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Supuestos" sheetId="2" r:id="rId2"/>
    <sheet name="Variables" sheetId="3" r:id="rId3"/>
    <sheet name="Escenario base" sheetId="4" r:id="rId4"/>
    <sheet name="Iteracion 1" sheetId="5" r:id="rId5"/>
    <sheet name="Simulacion" sheetId="6" r:id="rId6"/>
    <sheet name="Estadisticos" sheetId="7" r:id="rId7"/>
    <sheet name="Sensibilidad" sheetId="8" r:id="rId8"/>
    <sheet name="Resultad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%"/>
    <numFmt numFmtId="61" formatCode="0.000000"/>
    <numFmt numFmtId="62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  <xf numFmtId="60" fontId="0" fillId="0" borderId="0" xfId="0" applyNumberFormat="1"/>
    <xf numFmtId="3" fontId="0" fillId="0" borderId="0" xfId="0" applyNumberFormat="1"/>
    <xf numFmtId="4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Elpís versión 1.0: simulación Monte Carlo para evaluar proyectos</v>
      </c>
    </row>
    <row r="3">
      <c r="A3" t="str">
        <v>Proyecto</v>
      </c>
      <c r="B3" t="str">
        <v>Cafetería universitaria</v>
      </c>
    </row>
    <row r="4">
      <c r="A4" t="str">
        <v>Fecha del cálculo</v>
      </c>
      <c r="B4" t="str">
        <v>1/10/2026, 5:41:14 a. m.</v>
      </c>
    </row>
    <row r="5">
      <c r="A5" t="str">
        <v>Origen de los datos</v>
      </c>
      <c r="B5" t="str">
        <v>DATOS DE PRUEBA: modelo ficticio generado por Elpís para practicar</v>
      </c>
    </row>
    <row r="6">
      <c r="A6" t="str">
        <v>Decisión</v>
      </c>
      <c r="B6" t="str">
        <v>Crea valor con riesgo alto</v>
      </c>
    </row>
    <row r="8">
      <c r="A8" t="str">
        <v>Índice</v>
      </c>
      <c r="B8" t="str">
        <v>Contenido</v>
      </c>
    </row>
    <row r="9">
      <c r="A9" t="str">
        <v>Supuestos</v>
      </c>
      <c r="B9" t="str">
        <v>Tasa de descuento (directa o WACC con fórmulas), impuestos, capital de trabajo e iteraciones.</v>
      </c>
    </row>
    <row r="10">
      <c r="A10" t="str">
        <v>Variables</v>
      </c>
      <c r="B10" t="str">
        <v>Distribución, parámetros, valor central, media y desviación teóricas con fórmulas.</v>
      </c>
    </row>
    <row r="11">
      <c r="A11" t="str">
        <v>Escenario base</v>
      </c>
      <c r="B11" t="str">
        <v>Flujo de caja libre con los valores centrales, calculado con fórmulas, y su VPN, TIR y TIRM.</v>
      </c>
    </row>
    <row r="12">
      <c r="A12" t="str">
        <v>Iteracion 1</v>
      </c>
      <c r="B12" t="str">
        <v>El mismo flujo con los valores de la primera iteración: muestra cómo se arma cada futuro simulado.</v>
      </c>
    </row>
    <row r="13">
      <c r="A13" t="str">
        <v>Simulacion</v>
      </c>
      <c r="B13" t="str">
        <v>Flujos de 10.000 iteraciones con VPN, TIR y TIRM por fórmula.</v>
      </c>
    </row>
    <row r="14">
      <c r="A14" t="str">
        <v>Estadisticos</v>
      </c>
      <c r="B14" t="str">
        <v>Media, desviación, percentiles, probabilidad de pérdida e histograma con fórmulas.</v>
      </c>
    </row>
    <row r="15">
      <c r="A15" t="str">
        <v>Sensibilidad</v>
      </c>
      <c r="B15" t="str">
        <v>Influencia de las variables, puntos de equilibrio y efecto de la tasa.</v>
      </c>
    </row>
    <row r="16">
      <c r="A16" t="str">
        <v>Resultado</v>
      </c>
      <c r="B16" t="str">
        <v>Decisión, cifras clave y conclusión.</v>
      </c>
    </row>
    <row r="18">
      <c r="A18" t="str">
        <v>Autoría</v>
      </c>
      <c r="B18" t="str">
        <v>Este aplicativo fue desarrollado por Mario Sergio Gómez Rueda. Su uso es de carácter académico y cualquier otro uso se regirá por el derecho de la propiedad intelectual. Sugerencias o dudas: mgomezr1@gmail.com</v>
      </c>
    </row>
    <row r="19">
      <c r="A19" t="str">
        <v>Sitio</v>
      </c>
      <c r="B19" t="str">
        <v>https://mgomezr1.github.io/elpis/</v>
      </c>
    </row>
  </sheetData>
  <hyperlinks>
    <hyperlink ref="A9" location="'Supuestos'!A1" tooltip="Ir a la hoja Supuestos"/>
    <hyperlink ref="A10" location="'Variables'!A1" tooltip="Ir a la hoja Variables"/>
    <hyperlink ref="A11" location="'Escenario base'!A1" tooltip="Ir a la hoja Escenario base"/>
    <hyperlink ref="A12" location="'Iteracion 1'!A1" tooltip="Ir a la hoja Iteracion 1"/>
    <hyperlink ref="A13" location="'Simulacion'!A1" tooltip="Ir a la hoja Simulacion"/>
    <hyperlink ref="A14" location="'Estadisticos'!A1" tooltip="Ir a la hoja Estadisticos"/>
    <hyperlink ref="A15" location="'Sensibilidad'!A1" tooltip="Ir a la hoja Sensibilidad"/>
    <hyperlink ref="A16" location="'Resultado'!A1" tooltip="Ir a la hoja Resultado"/>
  </hyperlinks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46.83203125" customWidth="1"/>
    <col min="2" max="2" width="18.83203125" customWidth="1"/>
    <col min="3" max="3" width="60.83203125" customWidth="1"/>
  </cols>
  <sheetData>
    <row r="1">
      <c r="A1" t="str">
        <v>Supuestos generales del modelo</v>
      </c>
    </row>
    <row r="2">
      <c r="A2" t="str">
        <v>Volver al menú</v>
      </c>
    </row>
    <row r="4">
      <c r="A4" t="str">
        <v>Concepto</v>
      </c>
      <c r="B4" t="str">
        <v>Valor</v>
      </c>
      <c r="C4" t="str">
        <v>Nota</v>
      </c>
    </row>
    <row r="5">
      <c r="A5" t="str">
        <v>Proyecto</v>
      </c>
      <c r="B5" t="str">
        <v>Cafetería universitaria</v>
      </c>
    </row>
    <row r="6">
      <c r="A6" t="str">
        <v>Moneda</v>
      </c>
      <c r="B6" t="str">
        <v>COP</v>
      </c>
    </row>
    <row r="7">
      <c r="A7" t="str">
        <v>Periodos por año</v>
      </c>
      <c r="B7" s="1">
        <v>1</v>
      </c>
      <c r="C7" t="str">
        <v>Periodicidad anual</v>
      </c>
    </row>
    <row r="8">
      <c r="A8" t="str">
        <v>Número de periodos N</v>
      </c>
      <c r="B8" s="1">
        <v>5</v>
      </c>
    </row>
    <row r="9">
      <c r="A9" t="str">
        <v>Forma de la tasa</v>
      </c>
      <c r="B9" t="str">
        <v>Tasa directa</v>
      </c>
    </row>
    <row r="10">
      <c r="A10" t="str">
        <v>Tasa directa (EA)</v>
      </c>
      <c r="B10" s="2">
        <v>0.14</v>
      </c>
      <c r="C10" t="str">
        <v>En uso</v>
      </c>
    </row>
    <row r="11">
      <c r="A11" t="str">
        <v>Deuda sobre valor D/V</v>
      </c>
      <c r="B11" s="2">
        <v>0.4</v>
      </c>
    </row>
    <row r="12">
      <c r="A12" t="str">
        <v>Patrimonio sobre valor E/V</v>
      </c>
      <c r="B12" s="2">
        <f>1-B11</f>
        <v>0.6</v>
      </c>
    </row>
    <row r="13">
      <c r="A13" t="str">
        <v>Costo de la deuda Kd (EA)</v>
      </c>
      <c r="B13" s="2">
        <v>0.11</v>
      </c>
    </row>
    <row r="14">
      <c r="A14" t="str">
        <v>Tasa de impuesto t</v>
      </c>
      <c r="B14" s="2">
        <v>0.35</v>
      </c>
    </row>
    <row r="15">
      <c r="A15" t="str">
        <v>Tasa libre de riesgo rf</v>
      </c>
      <c r="B15" s="2">
        <v>0.09</v>
      </c>
    </row>
    <row r="16">
      <c r="A16" t="str">
        <v>Beta</v>
      </c>
      <c r="B16" s="3">
        <v>1.1</v>
      </c>
    </row>
    <row r="17">
      <c r="A17" t="str">
        <v>Prima de riesgo de mercado</v>
      </c>
      <c r="B17" s="2">
        <v>0.06</v>
      </c>
    </row>
    <row r="18">
      <c r="A18" t="str">
        <v>Prima adicional</v>
      </c>
      <c r="B18" s="2">
        <v>0</v>
      </c>
    </row>
    <row r="19">
      <c r="A19" t="str">
        <v>Costo del patrimonio Ke (EA)</v>
      </c>
      <c r="B19" s="2">
        <v>0.16</v>
      </c>
      <c r="C19" t="str">
        <v>Ingresado directamente</v>
      </c>
    </row>
    <row r="20">
      <c r="A20" t="str">
        <v>WACC (EA)</v>
      </c>
      <c r="B20" s="2">
        <f>B12*B19+B11*B13*(1-B14)</f>
        <v>0.1246</v>
      </c>
      <c r="C20" t="str">
        <v>E/V · Ke + D/V · Kd · (1 − t)</v>
      </c>
    </row>
    <row r="21">
      <c r="A21" t="str">
        <v>Tasa de descuento (EA)</v>
      </c>
      <c r="B21" s="2">
        <f>B10</f>
        <v>0.14</v>
      </c>
    </row>
    <row r="22">
      <c r="A22" t="str">
        <v>Tasa por periodo r</v>
      </c>
      <c r="B22" s="4">
        <f>(1+B21)^(1/B7)-1</f>
        <v>0.14000000000000012</v>
      </c>
      <c r="C22" t="str">
        <v>(1 + tasa EA)^(1 / periodos por año) − 1</v>
      </c>
    </row>
    <row r="23">
      <c r="A23" t="str">
        <v>Escudo fiscal de las pérdidas (1 sí, 0 no)</v>
      </c>
      <c r="B23" s="1">
        <v>1</v>
      </c>
    </row>
    <row r="24">
      <c r="A24" t="str">
        <v>Capital de trabajo, % fijo de los ingresos</v>
      </c>
      <c r="B24" s="2">
        <v>0.08</v>
      </c>
      <c r="C24" t="str">
        <v>KT(t − 1) = % · Ingresos(t)</v>
      </c>
    </row>
    <row r="25">
      <c r="A25" t="str">
        <v>Recuperar el capital de trabajo en N (1 sí, 0 no)</v>
      </c>
      <c r="B25" s="1">
        <v>1</v>
      </c>
    </row>
    <row r="26">
      <c r="A26" t="str">
        <v>Iteraciones simuladas</v>
      </c>
      <c r="B26" s="5">
        <v>10000</v>
      </c>
    </row>
    <row r="27">
      <c r="A27" t="str">
        <v>Semilla</v>
      </c>
      <c r="B27" s="1">
        <v>2026</v>
      </c>
    </row>
    <row r="28">
      <c r="A28" t="str">
        <v>Probabilidad máxima aceptable de VPN negativo</v>
      </c>
      <c r="B28" s="2">
        <v>0.1</v>
      </c>
      <c r="C28" t="str">
        <v>Criterio del usuario</v>
      </c>
    </row>
  </sheetData>
  <hyperlinks>
    <hyperlink ref="A2" location="'Menu'!A1" tooltip="Ir a la hoja"/>
  </hyperlinks>
  <ignoredErrors>
    <ignoredError numberStoredAsText="1" sqref="A1:C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5.83203125" customWidth="1"/>
    <col min="2" max="2" width="26.83203125" customWidth="1"/>
    <col min="3" max="3" width="10.83203125" customWidth="1"/>
    <col min="4" max="4" width="6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3.83203125" customWidth="1"/>
    <col min="10" max="10" width="18.83203125" customWidth="1"/>
    <col min="11" max="11" width="12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Variables generadoras</v>
      </c>
    </row>
    <row r="2">
      <c r="A2" t="str">
        <v>Volver al menú</v>
      </c>
    </row>
    <row r="3">
      <c r="A3" t="str">
        <v>Las variables en % se guardan como fracción (12 % = 0,12). Parámetros 1 a 3 según la distribución: uniforme (mín, máx), triangular y PERT (mín, más probable, máx), normal y lognormal (media, desviación).</v>
      </c>
    </row>
    <row r="5">
      <c r="A5" t="str">
        <v>#</v>
      </c>
      <c r="B5" t="str">
        <v>Variable</v>
      </c>
      <c r="C5" t="str">
        <v>Unidad</v>
      </c>
      <c r="D5" t="str">
        <v>En %</v>
      </c>
      <c r="E5" t="str">
        <v>Distribución</v>
      </c>
      <c r="F5" t="str">
        <v>Parámetro 1</v>
      </c>
      <c r="G5" t="str">
        <v>Parámetro 2</v>
      </c>
      <c r="H5" t="str">
        <v>Parámetro 3</v>
      </c>
      <c r="I5" t="str">
        <v>Muestreo</v>
      </c>
      <c r="J5" t="str">
        <v>Crecimiento</v>
      </c>
      <c r="K5" t="str">
        <v>Tasa de crecimiento</v>
      </c>
      <c r="L5" t="str">
        <v>Valor central</v>
      </c>
      <c r="M5" t="str">
        <v>Media teórica</v>
      </c>
      <c r="N5" t="str">
        <v>Desviación teórica</v>
      </c>
    </row>
    <row r="6">
      <c r="A6">
        <v>1</v>
      </c>
      <c r="B6" t="str">
        <v>Precio promedio por cliente</v>
      </c>
      <c r="C6" t="str">
        <v>COP</v>
      </c>
      <c r="D6" t="str">
        <v>No</v>
      </c>
      <c r="E6" t="str">
        <v>Triangular</v>
      </c>
      <c r="F6" s="6">
        <v>7000</v>
      </c>
      <c r="G6" s="6">
        <v>8000</v>
      </c>
      <c r="H6" s="6">
        <v>9500</v>
      </c>
      <c r="I6" t="str">
        <v>Por iteración</v>
      </c>
      <c r="J6" t="str">
        <v>Ninguno</v>
      </c>
      <c r="L6" s="6">
        <f>G6</f>
        <v>8000</v>
      </c>
      <c r="M6" s="6">
        <f>(F6+G6+H6)/3</f>
        <v>8166.666666666667</v>
      </c>
      <c r="N6" s="6">
        <f>SQRT((F6^2+G6^2+H6^2-F6*G6-F6*H6-G6*H6)/18)</f>
        <v>513.7011669140813</v>
      </c>
    </row>
    <row r="7">
      <c r="A7">
        <v>2</v>
      </c>
      <c r="B7" t="str">
        <v>Clientes por año</v>
      </c>
      <c r="C7" t="str">
        <v>clientes</v>
      </c>
      <c r="D7" t="str">
        <v>No</v>
      </c>
      <c r="E7" t="str">
        <v>PERT</v>
      </c>
      <c r="F7" s="6">
        <v>30000</v>
      </c>
      <c r="G7" s="6">
        <v>40000</v>
      </c>
      <c r="H7" s="6">
        <v>48000</v>
      </c>
      <c r="I7" t="str">
        <v>Por iteración</v>
      </c>
      <c r="J7" t="str">
        <v>Tasa fija</v>
      </c>
      <c r="K7" s="2">
        <v>0.03</v>
      </c>
      <c r="L7" s="6">
        <f>G7</f>
        <v>40000</v>
      </c>
      <c r="M7" s="6">
        <f>(F7+4*G7+H7)/6</f>
        <v>39666.666666666664</v>
      </c>
      <c r="N7" s="6">
        <f>(H7-F7)*SQRT((1+4*(G7-F7)/(H7-F7))*(1+4*(H7-G7)/(H7-F7))/(((1+4*(G7-F7)/(H7-F7))+(1+4*(H7-G7)/(H7-F7)))^2*((1+4*(G7-F7)/(H7-F7))+(1+4*(H7-G7)/(H7-F7))+1)))</f>
        <v>3392.3349639940493</v>
      </c>
    </row>
    <row r="8">
      <c r="A8">
        <v>3</v>
      </c>
      <c r="B8" t="str">
        <v>Costo variable por cliente</v>
      </c>
      <c r="C8" t="str">
        <v>COP</v>
      </c>
      <c r="D8" t="str">
        <v>No</v>
      </c>
      <c r="E8" t="str">
        <v>Uniforme</v>
      </c>
      <c r="F8" s="6">
        <v>3000</v>
      </c>
      <c r="G8" s="6">
        <v>3800</v>
      </c>
      <c r="I8" t="str">
        <v>Por periodo</v>
      </c>
      <c r="J8" t="str">
        <v>Ninguno</v>
      </c>
      <c r="L8" s="6">
        <f>(F8+G8)/2</f>
        <v>3400</v>
      </c>
      <c r="M8" s="6">
        <f>(F8+G8)/2</f>
        <v>3400</v>
      </c>
      <c r="N8" s="6">
        <f>(G8-F8)/SQRT(12)</f>
        <v>230.9401076758503</v>
      </c>
    </row>
    <row r="9">
      <c r="A9">
        <v>4</v>
      </c>
      <c r="B9" t="str">
        <v>Costos fijos anuales</v>
      </c>
      <c r="C9" t="str">
        <v>COP</v>
      </c>
      <c r="D9" t="str">
        <v>No</v>
      </c>
      <c r="E9" t="str">
        <v>Normal</v>
      </c>
      <c r="F9" s="6">
        <v>110000000</v>
      </c>
      <c r="G9" s="6">
        <v>8000000</v>
      </c>
      <c r="I9" t="str">
        <v>Por periodo</v>
      </c>
      <c r="J9" t="str">
        <v>Tasa fija</v>
      </c>
      <c r="K9" s="2">
        <v>0.04</v>
      </c>
      <c r="L9" s="6">
        <f>F9</f>
        <v>110000000</v>
      </c>
      <c r="M9" s="6">
        <f>F9</f>
        <v>110000000</v>
      </c>
      <c r="N9" s="6">
        <f>G9</f>
        <v>8000000</v>
      </c>
    </row>
    <row r="10">
      <c r="A10">
        <v>5</v>
      </c>
      <c r="B10" t="str">
        <v>Adecuación y equipos</v>
      </c>
      <c r="C10" t="str">
        <v>COP</v>
      </c>
      <c r="D10" t="str">
        <v>No</v>
      </c>
      <c r="E10" t="str">
        <v>Triangular</v>
      </c>
      <c r="F10" s="6">
        <v>120000000</v>
      </c>
      <c r="G10" s="6">
        <v>140000000</v>
      </c>
      <c r="H10" s="6">
        <v>170000000</v>
      </c>
      <c r="I10" t="str">
        <v>Por iteración</v>
      </c>
      <c r="J10" t="str">
        <v>Ninguno</v>
      </c>
      <c r="L10" s="6">
        <f>G10</f>
        <v>140000000</v>
      </c>
      <c r="M10" s="6">
        <f>(F10+G10+H10)/3</f>
        <v>143333333.33333334</v>
      </c>
      <c r="N10" s="6">
        <f>SQRT((F10^2+G10^2+H10^2-F10*G10-F10*H10-G10*H10)/18)</f>
        <v>10274023.338281628</v>
      </c>
    </row>
    <row r="11">
      <c r="A11">
        <v>6</v>
      </c>
      <c r="B11" t="str">
        <v>Valor de rescate</v>
      </c>
      <c r="C11" t="str">
        <v>COP</v>
      </c>
      <c r="D11" t="str">
        <v>No</v>
      </c>
      <c r="E11" t="str">
        <v>Fija</v>
      </c>
      <c r="F11" s="6">
        <v>20000000</v>
      </c>
      <c r="I11" t="str">
        <v>Sin muestreo</v>
      </c>
      <c r="J11" t="str">
        <v>Ninguno</v>
      </c>
      <c r="L11" s="6">
        <f>F11</f>
        <v>20000000</v>
      </c>
      <c r="M11" s="6">
        <f>F11</f>
        <v>20000000</v>
      </c>
      <c r="N11" s="6">
        <f>0</f>
        <v>0</v>
      </c>
    </row>
  </sheetData>
  <hyperlinks>
    <hyperlink ref="A2" location="'Menu'!A1" tooltip="Ir a la hoja"/>
  </hyperlinks>
  <ignoredErrors>
    <ignoredError numberStoredAsText="1" sqref="A1:N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cols>
    <col min="1" max="1" width="40.83203125" customWidth="1"/>
    <col min="2" max="2" width="34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Escenario base: flujo de caja libre con valores centrales</v>
      </c>
    </row>
    <row r="2">
      <c r="A2" t="str">
        <v>Volver al menú</v>
      </c>
    </row>
    <row r="3">
      <c r="A3" t="str">
        <v>Cada variable toma su valor central (fórmula a la hoja Variables). El crecimiento y el flujo se calculan con fórmulas.</v>
      </c>
    </row>
    <row r="5">
      <c r="A5" t="str">
        <v>Periodo</v>
      </c>
      <c r="B5" t="str">
        <v>Detalle</v>
      </c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</row>
    <row r="7">
      <c r="A7" t="str">
        <v>VALORES DE LAS VARIABLES</v>
      </c>
    </row>
    <row r="8">
      <c r="A8" t="str">
        <v>Precio promedio por cliente</v>
      </c>
      <c r="B8" t="str">
        <v>Valor central</v>
      </c>
      <c r="C8" s="6">
        <f>Variables!$L$6</f>
        <v>8000</v>
      </c>
      <c r="D8" s="6">
        <f>Variables!$L$6</f>
        <v>8000</v>
      </c>
      <c r="E8" s="6">
        <f>Variables!$L$6</f>
        <v>8000</v>
      </c>
      <c r="F8" s="6">
        <f>Variables!$L$6</f>
        <v>8000</v>
      </c>
      <c r="G8" s="6">
        <f>Variables!$L$6</f>
        <v>8000</v>
      </c>
      <c r="H8" s="6">
        <f>Variables!$L$6</f>
        <v>8000</v>
      </c>
    </row>
    <row r="9">
      <c r="A9" t="str">
        <v>Clientes por año (antes de crecimiento)</v>
      </c>
      <c r="B9" t="str">
        <v>Valor central</v>
      </c>
      <c r="C9" s="6">
        <f>Variables!$L$7</f>
        <v>40000</v>
      </c>
      <c r="D9" s="6">
        <f>Variables!$L$7</f>
        <v>40000</v>
      </c>
      <c r="E9" s="6">
        <f>Variables!$L$7</f>
        <v>40000</v>
      </c>
      <c r="F9" s="6">
        <f>Variables!$L$7</f>
        <v>40000</v>
      </c>
      <c r="G9" s="6">
        <f>Variables!$L$7</f>
        <v>40000</v>
      </c>
      <c r="H9" s="6">
        <f>Variables!$L$7</f>
        <v>40000</v>
      </c>
    </row>
    <row r="10">
      <c r="A10" t="str">
        <v>Costo variable por cliente</v>
      </c>
      <c r="B10" t="str">
        <v>Valor central</v>
      </c>
      <c r="C10" s="6">
        <f>Variables!$L$8</f>
        <v>3400</v>
      </c>
      <c r="D10" s="6">
        <f>Variables!$L$8</f>
        <v>3400</v>
      </c>
      <c r="E10" s="6">
        <f>Variables!$L$8</f>
        <v>3400</v>
      </c>
      <c r="F10" s="6">
        <f>Variables!$L$8</f>
        <v>3400</v>
      </c>
      <c r="G10" s="6">
        <f>Variables!$L$8</f>
        <v>3400</v>
      </c>
      <c r="H10" s="6">
        <f>Variables!$L$8</f>
        <v>3400</v>
      </c>
    </row>
    <row r="11">
      <c r="A11" t="str">
        <v>Costos fijos anuales (antes de crecimiento)</v>
      </c>
      <c r="B11" t="str">
        <v>Valor central</v>
      </c>
      <c r="C11" s="6">
        <f>Variables!$L$9</f>
        <v>110000000</v>
      </c>
      <c r="D11" s="6">
        <f>Variables!$L$9</f>
        <v>110000000</v>
      </c>
      <c r="E11" s="6">
        <f>Variables!$L$9</f>
        <v>110000000</v>
      </c>
      <c r="F11" s="6">
        <f>Variables!$L$9</f>
        <v>110000000</v>
      </c>
      <c r="G11" s="6">
        <f>Variables!$L$9</f>
        <v>110000000</v>
      </c>
      <c r="H11" s="6">
        <f>Variables!$L$9</f>
        <v>110000000</v>
      </c>
    </row>
    <row r="12">
      <c r="A12" t="str">
        <v>Adecuación y equipos</v>
      </c>
      <c r="B12" t="str">
        <v>Valor central</v>
      </c>
      <c r="C12" s="6">
        <f>Variables!$L$10</f>
        <v>140000000</v>
      </c>
      <c r="D12" s="6">
        <f>Variables!$L$10</f>
        <v>140000000</v>
      </c>
      <c r="E12" s="6">
        <f>Variables!$L$10</f>
        <v>140000000</v>
      </c>
      <c r="F12" s="6">
        <f>Variables!$L$10</f>
        <v>140000000</v>
      </c>
      <c r="G12" s="6">
        <f>Variables!$L$10</f>
        <v>140000000</v>
      </c>
      <c r="H12" s="6">
        <f>Variables!$L$10</f>
        <v>140000000</v>
      </c>
    </row>
    <row r="13">
      <c r="A13" t="str">
        <v>Valor de rescate</v>
      </c>
      <c r="B13" t="str">
        <v>Valor central</v>
      </c>
      <c r="C13" s="6">
        <f>Variables!$L$11</f>
        <v>20000000</v>
      </c>
      <c r="D13" s="6">
        <f>Variables!$L$11</f>
        <v>20000000</v>
      </c>
      <c r="E13" s="6">
        <f>Variables!$L$11</f>
        <v>20000000</v>
      </c>
      <c r="F13" s="6">
        <f>Variables!$L$11</f>
        <v>20000000</v>
      </c>
      <c r="G13" s="6">
        <f>Variables!$L$11</f>
        <v>20000000</v>
      </c>
      <c r="H13" s="6">
        <f>Variables!$L$11</f>
        <v>20000000</v>
      </c>
    </row>
    <row r="14">
      <c r="A14" t="str">
        <v>Factor de crecimiento de Clientes por año</v>
      </c>
      <c r="B14" t="str">
        <v>(1 + g) acumulado desde el periodo 2</v>
      </c>
      <c r="C14" s="7">
        <f>1</f>
        <v>1</v>
      </c>
      <c r="D14" s="7">
        <f>1</f>
        <v>1</v>
      </c>
      <c r="E14" s="7">
        <f>D14*(1+Variables!$K$7)</f>
        <v>1.03</v>
      </c>
      <c r="F14" s="7">
        <f>E14*(1+Variables!$K$7)</f>
        <v>1.0609</v>
      </c>
      <c r="G14" s="7">
        <f>F14*(1+Variables!$K$7)</f>
        <v>1.092727</v>
      </c>
      <c r="H14" s="7">
        <f>G14*(1+Variables!$K$7)</f>
        <v>1.1255088100000001</v>
      </c>
    </row>
    <row r="15">
      <c r="A15" t="str">
        <v>Clientes por año</v>
      </c>
      <c r="B15" t="str">
        <v>Con crecimiento</v>
      </c>
      <c r="C15" s="6">
        <f>C9*C14</f>
        <v>40000</v>
      </c>
      <c r="D15" s="6">
        <f>D9*D14</f>
        <v>40000</v>
      </c>
      <c r="E15" s="6">
        <f>E9*E14</f>
        <v>41200</v>
      </c>
      <c r="F15" s="6">
        <f>F9*F14</f>
        <v>42436</v>
      </c>
      <c r="G15" s="6">
        <f>G9*G14</f>
        <v>43709.08</v>
      </c>
      <c r="H15" s="6">
        <f>H9*H14</f>
        <v>45020.3524</v>
      </c>
    </row>
    <row r="16">
      <c r="A16" t="str">
        <v>Factor de crecimiento de Costos fijos anuales</v>
      </c>
      <c r="B16" t="str">
        <v>(1 + g) acumulado desde el periodo 2</v>
      </c>
      <c r="C16" s="7">
        <f>1</f>
        <v>1</v>
      </c>
      <c r="D16" s="7">
        <f>1</f>
        <v>1</v>
      </c>
      <c r="E16" s="7">
        <f>D16*(1+Variables!$K$9)</f>
        <v>1.04</v>
      </c>
      <c r="F16" s="7">
        <f>E16*(1+Variables!$K$9)</f>
        <v>1.0816000000000001</v>
      </c>
      <c r="G16" s="7">
        <f>F16*(1+Variables!$K$9)</f>
        <v>1.124864</v>
      </c>
      <c r="H16" s="7">
        <f>G16*(1+Variables!$K$9)</f>
        <v>1.1698585600000002</v>
      </c>
    </row>
    <row r="17">
      <c r="A17" t="str">
        <v>Costos fijos anuales</v>
      </c>
      <c r="B17" t="str">
        <v>Con crecimiento</v>
      </c>
      <c r="C17" s="6">
        <f>C11*C16</f>
        <v>110000000</v>
      </c>
      <c r="D17" s="6">
        <f>D11*D16</f>
        <v>110000000</v>
      </c>
      <c r="E17" s="6">
        <f>E11*E16</f>
        <v>114400000</v>
      </c>
      <c r="F17" s="6">
        <f>F11*F16</f>
        <v>118976000.00000001</v>
      </c>
      <c r="G17" s="6">
        <f>G11*G16</f>
        <v>123735040.00000001</v>
      </c>
      <c r="H17" s="6">
        <f>H11*H16</f>
        <v>128684441.60000002</v>
      </c>
    </row>
    <row r="19">
      <c r="A19" t="str">
        <v>LÍNEAS DEL FLUJO</v>
      </c>
    </row>
    <row r="20">
      <c r="A20" t="str">
        <v>Ventas</v>
      </c>
      <c r="B20" t="str">
        <v>Ingreso: Precio promedio por cliente × Clientes por año</v>
      </c>
      <c r="C20" s="6">
        <f>0</f>
        <v>0</v>
      </c>
      <c r="D20" s="6">
        <f>D8*D15</f>
        <v>320000000</v>
      </c>
      <c r="E20" s="6">
        <f>E8*E15</f>
        <v>329600000</v>
      </c>
      <c r="F20" s="6">
        <f>F8*F15</f>
        <v>339488000</v>
      </c>
      <c r="G20" s="6">
        <f>G8*G15</f>
        <v>349672640</v>
      </c>
      <c r="H20" s="6">
        <f>H8*H15</f>
        <v>360162819.20000005</v>
      </c>
    </row>
    <row r="21">
      <c r="A21" t="str">
        <v>Costo de ventas</v>
      </c>
      <c r="B21" t="str">
        <v>Costo variable: Costo variable por cliente × Clientes por año</v>
      </c>
      <c r="C21" s="6">
        <f>0</f>
        <v>0</v>
      </c>
      <c r="D21" s="6">
        <f>D10*D15</f>
        <v>136000000</v>
      </c>
      <c r="E21" s="6">
        <f>E10*E15</f>
        <v>140080000</v>
      </c>
      <c r="F21" s="6">
        <f>F10*F15</f>
        <v>144282400</v>
      </c>
      <c r="G21" s="6">
        <f>G10*G15</f>
        <v>148610872</v>
      </c>
      <c r="H21" s="6">
        <f>H10*H15</f>
        <v>153069198.16000003</v>
      </c>
    </row>
    <row r="22">
      <c r="A22" t="str">
        <v>Costos fijos</v>
      </c>
      <c r="B22" t="str">
        <v>Costo fijo: Costos fijos anuales</v>
      </c>
      <c r="C22" s="6">
        <f>0</f>
        <v>0</v>
      </c>
      <c r="D22" s="6">
        <f>D17</f>
        <v>110000000</v>
      </c>
      <c r="E22" s="6">
        <f>E17</f>
        <v>114400000</v>
      </c>
      <c r="F22" s="6">
        <f>F17</f>
        <v>118976000.00000001</v>
      </c>
      <c r="G22" s="6">
        <f>G17</f>
        <v>123735040.00000001</v>
      </c>
      <c r="H22" s="6">
        <f>H17</f>
        <v>128684441.60000002</v>
      </c>
    </row>
    <row r="23">
      <c r="A23" t="str">
        <v>Adecuación y equipos</v>
      </c>
      <c r="B23" t="str">
        <v>CAPEX: Adecuación y equipos</v>
      </c>
      <c r="C23" s="6">
        <f>C12</f>
        <v>140000000</v>
      </c>
      <c r="D23" s="6">
        <f>0</f>
        <v>0</v>
      </c>
      <c r="E23" s="6">
        <f>0</f>
        <v>0</v>
      </c>
      <c r="F23" s="6">
        <f>0</f>
        <v>0</v>
      </c>
      <c r="G23" s="6">
        <f>0</f>
        <v>0</v>
      </c>
      <c r="H23" s="6">
        <f>0</f>
        <v>0</v>
      </c>
    </row>
    <row r="24">
      <c r="A24" t="str">
        <v>Venta de equipos</v>
      </c>
      <c r="B24" t="str">
        <v>Rescate: Valor de rescate</v>
      </c>
      <c r="C24" s="6">
        <f>0</f>
        <v>0</v>
      </c>
      <c r="D24" s="6">
        <f>0</f>
        <v>0</v>
      </c>
      <c r="E24" s="6">
        <f>0</f>
        <v>0</v>
      </c>
      <c r="F24" s="6">
        <f>0</f>
        <v>0</v>
      </c>
      <c r="G24" s="6">
        <f>0</f>
        <v>0</v>
      </c>
      <c r="H24" s="6">
        <f>H13</f>
        <v>20000000</v>
      </c>
    </row>
    <row r="25">
      <c r="A25" t="str">
        <v>Depreciación de Adecuación y equipos</v>
      </c>
      <c r="B25" t="str">
        <v>Vida útil 5</v>
      </c>
      <c r="C25" s="6">
        <f>0</f>
        <v>0</v>
      </c>
      <c r="D25" s="6">
        <f>C23/5</f>
        <v>28000000</v>
      </c>
      <c r="E25" s="6">
        <f>C23/5</f>
        <v>28000000</v>
      </c>
      <c r="F25" s="6">
        <f>C23/5</f>
        <v>28000000</v>
      </c>
      <c r="G25" s="6">
        <f>C23/5</f>
        <v>28000000</v>
      </c>
      <c r="H25" s="6">
        <f>C23/5</f>
        <v>28000000</v>
      </c>
    </row>
    <row r="27">
      <c r="A27" t="str">
        <v>Ingresos</v>
      </c>
      <c r="C27" s="6">
        <f>C20</f>
        <v>0</v>
      </c>
      <c r="D27" s="6">
        <f>D20</f>
        <v>320000000</v>
      </c>
      <c r="E27" s="6">
        <f>E20</f>
        <v>329600000</v>
      </c>
      <c r="F27" s="6">
        <f>F20</f>
        <v>339488000</v>
      </c>
      <c r="G27" s="6">
        <f>G20</f>
        <v>349672640</v>
      </c>
      <c r="H27" s="6">
        <f>H20</f>
        <v>360162819.20000005</v>
      </c>
    </row>
    <row r="28">
      <c r="A28" t="str">
        <v>Costos variables</v>
      </c>
      <c r="C28" s="6">
        <f>C21</f>
        <v>0</v>
      </c>
      <c r="D28" s="6">
        <f>D21</f>
        <v>136000000</v>
      </c>
      <c r="E28" s="6">
        <f>E21</f>
        <v>140080000</v>
      </c>
      <c r="F28" s="6">
        <f>F21</f>
        <v>144282400</v>
      </c>
      <c r="G28" s="6">
        <f>G21</f>
        <v>148610872</v>
      </c>
      <c r="H28" s="6">
        <f>H21</f>
        <v>153069198.16000003</v>
      </c>
    </row>
    <row r="29">
      <c r="A29" t="str">
        <v>Costos fijos</v>
      </c>
      <c r="C29" s="6">
        <f>C22</f>
        <v>0</v>
      </c>
      <c r="D29" s="6">
        <f>D22</f>
        <v>110000000</v>
      </c>
      <c r="E29" s="6">
        <f>E22</f>
        <v>114400000</v>
      </c>
      <c r="F29" s="6">
        <f>F22</f>
        <v>118976000.00000001</v>
      </c>
      <c r="G29" s="6">
        <f>G22</f>
        <v>123735040.00000001</v>
      </c>
      <c r="H29" s="6">
        <f>H22</f>
        <v>128684441.60000002</v>
      </c>
    </row>
    <row r="30">
      <c r="A30" t="str">
        <v>EBITDA</v>
      </c>
      <c r="C30" s="6">
        <f>C27-C28-C29</f>
        <v>0</v>
      </c>
      <c r="D30" s="6">
        <f>D27-D28-D29</f>
        <v>74000000</v>
      </c>
      <c r="E30" s="6">
        <f>E27-E28-E29</f>
        <v>75120000</v>
      </c>
      <c r="F30" s="6">
        <f>F27-F28-F29</f>
        <v>76229599.99999999</v>
      </c>
      <c r="G30" s="6">
        <f>G27-G28-G29</f>
        <v>77326727.99999999</v>
      </c>
      <c r="H30" s="6">
        <f>H27-H28-H29</f>
        <v>78409179.44</v>
      </c>
    </row>
    <row r="31">
      <c r="A31" t="str">
        <v>Depreciación</v>
      </c>
      <c r="C31" s="6">
        <f>C25</f>
        <v>0</v>
      </c>
      <c r="D31" s="6">
        <f>D25</f>
        <v>28000000</v>
      </c>
      <c r="E31" s="6">
        <f>E25</f>
        <v>28000000</v>
      </c>
      <c r="F31" s="6">
        <f>F25</f>
        <v>28000000</v>
      </c>
      <c r="G31" s="6">
        <f>G25</f>
        <v>28000000</v>
      </c>
      <c r="H31" s="6">
        <f>H25</f>
        <v>28000000</v>
      </c>
    </row>
    <row r="32">
      <c r="A32" t="str">
        <v>UAII</v>
      </c>
      <c r="C32" s="6">
        <f>C30-C31</f>
        <v>0</v>
      </c>
      <c r="D32" s="6">
        <f>D30-D31</f>
        <v>46000000</v>
      </c>
      <c r="E32" s="6">
        <f>E30-E31</f>
        <v>47120000</v>
      </c>
      <c r="F32" s="6">
        <f>F30-F31</f>
        <v>48229599.999999985</v>
      </c>
      <c r="G32" s="6">
        <f>G30-G31</f>
        <v>49326727.999999985</v>
      </c>
      <c r="H32" s="6">
        <f>H30-H31</f>
        <v>50409179.44</v>
      </c>
    </row>
    <row r="33">
      <c r="A33" t="str">
        <v>Impuesto</v>
      </c>
      <c r="C33" s="6">
        <f>IF(Supuestos!$B$23=1,Supuestos!$B$14*C32,MAX(0,Supuestos!$B$14*C32))</f>
        <v>0</v>
      </c>
      <c r="D33" s="6">
        <f>IF(Supuestos!$B$23=1,Supuestos!$B$14*D32,MAX(0,Supuestos!$B$14*D32))</f>
        <v>16099999.999999998</v>
      </c>
      <c r="E33" s="6">
        <f>IF(Supuestos!$B$23=1,Supuestos!$B$14*E32,MAX(0,Supuestos!$B$14*E32))</f>
        <v>16491999.999999998</v>
      </c>
      <c r="F33" s="6">
        <f>IF(Supuestos!$B$23=1,Supuestos!$B$14*F32,MAX(0,Supuestos!$B$14*F32))</f>
        <v>16880359.999999993</v>
      </c>
      <c r="G33" s="6">
        <f>IF(Supuestos!$B$23=1,Supuestos!$B$14*G32,MAX(0,Supuestos!$B$14*G32))</f>
        <v>17264354.799999993</v>
      </c>
      <c r="H33" s="6">
        <f>IF(Supuestos!$B$23=1,Supuestos!$B$14*H32,MAX(0,Supuestos!$B$14*H32))</f>
        <v>17643212.803999998</v>
      </c>
    </row>
    <row r="34">
      <c r="A34" t="str">
        <v>NOPAT</v>
      </c>
      <c r="C34" s="6">
        <f>C32-C33</f>
        <v>0</v>
      </c>
      <c r="D34" s="6">
        <f>D32-D33</f>
        <v>29900000</v>
      </c>
      <c r="E34" s="6">
        <f>E32-E33</f>
        <v>30628000</v>
      </c>
      <c r="F34" s="6">
        <f>F32-F33</f>
        <v>31349239.999999993</v>
      </c>
      <c r="G34" s="6">
        <f>G32-G33</f>
        <v>32062373.19999999</v>
      </c>
      <c r="H34" s="6">
        <f>H32-H33</f>
        <v>32765966.636</v>
      </c>
    </row>
    <row r="35">
      <c r="A35" t="str">
        <v>Más depreciación</v>
      </c>
      <c r="C35" s="6">
        <f>C31</f>
        <v>0</v>
      </c>
      <c r="D35" s="6">
        <f>D31</f>
        <v>28000000</v>
      </c>
      <c r="E35" s="6">
        <f>E31</f>
        <v>28000000</v>
      </c>
      <c r="F35" s="6">
        <f>F31</f>
        <v>28000000</v>
      </c>
      <c r="G35" s="6">
        <f>G31</f>
        <v>28000000</v>
      </c>
      <c r="H35" s="6">
        <f>H31</f>
        <v>28000000</v>
      </c>
    </row>
    <row r="36">
      <c r="A36" t="str">
        <v>Menos CAPEX</v>
      </c>
      <c r="C36" s="6">
        <f>C23</f>
        <v>140000000</v>
      </c>
      <c r="D36" s="6">
        <f>D23</f>
        <v>0</v>
      </c>
      <c r="E36" s="6">
        <f>E23</f>
        <v>0</v>
      </c>
      <c r="F36" s="6">
        <f>F23</f>
        <v>0</v>
      </c>
      <c r="G36" s="6">
        <f>G23</f>
        <v>0</v>
      </c>
      <c r="H36" s="6">
        <f>H23</f>
        <v>0</v>
      </c>
    </row>
    <row r="37">
      <c r="A37" t="str">
        <v>Capital de trabajo (saldo)</v>
      </c>
      <c r="C37" s="6">
        <f>Supuestos!$B$24*D27</f>
        <v>25600000</v>
      </c>
      <c r="D37" s="6">
        <f>Supuestos!$B$24*E27</f>
        <v>26368000</v>
      </c>
      <c r="E37" s="6">
        <f>Supuestos!$B$24*F27</f>
        <v>27159040</v>
      </c>
      <c r="F37" s="6">
        <f>Supuestos!$B$24*G27</f>
        <v>27973811.2</v>
      </c>
      <c r="G37" s="6">
        <f>Supuestos!$B$24*H27</f>
        <v>28813025.536000006</v>
      </c>
      <c r="H37" s="6">
        <f>IF(Supuestos!$B$25=1,0,G37)</f>
        <v>0</v>
      </c>
    </row>
    <row r="38">
      <c r="A38" t="str">
        <v>Menos variación del capital de trabajo</v>
      </c>
      <c r="C38" s="6">
        <f>C37</f>
        <v>25600000</v>
      </c>
      <c r="D38" s="6">
        <f>D37-C37</f>
        <v>768000</v>
      </c>
      <c r="E38" s="6">
        <f>E37-D37</f>
        <v>791040</v>
      </c>
      <c r="F38" s="6">
        <f>F37-E37</f>
        <v>814771.1999999993</v>
      </c>
      <c r="G38" s="6">
        <f>G37-F37</f>
        <v>839214.3360000066</v>
      </c>
      <c r="H38" s="6">
        <f>H37-G37</f>
        <v>-28813025.536000006</v>
      </c>
    </row>
    <row r="39">
      <c r="A39" t="str">
        <v>Valor de rescate</v>
      </c>
      <c r="C39" s="6">
        <f>C24</f>
        <v>0</v>
      </c>
      <c r="D39" s="6">
        <f>D24</f>
        <v>0</v>
      </c>
      <c r="E39" s="6">
        <f>E24</f>
        <v>0</v>
      </c>
      <c r="F39" s="6">
        <f>F24</f>
        <v>0</v>
      </c>
      <c r="G39" s="6">
        <f>G24</f>
        <v>0</v>
      </c>
      <c r="H39" s="6">
        <f>H24</f>
        <v>20000000</v>
      </c>
    </row>
    <row r="40">
      <c r="A40" t="str">
        <v>Valor en libros en N</v>
      </c>
      <c r="C40" s="6">
        <f>0</f>
        <v>0</v>
      </c>
      <c r="D40" s="6">
        <f>0</f>
        <v>0</v>
      </c>
      <c r="E40" s="6">
        <f>0</f>
        <v>0</v>
      </c>
      <c r="F40" s="6">
        <f>0</f>
        <v>0</v>
      </c>
      <c r="G40" s="6">
        <f>0</f>
        <v>0</v>
      </c>
      <c r="H40" s="6">
        <f>SUM(C36:H36)-SUM(C31:H31)</f>
        <v>0</v>
      </c>
    </row>
    <row r="41">
      <c r="A41" t="str">
        <v>Impuesto sobre la ganancia del rescate</v>
      </c>
      <c r="C41" s="6">
        <f>0</f>
        <v>0</v>
      </c>
      <c r="D41" s="6">
        <f>0</f>
        <v>0</v>
      </c>
      <c r="E41" s="6">
        <f>0</f>
        <v>0</v>
      </c>
      <c r="F41" s="6">
        <f>0</f>
        <v>0</v>
      </c>
      <c r="G41" s="6">
        <f>0</f>
        <v>0</v>
      </c>
      <c r="H41" s="6">
        <f>IF(Supuestos!$B$23=1,Supuestos!$B$14*(H39-H40),MAX(0,Supuestos!$B$14*(H39-H40)))</f>
        <v>7000000</v>
      </c>
    </row>
    <row r="42">
      <c r="A42" t="str">
        <v>Más rescate neto</v>
      </c>
      <c r="C42" s="6">
        <f>0</f>
        <v>0</v>
      </c>
      <c r="D42" s="6">
        <f>0</f>
        <v>0</v>
      </c>
      <c r="E42" s="6">
        <f>0</f>
        <v>0</v>
      </c>
      <c r="F42" s="6">
        <f>0</f>
        <v>0</v>
      </c>
      <c r="G42" s="6">
        <f>0</f>
        <v>0</v>
      </c>
      <c r="H42" s="6">
        <f>H39-H41</f>
        <v>13000000</v>
      </c>
    </row>
    <row r="43">
      <c r="A43" t="str">
        <v>FLUJO DE CAJA LIBRE</v>
      </c>
      <c r="C43" s="6">
        <f>C34+C35-C36-C38+C42</f>
        <v>-165600000</v>
      </c>
      <c r="D43" s="6">
        <f>D34+D35-D36-D38+D42</f>
        <v>57132000</v>
      </c>
      <c r="E43" s="6">
        <f>E34+E35-E36-E38+E42</f>
        <v>57836960</v>
      </c>
      <c r="F43" s="6">
        <f>F34+F35-F36-F38+F42</f>
        <v>58534468.8</v>
      </c>
      <c r="G43" s="6">
        <f>G34+G35-G36-G38+G42</f>
        <v>59223158.86399998</v>
      </c>
      <c r="H43" s="6">
        <f>H34+H35-H36-H38+H42</f>
        <v>102578992.172</v>
      </c>
    </row>
    <row r="45">
      <c r="A45" t="str">
        <v>VPN</v>
      </c>
      <c r="B45" t="str">
        <v>NPV(r; FCL 1 a N) + FCL 0</v>
      </c>
      <c r="C45" s="6">
        <f>NPV(Supuestos!$B$22,D43:H43)+C43</f>
        <v>56869729.777818814</v>
      </c>
    </row>
    <row r="46">
      <c r="A46" t="str">
        <v>TIR</v>
      </c>
      <c r="B46" t="str">
        <v>IRR del flujo</v>
      </c>
      <c r="C46" s="2">
        <f>IFERROR(IRR(C43:H43),"No existe")</f>
        <v>0.2633846451883363</v>
      </c>
    </row>
    <row r="47">
      <c r="A47" t="str">
        <v>TIRM</v>
      </c>
      <c r="B47" t="str">
        <v>MIRR con financiamiento y reinversión a r</v>
      </c>
      <c r="C47" s="2">
        <f>IFERROR(MIRR(C43:H43,Supuestos!$B$22,Supuestos!$B$22),"No existe")</f>
        <v>0.20933596933598242</v>
      </c>
    </row>
  </sheetData>
  <hyperlinks>
    <hyperlink ref="A2" location="'Menu'!A1" tooltip="Ir a la hoja"/>
  </hyperlinks>
  <ignoredErrors>
    <ignoredError numberStoredAsText="1" sqref="A1:H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cols>
    <col min="1" max="1" width="40.83203125" customWidth="1"/>
    <col min="2" max="2" width="34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Iteración 1: flujo de caja libre con los valores muestreados</v>
      </c>
    </row>
    <row r="2">
      <c r="A2" t="str">
        <v>Volver al menú</v>
      </c>
    </row>
    <row r="3">
      <c r="A3" t="str">
        <v>Valores muestreados en la primera iteración de la simulación. El crecimiento y el flujo se calculan con fórmulas; el FCL coincide con la fila 1 de la hoja Simulacion.</v>
      </c>
    </row>
    <row r="5">
      <c r="A5" t="str">
        <v>Periodo</v>
      </c>
      <c r="B5" t="str">
        <v>Detalle</v>
      </c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</row>
    <row r="7">
      <c r="A7" t="str">
        <v>VALORES DE LAS VARIABLES</v>
      </c>
    </row>
    <row r="8">
      <c r="A8" t="str">
        <v>Precio promedio por cliente</v>
      </c>
      <c r="B8" t="str">
        <v>Muestreado por iteración</v>
      </c>
      <c r="C8" s="6">
        <v>7914.494126791927</v>
      </c>
      <c r="D8" s="6">
        <v>7914.494126791927</v>
      </c>
      <c r="E8" s="6">
        <v>7914.494126791927</v>
      </c>
      <c r="F8" s="6">
        <v>7914.494126791927</v>
      </c>
      <c r="G8" s="6">
        <v>7914.494126791927</v>
      </c>
      <c r="H8" s="6">
        <v>7914.494126791927</v>
      </c>
    </row>
    <row r="9">
      <c r="A9" t="str">
        <v>Clientes por año (antes de crecimiento)</v>
      </c>
      <c r="B9" t="str">
        <v>Muestreado por iteración</v>
      </c>
      <c r="C9" s="6">
        <v>36209.541315639035</v>
      </c>
      <c r="D9" s="6">
        <v>36209.541315639035</v>
      </c>
      <c r="E9" s="6">
        <v>36209.541315639035</v>
      </c>
      <c r="F9" s="6">
        <v>36209.541315639035</v>
      </c>
      <c r="G9" s="6">
        <v>36209.541315639035</v>
      </c>
      <c r="H9" s="6">
        <v>36209.541315639035</v>
      </c>
    </row>
    <row r="10">
      <c r="A10" t="str">
        <v>Costo variable por cliente</v>
      </c>
      <c r="B10" t="str">
        <v>Muestreado por periodo</v>
      </c>
      <c r="C10" s="6">
        <v>3244.5364861749113</v>
      </c>
      <c r="D10" s="6">
        <v>3670.09767415002</v>
      </c>
      <c r="E10" s="6">
        <v>3585.251660551876</v>
      </c>
      <c r="F10" s="6">
        <v>3411.83361383155</v>
      </c>
      <c r="G10" s="6">
        <v>3590.5420531518757</v>
      </c>
      <c r="H10" s="6">
        <v>3589.085841458291</v>
      </c>
    </row>
    <row r="11">
      <c r="A11" t="str">
        <v>Costos fijos anuales (antes de crecimiento)</v>
      </c>
      <c r="B11" t="str">
        <v>Muestreado por periodo</v>
      </c>
      <c r="C11" s="6">
        <v>112682902.38404739</v>
      </c>
      <c r="D11" s="6">
        <v>105014191.8810651</v>
      </c>
      <c r="E11" s="6">
        <v>115793085.65205213</v>
      </c>
      <c r="F11" s="6">
        <v>120036528.20087723</v>
      </c>
      <c r="G11" s="6">
        <v>106128552.6355229</v>
      </c>
      <c r="H11" s="6">
        <v>107683400.90931854</v>
      </c>
    </row>
    <row r="12">
      <c r="A12" t="str">
        <v>Adecuación y equipos</v>
      </c>
      <c r="B12" t="str">
        <v>Muestreado por iteración</v>
      </c>
      <c r="C12" s="6">
        <v>140109601.65933767</v>
      </c>
      <c r="D12" s="6">
        <v>140109601.65933767</v>
      </c>
      <c r="E12" s="6">
        <v>140109601.65933767</v>
      </c>
      <c r="F12" s="6">
        <v>140109601.65933767</v>
      </c>
      <c r="G12" s="6">
        <v>140109601.65933767</v>
      </c>
      <c r="H12" s="6">
        <v>140109601.65933767</v>
      </c>
    </row>
    <row r="13">
      <c r="A13" t="str">
        <v>Valor de rescate</v>
      </c>
      <c r="B13" t="str">
        <v>Fijo</v>
      </c>
      <c r="C13" s="6">
        <f>Variables!$L$11</f>
        <v>20000000</v>
      </c>
      <c r="D13" s="6">
        <f>Variables!$L$11</f>
        <v>20000000</v>
      </c>
      <c r="E13" s="6">
        <f>Variables!$L$11</f>
        <v>20000000</v>
      </c>
      <c r="F13" s="6">
        <f>Variables!$L$11</f>
        <v>20000000</v>
      </c>
      <c r="G13" s="6">
        <f>Variables!$L$11</f>
        <v>20000000</v>
      </c>
      <c r="H13" s="6">
        <f>Variables!$L$11</f>
        <v>20000000</v>
      </c>
    </row>
    <row r="14">
      <c r="A14" t="str">
        <v>Factor de crecimiento de Clientes por año</v>
      </c>
      <c r="B14" t="str">
        <v>(1 + g) acumulado desde el periodo 2</v>
      </c>
      <c r="C14" s="7">
        <f>1</f>
        <v>1</v>
      </c>
      <c r="D14" s="7">
        <f>1</f>
        <v>1</v>
      </c>
      <c r="E14" s="7">
        <f>D14*(1+Variables!$K$7)</f>
        <v>1.03</v>
      </c>
      <c r="F14" s="7">
        <f>E14*(1+Variables!$K$7)</f>
        <v>1.0609</v>
      </c>
      <c r="G14" s="7">
        <f>F14*(1+Variables!$K$7)</f>
        <v>1.092727</v>
      </c>
      <c r="H14" s="7">
        <f>G14*(1+Variables!$K$7)</f>
        <v>1.1255088100000001</v>
      </c>
    </row>
    <row r="15">
      <c r="A15" t="str">
        <v>Clientes por año</v>
      </c>
      <c r="B15" t="str">
        <v>Con crecimiento</v>
      </c>
      <c r="C15" s="6">
        <f>C9*C14</f>
        <v>36209.541315639035</v>
      </c>
      <c r="D15" s="6">
        <f>D9*D14</f>
        <v>36209.541315639035</v>
      </c>
      <c r="E15" s="6">
        <f>E9*E14</f>
        <v>37295.827555108204</v>
      </c>
      <c r="F15" s="6">
        <f>F9*F14</f>
        <v>38414.70238176145</v>
      </c>
      <c r="G15" s="6">
        <f>G9*G14</f>
        <v>39567.143453214296</v>
      </c>
      <c r="H15" s="6">
        <f>H9*H14</f>
        <v>40754.15775681073</v>
      </c>
    </row>
    <row r="16">
      <c r="A16" t="str">
        <v>Factor de crecimiento de Costos fijos anuales</v>
      </c>
      <c r="B16" t="str">
        <v>(1 + g) acumulado desde el periodo 2</v>
      </c>
      <c r="C16" s="7">
        <f>1</f>
        <v>1</v>
      </c>
      <c r="D16" s="7">
        <f>1</f>
        <v>1</v>
      </c>
      <c r="E16" s="7">
        <f>D16*(1+Variables!$K$9)</f>
        <v>1.04</v>
      </c>
      <c r="F16" s="7">
        <f>E16*(1+Variables!$K$9)</f>
        <v>1.0816000000000001</v>
      </c>
      <c r="G16" s="7">
        <f>F16*(1+Variables!$K$9)</f>
        <v>1.124864</v>
      </c>
      <c r="H16" s="7">
        <f>G16*(1+Variables!$K$9)</f>
        <v>1.1698585600000002</v>
      </c>
    </row>
    <row r="17">
      <c r="A17" t="str">
        <v>Costos fijos anuales</v>
      </c>
      <c r="B17" t="str">
        <v>Con crecimiento</v>
      </c>
      <c r="C17" s="6">
        <f>C11*C16</f>
        <v>112682902.38404739</v>
      </c>
      <c r="D17" s="6">
        <f>D11*D16</f>
        <v>105014191.8810651</v>
      </c>
      <c r="E17" s="6">
        <f>E11*E16</f>
        <v>120424809.07813422</v>
      </c>
      <c r="F17" s="6">
        <f>F11*F16</f>
        <v>129831508.90206882</v>
      </c>
      <c r="G17" s="6">
        <f>G11*G16</f>
        <v>119380188.23180485</v>
      </c>
      <c r="H17" s="6">
        <f>H11*H16</f>
        <v>125974348.32367809</v>
      </c>
    </row>
    <row r="19">
      <c r="A19" t="str">
        <v>LÍNEAS DEL FLUJO</v>
      </c>
    </row>
    <row r="20">
      <c r="A20" t="str">
        <v>Ventas</v>
      </c>
      <c r="B20" t="str">
        <v>Ingreso: Precio promedio por cliente × Clientes por año</v>
      </c>
      <c r="C20" s="6">
        <f>0</f>
        <v>0</v>
      </c>
      <c r="D20" s="6">
        <f>D8*D15</f>
        <v>286580202.07645476</v>
      </c>
      <c r="E20" s="6">
        <f>E8*E15</f>
        <v>295177608.1387484</v>
      </c>
      <c r="F20" s="6">
        <f>F8*F15</f>
        <v>304032936.38291085</v>
      </c>
      <c r="G20" s="6">
        <f>G8*G15</f>
        <v>313153924.4743982</v>
      </c>
      <c r="H20" s="6">
        <f>H8*H15</f>
        <v>322548542.20863014</v>
      </c>
    </row>
    <row r="21">
      <c r="A21" t="str">
        <v>Costo de ventas</v>
      </c>
      <c r="B21" t="str">
        <v>Costo variable: Costo variable por cliente × Clientes por año</v>
      </c>
      <c r="C21" s="6">
        <f>0</f>
        <v>0</v>
      </c>
      <c r="D21" s="6">
        <f>D10*D15</f>
        <v>132892553.36456588</v>
      </c>
      <c r="E21" s="6">
        <f>E10*E15</f>
        <v>133714927.6736081</v>
      </c>
      <c r="F21" s="6">
        <f>F10*F15</f>
        <v>131064572.85142863</v>
      </c>
      <c r="G21" s="6">
        <f>G10*G15</f>
        <v>142067492.49185887</v>
      </c>
      <c r="H21" s="6">
        <f>H10*H15</f>
        <v>146270170.58552697</v>
      </c>
    </row>
    <row r="22">
      <c r="A22" t="str">
        <v>Costos fijos</v>
      </c>
      <c r="B22" t="str">
        <v>Costo fijo: Costos fijos anuales</v>
      </c>
      <c r="C22" s="6">
        <f>0</f>
        <v>0</v>
      </c>
      <c r="D22" s="6">
        <f>D17</f>
        <v>105014191.8810651</v>
      </c>
      <c r="E22" s="6">
        <f>E17</f>
        <v>120424809.07813422</v>
      </c>
      <c r="F22" s="6">
        <f>F17</f>
        <v>129831508.90206882</v>
      </c>
      <c r="G22" s="6">
        <f>G17</f>
        <v>119380188.23180485</v>
      </c>
      <c r="H22" s="6">
        <f>H17</f>
        <v>125974348.32367809</v>
      </c>
    </row>
    <row r="23">
      <c r="A23" t="str">
        <v>Adecuación y equipos</v>
      </c>
      <c r="B23" t="str">
        <v>CAPEX: Adecuación y equipos</v>
      </c>
      <c r="C23" s="6">
        <f>C12</f>
        <v>140109601.65933767</v>
      </c>
      <c r="D23" s="6">
        <f>0</f>
        <v>0</v>
      </c>
      <c r="E23" s="6">
        <f>0</f>
        <v>0</v>
      </c>
      <c r="F23" s="6">
        <f>0</f>
        <v>0</v>
      </c>
      <c r="G23" s="6">
        <f>0</f>
        <v>0</v>
      </c>
      <c r="H23" s="6">
        <f>0</f>
        <v>0</v>
      </c>
    </row>
    <row r="24">
      <c r="A24" t="str">
        <v>Venta de equipos</v>
      </c>
      <c r="B24" t="str">
        <v>Rescate: Valor de rescate</v>
      </c>
      <c r="C24" s="6">
        <f>0</f>
        <v>0</v>
      </c>
      <c r="D24" s="6">
        <f>0</f>
        <v>0</v>
      </c>
      <c r="E24" s="6">
        <f>0</f>
        <v>0</v>
      </c>
      <c r="F24" s="6">
        <f>0</f>
        <v>0</v>
      </c>
      <c r="G24" s="6">
        <f>0</f>
        <v>0</v>
      </c>
      <c r="H24" s="6">
        <f>H13</f>
        <v>20000000</v>
      </c>
    </row>
    <row r="25">
      <c r="A25" t="str">
        <v>Depreciación de Adecuación y equipos</v>
      </c>
      <c r="B25" t="str">
        <v>Vida útil 5</v>
      </c>
      <c r="C25" s="6">
        <f>0</f>
        <v>0</v>
      </c>
      <c r="D25" s="6">
        <f>C23/5</f>
        <v>28021920.331867535</v>
      </c>
      <c r="E25" s="6">
        <f>C23/5</f>
        <v>28021920.331867535</v>
      </c>
      <c r="F25" s="6">
        <f>C23/5</f>
        <v>28021920.331867535</v>
      </c>
      <c r="G25" s="6">
        <f>C23/5</f>
        <v>28021920.331867535</v>
      </c>
      <c r="H25" s="6">
        <f>C23/5</f>
        <v>28021920.331867535</v>
      </c>
    </row>
    <row r="27">
      <c r="A27" t="str">
        <v>Ingresos</v>
      </c>
      <c r="C27" s="6">
        <f>C20</f>
        <v>0</v>
      </c>
      <c r="D27" s="6">
        <f>D20</f>
        <v>286580202.07645476</v>
      </c>
      <c r="E27" s="6">
        <f>E20</f>
        <v>295177608.1387484</v>
      </c>
      <c r="F27" s="6">
        <f>F20</f>
        <v>304032936.38291085</v>
      </c>
      <c r="G27" s="6">
        <f>G20</f>
        <v>313153924.4743982</v>
      </c>
      <c r="H27" s="6">
        <f>H20</f>
        <v>322548542.20863014</v>
      </c>
    </row>
    <row r="28">
      <c r="A28" t="str">
        <v>Costos variables</v>
      </c>
      <c r="C28" s="6">
        <f>C21</f>
        <v>0</v>
      </c>
      <c r="D28" s="6">
        <f>D21</f>
        <v>132892553.36456588</v>
      </c>
      <c r="E28" s="6">
        <f>E21</f>
        <v>133714927.6736081</v>
      </c>
      <c r="F28" s="6">
        <f>F21</f>
        <v>131064572.85142863</v>
      </c>
      <c r="G28" s="6">
        <f>G21</f>
        <v>142067492.49185887</v>
      </c>
      <c r="H28" s="6">
        <f>H21</f>
        <v>146270170.58552697</v>
      </c>
    </row>
    <row r="29">
      <c r="A29" t="str">
        <v>Costos fijos</v>
      </c>
      <c r="C29" s="6">
        <f>C22</f>
        <v>0</v>
      </c>
      <c r="D29" s="6">
        <f>D22</f>
        <v>105014191.8810651</v>
      </c>
      <c r="E29" s="6">
        <f>E22</f>
        <v>120424809.07813422</v>
      </c>
      <c r="F29" s="6">
        <f>F22</f>
        <v>129831508.90206882</v>
      </c>
      <c r="G29" s="6">
        <f>G22</f>
        <v>119380188.23180485</v>
      </c>
      <c r="H29" s="6">
        <f>H22</f>
        <v>125974348.32367809</v>
      </c>
    </row>
    <row r="30">
      <c r="A30" t="str">
        <v>EBITDA</v>
      </c>
      <c r="C30" s="6">
        <f>C27-C28-C29</f>
        <v>0</v>
      </c>
      <c r="D30" s="6">
        <f>D27-D28-D29</f>
        <v>48673456.83082378</v>
      </c>
      <c r="E30" s="6">
        <f>E27-E28-E29</f>
        <v>41037871.38700609</v>
      </c>
      <c r="F30" s="6">
        <f>F27-F28-F29</f>
        <v>43136854.629413396</v>
      </c>
      <c r="G30" s="6">
        <f>G27-G28-G29</f>
        <v>51706243.75073448</v>
      </c>
      <c r="H30" s="6">
        <f>H27-H28-H29</f>
        <v>50304023.29942508</v>
      </c>
    </row>
    <row r="31">
      <c r="A31" t="str">
        <v>Depreciación</v>
      </c>
      <c r="C31" s="6">
        <f>C25</f>
        <v>0</v>
      </c>
      <c r="D31" s="6">
        <f>D25</f>
        <v>28021920.331867535</v>
      </c>
      <c r="E31" s="6">
        <f>E25</f>
        <v>28021920.331867535</v>
      </c>
      <c r="F31" s="6">
        <f>F25</f>
        <v>28021920.331867535</v>
      </c>
      <c r="G31" s="6">
        <f>G25</f>
        <v>28021920.331867535</v>
      </c>
      <c r="H31" s="6">
        <f>H25</f>
        <v>28021920.331867535</v>
      </c>
    </row>
    <row r="32">
      <c r="A32" t="str">
        <v>UAII</v>
      </c>
      <c r="C32" s="6">
        <f>C30-C31</f>
        <v>0</v>
      </c>
      <c r="D32" s="6">
        <f>D30-D31</f>
        <v>20651536.498956244</v>
      </c>
      <c r="E32" s="6">
        <f>E30-E31</f>
        <v>13015951.055138554</v>
      </c>
      <c r="F32" s="6">
        <f>F30-F31</f>
        <v>15114934.297545861</v>
      </c>
      <c r="G32" s="6">
        <f>G30-G31</f>
        <v>23684323.418866944</v>
      </c>
      <c r="H32" s="6">
        <f>H30-H31</f>
        <v>22282102.967557546</v>
      </c>
    </row>
    <row r="33">
      <c r="A33" t="str">
        <v>Impuesto</v>
      </c>
      <c r="C33" s="6">
        <f>IF(Supuestos!$B$23=1,Supuestos!$B$14*C32,MAX(0,Supuestos!$B$14*C32))</f>
        <v>0</v>
      </c>
      <c r="D33" s="6">
        <f>IF(Supuestos!$B$23=1,Supuestos!$B$14*D32,MAX(0,Supuestos!$B$14*D32))</f>
        <v>7228037.774634685</v>
      </c>
      <c r="E33" s="6">
        <f>IF(Supuestos!$B$23=1,Supuestos!$B$14*E32,MAX(0,Supuestos!$B$14*E32))</f>
        <v>4555582.8692984935</v>
      </c>
      <c r="F33" s="6">
        <f>IF(Supuestos!$B$23=1,Supuestos!$B$14*F32,MAX(0,Supuestos!$B$14*F32))</f>
        <v>5290227.004141051</v>
      </c>
      <c r="G33" s="6">
        <f>IF(Supuestos!$B$23=1,Supuestos!$B$14*G32,MAX(0,Supuestos!$B$14*G32))</f>
        <v>8289513.1966034295</v>
      </c>
      <c r="H33" s="6">
        <f>IF(Supuestos!$B$23=1,Supuestos!$B$14*H32,MAX(0,Supuestos!$B$14*H32))</f>
        <v>7798736.038645141</v>
      </c>
    </row>
    <row r="34">
      <c r="A34" t="str">
        <v>NOPAT</v>
      </c>
      <c r="C34" s="6">
        <f>C32-C33</f>
        <v>0</v>
      </c>
      <c r="D34" s="6">
        <f>D32-D33</f>
        <v>13423498.72432156</v>
      </c>
      <c r="E34" s="6">
        <f>E32-E33</f>
        <v>8460368.185840061</v>
      </c>
      <c r="F34" s="6">
        <f>F32-F33</f>
        <v>9824707.29340481</v>
      </c>
      <c r="G34" s="6">
        <f>G32-G33</f>
        <v>15394810.222263515</v>
      </c>
      <c r="H34" s="6">
        <f>H32-H33</f>
        <v>14483366.928912405</v>
      </c>
    </row>
    <row r="35">
      <c r="A35" t="str">
        <v>Más depreciación</v>
      </c>
      <c r="C35" s="6">
        <f>C31</f>
        <v>0</v>
      </c>
      <c r="D35" s="6">
        <f>D31</f>
        <v>28021920.331867535</v>
      </c>
      <c r="E35" s="6">
        <f>E31</f>
        <v>28021920.331867535</v>
      </c>
      <c r="F35" s="6">
        <f>F31</f>
        <v>28021920.331867535</v>
      </c>
      <c r="G35" s="6">
        <f>G31</f>
        <v>28021920.331867535</v>
      </c>
      <c r="H35" s="6">
        <f>H31</f>
        <v>28021920.331867535</v>
      </c>
    </row>
    <row r="36">
      <c r="A36" t="str">
        <v>Menos CAPEX</v>
      </c>
      <c r="C36" s="6">
        <f>C23</f>
        <v>140109601.65933767</v>
      </c>
      <c r="D36" s="6">
        <f>D23</f>
        <v>0</v>
      </c>
      <c r="E36" s="6">
        <f>E23</f>
        <v>0</v>
      </c>
      <c r="F36" s="6">
        <f>F23</f>
        <v>0</v>
      </c>
      <c r="G36" s="6">
        <f>G23</f>
        <v>0</v>
      </c>
      <c r="H36" s="6">
        <f>H23</f>
        <v>0</v>
      </c>
    </row>
    <row r="37">
      <c r="A37" t="str">
        <v>Capital de trabajo (saldo)</v>
      </c>
      <c r="C37" s="6">
        <f>Supuestos!$B$24*D27</f>
        <v>22926416.166116383</v>
      </c>
      <c r="D37" s="6">
        <f>Supuestos!$B$24*E27</f>
        <v>23614208.65109987</v>
      </c>
      <c r="E37" s="6">
        <f>Supuestos!$B$24*F27</f>
        <v>24322634.910632867</v>
      </c>
      <c r="F37" s="6">
        <f>Supuestos!$B$24*G27</f>
        <v>25052313.957951855</v>
      </c>
      <c r="G37" s="6">
        <f>Supuestos!$B$24*H27</f>
        <v>25803883.376690414</v>
      </c>
      <c r="H37" s="6">
        <f>IF(Supuestos!$B$25=1,0,G37)</f>
        <v>0</v>
      </c>
    </row>
    <row r="38">
      <c r="A38" t="str">
        <v>Menos variación del capital de trabajo</v>
      </c>
      <c r="C38" s="6">
        <f>C37</f>
        <v>22926416.166116383</v>
      </c>
      <c r="D38" s="6">
        <f>D37-C37</f>
        <v>687792.4849834889</v>
      </c>
      <c r="E38" s="6">
        <f>E37-D37</f>
        <v>708426.2595329955</v>
      </c>
      <c r="F38" s="6">
        <f>F37-E37</f>
        <v>729679.0473189875</v>
      </c>
      <c r="G38" s="6">
        <f>G37-F37</f>
        <v>751569.4187385589</v>
      </c>
      <c r="H38" s="6">
        <f>H37-G37</f>
        <v>-25803883.376690414</v>
      </c>
    </row>
    <row r="39">
      <c r="A39" t="str">
        <v>Valor de rescate</v>
      </c>
      <c r="C39" s="6">
        <f>C24</f>
        <v>0</v>
      </c>
      <c r="D39" s="6">
        <f>D24</f>
        <v>0</v>
      </c>
      <c r="E39" s="6">
        <f>E24</f>
        <v>0</v>
      </c>
      <c r="F39" s="6">
        <f>F24</f>
        <v>0</v>
      </c>
      <c r="G39" s="6">
        <f>G24</f>
        <v>0</v>
      </c>
      <c r="H39" s="6">
        <f>H24</f>
        <v>20000000</v>
      </c>
    </row>
    <row r="40">
      <c r="A40" t="str">
        <v>Valor en libros en N</v>
      </c>
      <c r="C40" s="6">
        <f>0</f>
        <v>0</v>
      </c>
      <c r="D40" s="6">
        <f>0</f>
        <v>0</v>
      </c>
      <c r="E40" s="6">
        <f>0</f>
        <v>0</v>
      </c>
      <c r="F40" s="6">
        <f>0</f>
        <v>0</v>
      </c>
      <c r="G40" s="6">
        <f>0</f>
        <v>0</v>
      </c>
      <c r="H40" s="6">
        <f>SUM(C36:H36)-SUM(C31:H31)</f>
        <v>0</v>
      </c>
    </row>
    <row r="41">
      <c r="A41" t="str">
        <v>Impuesto sobre la ganancia del rescate</v>
      </c>
      <c r="C41" s="6">
        <f>0</f>
        <v>0</v>
      </c>
      <c r="D41" s="6">
        <f>0</f>
        <v>0</v>
      </c>
      <c r="E41" s="6">
        <f>0</f>
        <v>0</v>
      </c>
      <c r="F41" s="6">
        <f>0</f>
        <v>0</v>
      </c>
      <c r="G41" s="6">
        <f>0</f>
        <v>0</v>
      </c>
      <c r="H41" s="6">
        <f>IF(Supuestos!$B$23=1,Supuestos!$B$14*(H39-H40),MAX(0,Supuestos!$B$14*(H39-H40)))</f>
        <v>7000000</v>
      </c>
    </row>
    <row r="42">
      <c r="A42" t="str">
        <v>Más rescate neto</v>
      </c>
      <c r="C42" s="6">
        <f>0</f>
        <v>0</v>
      </c>
      <c r="D42" s="6">
        <f>0</f>
        <v>0</v>
      </c>
      <c r="E42" s="6">
        <f>0</f>
        <v>0</v>
      </c>
      <c r="F42" s="6">
        <f>0</f>
        <v>0</v>
      </c>
      <c r="G42" s="6">
        <f>0</f>
        <v>0</v>
      </c>
      <c r="H42" s="6">
        <f>H39-H41</f>
        <v>13000000</v>
      </c>
    </row>
    <row r="43">
      <c r="A43" t="str">
        <v>FLUJO DE CAJA LIBRE</v>
      </c>
      <c r="C43" s="6">
        <f>C34+C35-C36-C38+C42</f>
        <v>-163036017.82545406</v>
      </c>
      <c r="D43" s="6">
        <f>D34+D35-D36-D38+D42</f>
        <v>40757626.5712056</v>
      </c>
      <c r="E43" s="6">
        <f>E34+E35-E36-E38+E42</f>
        <v>35773862.2581746</v>
      </c>
      <c r="F43" s="6">
        <f>F34+F35-F36-F38+F42</f>
        <v>37116948.57795336</v>
      </c>
      <c r="G43" s="6">
        <f>G34+G35-G36-G38+G42</f>
        <v>42665161.13539249</v>
      </c>
      <c r="H43" s="6">
        <f>H34+H35-H36-H38+H42</f>
        <v>81309170.63747035</v>
      </c>
    </row>
    <row r="45">
      <c r="A45" t="str">
        <v>VPN</v>
      </c>
      <c r="B45" t="str">
        <v>NPV(r; FCL 1 a N) + FCL 0</v>
      </c>
      <c r="C45" s="6">
        <f>NPV(Supuestos!$B$22,D43:H43)+C43</f>
        <v>-7213369.588262357</v>
      </c>
    </row>
    <row r="46">
      <c r="A46" t="str">
        <v>TIR</v>
      </c>
      <c r="B46" t="str">
        <v>IRR del flujo</v>
      </c>
      <c r="C46" s="2">
        <f>IFERROR(IRR(C43:H43),"No existe")</f>
        <v>0.12340365940265137</v>
      </c>
    </row>
    <row r="47">
      <c r="A47" t="str">
        <v>TIRM</v>
      </c>
      <c r="B47" t="str">
        <v>MIRR con financiamiento y reinversión a r</v>
      </c>
      <c r="C47" s="2">
        <f>IFERROR(MIRR(C43:H43,Supuestos!$B$22,Supuestos!$B$22),"No existe")</f>
        <v>0.12972894416030245</v>
      </c>
    </row>
  </sheetData>
  <hyperlinks>
    <hyperlink ref="A2" location="'Menu'!A1" tooltip="Ir a la hoja"/>
  </hyperlinks>
  <ignoredErrors>
    <ignoredError numberStoredAsText="1" sqref="A1:H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0004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0.83203125" customWidth="1"/>
    <col min="10" max="10" width="10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</cols>
  <sheetData>
    <row r="1">
      <c r="A1" t="str">
        <v>Iteraciones simuladas</v>
      </c>
    </row>
    <row r="2">
      <c r="A2" t="str">
        <v>Volver al menú</v>
      </c>
    </row>
    <row r="3">
      <c r="A3" t="str">
        <v>Los flujos son valores simulados por Elpís. VPN, TIR y TIRM se calculan con fórmulas de Excel en cada fila. Las columnas finales muestran el valor muestreado de cada variable incierta (promedio de los periodos si se muestrea por periodo).</v>
      </c>
    </row>
    <row r="4">
      <c r="A4" t="str">
        <v>Iteración</v>
      </c>
      <c r="B4" t="str">
        <v>FCL 0</v>
      </c>
      <c r="C4" t="str">
        <v>FCL 1</v>
      </c>
      <c r="D4" t="str">
        <v>FCL 2</v>
      </c>
      <c r="E4" t="str">
        <v>FCL 3</v>
      </c>
      <c r="F4" t="str">
        <v>FCL 4</v>
      </c>
      <c r="G4" t="str">
        <v>FCL 5</v>
      </c>
      <c r="H4" t="str">
        <v>VPN</v>
      </c>
      <c r="I4" t="str">
        <v>TIR</v>
      </c>
      <c r="J4" t="str">
        <v>TIRM</v>
      </c>
      <c r="K4" t="str">
        <v>Precio promedio por cliente</v>
      </c>
      <c r="L4" t="str">
        <v>Clientes por año</v>
      </c>
      <c r="M4" t="str">
        <v>Adecuación y equipos</v>
      </c>
      <c r="N4" t="str">
        <v>Costo variable por cliente</v>
      </c>
      <c r="O4" t="str">
        <v>Costos fijos anuales</v>
      </c>
    </row>
    <row r="5">
      <c r="A5">
        <v>1</v>
      </c>
      <c r="B5" s="6">
        <v>-163036017.82545406</v>
      </c>
      <c r="C5" s="6">
        <v>40757626.5712056</v>
      </c>
      <c r="D5" s="6">
        <v>35773862.2581746</v>
      </c>
      <c r="E5" s="6">
        <v>37116948.57795336</v>
      </c>
      <c r="F5" s="6">
        <v>42665161.13539249</v>
      </c>
      <c r="G5" s="6">
        <v>81309170.63747035</v>
      </c>
      <c r="H5" s="6">
        <f>NPV(Supuestos!$B$22,C5:G5)+B5</f>
        <v>-7213369.588262357</v>
      </c>
      <c r="I5" s="2">
        <f>IFERROR(IRR(B5:G5),"")</f>
        <v>0.12340365940265137</v>
      </c>
      <c r="J5" s="2">
        <f>IFERROR(MIRR(B5:G5,Supuestos!$B$22,Supuestos!$B$22),"")</f>
        <v>0.12972894416030245</v>
      </c>
      <c r="K5" s="6">
        <v>7914.494126791927</v>
      </c>
      <c r="L5" s="6">
        <v>36209.541315639035</v>
      </c>
      <c r="M5" s="6">
        <v>140109601.65933767</v>
      </c>
      <c r="N5" s="6">
        <v>3515.2245548864207</v>
      </c>
      <c r="O5" s="6">
        <v>111223110.27714723</v>
      </c>
    </row>
    <row r="6">
      <c r="A6">
        <v>2</v>
      </c>
      <c r="B6" s="6">
        <v>-171109756.9213398</v>
      </c>
      <c r="C6" s="6">
        <v>71977136.9352897</v>
      </c>
      <c r="D6" s="6">
        <v>54980499.49435541</v>
      </c>
      <c r="E6" s="6">
        <v>71502876.54955766</v>
      </c>
      <c r="F6" s="6">
        <v>71541329.96285725</v>
      </c>
      <c r="G6" s="6">
        <v>115890585.60350406</v>
      </c>
      <c r="H6" s="6">
        <f>NPV(Supuestos!$B$22,C6:G6)+B6</f>
        <v>85144345.69763514</v>
      </c>
      <c r="I6" s="2">
        <f>IFERROR(IRR(B6:G6),"")</f>
        <v>0.3157598099232235</v>
      </c>
      <c r="J6" s="2">
        <f>IFERROR(MIRR(B6:G6,Supuestos!$B$22,Supuestos!$B$22),"")</f>
        <v>0.23590207645340855</v>
      </c>
      <c r="K6" s="6">
        <v>8196.068785188421</v>
      </c>
      <c r="L6" s="6">
        <v>42437.67301285884</v>
      </c>
      <c r="M6" s="6">
        <v>143283989.95360178</v>
      </c>
      <c r="N6" s="6">
        <v>3544.6651232118406</v>
      </c>
      <c r="O6" s="6">
        <v>107015073.71615809</v>
      </c>
    </row>
    <row r="7">
      <c r="A7">
        <v>3</v>
      </c>
      <c r="B7" s="6">
        <v>-169910447.37678203</v>
      </c>
      <c r="C7" s="6">
        <v>43065159.84336415</v>
      </c>
      <c r="D7" s="6">
        <v>59001186.288806066</v>
      </c>
      <c r="E7" s="6">
        <v>38604927.74784554</v>
      </c>
      <c r="F7" s="6">
        <v>48141394.98980683</v>
      </c>
      <c r="G7" s="6">
        <v>96650689.09634036</v>
      </c>
      <c r="H7" s="6">
        <f>NPV(Supuestos!$B$22,C7:G7)+B7</f>
        <v>18023642.035439543</v>
      </c>
      <c r="I7" s="2">
        <f>IFERROR(IRR(B7:G7),"")</f>
        <v>0.17890539605026434</v>
      </c>
      <c r="J7" s="2">
        <f>IFERROR(MIRR(B7:G7,Supuestos!$B$22,Supuestos!$B$22),"")</f>
        <v>0.16322023242469363</v>
      </c>
      <c r="K7" s="6">
        <v>7937.5410982091635</v>
      </c>
      <c r="L7" s="6">
        <v>39321.5337643706</v>
      </c>
      <c r="M7" s="6">
        <v>144941144.15283716</v>
      </c>
      <c r="N7" s="6">
        <v>3469.5269315193095</v>
      </c>
      <c r="O7" s="6">
        <v>115980760.16857445</v>
      </c>
    </row>
    <row r="8">
      <c r="A8">
        <v>4</v>
      </c>
      <c r="B8" s="6">
        <v>-177663346.142948</v>
      </c>
      <c r="C8" s="6">
        <v>65987311.641689405</v>
      </c>
      <c r="D8" s="6">
        <v>68433097.41418108</v>
      </c>
      <c r="E8" s="6">
        <v>82209443.39661871</v>
      </c>
      <c r="F8" s="6">
        <v>71460210.19667342</v>
      </c>
      <c r="G8" s="6">
        <v>109022595.95702706</v>
      </c>
      <c r="H8" s="6">
        <f>NPV(Supuestos!$B$22,C8:G8)+B8</f>
        <v>87299440.67010432</v>
      </c>
      <c r="I8" s="2">
        <f>IFERROR(IRR(B8:G8),"")</f>
        <v>0.3146340915776422</v>
      </c>
      <c r="J8" s="2">
        <f>IFERROR(MIRR(B8:G8,Supuestos!$B$22,Supuestos!$B$22),"")</f>
        <v>0.2348729015609683</v>
      </c>
      <c r="K8" s="6">
        <v>8029.813157901828</v>
      </c>
      <c r="L8" s="6">
        <v>43304.79042076063</v>
      </c>
      <c r="M8" s="6">
        <v>149844996.0692836</v>
      </c>
      <c r="N8" s="6">
        <v>3408.061067853123</v>
      </c>
      <c r="O8" s="6">
        <v>106787584.83522554</v>
      </c>
    </row>
    <row r="9">
      <c r="A9">
        <v>5</v>
      </c>
      <c r="B9" s="6">
        <v>-160344115.79344076</v>
      </c>
      <c r="C9" s="6">
        <v>46036976.38423436</v>
      </c>
      <c r="D9" s="6">
        <v>52779681.530734435</v>
      </c>
      <c r="E9" s="6">
        <v>52142985.57987383</v>
      </c>
      <c r="F9" s="6">
        <v>55441506.69597447</v>
      </c>
      <c r="G9" s="6">
        <v>96020596.50529952</v>
      </c>
      <c r="H9" s="6">
        <f>NPV(Supuestos!$B$22,C9:G9)+B9</f>
        <v>38542389.58172359</v>
      </c>
      <c r="I9" s="2">
        <f>IFERROR(IRR(B9:G9),"")</f>
        <v>0.2255340306631515</v>
      </c>
      <c r="J9" s="2">
        <f>IFERROR(MIRR(B9:G9,Supuestos!$B$22,Supuestos!$B$22),"")</f>
        <v>0.19018729318820293</v>
      </c>
      <c r="K9" s="6">
        <v>7902.609925179111</v>
      </c>
      <c r="L9" s="6">
        <v>38535.54733642156</v>
      </c>
      <c r="M9" s="6">
        <v>135981603.8851996</v>
      </c>
      <c r="N9" s="6">
        <v>3296.0239515950284</v>
      </c>
      <c r="O9" s="6">
        <v>110744522.82325178</v>
      </c>
    </row>
    <row r="10">
      <c r="A10">
        <v>6</v>
      </c>
      <c r="B10" s="6">
        <v>-177511290.6519448</v>
      </c>
      <c r="C10" s="6">
        <v>73380933.86787137</v>
      </c>
      <c r="D10" s="6">
        <v>63726891.10958642</v>
      </c>
      <c r="E10" s="6">
        <v>56414982.98242107</v>
      </c>
      <c r="F10" s="6">
        <v>67083691.59489453</v>
      </c>
      <c r="G10" s="6">
        <v>115176006.86452849</v>
      </c>
      <c r="H10" s="6">
        <f>NPV(Supuestos!$B$22,C10:G10)+B10</f>
        <v>73509969.16042358</v>
      </c>
      <c r="I10" s="2">
        <f>IFERROR(IRR(B10:G10),"")</f>
        <v>0.2911383921175056</v>
      </c>
      <c r="J10" s="2">
        <f>IFERROR(MIRR(B10:G10,Supuestos!$B$22,Supuestos!$B$22),"")</f>
        <v>0.2218046002463867</v>
      </c>
      <c r="K10" s="6">
        <v>7630.933503275897</v>
      </c>
      <c r="L10" s="6">
        <v>45594.33472724378</v>
      </c>
      <c r="M10" s="6">
        <v>149677103.73756877</v>
      </c>
      <c r="N10" s="6">
        <v>3275.484435694913</v>
      </c>
      <c r="O10" s="6">
        <v>115097980.18057545</v>
      </c>
    </row>
    <row r="11">
      <c r="A11">
        <v>7</v>
      </c>
      <c r="B11" s="6">
        <v>-172166941.5194254</v>
      </c>
      <c r="C11" s="6">
        <v>97432388.81563815</v>
      </c>
      <c r="D11" s="6">
        <v>94869221.85352136</v>
      </c>
      <c r="E11" s="6">
        <v>105598485.3356883</v>
      </c>
      <c r="F11" s="6">
        <v>124081464.09254216</v>
      </c>
      <c r="G11" s="6">
        <v>144998415.70191336</v>
      </c>
      <c r="H11" s="6">
        <f>NPV(Supuestos!$B$22,C11:G11)+B11</f>
        <v>206348642.8105895</v>
      </c>
      <c r="I11" s="2">
        <f>IFERROR(IRR(B11:G11),"")</f>
        <v>0.5354960839956507</v>
      </c>
      <c r="J11" s="2">
        <f>IFERROR(MIRR(B11:G11,Supuestos!$B$22,Supuestos!$B$22),"")</f>
        <v>0.33454017235047684</v>
      </c>
      <c r="K11" s="6">
        <v>8845.700786522695</v>
      </c>
      <c r="L11" s="6">
        <v>45656.28809123815</v>
      </c>
      <c r="M11" s="6">
        <v>139857992.4411556</v>
      </c>
      <c r="N11" s="6">
        <v>3523.9352482991912</v>
      </c>
      <c r="O11" s="6">
        <v>107652201.92277992</v>
      </c>
    </row>
    <row r="12">
      <c r="A12">
        <v>8</v>
      </c>
      <c r="B12" s="6">
        <v>-181561551.35556293</v>
      </c>
      <c r="C12" s="6">
        <v>62310852.75038552</v>
      </c>
      <c r="D12" s="6">
        <v>49998219.56952418</v>
      </c>
      <c r="E12" s="6">
        <v>58195338.29335679</v>
      </c>
      <c r="F12" s="6">
        <v>47667093.97404535</v>
      </c>
      <c r="G12" s="6">
        <v>92451804.92314893</v>
      </c>
      <c r="H12" s="6">
        <f>NPV(Supuestos!$B$22,C12:G12)+B12</f>
        <v>27088610.23394021</v>
      </c>
      <c r="I12" s="2">
        <f>IFERROR(IRR(B12:G12),"")</f>
        <v>0.19738554052213433</v>
      </c>
      <c r="J12" s="2">
        <f>IFERROR(MIRR(B12:G12,Supuestos!$B$22,Supuestos!$B$22),"")</f>
        <v>0.1721516937143952</v>
      </c>
      <c r="K12" s="6">
        <v>8571.489107032205</v>
      </c>
      <c r="L12" s="6">
        <v>35085.76474192718</v>
      </c>
      <c r="M12" s="6">
        <v>157502571.33177704</v>
      </c>
      <c r="N12" s="6">
        <v>3523.861353782316</v>
      </c>
      <c r="O12" s="6">
        <v>109635151.90654367</v>
      </c>
    </row>
    <row r="13">
      <c r="A13">
        <v>9</v>
      </c>
      <c r="B13" s="6">
        <v>-172351200.95223582</v>
      </c>
      <c r="C13" s="6">
        <v>51099723.047876485</v>
      </c>
      <c r="D13" s="6">
        <v>54634938.133903824</v>
      </c>
      <c r="E13" s="6">
        <v>62093961.223986894</v>
      </c>
      <c r="F13" s="6">
        <v>69973233.47224003</v>
      </c>
      <c r="G13" s="6">
        <v>92903779.41843894</v>
      </c>
      <c r="H13" s="6">
        <f>NPV(Supuestos!$B$22,C13:G13)+B13</f>
        <v>46105666.79244643</v>
      </c>
      <c r="I13" s="2">
        <f>IFERROR(IRR(B13:G13),"")</f>
        <v>0.23556723232032897</v>
      </c>
      <c r="J13" s="2">
        <f>IFERROR(MIRR(B13:G13,Supuestos!$B$22,Supuestos!$B$22),"")</f>
        <v>0.19535011876204966</v>
      </c>
      <c r="K13" s="6">
        <v>8245.813607467979</v>
      </c>
      <c r="L13" s="6">
        <v>38417.60548868523</v>
      </c>
      <c r="M13" s="6">
        <v>147008447.82384086</v>
      </c>
      <c r="N13" s="6">
        <v>3548.079982213676</v>
      </c>
      <c r="O13" s="6">
        <v>112079417.94722998</v>
      </c>
    </row>
    <row r="14">
      <c r="A14">
        <v>10</v>
      </c>
      <c r="B14" s="6">
        <v>-193529055.85324925</v>
      </c>
      <c r="C14" s="6">
        <v>58343106.2165861</v>
      </c>
      <c r="D14" s="6">
        <v>57620953.96185367</v>
      </c>
      <c r="E14" s="6">
        <v>77933737.55189015</v>
      </c>
      <c r="F14" s="6">
        <v>87207440.37602268</v>
      </c>
      <c r="G14" s="6">
        <v>131335572.75188856</v>
      </c>
      <c r="H14" s="6">
        <f>NPV(Supuestos!$B$22,C14:G14)+B14</f>
        <v>74435000.01611045</v>
      </c>
      <c r="I14" s="2">
        <f>IFERROR(IRR(B14:G14),"")</f>
        <v>0.2687809330077756</v>
      </c>
      <c r="J14" s="2">
        <f>IFERROR(MIRR(B14:G14,Supuestos!$B$22,Supuestos!$B$22),"")</f>
        <v>0.21666474637416422</v>
      </c>
      <c r="K14" s="6">
        <v>8179.672280590548</v>
      </c>
      <c r="L14" s="6">
        <v>42993.520273382004</v>
      </c>
      <c r="M14" s="6">
        <v>165395223.371234</v>
      </c>
      <c r="N14" s="6">
        <v>3399.315673609575</v>
      </c>
      <c r="O14" s="6">
        <v>112552056.30497873</v>
      </c>
    </row>
    <row r="15">
      <c r="A15">
        <v>11</v>
      </c>
      <c r="B15" s="6">
        <v>-151822710.06382343</v>
      </c>
      <c r="C15" s="6">
        <v>37165200.295114264</v>
      </c>
      <c r="D15" s="6">
        <v>49289928.366759345</v>
      </c>
      <c r="E15" s="6">
        <v>42328058.080435425</v>
      </c>
      <c r="F15" s="6">
        <v>47667864.63335498</v>
      </c>
      <c r="G15" s="6">
        <v>97479016.0935677</v>
      </c>
      <c r="H15" s="6">
        <f>NPV(Supuestos!$B$22,C15:G15)+B15</f>
        <v>26126324.631301187</v>
      </c>
      <c r="I15" s="2">
        <f>IFERROR(IRR(B15:G15),"")</f>
        <v>0.2000922586002984</v>
      </c>
      <c r="J15" s="2">
        <f>IFERROR(MIRR(B15:G15,Supuestos!$B$22,Supuestos!$B$22),"")</f>
        <v>0.17678366352345898</v>
      </c>
      <c r="K15" s="6">
        <v>8630.755365844194</v>
      </c>
      <c r="L15" s="6">
        <v>33663.23862132752</v>
      </c>
      <c r="M15" s="6">
        <v>128579575.87480615</v>
      </c>
      <c r="N15" s="6">
        <v>3618.5684233283005</v>
      </c>
      <c r="O15" s="6">
        <v>110950745.5870331</v>
      </c>
    </row>
    <row r="16">
      <c r="A16">
        <v>12</v>
      </c>
      <c r="B16" s="6">
        <v>-173320088.08266577</v>
      </c>
      <c r="C16" s="6">
        <v>87147129.24116677</v>
      </c>
      <c r="D16" s="6">
        <v>100461121.76608554</v>
      </c>
      <c r="E16" s="6">
        <v>100408628.08358018</v>
      </c>
      <c r="F16" s="6">
        <v>94923204.01825722</v>
      </c>
      <c r="G16" s="6">
        <v>159571588.07595563</v>
      </c>
      <c r="H16" s="6">
        <f>NPV(Supuestos!$B$22,C16:G16)+B16</f>
        <v>187277936.6717065</v>
      </c>
      <c r="I16" s="2">
        <f>IFERROR(IRR(B16:G16),"")</f>
        <v>0.4962114371007014</v>
      </c>
      <c r="J16" s="2">
        <f>IFERROR(MIRR(B16:G16,Supuestos!$B$22,Supuestos!$B$22),"")</f>
        <v>0.3198960823521546</v>
      </c>
      <c r="K16" s="6">
        <v>8514.800887182746</v>
      </c>
      <c r="L16" s="6">
        <v>44894.04316183961</v>
      </c>
      <c r="M16" s="6">
        <v>142738980.99917358</v>
      </c>
      <c r="N16" s="6">
        <v>3329.906442761421</v>
      </c>
      <c r="O16" s="6">
        <v>104155055.64649898</v>
      </c>
    </row>
    <row r="17">
      <c r="A17">
        <v>13</v>
      </c>
      <c r="B17" s="6">
        <v>-172191184.02960992</v>
      </c>
      <c r="C17" s="6">
        <v>37371727.015587226</v>
      </c>
      <c r="D17" s="6">
        <v>42177285.09220785</v>
      </c>
      <c r="E17" s="6">
        <v>19599505.501393203</v>
      </c>
      <c r="F17" s="6">
        <v>18438363.07594229</v>
      </c>
      <c r="G17" s="6">
        <v>70782348.16205795</v>
      </c>
      <c r="H17" s="6">
        <f>NPV(Supuestos!$B$22,C17:G17)+B17</f>
        <v>-46046683.33726114</v>
      </c>
      <c r="I17" s="2">
        <f>IFERROR(IRR(B17:G17),"")</f>
        <v>0.028526692496611293</v>
      </c>
      <c r="J17" s="2">
        <f>IFERROR(MIRR(B17:G17,Supuestos!$B$22,Supuestos!$B$22),"")</f>
        <v>0.07121423017694894</v>
      </c>
      <c r="K17" s="6">
        <v>7769.541161439757</v>
      </c>
      <c r="L17" s="6">
        <v>33453.77781593518</v>
      </c>
      <c r="M17" s="6">
        <v>151397543.72988445</v>
      </c>
      <c r="N17" s="6">
        <v>3382.7546016002693</v>
      </c>
      <c r="O17" s="6">
        <v>113200472.5044959</v>
      </c>
    </row>
    <row r="18">
      <c r="A18">
        <v>14</v>
      </c>
      <c r="B18" s="6">
        <v>-149946197.8505139</v>
      </c>
      <c r="C18" s="6">
        <v>62364231.331742615</v>
      </c>
      <c r="D18" s="6">
        <v>60081205.319696866</v>
      </c>
      <c r="E18" s="6">
        <v>44018035.22311433</v>
      </c>
      <c r="F18" s="6">
        <v>66665696.42007148</v>
      </c>
      <c r="G18" s="6">
        <v>105050076.07593666</v>
      </c>
      <c r="H18" s="6">
        <f>NPV(Supuestos!$B$22,C18:G18)+B18</f>
        <v>74731886.49953397</v>
      </c>
      <c r="I18" s="2">
        <f>IFERROR(IRR(B18:G18),"")</f>
        <v>0.3169627664547412</v>
      </c>
      <c r="J18" s="2">
        <f>IFERROR(MIRR(B18:G18,Supuestos!$B$22,Supuestos!$B$22),"")</f>
        <v>0.23603253432088334</v>
      </c>
      <c r="K18" s="6">
        <v>8072.927605764098</v>
      </c>
      <c r="L18" s="6">
        <v>40033.98352555085</v>
      </c>
      <c r="M18" s="6">
        <v>124090881.78874394</v>
      </c>
      <c r="N18" s="6">
        <v>3339.7854611588023</v>
      </c>
      <c r="O18" s="6">
        <v>113622838.51704817</v>
      </c>
    </row>
    <row r="19">
      <c r="A19">
        <v>15</v>
      </c>
      <c r="B19" s="6">
        <v>-172391153.49800396</v>
      </c>
      <c r="C19" s="6">
        <v>46281816.949790865</v>
      </c>
      <c r="D19" s="6">
        <v>38262655.110850975</v>
      </c>
      <c r="E19" s="6">
        <v>45931554.458222665</v>
      </c>
      <c r="F19" s="6">
        <v>46378718.69736777</v>
      </c>
      <c r="G19" s="6">
        <v>97124164.8177371</v>
      </c>
      <c r="H19" s="6">
        <f>NPV(Supuestos!$B$22,C19:G19)+B19</f>
        <v>6554465.54957439</v>
      </c>
      <c r="I19" s="2">
        <f>IFERROR(IRR(B19:G19),"")</f>
        <v>0.153874075318674</v>
      </c>
      <c r="J19" s="2">
        <f>IFERROR(MIRR(B19:G19,Supuestos!$B$22,Supuestos!$B$22),"")</f>
        <v>0.148539855635337</v>
      </c>
      <c r="K19" s="6">
        <v>7884.612765058658</v>
      </c>
      <c r="L19" s="6">
        <v>37861.4096119839</v>
      </c>
      <c r="M19" s="6">
        <v>148509349.21562293</v>
      </c>
      <c r="N19" s="6">
        <v>3438.7588238343596</v>
      </c>
      <c r="O19" s="6">
        <v>112269657.27307837</v>
      </c>
    </row>
    <row r="20">
      <c r="A20">
        <v>16</v>
      </c>
      <c r="B20" s="6">
        <v>-161978994.90119028</v>
      </c>
      <c r="C20" s="6">
        <v>34529982.68700376</v>
      </c>
      <c r="D20" s="6">
        <v>42959783.1156254</v>
      </c>
      <c r="E20" s="6">
        <v>25863985.017411776</v>
      </c>
      <c r="F20" s="6">
        <v>43800055.67757439</v>
      </c>
      <c r="G20" s="6">
        <v>64457906.16838394</v>
      </c>
      <c r="H20" s="6">
        <f>NPV(Supuestos!$B$22,C20:G20)+B20</f>
        <v>-21765359.33547772</v>
      </c>
      <c r="I20" s="2">
        <f>IFERROR(IRR(B20:G20),"")</f>
        <v>0.08728271438888857</v>
      </c>
      <c r="J20" s="2">
        <f>IFERROR(MIRR(B20:G20,Supuestos!$B$22,Supuestos!$B$22),"")</f>
        <v>0.10756994292746502</v>
      </c>
      <c r="K20" s="6">
        <v>7406.92554634535</v>
      </c>
      <c r="L20" s="6">
        <v>38967.5711174415</v>
      </c>
      <c r="M20" s="6">
        <v>138888603.06208575</v>
      </c>
      <c r="N20" s="6">
        <v>3500.000112472723</v>
      </c>
      <c r="O20" s="6">
        <v>111673329.82217956</v>
      </c>
    </row>
    <row r="21">
      <c r="A21">
        <v>17</v>
      </c>
      <c r="B21" s="6">
        <v>-179028068.7369821</v>
      </c>
      <c r="C21" s="6">
        <v>62953551.7848012</v>
      </c>
      <c r="D21" s="6">
        <v>62844005.42075816</v>
      </c>
      <c r="E21" s="6">
        <v>74087280.32540765</v>
      </c>
      <c r="F21" s="6">
        <v>72717055.76972549</v>
      </c>
      <c r="G21" s="6">
        <v>102957944.5709116</v>
      </c>
      <c r="H21" s="6">
        <f>NPV(Supuestos!$B$22,C21:G21)+B21</f>
        <v>71085035.27885261</v>
      </c>
      <c r="I21" s="2">
        <f>IFERROR(IRR(B21:G21),"")</f>
        <v>0.2823415284996619</v>
      </c>
      <c r="J21" s="2">
        <f>IFERROR(MIRR(B21:G21,Supuestos!$B$22,Supuestos!$B$22),"")</f>
        <v>0.21884341464059398</v>
      </c>
      <c r="K21" s="6">
        <v>7883.695981981804</v>
      </c>
      <c r="L21" s="6">
        <v>44054.927138328734</v>
      </c>
      <c r="M21" s="6">
        <v>151242816.57162663</v>
      </c>
      <c r="N21" s="6">
        <v>3473.600735484312</v>
      </c>
      <c r="O21" s="6">
        <v>110620061.32047872</v>
      </c>
    </row>
    <row r="22">
      <c r="A22">
        <v>18</v>
      </c>
      <c r="B22" s="6">
        <v>-175051157.64347202</v>
      </c>
      <c r="C22" s="6">
        <v>41986275.787966974</v>
      </c>
      <c r="D22" s="6">
        <v>41653503.87472336</v>
      </c>
      <c r="E22" s="6">
        <v>40109883.54975796</v>
      </c>
      <c r="F22" s="6">
        <v>52953015.07654707</v>
      </c>
      <c r="G22" s="6">
        <v>102647298.85738733</v>
      </c>
      <c r="H22" s="6">
        <f>NPV(Supuestos!$B$22,C22:G22)+B22</f>
        <v>5567182.791892439</v>
      </c>
      <c r="I22" s="2">
        <f>IFERROR(IRR(B22:G22),"")</f>
        <v>0.15132489702642135</v>
      </c>
      <c r="J22" s="2">
        <f>IFERROR(MIRR(B22:G22,Supuestos!$B$22,Supuestos!$B$22),"")</f>
        <v>0.14716060255808938</v>
      </c>
      <c r="K22" s="6">
        <v>8475.781111202683</v>
      </c>
      <c r="L22" s="6">
        <v>33441.45846637935</v>
      </c>
      <c r="M22" s="6">
        <v>152375759.08343944</v>
      </c>
      <c r="N22" s="6">
        <v>3442.6572212018073</v>
      </c>
      <c r="O22" s="6">
        <v>110933186.64037658</v>
      </c>
    </row>
    <row r="23">
      <c r="A23">
        <v>19</v>
      </c>
      <c r="B23" s="6">
        <v>-181797961.2712642</v>
      </c>
      <c r="C23" s="6">
        <v>75135914.05268322</v>
      </c>
      <c r="D23" s="6">
        <v>57102762.77548894</v>
      </c>
      <c r="E23" s="6">
        <v>65053452.50466852</v>
      </c>
      <c r="F23" s="6">
        <v>72234808.03770098</v>
      </c>
      <c r="G23" s="6">
        <v>123760735.2017161</v>
      </c>
      <c r="H23" s="6">
        <f>NPV(Supuestos!$B$22,C23:G23)+B23</f>
        <v>79004937.39975885</v>
      </c>
      <c r="I23" s="2">
        <f>IFERROR(IRR(B23:G23),"")</f>
        <v>0.2947129389903912</v>
      </c>
      <c r="J23" s="2">
        <f>IFERROR(MIRR(B23:G23,Supuestos!$B$22,Supuestos!$B$22),"")</f>
        <v>0.22532002870711465</v>
      </c>
      <c r="K23" s="6">
        <v>8030.268102844469</v>
      </c>
      <c r="L23" s="6">
        <v>41276.89684298675</v>
      </c>
      <c r="M23" s="6">
        <v>155280797.42305315</v>
      </c>
      <c r="N23" s="6">
        <v>3239.0603312601647</v>
      </c>
      <c r="O23" s="6">
        <v>111509309.13579316</v>
      </c>
    </row>
    <row r="24">
      <c r="A24">
        <v>20</v>
      </c>
      <c r="B24" s="6">
        <v>-181690515.66119465</v>
      </c>
      <c r="C24" s="6">
        <v>56946582.148696914</v>
      </c>
      <c r="D24" s="6">
        <v>59966342.69970043</v>
      </c>
      <c r="E24" s="6">
        <v>52201536.22556391</v>
      </c>
      <c r="F24" s="6">
        <v>59625306.31403804</v>
      </c>
      <c r="G24" s="6">
        <v>94766300.63787578</v>
      </c>
      <c r="H24" s="6">
        <f>NPV(Supuestos!$B$22,C24:G24)+B24</f>
        <v>34160945.02660157</v>
      </c>
      <c r="I24" s="2">
        <f>IFERROR(IRR(B24:G24),"")</f>
        <v>0.21035320360933707</v>
      </c>
      <c r="J24" s="2">
        <f>IFERROR(MIRR(B24:G24,Supuestos!$B$22,Supuestos!$B$22),"")</f>
        <v>0.17996574097154938</v>
      </c>
      <c r="K24" s="6">
        <v>8540.990366301468</v>
      </c>
      <c r="L24" s="6">
        <v>36140.558781893356</v>
      </c>
      <c r="M24" s="6">
        <v>156996422.5100824</v>
      </c>
      <c r="N24" s="6">
        <v>3522.2274030558765</v>
      </c>
      <c r="O24" s="6">
        <v>108474521.61606555</v>
      </c>
    </row>
    <row r="25">
      <c r="A25">
        <v>21</v>
      </c>
      <c r="B25" s="6">
        <v>-187267048.41142154</v>
      </c>
      <c r="C25" s="6">
        <v>57639762.90709837</v>
      </c>
      <c r="D25" s="6">
        <v>63667050.92407671</v>
      </c>
      <c r="E25" s="6">
        <v>46453297.85687211</v>
      </c>
      <c r="F25" s="6">
        <v>58135108.37416946</v>
      </c>
      <c r="G25" s="6">
        <v>99489827.00223422</v>
      </c>
      <c r="H25" s="6">
        <f>NPV(Supuestos!$B$22,C25:G25)+B25</f>
        <v>29731077.98636339</v>
      </c>
      <c r="I25" s="2">
        <f>IFERROR(IRR(B25:G25),"")</f>
        <v>0.19972932532311943</v>
      </c>
      <c r="J25" s="2">
        <f>IFERROR(MIRR(B25:G25,Supuestos!$B$22,Supuestos!$B$22),"")</f>
        <v>0.17409645038280908</v>
      </c>
      <c r="K25" s="6">
        <v>8046.617043808914</v>
      </c>
      <c r="L25" s="6">
        <v>37842.43546409232</v>
      </c>
      <c r="M25" s="6">
        <v>162906761.5166532</v>
      </c>
      <c r="N25" s="6">
        <v>3350.719610694796</v>
      </c>
      <c r="O25" s="6">
        <v>110668623.1420307</v>
      </c>
    </row>
    <row r="26">
      <c r="A26">
        <v>22</v>
      </c>
      <c r="B26" s="6">
        <v>-163132500.3545291</v>
      </c>
      <c r="C26" s="6">
        <v>35670078.5193346</v>
      </c>
      <c r="D26" s="6">
        <v>43401803.84902099</v>
      </c>
      <c r="E26" s="6">
        <v>45352301.00029282</v>
      </c>
      <c r="F26" s="6">
        <v>40740452.93766864</v>
      </c>
      <c r="G26" s="6">
        <v>78621656.22126439</v>
      </c>
      <c r="H26" s="6">
        <f>NPV(Supuestos!$B$22,C26:G26)+B26</f>
        <v>-2879924.4285159186</v>
      </c>
      <c r="I26" s="2">
        <f>IFERROR(IRR(B26:G26),"")</f>
        <v>0.13339970666667078</v>
      </c>
      <c r="J26" s="2">
        <f>IFERROR(MIRR(B26:G26,Supuestos!$B$22,Supuestos!$B$22),"")</f>
        <v>0.13594618314423013</v>
      </c>
      <c r="K26" s="6">
        <v>7874.148546853367</v>
      </c>
      <c r="L26" s="6">
        <v>35213.28755817746</v>
      </c>
      <c r="M26" s="6">
        <v>140950527.7900369</v>
      </c>
      <c r="N26" s="6">
        <v>3455.2551115242145</v>
      </c>
      <c r="O26" s="6">
        <v>107467062.79201587</v>
      </c>
    </row>
    <row r="27">
      <c r="A27">
        <v>23</v>
      </c>
      <c r="B27" s="6">
        <v>-160734822.12122518</v>
      </c>
      <c r="C27" s="6">
        <v>76542588.34317484</v>
      </c>
      <c r="D27" s="6">
        <v>73999483.682632</v>
      </c>
      <c r="E27" s="6">
        <v>68499774.65548442</v>
      </c>
      <c r="F27" s="6">
        <v>70076724.35964105</v>
      </c>
      <c r="G27" s="6">
        <v>110026548.78164288</v>
      </c>
      <c r="H27" s="6">
        <f>NPV(Supuestos!$B$22,C27:G27)+B27</f>
        <v>108218783.88939124</v>
      </c>
      <c r="I27" s="2">
        <f>IFERROR(IRR(B27:G27),"")</f>
        <v>0.38333603701942115</v>
      </c>
      <c r="J27" s="2">
        <f>IFERROR(MIRR(B27:G27,Supuestos!$B$22,Supuestos!$B$22),"")</f>
        <v>0.2636253529127308</v>
      </c>
      <c r="K27" s="6">
        <v>8522.939293733432</v>
      </c>
      <c r="L27" s="6">
        <v>41357.60505986329</v>
      </c>
      <c r="M27" s="6">
        <v>132535753.54047178</v>
      </c>
      <c r="N27" s="6">
        <v>3490.742982085794</v>
      </c>
      <c r="O27" s="6">
        <v>114583222.04327106</v>
      </c>
    </row>
    <row r="28">
      <c r="A28">
        <v>24</v>
      </c>
      <c r="B28" s="6">
        <v>-166082101.87387696</v>
      </c>
      <c r="C28" s="6">
        <v>56536433.263640225</v>
      </c>
      <c r="D28" s="6">
        <v>58737675.02237101</v>
      </c>
      <c r="E28" s="6">
        <v>44032129.334487155</v>
      </c>
      <c r="F28" s="6">
        <v>42456664.31537725</v>
      </c>
      <c r="G28" s="6">
        <v>105300724.2081807</v>
      </c>
      <c r="H28" s="6">
        <f>NPV(Supuestos!$B$22,C28:G28)+B28</f>
        <v>38256077.43633127</v>
      </c>
      <c r="I28" s="2">
        <f>IFERROR(IRR(B28:G28),"")</f>
        <v>0.2255082931219191</v>
      </c>
      <c r="J28" s="2">
        <f>IFERROR(MIRR(B28:G28,Supuestos!$B$22,Supuestos!$B$22),"")</f>
        <v>0.1882564728447691</v>
      </c>
      <c r="K28" s="6">
        <v>8549.672365473585</v>
      </c>
      <c r="L28" s="6">
        <v>35197.731641324666</v>
      </c>
      <c r="M28" s="6">
        <v>142007775.99058187</v>
      </c>
      <c r="N28" s="6">
        <v>3346.706411552926</v>
      </c>
      <c r="O28" s="6">
        <v>115715996.32438464</v>
      </c>
    </row>
    <row r="29">
      <c r="A29">
        <v>25</v>
      </c>
      <c r="B29" s="6">
        <v>-160955243.9775256</v>
      </c>
      <c r="C29" s="6">
        <v>30443413.14972567</v>
      </c>
      <c r="D29" s="6">
        <v>43655407.95886433</v>
      </c>
      <c r="E29" s="6">
        <v>33290621.384627257</v>
      </c>
      <c r="F29" s="6">
        <v>24238599.793177906</v>
      </c>
      <c r="G29" s="6">
        <v>65828008.3754093</v>
      </c>
      <c r="H29" s="6">
        <f>NPV(Supuestos!$B$22,C29:G29)+B29</f>
        <v>-29648653.866801336</v>
      </c>
      <c r="I29" s="2">
        <f>IFERROR(IRR(B29:G29),"")</f>
        <v>0.06620124925096253</v>
      </c>
      <c r="J29" s="2">
        <f>IFERROR(MIRR(B29:G29,Supuestos!$B$22,Supuestos!$B$22),"")</f>
        <v>0.09451351820981313</v>
      </c>
      <c r="K29" s="6">
        <v>7326.0942147329715</v>
      </c>
      <c r="L29" s="6">
        <v>35003.082740863814</v>
      </c>
      <c r="M29" s="6">
        <v>140440373.42027265</v>
      </c>
      <c r="N29" s="6">
        <v>3197.1892043948174</v>
      </c>
      <c r="O29" s="6">
        <v>108771446.85430785</v>
      </c>
    </row>
    <row r="30">
      <c r="A30">
        <v>26</v>
      </c>
      <c r="B30" s="6">
        <v>-154807349.2165705</v>
      </c>
      <c r="C30" s="6">
        <v>58235735.01252952</v>
      </c>
      <c r="D30" s="6">
        <v>52028410.02719392</v>
      </c>
      <c r="E30" s="6">
        <v>63348186.28753452</v>
      </c>
      <c r="F30" s="6">
        <v>63204199.88160376</v>
      </c>
      <c r="G30" s="6">
        <v>112560944.72497714</v>
      </c>
      <c r="H30" s="6">
        <f>NPV(Supuestos!$B$22,C30:G30)+B30</f>
        <v>74951610.0033561</v>
      </c>
      <c r="I30" s="2">
        <f>IFERROR(IRR(B30:G30),"")</f>
        <v>0.30623724136945635</v>
      </c>
      <c r="J30" s="2">
        <f>IFERROR(MIRR(B30:G30,Supuestos!$B$22,Supuestos!$B$22),"")</f>
        <v>0.23367574864730156</v>
      </c>
      <c r="K30" s="6">
        <v>8269.19941874273</v>
      </c>
      <c r="L30" s="6">
        <v>41483.61319848172</v>
      </c>
      <c r="M30" s="6">
        <v>127364447.60471185</v>
      </c>
      <c r="N30" s="6">
        <v>3495.801150519401</v>
      </c>
      <c r="O30" s="6">
        <v>116409419.88522476</v>
      </c>
    </row>
    <row r="31">
      <c r="A31">
        <v>27</v>
      </c>
      <c r="B31" s="6">
        <v>-176845666.5021156</v>
      </c>
      <c r="C31" s="6">
        <v>99313468.30613813</v>
      </c>
      <c r="D31" s="6">
        <v>92878087.85373586</v>
      </c>
      <c r="E31" s="6">
        <v>95158383.14782</v>
      </c>
      <c r="F31" s="6">
        <v>86133683.85629773</v>
      </c>
      <c r="G31" s="6">
        <v>158295973.4544771</v>
      </c>
      <c r="H31" s="6">
        <f>NPV(Supuestos!$B$22,C31:G31)+B31</f>
        <v>179179305.5570284</v>
      </c>
      <c r="I31" s="2">
        <f>IFERROR(IRR(B31:G31),"")</f>
        <v>0.4879891471186947</v>
      </c>
      <c r="J31" s="2">
        <f>IFERROR(MIRR(B31:G31,Supuestos!$B$22,Supuestos!$B$22),"")</f>
        <v>0.31123960745897805</v>
      </c>
      <c r="K31" s="6">
        <v>9103.90357762683</v>
      </c>
      <c r="L31" s="6">
        <v>41621.36795292158</v>
      </c>
      <c r="M31" s="6">
        <v>146532312.85312957</v>
      </c>
      <c r="N31" s="6">
        <v>3467.384755332023</v>
      </c>
      <c r="O31" s="6">
        <v>107055776.17618515</v>
      </c>
    </row>
    <row r="32">
      <c r="A32">
        <v>28</v>
      </c>
      <c r="B32" s="6">
        <v>-176009254.71273398</v>
      </c>
      <c r="C32" s="6">
        <v>87870161.01295185</v>
      </c>
      <c r="D32" s="6">
        <v>103843756.42929167</v>
      </c>
      <c r="E32" s="6">
        <v>93371142.44777453</v>
      </c>
      <c r="F32" s="6">
        <v>106262265.85128197</v>
      </c>
      <c r="G32" s="6">
        <v>146086783.50293416</v>
      </c>
      <c r="H32" s="6">
        <f>NPV(Supuestos!$B$22,C32:G32)+B32</f>
        <v>182785783.5570783</v>
      </c>
      <c r="I32" s="2">
        <f>IFERROR(IRR(B32:G32),"")</f>
        <v>0.48794823534846565</v>
      </c>
      <c r="J32" s="2">
        <f>IFERROR(MIRR(B32:G32,Supuestos!$B$22,Supuestos!$B$22),"")</f>
        <v>0.31451951001999157</v>
      </c>
      <c r="K32" s="6">
        <v>8905.928567909677</v>
      </c>
      <c r="L32" s="6">
        <v>41879.79515627625</v>
      </c>
      <c r="M32" s="6">
        <v>146170977.5846951</v>
      </c>
      <c r="N32" s="6">
        <v>3255.5581099664173</v>
      </c>
      <c r="O32" s="6">
        <v>106097098.81095326</v>
      </c>
    </row>
    <row r="33">
      <c r="A33">
        <v>29</v>
      </c>
      <c r="B33" s="6">
        <v>-164663281.36387816</v>
      </c>
      <c r="C33" s="6">
        <v>40836704.869775645</v>
      </c>
      <c r="D33" s="6">
        <v>37432871.80333449</v>
      </c>
      <c r="E33" s="6">
        <v>41436708.40000233</v>
      </c>
      <c r="F33" s="6">
        <v>43368753.576385304</v>
      </c>
      <c r="G33" s="6">
        <v>69277405.0312849</v>
      </c>
      <c r="H33" s="6">
        <f>NPV(Supuestos!$B$22,C33:G33)+B33</f>
        <v>-10411336.212132767</v>
      </c>
      <c r="I33" s="2">
        <f>IFERROR(IRR(B33:G33),"")</f>
        <v>0.11549577455992509</v>
      </c>
      <c r="J33" s="2">
        <f>IFERROR(MIRR(B33:G33,Supuestos!$B$22,Supuestos!$B$22),"")</f>
        <v>0.12520493449997439</v>
      </c>
      <c r="K33" s="6">
        <v>7661.8786216934695</v>
      </c>
      <c r="L33" s="6">
        <v>37183.22995518638</v>
      </c>
      <c r="M33" s="6">
        <v>141871809.78954577</v>
      </c>
      <c r="N33" s="6">
        <v>3306.452930687616</v>
      </c>
      <c r="O33" s="6">
        <v>116462105.44551025</v>
      </c>
    </row>
    <row r="34">
      <c r="A34">
        <v>30</v>
      </c>
      <c r="B34" s="6">
        <v>-175644635.00160795</v>
      </c>
      <c r="C34" s="6">
        <v>70660631.6837135</v>
      </c>
      <c r="D34" s="6">
        <v>48404446.193687916</v>
      </c>
      <c r="E34" s="6">
        <v>65302205.216447026</v>
      </c>
      <c r="F34" s="6">
        <v>61644183.64034699</v>
      </c>
      <c r="G34" s="6">
        <v>93807107.33721928</v>
      </c>
      <c r="H34" s="6">
        <f>NPV(Supuestos!$B$22,C34:G34)+B34</f>
        <v>52879930.68639951</v>
      </c>
      <c r="I34" s="2">
        <f>IFERROR(IRR(B34:G34),"")</f>
        <v>0.2534148922257854</v>
      </c>
      <c r="J34" s="2">
        <f>IFERROR(MIRR(B34:G34,Supuestos!$B$22,Supuestos!$B$22),"")</f>
        <v>0.20161254005213292</v>
      </c>
      <c r="K34" s="6">
        <v>7869.955352562506</v>
      </c>
      <c r="L34" s="6">
        <v>43581.95477748111</v>
      </c>
      <c r="M34" s="6">
        <v>148205591.93951398</v>
      </c>
      <c r="N34" s="6">
        <v>3426.9144816944995</v>
      </c>
      <c r="O34" s="6">
        <v>119351950.64727171</v>
      </c>
    </row>
    <row r="35">
      <c r="A35">
        <v>31</v>
      </c>
      <c r="B35" s="6">
        <v>-187242912.49144816</v>
      </c>
      <c r="C35" s="6">
        <v>89981493.5436712</v>
      </c>
      <c r="D35" s="6">
        <v>83287096.35303992</v>
      </c>
      <c r="E35" s="6">
        <v>96797999.64138919</v>
      </c>
      <c r="F35" s="6">
        <v>94201299.47056133</v>
      </c>
      <c r="G35" s="6">
        <v>139724605.9570995</v>
      </c>
      <c r="H35" s="6">
        <f>NPV(Supuestos!$B$22,C35:G35)+B35</f>
        <v>149454144.4567971</v>
      </c>
      <c r="I35" s="2">
        <f>IFERROR(IRR(B35:G35),"")</f>
        <v>0.4157326917297999</v>
      </c>
      <c r="J35" s="2">
        <f>IFERROR(MIRR(B35:G35,Supuestos!$B$22,Supuestos!$B$22),"")</f>
        <v>0.28195162685485964</v>
      </c>
      <c r="K35" s="6">
        <v>8342.058078626473</v>
      </c>
      <c r="L35" s="6">
        <v>44933.04244506538</v>
      </c>
      <c r="M35" s="6">
        <v>157256188.51335827</v>
      </c>
      <c r="N35" s="6">
        <v>3206.772367376834</v>
      </c>
      <c r="O35" s="6">
        <v>109833278.55757894</v>
      </c>
    </row>
    <row r="36">
      <c r="A36">
        <v>32</v>
      </c>
      <c r="B36" s="6">
        <v>-180283439.8480816</v>
      </c>
      <c r="C36" s="6">
        <v>45783513.88466261</v>
      </c>
      <c r="D36" s="6">
        <v>28366144.823195502</v>
      </c>
      <c r="E36" s="6">
        <v>46862916.01273328</v>
      </c>
      <c r="F36" s="6">
        <v>36775290.53494562</v>
      </c>
      <c r="G36" s="6">
        <v>78983792.19841066</v>
      </c>
      <c r="H36" s="6">
        <f>NPV(Supuestos!$B$22,C36:G36)+B36</f>
        <v>-23868871.05171352</v>
      </c>
      <c r="I36" s="2">
        <f>IFERROR(IRR(B36:G36),"")</f>
        <v>0.0883847818640142</v>
      </c>
      <c r="J36" s="2">
        <f>IFERROR(MIRR(B36:G36,Supuestos!$B$22,Supuestos!$B$22),"")</f>
        <v>0.10807491814107939</v>
      </c>
      <c r="K36" s="6">
        <v>7365.719718899028</v>
      </c>
      <c r="L36" s="6">
        <v>40547.88543252518</v>
      </c>
      <c r="M36" s="6">
        <v>156390291.10488084</v>
      </c>
      <c r="N36" s="6">
        <v>3451.152172187964</v>
      </c>
      <c r="O36" s="6">
        <v>111965125.73708768</v>
      </c>
    </row>
    <row r="37">
      <c r="A37">
        <v>33</v>
      </c>
      <c r="B37" s="6">
        <v>-166994433.3974707</v>
      </c>
      <c r="C37" s="6">
        <v>90925296.70642048</v>
      </c>
      <c r="D37" s="6">
        <v>92979509.08525605</v>
      </c>
      <c r="E37" s="6">
        <v>93752020.36539184</v>
      </c>
      <c r="F37" s="6">
        <v>97270048.44095093</v>
      </c>
      <c r="G37" s="6">
        <v>140916623.8830081</v>
      </c>
      <c r="H37" s="6">
        <f>NPV(Supuestos!$B$22,C37:G37)+B37</f>
        <v>178368611.18133056</v>
      </c>
      <c r="I37" s="2">
        <f>IFERROR(IRR(B37:G37),"")</f>
        <v>0.5018817453088883</v>
      </c>
      <c r="J37" s="2">
        <f>IFERROR(MIRR(B37:G37,Supuestos!$B$22,Supuestos!$B$22),"")</f>
        <v>0.3183163103950064</v>
      </c>
      <c r="K37" s="6">
        <v>9003.671873931517</v>
      </c>
      <c r="L37" s="6">
        <v>42804.3496246088</v>
      </c>
      <c r="M37" s="6">
        <v>136162727.893709</v>
      </c>
      <c r="N37" s="6">
        <v>3510.408011544496</v>
      </c>
      <c r="O37" s="6">
        <v>109901526.43514623</v>
      </c>
    </row>
    <row r="38">
      <c r="A38">
        <v>34</v>
      </c>
      <c r="B38" s="6">
        <v>-157315090.00396693</v>
      </c>
      <c r="C38" s="6">
        <v>88389415.84081714</v>
      </c>
      <c r="D38" s="6">
        <v>92539166.81006204</v>
      </c>
      <c r="E38" s="6">
        <v>94170479.73093104</v>
      </c>
      <c r="F38" s="6">
        <v>100762933.52701384</v>
      </c>
      <c r="G38" s="6">
        <v>136029631.2884769</v>
      </c>
      <c r="H38" s="6">
        <f>NPV(Supuestos!$B$22,C38:G38)+B38</f>
        <v>185297034.29945505</v>
      </c>
      <c r="I38" s="2">
        <f>IFERROR(IRR(B38:G38),"")</f>
        <v>0.5337069871636182</v>
      </c>
      <c r="J38" s="2">
        <f>IFERROR(MIRR(B38:G38,Supuestos!$B$22,Supuestos!$B$22),"")</f>
        <v>0.3320217621190136</v>
      </c>
      <c r="K38" s="6">
        <v>8287.003837222379</v>
      </c>
      <c r="L38" s="6">
        <v>45956.36682779035</v>
      </c>
      <c r="M38" s="6">
        <v>126847842.9442311</v>
      </c>
      <c r="N38" s="6">
        <v>3140.9686965867877</v>
      </c>
      <c r="O38" s="6">
        <v>111060729.65966634</v>
      </c>
    </row>
    <row r="39">
      <c r="A39">
        <v>35</v>
      </c>
      <c r="B39" s="6">
        <v>-164057858.81892687</v>
      </c>
      <c r="C39" s="6">
        <v>59112900.28300671</v>
      </c>
      <c r="D39" s="6">
        <v>60786153.8266654</v>
      </c>
      <c r="E39" s="6">
        <v>75121586.7264516</v>
      </c>
      <c r="F39" s="6">
        <v>68864688.97325303</v>
      </c>
      <c r="G39" s="6">
        <v>104239064.47981222</v>
      </c>
      <c r="H39" s="6">
        <f>NPV(Supuestos!$B$22,C39:G39)+B39</f>
        <v>80185393.16572231</v>
      </c>
      <c r="I39" s="2">
        <f>IFERROR(IRR(B39:G39),"")</f>
        <v>0.3109031447134373</v>
      </c>
      <c r="J39" s="2">
        <f>IFERROR(MIRR(B39:G39,Supuestos!$B$22,Supuestos!$B$22),"")</f>
        <v>0.23443992150279813</v>
      </c>
      <c r="K39" s="6">
        <v>7719.27432602306</v>
      </c>
      <c r="L39" s="6">
        <v>42440.91696532358</v>
      </c>
      <c r="M39" s="6">
        <v>137848812.36266297</v>
      </c>
      <c r="N39" s="6">
        <v>3327.712372286866</v>
      </c>
      <c r="O39" s="6">
        <v>102748425.70213215</v>
      </c>
    </row>
    <row r="40">
      <c r="A40">
        <v>36</v>
      </c>
      <c r="B40" s="6">
        <v>-173347246.84699848</v>
      </c>
      <c r="C40" s="6">
        <v>58482376.4449836</v>
      </c>
      <c r="D40" s="6">
        <v>70814911.56262124</v>
      </c>
      <c r="E40" s="6">
        <v>62971071.522196636</v>
      </c>
      <c r="F40" s="6">
        <v>55288758.32219234</v>
      </c>
      <c r="G40" s="6">
        <v>98435175.1170843</v>
      </c>
      <c r="H40" s="6">
        <f>NPV(Supuestos!$B$22,C40:G40)+B40</f>
        <v>58806066.7584766</v>
      </c>
      <c r="I40" s="2">
        <f>IFERROR(IRR(B40:G40),"")</f>
        <v>0.26560710526185477</v>
      </c>
      <c r="J40" s="2">
        <f>IFERROR(MIRR(B40:G40,Supuestos!$B$22,Supuestos!$B$22),"")</f>
        <v>0.20858288278373394</v>
      </c>
      <c r="K40" s="6">
        <v>7649.600804116322</v>
      </c>
      <c r="L40" s="6">
        <v>44700.378538809695</v>
      </c>
      <c r="M40" s="6">
        <v>145992042.71781588</v>
      </c>
      <c r="N40" s="6">
        <v>3477.9522246060274</v>
      </c>
      <c r="O40" s="6">
        <v>110045879.31963257</v>
      </c>
    </row>
    <row r="41">
      <c r="A41">
        <v>37</v>
      </c>
      <c r="B41" s="6">
        <v>-173004662.65263838</v>
      </c>
      <c r="C41" s="6">
        <v>41926400.890169844</v>
      </c>
      <c r="D41" s="6">
        <v>22511289.53156881</v>
      </c>
      <c r="E41" s="6">
        <v>33871819.29893495</v>
      </c>
      <c r="F41" s="6">
        <v>39011057.637555</v>
      </c>
      <c r="G41" s="6">
        <v>61408394.27850545</v>
      </c>
      <c r="H41" s="6">
        <f>NPV(Supuestos!$B$22,C41:G41)+B41</f>
        <v>-41051624.92142382</v>
      </c>
      <c r="I41" s="2">
        <f>IFERROR(IRR(B41:G41),"")</f>
        <v>0.04386329671426616</v>
      </c>
      <c r="J41" s="2">
        <f>IFERROR(MIRR(B41:G41,Supuestos!$B$22,Supuestos!$B$22),"")</f>
        <v>0.07988415353087852</v>
      </c>
      <c r="K41" s="6">
        <v>7437.823364683548</v>
      </c>
      <c r="L41" s="6">
        <v>35635.86822239896</v>
      </c>
      <c r="M41" s="6">
        <v>151800399.18981093</v>
      </c>
      <c r="N41" s="6">
        <v>3389.783604287853</v>
      </c>
      <c r="O41" s="6">
        <v>105927261.51145409</v>
      </c>
    </row>
    <row r="42">
      <c r="A42">
        <v>38</v>
      </c>
      <c r="B42" s="6">
        <v>-178219776.00237134</v>
      </c>
      <c r="C42" s="6">
        <v>64463703.796544805</v>
      </c>
      <c r="D42" s="6">
        <v>47941384.8553361</v>
      </c>
      <c r="E42" s="6">
        <v>58379270.394862294</v>
      </c>
      <c r="F42" s="6">
        <v>55267490.82348584</v>
      </c>
      <c r="G42" s="6">
        <v>116356477.14124888</v>
      </c>
      <c r="H42" s="6">
        <f>NPV(Supuestos!$B$22,C42:G42)+B42</f>
        <v>47775715.579143256</v>
      </c>
      <c r="I42" s="2">
        <f>IFERROR(IRR(B42:G42),"")</f>
        <v>0.2366174280315765</v>
      </c>
      <c r="J42" s="2">
        <f>IFERROR(MIRR(B42:G42,Supuestos!$B$22,Supuestos!$B$22),"")</f>
        <v>0.19545608708990558</v>
      </c>
      <c r="K42" s="6">
        <v>8560.246574401246</v>
      </c>
      <c r="L42" s="6">
        <v>36407.56793681329</v>
      </c>
      <c r="M42" s="6">
        <v>153287155.3053004</v>
      </c>
      <c r="N42" s="6">
        <v>3507.0673301505544</v>
      </c>
      <c r="O42" s="6">
        <v>111055322.98247878</v>
      </c>
    </row>
    <row r="43">
      <c r="A43">
        <v>39</v>
      </c>
      <c r="B43" s="6">
        <v>-149138631.2955582</v>
      </c>
      <c r="C43" s="6">
        <v>55352119.90209252</v>
      </c>
      <c r="D43" s="6">
        <v>73361453.34659341</v>
      </c>
      <c r="E43" s="6">
        <v>63656012.30341483</v>
      </c>
      <c r="F43" s="6">
        <v>79754646.97813156</v>
      </c>
      <c r="G43" s="6">
        <v>113464287.33514719</v>
      </c>
      <c r="H43" s="6">
        <f>NPV(Supuestos!$B$22,C43:G43)+B43</f>
        <v>104982060.04819801</v>
      </c>
      <c r="I43" s="2">
        <f>IFERROR(IRR(B43:G43),"")</f>
        <v>0.3743241849608006</v>
      </c>
      <c r="J43" s="2">
        <f>IFERROR(MIRR(B43:G43,Supuestos!$B$22,Supuestos!$B$22),"")</f>
        <v>0.26822066746263395</v>
      </c>
      <c r="K43" s="6">
        <v>8194.062162403647</v>
      </c>
      <c r="L43" s="6">
        <v>41670.03514676507</v>
      </c>
      <c r="M43" s="6">
        <v>121822882.63138719</v>
      </c>
      <c r="N43" s="6">
        <v>3471.459687718501</v>
      </c>
      <c r="O43" s="6">
        <v>107310149.0556256</v>
      </c>
    </row>
    <row r="44">
      <c r="A44">
        <v>40</v>
      </c>
      <c r="B44" s="6">
        <v>-173626916.33506125</v>
      </c>
      <c r="C44" s="6">
        <v>39977023.16008006</v>
      </c>
      <c r="D44" s="6">
        <v>31462102.440692853</v>
      </c>
      <c r="E44" s="6">
        <v>32750841.466858942</v>
      </c>
      <c r="F44" s="6">
        <v>31320546.445378914</v>
      </c>
      <c r="G44" s="6">
        <v>81215962.59405805</v>
      </c>
      <c r="H44" s="6">
        <f>NPV(Supuestos!$B$22,C44:G44)+B44</f>
        <v>-31519096.988317013</v>
      </c>
      <c r="I44" s="2">
        <f>IFERROR(IRR(B44:G44),"")</f>
        <v>0.06952006631650648</v>
      </c>
      <c r="J44" s="2">
        <f>IFERROR(MIRR(B44:G44,Supuestos!$B$22,Supuestos!$B$22),"")</f>
        <v>0.09522925526596304</v>
      </c>
      <c r="K44" s="6">
        <v>7690.324045528818</v>
      </c>
      <c r="L44" s="6">
        <v>36127.07075092672</v>
      </c>
      <c r="M44" s="6">
        <v>151400605.86383143</v>
      </c>
      <c r="N44" s="6">
        <v>3561.100136830161</v>
      </c>
      <c r="O44" s="6">
        <v>109873100.09003419</v>
      </c>
    </row>
    <row r="45">
      <c r="A45">
        <v>41</v>
      </c>
      <c r="B45" s="6">
        <v>-167632234.38851205</v>
      </c>
      <c r="C45" s="6">
        <v>70975447.85636914</v>
      </c>
      <c r="D45" s="6">
        <v>72192997.51888543</v>
      </c>
      <c r="E45" s="6">
        <v>60703830.681329235</v>
      </c>
      <c r="F45" s="6">
        <v>62223863.301209636</v>
      </c>
      <c r="G45" s="6">
        <v>98400573.63779587</v>
      </c>
      <c r="H45" s="6">
        <f>NPV(Supuestos!$B$22,C45:G45)+B45</f>
        <v>79098151.15066972</v>
      </c>
      <c r="I45" s="2">
        <f>IFERROR(IRR(B45:G45),"")</f>
        <v>0.31691912160806845</v>
      </c>
      <c r="J45" s="2">
        <f>IFERROR(MIRR(B45:G45,Supuestos!$B$22,Supuestos!$B$22),"")</f>
        <v>0.23162323109516447</v>
      </c>
      <c r="K45" s="6">
        <v>8264.030771806954</v>
      </c>
      <c r="L45" s="6">
        <v>40653.318866654234</v>
      </c>
      <c r="M45" s="6">
        <v>140755412.14130318</v>
      </c>
      <c r="N45" s="6">
        <v>3418.015039091309</v>
      </c>
      <c r="O45" s="6">
        <v>111967865.71620308</v>
      </c>
    </row>
    <row r="46">
      <c r="A46">
        <v>42</v>
      </c>
      <c r="B46" s="6">
        <v>-181973346.02331972</v>
      </c>
      <c r="C46" s="6">
        <v>44403370.88482885</v>
      </c>
      <c r="D46" s="6">
        <v>59574813.089991964</v>
      </c>
      <c r="E46" s="6">
        <v>60465552.068258226</v>
      </c>
      <c r="F46" s="6">
        <v>53958654.96140616</v>
      </c>
      <c r="G46" s="6">
        <v>102053666.62748942</v>
      </c>
      <c r="H46" s="6">
        <f>NPV(Supuestos!$B$22,C46:G46)+B46</f>
        <v>28581720.784602508</v>
      </c>
      <c r="I46" s="2">
        <f>IFERROR(IRR(B46:G46),"")</f>
        <v>0.19648914232414133</v>
      </c>
      <c r="J46" s="2">
        <f>IFERROR(MIRR(B46:G46,Supuestos!$B$22,Supuestos!$B$22),"")</f>
        <v>0.17375224124220612</v>
      </c>
      <c r="K46" s="6">
        <v>7481.731008367564</v>
      </c>
      <c r="L46" s="6">
        <v>43745.680217816625</v>
      </c>
      <c r="M46" s="6">
        <v>155789873.04989812</v>
      </c>
      <c r="N46" s="6">
        <v>3239.9407538274922</v>
      </c>
      <c r="O46" s="6">
        <v>117442862.73682387</v>
      </c>
    </row>
    <row r="47">
      <c r="A47">
        <v>43</v>
      </c>
      <c r="B47" s="6">
        <v>-161270332.57527158</v>
      </c>
      <c r="C47" s="6">
        <v>55882649.6347716</v>
      </c>
      <c r="D47" s="6">
        <v>49430140.23448765</v>
      </c>
      <c r="E47" s="6">
        <v>62476353.841155626</v>
      </c>
      <c r="F47" s="6">
        <v>51065686.70281407</v>
      </c>
      <c r="G47" s="6">
        <v>99114902.9822078</v>
      </c>
      <c r="H47" s="6">
        <f>NPV(Supuestos!$B$22,C47:G47)+B47</f>
        <v>49666343.36963849</v>
      </c>
      <c r="I47" s="2">
        <f>IFERROR(IRR(B47:G47),"")</f>
        <v>0.25126249146745316</v>
      </c>
      <c r="J47" s="2">
        <f>IFERROR(MIRR(B47:G47,Supuestos!$B$22,Supuestos!$B$22),"")</f>
        <v>0.20288573493039674</v>
      </c>
      <c r="K47" s="6">
        <v>7456.681930652256</v>
      </c>
      <c r="L47" s="6">
        <v>45320.98124244306</v>
      </c>
      <c r="M47" s="6">
        <v>134234801.22247517</v>
      </c>
      <c r="N47" s="6">
        <v>3434.5451629410186</v>
      </c>
      <c r="O47" s="6">
        <v>112608806.57679021</v>
      </c>
    </row>
    <row r="48">
      <c r="A48">
        <v>44</v>
      </c>
      <c r="B48" s="6">
        <v>-187104290.4076777</v>
      </c>
      <c r="C48" s="6">
        <v>84821151.544386</v>
      </c>
      <c r="D48" s="6">
        <v>91869140.38212472</v>
      </c>
      <c r="E48" s="6">
        <v>76491995.47288394</v>
      </c>
      <c r="F48" s="6">
        <v>90092980.93701275</v>
      </c>
      <c r="G48" s="6">
        <v>133382483.88438171</v>
      </c>
      <c r="H48" s="6">
        <f>NPV(Supuestos!$B$22,C48:G48)+B48</f>
        <v>132237426.69140074</v>
      </c>
      <c r="I48" s="2">
        <f>IFERROR(IRR(B48:G48),"")</f>
        <v>0.3893709184532246</v>
      </c>
      <c r="J48" s="2">
        <f>IFERROR(MIRR(B48:G48,Supuestos!$B$22,Supuestos!$B$22),"")</f>
        <v>0.26864243278014666</v>
      </c>
      <c r="K48" s="6">
        <v>8906.60101254855</v>
      </c>
      <c r="L48" s="6">
        <v>40906.19856806583</v>
      </c>
      <c r="M48" s="6">
        <v>157957475.24080995</v>
      </c>
      <c r="N48" s="6">
        <v>3456.7964877933264</v>
      </c>
      <c r="O48" s="6">
        <v>108972676.4879446</v>
      </c>
    </row>
    <row r="49">
      <c r="A49">
        <v>45</v>
      </c>
      <c r="B49" s="6">
        <v>-165380480.14909363</v>
      </c>
      <c r="C49" s="6">
        <v>62698438.03624278</v>
      </c>
      <c r="D49" s="6">
        <v>42872957.930498615</v>
      </c>
      <c r="E49" s="6">
        <v>78616571.86505584</v>
      </c>
      <c r="F49" s="6">
        <v>57127693.6513121</v>
      </c>
      <c r="G49" s="6">
        <v>81976602.82592505</v>
      </c>
      <c r="H49" s="6">
        <f>NPV(Supuestos!$B$22,C49:G49)+B49</f>
        <v>52071704.81565687</v>
      </c>
      <c r="I49" s="2">
        <f>IFERROR(IRR(B49:G49),"")</f>
        <v>0.2576245759706207</v>
      </c>
      <c r="J49" s="2">
        <f>IFERROR(MIRR(B49:G49,Supuestos!$B$22,Supuestos!$B$22),"")</f>
        <v>0.20415046247342983</v>
      </c>
      <c r="K49" s="6">
        <v>8286.025770022914</v>
      </c>
      <c r="L49" s="6">
        <v>37071.00907617718</v>
      </c>
      <c r="M49" s="6">
        <v>140806773.22701705</v>
      </c>
      <c r="N49" s="6">
        <v>3464.4207993211844</v>
      </c>
      <c r="O49" s="6">
        <v>108269981.27208759</v>
      </c>
    </row>
    <row r="50">
      <c r="A50">
        <v>46</v>
      </c>
      <c r="B50" s="6">
        <v>-183459754.79160917</v>
      </c>
      <c r="C50" s="6">
        <v>63362899.91685404</v>
      </c>
      <c r="D50" s="6">
        <v>60048255.76086165</v>
      </c>
      <c r="E50" s="6">
        <v>61536245.9343006</v>
      </c>
      <c r="F50" s="6">
        <v>67105220.28488061</v>
      </c>
      <c r="G50" s="6">
        <v>106447317.74864201</v>
      </c>
      <c r="H50" s="6">
        <f>NPV(Supuestos!$B$22,C50:G50)+B50</f>
        <v>54879211.21550038</v>
      </c>
      <c r="I50" s="2">
        <f>IFERROR(IRR(B50:G50),"")</f>
        <v>0.24885453855397693</v>
      </c>
      <c r="J50" s="2">
        <f>IFERROR(MIRR(B50:G50,Supuestos!$B$22,Supuestos!$B$22),"")</f>
        <v>0.2012563592804122</v>
      </c>
      <c r="K50" s="6">
        <v>8753.873194593089</v>
      </c>
      <c r="L50" s="6">
        <v>34688.22191304287</v>
      </c>
      <c r="M50" s="6">
        <v>159167251.11379457</v>
      </c>
      <c r="N50" s="6">
        <v>3364.19460180526</v>
      </c>
      <c r="O50" s="6">
        <v>105411596.84438519</v>
      </c>
    </row>
    <row r="51">
      <c r="A51">
        <v>47</v>
      </c>
      <c r="B51" s="6">
        <v>-176227531.82309452</v>
      </c>
      <c r="C51" s="6">
        <v>74557774.18946952</v>
      </c>
      <c r="D51" s="6">
        <v>53563132.11377327</v>
      </c>
      <c r="E51" s="6">
        <v>68600754.34342505</v>
      </c>
      <c r="F51" s="6">
        <v>54471628.54316799</v>
      </c>
      <c r="G51" s="6">
        <v>112485026.44000055</v>
      </c>
      <c r="H51" s="6">
        <f>NPV(Supuestos!$B$22,C51:G51)+B51</f>
        <v>67365445.41922095</v>
      </c>
      <c r="I51" s="2">
        <f>IFERROR(IRR(B51:G51),"")</f>
        <v>0.2812485754598541</v>
      </c>
      <c r="J51" s="2">
        <f>IFERROR(MIRR(B51:G51,Supuestos!$B$22,Supuestos!$B$22),"")</f>
        <v>0.2162505573488651</v>
      </c>
      <c r="K51" s="6">
        <v>8025.370165798268</v>
      </c>
      <c r="L51" s="6">
        <v>41246.25472166354</v>
      </c>
      <c r="M51" s="6">
        <v>149746214.85556215</v>
      </c>
      <c r="N51" s="6">
        <v>3458.852899633348</v>
      </c>
      <c r="O51" s="6">
        <v>110901427.62973161</v>
      </c>
    </row>
    <row r="52">
      <c r="A52">
        <v>48</v>
      </c>
      <c r="B52" s="6">
        <v>-198117082.29790345</v>
      </c>
      <c r="C52" s="6">
        <v>91477321.70021652</v>
      </c>
      <c r="D52" s="6">
        <v>90748957.02345143</v>
      </c>
      <c r="E52" s="6">
        <v>111693260.89246768</v>
      </c>
      <c r="F52" s="6">
        <v>111523675.19694951</v>
      </c>
      <c r="G52" s="6">
        <v>145016272.97420084</v>
      </c>
      <c r="H52" s="6">
        <f>NPV(Supuestos!$B$22,C52:G52)+B52</f>
        <v>168692204.2266399</v>
      </c>
      <c r="I52" s="2">
        <f>IFERROR(IRR(B52:G52),"")</f>
        <v>0.4281247586602503</v>
      </c>
      <c r="J52" s="2">
        <f>IFERROR(MIRR(B52:G52,Supuestos!$B$22,Supuestos!$B$22),"")</f>
        <v>0.2894619493270336</v>
      </c>
      <c r="K52" s="6">
        <v>8974.833726840126</v>
      </c>
      <c r="L52" s="6">
        <v>42836.1408712705</v>
      </c>
      <c r="M52" s="6">
        <v>167361302.95237118</v>
      </c>
      <c r="N52" s="6">
        <v>3419.8542553310594</v>
      </c>
      <c r="O52" s="6">
        <v>109165078.29933083</v>
      </c>
    </row>
    <row r="53">
      <c r="A53">
        <v>49</v>
      </c>
      <c r="B53" s="6">
        <v>-173195672.2189548</v>
      </c>
      <c r="C53" s="6">
        <v>27007489.075567026</v>
      </c>
      <c r="D53" s="6">
        <v>31178710.320585538</v>
      </c>
      <c r="E53" s="6">
        <v>47594531.147686735</v>
      </c>
      <c r="F53" s="6">
        <v>39336775.401751384</v>
      </c>
      <c r="G53" s="6">
        <v>72172069.53881176</v>
      </c>
      <c r="H53" s="6">
        <f>NPV(Supuestos!$B$22,C53:G53)+B53</f>
        <v>-32614494.05398181</v>
      </c>
      <c r="I53" s="2">
        <f>IFERROR(IRR(B53:G53),"")</f>
        <v>0.06924860122898323</v>
      </c>
      <c r="J53" s="2">
        <f>IFERROR(MIRR(B53:G53,Supuestos!$B$22,Supuestos!$B$22),"")</f>
        <v>0.0934095931984591</v>
      </c>
      <c r="K53" s="6">
        <v>7461.4820089721725</v>
      </c>
      <c r="L53" s="6">
        <v>38516.55226751137</v>
      </c>
      <c r="M53" s="6">
        <v>150204427.275621</v>
      </c>
      <c r="N53" s="6">
        <v>3417.4446258073053</v>
      </c>
      <c r="O53" s="6">
        <v>113173479.69732368</v>
      </c>
    </row>
    <row r="54">
      <c r="A54">
        <v>50</v>
      </c>
      <c r="B54" s="6">
        <v>-184434996.36204195</v>
      </c>
      <c r="C54" s="6">
        <v>48899821.15320453</v>
      </c>
      <c r="D54" s="6">
        <v>44666429.72444472</v>
      </c>
      <c r="E54" s="6">
        <v>44216863.12440412</v>
      </c>
      <c r="F54" s="6">
        <v>46195104.518082514</v>
      </c>
      <c r="G54" s="6">
        <v>75250026.4931582</v>
      </c>
      <c r="H54" s="6">
        <f>NPV(Supuestos!$B$22,C54:G54)+B54</f>
        <v>-10892209.92365031</v>
      </c>
      <c r="I54" s="2">
        <f>IFERROR(IRR(B54:G54),"")</f>
        <v>0.11662968334780509</v>
      </c>
      <c r="J54" s="2">
        <f>IFERROR(MIRR(B54:G54,Supuestos!$B$22,Supuestos!$B$22),"")</f>
        <v>0.12620512227990344</v>
      </c>
      <c r="K54" s="6">
        <v>8055.629674807512</v>
      </c>
      <c r="L54" s="6">
        <v>33487.93897407619</v>
      </c>
      <c r="M54" s="6">
        <v>162853681.56622505</v>
      </c>
      <c r="N54" s="6">
        <v>3354.794359114021</v>
      </c>
      <c r="O54" s="6">
        <v>111082377.84864603</v>
      </c>
    </row>
    <row r="55">
      <c r="A55">
        <v>51</v>
      </c>
      <c r="B55" s="6">
        <v>-179733139.5334588</v>
      </c>
      <c r="C55" s="6">
        <v>66560032.50458181</v>
      </c>
      <c r="D55" s="6">
        <v>62785625.51608604</v>
      </c>
      <c r="E55" s="6">
        <v>74216343.6565126</v>
      </c>
      <c r="F55" s="6">
        <v>48932251.69988541</v>
      </c>
      <c r="G55" s="6">
        <v>107176875.3875725</v>
      </c>
      <c r="H55" s="6">
        <f>NPV(Supuestos!$B$22,C55:G55)+B55</f>
        <v>61694403.76486154</v>
      </c>
      <c r="I55" s="2">
        <f>IFERROR(IRR(B55:G55),"")</f>
        <v>0.2675709578699432</v>
      </c>
      <c r="J55" s="2">
        <f>IFERROR(MIRR(B55:G55,Supuestos!$B$22,Supuestos!$B$22),"")</f>
        <v>0.2093070431398596</v>
      </c>
      <c r="K55" s="6">
        <v>8261.694717374852</v>
      </c>
      <c r="L55" s="6">
        <v>39004.036150112996</v>
      </c>
      <c r="M55" s="6">
        <v>153953984.3800439</v>
      </c>
      <c r="N55" s="6">
        <v>3254.7169473022223</v>
      </c>
      <c r="O55" s="6">
        <v>112595160.98598225</v>
      </c>
    </row>
    <row r="56">
      <c r="A56">
        <v>52</v>
      </c>
      <c r="B56" s="6">
        <v>-164857264.92298445</v>
      </c>
      <c r="C56" s="6">
        <v>65583309.58097258</v>
      </c>
      <c r="D56" s="6">
        <v>67422303.1318645</v>
      </c>
      <c r="E56" s="6">
        <v>68974176.86075418</v>
      </c>
      <c r="F56" s="6">
        <v>86482038.25416665</v>
      </c>
      <c r="G56" s="6">
        <v>122400444.09744175</v>
      </c>
      <c r="H56" s="6">
        <f>NPV(Supuestos!$B$22,C56:G56)+B56</f>
        <v>105882096.06183644</v>
      </c>
      <c r="I56" s="2">
        <f>IFERROR(IRR(B56:G56),"")</f>
        <v>0.3563598938738689</v>
      </c>
      <c r="J56" s="2">
        <f>IFERROR(MIRR(B56:G56,Supuestos!$B$22,Supuestos!$B$22),"")</f>
        <v>0.2589066080176714</v>
      </c>
      <c r="K56" s="6">
        <v>8482.062293244202</v>
      </c>
      <c r="L56" s="6">
        <v>40583.81229590944</v>
      </c>
      <c r="M56" s="6">
        <v>137318511.00368574</v>
      </c>
      <c r="N56" s="6">
        <v>3343.426153746744</v>
      </c>
      <c r="O56" s="6">
        <v>115517771.89422101</v>
      </c>
    </row>
    <row r="57">
      <c r="A57">
        <v>53</v>
      </c>
      <c r="B57" s="6">
        <v>-176242019.2718737</v>
      </c>
      <c r="C57" s="6">
        <v>71736707.14041753</v>
      </c>
      <c r="D57" s="6">
        <v>46963160.08154578</v>
      </c>
      <c r="E57" s="6">
        <v>58524465.663431354</v>
      </c>
      <c r="F57" s="6">
        <v>54878091.641542524</v>
      </c>
      <c r="G57" s="6">
        <v>103285925.38431276</v>
      </c>
      <c r="H57" s="6">
        <f>NPV(Supuestos!$B$22,C57:G57)+B57</f>
        <v>48459599.691762164</v>
      </c>
      <c r="I57" s="2">
        <f>IFERROR(IRR(B57:G57),"")</f>
        <v>0.2433587822528665</v>
      </c>
      <c r="J57" s="2">
        <f>IFERROR(MIRR(B57:G57,Supuestos!$B$22,Supuestos!$B$22),"")</f>
        <v>0.1967521038417548</v>
      </c>
      <c r="K57" s="6">
        <v>8186.100224570544</v>
      </c>
      <c r="L57" s="6">
        <v>39616.03337202577</v>
      </c>
      <c r="M57" s="6">
        <v>150297953.69720697</v>
      </c>
      <c r="N57" s="6">
        <v>3566.2632525898516</v>
      </c>
      <c r="O57" s="6">
        <v>106546626.3297649</v>
      </c>
    </row>
    <row r="58">
      <c r="A58">
        <v>54</v>
      </c>
      <c r="B58" s="6">
        <v>-169907091.60152447</v>
      </c>
      <c r="C58" s="6">
        <v>63799895.54277733</v>
      </c>
      <c r="D58" s="6">
        <v>76211789.86755402</v>
      </c>
      <c r="E58" s="6">
        <v>56243196.094100855</v>
      </c>
      <c r="F58" s="6">
        <v>64327037.649500325</v>
      </c>
      <c r="G58" s="6">
        <v>100545558.08953723</v>
      </c>
      <c r="H58" s="6">
        <f>NPV(Supuestos!$B$22,C58:G58)+B58</f>
        <v>72969764.48959562</v>
      </c>
      <c r="I58" s="2">
        <f>IFERROR(IRR(B58:G58),"")</f>
        <v>0.2984378858981081</v>
      </c>
      <c r="J58" s="2">
        <f>IFERROR(MIRR(B58:G58,Supuestos!$B$22,Supuestos!$B$22),"")</f>
        <v>0.22444639431528346</v>
      </c>
      <c r="K58" s="6">
        <v>8797.25417629422</v>
      </c>
      <c r="L58" s="6">
        <v>34962.4469354481</v>
      </c>
      <c r="M58" s="6">
        <v>145301209.01621762</v>
      </c>
      <c r="N58" s="6">
        <v>3301.2630941035845</v>
      </c>
      <c r="O58" s="6">
        <v>110884142.43552034</v>
      </c>
    </row>
    <row r="59">
      <c r="A59">
        <v>55</v>
      </c>
      <c r="B59" s="6">
        <v>-168112182.27428675</v>
      </c>
      <c r="C59" s="6">
        <v>67324676.5195039</v>
      </c>
      <c r="D59" s="6">
        <v>68264139.40744488</v>
      </c>
      <c r="E59" s="6">
        <v>65824216.9162892</v>
      </c>
      <c r="F59" s="6">
        <v>59687579.70858231</v>
      </c>
      <c r="G59" s="6">
        <v>117659613.49359342</v>
      </c>
      <c r="H59" s="6">
        <f>NPV(Supuestos!$B$22,C59:G59)+B59</f>
        <v>84349616.70122081</v>
      </c>
      <c r="I59" s="2">
        <f>IFERROR(IRR(B59:G59),"")</f>
        <v>0.31913119052372324</v>
      </c>
      <c r="J59" s="2">
        <f>IFERROR(MIRR(B59:G59,Supuestos!$B$22,Supuestos!$B$22),"")</f>
        <v>0.23658549704610254</v>
      </c>
      <c r="K59" s="6">
        <v>8673.147258209585</v>
      </c>
      <c r="L59" s="6">
        <v>37154.37035122132</v>
      </c>
      <c r="M59" s="6">
        <v>142332556.24691084</v>
      </c>
      <c r="N59" s="6">
        <v>3511.53399075071</v>
      </c>
      <c r="O59" s="6">
        <v>104407388.16196959</v>
      </c>
    </row>
    <row r="60">
      <c r="A60">
        <v>56</v>
      </c>
      <c r="B60" s="6">
        <v>-178898704.12865606</v>
      </c>
      <c r="C60" s="6">
        <v>69183978.29429644</v>
      </c>
      <c r="D60" s="6">
        <v>80051343.02267528</v>
      </c>
      <c r="E60" s="6">
        <v>60559039.76971951</v>
      </c>
      <c r="F60" s="6">
        <v>69361223.55268407</v>
      </c>
      <c r="G60" s="6">
        <v>128036022.42169252</v>
      </c>
      <c r="H60" s="6">
        <f>NPV(Supuestos!$B$22,C60:G60)+B60</f>
        <v>91826842.5238972</v>
      </c>
      <c r="I60" s="2">
        <f>IFERROR(IRR(B60:G60),"")</f>
        <v>0.3216262404799819</v>
      </c>
      <c r="J60" s="2">
        <f>IFERROR(MIRR(B60:G60,Supuestos!$B$22,Supuestos!$B$22),"")</f>
        <v>0.23848074892744364</v>
      </c>
      <c r="K60" s="6">
        <v>8020.098153821502</v>
      </c>
      <c r="L60" s="6">
        <v>43791.07567431115</v>
      </c>
      <c r="M60" s="6">
        <v>150802006.11510402</v>
      </c>
      <c r="N60" s="6">
        <v>3359.2592819283404</v>
      </c>
      <c r="O60" s="6">
        <v>111673692.23697633</v>
      </c>
    </row>
    <row r="61">
      <c r="A61">
        <v>57</v>
      </c>
      <c r="B61" s="6">
        <v>-159283777.21376795</v>
      </c>
      <c r="C61" s="6">
        <v>48010399.23550152</v>
      </c>
      <c r="D61" s="6">
        <v>62714457.09232395</v>
      </c>
      <c r="E61" s="6">
        <v>63856223.47178309</v>
      </c>
      <c r="F61" s="6">
        <v>41357422.784271106</v>
      </c>
      <c r="G61" s="6">
        <v>89080999.40061055</v>
      </c>
      <c r="H61" s="6">
        <f>NPV(Supuestos!$B$22,C61:G61)+B61</f>
        <v>44941272.38636294</v>
      </c>
      <c r="I61" s="2">
        <f>IFERROR(IRR(B61:G61),"")</f>
        <v>0.24449752297411312</v>
      </c>
      <c r="J61" s="2">
        <f>IFERROR(MIRR(B61:G61,Supuestos!$B$22,Supuestos!$B$22),"")</f>
        <v>0.19809800277764023</v>
      </c>
      <c r="K61" s="6">
        <v>8255.6189506021</v>
      </c>
      <c r="L61" s="6">
        <v>35654.94926401207</v>
      </c>
      <c r="M61" s="6">
        <v>135735483.22762918</v>
      </c>
      <c r="N61" s="6">
        <v>3325.9952556341887</v>
      </c>
      <c r="O61" s="6">
        <v>106390835.75802875</v>
      </c>
    </row>
    <row r="62">
      <c r="A62">
        <v>58</v>
      </c>
      <c r="B62" s="6">
        <v>-173181202.7134925</v>
      </c>
      <c r="C62" s="6">
        <v>54918645.86727174</v>
      </c>
      <c r="D62" s="6">
        <v>61879115.81993193</v>
      </c>
      <c r="E62" s="6">
        <v>56002334.89218629</v>
      </c>
      <c r="F62" s="6">
        <v>60722889.09069908</v>
      </c>
      <c r="G62" s="6">
        <v>98223810.14513731</v>
      </c>
      <c r="H62" s="6">
        <f>NPV(Supuestos!$B$22,C62:G62)+B62</f>
        <v>47374193.353147</v>
      </c>
      <c r="I62" s="2">
        <f>IFERROR(IRR(B62:G62),"")</f>
        <v>0.23977830140986114</v>
      </c>
      <c r="J62" s="2">
        <f>IFERROR(MIRR(B62:G62,Supuestos!$B$22,Supuestos!$B$22),"")</f>
        <v>0.1964877005196768</v>
      </c>
      <c r="K62" s="6">
        <v>7930.438800950301</v>
      </c>
      <c r="L62" s="6">
        <v>39232.268062102055</v>
      </c>
      <c r="M62" s="6">
        <v>148290874.6423743</v>
      </c>
      <c r="N62" s="6">
        <v>3245.2679231762886</v>
      </c>
      <c r="O62" s="6">
        <v>112467785.52153869</v>
      </c>
    </row>
    <row r="63">
      <c r="A63">
        <v>59</v>
      </c>
      <c r="B63" s="6">
        <v>-163301392.7583563</v>
      </c>
      <c r="C63" s="6">
        <v>55437170.52909851</v>
      </c>
      <c r="D63" s="6">
        <v>51315569.47489449</v>
      </c>
      <c r="E63" s="6">
        <v>57036863.973257326</v>
      </c>
      <c r="F63" s="6">
        <v>62436694.79647969</v>
      </c>
      <c r="G63" s="6">
        <v>84798626.96040039</v>
      </c>
      <c r="H63" s="6">
        <f>NPV(Supuestos!$B$22,C63:G63)+B63</f>
        <v>44320912.36547079</v>
      </c>
      <c r="I63" s="2">
        <f>IFERROR(IRR(B63:G63),"")</f>
        <v>0.2400809338123524</v>
      </c>
      <c r="J63" s="2">
        <f>IFERROR(MIRR(B63:G63,Supuestos!$B$22,Supuestos!$B$22),"")</f>
        <v>0.19608398461676324</v>
      </c>
      <c r="K63" s="6">
        <v>8301.074589351902</v>
      </c>
      <c r="L63" s="6">
        <v>35095.53583014013</v>
      </c>
      <c r="M63" s="6">
        <v>139994939.90401506</v>
      </c>
      <c r="N63" s="6">
        <v>3331.2574876782796</v>
      </c>
      <c r="O63" s="6">
        <v>106571606.5399083</v>
      </c>
    </row>
    <row r="64">
      <c r="A64">
        <v>60</v>
      </c>
      <c r="B64" s="6">
        <v>-172184664.91153908</v>
      </c>
      <c r="C64" s="6">
        <v>100374770.86785606</v>
      </c>
      <c r="D64" s="6">
        <v>91426850.64472368</v>
      </c>
      <c r="E64" s="6">
        <v>99251947.11912292</v>
      </c>
      <c r="F64" s="6">
        <v>119717044.64008811</v>
      </c>
      <c r="G64" s="6">
        <v>140201846.24573213</v>
      </c>
      <c r="H64" s="6">
        <f>NPV(Supuestos!$B$22,C64:G64)+B64</f>
        <v>196904156.36567143</v>
      </c>
      <c r="I64" s="2">
        <f>IFERROR(IRR(B64:G64),"")</f>
        <v>0.5252506870166488</v>
      </c>
      <c r="J64" s="2">
        <f>IFERROR(MIRR(B64:G64,Supuestos!$B$22,Supuestos!$B$22),"")</f>
        <v>0.3277983839548797</v>
      </c>
      <c r="K64" s="6">
        <v>9237.988018578704</v>
      </c>
      <c r="L64" s="6">
        <v>41948.5061459928</v>
      </c>
      <c r="M64" s="6">
        <v>141183081.13762254</v>
      </c>
      <c r="N64" s="6">
        <v>3418.5004282432296</v>
      </c>
      <c r="O64" s="6">
        <v>107973106.9472044</v>
      </c>
    </row>
    <row r="65">
      <c r="A65">
        <v>61</v>
      </c>
      <c r="B65" s="6">
        <v>-165927372.6215315</v>
      </c>
      <c r="C65" s="6">
        <v>75477161.07656486</v>
      </c>
      <c r="D65" s="6">
        <v>67342280.56538585</v>
      </c>
      <c r="E65" s="6">
        <v>59837917.04839039</v>
      </c>
      <c r="F65" s="6">
        <v>68466518.67886804</v>
      </c>
      <c r="G65" s="6">
        <v>104379486.35435687</v>
      </c>
      <c r="H65" s="6">
        <f>NPV(Supuestos!$B$22,C65:G65)+B65</f>
        <v>87236360.97964767</v>
      </c>
      <c r="I65" s="2">
        <f>IFERROR(IRR(B65:G65),"")</f>
        <v>0.3340911628741032</v>
      </c>
      <c r="J65" s="2">
        <f>IFERROR(MIRR(B65:G65,Supuestos!$B$22,Supuestos!$B$22),"")</f>
        <v>0.24051363584466068</v>
      </c>
      <c r="K65" s="6">
        <v>8293.963549909662</v>
      </c>
      <c r="L65" s="6">
        <v>40009.575860512356</v>
      </c>
      <c r="M65" s="6">
        <v>139380335.51477668</v>
      </c>
      <c r="N65" s="6">
        <v>3462.5192856105664</v>
      </c>
      <c r="O65" s="6">
        <v>106907847.71515137</v>
      </c>
    </row>
    <row r="66">
      <c r="A66">
        <v>62</v>
      </c>
      <c r="B66" s="6">
        <v>-168779867.4847036</v>
      </c>
      <c r="C66" s="6">
        <v>60834919.80912292</v>
      </c>
      <c r="D66" s="6">
        <v>75732825.04820435</v>
      </c>
      <c r="E66" s="6">
        <v>86414365.06215008</v>
      </c>
      <c r="F66" s="6">
        <v>70246767.67874679</v>
      </c>
      <c r="G66" s="6">
        <v>101054891.69112429</v>
      </c>
      <c r="H66" s="6">
        <f>NPV(Supuestos!$B$22,C66:G66)+B66</f>
        <v>95261751.797927</v>
      </c>
      <c r="I66" s="2">
        <f>IFERROR(IRR(B66:G66),"")</f>
        <v>0.3396618927591355</v>
      </c>
      <c r="J66" s="2">
        <f>IFERROR(MIRR(B66:G66,Supuestos!$B$22,Supuestos!$B$22),"")</f>
        <v>0.24673801074541268</v>
      </c>
      <c r="K66" s="6">
        <v>8563.107353162439</v>
      </c>
      <c r="L66" s="6">
        <v>38951.54182465665</v>
      </c>
      <c r="M66" s="6">
        <v>142096168.74744508</v>
      </c>
      <c r="N66" s="6">
        <v>3333.0259181559086</v>
      </c>
      <c r="O66" s="6">
        <v>108680727.33952887</v>
      </c>
    </row>
    <row r="67">
      <c r="A67">
        <v>63</v>
      </c>
      <c r="B67" s="6">
        <v>-173751795.21786356</v>
      </c>
      <c r="C67" s="6">
        <v>63921069.889103845</v>
      </c>
      <c r="D67" s="6">
        <v>68754414.87119311</v>
      </c>
      <c r="E67" s="6">
        <v>54949917.55136984</v>
      </c>
      <c r="F67" s="6">
        <v>75955456.06712362</v>
      </c>
      <c r="G67" s="6">
        <v>123617709.93573467</v>
      </c>
      <c r="H67" s="6">
        <f>NPV(Supuestos!$B$22,C67:G67)+B67</f>
        <v>81488129.96367258</v>
      </c>
      <c r="I67" s="2">
        <f>IFERROR(IRR(B67:G67),"")</f>
        <v>0.3027320422410346</v>
      </c>
      <c r="J67" s="2">
        <f>IFERROR(MIRR(B67:G67,Supuestos!$B$22,Supuestos!$B$22),"")</f>
        <v>0.23114360337076345</v>
      </c>
      <c r="K67" s="6">
        <v>8340.69691996556</v>
      </c>
      <c r="L67" s="6">
        <v>39841.32472542332</v>
      </c>
      <c r="M67" s="6">
        <v>147167442.06388867</v>
      </c>
      <c r="N67" s="6">
        <v>3290.2329800650477</v>
      </c>
      <c r="O67" s="6">
        <v>113753388.50842804</v>
      </c>
    </row>
    <row r="68">
      <c r="A68">
        <v>64</v>
      </c>
      <c r="B68" s="6">
        <v>-173466241.58318204</v>
      </c>
      <c r="C68" s="6">
        <v>19539992.110847555</v>
      </c>
      <c r="D68" s="6">
        <v>27215894.797703933</v>
      </c>
      <c r="E68" s="6">
        <v>22549650.86225413</v>
      </c>
      <c r="F68" s="6">
        <v>34803383.82998972</v>
      </c>
      <c r="G68" s="6">
        <v>55347435.329570234</v>
      </c>
      <c r="H68" s="6">
        <f>NPV(Supuestos!$B$22,C68:G68)+B68</f>
        <v>-70811657.57453793</v>
      </c>
      <c r="I68" s="2">
        <f>IFERROR(IRR(B68:G68),"")</f>
        <v>-0.023635223811130895</v>
      </c>
      <c r="J68" s="2">
        <f>IFERROR(MIRR(B68:G68,Supuestos!$B$22,Supuestos!$B$22),"")</f>
        <v>0.0264493570964357</v>
      </c>
      <c r="K68" s="6">
        <v>7215.980241954474</v>
      </c>
      <c r="L68" s="6">
        <v>35610.37440240728</v>
      </c>
      <c r="M68" s="6">
        <v>152909140.93547225</v>
      </c>
      <c r="N68" s="6">
        <v>3428.7251533940434</v>
      </c>
      <c r="O68" s="6">
        <v>113908573.73536433</v>
      </c>
    </row>
    <row r="69">
      <c r="A69">
        <v>65</v>
      </c>
      <c r="B69" s="6">
        <v>-158016318.43932608</v>
      </c>
      <c r="C69" s="6">
        <v>47930021.34623669</v>
      </c>
      <c r="D69" s="6">
        <v>40569344.427479595</v>
      </c>
      <c r="E69" s="6">
        <v>40829703.97849685</v>
      </c>
      <c r="F69" s="6">
        <v>67815154.30409843</v>
      </c>
      <c r="G69" s="6">
        <v>102753692.06957419</v>
      </c>
      <c r="H69" s="6">
        <f>NPV(Supuestos!$B$22,C69:G69)+B69</f>
        <v>36322303.50177155</v>
      </c>
      <c r="I69" s="2">
        <f>IFERROR(IRR(B69:G69),"")</f>
        <v>0.2190831389932939</v>
      </c>
      <c r="J69" s="2">
        <f>IFERROR(MIRR(B69:G69,Supuestos!$B$22,Supuestos!$B$22),"")</f>
        <v>0.1881637200066919</v>
      </c>
      <c r="K69" s="6">
        <v>7995.312841160507</v>
      </c>
      <c r="L69" s="6">
        <v>39492.834376683386</v>
      </c>
      <c r="M69" s="6">
        <v>132755713.17326833</v>
      </c>
      <c r="N69" s="6">
        <v>3646.1848246244094</v>
      </c>
      <c r="O69" s="6">
        <v>107631072.13586347</v>
      </c>
    </row>
    <row r="70">
      <c r="A70">
        <v>66</v>
      </c>
      <c r="B70" s="6">
        <v>-162784736.72583407</v>
      </c>
      <c r="C70" s="6">
        <v>65989387.5923927</v>
      </c>
      <c r="D70" s="6">
        <v>46579728.72930546</v>
      </c>
      <c r="E70" s="6">
        <v>42981675.42908698</v>
      </c>
      <c r="F70" s="6">
        <v>44610488.970812395</v>
      </c>
      <c r="G70" s="6">
        <v>79375223.78470947</v>
      </c>
      <c r="H70" s="6">
        <f>NPV(Supuestos!$B$22,C70:G70)+B70</f>
        <v>27591681.006004896</v>
      </c>
      <c r="I70" s="2">
        <f>IFERROR(IRR(B70:G70),"")</f>
        <v>0.20786239794523337</v>
      </c>
      <c r="J70" s="2">
        <f>IFERROR(MIRR(B70:G70,Supuestos!$B$22,Supuestos!$B$22),"")</f>
        <v>0.17626383660722555</v>
      </c>
      <c r="K70" s="6">
        <v>7861.447718249026</v>
      </c>
      <c r="L70" s="6">
        <v>39305.56189703422</v>
      </c>
      <c r="M70" s="6">
        <v>138064847.13463923</v>
      </c>
      <c r="N70" s="6">
        <v>3399.202708682666</v>
      </c>
      <c r="O70" s="6">
        <v>117720907.92250071</v>
      </c>
    </row>
    <row r="71">
      <c r="A71">
        <v>67</v>
      </c>
      <c r="B71" s="6">
        <v>-161823818.62302554</v>
      </c>
      <c r="C71" s="6">
        <v>54333876.75032811</v>
      </c>
      <c r="D71" s="6">
        <v>45358456.066718966</v>
      </c>
      <c r="E71" s="6">
        <v>56720587.85186353</v>
      </c>
      <c r="F71" s="6">
        <v>62907528.948596984</v>
      </c>
      <c r="G71" s="6">
        <v>80336573.26265393</v>
      </c>
      <c r="H71" s="6">
        <f>NPV(Supuestos!$B$22,C71:G71)+B71</f>
        <v>37994722.982355505</v>
      </c>
      <c r="I71" s="2">
        <f>IFERROR(IRR(B71:G71),"")</f>
        <v>0.22681271825170285</v>
      </c>
      <c r="J71" s="2">
        <f>IFERROR(MIRR(B71:G71,Supuestos!$B$22,Supuestos!$B$22),"")</f>
        <v>0.18911407388875667</v>
      </c>
      <c r="K71" s="6">
        <v>7600.43589701712</v>
      </c>
      <c r="L71" s="6">
        <v>41031.13848258628</v>
      </c>
      <c r="M71" s="6">
        <v>136875455.59754318</v>
      </c>
      <c r="N71" s="6">
        <v>3329.4081094053886</v>
      </c>
      <c r="O71" s="6">
        <v>110925654.88437176</v>
      </c>
    </row>
    <row r="72">
      <c r="A72">
        <v>68</v>
      </c>
      <c r="B72" s="6">
        <v>-181023717.29387814</v>
      </c>
      <c r="C72" s="6">
        <v>74889029.91263427</v>
      </c>
      <c r="D72" s="6">
        <v>98164594.06061883</v>
      </c>
      <c r="E72" s="6">
        <v>90472776.96224545</v>
      </c>
      <c r="F72" s="6">
        <v>72886245.61416666</v>
      </c>
      <c r="G72" s="6">
        <v>133290461.90827501</v>
      </c>
      <c r="H72" s="6">
        <f>NPV(Supuestos!$B$22,C72:G72)+B72</f>
        <v>133650826.91767195</v>
      </c>
      <c r="I72" s="2">
        <f>IFERROR(IRR(B72:G72),"")</f>
        <v>0.39777847196762894</v>
      </c>
      <c r="J72" s="2">
        <f>IFERROR(MIRR(B72:G72,Supuestos!$B$22,Supuestos!$B$22),"")</f>
        <v>0.2732980616125913</v>
      </c>
      <c r="K72" s="6">
        <v>8380.60500601769</v>
      </c>
      <c r="L72" s="6">
        <v>46131.791059019306</v>
      </c>
      <c r="M72" s="6">
        <v>150094731.76701578</v>
      </c>
      <c r="N72" s="6">
        <v>3456.3766812595227</v>
      </c>
      <c r="O72" s="6">
        <v>114611606.95097004</v>
      </c>
    </row>
    <row r="73">
      <c r="A73">
        <v>69</v>
      </c>
      <c r="B73" s="6">
        <v>-159602087.54174057</v>
      </c>
      <c r="C73" s="6">
        <v>74234515.89136581</v>
      </c>
      <c r="D73" s="6">
        <v>82518202.76935017</v>
      </c>
      <c r="E73" s="6">
        <v>72933719.99533482</v>
      </c>
      <c r="F73" s="6">
        <v>97529749.8099789</v>
      </c>
      <c r="G73" s="6">
        <v>123196310.54866551</v>
      </c>
      <c r="H73" s="6">
        <f>NPV(Supuestos!$B$22,C73:G73)+B73</f>
        <v>139968914.5434965</v>
      </c>
      <c r="I73" s="2">
        <f>IFERROR(IRR(B73:G73),"")</f>
        <v>0.43546532218604206</v>
      </c>
      <c r="J73" s="2">
        <f>IFERROR(MIRR(B73:G73,Supuestos!$B$22,Supuestos!$B$22),"")</f>
        <v>0.2929957347902483</v>
      </c>
      <c r="K73" s="6">
        <v>8976.78179297595</v>
      </c>
      <c r="L73" s="6">
        <v>41594.83086365584</v>
      </c>
      <c r="M73" s="6">
        <v>129731069.91143817</v>
      </c>
      <c r="N73" s="6">
        <v>3451.2351983847716</v>
      </c>
      <c r="O73" s="6">
        <v>122127386.33101891</v>
      </c>
    </row>
    <row r="74">
      <c r="A74">
        <v>70</v>
      </c>
      <c r="B74" s="6">
        <v>-172866732.8199602</v>
      </c>
      <c r="C74" s="6">
        <v>78155975.21122532</v>
      </c>
      <c r="D74" s="6">
        <v>75277052.69984326</v>
      </c>
      <c r="E74" s="6">
        <v>98742923.42041866</v>
      </c>
      <c r="F74" s="6">
        <v>88283653.48211892</v>
      </c>
      <c r="G74" s="6">
        <v>107937232.8905928</v>
      </c>
      <c r="H74" s="6">
        <f>NPV(Supuestos!$B$22,C74:G74)+B74</f>
        <v>128593275.12114722</v>
      </c>
      <c r="I74" s="2">
        <f>IFERROR(IRR(B74:G74),"")</f>
        <v>0.40129904483759826</v>
      </c>
      <c r="J74" s="2">
        <f>IFERROR(MIRR(B74:G74,Supuestos!$B$22,Supuestos!$B$22),"")</f>
        <v>0.27411464550954245</v>
      </c>
      <c r="K74" s="6">
        <v>8615.446806242679</v>
      </c>
      <c r="L74" s="6">
        <v>40358.632795783866</v>
      </c>
      <c r="M74" s="6">
        <v>145050120.49797964</v>
      </c>
      <c r="N74" s="6">
        <v>3365.3610695153475</v>
      </c>
      <c r="O74" s="6">
        <v>106851344.24529438</v>
      </c>
    </row>
    <row r="75">
      <c r="A75">
        <v>71</v>
      </c>
      <c r="B75" s="6">
        <v>-170173381.76229525</v>
      </c>
      <c r="C75" s="6">
        <v>54523242.75874394</v>
      </c>
      <c r="D75" s="6">
        <v>68436535.87738869</v>
      </c>
      <c r="E75" s="6">
        <v>63582745.23939319</v>
      </c>
      <c r="F75" s="6">
        <v>65528459.81965563</v>
      </c>
      <c r="G75" s="6">
        <v>106342591.70434153</v>
      </c>
      <c r="H75" s="6">
        <f>NPV(Supuestos!$B$22,C75:G75)+B75</f>
        <v>67259376.72729848</v>
      </c>
      <c r="I75" s="2">
        <f>IFERROR(IRR(B75:G75),"")</f>
        <v>0.2796536471824319</v>
      </c>
      <c r="J75" s="2">
        <f>IFERROR(MIRR(B75:G75,Supuestos!$B$22,Supuestos!$B$22),"")</f>
        <v>0.2185255870195988</v>
      </c>
      <c r="K75" s="6">
        <v>7634.375227259184</v>
      </c>
      <c r="L75" s="6">
        <v>41953.55902570338</v>
      </c>
      <c r="M75" s="6">
        <v>144550244.82460037</v>
      </c>
      <c r="N75" s="6">
        <v>3248.26102151225</v>
      </c>
      <c r="O75" s="6">
        <v>104440899.0340208</v>
      </c>
    </row>
    <row r="76">
      <c r="A76">
        <v>72</v>
      </c>
      <c r="B76" s="6">
        <v>-150234128.23083207</v>
      </c>
      <c r="C76" s="6">
        <v>34140015.89203636</v>
      </c>
      <c r="D76" s="6">
        <v>45025135.85123651</v>
      </c>
      <c r="E76" s="6">
        <v>37464094.6123977</v>
      </c>
      <c r="F76" s="6">
        <v>33005146.37384709</v>
      </c>
      <c r="G76" s="6">
        <v>91721521.70737876</v>
      </c>
      <c r="H76" s="6">
        <f>NPV(Supuestos!$B$22,C76:G76)+B76</f>
        <v>6824811.318641774</v>
      </c>
      <c r="I76" s="2">
        <f>IFERROR(IRR(B76:G76),"")</f>
        <v>0.15638764345949874</v>
      </c>
      <c r="J76" s="2">
        <f>IFERROR(MIRR(B76:G76,Supuestos!$B$22,Supuestos!$B$22),"")</f>
        <v>0.15017431045169216</v>
      </c>
      <c r="K76" s="6">
        <v>8249.2699427318</v>
      </c>
      <c r="L76" s="6">
        <v>31977.770391819537</v>
      </c>
      <c r="M76" s="6">
        <v>129130667.42052682</v>
      </c>
      <c r="N76" s="6">
        <v>3390.8154712369046</v>
      </c>
      <c r="O76" s="6">
        <v>108782333.19752343</v>
      </c>
    </row>
    <row r="77">
      <c r="A77">
        <v>73</v>
      </c>
      <c r="B77" s="6">
        <v>-165726915.220488</v>
      </c>
      <c r="C77" s="6">
        <v>98877024.59660661</v>
      </c>
      <c r="D77" s="6">
        <v>110493757.76074244</v>
      </c>
      <c r="E77" s="6">
        <v>85603965.81972794</v>
      </c>
      <c r="F77" s="6">
        <v>118749057.60811254</v>
      </c>
      <c r="G77" s="6">
        <v>158670383.67231494</v>
      </c>
      <c r="H77" s="6">
        <f>NPV(Supuestos!$B$22,C77:G77)+B77</f>
        <v>216526314.38700968</v>
      </c>
      <c r="I77" s="2">
        <f>IFERROR(IRR(B77:G77),"")</f>
        <v>0.571564748896224</v>
      </c>
      <c r="J77" s="2">
        <f>IFERROR(MIRR(B77:G77,Supuestos!$B$22,Supuestos!$B$22),"")</f>
        <v>0.34739978801232696</v>
      </c>
      <c r="K77" s="6">
        <v>8834.982068010486</v>
      </c>
      <c r="L77" s="6">
        <v>44417.32171965559</v>
      </c>
      <c r="M77" s="6">
        <v>134332815.9483112</v>
      </c>
      <c r="N77" s="6">
        <v>3286.1924136678376</v>
      </c>
      <c r="O77" s="6">
        <v>111319739.25463384</v>
      </c>
    </row>
    <row r="78">
      <c r="A78">
        <v>74</v>
      </c>
      <c r="B78" s="6">
        <v>-160245474.07384166</v>
      </c>
      <c r="C78" s="6">
        <v>55453100.69279103</v>
      </c>
      <c r="D78" s="6">
        <v>37115146.57638116</v>
      </c>
      <c r="E78" s="6">
        <v>43486825.534302205</v>
      </c>
      <c r="F78" s="6">
        <v>39460506.2240515</v>
      </c>
      <c r="G78" s="6">
        <v>88599050.27177055</v>
      </c>
      <c r="H78" s="6">
        <f>NPV(Supuestos!$B$22,C78:G78)+B78</f>
        <v>15688223.253451828</v>
      </c>
      <c r="I78" s="2">
        <f>IFERROR(IRR(B78:G78),"")</f>
        <v>0.1772962850351873</v>
      </c>
      <c r="J78" s="2">
        <f>IFERROR(MIRR(B78:G78,Supuestos!$B$22,Supuestos!$B$22),"")</f>
        <v>0.16149542317112764</v>
      </c>
      <c r="K78" s="6">
        <v>8032.112730935629</v>
      </c>
      <c r="L78" s="6">
        <v>34000.98959202047</v>
      </c>
      <c r="M78" s="6">
        <v>138397491.56452346</v>
      </c>
      <c r="N78" s="6">
        <v>3399.3409985365965</v>
      </c>
      <c r="O78" s="6">
        <v>103243704.77892435</v>
      </c>
    </row>
    <row r="79">
      <c r="A79">
        <v>75</v>
      </c>
      <c r="B79" s="6">
        <v>-162496112.6016486</v>
      </c>
      <c r="C79" s="6">
        <v>61246803.817626566</v>
      </c>
      <c r="D79" s="6">
        <v>62261141.728518076</v>
      </c>
      <c r="E79" s="6">
        <v>65739577.99369885</v>
      </c>
      <c r="F79" s="6">
        <v>62774913.205296144</v>
      </c>
      <c r="G79" s="6">
        <v>106282948.16195813</v>
      </c>
      <c r="H79" s="6">
        <f>NPV(Supuestos!$B$22,C79:G79)+B79</f>
        <v>75877244.23709172</v>
      </c>
      <c r="I79" s="2">
        <f>IFERROR(IRR(B79:G79),"")</f>
        <v>0.30590125395764645</v>
      </c>
      <c r="J79" s="2">
        <f>IFERROR(MIRR(B79:G79,Supuestos!$B$22,Supuestos!$B$22),"")</f>
        <v>0.23080088159528755</v>
      </c>
      <c r="K79" s="6">
        <v>8218.597405488686</v>
      </c>
      <c r="L79" s="6">
        <v>40075.00385831717</v>
      </c>
      <c r="M79" s="6">
        <v>136147286.78285542</v>
      </c>
      <c r="N79" s="6">
        <v>3375.196247920394</v>
      </c>
      <c r="O79" s="6">
        <v>110079324.30731548</v>
      </c>
    </row>
    <row r="80">
      <c r="A80">
        <v>76</v>
      </c>
      <c r="B80" s="6">
        <v>-179578956.94743198</v>
      </c>
      <c r="C80" s="6">
        <v>82295808.18883702</v>
      </c>
      <c r="D80" s="6">
        <v>82702386.09794155</v>
      </c>
      <c r="E80" s="6">
        <v>65813040.02053714</v>
      </c>
      <c r="F80" s="6">
        <v>69197114.59040338</v>
      </c>
      <c r="G80" s="6">
        <v>129301657.21636312</v>
      </c>
      <c r="H80" s="6">
        <f>NPV(Supuestos!$B$22,C80:G80)+B80</f>
        <v>108794552.32715379</v>
      </c>
      <c r="I80" s="2">
        <f>IFERROR(IRR(B80:G80),"")</f>
        <v>0.35947916257879364</v>
      </c>
      <c r="J80" s="2">
        <f>IFERROR(MIRR(B80:G80,Supuestos!$B$22,Supuestos!$B$22),"")</f>
        <v>0.25327055109224816</v>
      </c>
      <c r="K80" s="6">
        <v>8073.583203570078</v>
      </c>
      <c r="L80" s="6">
        <v>45957.190763798055</v>
      </c>
      <c r="M80" s="6">
        <v>149895820.6727227</v>
      </c>
      <c r="N80" s="6">
        <v>3337.9632318392396</v>
      </c>
      <c r="O80" s="6">
        <v>114675409.27140315</v>
      </c>
    </row>
    <row r="81">
      <c r="A81">
        <v>77</v>
      </c>
      <c r="B81" s="6">
        <v>-158889581.78836346</v>
      </c>
      <c r="C81" s="6">
        <v>93482589.70249462</v>
      </c>
      <c r="D81" s="6">
        <v>78893603.29698412</v>
      </c>
      <c r="E81" s="6">
        <v>80547957.23097762</v>
      </c>
      <c r="F81" s="6">
        <v>82980066.99786988</v>
      </c>
      <c r="G81" s="6">
        <v>136786401.71058512</v>
      </c>
      <c r="H81" s="6">
        <f>NPV(Supuestos!$B$22,C81:G81)+B81</f>
        <v>158359764.4840136</v>
      </c>
      <c r="I81" s="2">
        <f>IFERROR(IRR(B81:G81),"")</f>
        <v>0.4867597379239141</v>
      </c>
      <c r="J81" s="2">
        <f>IFERROR(MIRR(B81:G81,Supuestos!$B$22,Supuestos!$B$22),"")</f>
        <v>0.3090791750509223</v>
      </c>
      <c r="K81" s="6">
        <v>9103.846134455978</v>
      </c>
      <c r="L81" s="6">
        <v>39036.40892554954</v>
      </c>
      <c r="M81" s="6">
        <v>130459064.94837089</v>
      </c>
      <c r="N81" s="6">
        <v>3341.6372877235212</v>
      </c>
      <c r="O81" s="6">
        <v>112725233.59067906</v>
      </c>
    </row>
    <row r="82">
      <c r="A82">
        <v>78</v>
      </c>
      <c r="B82" s="6">
        <v>-182662420.6821553</v>
      </c>
      <c r="C82" s="6">
        <v>65437194.41572933</v>
      </c>
      <c r="D82" s="6">
        <v>80769662.3704744</v>
      </c>
      <c r="E82" s="6">
        <v>67827069.62567362</v>
      </c>
      <c r="F82" s="6">
        <v>88951696.60165983</v>
      </c>
      <c r="G82" s="6">
        <v>119268163.64050856</v>
      </c>
      <c r="H82" s="6">
        <f>NPV(Supuestos!$B$22,C82:G82)+B82</f>
        <v>97280291.60238913</v>
      </c>
      <c r="I82" s="2">
        <f>IFERROR(IRR(B82:G82),"")</f>
        <v>0.32487036758433024</v>
      </c>
      <c r="J82" s="2">
        <f>IFERROR(MIRR(B82:G82,Supuestos!$B$22,Supuestos!$B$22),"")</f>
        <v>0.24162040945971364</v>
      </c>
      <c r="K82" s="6">
        <v>8268.503383705267</v>
      </c>
      <c r="L82" s="6">
        <v>42987.08570095367</v>
      </c>
      <c r="M82" s="6">
        <v>154227311.59623823</v>
      </c>
      <c r="N82" s="6">
        <v>3525.329819663117</v>
      </c>
      <c r="O82" s="6">
        <v>109570354.07956739</v>
      </c>
    </row>
    <row r="83">
      <c r="A83">
        <v>79</v>
      </c>
      <c r="B83" s="6">
        <v>-166178631.42867902</v>
      </c>
      <c r="C83" s="6">
        <v>69655968.34110895</v>
      </c>
      <c r="D83" s="6">
        <v>68086735.51167825</v>
      </c>
      <c r="E83" s="6">
        <v>53679019.23405736</v>
      </c>
      <c r="F83" s="6">
        <v>57192556.76587389</v>
      </c>
      <c r="G83" s="6">
        <v>87638745.98655492</v>
      </c>
      <c r="H83" s="6">
        <f>NPV(Supuestos!$B$22,C83:G83)+B83</f>
        <v>62924839.60541473</v>
      </c>
      <c r="I83" s="2">
        <f>IFERROR(IRR(B83:G83),"")</f>
        <v>0.2866844130291152</v>
      </c>
      <c r="J83" s="2">
        <f>IFERROR(MIRR(B83:G83,Supuestos!$B$22,Supuestos!$B$22),"")</f>
        <v>0.21561527753431453</v>
      </c>
      <c r="K83" s="6">
        <v>7466.235005541444</v>
      </c>
      <c r="L83" s="6">
        <v>45721.9506472151</v>
      </c>
      <c r="M83" s="6">
        <v>138868965.15316898</v>
      </c>
      <c r="N83" s="6">
        <v>3447.3959025616446</v>
      </c>
      <c r="O83" s="6">
        <v>107154558.61611228</v>
      </c>
    </row>
    <row r="84">
      <c r="A84">
        <v>80</v>
      </c>
      <c r="B84" s="6">
        <v>-165859647.55559707</v>
      </c>
      <c r="C84" s="6">
        <v>48191996.1227539</v>
      </c>
      <c r="D84" s="6">
        <v>39286731.40188444</v>
      </c>
      <c r="E84" s="6">
        <v>26078156.096518792</v>
      </c>
      <c r="F84" s="6">
        <v>37137890.052694604</v>
      </c>
      <c r="G84" s="6">
        <v>96306388.59565766</v>
      </c>
      <c r="H84" s="6">
        <f>NPV(Supuestos!$B$22,C84:G84)+B84</f>
        <v>-3746957.41487211</v>
      </c>
      <c r="I84" s="2">
        <f>IFERROR(IRR(B84:G84),"")</f>
        <v>0.13150346172427274</v>
      </c>
      <c r="J84" s="2">
        <f>IFERROR(MIRR(B84:G84,Supuestos!$B$22,Supuestos!$B$22),"")</f>
        <v>0.13480203577729544</v>
      </c>
      <c r="K84" s="6">
        <v>7486.149404437733</v>
      </c>
      <c r="L84" s="6">
        <v>38880.681073325984</v>
      </c>
      <c r="M84" s="6">
        <v>142574320.55870005</v>
      </c>
      <c r="N84" s="6">
        <v>3416.8714475507536</v>
      </c>
      <c r="O84" s="6">
        <v>111004381.98003922</v>
      </c>
    </row>
    <row r="85">
      <c r="A85">
        <v>81</v>
      </c>
      <c r="B85" s="6">
        <v>-176236954.7290341</v>
      </c>
      <c r="C85" s="6">
        <v>70239021.7583442</v>
      </c>
      <c r="D85" s="6">
        <v>69862363.23137195</v>
      </c>
      <c r="E85" s="6">
        <v>60730840.660381764</v>
      </c>
      <c r="F85" s="6">
        <v>63729417.33958343</v>
      </c>
      <c r="G85" s="6">
        <v>91265926.18625544</v>
      </c>
      <c r="H85" s="6">
        <f>NPV(Supuestos!$B$22,C85:G85)+B85</f>
        <v>65258223.101446636</v>
      </c>
      <c r="I85" s="2">
        <f>IFERROR(IRR(B85:G85),"")</f>
        <v>0.2815224286552902</v>
      </c>
      <c r="J85" s="2">
        <f>IFERROR(MIRR(B85:G85,Supuestos!$B$22,Supuestos!$B$22),"")</f>
        <v>0.21413547318857473</v>
      </c>
      <c r="K85" s="6">
        <v>8063.127159826305</v>
      </c>
      <c r="L85" s="6">
        <v>41091.140380139565</v>
      </c>
      <c r="M85" s="6">
        <v>149731107.526847</v>
      </c>
      <c r="N85" s="6">
        <v>3448.7517504021525</v>
      </c>
      <c r="O85" s="6">
        <v>111864541.8466046</v>
      </c>
    </row>
    <row r="86">
      <c r="A86">
        <v>82</v>
      </c>
      <c r="B86" s="6">
        <v>-158362019.36396456</v>
      </c>
      <c r="C86" s="6">
        <v>36424612.6263296</v>
      </c>
      <c r="D86" s="6">
        <v>38123936.54495253</v>
      </c>
      <c r="E86" s="6">
        <v>32061245.062844895</v>
      </c>
      <c r="F86" s="6">
        <v>45175533.29518372</v>
      </c>
      <c r="G86" s="6">
        <v>77884661.25006685</v>
      </c>
      <c r="H86" s="6">
        <f>NPV(Supuestos!$B$22,C86:G86)+B86</f>
        <v>-8236651.587946489</v>
      </c>
      <c r="I86" s="2">
        <f>IFERROR(IRR(B86:G86),"")</f>
        <v>0.12062299913165511</v>
      </c>
      <c r="J86" s="2">
        <f>IFERROR(MIRR(B86:G86,Supuestos!$B$22,Supuestos!$B$22),"")</f>
        <v>0.1278866649222017</v>
      </c>
      <c r="K86" s="6">
        <v>7542.0057452392</v>
      </c>
      <c r="L86" s="6">
        <v>38590.545698808724</v>
      </c>
      <c r="M86" s="6">
        <v>135078009.97417805</v>
      </c>
      <c r="N86" s="6">
        <v>3582.0670436446867</v>
      </c>
      <c r="O86" s="6">
        <v>109822525.89630504</v>
      </c>
    </row>
    <row r="87">
      <c r="A87">
        <v>83</v>
      </c>
      <c r="B87" s="6">
        <v>-152528806.65638486</v>
      </c>
      <c r="C87" s="6">
        <v>50998116.82514547</v>
      </c>
      <c r="D87" s="6">
        <v>48255953.576995686</v>
      </c>
      <c r="E87" s="6">
        <v>40200571.314505085</v>
      </c>
      <c r="F87" s="6">
        <v>64055945.99857825</v>
      </c>
      <c r="G87" s="6">
        <v>95227665.6556116</v>
      </c>
      <c r="H87" s="6">
        <f>NPV(Supuestos!$B$22,C87:G87)+B87</f>
        <v>43856541.242024414</v>
      </c>
      <c r="I87" s="2">
        <f>IFERROR(IRR(B87:G87),"")</f>
        <v>0.24183030661193827</v>
      </c>
      <c r="J87" s="2">
        <f>IFERROR(MIRR(B87:G87,Supuestos!$B$22,Supuestos!$B$22),"")</f>
        <v>0.19910245826982553</v>
      </c>
      <c r="K87" s="6">
        <v>7767.05454336739</v>
      </c>
      <c r="L87" s="6">
        <v>40287.851901879534</v>
      </c>
      <c r="M87" s="6">
        <v>127495371.20382437</v>
      </c>
      <c r="N87" s="6">
        <v>3393.8833477906883</v>
      </c>
      <c r="O87" s="6">
        <v>110498087.37137747</v>
      </c>
    </row>
    <row r="88">
      <c r="A88">
        <v>84</v>
      </c>
      <c r="B88" s="6">
        <v>-162983226.36783284</v>
      </c>
      <c r="C88" s="6">
        <v>76623148.75333449</v>
      </c>
      <c r="D88" s="6">
        <v>55843704.07688551</v>
      </c>
      <c r="E88" s="6">
        <v>66539864.2446554</v>
      </c>
      <c r="F88" s="6">
        <v>86765239.48387696</v>
      </c>
      <c r="G88" s="6">
        <v>132375403.37082155</v>
      </c>
      <c r="H88" s="6">
        <f>NPV(Supuestos!$B$22,C88:G88)+B88</f>
        <v>112236115.52854449</v>
      </c>
      <c r="I88" s="2">
        <f>IFERROR(IRR(B88:G88),"")</f>
        <v>0.3720365549618457</v>
      </c>
      <c r="J88" s="2">
        <f>IFERROR(MIRR(B88:G88,Supuestos!$B$22,Supuestos!$B$22),"")</f>
        <v>0.26593690166947104</v>
      </c>
      <c r="K88" s="6">
        <v>7932.16504391743</v>
      </c>
      <c r="L88" s="6">
        <v>44285.09078442944</v>
      </c>
      <c r="M88" s="6">
        <v>134881094.44087595</v>
      </c>
      <c r="N88" s="6">
        <v>3348.574459490677</v>
      </c>
      <c r="O88" s="6">
        <v>107727303.9139478</v>
      </c>
    </row>
    <row r="89">
      <c r="A89">
        <v>85</v>
      </c>
      <c r="B89" s="6">
        <v>-168438400.32061008</v>
      </c>
      <c r="C89" s="6">
        <v>53732115.5185197</v>
      </c>
      <c r="D89" s="6">
        <v>42645807.40018019</v>
      </c>
      <c r="E89" s="6">
        <v>41061101.31576444</v>
      </c>
      <c r="F89" s="6">
        <v>55442946.98209958</v>
      </c>
      <c r="G89" s="6">
        <v>80033364.32474314</v>
      </c>
      <c r="H89" s="6">
        <f>NPV(Supuestos!$B$22,C89:G89)+B89</f>
        <v>13618169.13756778</v>
      </c>
      <c r="I89" s="2">
        <f>IFERROR(IRR(B89:G89),"")</f>
        <v>0.17088846281548653</v>
      </c>
      <c r="J89" s="2">
        <f>IFERROR(MIRR(B89:G89,Supuestos!$B$22,Supuestos!$B$22),"")</f>
        <v>0.157864931818537</v>
      </c>
      <c r="K89" s="6">
        <v>7588.702590882787</v>
      </c>
      <c r="L89" s="6">
        <v>40937.77278287837</v>
      </c>
      <c r="M89" s="6">
        <v>143585233.73001808</v>
      </c>
      <c r="N89" s="6">
        <v>3523.839049662153</v>
      </c>
      <c r="O89" s="6">
        <v>109199824.15556236</v>
      </c>
    </row>
    <row r="90">
      <c r="A90">
        <v>86</v>
      </c>
      <c r="B90" s="6">
        <v>-164891768.6890184</v>
      </c>
      <c r="C90" s="6">
        <v>72965888.50100803</v>
      </c>
      <c r="D90" s="6">
        <v>68597850.30991346</v>
      </c>
      <c r="E90" s="6">
        <v>57552053.78967953</v>
      </c>
      <c r="F90" s="6">
        <v>77987214.79500714</v>
      </c>
      <c r="G90" s="6">
        <v>93390312.56755044</v>
      </c>
      <c r="H90" s="6">
        <f>NPV(Supuestos!$B$22,C90:G90)+B90</f>
        <v>85421905.67555833</v>
      </c>
      <c r="I90" s="2">
        <f>IFERROR(IRR(B90:G90),"")</f>
        <v>0.3318444727645563</v>
      </c>
      <c r="J90" s="2">
        <f>IFERROR(MIRR(B90:G90,Supuestos!$B$22,Supuestos!$B$22),"")</f>
        <v>0.23925868468230105</v>
      </c>
      <c r="K90" s="6">
        <v>7987.472296184755</v>
      </c>
      <c r="L90" s="6">
        <v>42222.398165545805</v>
      </c>
      <c r="M90" s="6">
        <v>137911749.83895606</v>
      </c>
      <c r="N90" s="6">
        <v>3338.176945100228</v>
      </c>
      <c r="O90" s="6">
        <v>111605152.50186796</v>
      </c>
    </row>
    <row r="91">
      <c r="A91">
        <v>87</v>
      </c>
      <c r="B91" s="6">
        <v>-167112655.289685</v>
      </c>
      <c r="C91" s="6">
        <v>75464263.45920493</v>
      </c>
      <c r="D91" s="6">
        <v>88152702.74596167</v>
      </c>
      <c r="E91" s="6">
        <v>68274571.66728441</v>
      </c>
      <c r="F91" s="6">
        <v>65438345.67654059</v>
      </c>
      <c r="G91" s="6">
        <v>109798478.52237295</v>
      </c>
      <c r="H91" s="6">
        <f>NPV(Supuestos!$B$22,C91:G91)+B91</f>
        <v>108768743.50689027</v>
      </c>
      <c r="I91" s="2">
        <f>IFERROR(IRR(B91:G91),"")</f>
        <v>0.3793937617916283</v>
      </c>
      <c r="J91" s="2">
        <f>IFERROR(MIRR(B91:G91,Supuestos!$B$22,Supuestos!$B$22),"")</f>
        <v>0.26022319059020904</v>
      </c>
      <c r="K91" s="6">
        <v>8276.43962661481</v>
      </c>
      <c r="L91" s="6">
        <v>42311.47106854505</v>
      </c>
      <c r="M91" s="6">
        <v>139097588.4247192</v>
      </c>
      <c r="N91" s="6">
        <v>3392.925431051602</v>
      </c>
      <c r="O91" s="6">
        <v>112362421.39601047</v>
      </c>
    </row>
    <row r="92">
      <c r="A92">
        <v>88</v>
      </c>
      <c r="B92" s="6">
        <v>-182530484.1273176</v>
      </c>
      <c r="C92" s="6">
        <v>102888472.18759155</v>
      </c>
      <c r="D92" s="6">
        <v>103965294.38623841</v>
      </c>
      <c r="E92" s="6">
        <v>104499416.43318254</v>
      </c>
      <c r="F92" s="6">
        <v>115035765.3204528</v>
      </c>
      <c r="G92" s="6">
        <v>161424930.50507554</v>
      </c>
      <c r="H92" s="6">
        <f>NPV(Supuestos!$B$22,C92:G92)+B92</f>
        <v>210204067.7106912</v>
      </c>
      <c r="I92" s="2">
        <f>IFERROR(IRR(B92:G92),"")</f>
        <v>0.5248118446047702</v>
      </c>
      <c r="J92" s="2">
        <f>IFERROR(MIRR(B92:G92,Supuestos!$B$22,Supuestos!$B$22),"")</f>
        <v>0.32879379800003683</v>
      </c>
      <c r="K92" s="6">
        <v>9352.055918846481</v>
      </c>
      <c r="L92" s="6">
        <v>43350.68043622492</v>
      </c>
      <c r="M92" s="6">
        <v>150097045.12254804</v>
      </c>
      <c r="N92" s="6">
        <v>3379.4428005814552</v>
      </c>
      <c r="O92" s="6">
        <v>111733022.0560087</v>
      </c>
    </row>
    <row r="93">
      <c r="A93">
        <v>89</v>
      </c>
      <c r="B93" s="6">
        <v>-164942128.09826368</v>
      </c>
      <c r="C93" s="6">
        <v>56494198.8041362</v>
      </c>
      <c r="D93" s="6">
        <v>70786972.44727688</v>
      </c>
      <c r="E93" s="6">
        <v>75335346.14951587</v>
      </c>
      <c r="F93" s="6">
        <v>79996940.42304404</v>
      </c>
      <c r="G93" s="6">
        <v>107113143.88636422</v>
      </c>
      <c r="H93" s="6">
        <f>NPV(Supuestos!$B$22,C93:G93)+B93</f>
        <v>92927497.3433345</v>
      </c>
      <c r="I93" s="2">
        <f>IFERROR(IRR(B93:G93),"")</f>
        <v>0.33261105404611596</v>
      </c>
      <c r="J93" s="2">
        <f>IFERROR(MIRR(B93:G93,Supuestos!$B$22,Supuestos!$B$22),"")</f>
        <v>0.24657545243005008</v>
      </c>
      <c r="K93" s="6">
        <v>8088.602792916621</v>
      </c>
      <c r="L93" s="6">
        <v>42720.556144696944</v>
      </c>
      <c r="M93" s="6">
        <v>137298159.3185079</v>
      </c>
      <c r="N93" s="6">
        <v>3428.8788362716637</v>
      </c>
      <c r="O93" s="6">
        <v>107927358.7566542</v>
      </c>
    </row>
    <row r="94">
      <c r="A94">
        <v>90</v>
      </c>
      <c r="B94" s="6">
        <v>-162824608.54864216</v>
      </c>
      <c r="C94" s="6">
        <v>53642165.47815441</v>
      </c>
      <c r="D94" s="6">
        <v>55412281.41547182</v>
      </c>
      <c r="E94" s="6">
        <v>66389744.60183315</v>
      </c>
      <c r="F94" s="6">
        <v>62517857.958606556</v>
      </c>
      <c r="G94" s="6">
        <v>93477774.21051835</v>
      </c>
      <c r="H94" s="6">
        <f>NPV(Supuestos!$B$22,C94:G94)+B94</f>
        <v>57244077.794140786</v>
      </c>
      <c r="I94" s="2">
        <f>IFERROR(IRR(B94:G94),"")</f>
        <v>0.26577404642805796</v>
      </c>
      <c r="J94" s="2">
        <f>IFERROR(MIRR(B94:G94,Supuestos!$B$22,Supuestos!$B$22),"")</f>
        <v>0.21080022500837825</v>
      </c>
      <c r="K94" s="6">
        <v>8524.805245887526</v>
      </c>
      <c r="L94" s="6">
        <v>35390.42273738174</v>
      </c>
      <c r="M94" s="6">
        <v>138688891.63617745</v>
      </c>
      <c r="N94" s="6">
        <v>3487.6032723113894</v>
      </c>
      <c r="O94" s="6">
        <v>104209253.2658407</v>
      </c>
    </row>
    <row r="95">
      <c r="A95">
        <v>91</v>
      </c>
      <c r="B95" s="6">
        <v>-177825278.8927825</v>
      </c>
      <c r="C95" s="6">
        <v>52730873.85828298</v>
      </c>
      <c r="D95" s="6">
        <v>42096254.556219846</v>
      </c>
      <c r="E95" s="6">
        <v>43968293.844501026</v>
      </c>
      <c r="F95" s="6">
        <v>44531770.21851811</v>
      </c>
      <c r="G95" s="6">
        <v>88949883.535228</v>
      </c>
      <c r="H95" s="6">
        <f>NPV(Supuestos!$B$22,C95:G95)+B95</f>
        <v>3063085.5961711556</v>
      </c>
      <c r="I95" s="2">
        <f>IFERROR(IRR(B95:G95),"")</f>
        <v>0.1465983091147058</v>
      </c>
      <c r="J95" s="2">
        <f>IFERROR(MIRR(B95:G95,Supuestos!$B$22,Supuestos!$B$22),"")</f>
        <v>0.14390057435602555</v>
      </c>
      <c r="K95" s="6">
        <v>8016.4686174621775</v>
      </c>
      <c r="L95" s="6">
        <v>38340.026749726334</v>
      </c>
      <c r="M95" s="6">
        <v>153237149.19423518</v>
      </c>
      <c r="N95" s="6">
        <v>3542.306666324536</v>
      </c>
      <c r="O95" s="6">
        <v>115240770.81452215</v>
      </c>
    </row>
    <row r="96">
      <c r="A96">
        <v>92</v>
      </c>
      <c r="B96" s="6">
        <v>-180587146.265701</v>
      </c>
      <c r="C96" s="6">
        <v>81865593.19846973</v>
      </c>
      <c r="D96" s="6">
        <v>76478148.9015339</v>
      </c>
      <c r="E96" s="6">
        <v>75296634.36149153</v>
      </c>
      <c r="F96" s="6">
        <v>78374009.06120698</v>
      </c>
      <c r="G96" s="6">
        <v>113240610.78874302</v>
      </c>
      <c r="H96" s="6">
        <f>NPV(Supuestos!$B$22,C96:G96)+B96</f>
        <v>106112643.06994963</v>
      </c>
      <c r="I96" s="2">
        <f>IFERROR(IRR(B96:G96),"")</f>
        <v>0.3543760109243807</v>
      </c>
      <c r="J96" s="2">
        <f>IFERROR(MIRR(B96:G96,Supuestos!$B$22,Supuestos!$B$22),"")</f>
        <v>0.2504114995937803</v>
      </c>
      <c r="K96" s="6">
        <v>8080.577765347597</v>
      </c>
      <c r="L96" s="6">
        <v>44552.231368855675</v>
      </c>
      <c r="M96" s="6">
        <v>151786524.65003723</v>
      </c>
      <c r="N96" s="6">
        <v>3349.261418171227</v>
      </c>
      <c r="O96" s="6">
        <v>112273347.38051419</v>
      </c>
    </row>
    <row r="97">
      <c r="A97">
        <v>93</v>
      </c>
      <c r="B97" s="6">
        <v>-193110935.36378476</v>
      </c>
      <c r="C97" s="6">
        <v>71176694.76760885</v>
      </c>
      <c r="D97" s="6">
        <v>68185447.63785975</v>
      </c>
      <c r="E97" s="6">
        <v>74872655.37963328</v>
      </c>
      <c r="F97" s="6">
        <v>48499194.10716344</v>
      </c>
      <c r="G97" s="6">
        <v>110240964.368148</v>
      </c>
      <c r="H97" s="6">
        <f>NPV(Supuestos!$B$22,C97:G97)+B97</f>
        <v>58299278.116814405</v>
      </c>
      <c r="I97" s="2">
        <f>IFERROR(IRR(B97:G97),"")</f>
        <v>0.25434925241642736</v>
      </c>
      <c r="J97" s="2">
        <f>IFERROR(MIRR(B97:G97,Supuestos!$B$22,Supuestos!$B$22),"")</f>
        <v>0.20176641034791132</v>
      </c>
      <c r="K97" s="6">
        <v>8014.054140870465</v>
      </c>
      <c r="L97" s="6">
        <v>42479.20274276778</v>
      </c>
      <c r="M97" s="6">
        <v>165876484.91246042</v>
      </c>
      <c r="N97" s="6">
        <v>3328.826124469439</v>
      </c>
      <c r="O97" s="6">
        <v>116367070.31030928</v>
      </c>
    </row>
    <row r="98">
      <c r="A98">
        <v>94</v>
      </c>
      <c r="B98" s="6">
        <v>-172905941.54548034</v>
      </c>
      <c r="C98" s="6">
        <v>54320693.30508351</v>
      </c>
      <c r="D98" s="6">
        <v>49727557.92076398</v>
      </c>
      <c r="E98" s="6">
        <v>80499288.66472265</v>
      </c>
      <c r="F98" s="6">
        <v>69466524.10393114</v>
      </c>
      <c r="G98" s="6">
        <v>102350574.67770275</v>
      </c>
      <c r="H98" s="6">
        <f>NPV(Supuestos!$B$22,C98:G98)+B98</f>
        <v>61629697.563473165</v>
      </c>
      <c r="I98" s="2">
        <f>IFERROR(IRR(B98:G98),"")</f>
        <v>0.26397520402627217</v>
      </c>
      <c r="J98" s="2">
        <f>IFERROR(MIRR(B98:G98,Supuestos!$B$22,Supuestos!$B$22),"")</f>
        <v>0.21167078628472846</v>
      </c>
      <c r="K98" s="6">
        <v>8795.289658663509</v>
      </c>
      <c r="L98" s="6">
        <v>34754.58810128231</v>
      </c>
      <c r="M98" s="6">
        <v>148451808.0000149</v>
      </c>
      <c r="N98" s="6">
        <v>3316.7647008473673</v>
      </c>
      <c r="O98" s="6">
        <v>110745236.57375586</v>
      </c>
    </row>
    <row r="99">
      <c r="A99">
        <v>95</v>
      </c>
      <c r="B99" s="6">
        <v>-166313273.30826664</v>
      </c>
      <c r="C99" s="6">
        <v>78284637.43906346</v>
      </c>
      <c r="D99" s="6">
        <v>69961428.62783071</v>
      </c>
      <c r="E99" s="6">
        <v>65278294.09437202</v>
      </c>
      <c r="F99" s="6">
        <v>86836216.1781477</v>
      </c>
      <c r="G99" s="6">
        <v>125504103.86799347</v>
      </c>
      <c r="H99" s="6">
        <f>NPV(Supuestos!$B$22,C99:G99)+B99</f>
        <v>116848407.76000124</v>
      </c>
      <c r="I99" s="2">
        <f>IFERROR(IRR(B99:G99),"")</f>
        <v>0.3832895003373201</v>
      </c>
      <c r="J99" s="2">
        <f>IFERROR(MIRR(B99:G99,Supuestos!$B$22,Supuestos!$B$22),"")</f>
        <v>0.26802076473562053</v>
      </c>
      <c r="K99" s="6">
        <v>8544.095570828613</v>
      </c>
      <c r="L99" s="6">
        <v>40784.15293358582</v>
      </c>
      <c r="M99" s="6">
        <v>138436177.27307886</v>
      </c>
      <c r="N99" s="6">
        <v>3372.8443710754314</v>
      </c>
      <c r="O99" s="6">
        <v>111010388.48079097</v>
      </c>
    </row>
    <row r="100">
      <c r="A100">
        <v>96</v>
      </c>
      <c r="B100" s="6">
        <v>-177328219.56931514</v>
      </c>
      <c r="C100" s="6">
        <v>72977764.21745072</v>
      </c>
      <c r="D100" s="6">
        <v>57453849.18841688</v>
      </c>
      <c r="E100" s="6">
        <v>83137257.542894</v>
      </c>
      <c r="F100" s="6">
        <v>82555522.94061083</v>
      </c>
      <c r="G100" s="6">
        <v>130174116.60588294</v>
      </c>
      <c r="H100" s="6">
        <f>NPV(Supuestos!$B$22,C100:G100)+B100</f>
        <v>103499369.1872267</v>
      </c>
      <c r="I100" s="2">
        <f>IFERROR(IRR(B100:G100),"")</f>
        <v>0.3383624254496665</v>
      </c>
      <c r="J100" s="2">
        <f>IFERROR(MIRR(B100:G100,Supuestos!$B$22,Supuestos!$B$22),"")</f>
        <v>0.24979054507581777</v>
      </c>
      <c r="K100" s="6">
        <v>8824.55505204714</v>
      </c>
      <c r="L100" s="6">
        <v>38326.84717006107</v>
      </c>
      <c r="M100" s="6">
        <v>150270829.74342704</v>
      </c>
      <c r="N100" s="6">
        <v>3371.5424120115736</v>
      </c>
      <c r="O100" s="6">
        <v>112849139.8646302</v>
      </c>
    </row>
    <row r="101">
      <c r="A101">
        <v>97</v>
      </c>
      <c r="B101" s="6">
        <v>-173199848.93091184</v>
      </c>
      <c r="C101" s="6">
        <v>74823291.16909045</v>
      </c>
      <c r="D101" s="6">
        <v>77960656.23011453</v>
      </c>
      <c r="E101" s="6">
        <v>91237122.74949735</v>
      </c>
      <c r="F101" s="6">
        <v>72677120.1269989</v>
      </c>
      <c r="G101" s="6">
        <v>137220576.13500172</v>
      </c>
      <c r="H101" s="6">
        <f>NPV(Supuestos!$B$22,C101:G101)+B101</f>
        <v>128304026.34351355</v>
      </c>
      <c r="I101" s="2">
        <f>IFERROR(IRR(B101:G101),"")</f>
        <v>0.3927083859498511</v>
      </c>
      <c r="J101" s="2">
        <f>IFERROR(MIRR(B101:G101,Supuestos!$B$22,Supuestos!$B$22),"")</f>
        <v>0.2736612302979555</v>
      </c>
      <c r="K101" s="6">
        <v>9050.91704877299</v>
      </c>
      <c r="L101" s="6">
        <v>39459.10419790099</v>
      </c>
      <c r="M101" s="6">
        <v>144628562.61778447</v>
      </c>
      <c r="N101" s="6">
        <v>3539.747145989289</v>
      </c>
      <c r="O101" s="6">
        <v>111809372.43922256</v>
      </c>
    </row>
    <row r="102">
      <c r="A102">
        <v>98</v>
      </c>
      <c r="B102" s="6">
        <v>-184125975.2601333</v>
      </c>
      <c r="C102" s="6">
        <v>56060170.75044088</v>
      </c>
      <c r="D102" s="6">
        <v>69133140.53839162</v>
      </c>
      <c r="E102" s="6">
        <v>76306668.16160883</v>
      </c>
      <c r="F102" s="6">
        <v>80563886.51838197</v>
      </c>
      <c r="G102" s="6">
        <v>93311977.0992571</v>
      </c>
      <c r="H102" s="6">
        <f>NPV(Supuestos!$B$22,C102:G102)+B102</f>
        <v>65913752.59891653</v>
      </c>
      <c r="I102" s="2">
        <f>IFERROR(IRR(B102:G102),"")</f>
        <v>0.268358265142165</v>
      </c>
      <c r="J102" s="2">
        <f>IFERROR(MIRR(B102:G102,Supuestos!$B$22,Supuestos!$B$22),"")</f>
        <v>0.21194704135599118</v>
      </c>
      <c r="K102" s="6">
        <v>7853.419811327491</v>
      </c>
      <c r="L102" s="6">
        <v>42766.76114660337</v>
      </c>
      <c r="M102" s="6">
        <v>157256748.91972965</v>
      </c>
      <c r="N102" s="6">
        <v>3439.222576407095</v>
      </c>
      <c r="O102" s="6">
        <v>107422821.77769147</v>
      </c>
    </row>
    <row r="103">
      <c r="A103">
        <v>99</v>
      </c>
      <c r="B103" s="6">
        <v>-180479359.82480812</v>
      </c>
      <c r="C103" s="6">
        <v>43316505.682610616</v>
      </c>
      <c r="D103" s="6">
        <v>60505050.970442384</v>
      </c>
      <c r="E103" s="6">
        <v>53030415.92812836</v>
      </c>
      <c r="F103" s="6">
        <v>63604535.23492023</v>
      </c>
      <c r="G103" s="6">
        <v>84214737.7139421</v>
      </c>
      <c r="H103" s="6">
        <f>NPV(Supuestos!$B$22,C103:G103)+B103</f>
        <v>21265753.968323328</v>
      </c>
      <c r="I103" s="2">
        <f>IFERROR(IRR(B103:G103),"")</f>
        <v>0.18349701595583598</v>
      </c>
      <c r="J103" s="2">
        <f>IFERROR(MIRR(B103:G103,Supuestos!$B$22,Supuestos!$B$22),"")</f>
        <v>0.16568161794654523</v>
      </c>
      <c r="K103" s="6">
        <v>7232.330094400863</v>
      </c>
      <c r="L103" s="6">
        <v>45080.001724108166</v>
      </c>
      <c r="M103" s="6">
        <v>154396683.5748153</v>
      </c>
      <c r="N103" s="6">
        <v>3362.431923765689</v>
      </c>
      <c r="O103" s="6">
        <v>112834448.45499702</v>
      </c>
    </row>
    <row r="104">
      <c r="A104">
        <v>100</v>
      </c>
      <c r="B104" s="6">
        <v>-174916195.89259818</v>
      </c>
      <c r="C104" s="6">
        <v>80632479.07436112</v>
      </c>
      <c r="D104" s="6">
        <v>83595503.58104882</v>
      </c>
      <c r="E104" s="6">
        <v>67722168.29567438</v>
      </c>
      <c r="F104" s="6">
        <v>75862939.72661659</v>
      </c>
      <c r="G104" s="6">
        <v>137814608.60946733</v>
      </c>
      <c r="H104" s="6">
        <f>NPV(Supuestos!$B$22,C104:G104)+B104</f>
        <v>122342148.65445489</v>
      </c>
      <c r="I104" s="2">
        <f>IFERROR(IRR(B104:G104),"")</f>
        <v>0.3851015275107569</v>
      </c>
      <c r="J104" s="2">
        <f>IFERROR(MIRR(B104:G104,Supuestos!$B$22,Supuestos!$B$22),"")</f>
        <v>0.26755162852455516</v>
      </c>
      <c r="K104" s="6">
        <v>8435.274321653214</v>
      </c>
      <c r="L104" s="6">
        <v>41994.77495577025</v>
      </c>
      <c r="M104" s="6">
        <v>146577200.14635703</v>
      </c>
      <c r="N104" s="6">
        <v>3274.373031283418</v>
      </c>
      <c r="O104" s="6">
        <v>109926129.15211652</v>
      </c>
    </row>
    <row r="105">
      <c r="A105">
        <v>101</v>
      </c>
      <c r="B105" s="6">
        <v>-174422488.64314458</v>
      </c>
      <c r="C105" s="6">
        <v>37976081.62161535</v>
      </c>
      <c r="D105" s="6">
        <v>24872394.515904024</v>
      </c>
      <c r="E105" s="6">
        <v>14724010.014737226</v>
      </c>
      <c r="F105" s="6">
        <v>35827110.93859413</v>
      </c>
      <c r="G105" s="6">
        <v>61536052.0525231</v>
      </c>
      <c r="H105" s="6">
        <f>NPV(Supuestos!$B$22,C105:G105)+B105</f>
        <v>-58860926.0975799</v>
      </c>
      <c r="I105" s="2">
        <f>IFERROR(IRR(B105:G105),"")</f>
        <v>0.0008823616240868969</v>
      </c>
      <c r="J105" s="2">
        <f>IFERROR(MIRR(B105:G105,Supuestos!$B$22,Supuestos!$B$22),"")</f>
        <v>0.04989782661478226</v>
      </c>
      <c r="K105" s="6">
        <v>7036.170117831703</v>
      </c>
      <c r="L105" s="6">
        <v>40308.442569202176</v>
      </c>
      <c r="M105" s="6">
        <v>151733123.91500413</v>
      </c>
      <c r="N105" s="6">
        <v>3435.9225622067847</v>
      </c>
      <c r="O105" s="6">
        <v>114139137.92674522</v>
      </c>
    </row>
    <row r="106">
      <c r="A106">
        <v>102</v>
      </c>
      <c r="B106" s="6">
        <v>-155111788.5476016</v>
      </c>
      <c r="C106" s="6">
        <v>44261325.738515064</v>
      </c>
      <c r="D106" s="6">
        <v>59522961.10255558</v>
      </c>
      <c r="E106" s="6">
        <v>48053851.06784281</v>
      </c>
      <c r="F106" s="6">
        <v>52599967.690198675</v>
      </c>
      <c r="G106" s="6">
        <v>87988699.26527926</v>
      </c>
      <c r="H106" s="6">
        <f>NPV(Supuestos!$B$22,C106:G106)+B106</f>
        <v>38791878.94169541</v>
      </c>
      <c r="I106" s="2">
        <f>IFERROR(IRR(B106:G106),"")</f>
        <v>0.2307678712677749</v>
      </c>
      <c r="J106" s="2">
        <f>IFERROR(MIRR(B106:G106,Supuestos!$B$22,Supuestos!$B$22),"")</f>
        <v>0.19204621993696303</v>
      </c>
      <c r="K106" s="6">
        <v>7720.1604125499825</v>
      </c>
      <c r="L106" s="6">
        <v>40150.058340256066</v>
      </c>
      <c r="M106" s="6">
        <v>130314597.27080023</v>
      </c>
      <c r="N106" s="6">
        <v>3439.2730231707296</v>
      </c>
      <c r="O106" s="6">
        <v>106864802.85758245</v>
      </c>
    </row>
    <row r="107">
      <c r="A107">
        <v>103</v>
      </c>
      <c r="B107" s="6">
        <v>-154606267.5004931</v>
      </c>
      <c r="C107" s="6">
        <v>43605240.931191936</v>
      </c>
      <c r="D107" s="6">
        <v>26347016.721609462</v>
      </c>
      <c r="E107" s="6">
        <v>42436410.74574963</v>
      </c>
      <c r="F107" s="6">
        <v>46057672.47875205</v>
      </c>
      <c r="G107" s="6">
        <v>78211489.76581281</v>
      </c>
      <c r="H107" s="6">
        <f>NPV(Supuestos!$B$22,C107:G107)+B107</f>
        <v>450922.6587367505</v>
      </c>
      <c r="I107" s="2">
        <f>IFERROR(IRR(B107:G107),"")</f>
        <v>0.14108035271336805</v>
      </c>
      <c r="J107" s="2">
        <f>IFERROR(MIRR(B107:G107,Supuestos!$B$22,Supuestos!$B$22),"")</f>
        <v>0.1406642074422919</v>
      </c>
      <c r="K107" s="6">
        <v>7765.84258879406</v>
      </c>
      <c r="L107" s="6">
        <v>39543.79514198583</v>
      </c>
      <c r="M107" s="6">
        <v>130038996.42559862</v>
      </c>
      <c r="N107" s="6">
        <v>3495.8306800884507</v>
      </c>
      <c r="O107" s="6">
        <v>117757133.4702688</v>
      </c>
    </row>
    <row r="108">
      <c r="A108">
        <v>104</v>
      </c>
      <c r="B108" s="6">
        <v>-164200029.66262245</v>
      </c>
      <c r="C108" s="6">
        <v>77748130.49797356</v>
      </c>
      <c r="D108" s="6">
        <v>72485053.33554181</v>
      </c>
      <c r="E108" s="6">
        <v>67524626.87550333</v>
      </c>
      <c r="F108" s="6">
        <v>82414402.0571112</v>
      </c>
      <c r="G108" s="6">
        <v>126308642.72286299</v>
      </c>
      <c r="H108" s="6">
        <f>NPV(Supuestos!$B$22,C108:G108)+B108</f>
        <v>119748872.53090236</v>
      </c>
      <c r="I108" s="2">
        <f>IFERROR(IRR(B108:G108),"")</f>
        <v>0.3927236041790659</v>
      </c>
      <c r="J108" s="2">
        <f>IFERROR(MIRR(B108:G108,Supuestos!$B$22,Supuestos!$B$22),"")</f>
        <v>0.27197402854224206</v>
      </c>
      <c r="K108" s="6">
        <v>8181.752712160124</v>
      </c>
      <c r="L108" s="6">
        <v>40480.027734351555</v>
      </c>
      <c r="M108" s="6">
        <v>137704223.52631462</v>
      </c>
      <c r="N108" s="6">
        <v>3116.5438956270614</v>
      </c>
      <c r="O108" s="6">
        <v>104262560.70539802</v>
      </c>
    </row>
    <row r="109">
      <c r="A109">
        <v>105</v>
      </c>
      <c r="B109" s="6">
        <v>-180984101.42780605</v>
      </c>
      <c r="C109" s="6">
        <v>79324504.48394607</v>
      </c>
      <c r="D109" s="6">
        <v>65312561.72965886</v>
      </c>
      <c r="E109" s="6">
        <v>91030450.76077</v>
      </c>
      <c r="F109" s="6">
        <v>74092765.48230556</v>
      </c>
      <c r="G109" s="6">
        <v>130242487.16859078</v>
      </c>
      <c r="H109" s="6">
        <f>NPV(Supuestos!$B$22,C109:G109)+B109</f>
        <v>111810385.80659561</v>
      </c>
      <c r="I109" s="2">
        <f>IFERROR(IRR(B109:G109),"")</f>
        <v>0.35561974715298844</v>
      </c>
      <c r="J109" s="2">
        <f>IFERROR(MIRR(B109:G109,Supuestos!$B$22,Supuestos!$B$22),"")</f>
        <v>0.2551318354571761</v>
      </c>
      <c r="K109" s="6">
        <v>8219.875871669026</v>
      </c>
      <c r="L109" s="6">
        <v>43672.25419132966</v>
      </c>
      <c r="M109" s="6">
        <v>152265660.74870947</v>
      </c>
      <c r="N109" s="6">
        <v>3335.983527482798</v>
      </c>
      <c r="O109" s="6">
        <v>112019110.42728788</v>
      </c>
    </row>
    <row r="110">
      <c r="A110">
        <v>106</v>
      </c>
      <c r="B110" s="6">
        <v>-150625692.77259603</v>
      </c>
      <c r="C110" s="6">
        <v>69630418.11759244</v>
      </c>
      <c r="D110" s="6">
        <v>60398491.453972064</v>
      </c>
      <c r="E110" s="6">
        <v>61183690.8046247</v>
      </c>
      <c r="F110" s="6">
        <v>68173986.9880636</v>
      </c>
      <c r="G110" s="6">
        <v>110946535.0452622</v>
      </c>
      <c r="H110" s="6">
        <f>NPV(Supuestos!$B$22,C110:G110)+B110</f>
        <v>96212174.7044298</v>
      </c>
      <c r="I110" s="2">
        <f>IFERROR(IRR(B110:G110),"")</f>
        <v>0.3646754087480376</v>
      </c>
      <c r="J110" s="2">
        <f>IFERROR(MIRR(B110:G110,Supuestos!$B$22,Supuestos!$B$22),"")</f>
        <v>0.25836722131940326</v>
      </c>
      <c r="K110" s="6">
        <v>9094.83137304705</v>
      </c>
      <c r="L110" s="6">
        <v>35250.67060029271</v>
      </c>
      <c r="M110" s="6">
        <v>124977780.38087687</v>
      </c>
      <c r="N110" s="6">
        <v>3492.0511414917805</v>
      </c>
      <c r="O110" s="6">
        <v>112108702.66133372</v>
      </c>
    </row>
    <row r="111">
      <c r="A111">
        <v>107</v>
      </c>
      <c r="B111" s="6">
        <v>-189740205.19399822</v>
      </c>
      <c r="C111" s="6">
        <v>76354445.19288002</v>
      </c>
      <c r="D111" s="6">
        <v>72876502.8415062</v>
      </c>
      <c r="E111" s="6">
        <v>71058342.7796937</v>
      </c>
      <c r="F111" s="6">
        <v>72239491.03995195</v>
      </c>
      <c r="G111" s="6">
        <v>111942267.11158428</v>
      </c>
      <c r="H111" s="6">
        <f>NPV(Supuestos!$B$22,C111:G111)+B111</f>
        <v>82186721.84552227</v>
      </c>
      <c r="I111" s="2">
        <f>IFERROR(IRR(B111:G111),"")</f>
        <v>0.29974188212289354</v>
      </c>
      <c r="J111" s="2">
        <f>IFERROR(MIRR(B111:G111,Supuestos!$B$22,Supuestos!$B$22),"")</f>
        <v>0.22507709810709842</v>
      </c>
      <c r="K111" s="6">
        <v>8833.05433033307</v>
      </c>
      <c r="L111" s="6">
        <v>37027.668663756645</v>
      </c>
      <c r="M111" s="6">
        <v>163574812.47139552</v>
      </c>
      <c r="N111" s="6">
        <v>3294.8651111374297</v>
      </c>
      <c r="O111" s="6">
        <v>112498925.58187503</v>
      </c>
    </row>
    <row r="112">
      <c r="A112">
        <v>108</v>
      </c>
      <c r="B112" s="6">
        <v>-164844231.10413653</v>
      </c>
      <c r="C112" s="6">
        <v>32209380.25062809</v>
      </c>
      <c r="D112" s="6">
        <v>42914186.35041164</v>
      </c>
      <c r="E112" s="6">
        <v>38712577.92521563</v>
      </c>
      <c r="F112" s="6">
        <v>38245202.27076091</v>
      </c>
      <c r="G112" s="6">
        <v>69959019.5491359</v>
      </c>
      <c r="H112" s="6">
        <f>NPV(Supuestos!$B$22,C112:G112)+B112</f>
        <v>-18460675.941679597</v>
      </c>
      <c r="I112" s="2">
        <f>IFERROR(IRR(B112:G112),"")</f>
        <v>0.09688788606164146</v>
      </c>
      <c r="J112" s="2">
        <f>IFERROR(MIRR(B112:G112,Supuestos!$B$22,Supuestos!$B$22),"")</f>
        <v>0.11323937495660275</v>
      </c>
      <c r="K112" s="6">
        <v>7338.468985949458</v>
      </c>
      <c r="L112" s="6">
        <v>39757.707601512404</v>
      </c>
      <c r="M112" s="6">
        <v>141503374.76924485</v>
      </c>
      <c r="N112" s="6">
        <v>3455.6038696629307</v>
      </c>
      <c r="O112" s="6">
        <v>109394502.72189812</v>
      </c>
    </row>
    <row r="113">
      <c r="A113">
        <v>109</v>
      </c>
      <c r="B113" s="6">
        <v>-162060180.80489412</v>
      </c>
      <c r="C113" s="6">
        <v>67106324.73726473</v>
      </c>
      <c r="D113" s="6">
        <v>61907302.44850294</v>
      </c>
      <c r="E113" s="6">
        <v>41113478.19862921</v>
      </c>
      <c r="F113" s="6">
        <v>45202795.217526875</v>
      </c>
      <c r="G113" s="6">
        <v>107305723.14086413</v>
      </c>
      <c r="H113" s="6">
        <f>NPV(Supuestos!$B$22,C113:G113)+B113</f>
        <v>54686015.6945734</v>
      </c>
      <c r="I113" s="2">
        <f>IFERROR(IRR(B113:G113),"")</f>
        <v>0.26726795944749016</v>
      </c>
      <c r="J113" s="2">
        <f>IFERROR(MIRR(B113:G113,Supuestos!$B$22,Supuestos!$B$22),"")</f>
        <v>0.20825857093456412</v>
      </c>
      <c r="K113" s="6">
        <v>7601.463588362029</v>
      </c>
      <c r="L113" s="6">
        <v>42087.17100948724</v>
      </c>
      <c r="M113" s="6">
        <v>136466252.96763146</v>
      </c>
      <c r="N113" s="6">
        <v>3374.447145561377</v>
      </c>
      <c r="O113" s="6">
        <v>107540933.73931314</v>
      </c>
    </row>
    <row r="114">
      <c r="A114">
        <v>110</v>
      </c>
      <c r="B114" s="6">
        <v>-165308653.44662735</v>
      </c>
      <c r="C114" s="6">
        <v>73134360.22942516</v>
      </c>
      <c r="D114" s="6">
        <v>55870631.510735855</v>
      </c>
      <c r="E114" s="6">
        <v>58405543.28253839</v>
      </c>
      <c r="F114" s="6">
        <v>72995378.43435825</v>
      </c>
      <c r="G114" s="6">
        <v>108057051.96897352</v>
      </c>
      <c r="H114" s="6">
        <f>NPV(Supuestos!$B$22,C114:G114)+B114</f>
        <v>80597579.63564366</v>
      </c>
      <c r="I114" s="2">
        <f>IFERROR(IRR(B114:G114),"")</f>
        <v>0.3155881222763132</v>
      </c>
      <c r="J114" s="2">
        <f>IFERROR(MIRR(B114:G114,Supuestos!$B$22,Supuestos!$B$22),"")</f>
        <v>0.23424006797578345</v>
      </c>
      <c r="K114" s="6">
        <v>7870.969303016922</v>
      </c>
      <c r="L114" s="6">
        <v>43374.88820746769</v>
      </c>
      <c r="M114" s="6">
        <v>137996460.35840583</v>
      </c>
      <c r="N114" s="6">
        <v>3399.101685794691</v>
      </c>
      <c r="O114" s="6">
        <v>109908939.43490352</v>
      </c>
    </row>
    <row r="115">
      <c r="A115">
        <v>111</v>
      </c>
      <c r="B115" s="6">
        <v>-176166408.6108542</v>
      </c>
      <c r="C115" s="6">
        <v>54488056.09864262</v>
      </c>
      <c r="D115" s="6">
        <v>37935440.409929916</v>
      </c>
      <c r="E115" s="6">
        <v>31571898.585496586</v>
      </c>
      <c r="F115" s="6">
        <v>54768786.56266175</v>
      </c>
      <c r="G115" s="6">
        <v>97251440.55824563</v>
      </c>
      <c r="H115" s="6">
        <f>NPV(Supuestos!$B$22,C115:G115)+B115</f>
        <v>5067222.786895044</v>
      </c>
      <c r="I115" s="2">
        <f>IFERROR(IRR(B115:G115),"")</f>
        <v>0.15069780928120127</v>
      </c>
      <c r="J115" s="2">
        <f>IFERROR(MIRR(B115:G115,Supuestos!$B$22,Supuestos!$B$22),"")</f>
        <v>0.14648397749421438</v>
      </c>
      <c r="K115" s="6">
        <v>7672.886240479741</v>
      </c>
      <c r="L115" s="6">
        <v>38295.46433559861</v>
      </c>
      <c r="M115" s="6">
        <v>152659469.30098242</v>
      </c>
      <c r="N115" s="6">
        <v>3350.776790113499</v>
      </c>
      <c r="O115" s="6">
        <v>108868789.40196346</v>
      </c>
    </row>
    <row r="116">
      <c r="A116">
        <v>112</v>
      </c>
      <c r="B116" s="6">
        <v>-158458053.28703254</v>
      </c>
      <c r="C116" s="6">
        <v>34378508.099955246</v>
      </c>
      <c r="D116" s="6">
        <v>51353329.84704548</v>
      </c>
      <c r="E116" s="6">
        <v>47906330.78921463</v>
      </c>
      <c r="F116" s="6">
        <v>39662760.82078537</v>
      </c>
      <c r="G116" s="6">
        <v>90152184.56339268</v>
      </c>
      <c r="H116" s="6">
        <f>NPV(Supuestos!$B$22,C116:G116)+B116</f>
        <v>13854419.404004298</v>
      </c>
      <c r="I116" s="2">
        <f>IFERROR(IRR(B116:G116),"")</f>
        <v>0.1715417860592617</v>
      </c>
      <c r="J116" s="2">
        <f>IFERROR(MIRR(B116:G116,Supuestos!$B$22,Supuestos!$B$22),"")</f>
        <v>0.15927195886597056</v>
      </c>
      <c r="K116" s="6">
        <v>7314.810475682908</v>
      </c>
      <c r="L116" s="6">
        <v>39013.2337523071</v>
      </c>
      <c r="M116" s="6">
        <v>135628100.4117012</v>
      </c>
      <c r="N116" s="6">
        <v>3429.2536651094756</v>
      </c>
      <c r="O116" s="6">
        <v>102258356.26789169</v>
      </c>
    </row>
    <row r="117">
      <c r="A117">
        <v>113</v>
      </c>
      <c r="B117" s="6">
        <v>-191043197.7231483</v>
      </c>
      <c r="C117" s="6">
        <v>68293237.10564823</v>
      </c>
      <c r="D117" s="6">
        <v>53226624.71966332</v>
      </c>
      <c r="E117" s="6">
        <v>57174405.2574971</v>
      </c>
      <c r="F117" s="6">
        <v>69567242.5594742</v>
      </c>
      <c r="G117" s="6">
        <v>120594415.3307839</v>
      </c>
      <c r="H117" s="6">
        <f>NPV(Supuestos!$B$22,C117:G117)+B117</f>
        <v>52232757.68169121</v>
      </c>
      <c r="I117" s="2">
        <f>IFERROR(IRR(B117:G117),"")</f>
        <v>0.2381537938706289</v>
      </c>
      <c r="J117" s="2">
        <f>IFERROR(MIRR(B117:G117,Supuestos!$B$22,Supuestos!$B$22),"")</f>
        <v>0.1964605208413528</v>
      </c>
      <c r="K117" s="6">
        <v>8028.155611646822</v>
      </c>
      <c r="L117" s="6">
        <v>41013.692997817925</v>
      </c>
      <c r="M117" s="6">
        <v>164702052.95556495</v>
      </c>
      <c r="N117" s="6">
        <v>3295.864595721165</v>
      </c>
      <c r="O117" s="6">
        <v>115773211.13571179</v>
      </c>
    </row>
    <row r="118">
      <c r="A118">
        <v>114</v>
      </c>
      <c r="B118" s="6">
        <v>-164424430.95544788</v>
      </c>
      <c r="C118" s="6">
        <v>58246702.0567026</v>
      </c>
      <c r="D118" s="6">
        <v>68501770.44343738</v>
      </c>
      <c r="E118" s="6">
        <v>46643140.78689252</v>
      </c>
      <c r="F118" s="6">
        <v>29486201.620195776</v>
      </c>
      <c r="G118" s="6">
        <v>85947134.61853394</v>
      </c>
      <c r="H118" s="6">
        <f>NPV(Supuestos!$B$22,C118:G118)+B118</f>
        <v>32958293.74246976</v>
      </c>
      <c r="I118" s="2">
        <f>IFERROR(IRR(B118:G118),"")</f>
        <v>0.22039734160761645</v>
      </c>
      <c r="J118" s="2">
        <f>IFERROR(MIRR(B118:G118,Supuestos!$B$22,Supuestos!$B$22),"")</f>
        <v>0.18242447276010365</v>
      </c>
      <c r="K118" s="6">
        <v>7484.866069454828</v>
      </c>
      <c r="L118" s="6">
        <v>41707.00848974637</v>
      </c>
      <c r="M118" s="6">
        <v>139450721.1391785</v>
      </c>
      <c r="N118" s="6">
        <v>3388.0819514083364</v>
      </c>
      <c r="O118" s="6">
        <v>111179377.8990048</v>
      </c>
    </row>
    <row r="119">
      <c r="A119">
        <v>115</v>
      </c>
      <c r="B119" s="6">
        <v>-176089920.34601685</v>
      </c>
      <c r="C119" s="6">
        <v>36435083.36740159</v>
      </c>
      <c r="D119" s="6">
        <v>40094153.56127859</v>
      </c>
      <c r="E119" s="6">
        <v>40803655.11336206</v>
      </c>
      <c r="F119" s="6">
        <v>38322945.61327187</v>
      </c>
      <c r="G119" s="6">
        <v>80891397.72092213</v>
      </c>
      <c r="H119" s="6">
        <f>NPV(Supuestos!$B$22,C119:G119)+B119</f>
        <v>-21034149.23470933</v>
      </c>
      <c r="I119" s="2">
        <f>IFERROR(IRR(B119:G119),"")</f>
        <v>0.09449382887215345</v>
      </c>
      <c r="J119" s="2">
        <f>IFERROR(MIRR(B119:G119,Supuestos!$B$22,Supuestos!$B$22),"")</f>
        <v>0.11136198919457052</v>
      </c>
      <c r="K119" s="6">
        <v>7801.479549586499</v>
      </c>
      <c r="L119" s="6">
        <v>34701.07205484318</v>
      </c>
      <c r="M119" s="6">
        <v>154432344.02724993</v>
      </c>
      <c r="N119" s="6">
        <v>3474.1693834463754</v>
      </c>
      <c r="O119" s="6">
        <v>107298489.56262968</v>
      </c>
    </row>
    <row r="120">
      <c r="A120">
        <v>116</v>
      </c>
      <c r="B120" s="6">
        <v>-168086747.8438005</v>
      </c>
      <c r="C120" s="6">
        <v>61936560.066134006</v>
      </c>
      <c r="D120" s="6">
        <v>64629164.69442128</v>
      </c>
      <c r="E120" s="6">
        <v>66371125.3417607</v>
      </c>
      <c r="F120" s="6">
        <v>58735493.51419258</v>
      </c>
      <c r="G120" s="6">
        <v>93338128.56399935</v>
      </c>
      <c r="H120" s="6">
        <f>NPV(Supuestos!$B$22,C120:G120)+B120</f>
        <v>64025257.18965113</v>
      </c>
      <c r="I120" s="2">
        <f>IFERROR(IRR(B120:G120),"")</f>
        <v>0.28127127202415764</v>
      </c>
      <c r="J120" s="2">
        <f>IFERROR(MIRR(B120:G120,Supuestos!$B$22,Supuestos!$B$22),"")</f>
        <v>0.21601148576857</v>
      </c>
      <c r="K120" s="6">
        <v>7974.353298169344</v>
      </c>
      <c r="L120" s="6">
        <v>41574.25223753742</v>
      </c>
      <c r="M120" s="6">
        <v>141564525.80785403</v>
      </c>
      <c r="N120" s="6">
        <v>3388.9123698696494</v>
      </c>
      <c r="O120" s="6">
        <v>112523558.78420733</v>
      </c>
    </row>
    <row r="121">
      <c r="A121">
        <v>117</v>
      </c>
      <c r="B121" s="6">
        <v>-163426997.90397707</v>
      </c>
      <c r="C121" s="6">
        <v>48715244.998156846</v>
      </c>
      <c r="D121" s="6">
        <v>56444069.00705914</v>
      </c>
      <c r="E121" s="6">
        <v>63415897.26829137</v>
      </c>
      <c r="F121" s="6">
        <v>52491267.39744888</v>
      </c>
      <c r="G121" s="6">
        <v>100205309.75255942</v>
      </c>
      <c r="H121" s="6">
        <f>NPV(Supuestos!$B$22,C121:G121)+B121</f>
        <v>48664017.80133909</v>
      </c>
      <c r="I121" s="2">
        <f>IFERROR(IRR(B121:G121),"")</f>
        <v>0.24587394114331024</v>
      </c>
      <c r="J121" s="2">
        <f>IFERROR(MIRR(B121:G121,Supuestos!$B$22,Supuestos!$B$22),"")</f>
        <v>0.20100425246513143</v>
      </c>
      <c r="K121" s="6">
        <v>8159.30600295287</v>
      </c>
      <c r="L121" s="6">
        <v>39527.88878885962</v>
      </c>
      <c r="M121" s="6">
        <v>137625386.6816574</v>
      </c>
      <c r="N121" s="6">
        <v>3550.5798809230328</v>
      </c>
      <c r="O121" s="6">
        <v>110279478.53273182</v>
      </c>
    </row>
    <row r="122">
      <c r="A122">
        <v>118</v>
      </c>
      <c r="B122" s="6">
        <v>-172080041.24590984</v>
      </c>
      <c r="C122" s="6">
        <v>89970649.92896569</v>
      </c>
      <c r="D122" s="6">
        <v>78511224.31673993</v>
      </c>
      <c r="E122" s="6">
        <v>83242484.91001941</v>
      </c>
      <c r="F122" s="6">
        <v>95036878.90713298</v>
      </c>
      <c r="G122" s="6">
        <v>136332174.80284566</v>
      </c>
      <c r="H122" s="6">
        <f>NPV(Supuestos!$B$22,C122:G122)+B122</f>
        <v>150515846.64347044</v>
      </c>
      <c r="I122" s="2">
        <f>IFERROR(IRR(B122:G122),"")</f>
        <v>0.4408937537557459</v>
      </c>
      <c r="J122" s="2">
        <f>IFERROR(MIRR(B122:G122,Supuestos!$B$22,Supuestos!$B$22),"")</f>
        <v>0.2926784727621703</v>
      </c>
      <c r="K122" s="6">
        <v>8919.475840317198</v>
      </c>
      <c r="L122" s="6">
        <v>41411.15224784405</v>
      </c>
      <c r="M122" s="6">
        <v>142530779.48636246</v>
      </c>
      <c r="N122" s="6">
        <v>3473.622255710264</v>
      </c>
      <c r="O122" s="6">
        <v>108262481.19102228</v>
      </c>
    </row>
    <row r="123">
      <c r="A123">
        <v>119</v>
      </c>
      <c r="B123" s="6">
        <v>-152642005.3912702</v>
      </c>
      <c r="C123" s="6">
        <v>49776903.075559914</v>
      </c>
      <c r="D123" s="6">
        <v>47964364.88751677</v>
      </c>
      <c r="E123" s="6">
        <v>59042898.7763722</v>
      </c>
      <c r="F123" s="6">
        <v>49389511.46526234</v>
      </c>
      <c r="G123" s="6">
        <v>94596715.39123404</v>
      </c>
      <c r="H123" s="6">
        <f>NPV(Supuestos!$B$22,C123:G123)+B123</f>
        <v>46154366.2608071</v>
      </c>
      <c r="I123" s="2">
        <f>IFERROR(IRR(B123:G123),"")</f>
        <v>0.2480611751789854</v>
      </c>
      <c r="J123" s="2">
        <f>IFERROR(MIRR(B123:G123,Supuestos!$B$22,Supuestos!$B$22),"")</f>
        <v>0.20185404486157799</v>
      </c>
      <c r="K123" s="6">
        <v>7680.3624316111445</v>
      </c>
      <c r="L123" s="6">
        <v>44049.52858976114</v>
      </c>
      <c r="M123" s="6">
        <v>125576697.83039159</v>
      </c>
      <c r="N123" s="6">
        <v>3493.0983478203416</v>
      </c>
      <c r="O123" s="6">
        <v>113841266.0999584</v>
      </c>
    </row>
    <row r="124">
      <c r="A124">
        <v>120</v>
      </c>
      <c r="B124" s="6">
        <v>-171595940.7185973</v>
      </c>
      <c r="C124" s="6">
        <v>78364667.33723181</v>
      </c>
      <c r="D124" s="6">
        <v>80045550.43389295</v>
      </c>
      <c r="E124" s="6">
        <v>61810176.8130071</v>
      </c>
      <c r="F124" s="6">
        <v>66086124.880339354</v>
      </c>
      <c r="G124" s="6">
        <v>110931268.93496168</v>
      </c>
      <c r="H124" s="6">
        <f>NPV(Supuestos!$B$22,C124:G124)+B124</f>
        <v>97200072.2916975</v>
      </c>
      <c r="I124" s="2">
        <f>IFERROR(IRR(B124:G124),"")</f>
        <v>0.3504154576475798</v>
      </c>
      <c r="J124" s="2">
        <f>IFERROR(MIRR(B124:G124,Supuestos!$B$22,Supuestos!$B$22),"")</f>
        <v>0.2470619084133754</v>
      </c>
      <c r="K124" s="6">
        <v>8646.038153837178</v>
      </c>
      <c r="L124" s="6">
        <v>38776.50178502696</v>
      </c>
      <c r="M124" s="6">
        <v>144774891.606143</v>
      </c>
      <c r="N124" s="6">
        <v>3312.8733813452222</v>
      </c>
      <c r="O124" s="6">
        <v>115802290.05258341</v>
      </c>
    </row>
    <row r="125">
      <c r="A125">
        <v>121</v>
      </c>
      <c r="B125" s="6">
        <v>-172245271.5942064</v>
      </c>
      <c r="C125" s="6">
        <v>48181252.51438542</v>
      </c>
      <c r="D125" s="6">
        <v>46130880.74785392</v>
      </c>
      <c r="E125" s="6">
        <v>42635295.25784944</v>
      </c>
      <c r="F125" s="6">
        <v>42301050.00835349</v>
      </c>
      <c r="G125" s="6">
        <v>67039647.57565941</v>
      </c>
      <c r="H125" s="6">
        <f>NPV(Supuestos!$B$22,C125:G125)+B125</f>
        <v>-5843280.681000605</v>
      </c>
      <c r="I125" s="2">
        <f>IFERROR(IRR(B125:G125),"")</f>
        <v>0.12633025845922444</v>
      </c>
      <c r="J125" s="2">
        <f>IFERROR(MIRR(B125:G125,Supuestos!$B$22,Supuestos!$B$22),"")</f>
        <v>0.13215813953181965</v>
      </c>
      <c r="K125" s="6">
        <v>7763.5795835593035</v>
      </c>
      <c r="L125" s="6">
        <v>36462.4752118246</v>
      </c>
      <c r="M125" s="6">
        <v>149598925.3445617</v>
      </c>
      <c r="N125" s="6">
        <v>3326.676791968445</v>
      </c>
      <c r="O125" s="6">
        <v>113098394.01850416</v>
      </c>
    </row>
    <row r="126">
      <c r="A126">
        <v>122</v>
      </c>
      <c r="B126" s="6">
        <v>-168478412.86040235</v>
      </c>
      <c r="C126" s="6">
        <v>81895058.28574601</v>
      </c>
      <c r="D126" s="6">
        <v>93249275.54993841</v>
      </c>
      <c r="E126" s="6">
        <v>89768718.31332363</v>
      </c>
      <c r="F126" s="6">
        <v>86531206.82841381</v>
      </c>
      <c r="G126" s="6">
        <v>148331520.103117</v>
      </c>
      <c r="H126" s="6">
        <f>NPV(Supuestos!$B$22,C126:G126)+B126</f>
        <v>163975139.48076475</v>
      </c>
      <c r="I126" s="2">
        <f>IFERROR(IRR(B126:G126),"")</f>
        <v>0.4656648089812214</v>
      </c>
      <c r="J126" s="2">
        <f>IFERROR(MIRR(B126:G126,Supuestos!$B$22,Supuestos!$B$22),"")</f>
        <v>0.305997045281464</v>
      </c>
      <c r="K126" s="6">
        <v>8238.338792019214</v>
      </c>
      <c r="L126" s="6">
        <v>46781.35608579908</v>
      </c>
      <c r="M126" s="6">
        <v>137646360.01361012</v>
      </c>
      <c r="N126" s="6">
        <v>3386.6623566796384</v>
      </c>
      <c r="O126" s="6">
        <v>107267761.15962844</v>
      </c>
    </row>
    <row r="127">
      <c r="A127">
        <v>123</v>
      </c>
      <c r="B127" s="6">
        <v>-146889470.2172575</v>
      </c>
      <c r="C127" s="6">
        <v>24580959.73380373</v>
      </c>
      <c r="D127" s="6">
        <v>38638377.45704369</v>
      </c>
      <c r="E127" s="6">
        <v>23056608.881402913</v>
      </c>
      <c r="F127" s="6">
        <v>24293878.200761445</v>
      </c>
      <c r="G127" s="6">
        <v>80915325.87461215</v>
      </c>
      <c r="H127" s="6">
        <f>NPV(Supuestos!$B$22,C127:G127)+B127</f>
        <v>-23624882.906355657</v>
      </c>
      <c r="I127" s="2">
        <f>IFERROR(IRR(B127:G127),"")</f>
        <v>0.08049860001648954</v>
      </c>
      <c r="J127" s="2">
        <f>IFERROR(MIRR(B127:G127,Supuestos!$B$22,Supuestos!$B$22),"")</f>
        <v>0.10071372966824632</v>
      </c>
      <c r="K127" s="6">
        <v>7786.109412886093</v>
      </c>
      <c r="L127" s="6">
        <v>33068.18963347069</v>
      </c>
      <c r="M127" s="6">
        <v>126291666.81147602</v>
      </c>
      <c r="N127" s="6">
        <v>3400.876404841741</v>
      </c>
      <c r="O127" s="6">
        <v>109069004.8504231</v>
      </c>
    </row>
    <row r="128">
      <c r="A128">
        <v>124</v>
      </c>
      <c r="B128" s="6">
        <v>-160452453.12434042</v>
      </c>
      <c r="C128" s="6">
        <v>70093097.696531</v>
      </c>
      <c r="D128" s="6">
        <v>65591355.30060704</v>
      </c>
      <c r="E128" s="6">
        <v>78460212.75996706</v>
      </c>
      <c r="F128" s="6">
        <v>85970238.80072829</v>
      </c>
      <c r="G128" s="6">
        <v>132548783.46165006</v>
      </c>
      <c r="H128" s="6">
        <f>NPV(Supuestos!$B$22,C128:G128)+B128</f>
        <v>124204514.57768446</v>
      </c>
      <c r="I128" s="2">
        <f>IFERROR(IRR(B128:G128),"")</f>
        <v>0.39563837928974455</v>
      </c>
      <c r="J128" s="2">
        <f>IFERROR(MIRR(B128:G128,Supuestos!$B$22,Supuestos!$B$22),"")</f>
        <v>0.27849767570354134</v>
      </c>
      <c r="K128" s="6">
        <v>8138.848987923272</v>
      </c>
      <c r="L128" s="6">
        <v>44023.718591798824</v>
      </c>
      <c r="M128" s="6">
        <v>131788261.32390195</v>
      </c>
      <c r="N128" s="6">
        <v>3356.323182055106</v>
      </c>
      <c r="O128" s="6">
        <v>109105826.43942362</v>
      </c>
    </row>
    <row r="129">
      <c r="A129">
        <v>125</v>
      </c>
      <c r="B129" s="6">
        <v>-185522380.5533445</v>
      </c>
      <c r="C129" s="6">
        <v>84240316.21865857</v>
      </c>
      <c r="D129" s="6">
        <v>79634178.43671978</v>
      </c>
      <c r="E129" s="6">
        <v>78761332.38924405</v>
      </c>
      <c r="F129" s="6">
        <v>79725800.53110082</v>
      </c>
      <c r="G129" s="6">
        <v>128436399.09672986</v>
      </c>
      <c r="H129" s="6">
        <f>NPV(Supuestos!$B$22,C129:G129)+B129</f>
        <v>116720119.22394085</v>
      </c>
      <c r="I129" s="2">
        <f>IFERROR(IRR(B129:G129),"")</f>
        <v>0.364908937777607</v>
      </c>
      <c r="J129" s="2">
        <f>IFERROR(MIRR(B129:G129,Supuestos!$B$22,Supuestos!$B$22),"")</f>
        <v>0.2568883365726349</v>
      </c>
      <c r="K129" s="6">
        <v>8415.211850099327</v>
      </c>
      <c r="L129" s="6">
        <v>43542.501884989266</v>
      </c>
      <c r="M129" s="6">
        <v>156208830.32570177</v>
      </c>
      <c r="N129" s="6">
        <v>3507.014038320631</v>
      </c>
      <c r="O129" s="6">
        <v>110302570.83986811</v>
      </c>
    </row>
    <row r="130">
      <c r="A130">
        <v>126</v>
      </c>
      <c r="B130" s="6">
        <v>-182547984.04342407</v>
      </c>
      <c r="C130" s="6">
        <v>52786659.22748213</v>
      </c>
      <c r="D130" s="6">
        <v>56171241.79072518</v>
      </c>
      <c r="E130" s="6">
        <v>48804025.773380876</v>
      </c>
      <c r="F130" s="6">
        <v>60281955.786021456</v>
      </c>
      <c r="G130" s="6">
        <v>91794054.73972592</v>
      </c>
      <c r="H130" s="6">
        <f>NPV(Supuestos!$B$22,C130:G130)+B130</f>
        <v>23286089.571613222</v>
      </c>
      <c r="I130" s="2">
        <f>IFERROR(IRR(B130:G130),"")</f>
        <v>0.18765590741468574</v>
      </c>
      <c r="J130" s="2">
        <f>IFERROR(MIRR(B130:G130,Supuestos!$B$22,Supuestos!$B$22),"")</f>
        <v>0.16770434692159775</v>
      </c>
      <c r="K130" s="6">
        <v>8016.907411993691</v>
      </c>
      <c r="L130" s="6">
        <v>38408.77987908061</v>
      </c>
      <c r="M130" s="6">
        <v>157914413.47556522</v>
      </c>
      <c r="N130" s="6">
        <v>3346.750279981643</v>
      </c>
      <c r="O130" s="6">
        <v>114294208.71908174</v>
      </c>
    </row>
    <row r="131">
      <c r="A131">
        <v>127</v>
      </c>
      <c r="B131" s="6">
        <v>-163564109.62071124</v>
      </c>
      <c r="C131" s="6">
        <v>36205125.667257056</v>
      </c>
      <c r="D131" s="6">
        <v>47430747.038383804</v>
      </c>
      <c r="E131" s="6">
        <v>31892111.59333755</v>
      </c>
      <c r="F131" s="6">
        <v>24823025.80722745</v>
      </c>
      <c r="G131" s="6">
        <v>56919728.337482005</v>
      </c>
      <c r="H131" s="6">
        <f>NPV(Supuestos!$B$22,C131:G131)+B131</f>
        <v>-29522993.554814458</v>
      </c>
      <c r="I131" s="2">
        <f>IFERROR(IRR(B131:G131),"")</f>
        <v>0.0638776567748613</v>
      </c>
      <c r="J131" s="2">
        <f>IFERROR(MIRR(B131:G131,Supuestos!$B$22,Supuestos!$B$22),"")</f>
        <v>0.09550623992200435</v>
      </c>
      <c r="K131" s="6">
        <v>7424.23948795506</v>
      </c>
      <c r="L131" s="6">
        <v>35864.70657092614</v>
      </c>
      <c r="M131" s="6">
        <v>142262655.96088794</v>
      </c>
      <c r="N131" s="6">
        <v>3488.8465241529047</v>
      </c>
      <c r="O131" s="6">
        <v>107828906.28592944</v>
      </c>
    </row>
    <row r="132">
      <c r="A132">
        <v>128</v>
      </c>
      <c r="B132" s="6">
        <v>-191753010.78696147</v>
      </c>
      <c r="C132" s="6">
        <v>103349007.37791957</v>
      </c>
      <c r="D132" s="6">
        <v>86652908.1069259</v>
      </c>
      <c r="E132" s="6">
        <v>85404316.88801551</v>
      </c>
      <c r="F132" s="6">
        <v>98608496.48430623</v>
      </c>
      <c r="G132" s="6">
        <v>130412149.69315797</v>
      </c>
      <c r="H132" s="6">
        <f>NPV(Supuestos!$B$22,C132:G132)+B132</f>
        <v>149342223.47657204</v>
      </c>
      <c r="I132" s="2">
        <f>IFERROR(IRR(B132:G132),"")</f>
        <v>0.4220832008523441</v>
      </c>
      <c r="J132" s="2">
        <f>IFERROR(MIRR(B132:G132,Supuestos!$B$22,Supuestos!$B$22),"")</f>
        <v>0.27917965454987614</v>
      </c>
      <c r="K132" s="6">
        <v>8993.230596761941</v>
      </c>
      <c r="L132" s="6">
        <v>42182.288921174455</v>
      </c>
      <c r="M132" s="6">
        <v>161404606.6775728</v>
      </c>
      <c r="N132" s="6">
        <v>3492.9714459615448</v>
      </c>
      <c r="O132" s="6">
        <v>110306401.37041038</v>
      </c>
    </row>
    <row r="133">
      <c r="A133">
        <v>129</v>
      </c>
      <c r="B133" s="6">
        <v>-154950134.5119789</v>
      </c>
      <c r="C133" s="6">
        <v>72487054.94364151</v>
      </c>
      <c r="D133" s="6">
        <v>87687053.80691718</v>
      </c>
      <c r="E133" s="6">
        <v>92852747.2103289</v>
      </c>
      <c r="F133" s="6">
        <v>101291170.60559769</v>
      </c>
      <c r="G133" s="6">
        <v>129838752.04705428</v>
      </c>
      <c r="H133" s="6">
        <f>NPV(Supuestos!$B$22,C133:G133)+B133</f>
        <v>166186985.16336223</v>
      </c>
      <c r="I133" s="2">
        <f>IFERROR(IRR(B133:G133),"")</f>
        <v>0.4880406974506057</v>
      </c>
      <c r="J133" s="2">
        <f>IFERROR(MIRR(B133:G133,Supuestos!$B$22,Supuestos!$B$22),"")</f>
        <v>0.31887781008190585</v>
      </c>
      <c r="K133" s="6">
        <v>9070.308333621662</v>
      </c>
      <c r="L133" s="6">
        <v>39196.30451964267</v>
      </c>
      <c r="M133" s="6">
        <v>126508329.10944392</v>
      </c>
      <c r="N133" s="6">
        <v>3366.4365127682686</v>
      </c>
      <c r="O133" s="6">
        <v>108007819.82857029</v>
      </c>
    </row>
    <row r="134">
      <c r="A134">
        <v>130</v>
      </c>
      <c r="B134" s="6">
        <v>-185728843.55535948</v>
      </c>
      <c r="C134" s="6">
        <v>78143500.84475341</v>
      </c>
      <c r="D134" s="6">
        <v>86888812.93117815</v>
      </c>
      <c r="E134" s="6">
        <v>87678718.82368207</v>
      </c>
      <c r="F134" s="6">
        <v>104565692.16781443</v>
      </c>
      <c r="G134" s="6">
        <v>150304783.56648836</v>
      </c>
      <c r="H134" s="6">
        <f>NPV(Supuestos!$B$22,C134:G134)+B134</f>
        <v>148831723.64109996</v>
      </c>
      <c r="I134" s="2">
        <f>IFERROR(IRR(B134:G134),"")</f>
        <v>0.4044343294838389</v>
      </c>
      <c r="J134" s="2">
        <f>IFERROR(MIRR(B134:G134,Supuestos!$B$22,Supuestos!$B$22),"")</f>
        <v>0.28240124438981784</v>
      </c>
      <c r="K134" s="6">
        <v>9214.320179631004</v>
      </c>
      <c r="L134" s="6">
        <v>39094.110240963186</v>
      </c>
      <c r="M134" s="6">
        <v>156910791.64351737</v>
      </c>
      <c r="N134" s="6">
        <v>3420.93752278015</v>
      </c>
      <c r="O134" s="6">
        <v>110339237.82398258</v>
      </c>
    </row>
    <row r="135">
      <c r="A135">
        <v>131</v>
      </c>
      <c r="B135" s="6">
        <v>-164122609.26654056</v>
      </c>
      <c r="C135" s="6">
        <v>66179934.91496073</v>
      </c>
      <c r="D135" s="6">
        <v>84412684.37209286</v>
      </c>
      <c r="E135" s="6">
        <v>96258433.76335204</v>
      </c>
      <c r="F135" s="6">
        <v>75725963.2382989</v>
      </c>
      <c r="G135" s="6">
        <v>120281838.1745739</v>
      </c>
      <c r="H135" s="6">
        <f>NPV(Supuestos!$B$22,C135:G135)+B135</f>
        <v>131160952.77781448</v>
      </c>
      <c r="I135" s="2">
        <f>IFERROR(IRR(B135:G135),"")</f>
        <v>0.4111869535943582</v>
      </c>
      <c r="J135" s="2">
        <f>IFERROR(MIRR(B135:G135,Supuestos!$B$22,Supuestos!$B$22),"")</f>
        <v>0.2820915061409659</v>
      </c>
      <c r="K135" s="6">
        <v>8890.491781058796</v>
      </c>
      <c r="L135" s="6">
        <v>38777.22763641771</v>
      </c>
      <c r="M135" s="6">
        <v>136542719.37903515</v>
      </c>
      <c r="N135" s="6">
        <v>3347.7699909980097</v>
      </c>
      <c r="O135" s="6">
        <v>107651850.89042622</v>
      </c>
    </row>
    <row r="136">
      <c r="A136">
        <v>132</v>
      </c>
      <c r="B136" s="6">
        <v>-150003186.69440335</v>
      </c>
      <c r="C136" s="6">
        <v>77885348.21235214</v>
      </c>
      <c r="D136" s="6">
        <v>61924943.764892176</v>
      </c>
      <c r="E136" s="6">
        <v>82779740.68415901</v>
      </c>
      <c r="F136" s="6">
        <v>84978110.95869222</v>
      </c>
      <c r="G136" s="6">
        <v>137364971.6957379</v>
      </c>
      <c r="H136" s="6">
        <f>NPV(Supuestos!$B$22,C136:G136)+B136</f>
        <v>143497420.0897116</v>
      </c>
      <c r="I136" s="2">
        <f>IFERROR(IRR(B136:G136),"")</f>
        <v>0.45374543123256283</v>
      </c>
      <c r="J136" s="2">
        <f>IFERROR(MIRR(B136:G136,Supuestos!$B$22,Supuestos!$B$22),"")</f>
        <v>0.3037867254706743</v>
      </c>
      <c r="K136" s="6">
        <v>8597.94441001146</v>
      </c>
      <c r="L136" s="6">
        <v>40889.79202884794</v>
      </c>
      <c r="M136" s="6">
        <v>121877733.9903262</v>
      </c>
      <c r="N136" s="6">
        <v>3473.4572960063815</v>
      </c>
      <c r="O136" s="6">
        <v>105105073.25095831</v>
      </c>
    </row>
    <row r="137">
      <c r="A137">
        <v>133</v>
      </c>
      <c r="B137" s="6">
        <v>-152726336.66840425</v>
      </c>
      <c r="C137" s="6">
        <v>43097841.69949955</v>
      </c>
      <c r="D137" s="6">
        <v>45578439.13269174</v>
      </c>
      <c r="E137" s="6">
        <v>40391362.02311134</v>
      </c>
      <c r="F137" s="6">
        <v>56535114.755101256</v>
      </c>
      <c r="G137" s="6">
        <v>96796940.81557871</v>
      </c>
      <c r="H137" s="6">
        <f>NPV(Supuestos!$B$22,C137:G137)+B137</f>
        <v>31159559.69743166</v>
      </c>
      <c r="I137" s="2">
        <f>IFERROR(IRR(B137:G137),"")</f>
        <v>0.211365067286458</v>
      </c>
      <c r="J137" s="2">
        <f>IFERROR(MIRR(B137:G137,Supuestos!$B$22,Supuestos!$B$22),"")</f>
        <v>0.18312804378340464</v>
      </c>
      <c r="K137" s="6">
        <v>8164.4491211162895</v>
      </c>
      <c r="L137" s="6">
        <v>35656.729252849815</v>
      </c>
      <c r="M137" s="6">
        <v>129436932.52357936</v>
      </c>
      <c r="N137" s="6">
        <v>3381.0797203332186</v>
      </c>
      <c r="O137" s="6">
        <v>107810265.13457961</v>
      </c>
    </row>
    <row r="138">
      <c r="A138">
        <v>134</v>
      </c>
      <c r="B138" s="6">
        <v>-173639232.03561437</v>
      </c>
      <c r="C138" s="6">
        <v>56500629.29837503</v>
      </c>
      <c r="D138" s="6">
        <v>79215674.06945816</v>
      </c>
      <c r="E138" s="6">
        <v>58848086.439420566</v>
      </c>
      <c r="F138" s="6">
        <v>57145354.00016503</v>
      </c>
      <c r="G138" s="6">
        <v>99837729.68984225</v>
      </c>
      <c r="H138" s="6">
        <f>NPV(Supuestos!$B$22,C138:G138)+B138</f>
        <v>62284619.929778695</v>
      </c>
      <c r="I138" s="2">
        <f>IFERROR(IRR(B138:G138),"")</f>
        <v>0.2723927041692246</v>
      </c>
      <c r="J138" s="2">
        <f>IFERROR(MIRR(B138:G138,Supuestos!$B$22,Supuestos!$B$22),"")</f>
        <v>0.2120754367207942</v>
      </c>
      <c r="K138" s="6">
        <v>8062.805464319702</v>
      </c>
      <c r="L138" s="6">
        <v>42078.74573472713</v>
      </c>
      <c r="M138" s="6">
        <v>146497412.7522802</v>
      </c>
      <c r="N138" s="6">
        <v>3550.454453813533</v>
      </c>
      <c r="O138" s="6">
        <v>111119348.63102724</v>
      </c>
    </row>
    <row r="139">
      <c r="A139">
        <v>135</v>
      </c>
      <c r="B139" s="6">
        <v>-164389616.9713484</v>
      </c>
      <c r="C139" s="6">
        <v>59092545.40394239</v>
      </c>
      <c r="D139" s="6">
        <v>54422142.01001613</v>
      </c>
      <c r="E139" s="6">
        <v>64147588.86617079</v>
      </c>
      <c r="F139" s="6">
        <v>44129331.47501315</v>
      </c>
      <c r="G139" s="6">
        <v>99963055.37581559</v>
      </c>
      <c r="H139" s="6">
        <f>NPV(Supuestos!$B$22,C139:G139)+B139</f>
        <v>50665600.97242069</v>
      </c>
      <c r="I139" s="2">
        <f>IFERROR(IRR(B139:G139),"")</f>
        <v>0.25387326584353487</v>
      </c>
      <c r="J139" s="2">
        <f>IFERROR(MIRR(B139:G139,Supuestos!$B$22,Supuestos!$B$22),"")</f>
        <v>0.20292893519861832</v>
      </c>
      <c r="K139" s="6">
        <v>8050.505454775066</v>
      </c>
      <c r="L139" s="6">
        <v>38343.114137591874</v>
      </c>
      <c r="M139" s="6">
        <v>139695101.0099287</v>
      </c>
      <c r="N139" s="6">
        <v>3513.666480407119</v>
      </c>
      <c r="O139" s="6">
        <v>104110006.19066007</v>
      </c>
    </row>
    <row r="140">
      <c r="A140">
        <v>136</v>
      </c>
      <c r="B140" s="6">
        <v>-170496768.24508893</v>
      </c>
      <c r="C140" s="6">
        <v>86169379.16292766</v>
      </c>
      <c r="D140" s="6">
        <v>88474665.92499541</v>
      </c>
      <c r="E140" s="6">
        <v>82560658.34100676</v>
      </c>
      <c r="F140" s="6">
        <v>84146610.78406432</v>
      </c>
      <c r="G140" s="6">
        <v>143388879.54154444</v>
      </c>
      <c r="H140" s="6">
        <f>NPV(Supuestos!$B$22,C140:G140)+B140</f>
        <v>153188121.2241736</v>
      </c>
      <c r="I140" s="2">
        <f>IFERROR(IRR(B140:G140),"")</f>
        <v>0.4482425993093428</v>
      </c>
      <c r="J140" s="2">
        <f>IFERROR(MIRR(B140:G140,Supuestos!$B$22,Supuestos!$B$22),"")</f>
        <v>0.29594361475264774</v>
      </c>
      <c r="K140" s="6">
        <v>8810.015661455163</v>
      </c>
      <c r="L140" s="6">
        <v>40027.3840628545</v>
      </c>
      <c r="M140" s="6">
        <v>142285417.80662262</v>
      </c>
      <c r="N140" s="6">
        <v>3232.5941030246518</v>
      </c>
      <c r="O140" s="6">
        <v>105375921.27692498</v>
      </c>
    </row>
    <row r="141">
      <c r="A141">
        <v>137</v>
      </c>
      <c r="B141" s="6">
        <v>-173770513.8942796</v>
      </c>
      <c r="C141" s="6">
        <v>57377685.83507133</v>
      </c>
      <c r="D141" s="6">
        <v>55776244.85018998</v>
      </c>
      <c r="E141" s="6">
        <v>54242092.91724662</v>
      </c>
      <c r="F141" s="6">
        <v>59346628.71789046</v>
      </c>
      <c r="G141" s="6">
        <v>97518681.15798825</v>
      </c>
      <c r="H141" s="6">
        <f>NPV(Supuestos!$B$22,C141:G141)+B141</f>
        <v>41876782.0158018</v>
      </c>
      <c r="I141" s="2">
        <f>IFERROR(IRR(B141:G141),"")</f>
        <v>0.22863601952324414</v>
      </c>
      <c r="J141" s="2">
        <f>IFERROR(MIRR(B141:G141,Supuestos!$B$22,Supuestos!$B$22),"")</f>
        <v>0.19030549248095974</v>
      </c>
      <c r="K141" s="6">
        <v>7756.503504569463</v>
      </c>
      <c r="L141" s="6">
        <v>40398.42686557001</v>
      </c>
      <c r="M141" s="6">
        <v>148702470.72932866</v>
      </c>
      <c r="N141" s="6">
        <v>3270.8195220368602</v>
      </c>
      <c r="O141" s="6">
        <v>111989465.23272705</v>
      </c>
    </row>
    <row r="142">
      <c r="A142">
        <v>138</v>
      </c>
      <c r="B142" s="6">
        <v>-188209777.64947745</v>
      </c>
      <c r="C142" s="6">
        <v>88927028.48804498</v>
      </c>
      <c r="D142" s="6">
        <v>80954865.10838422</v>
      </c>
      <c r="E142" s="6">
        <v>68541589.24172214</v>
      </c>
      <c r="F142" s="6">
        <v>68900207.39246398</v>
      </c>
      <c r="G142" s="6">
        <v>141137479.10751414</v>
      </c>
      <c r="H142" s="6">
        <f>NPV(Supuestos!$B$22,C142:G142)+B142</f>
        <v>112448985.99586327</v>
      </c>
      <c r="I142" s="2">
        <f>IFERROR(IRR(B142:G142),"")</f>
        <v>0.35615068871422545</v>
      </c>
      <c r="J142" s="2">
        <f>IFERROR(MIRR(B142:G142,Supuestos!$B$22,Supuestos!$B$22),"")</f>
        <v>0.25196211890732934</v>
      </c>
      <c r="K142" s="6">
        <v>8427.332579357095</v>
      </c>
      <c r="L142" s="6">
        <v>41113.077935417125</v>
      </c>
      <c r="M142" s="6">
        <v>160491891.1596544</v>
      </c>
      <c r="N142" s="6">
        <v>3237.928212403009</v>
      </c>
      <c r="O142" s="6">
        <v>104720475.98777528</v>
      </c>
    </row>
    <row r="143">
      <c r="A143">
        <v>139</v>
      </c>
      <c r="B143" s="6">
        <v>-166640730.66336608</v>
      </c>
      <c r="C143" s="6">
        <v>34897116.37944958</v>
      </c>
      <c r="D143" s="6">
        <v>59954109.808613464</v>
      </c>
      <c r="E143" s="6">
        <v>30410373.342468128</v>
      </c>
      <c r="F143" s="6">
        <v>56521936.29818267</v>
      </c>
      <c r="G143" s="6">
        <v>94085820.34699279</v>
      </c>
      <c r="H143" s="6">
        <f>NPV(Supuestos!$B$22,C143:G143)+B143</f>
        <v>12960402.001691453</v>
      </c>
      <c r="I143" s="2">
        <f>IFERROR(IRR(B143:G143),"")</f>
        <v>0.16782180157756307</v>
      </c>
      <c r="J143" s="2">
        <f>IFERROR(MIRR(B143:G143,Supuestos!$B$22,Supuestos!$B$22),"")</f>
        <v>0.1572053514269518</v>
      </c>
      <c r="K143" s="6">
        <v>7099.49784281565</v>
      </c>
      <c r="L143" s="6">
        <v>42556.29765226298</v>
      </c>
      <c r="M143" s="6">
        <v>142470463.19292915</v>
      </c>
      <c r="N143" s="6">
        <v>3311.079143701742</v>
      </c>
      <c r="O143" s="6">
        <v>109367570.00984609</v>
      </c>
    </row>
    <row r="144">
      <c r="A144">
        <v>140</v>
      </c>
      <c r="B144" s="6">
        <v>-170733238.08609667</v>
      </c>
      <c r="C144" s="6">
        <v>48033416.280291766</v>
      </c>
      <c r="D144" s="6">
        <v>55093997.321468085</v>
      </c>
      <c r="E144" s="6">
        <v>42341571.79735312</v>
      </c>
      <c r="F144" s="6">
        <v>55733204.1939246</v>
      </c>
      <c r="G144" s="6">
        <v>91483792.41814649</v>
      </c>
      <c r="H144" s="6">
        <f>NPV(Supuestos!$B$22,C144:G144)+B144</f>
        <v>22886080.54195664</v>
      </c>
      <c r="I144" s="2">
        <f>IFERROR(IRR(B144:G144),"")</f>
        <v>0.189499975070164</v>
      </c>
      <c r="J144" s="2">
        <f>IFERROR(MIRR(B144:G144,Supuestos!$B$22,Supuestos!$B$22),"")</f>
        <v>0.16904431260843977</v>
      </c>
      <c r="K144" s="6">
        <v>9021.044770524557</v>
      </c>
      <c r="L144" s="6">
        <v>32034.090023994817</v>
      </c>
      <c r="M144" s="6">
        <v>147614761.26293898</v>
      </c>
      <c r="N144" s="6">
        <v>3468.158525725206</v>
      </c>
      <c r="O144" s="6">
        <v>113872981.1276974</v>
      </c>
    </row>
    <row r="145">
      <c r="A145">
        <v>141</v>
      </c>
      <c r="B145" s="6">
        <v>-150905898.7554705</v>
      </c>
      <c r="C145" s="6">
        <v>60563760.805082664</v>
      </c>
      <c r="D145" s="6">
        <v>52201951.70501161</v>
      </c>
      <c r="E145" s="6">
        <v>59494974.666413754</v>
      </c>
      <c r="F145" s="6">
        <v>57925176.40947874</v>
      </c>
      <c r="G145" s="6">
        <v>105208395.8302559</v>
      </c>
      <c r="H145" s="6">
        <f>NPV(Supuestos!$B$22,C145:G145)+B145</f>
        <v>71483625.76771134</v>
      </c>
      <c r="I145" s="2">
        <f>IFERROR(IRR(B145:G145),"")</f>
        <v>0.30723692941646924</v>
      </c>
      <c r="J145" s="2">
        <f>IFERROR(MIRR(B145:G145,Supuestos!$B$22,Supuestos!$B$22),"")</f>
        <v>0.23193125392187675</v>
      </c>
      <c r="K145" s="6">
        <v>8289.878782479522</v>
      </c>
      <c r="L145" s="6">
        <v>38210.80066094199</v>
      </c>
      <c r="M145" s="6">
        <v>125564866.3026147</v>
      </c>
      <c r="N145" s="6">
        <v>3457.6293971699974</v>
      </c>
      <c r="O145" s="6">
        <v>110389052.56660245</v>
      </c>
    </row>
    <row r="146">
      <c r="A146">
        <v>142</v>
      </c>
      <c r="B146" s="6">
        <v>-150319631.07868683</v>
      </c>
      <c r="C146" s="6">
        <v>53057232.728881106</v>
      </c>
      <c r="D146" s="6">
        <v>48615091.519319534</v>
      </c>
      <c r="E146" s="6">
        <v>52936830.39529891</v>
      </c>
      <c r="F146" s="6">
        <v>69491875.64071932</v>
      </c>
      <c r="G146" s="6">
        <v>107331626.57774447</v>
      </c>
      <c r="H146" s="6">
        <f>NPV(Supuestos!$B$22,C146:G146)+B146</f>
        <v>66249840.67578338</v>
      </c>
      <c r="I146" s="2">
        <f>IFERROR(IRR(B146:G146),"")</f>
        <v>0.2894639922692129</v>
      </c>
      <c r="J146" s="2">
        <f>IFERROR(MIRR(B146:G146,Supuestos!$B$22,Supuestos!$B$22),"")</f>
        <v>0.22636898472732936</v>
      </c>
      <c r="K146" s="6">
        <v>8215.822825812762</v>
      </c>
      <c r="L146" s="6">
        <v>39412.545682379976</v>
      </c>
      <c r="M146" s="6">
        <v>124415111.683432</v>
      </c>
      <c r="N146" s="6">
        <v>3434.268545328329</v>
      </c>
      <c r="O146" s="6">
        <v>111756151.81666778</v>
      </c>
    </row>
    <row r="147">
      <c r="A147">
        <v>143</v>
      </c>
      <c r="B147" s="6">
        <v>-167907236.56658846</v>
      </c>
      <c r="C147" s="6">
        <v>77138002.84943587</v>
      </c>
      <c r="D147" s="6">
        <v>68371273.24730805</v>
      </c>
      <c r="E147" s="6">
        <v>65228955.422636464</v>
      </c>
      <c r="F147" s="6">
        <v>68930777.44474128</v>
      </c>
      <c r="G147" s="6">
        <v>105860653.76731023</v>
      </c>
      <c r="H147" s="6">
        <f>NPV(Supuestos!$B$22,C147:G147)+B147</f>
        <v>92188099.98369262</v>
      </c>
      <c r="I147" s="2">
        <f>IFERROR(IRR(B147:G147),"")</f>
        <v>0.3423117457836658</v>
      </c>
      <c r="J147" s="2">
        <f>IFERROR(MIRR(B147:G147,Supuestos!$B$22,Supuestos!$B$22),"")</f>
        <v>0.24427816951258396</v>
      </c>
      <c r="K147" s="6">
        <v>8330.918394598772</v>
      </c>
      <c r="L147" s="6">
        <v>39508.88747183804</v>
      </c>
      <c r="M147" s="6">
        <v>141575611.175447</v>
      </c>
      <c r="N147" s="6">
        <v>3303.822634058694</v>
      </c>
      <c r="O147" s="6">
        <v>110997074.50651093</v>
      </c>
    </row>
    <row r="148">
      <c r="A148">
        <v>144</v>
      </c>
      <c r="B148" s="6">
        <v>-194622647.71695</v>
      </c>
      <c r="C148" s="6">
        <v>76610100.26934896</v>
      </c>
      <c r="D148" s="6">
        <v>72677115.90025862</v>
      </c>
      <c r="E148" s="6">
        <v>81305374.81392011</v>
      </c>
      <c r="F148" s="6">
        <v>69926924.73049018</v>
      </c>
      <c r="G148" s="6">
        <v>143040635.9335624</v>
      </c>
      <c r="H148" s="6">
        <f>NPV(Supuestos!$B$22,C148:G148)+B148</f>
        <v>99073864.51029634</v>
      </c>
      <c r="I148" s="2">
        <f>IFERROR(IRR(B148:G148),"")</f>
        <v>0.31797731311170374</v>
      </c>
      <c r="J148" s="2">
        <f>IFERROR(MIRR(B148:G148,Supuestos!$B$22,Supuestos!$B$22),"")</f>
        <v>0.2377870475829582</v>
      </c>
      <c r="K148" s="6">
        <v>8498.923437604042</v>
      </c>
      <c r="L148" s="6">
        <v>42594.61762805351</v>
      </c>
      <c r="M148" s="6">
        <v>165661976.19096228</v>
      </c>
      <c r="N148" s="6">
        <v>3355.4847657990954</v>
      </c>
      <c r="O148" s="6">
        <v>112793402.7482505</v>
      </c>
    </row>
    <row r="149">
      <c r="A149">
        <v>145</v>
      </c>
      <c r="B149" s="6">
        <v>-163731289.3242163</v>
      </c>
      <c r="C149" s="6">
        <v>28085018.104800273</v>
      </c>
      <c r="D149" s="6">
        <v>38547417.17378797</v>
      </c>
      <c r="E149" s="6">
        <v>54055419.03694607</v>
      </c>
      <c r="F149" s="6">
        <v>38779650.87577456</v>
      </c>
      <c r="G149" s="6">
        <v>93580264.49638711</v>
      </c>
      <c r="H149" s="6">
        <f>NPV(Supuestos!$B$22,C149:G149)+B149</f>
        <v>-1385131.1338263452</v>
      </c>
      <c r="I149" s="2">
        <f>IFERROR(IRR(B149:G149),"")</f>
        <v>0.13702992826352317</v>
      </c>
      <c r="J149" s="2">
        <f>IFERROR(MIRR(B149:G149,Supuestos!$B$22,Supuestos!$B$22),"")</f>
        <v>0.13806460921521313</v>
      </c>
      <c r="K149" s="6">
        <v>7486.974638399205</v>
      </c>
      <c r="L149" s="6">
        <v>38967.623554725134</v>
      </c>
      <c r="M149" s="6">
        <v>140391320.58238313</v>
      </c>
      <c r="N149" s="6">
        <v>3471.505819944044</v>
      </c>
      <c r="O149" s="6">
        <v>109098002.12657423</v>
      </c>
    </row>
    <row r="150">
      <c r="A150">
        <v>146</v>
      </c>
      <c r="B150" s="6">
        <v>-169971985.9459082</v>
      </c>
      <c r="C150" s="6">
        <v>54249384.02239219</v>
      </c>
      <c r="D150" s="6">
        <v>66113681.28057659</v>
      </c>
      <c r="E150" s="6">
        <v>61346959.47708645</v>
      </c>
      <c r="F150" s="6">
        <v>67971524.07940893</v>
      </c>
      <c r="G150" s="6">
        <v>111105609.8064225</v>
      </c>
      <c r="H150" s="6">
        <f>NPV(Supuestos!$B$22,C150:G150)+B150</f>
        <v>67844345.20502889</v>
      </c>
      <c r="I150" s="2">
        <f>IFERROR(IRR(B150:G150),"")</f>
        <v>0.2791174485125677</v>
      </c>
      <c r="J150" s="2">
        <f>IFERROR(MIRR(B150:G150,Supuestos!$B$22,Supuestos!$B$22),"")</f>
        <v>0.2192077554177776</v>
      </c>
      <c r="K150" s="6">
        <v>7921.19069972775</v>
      </c>
      <c r="L150" s="6">
        <v>42616.62817502599</v>
      </c>
      <c r="M150" s="6">
        <v>142966030.84560648</v>
      </c>
      <c r="N150" s="6">
        <v>3483.9507117557027</v>
      </c>
      <c r="O150" s="6">
        <v>107832266.00470002</v>
      </c>
    </row>
    <row r="151">
      <c r="A151">
        <v>147</v>
      </c>
      <c r="B151" s="6">
        <v>-170320166.5932817</v>
      </c>
      <c r="C151" s="6">
        <v>46337318.53527081</v>
      </c>
      <c r="D151" s="6">
        <v>62644195.80915998</v>
      </c>
      <c r="E151" s="6">
        <v>45353170.790739626</v>
      </c>
      <c r="F151" s="6">
        <v>44611008.16575749</v>
      </c>
      <c r="G151" s="6">
        <v>106425649.73210081</v>
      </c>
      <c r="H151" s="6">
        <f>NPV(Supuestos!$B$22,C151:G151)+B151</f>
        <v>30828822.670703195</v>
      </c>
      <c r="I151" s="2">
        <f>IFERROR(IRR(B151:G151),"")</f>
        <v>0.20559854215117676</v>
      </c>
      <c r="J151" s="2">
        <f>IFERROR(MIRR(B151:G151,Supuestos!$B$22,Supuestos!$B$22),"")</f>
        <v>0.17856952646880453</v>
      </c>
      <c r="K151" s="6">
        <v>7489.994444339592</v>
      </c>
      <c r="L151" s="6">
        <v>41818.52445948945</v>
      </c>
      <c r="M151" s="6">
        <v>145262525.32351726</v>
      </c>
      <c r="N151" s="6">
        <v>3342.02969543015</v>
      </c>
      <c r="O151" s="6">
        <v>110062187.8793313</v>
      </c>
    </row>
    <row r="152">
      <c r="A152">
        <v>148</v>
      </c>
      <c r="B152" s="6">
        <v>-156484614.43740857</v>
      </c>
      <c r="C152" s="6">
        <v>46250762.21025859</v>
      </c>
      <c r="D152" s="6">
        <v>41222534.640546516</v>
      </c>
      <c r="E152" s="6">
        <v>49479183.74236645</v>
      </c>
      <c r="F152" s="6">
        <v>60276106.74955991</v>
      </c>
      <c r="G152" s="6">
        <v>82210216.64851473</v>
      </c>
      <c r="H152" s="6">
        <f>NPV(Supuestos!$B$22,C152:G152)+B152</f>
        <v>27588375.545388475</v>
      </c>
      <c r="I152" s="2">
        <f>IFERROR(IRR(B152:G152),"")</f>
        <v>0.20371881425169452</v>
      </c>
      <c r="J152" s="2">
        <f>IFERROR(MIRR(B152:G152,Supuestos!$B$22,Supuestos!$B$22),"")</f>
        <v>0.17762911907913792</v>
      </c>
      <c r="K152" s="6">
        <v>7608.552358696735</v>
      </c>
      <c r="L152" s="6">
        <v>40690.294811269705</v>
      </c>
      <c r="M152" s="6">
        <v>131717075.35242043</v>
      </c>
      <c r="N152" s="6">
        <v>3393.978544076284</v>
      </c>
      <c r="O152" s="6">
        <v>111366796.27037583</v>
      </c>
    </row>
    <row r="153">
      <c r="A153">
        <v>149</v>
      </c>
      <c r="B153" s="6">
        <v>-164189448.6622604</v>
      </c>
      <c r="C153" s="6">
        <v>29991160.39509291</v>
      </c>
      <c r="D153" s="6">
        <v>36496920.430435255</v>
      </c>
      <c r="E153" s="6">
        <v>33692651.19522028</v>
      </c>
      <c r="F153" s="6">
        <v>21056514.179532178</v>
      </c>
      <c r="G153" s="6">
        <v>66073623.24446532</v>
      </c>
      <c r="H153" s="6">
        <f>NPV(Supuestos!$B$22,C153:G153)+B153</f>
        <v>-40272921.99572242</v>
      </c>
      <c r="I153" s="2">
        <f>IFERROR(IRR(B153:G153),"")</f>
        <v>0.04128239665049331</v>
      </c>
      <c r="J153" s="2">
        <f>IFERROR(MIRR(B153:G153,Supuestos!$B$22,Supuestos!$B$22),"")</f>
        <v>0.07761008906597788</v>
      </c>
      <c r="K153" s="6">
        <v>7348.983726369697</v>
      </c>
      <c r="L153" s="6">
        <v>35168.999534047754</v>
      </c>
      <c r="M153" s="6">
        <v>143512936.2423868</v>
      </c>
      <c r="N153" s="6">
        <v>3475.4829204020402</v>
      </c>
      <c r="O153" s="6">
        <v>105569508.68083264</v>
      </c>
    </row>
    <row r="154">
      <c r="A154">
        <v>150</v>
      </c>
      <c r="B154" s="6">
        <v>-166069987.27026096</v>
      </c>
      <c r="C154" s="6">
        <v>40897902.9617486</v>
      </c>
      <c r="D154" s="6">
        <v>50680195.35659647</v>
      </c>
      <c r="E154" s="6">
        <v>51761481.944008484</v>
      </c>
      <c r="F154" s="6">
        <v>52161837.77311601</v>
      </c>
      <c r="G154" s="6">
        <v>73448470.29986405</v>
      </c>
      <c r="H154" s="6">
        <f>NPV(Supuestos!$B$22,C154:G154)+B154</f>
        <v>12770486.112757273</v>
      </c>
      <c r="I154" s="2">
        <f>IFERROR(IRR(B154:G154),"")</f>
        <v>0.1689481212564454</v>
      </c>
      <c r="J154" s="2">
        <f>IFERROR(MIRR(B154:G154,Supuestos!$B$22,Supuestos!$B$22),"")</f>
        <v>0.1570171144091781</v>
      </c>
      <c r="K154" s="6">
        <v>8035.06343703452</v>
      </c>
      <c r="L154" s="6">
        <v>35231.810156130174</v>
      </c>
      <c r="M154" s="6">
        <v>143422800.90177593</v>
      </c>
      <c r="N154" s="6">
        <v>3368.7736927221217</v>
      </c>
      <c r="O154" s="6">
        <v>110635911.79811879</v>
      </c>
    </row>
    <row r="155">
      <c r="A155">
        <v>151</v>
      </c>
      <c r="B155" s="6">
        <v>-177152503.97599924</v>
      </c>
      <c r="C155" s="6">
        <v>65621839.48664595</v>
      </c>
      <c r="D155" s="6">
        <v>70012075.54882148</v>
      </c>
      <c r="E155" s="6">
        <v>51035770.82489738</v>
      </c>
      <c r="F155" s="6">
        <v>64583245.36560788</v>
      </c>
      <c r="G155" s="6">
        <v>102748464.02691026</v>
      </c>
      <c r="H155" s="6">
        <f>NPV(Supuestos!$B$22,C155:G155)+B155</f>
        <v>60333021.82361194</v>
      </c>
      <c r="I155" s="2">
        <f>IFERROR(IRR(B155:G155),"")</f>
        <v>0.26667277021153235</v>
      </c>
      <c r="J155" s="2">
        <f>IFERROR(MIRR(B155:G155,Supuestos!$B$22,Supuestos!$B$22),"")</f>
        <v>0.2088232971309698</v>
      </c>
      <c r="K155" s="6">
        <v>8008.034229534671</v>
      </c>
      <c r="L155" s="6">
        <v>42380.24273781368</v>
      </c>
      <c r="M155" s="6">
        <v>150001909.21596724</v>
      </c>
      <c r="N155" s="6">
        <v>3414.462553461393</v>
      </c>
      <c r="O155" s="6">
        <v>116894878.19110417</v>
      </c>
    </row>
    <row r="156">
      <c r="A156">
        <v>152</v>
      </c>
      <c r="B156" s="6">
        <v>-168830556.54129687</v>
      </c>
      <c r="C156" s="6">
        <v>62522461.836731955</v>
      </c>
      <c r="D156" s="6">
        <v>68502094.35690469</v>
      </c>
      <c r="E156" s="6">
        <v>53456528.164701045</v>
      </c>
      <c r="F156" s="6">
        <v>70598159.70362513</v>
      </c>
      <c r="G156" s="6">
        <v>100265446.50826585</v>
      </c>
      <c r="H156" s="6">
        <f>NPV(Supuestos!$B$22,C156:G156)+B156</f>
        <v>68679988.34742275</v>
      </c>
      <c r="I156" s="2">
        <f>IFERROR(IRR(B156:G156),"")</f>
        <v>0.2878881431891774</v>
      </c>
      <c r="J156" s="2">
        <f>IFERROR(MIRR(B156:G156,Supuestos!$B$22,Supuestos!$B$22),"")</f>
        <v>0.2205377608658705</v>
      </c>
      <c r="K156" s="6">
        <v>7783.215402159998</v>
      </c>
      <c r="L156" s="6">
        <v>41537.191823700865</v>
      </c>
      <c r="M156" s="6">
        <v>142967123.64812064</v>
      </c>
      <c r="N156" s="6">
        <v>3250.325136259198</v>
      </c>
      <c r="O156" s="6">
        <v>109161510.62674665</v>
      </c>
    </row>
    <row r="157">
      <c r="A157">
        <v>153</v>
      </c>
      <c r="B157" s="6">
        <v>-162103965.56781876</v>
      </c>
      <c r="C157" s="6">
        <v>89091141.59310499</v>
      </c>
      <c r="D157" s="6">
        <v>74869091.53238523</v>
      </c>
      <c r="E157" s="6">
        <v>87294151.46176188</v>
      </c>
      <c r="F157" s="6">
        <v>94384898.3527676</v>
      </c>
      <c r="G157" s="6">
        <v>138228609.98277444</v>
      </c>
      <c r="H157" s="6">
        <f>NPV(Supuestos!$B$22,C157:G157)+B157</f>
        <v>160251604.56394532</v>
      </c>
      <c r="I157" s="2">
        <f>IFERROR(IRR(B157:G157),"")</f>
        <v>0.47368187090086644</v>
      </c>
      <c r="J157" s="2">
        <f>IFERROR(MIRR(B157:G157,Supuestos!$B$22,Supuestos!$B$22),"")</f>
        <v>0.3080163098343254</v>
      </c>
      <c r="K157" s="6">
        <v>8223.438070855496</v>
      </c>
      <c r="L157" s="6">
        <v>44917.69000853563</v>
      </c>
      <c r="M157" s="6">
        <v>132553738.20213257</v>
      </c>
      <c r="N157" s="6">
        <v>3197.1984851794937</v>
      </c>
      <c r="O157" s="6">
        <v>110577191.59867914</v>
      </c>
    </row>
    <row r="158">
      <c r="A158">
        <v>154</v>
      </c>
      <c r="B158" s="6">
        <v>-160196751.23951852</v>
      </c>
      <c r="C158" s="6">
        <v>79774266.7068554</v>
      </c>
      <c r="D158" s="6">
        <v>46185808.725840375</v>
      </c>
      <c r="E158" s="6">
        <v>58341087.57279103</v>
      </c>
      <c r="F158" s="6">
        <v>53374983.14443709</v>
      </c>
      <c r="G158" s="6">
        <v>80619517.40708937</v>
      </c>
      <c r="H158" s="6">
        <f>NPV(Supuestos!$B$22,C158:G158)+B158</f>
        <v>58171254.02471562</v>
      </c>
      <c r="I158" s="2">
        <f>IFERROR(IRR(B158:G158),"")</f>
        <v>0.2847952629750983</v>
      </c>
      <c r="J158" s="2">
        <f>IFERROR(MIRR(B158:G158,Supuestos!$B$22,Supuestos!$B$22),"")</f>
        <v>0.21286345889112734</v>
      </c>
      <c r="K158" s="6">
        <v>7964.983911754873</v>
      </c>
      <c r="L158" s="6">
        <v>40018.65646177853</v>
      </c>
      <c r="M158" s="6">
        <v>134696914.84846964</v>
      </c>
      <c r="N158" s="6">
        <v>3485.70999763906</v>
      </c>
      <c r="O158" s="6">
        <v>112920826.5384079</v>
      </c>
    </row>
    <row r="159">
      <c r="A159">
        <v>155</v>
      </c>
      <c r="B159" s="6">
        <v>-186265040.35875118</v>
      </c>
      <c r="C159" s="6">
        <v>104141152.80003631</v>
      </c>
      <c r="D159" s="6">
        <v>106303731.3239148</v>
      </c>
      <c r="E159" s="6">
        <v>80311237.69181432</v>
      </c>
      <c r="F159" s="6">
        <v>102768161.35953055</v>
      </c>
      <c r="G159" s="6">
        <v>141870111.41892105</v>
      </c>
      <c r="H159" s="6">
        <f>NPV(Supuestos!$B$22,C159:G159)+B159</f>
        <v>175621807.10701948</v>
      </c>
      <c r="I159" s="2">
        <f>IFERROR(IRR(B159:G159),"")</f>
        <v>0.4758848321154061</v>
      </c>
      <c r="J159" s="2">
        <f>IFERROR(MIRR(B159:G159,Supuestos!$B$22,Supuestos!$B$22),"")</f>
        <v>0.301946507751615</v>
      </c>
      <c r="K159" s="6">
        <v>8691.828038521659</v>
      </c>
      <c r="L159" s="6">
        <v>45119.84024613799</v>
      </c>
      <c r="M159" s="6">
        <v>154891128.95515117</v>
      </c>
      <c r="N159" s="6">
        <v>3443.188064607481</v>
      </c>
      <c r="O159" s="6">
        <v>108203203.86851126</v>
      </c>
    </row>
    <row r="160">
      <c r="A160">
        <v>156</v>
      </c>
      <c r="B160" s="6">
        <v>-178047768.15095276</v>
      </c>
      <c r="C160" s="6">
        <v>77236701.13509288</v>
      </c>
      <c r="D160" s="6">
        <v>64151338.92406601</v>
      </c>
      <c r="E160" s="6">
        <v>81232629.59829666</v>
      </c>
      <c r="F160" s="6">
        <v>63425595.61461476</v>
      </c>
      <c r="G160" s="6">
        <v>106492714.52801579</v>
      </c>
      <c r="H160" s="6">
        <f>NPV(Supuestos!$B$22,C160:G160)+B160</f>
        <v>86757830.60015076</v>
      </c>
      <c r="I160" s="2">
        <f>IFERROR(IRR(B160:G160),"")</f>
        <v>0.320193950644403</v>
      </c>
      <c r="J160" s="2">
        <f>IFERROR(MIRR(B160:G160,Supuestos!$B$22,Supuestos!$B$22),"")</f>
        <v>0.2341927108310431</v>
      </c>
      <c r="K160" s="6">
        <v>8225.42105380061</v>
      </c>
      <c r="L160" s="6">
        <v>42892.094418882836</v>
      </c>
      <c r="M160" s="6">
        <v>149823325.23297817</v>
      </c>
      <c r="N160" s="6">
        <v>3507.3797623316445</v>
      </c>
      <c r="O160" s="6">
        <v>110562146.0024662</v>
      </c>
    </row>
    <row r="161">
      <c r="A161">
        <v>157</v>
      </c>
      <c r="B161" s="6">
        <v>-163018561.81863734</v>
      </c>
      <c r="C161" s="6">
        <v>66211883.46080004</v>
      </c>
      <c r="D161" s="6">
        <v>48239369.99420305</v>
      </c>
      <c r="E161" s="6">
        <v>42495399.067523524</v>
      </c>
      <c r="F161" s="6">
        <v>68578278.32255913</v>
      </c>
      <c r="G161" s="6">
        <v>99807886.39796291</v>
      </c>
      <c r="H161" s="6">
        <f>NPV(Supuestos!$B$22,C161:G161)+B161</f>
        <v>53304785.15487705</v>
      </c>
      <c r="I161" s="2">
        <f>IFERROR(IRR(B161:G161),"")</f>
        <v>0.2594190019820146</v>
      </c>
      <c r="J161" s="2">
        <f>IFERROR(MIRR(B161:G161,Supuestos!$B$22,Supuestos!$B$22),"")</f>
        <v>0.20636330554322457</v>
      </c>
      <c r="K161" s="6">
        <v>7801.017315562844</v>
      </c>
      <c r="L161" s="6">
        <v>39891.4359082776</v>
      </c>
      <c r="M161" s="6">
        <v>138123059.23758623</v>
      </c>
      <c r="N161" s="6">
        <v>3298.417421306173</v>
      </c>
      <c r="O161" s="6">
        <v>110989112.80600755</v>
      </c>
    </row>
    <row r="162">
      <c r="A162">
        <v>158</v>
      </c>
      <c r="B162" s="6">
        <v>-184933371.3064934</v>
      </c>
      <c r="C162" s="6">
        <v>79925777.20276394</v>
      </c>
      <c r="D162" s="6">
        <v>76227305.09664175</v>
      </c>
      <c r="E162" s="6">
        <v>83629532.91702862</v>
      </c>
      <c r="F162" s="6">
        <v>68947071.81229047</v>
      </c>
      <c r="G162" s="6">
        <v>120734745.69118768</v>
      </c>
      <c r="H162" s="6">
        <f>NPV(Supuestos!$B$22,C162:G162)+B162</f>
        <v>103806993.27399904</v>
      </c>
      <c r="I162" s="2">
        <f>IFERROR(IRR(B162:G162),"")</f>
        <v>0.3435588629052728</v>
      </c>
      <c r="J162" s="2">
        <f>IFERROR(MIRR(B162:G162,Supuestos!$B$22,Supuestos!$B$22),"")</f>
        <v>0.24624461305031153</v>
      </c>
      <c r="K162" s="6">
        <v>8478.163285882762</v>
      </c>
      <c r="L162" s="6">
        <v>40633.209313055326</v>
      </c>
      <c r="M162" s="6">
        <v>157373772.63565058</v>
      </c>
      <c r="N162" s="6">
        <v>3331.0132269747555</v>
      </c>
      <c r="O162" s="6">
        <v>110861519.55391653</v>
      </c>
    </row>
    <row r="163">
      <c r="A163">
        <v>159</v>
      </c>
      <c r="B163" s="6">
        <v>-170671214.13981566</v>
      </c>
      <c r="C163" s="6">
        <v>74696544.78416988</v>
      </c>
      <c r="D163" s="6">
        <v>82448831.88120471</v>
      </c>
      <c r="E163" s="6">
        <v>87714784.8310332</v>
      </c>
      <c r="F163" s="6">
        <v>79633230.07470168</v>
      </c>
      <c r="G163" s="6">
        <v>118978213.09611921</v>
      </c>
      <c r="H163" s="6">
        <f>NPV(Supuestos!$B$22,C163:G163)+B163</f>
        <v>126441571.5363712</v>
      </c>
      <c r="I163" s="2">
        <f>IFERROR(IRR(B163:G163),"")</f>
        <v>0.398581630243821</v>
      </c>
      <c r="J163" s="2">
        <f>IFERROR(MIRR(B163:G163,Supuestos!$B$22,Supuestos!$B$22),"")</f>
        <v>0.27367042351744875</v>
      </c>
      <c r="K163" s="6">
        <v>8501.89344788145</v>
      </c>
      <c r="L163" s="6">
        <v>40767.660209029986</v>
      </c>
      <c r="M163" s="6">
        <v>142943029.8824869</v>
      </c>
      <c r="N163" s="6">
        <v>3326.142712775618</v>
      </c>
      <c r="O163" s="6">
        <v>107102051.80136575</v>
      </c>
    </row>
    <row r="164">
      <c r="A164">
        <v>160</v>
      </c>
      <c r="B164" s="6">
        <v>-157736837.41756603</v>
      </c>
      <c r="C164" s="6">
        <v>23970826.581977505</v>
      </c>
      <c r="D164" s="6">
        <v>28678435.565874867</v>
      </c>
      <c r="E164" s="6">
        <v>9832048.508960884</v>
      </c>
      <c r="F164" s="6">
        <v>21463720.9037749</v>
      </c>
      <c r="G164" s="6">
        <v>54713857.71868533</v>
      </c>
      <c r="H164" s="6">
        <f>NPV(Supuestos!$B$22,C164:G164)+B164</f>
        <v>-66881409.90001878</v>
      </c>
      <c r="I164" s="2">
        <f>IFERROR(IRR(B164:G164),"")</f>
        <v>-0.0368063494440702</v>
      </c>
      <c r="J164" s="2">
        <f>IFERROR(MIRR(B164:G164,Supuestos!$B$22,Supuestos!$B$22),"")</f>
        <v>0.020912216615537327</v>
      </c>
      <c r="K164" s="6">
        <v>7441.943201195795</v>
      </c>
      <c r="L164" s="6">
        <v>32010.003798532827</v>
      </c>
      <c r="M164" s="6">
        <v>138679507.0064666</v>
      </c>
      <c r="N164" s="6">
        <v>3437.348652848353</v>
      </c>
      <c r="O164" s="6">
        <v>106678198.80760789</v>
      </c>
    </row>
    <row r="165">
      <c r="A165">
        <v>161</v>
      </c>
      <c r="B165" s="6">
        <v>-170087381.2408956</v>
      </c>
      <c r="C165" s="6">
        <v>78998120.58485916</v>
      </c>
      <c r="D165" s="6">
        <v>76279743.72435345</v>
      </c>
      <c r="E165" s="6">
        <v>83219373.76779002</v>
      </c>
      <c r="F165" s="6">
        <v>67376765.22603002</v>
      </c>
      <c r="G165" s="6">
        <v>102813621.2064106</v>
      </c>
      <c r="H165" s="6">
        <f>NPV(Supuestos!$B$22,C165:G165)+B165</f>
        <v>107365335.49602379</v>
      </c>
      <c r="I165" s="2">
        <f>IFERROR(IRR(B165:G165),"")</f>
        <v>0.3733200655884555</v>
      </c>
      <c r="J165" s="2">
        <f>IFERROR(MIRR(B165:G165,Supuestos!$B$22,Supuestos!$B$22),"")</f>
        <v>0.2572111636244243</v>
      </c>
      <c r="K165" s="6">
        <v>8222.342059344874</v>
      </c>
      <c r="L165" s="6">
        <v>43434.66835569675</v>
      </c>
      <c r="M165" s="6">
        <v>141516605.2045163</v>
      </c>
      <c r="N165" s="6">
        <v>3398.8841859313347</v>
      </c>
      <c r="O165" s="6">
        <v>111026594.73242505</v>
      </c>
    </row>
    <row r="166">
      <c r="A166">
        <v>162</v>
      </c>
      <c r="B166" s="6">
        <v>-171778931.25426444</v>
      </c>
      <c r="C166" s="6">
        <v>80904727.3551199</v>
      </c>
      <c r="D166" s="6">
        <v>95053309.19236198</v>
      </c>
      <c r="E166" s="6">
        <v>82269248.68994425</v>
      </c>
      <c r="F166" s="6">
        <v>75901568.55923307</v>
      </c>
      <c r="G166" s="6">
        <v>126907057.66200142</v>
      </c>
      <c r="H166" s="6">
        <f>NPV(Supuestos!$B$22,C166:G166)+B166</f>
        <v>138711333.05252725</v>
      </c>
      <c r="I166" s="2">
        <f>IFERROR(IRR(B166:G166),"")</f>
        <v>0.4258290690500422</v>
      </c>
      <c r="J166" s="2">
        <f>IFERROR(MIRR(B166:G166,Supuestos!$B$22,Supuestos!$B$22),"")</f>
        <v>0.2832771741356763</v>
      </c>
      <c r="K166" s="6">
        <v>8245.206043486969</v>
      </c>
      <c r="L166" s="6">
        <v>44386.28151454055</v>
      </c>
      <c r="M166" s="6">
        <v>142501008.32693616</v>
      </c>
      <c r="N166" s="6">
        <v>3339.549918845296</v>
      </c>
      <c r="O166" s="6">
        <v>105574365.426625</v>
      </c>
    </row>
    <row r="167">
      <c r="A167">
        <v>163</v>
      </c>
      <c r="B167" s="6">
        <v>-174639398.80004364</v>
      </c>
      <c r="C167" s="6">
        <v>58435973.70540324</v>
      </c>
      <c r="D167" s="6">
        <v>48332196.89558403</v>
      </c>
      <c r="E167" s="6">
        <v>60690646.752038</v>
      </c>
      <c r="F167" s="6">
        <v>54625541.62942378</v>
      </c>
      <c r="G167" s="6">
        <v>98526992.54083589</v>
      </c>
      <c r="H167" s="6">
        <f>NPV(Supuestos!$B$22,C167:G167)+B167</f>
        <v>38289279.56438604</v>
      </c>
      <c r="I167" s="2">
        <f>IFERROR(IRR(B167:G167),"")</f>
        <v>0.2206604804330344</v>
      </c>
      <c r="J167" s="2">
        <f>IFERROR(MIRR(B167:G167,Supuestos!$B$22,Supuestos!$B$22),"")</f>
        <v>0.1861052753855832</v>
      </c>
      <c r="K167" s="6">
        <v>7412.517681285308</v>
      </c>
      <c r="L167" s="6">
        <v>43855.70266723692</v>
      </c>
      <c r="M167" s="6">
        <v>148632905.08435684</v>
      </c>
      <c r="N167" s="6">
        <v>3275.0371183889606</v>
      </c>
      <c r="O167" s="6">
        <v>113240015.11777784</v>
      </c>
    </row>
    <row r="168">
      <c r="A168">
        <v>164</v>
      </c>
      <c r="B168" s="6">
        <v>-157134474.8332309</v>
      </c>
      <c r="C168" s="6">
        <v>47264173.946446836</v>
      </c>
      <c r="D168" s="6">
        <v>54404644.62149306</v>
      </c>
      <c r="E168" s="6">
        <v>55656010.97376984</v>
      </c>
      <c r="F168" s="6">
        <v>58352416.38342603</v>
      </c>
      <c r="G168" s="6">
        <v>111361158.74267635</v>
      </c>
      <c r="H168" s="6">
        <f>NPV(Supuestos!$B$22,C168:G168)+B168</f>
        <v>56140967.576370105</v>
      </c>
      <c r="I168" s="2">
        <f>IFERROR(IRR(B168:G168),"")</f>
        <v>0.2618933112960525</v>
      </c>
      <c r="J168" s="2">
        <f>IFERROR(MIRR(B168:G168,Supuestos!$B$22,Supuestos!$B$22),"")</f>
        <v>0.21182170237022158</v>
      </c>
      <c r="K168" s="6">
        <v>8504.867489617918</v>
      </c>
      <c r="L168" s="6">
        <v>35484.59685595218</v>
      </c>
      <c r="M168" s="6">
        <v>132991131.29864006</v>
      </c>
      <c r="N168" s="6">
        <v>3437.493944944193</v>
      </c>
      <c r="O168" s="6">
        <v>110492383.95863575</v>
      </c>
    </row>
    <row r="169">
      <c r="A169">
        <v>165</v>
      </c>
      <c r="B169" s="6">
        <v>-184487529.71462685</v>
      </c>
      <c r="C169" s="6">
        <v>81682544.83163403</v>
      </c>
      <c r="D169" s="6">
        <v>84328190.37821834</v>
      </c>
      <c r="E169" s="6">
        <v>76932305.87646584</v>
      </c>
      <c r="F169" s="6">
        <v>82066946.06846435</v>
      </c>
      <c r="G169" s="6">
        <v>114161949.14528137</v>
      </c>
      <c r="H169" s="6">
        <f>NPV(Supuestos!$B$22,C169:G169)+B169</f>
        <v>111861104.01333618</v>
      </c>
      <c r="I169" s="2">
        <f>IFERROR(IRR(B169:G169),"")</f>
        <v>0.36081414314370697</v>
      </c>
      <c r="J169" s="2">
        <f>IFERROR(MIRR(B169:G169,Supuestos!$B$22,Supuestos!$B$22),"")</f>
        <v>0.2533490438850663</v>
      </c>
      <c r="K169" s="6">
        <v>8477.163247385055</v>
      </c>
      <c r="L169" s="6">
        <v>41467.74537511487</v>
      </c>
      <c r="M169" s="6">
        <v>156365221.9509592</v>
      </c>
      <c r="N169" s="6">
        <v>3354.822883165131</v>
      </c>
      <c r="O169" s="6">
        <v>105880692.76522255</v>
      </c>
    </row>
    <row r="170">
      <c r="A170">
        <v>166</v>
      </c>
      <c r="B170" s="6">
        <v>-171520586.07233375</v>
      </c>
      <c r="C170" s="6">
        <v>60043306.36701079</v>
      </c>
      <c r="D170" s="6">
        <v>45860177.6551711</v>
      </c>
      <c r="E170" s="6">
        <v>55900248.3715707</v>
      </c>
      <c r="F170" s="6">
        <v>59249290.31079247</v>
      </c>
      <c r="G170" s="6">
        <v>102072268.52797681</v>
      </c>
      <c r="H170" s="6">
        <f>NPV(Supuestos!$B$22,C170:G170)+B170</f>
        <v>42261447.88598646</v>
      </c>
      <c r="I170" s="2">
        <f>IFERROR(IRR(B170:G170),"")</f>
        <v>0.22946684364996442</v>
      </c>
      <c r="J170" s="2">
        <f>IFERROR(MIRR(B170:G170,Supuestos!$B$22,Supuestos!$B$22),"")</f>
        <v>0.19134032408272805</v>
      </c>
      <c r="K170" s="6">
        <v>7963.068928269315</v>
      </c>
      <c r="L170" s="6">
        <v>40844.45847344438</v>
      </c>
      <c r="M170" s="6">
        <v>145500807.01938406</v>
      </c>
      <c r="N170" s="6">
        <v>3572.327004093677</v>
      </c>
      <c r="O170" s="6">
        <v>110234182.84924448</v>
      </c>
    </row>
    <row r="171">
      <c r="A171">
        <v>167</v>
      </c>
      <c r="B171" s="6">
        <v>-153210975.93683532</v>
      </c>
      <c r="C171" s="6">
        <v>72657971.11809166</v>
      </c>
      <c r="D171" s="6">
        <v>68117056.13139406</v>
      </c>
      <c r="E171" s="6">
        <v>69883158.40059122</v>
      </c>
      <c r="F171" s="6">
        <v>81490713.06096807</v>
      </c>
      <c r="G171" s="6">
        <v>141505940.17205596</v>
      </c>
      <c r="H171" s="6">
        <f>NPV(Supuestos!$B$22,C171:G171)+B171</f>
        <v>131849885.79655781</v>
      </c>
      <c r="I171" s="2">
        <f>IFERROR(IRR(B171:G171),"")</f>
        <v>0.4225167787304475</v>
      </c>
      <c r="J171" s="2">
        <f>IFERROR(MIRR(B171:G171,Supuestos!$B$22,Supuestos!$B$22),"")</f>
        <v>0.2907269980897811</v>
      </c>
      <c r="K171" s="6">
        <v>8515.84164454808</v>
      </c>
      <c r="L171" s="6">
        <v>42494.628232735005</v>
      </c>
      <c r="M171" s="6">
        <v>124260773.95492224</v>
      </c>
      <c r="N171" s="6">
        <v>3453.31691224128</v>
      </c>
      <c r="O171" s="6">
        <v>109350254.43448816</v>
      </c>
    </row>
    <row r="172">
      <c r="A172">
        <v>168</v>
      </c>
      <c r="B172" s="6">
        <v>-165165222.3095591</v>
      </c>
      <c r="C172" s="6">
        <v>29458696.595415626</v>
      </c>
      <c r="D172" s="6">
        <v>27548773.21320078</v>
      </c>
      <c r="E172" s="6">
        <v>14606807.810271267</v>
      </c>
      <c r="F172" s="6">
        <v>29233714.285938576</v>
      </c>
      <c r="G172" s="6">
        <v>57409376.99274805</v>
      </c>
      <c r="H172" s="6">
        <f>NPV(Supuestos!$B$22,C172:G172)+B172</f>
        <v>-61141857.619003266</v>
      </c>
      <c r="I172" s="2">
        <f>IFERROR(IRR(B172:G172),"")</f>
        <v>-0.012563719815866538</v>
      </c>
      <c r="J172" s="2">
        <f>IFERROR(MIRR(B172:G172,Supuestos!$B$22,Supuestos!$B$22),"")</f>
        <v>0.03931527328017004</v>
      </c>
      <c r="K172" s="6">
        <v>7143.086650257499</v>
      </c>
      <c r="L172" s="6">
        <v>37302.67320101871</v>
      </c>
      <c r="M172" s="6">
        <v>143848724.1526699</v>
      </c>
      <c r="N172" s="6">
        <v>3452.5143059281013</v>
      </c>
      <c r="O172" s="6">
        <v>116178097.56716885</v>
      </c>
    </row>
    <row r="173">
      <c r="A173">
        <v>169</v>
      </c>
      <c r="B173" s="6">
        <v>-166854009.14622647</v>
      </c>
      <c r="C173" s="6">
        <v>25072636.871462207</v>
      </c>
      <c r="D173" s="6">
        <v>23248956.91371353</v>
      </c>
      <c r="E173" s="6">
        <v>30743955.548804495</v>
      </c>
      <c r="F173" s="6">
        <v>55648622.65644911</v>
      </c>
      <c r="G173" s="6">
        <v>70843499.73251325</v>
      </c>
      <c r="H173" s="6">
        <f>NPV(Supuestos!$B$22,C173:G173)+B173</f>
        <v>-36477510.55182743</v>
      </c>
      <c r="I173" s="2">
        <f>IFERROR(IRR(B173:G173),"")</f>
        <v>0.060584756173386524</v>
      </c>
      <c r="J173" s="2">
        <f>IFERROR(MIRR(B173:G173,Supuestos!$B$22,Supuestos!$B$22),"")</f>
        <v>0.08511904219722122</v>
      </c>
      <c r="K173" s="6">
        <v>8009.184605214199</v>
      </c>
      <c r="L173" s="6">
        <v>33385.826224490054</v>
      </c>
      <c r="M173" s="6">
        <v>145462549.51186308</v>
      </c>
      <c r="N173" s="6">
        <v>3351.657925670346</v>
      </c>
      <c r="O173" s="6">
        <v>115491185.4001761</v>
      </c>
    </row>
    <row r="174">
      <c r="A174">
        <v>170</v>
      </c>
      <c r="B174" s="6">
        <v>-169822935.91010207</v>
      </c>
      <c r="C174" s="6">
        <v>53457557.362231806</v>
      </c>
      <c r="D174" s="6">
        <v>56141600.81734103</v>
      </c>
      <c r="E174" s="6">
        <v>63578057.286369786</v>
      </c>
      <c r="F174" s="6">
        <v>61739550.62393744</v>
      </c>
      <c r="G174" s="6">
        <v>112021764.5341734</v>
      </c>
      <c r="H174" s="6">
        <f>NPV(Supuestos!$B$22,C174:G174)+B174</f>
        <v>57917539.29981448</v>
      </c>
      <c r="I174" s="2">
        <f>IFERROR(IRR(B174:G174),"")</f>
        <v>0.258745413812266</v>
      </c>
      <c r="J174" s="2">
        <f>IFERROR(MIRR(B174:G174,Supuestos!$B$22,Supuestos!$B$22),"")</f>
        <v>0.20890904481334638</v>
      </c>
      <c r="K174" s="6">
        <v>8571.800509693112</v>
      </c>
      <c r="L174" s="6">
        <v>36687.609056974776</v>
      </c>
      <c r="M174" s="6">
        <v>144664626.62898222</v>
      </c>
      <c r="N174" s="6">
        <v>3403.6229587470493</v>
      </c>
      <c r="O174" s="6">
        <v>112448635.64810716</v>
      </c>
    </row>
    <row r="175">
      <c r="A175">
        <v>171</v>
      </c>
      <c r="B175" s="6">
        <v>-179904433.46031907</v>
      </c>
      <c r="C175" s="6">
        <v>107349405.37914516</v>
      </c>
      <c r="D175" s="6">
        <v>91137802.66981873</v>
      </c>
      <c r="E175" s="6">
        <v>87561969.30034333</v>
      </c>
      <c r="F175" s="6">
        <v>107657858.37109858</v>
      </c>
      <c r="G175" s="6">
        <v>152438609.47645745</v>
      </c>
      <c r="H175" s="6">
        <f>NPV(Supuestos!$B$22,C175:G175)+B175</f>
        <v>186405058.2060486</v>
      </c>
      <c r="I175" s="2">
        <f>IFERROR(IRR(B175:G175),"")</f>
        <v>0.4980279121933397</v>
      </c>
      <c r="J175" s="2">
        <f>IFERROR(MIRR(B175:G175,Supuestos!$B$22,Supuestos!$B$22),"")</f>
        <v>0.31421407033918913</v>
      </c>
      <c r="K175" s="6">
        <v>8718.38724625125</v>
      </c>
      <c r="L175" s="6">
        <v>45561.34555801824</v>
      </c>
      <c r="M175" s="6">
        <v>148126717.13751328</v>
      </c>
      <c r="N175" s="6">
        <v>3476.798892673105</v>
      </c>
      <c r="O175" s="6">
        <v>111015391.70718794</v>
      </c>
    </row>
    <row r="176">
      <c r="A176">
        <v>172</v>
      </c>
      <c r="B176" s="6">
        <v>-173686279.87516004</v>
      </c>
      <c r="C176" s="6">
        <v>60766274.118994296</v>
      </c>
      <c r="D176" s="6">
        <v>50681447.34393902</v>
      </c>
      <c r="E176" s="6">
        <v>75068480.43334955</v>
      </c>
      <c r="F176" s="6">
        <v>55353521.31581594</v>
      </c>
      <c r="G176" s="6">
        <v>114627017.75681822</v>
      </c>
      <c r="H176" s="6">
        <f>NPV(Supuestos!$B$22,C176:G176)+B176</f>
        <v>61591692.80213809</v>
      </c>
      <c r="I176" s="2">
        <f>IFERROR(IRR(B176:G176),"")</f>
        <v>0.26528210141115344</v>
      </c>
      <c r="J176" s="2">
        <f>IFERROR(MIRR(B176:G176,Supuestos!$B$22,Supuestos!$B$22),"")</f>
        <v>0.21134542260278355</v>
      </c>
      <c r="K176" s="6">
        <v>7764.239138224992</v>
      </c>
      <c r="L176" s="6">
        <v>43231.75860023519</v>
      </c>
      <c r="M176" s="6">
        <v>146833342.90410078</v>
      </c>
      <c r="N176" s="6">
        <v>3348.3390033865967</v>
      </c>
      <c r="O176" s="6">
        <v>109082438.43123668</v>
      </c>
    </row>
    <row r="177">
      <c r="A177">
        <v>173</v>
      </c>
      <c r="B177" s="6">
        <v>-182388287.2931233</v>
      </c>
      <c r="C177" s="6">
        <v>23529801.21899185</v>
      </c>
      <c r="D177" s="6">
        <v>21024397.05257168</v>
      </c>
      <c r="E177" s="6">
        <v>26969193.67973506</v>
      </c>
      <c r="F177" s="6">
        <v>25416529.09743615</v>
      </c>
      <c r="G177" s="6">
        <v>53944541.98361257</v>
      </c>
      <c r="H177" s="6">
        <f>NPV(Supuestos!$B$22,C177:G177)+B177</f>
        <v>-84301352.08153023</v>
      </c>
      <c r="I177" s="2">
        <f>IFERROR(IRR(B177:G177),"")</f>
        <v>-0.05287373494501958</v>
      </c>
      <c r="J177" s="2">
        <f>IFERROR(MIRR(B177:G177,Supuestos!$B$22,Supuestos!$B$22),"")</f>
        <v>0.0069958837155219555</v>
      </c>
      <c r="K177" s="6">
        <v>7068.963187675746</v>
      </c>
      <c r="L177" s="6">
        <v>35554.04731220921</v>
      </c>
      <c r="M177" s="6">
        <v>162281867.1632922</v>
      </c>
      <c r="N177" s="6">
        <v>3379.976031711946</v>
      </c>
      <c r="O177" s="6">
        <v>111770357.43616922</v>
      </c>
    </row>
    <row r="178">
      <c r="A178">
        <v>174</v>
      </c>
      <c r="B178" s="6">
        <v>-173902831.25679213</v>
      </c>
      <c r="C178" s="6">
        <v>56644028.304865</v>
      </c>
      <c r="D178" s="6">
        <v>78948675.56352684</v>
      </c>
      <c r="E178" s="6">
        <v>79511434.17482671</v>
      </c>
      <c r="F178" s="6">
        <v>76860428.95569102</v>
      </c>
      <c r="G178" s="6">
        <v>108573996.62855038</v>
      </c>
      <c r="H178" s="6">
        <f>NPV(Supuestos!$B$22,C178:G178)+B178</f>
        <v>92098784.12058705</v>
      </c>
      <c r="I178" s="2">
        <f>IFERROR(IRR(B178:G178),"")</f>
        <v>0.32364229004380757</v>
      </c>
      <c r="J178" s="2">
        <f>IFERROR(MIRR(B178:G178,Supuestos!$B$22,Supuestos!$B$22),"")</f>
        <v>0.2411388658289313</v>
      </c>
      <c r="K178" s="6">
        <v>8078.346613226458</v>
      </c>
      <c r="L178" s="6">
        <v>43141.34410974779</v>
      </c>
      <c r="M178" s="6">
        <v>146021972.77047068</v>
      </c>
      <c r="N178" s="6">
        <v>3358.4652869651713</v>
      </c>
      <c r="O178" s="6">
        <v>112517253.25408949</v>
      </c>
    </row>
    <row r="179">
      <c r="A179">
        <v>175</v>
      </c>
      <c r="B179" s="6">
        <v>-156711827.93462917</v>
      </c>
      <c r="C179" s="6">
        <v>47717871.65723254</v>
      </c>
      <c r="D179" s="6">
        <v>54262860.39991689</v>
      </c>
      <c r="E179" s="6">
        <v>46741052.0250913</v>
      </c>
      <c r="F179" s="6">
        <v>45598454.19509158</v>
      </c>
      <c r="G179" s="6">
        <v>100497385.38616258</v>
      </c>
      <c r="H179" s="6">
        <f>NPV(Supuestos!$B$22,C179:G179)+B179</f>
        <v>37641480.2818906</v>
      </c>
      <c r="I179" s="2">
        <f>IFERROR(IRR(B179:G179),"")</f>
        <v>0.22638652720123426</v>
      </c>
      <c r="J179" s="2">
        <f>IFERROR(MIRR(B179:G179,Supuestos!$B$22,Supuestos!$B$22),"")</f>
        <v>0.19015324083759566</v>
      </c>
      <c r="K179" s="6">
        <v>7690.926130325787</v>
      </c>
      <c r="L179" s="6">
        <v>41226.319683393434</v>
      </c>
      <c r="M179" s="6">
        <v>131346341.58981517</v>
      </c>
      <c r="N179" s="6">
        <v>3377.257902175188</v>
      </c>
      <c r="O179" s="6">
        <v>115405393.7366031</v>
      </c>
    </row>
    <row r="180">
      <c r="A180">
        <v>176</v>
      </c>
      <c r="B180" s="6">
        <v>-159942681.99784896</v>
      </c>
      <c r="C180" s="6">
        <v>83649102.77248418</v>
      </c>
      <c r="D180" s="6">
        <v>86456452.95488098</v>
      </c>
      <c r="E180" s="6">
        <v>106013753.13303538</v>
      </c>
      <c r="F180" s="6">
        <v>88198364.25656477</v>
      </c>
      <c r="G180" s="6">
        <v>142435987.59635702</v>
      </c>
      <c r="H180" s="6">
        <f>NPV(Supuestos!$B$22,C180:G180)+B180</f>
        <v>177712721.4162137</v>
      </c>
      <c r="I180" s="2">
        <f>IFERROR(IRR(B180:G180),"")</f>
        <v>0.5071369665876657</v>
      </c>
      <c r="J180" s="2">
        <f>IFERROR(MIRR(B180:G180,Supuestos!$B$22,Supuestos!$B$22),"")</f>
        <v>0.3237522683065359</v>
      </c>
      <c r="K180" s="6">
        <v>8542.42795149211</v>
      </c>
      <c r="L180" s="6">
        <v>46879.44872496822</v>
      </c>
      <c r="M180" s="6">
        <v>127905536.94675218</v>
      </c>
      <c r="N180" s="6">
        <v>3429.299998935312</v>
      </c>
      <c r="O180" s="6">
        <v>114125290.11591315</v>
      </c>
    </row>
    <row r="181">
      <c r="A181">
        <v>177</v>
      </c>
      <c r="B181" s="6">
        <v>-161528793.98120642</v>
      </c>
      <c r="C181" s="6">
        <v>77173821.08326904</v>
      </c>
      <c r="D181" s="6">
        <v>77436750.28451154</v>
      </c>
      <c r="E181" s="6">
        <v>69966909.46663757</v>
      </c>
      <c r="F181" s="6">
        <v>61955198.99979639</v>
      </c>
      <c r="G181" s="6">
        <v>104726315.15122694</v>
      </c>
      <c r="H181" s="6">
        <f>NPV(Supuestos!$B$22,C181:G181)+B181</f>
        <v>104052293.9549658</v>
      </c>
      <c r="I181" s="2">
        <f>IFERROR(IRR(B181:G181),"")</f>
        <v>0.3788939580954082</v>
      </c>
      <c r="J181" s="2">
        <f>IFERROR(MIRR(B181:G181,Supuestos!$B$22,Supuestos!$B$22),"")</f>
        <v>0.25919876874437</v>
      </c>
      <c r="K181" s="6">
        <v>8993.693533643089</v>
      </c>
      <c r="L181" s="6">
        <v>37898.778955946065</v>
      </c>
      <c r="M181" s="6">
        <v>134260793.72288156</v>
      </c>
      <c r="N181" s="6">
        <v>3566.616638097912</v>
      </c>
      <c r="O181" s="6">
        <v>113758897.13642561</v>
      </c>
    </row>
    <row r="182">
      <c r="A182">
        <v>178</v>
      </c>
      <c r="B182" s="6">
        <v>-166342008.07893693</v>
      </c>
      <c r="C182" s="6">
        <v>71851798.72480169</v>
      </c>
      <c r="D182" s="6">
        <v>75974184.92808974</v>
      </c>
      <c r="E182" s="6">
        <v>58249061.78284175</v>
      </c>
      <c r="F182" s="6">
        <v>74880641.02657889</v>
      </c>
      <c r="G182" s="6">
        <v>96339979.92749137</v>
      </c>
      <c r="H182" s="6">
        <f>NPV(Supuestos!$B$22,C182:G182)+B182</f>
        <v>88833328.8004494</v>
      </c>
      <c r="I182" s="2">
        <f>IFERROR(IRR(B182:G182),"")</f>
        <v>0.33782138283614666</v>
      </c>
      <c r="J182" s="2">
        <f>IFERROR(MIRR(B182:G182,Supuestos!$B$22,Supuestos!$B$22),"")</f>
        <v>0.24185875300037996</v>
      </c>
      <c r="K182" s="6">
        <v>9124.249583414037</v>
      </c>
      <c r="L182" s="6">
        <v>33770.38451869361</v>
      </c>
      <c r="M182" s="6">
        <v>141691654.72882318</v>
      </c>
      <c r="N182" s="6">
        <v>3449.669690274944</v>
      </c>
      <c r="O182" s="6">
        <v>109288056.23451118</v>
      </c>
    </row>
    <row r="183">
      <c r="A183">
        <v>179</v>
      </c>
      <c r="B183" s="6">
        <v>-162313068.79822883</v>
      </c>
      <c r="C183" s="6">
        <v>65874149.37889688</v>
      </c>
      <c r="D183" s="6">
        <v>59836267.14962617</v>
      </c>
      <c r="E183" s="6">
        <v>50613584.349522084</v>
      </c>
      <c r="F183" s="6">
        <v>67085717.820028566</v>
      </c>
      <c r="G183" s="6">
        <v>106168388.03912905</v>
      </c>
      <c r="H183" s="6">
        <f>NPV(Supuestos!$B$22,C183:G183)+B183</f>
        <v>70536729.43511176</v>
      </c>
      <c r="I183" s="2">
        <f>IFERROR(IRR(B183:G183),"")</f>
        <v>0.29663172713750235</v>
      </c>
      <c r="J183" s="2">
        <f>IFERROR(MIRR(B183:G183,Supuestos!$B$22,Supuestos!$B$22),"")</f>
        <v>0.22531944844125174</v>
      </c>
      <c r="K183" s="6">
        <v>7806.81456489156</v>
      </c>
      <c r="L183" s="6">
        <v>42106.404655647915</v>
      </c>
      <c r="M183" s="6">
        <v>136015717.34695444</v>
      </c>
      <c r="N183" s="6">
        <v>3301.0537239102027</v>
      </c>
      <c r="O183" s="6">
        <v>111484390.55479611</v>
      </c>
    </row>
    <row r="184">
      <c r="A184">
        <v>180</v>
      </c>
      <c r="B184" s="6">
        <v>-166422380.67435575</v>
      </c>
      <c r="C184" s="6">
        <v>50530921.27979015</v>
      </c>
      <c r="D184" s="6">
        <v>55454696.204345584</v>
      </c>
      <c r="E184" s="6">
        <v>50815542.38327649</v>
      </c>
      <c r="F184" s="6">
        <v>66940219.177834675</v>
      </c>
      <c r="G184" s="6">
        <v>124616379.31572099</v>
      </c>
      <c r="H184" s="6">
        <f>NPV(Supuestos!$B$22,C184:G184)+B184</f>
        <v>59228446.609412566</v>
      </c>
      <c r="I184" s="2">
        <f>IFERROR(IRR(B184:G184),"")</f>
        <v>0.25951666531111145</v>
      </c>
      <c r="J184" s="2">
        <f>IFERROR(MIRR(B184:G184,Supuestos!$B$22,Supuestos!$B$22),"")</f>
        <v>0.2115738503390694</v>
      </c>
      <c r="K184" s="6">
        <v>8167.642946600439</v>
      </c>
      <c r="L184" s="6">
        <v>40669.38076493378</v>
      </c>
      <c r="M184" s="6">
        <v>139848542.19857022</v>
      </c>
      <c r="N184" s="6">
        <v>3463.683721764634</v>
      </c>
      <c r="O184" s="6">
        <v>112334799.23527412</v>
      </c>
    </row>
    <row r="185">
      <c r="A185">
        <v>181</v>
      </c>
      <c r="B185" s="6">
        <v>-162609382.1845233</v>
      </c>
      <c r="C185" s="6">
        <v>62288221.37915616</v>
      </c>
      <c r="D185" s="6">
        <v>34282850.49120022</v>
      </c>
      <c r="E185" s="6">
        <v>40530446.61242087</v>
      </c>
      <c r="F185" s="6">
        <v>44682435.30266306</v>
      </c>
      <c r="G185" s="6">
        <v>98281341.43688114</v>
      </c>
      <c r="H185" s="6">
        <f>NPV(Supuestos!$B$22,C185:G185)+B185</f>
        <v>23265683.45879839</v>
      </c>
      <c r="I185" s="2">
        <f>IFERROR(IRR(B185:G185),"")</f>
        <v>0.1937426348617902</v>
      </c>
      <c r="J185" s="2">
        <f>IFERROR(MIRR(B185:G185,Supuestos!$B$22,Supuestos!$B$22),"")</f>
        <v>0.17090041078623774</v>
      </c>
      <c r="K185" s="6">
        <v>8254.53926068201</v>
      </c>
      <c r="L185" s="6">
        <v>36009.91131804995</v>
      </c>
      <c r="M185" s="6">
        <v>138829764.04464164</v>
      </c>
      <c r="N185" s="6">
        <v>3506.5667259817324</v>
      </c>
      <c r="O185" s="6">
        <v>109440899.2309007</v>
      </c>
    </row>
    <row r="186">
      <c r="A186">
        <v>182</v>
      </c>
      <c r="B186" s="6">
        <v>-153123174.16765085</v>
      </c>
      <c r="C186" s="6">
        <v>67226002.88329643</v>
      </c>
      <c r="D186" s="6">
        <v>65361407.12371746</v>
      </c>
      <c r="E186" s="6">
        <v>74828341.9911734</v>
      </c>
      <c r="F186" s="6">
        <v>57162909.18385447</v>
      </c>
      <c r="G186" s="6">
        <v>114126250.39701827</v>
      </c>
      <c r="H186" s="6">
        <f>NPV(Supuestos!$B$22,C186:G186)+B186</f>
        <v>99766113.00760287</v>
      </c>
      <c r="I186" s="2">
        <f>IFERROR(IRR(B186:G186),"")</f>
        <v>0.3691068385201763</v>
      </c>
      <c r="J186" s="2">
        <f>IFERROR(MIRR(B186:G186,Supuestos!$B$22,Supuestos!$B$22),"")</f>
        <v>0.26032558640540104</v>
      </c>
      <c r="K186" s="6">
        <v>7942.582184543071</v>
      </c>
      <c r="L186" s="6">
        <v>42372.32365025473</v>
      </c>
      <c r="M186" s="6">
        <v>126199521.13227436</v>
      </c>
      <c r="N186" s="6">
        <v>3309.004896941284</v>
      </c>
      <c r="O186" s="6">
        <v>113524893.04908551</v>
      </c>
    </row>
    <row r="187">
      <c r="A187">
        <v>183</v>
      </c>
      <c r="B187" s="6">
        <v>-179248478.69411165</v>
      </c>
      <c r="C187" s="6">
        <v>80523140.25824851</v>
      </c>
      <c r="D187" s="6">
        <v>74008291.28999761</v>
      </c>
      <c r="E187" s="6">
        <v>86462071.32476656</v>
      </c>
      <c r="F187" s="6">
        <v>67915655.9263293</v>
      </c>
      <c r="G187" s="6">
        <v>132314978.6756969</v>
      </c>
      <c r="H187" s="6">
        <f>NPV(Supuestos!$B$22,C187:G187)+B187</f>
        <v>115624041.37525791</v>
      </c>
      <c r="I187" s="2">
        <f>IFERROR(IRR(B187:G187),"")</f>
        <v>0.36782581147162013</v>
      </c>
      <c r="J187" s="2">
        <f>IFERROR(MIRR(B187:G187,Supuestos!$B$22,Supuestos!$B$22),"")</f>
        <v>0.25933309284571426</v>
      </c>
      <c r="K187" s="6">
        <v>8853.946305253909</v>
      </c>
      <c r="L187" s="6">
        <v>39059.75364558921</v>
      </c>
      <c r="M187" s="6">
        <v>151581841.77615225</v>
      </c>
      <c r="N187" s="6">
        <v>3463.260737154633</v>
      </c>
      <c r="O187" s="6">
        <v>110121563.83030587</v>
      </c>
    </row>
    <row r="188">
      <c r="A188">
        <v>184</v>
      </c>
      <c r="B188" s="6">
        <v>-170732048.12361908</v>
      </c>
      <c r="C188" s="6">
        <v>57913966.56435174</v>
      </c>
      <c r="D188" s="6">
        <v>39643535.98958327</v>
      </c>
      <c r="E188" s="6">
        <v>50570297.97119327</v>
      </c>
      <c r="F188" s="6">
        <v>45681370.258537546</v>
      </c>
      <c r="G188" s="6">
        <v>71944173.06712645</v>
      </c>
      <c r="H188" s="6">
        <f>NPV(Supuestos!$B$22,C188:G188)+B188</f>
        <v>9120188.734631918</v>
      </c>
      <c r="I188" s="2">
        <f>IFERROR(IRR(B188:G188),"")</f>
        <v>0.16130497748370373</v>
      </c>
      <c r="J188" s="2">
        <f>IFERROR(MIRR(B188:G188,Supuestos!$B$22,Supuestos!$B$22),"")</f>
        <v>0.15192713844222627</v>
      </c>
      <c r="K188" s="6">
        <v>7900.589354142668</v>
      </c>
      <c r="L188" s="6">
        <v>36255.251128428354</v>
      </c>
      <c r="M188" s="6">
        <v>147817020.0358567</v>
      </c>
      <c r="N188" s="6">
        <v>3379.704025760293</v>
      </c>
      <c r="O188" s="6">
        <v>111058647.1596362</v>
      </c>
    </row>
    <row r="189">
      <c r="A189">
        <v>185</v>
      </c>
      <c r="B189" s="6">
        <v>-155879609.94635808</v>
      </c>
      <c r="C189" s="6">
        <v>49225962.88279705</v>
      </c>
      <c r="D189" s="6">
        <v>32178273.732174505</v>
      </c>
      <c r="E189" s="6">
        <v>41934784.9641671</v>
      </c>
      <c r="F189" s="6">
        <v>43533388.623223394</v>
      </c>
      <c r="G189" s="6">
        <v>72851261.57246768</v>
      </c>
      <c r="H189" s="6">
        <f>NPV(Supuestos!$B$22,C189:G189)+B189</f>
        <v>3977904.6278067604</v>
      </c>
      <c r="I189" s="2">
        <f>IFERROR(IRR(B189:G189),"")</f>
        <v>0.14984855907587918</v>
      </c>
      <c r="J189" s="2">
        <f>IFERROR(MIRR(B189:G189,Supuestos!$B$22,Supuestos!$B$22),"")</f>
        <v>0.14575985265809766</v>
      </c>
      <c r="K189" s="6">
        <v>7734.378011494724</v>
      </c>
      <c r="L189" s="6">
        <v>36810.63650674298</v>
      </c>
      <c r="M189" s="6">
        <v>133103019.73940787</v>
      </c>
      <c r="N189" s="6">
        <v>3335.9664734763405</v>
      </c>
      <c r="O189" s="6">
        <v>115584093.10474639</v>
      </c>
    </row>
    <row r="190">
      <c r="A190">
        <v>186</v>
      </c>
      <c r="B190" s="6">
        <v>-179517563.16459456</v>
      </c>
      <c r="C190" s="6">
        <v>71316327.05142704</v>
      </c>
      <c r="D190" s="6">
        <v>98721749.8549112</v>
      </c>
      <c r="E190" s="6">
        <v>71623887.1585812</v>
      </c>
      <c r="F190" s="6">
        <v>80354417.3258479</v>
      </c>
      <c r="G190" s="6">
        <v>102592591.16078822</v>
      </c>
      <c r="H190" s="6">
        <f>NPV(Supuestos!$B$22,C190:G190)+B190</f>
        <v>108207525.7808946</v>
      </c>
      <c r="I190" s="2">
        <f>IFERROR(IRR(B190:G190),"")</f>
        <v>0.36093517946908127</v>
      </c>
      <c r="J190" s="2">
        <f>IFERROR(MIRR(B190:G190,Supuestos!$B$22,Supuestos!$B$22),"")</f>
        <v>0.2527921085570417</v>
      </c>
      <c r="K190" s="6">
        <v>8001.963966003124</v>
      </c>
      <c r="L190" s="6">
        <v>43477.948283548496</v>
      </c>
      <c r="M190" s="6">
        <v>151684845.12613836</v>
      </c>
      <c r="N190" s="6">
        <v>3362.776759856691</v>
      </c>
      <c r="O190" s="6">
        <v>106564154.12774344</v>
      </c>
    </row>
    <row r="191">
      <c r="A191">
        <v>187</v>
      </c>
      <c r="B191" s="6">
        <v>-185188899.82839563</v>
      </c>
      <c r="C191" s="6">
        <v>68598273.73401771</v>
      </c>
      <c r="D191" s="6">
        <v>66969507.529008895</v>
      </c>
      <c r="E191" s="6">
        <v>73424500.77199623</v>
      </c>
      <c r="F191" s="6">
        <v>57294542.26310751</v>
      </c>
      <c r="G191" s="6">
        <v>121773952.02703308</v>
      </c>
      <c r="H191" s="6">
        <f>NPV(Supuestos!$B$22,C191:G191)+B191</f>
        <v>73243875.84639512</v>
      </c>
      <c r="I191" s="2">
        <f>IFERROR(IRR(B191:G191),"")</f>
        <v>0.28274837805636466</v>
      </c>
      <c r="J191" s="2">
        <f>IFERROR(MIRR(B191:G191,Supuestos!$B$22,Supuestos!$B$22),"")</f>
        <v>0.21857251802793276</v>
      </c>
      <c r="K191" s="6">
        <v>8620.055045286463</v>
      </c>
      <c r="L191" s="6">
        <v>38465.099356061255</v>
      </c>
      <c r="M191" s="6">
        <v>158663197.92666277</v>
      </c>
      <c r="N191" s="6">
        <v>3559.2377695565424</v>
      </c>
      <c r="O191" s="6">
        <v>107154068.1201788</v>
      </c>
    </row>
    <row r="192">
      <c r="A192">
        <v>188</v>
      </c>
      <c r="B192" s="6">
        <v>-180080218.46241033</v>
      </c>
      <c r="C192" s="6">
        <v>86237384.84725651</v>
      </c>
      <c r="D192" s="6">
        <v>98059400.80714408</v>
      </c>
      <c r="E192" s="6">
        <v>105291718.04597825</v>
      </c>
      <c r="F192" s="6">
        <v>89462531.98230004</v>
      </c>
      <c r="G192" s="6">
        <v>153582646.47231072</v>
      </c>
      <c r="H192" s="6">
        <f>NPV(Supuestos!$B$22,C192:G192)+B192</f>
        <v>174824060.42382258</v>
      </c>
      <c r="I192" s="2">
        <f>IFERROR(IRR(B192:G192),"")</f>
        <v>0.46547219270544316</v>
      </c>
      <c r="J192" s="2">
        <f>IFERROR(MIRR(B192:G192,Supuestos!$B$22,Supuestos!$B$22),"")</f>
        <v>0.305671416270769</v>
      </c>
      <c r="K192" s="6">
        <v>9314.591249394343</v>
      </c>
      <c r="L192" s="6">
        <v>41001.199387630375</v>
      </c>
      <c r="M192" s="6">
        <v>149527465.41995478</v>
      </c>
      <c r="N192" s="6">
        <v>3372.457860906919</v>
      </c>
      <c r="O192" s="6">
        <v>111216741.57067221</v>
      </c>
    </row>
    <row r="193">
      <c r="A193">
        <v>189</v>
      </c>
      <c r="B193" s="6">
        <v>-165083090.92946815</v>
      </c>
      <c r="C193" s="6">
        <v>61178025.459323205</v>
      </c>
      <c r="D193" s="6">
        <v>64881089.270016484</v>
      </c>
      <c r="E193" s="6">
        <v>60178809.42283261</v>
      </c>
      <c r="F193" s="6">
        <v>59836482.40422912</v>
      </c>
      <c r="G193" s="6">
        <v>107425013.10545465</v>
      </c>
      <c r="H193" s="6">
        <f>NPV(Supuestos!$B$22,C193:G193)+B193</f>
        <v>70345904.00256321</v>
      </c>
      <c r="I193" s="2">
        <f>IFERROR(IRR(B193:G193),"")</f>
        <v>0.2930306682266091</v>
      </c>
      <c r="J193" s="2">
        <f>IFERROR(MIRR(B193:G193,Supuestos!$B$22,Supuestos!$B$22),"")</f>
        <v>0.2238729121466807</v>
      </c>
      <c r="K193" s="6">
        <v>8160.850867578582</v>
      </c>
      <c r="L193" s="6">
        <v>39275.409656238044</v>
      </c>
      <c r="M193" s="6">
        <v>139441430.052059</v>
      </c>
      <c r="N193" s="6">
        <v>3499.07547843953</v>
      </c>
      <c r="O193" s="6">
        <v>103433268.27940021</v>
      </c>
    </row>
    <row r="194">
      <c r="A194">
        <v>190</v>
      </c>
      <c r="B194" s="6">
        <v>-178888254.9646562</v>
      </c>
      <c r="C194" s="6">
        <v>81787269.11409096</v>
      </c>
      <c r="D194" s="6">
        <v>80184424.8522646</v>
      </c>
      <c r="E194" s="6">
        <v>62208511.0339258</v>
      </c>
      <c r="F194" s="6">
        <v>85058341.86936085</v>
      </c>
      <c r="G194" s="6">
        <v>107297921.58061035</v>
      </c>
      <c r="H194" s="6">
        <f>NPV(Supuestos!$B$22,C194:G194)+B194</f>
        <v>102631792.64916474</v>
      </c>
      <c r="I194" s="2">
        <f>IFERROR(IRR(B194:G194),"")</f>
        <v>0.3515556552784837</v>
      </c>
      <c r="J194" s="2">
        <f>IFERROR(MIRR(B194:G194,Supuestos!$B$22,Supuestos!$B$22),"")</f>
        <v>0.2482177419478635</v>
      </c>
      <c r="K194" s="6">
        <v>8492.744925487743</v>
      </c>
      <c r="L194" s="6">
        <v>38411.12991870826</v>
      </c>
      <c r="M194" s="6">
        <v>152790980.6687074</v>
      </c>
      <c r="N194" s="6">
        <v>3386.5801021146276</v>
      </c>
      <c r="O194" s="6">
        <v>103960512.65112396</v>
      </c>
    </row>
    <row r="195">
      <c r="A195">
        <v>191</v>
      </c>
      <c r="B195" s="6">
        <v>-179190664.13093418</v>
      </c>
      <c r="C195" s="6">
        <v>46544585.295097865</v>
      </c>
      <c r="D195" s="6">
        <v>54819119.52799872</v>
      </c>
      <c r="E195" s="6">
        <v>42773729.45186322</v>
      </c>
      <c r="F195" s="6">
        <v>53047671.460470155</v>
      </c>
      <c r="G195" s="6">
        <v>88581803.36230816</v>
      </c>
      <c r="H195" s="6">
        <f>NPV(Supuestos!$B$22,C195:G195)+B195</f>
        <v>10105593.830146566</v>
      </c>
      <c r="I195" s="2">
        <f>IFERROR(IRR(B195:G195),"")</f>
        <v>0.16120143725991598</v>
      </c>
      <c r="J195" s="2">
        <f>IFERROR(MIRR(B195:G195,Supuestos!$B$22,Supuestos!$B$22),"")</f>
        <v>0.15257761683584636</v>
      </c>
      <c r="K195" s="6">
        <v>8017.503103645105</v>
      </c>
      <c r="L195" s="6">
        <v>36665.34988708185</v>
      </c>
      <c r="M195" s="6">
        <v>155673499.6096612</v>
      </c>
      <c r="N195" s="6">
        <v>3416.6315956041217</v>
      </c>
      <c r="O195" s="6">
        <v>111552939.55826296</v>
      </c>
    </row>
    <row r="196">
      <c r="A196">
        <v>192</v>
      </c>
      <c r="B196" s="6">
        <v>-163585214.4901865</v>
      </c>
      <c r="C196" s="6">
        <v>60508203.67836924</v>
      </c>
      <c r="D196" s="6">
        <v>68441570.53284812</v>
      </c>
      <c r="E196" s="6">
        <v>70496494.89643905</v>
      </c>
      <c r="F196" s="6">
        <v>70309549.54675367</v>
      </c>
      <c r="G196" s="6">
        <v>111809977.71701387</v>
      </c>
      <c r="H196" s="6">
        <f>NPV(Supuestos!$B$22,C196:G196)+B196</f>
        <v>89438345.7136204</v>
      </c>
      <c r="I196" s="2">
        <f>IFERROR(IRR(B196:G196),"")</f>
        <v>0.3297067391811795</v>
      </c>
      <c r="J196" s="2">
        <f>IFERROR(MIRR(B196:G196,Supuestos!$B$22,Supuestos!$B$22),"")</f>
        <v>0.2439079235394903</v>
      </c>
      <c r="K196" s="6">
        <v>7943.293314296845</v>
      </c>
      <c r="L196" s="6">
        <v>42297.32375755736</v>
      </c>
      <c r="M196" s="6">
        <v>136706810.56890216</v>
      </c>
      <c r="N196" s="6">
        <v>3339.4857874140143</v>
      </c>
      <c r="O196" s="6">
        <v>108111459.2358344</v>
      </c>
    </row>
    <row r="197">
      <c r="A197">
        <v>193</v>
      </c>
      <c r="B197" s="6">
        <v>-159950776.09841928</v>
      </c>
      <c r="C197" s="6">
        <v>84441943.69507195</v>
      </c>
      <c r="D197" s="6">
        <v>85521484.55763716</v>
      </c>
      <c r="E197" s="6">
        <v>78685925.6270294</v>
      </c>
      <c r="F197" s="6">
        <v>83062482.69510265</v>
      </c>
      <c r="G197" s="6">
        <v>110667179.99160011</v>
      </c>
      <c r="H197" s="6">
        <f>NPV(Supuestos!$B$22,C197:G197)+B197</f>
        <v>139694591.46764287</v>
      </c>
      <c r="I197" s="2">
        <f>IFERROR(IRR(B197:G197),"")</f>
        <v>0.4531832136763534</v>
      </c>
      <c r="J197" s="2">
        <f>IFERROR(MIRR(B197:G197,Supuestos!$B$22,Supuestos!$B$22),"")</f>
        <v>0.29249566336391575</v>
      </c>
      <c r="K197" s="6">
        <v>8327.397818915126</v>
      </c>
      <c r="L197" s="6">
        <v>42453.37436605447</v>
      </c>
      <c r="M197" s="6">
        <v>131668685.13030174</v>
      </c>
      <c r="N197" s="6">
        <v>3309.8376092190542</v>
      </c>
      <c r="O197" s="6">
        <v>108359894.68483241</v>
      </c>
    </row>
    <row r="198">
      <c r="A198">
        <v>194</v>
      </c>
      <c r="B198" s="6">
        <v>-188956119.19947883</v>
      </c>
      <c r="C198" s="6">
        <v>80197406.25782698</v>
      </c>
      <c r="D198" s="6">
        <v>86418457.64582534</v>
      </c>
      <c r="E198" s="6">
        <v>72638516.6811677</v>
      </c>
      <c r="F198" s="6">
        <v>82150984.07318893</v>
      </c>
      <c r="G198" s="6">
        <v>98591096.71472228</v>
      </c>
      <c r="H198" s="6">
        <f>NPV(Supuestos!$B$22,C198:G198)+B198</f>
        <v>96762713.19375513</v>
      </c>
      <c r="I198" s="2">
        <f>IFERROR(IRR(B198:G198),"")</f>
        <v>0.3328684169819184</v>
      </c>
      <c r="J198" s="2">
        <f>IFERROR(MIRR(B198:G198,Supuestos!$B$22,Supuestos!$B$22),"")</f>
        <v>0.23828448791763002</v>
      </c>
      <c r="K198" s="6">
        <v>8105.837939419382</v>
      </c>
      <c r="L198" s="6">
        <v>43552.38733624542</v>
      </c>
      <c r="M198" s="6">
        <v>160713831.70968473</v>
      </c>
      <c r="N198" s="6">
        <v>3351.6176069776216</v>
      </c>
      <c r="O198" s="6">
        <v>107456150.14036739</v>
      </c>
    </row>
    <row r="199">
      <c r="A199">
        <v>195</v>
      </c>
      <c r="B199" s="6">
        <v>-162828181.73276687</v>
      </c>
      <c r="C199" s="6">
        <v>65381146.16757479</v>
      </c>
      <c r="D199" s="6">
        <v>58201841.940693066</v>
      </c>
      <c r="E199" s="6">
        <v>64482137.32414449</v>
      </c>
      <c r="F199" s="6">
        <v>63375761.27795175</v>
      </c>
      <c r="G199" s="6">
        <v>94634626.32088439</v>
      </c>
      <c r="H199" s="6">
        <f>NPV(Supuestos!$B$22,C199:G199)+B199</f>
        <v>69505532.12898192</v>
      </c>
      <c r="I199" s="2">
        <f>IFERROR(IRR(B199:G199),"")</f>
        <v>0.2967376656732198</v>
      </c>
      <c r="J199" s="2">
        <f>IFERROR(MIRR(B199:G199,Supuestos!$B$22,Supuestos!$B$22),"")</f>
        <v>0.22399990366483835</v>
      </c>
      <c r="K199" s="6">
        <v>8291.503920880232</v>
      </c>
      <c r="L199" s="6">
        <v>37416.422932770605</v>
      </c>
      <c r="M199" s="6">
        <v>138009108.33657643</v>
      </c>
      <c r="N199" s="6">
        <v>3428.3478749295077</v>
      </c>
      <c r="O199" s="6">
        <v>104675631.52963044</v>
      </c>
    </row>
    <row r="200">
      <c r="A200">
        <v>196</v>
      </c>
      <c r="B200" s="6">
        <v>-177055195.63126302</v>
      </c>
      <c r="C200" s="6">
        <v>51521081.17020017</v>
      </c>
      <c r="D200" s="6">
        <v>71555706.71154906</v>
      </c>
      <c r="E200" s="6">
        <v>59551744.0694624</v>
      </c>
      <c r="F200" s="6">
        <v>48350966.439919144</v>
      </c>
      <c r="G200" s="6">
        <v>94215172.89726348</v>
      </c>
      <c r="H200" s="6">
        <f>NPV(Supuestos!$B$22,C200:G200)+B200</f>
        <v>40954321.12905528</v>
      </c>
      <c r="I200" s="2">
        <f>IFERROR(IRR(B200:G200),"")</f>
        <v>0.22677045587920416</v>
      </c>
      <c r="J200" s="2">
        <f>IFERROR(MIRR(B200:G200,Supuestos!$B$22,Supuestos!$B$22),"")</f>
        <v>0.18844258874418562</v>
      </c>
      <c r="K200" s="6">
        <v>7611.489467621956</v>
      </c>
      <c r="L200" s="6">
        <v>43773.51294143981</v>
      </c>
      <c r="M200" s="6">
        <v>150400665.0140964</v>
      </c>
      <c r="N200" s="6">
        <v>3434.4141823239625</v>
      </c>
      <c r="O200" s="6">
        <v>112205121.0288534</v>
      </c>
    </row>
    <row r="201">
      <c r="A201">
        <v>197</v>
      </c>
      <c r="B201" s="6">
        <v>-176127987.13274732</v>
      </c>
      <c r="C201" s="6">
        <v>89595104.7744298</v>
      </c>
      <c r="D201" s="6">
        <v>85794701.68805526</v>
      </c>
      <c r="E201" s="6">
        <v>93517559.08183692</v>
      </c>
      <c r="F201" s="6">
        <v>88179091.5707353</v>
      </c>
      <c r="G201" s="6">
        <v>145772868.11651427</v>
      </c>
      <c r="H201" s="6">
        <f>NPV(Supuestos!$B$22,C201:G201)+B201</f>
        <v>159521096.55556446</v>
      </c>
      <c r="I201" s="2">
        <f>IFERROR(IRR(B201:G201),"")</f>
        <v>0.4494368061361972</v>
      </c>
      <c r="J201" s="2">
        <f>IFERROR(MIRR(B201:G201,Supuestos!$B$22,Supuestos!$B$22),"")</f>
        <v>0.29692920529228384</v>
      </c>
      <c r="K201" s="6">
        <v>9110.109081888419</v>
      </c>
      <c r="L201" s="6">
        <v>41043.2351303333</v>
      </c>
      <c r="M201" s="6">
        <v>146215319.20387283</v>
      </c>
      <c r="N201" s="6">
        <v>3384.703641012311</v>
      </c>
      <c r="O201" s="6">
        <v>111730250.04047789</v>
      </c>
    </row>
    <row r="202">
      <c r="A202">
        <v>198</v>
      </c>
      <c r="B202" s="6">
        <v>-161139095.1194234</v>
      </c>
      <c r="C202" s="6">
        <v>53298008.983110316</v>
      </c>
      <c r="D202" s="6">
        <v>58968000.514054775</v>
      </c>
      <c r="E202" s="6">
        <v>38082231.28147061</v>
      </c>
      <c r="F202" s="6">
        <v>51800540.62493746</v>
      </c>
      <c r="G202" s="6">
        <v>95455984.26388453</v>
      </c>
      <c r="H202" s="6">
        <f>NPV(Supuestos!$B$22,C202:G202)+B202</f>
        <v>36938852.85566436</v>
      </c>
      <c r="I202" s="2">
        <f>IFERROR(IRR(B202:G202),"")</f>
        <v>0.22496866284715694</v>
      </c>
      <c r="J202" s="2">
        <f>IFERROR(MIRR(B202:G202,Supuestos!$B$22,Supuestos!$B$22),"")</f>
        <v>0.18804226987650718</v>
      </c>
      <c r="K202" s="6">
        <v>7800.755183628676</v>
      </c>
      <c r="L202" s="6">
        <v>38808.80655160845</v>
      </c>
      <c r="M202" s="6">
        <v>136920055.2091912</v>
      </c>
      <c r="N202" s="6">
        <v>3448.1580968635776</v>
      </c>
      <c r="O202" s="6">
        <v>106070390.87894432</v>
      </c>
    </row>
    <row r="203">
      <c r="A203">
        <v>199</v>
      </c>
      <c r="B203" s="6">
        <v>-180092461.38235867</v>
      </c>
      <c r="C203" s="6">
        <v>42112522.38253589</v>
      </c>
      <c r="D203" s="6">
        <v>63073684.75277275</v>
      </c>
      <c r="E203" s="6">
        <v>48605999.9963584</v>
      </c>
      <c r="F203" s="6">
        <v>63455941.69832072</v>
      </c>
      <c r="G203" s="6">
        <v>92873567.38546745</v>
      </c>
      <c r="H203" s="6">
        <f>NPV(Supuestos!$B$22,C203:G203)+B203</f>
        <v>23995797.766266786</v>
      </c>
      <c r="I203" s="2">
        <f>IFERROR(IRR(B203:G203),"")</f>
        <v>0.18831129718639794</v>
      </c>
      <c r="J203" s="2">
        <f>IFERROR(MIRR(B203:G203,Supuestos!$B$22,Supuestos!$B$22),"")</f>
        <v>0.16887844186976309</v>
      </c>
      <c r="K203" s="6">
        <v>8405.447305893154</v>
      </c>
      <c r="L203" s="6">
        <v>33872.76289948159</v>
      </c>
      <c r="M203" s="6">
        <v>157315203.48983026</v>
      </c>
      <c r="N203" s="6">
        <v>3220.416029325376</v>
      </c>
      <c r="O203" s="6">
        <v>107567533.65799637</v>
      </c>
    </row>
    <row r="204">
      <c r="A204">
        <v>200</v>
      </c>
      <c r="B204" s="6">
        <v>-179974719.20954016</v>
      </c>
      <c r="C204" s="6">
        <v>26708775.43040485</v>
      </c>
      <c r="D204" s="6">
        <v>37858169.72696597</v>
      </c>
      <c r="E204" s="6">
        <v>54906308.568138465</v>
      </c>
      <c r="F204" s="6">
        <v>53550789.45863752</v>
      </c>
      <c r="G204" s="6">
        <v>76150365.83205622</v>
      </c>
      <c r="H204" s="6">
        <f>NPV(Supuestos!$B$22,C204:G204)+B204</f>
        <v>-19098662.12771322</v>
      </c>
      <c r="I204" s="2">
        <f>IFERROR(IRR(B204:G204),"")</f>
        <v>0.10131070935767343</v>
      </c>
      <c r="J204" s="2">
        <f>IFERROR(MIRR(B204:G204,Supuestos!$B$22,Supuestos!$B$22),"")</f>
        <v>0.11470726887009741</v>
      </c>
      <c r="K204" s="6">
        <v>7201.500723828142</v>
      </c>
      <c r="L204" s="6">
        <v>41025.185416725435</v>
      </c>
      <c r="M204" s="6">
        <v>156339287.0116416</v>
      </c>
      <c r="N204" s="6">
        <v>3494.6712055553994</v>
      </c>
      <c r="O204" s="6">
        <v>108247987.57182471</v>
      </c>
    </row>
    <row r="205">
      <c r="A205">
        <v>201</v>
      </c>
      <c r="B205" s="6">
        <v>-169192938.25516397</v>
      </c>
      <c r="C205" s="6">
        <v>52825574.6066457</v>
      </c>
      <c r="D205" s="6">
        <v>52557503.91891505</v>
      </c>
      <c r="E205" s="6">
        <v>67591132.98304573</v>
      </c>
      <c r="F205" s="6">
        <v>68344054.11741498</v>
      </c>
      <c r="G205" s="6">
        <v>88929988.93528013</v>
      </c>
      <c r="H205" s="6">
        <f>NPV(Supuestos!$B$22,C205:G205)+B205</f>
        <v>49861283.33172488</v>
      </c>
      <c r="I205" s="2">
        <f>IFERROR(IRR(B205:G205),"")</f>
        <v>0.24590479724940187</v>
      </c>
      <c r="J205" s="2">
        <f>IFERROR(MIRR(B205:G205,Supuestos!$B$22,Supuestos!$B$22),"")</f>
        <v>0.20043522390624924</v>
      </c>
      <c r="K205" s="6">
        <v>7938.70064986206</v>
      </c>
      <c r="L205" s="6">
        <v>40087.284360158985</v>
      </c>
      <c r="M205" s="6">
        <v>143733662.22306803</v>
      </c>
      <c r="N205" s="6">
        <v>3355.7142882607877</v>
      </c>
      <c r="O205" s="6">
        <v>109521444.90506673</v>
      </c>
    </row>
    <row r="206">
      <c r="A206">
        <v>202</v>
      </c>
      <c r="B206" s="6">
        <v>-177076197.35143763</v>
      </c>
      <c r="C206" s="6">
        <v>89299725.87610565</v>
      </c>
      <c r="D206" s="6">
        <v>95545065.13882117</v>
      </c>
      <c r="E206" s="6">
        <v>93541711.5391438</v>
      </c>
      <c r="F206" s="6">
        <v>91975116.98642583</v>
      </c>
      <c r="G206" s="6">
        <v>157979691.94466585</v>
      </c>
      <c r="H206" s="6">
        <f>NPV(Supuestos!$B$22,C206:G206)+B206</f>
        <v>174420065.89570397</v>
      </c>
      <c r="I206" s="2">
        <f>IFERROR(IRR(B206:G206),"")</f>
        <v>0.47016149996519185</v>
      </c>
      <c r="J206" s="2">
        <f>IFERROR(MIRR(B206:G206,Supuestos!$B$22,Supuestos!$B$22),"")</f>
        <v>0.3075459395885405</v>
      </c>
      <c r="K206" s="6">
        <v>9110.308590256824</v>
      </c>
      <c r="L206" s="6">
        <v>41532.92516916846</v>
      </c>
      <c r="M206" s="6">
        <v>146805976.1556641</v>
      </c>
      <c r="N206" s="6">
        <v>3469.5295908798776</v>
      </c>
      <c r="O206" s="6">
        <v>103637869.18330614</v>
      </c>
    </row>
    <row r="207">
      <c r="A207">
        <v>203</v>
      </c>
      <c r="B207" s="6">
        <v>-164397430.81839788</v>
      </c>
      <c r="C207" s="6">
        <v>95724603.62272021</v>
      </c>
      <c r="D207" s="6">
        <v>78191478.07644773</v>
      </c>
      <c r="E207" s="6">
        <v>72228703.06851539</v>
      </c>
      <c r="F207" s="6">
        <v>91632440.04698543</v>
      </c>
      <c r="G207" s="6">
        <v>144119158.49295908</v>
      </c>
      <c r="H207" s="6">
        <f>NPV(Supuestos!$B$22,C207:G207)+B207</f>
        <v>157594375.70850778</v>
      </c>
      <c r="I207" s="2">
        <f>IFERROR(IRR(B207:G207),"")</f>
        <v>0.47099823616942194</v>
      </c>
      <c r="J207" s="2">
        <f>IFERROR(MIRR(B207:G207,Supuestos!$B$22,Supuestos!$B$22),"")</f>
        <v>0.3040517018310058</v>
      </c>
      <c r="K207" s="6">
        <v>8858.84101507895</v>
      </c>
      <c r="L207" s="6">
        <v>40919.23984618544</v>
      </c>
      <c r="M207" s="6">
        <v>135397667.59797865</v>
      </c>
      <c r="N207" s="6">
        <v>3317.023291749259</v>
      </c>
      <c r="O207" s="6">
        <v>109304655.73935653</v>
      </c>
    </row>
    <row r="208">
      <c r="A208">
        <v>204</v>
      </c>
      <c r="B208" s="6">
        <v>-156372526.62565207</v>
      </c>
      <c r="C208" s="6">
        <v>41141018.20119904</v>
      </c>
      <c r="D208" s="6">
        <v>41931820.76402398</v>
      </c>
      <c r="E208" s="6">
        <v>22522364.021496862</v>
      </c>
      <c r="F208" s="6">
        <v>21520469.41383903</v>
      </c>
      <c r="G208" s="6">
        <v>76839904.6672776</v>
      </c>
      <c r="H208" s="6">
        <f>NPV(Supuestos!$B$22,C208:G208)+B208</f>
        <v>-20166701.33260139</v>
      </c>
      <c r="I208" s="2">
        <f>IFERROR(IRR(B208:G208),"")</f>
        <v>0.08825431334947907</v>
      </c>
      <c r="J208" s="2">
        <f>IFERROR(MIRR(B208:G208,Supuestos!$B$22,Supuestos!$B$22),"")</f>
        <v>0.10894982585218416</v>
      </c>
      <c r="K208" s="6">
        <v>7114.262450615163</v>
      </c>
      <c r="L208" s="6">
        <v>38969.20311855165</v>
      </c>
      <c r="M208" s="6">
        <v>134193555.5475155</v>
      </c>
      <c r="N208" s="6">
        <v>3311.384144052863</v>
      </c>
      <c r="O208" s="6">
        <v>108436563.01912288</v>
      </c>
    </row>
    <row r="209">
      <c r="A209">
        <v>205</v>
      </c>
      <c r="B209" s="6">
        <v>-162441000.38213533</v>
      </c>
      <c r="C209" s="6">
        <v>30119595.42317978</v>
      </c>
      <c r="D209" s="6">
        <v>42641818.90324723</v>
      </c>
      <c r="E209" s="6">
        <v>23188417.360153895</v>
      </c>
      <c r="F209" s="6">
        <v>18535146.699690346</v>
      </c>
      <c r="G209" s="6">
        <v>65096543.20098965</v>
      </c>
      <c r="H209" s="6">
        <f>NPV(Supuestos!$B$22,C209:G209)+B209</f>
        <v>-42773886.9218472</v>
      </c>
      <c r="I209" s="2">
        <f>IFERROR(IRR(B209:G209),"")</f>
        <v>0.031664958656894907</v>
      </c>
      <c r="J209" s="2">
        <f>IFERROR(MIRR(B209:G209,Supuestos!$B$22,Supuestos!$B$22),"")</f>
        <v>0.07240957600156284</v>
      </c>
      <c r="K209" s="6">
        <v>7338.084078081335</v>
      </c>
      <c r="L209" s="6">
        <v>35654.79198108346</v>
      </c>
      <c r="M209" s="6">
        <v>141509971.4746401</v>
      </c>
      <c r="N209" s="6">
        <v>3404.139484030505</v>
      </c>
      <c r="O209" s="6">
        <v>107053397.48379509</v>
      </c>
    </row>
    <row r="210">
      <c r="A210">
        <v>206</v>
      </c>
      <c r="B210" s="6">
        <v>-188002395.40497237</v>
      </c>
      <c r="C210" s="6">
        <v>57831567.89940879</v>
      </c>
      <c r="D210" s="6">
        <v>38524558.836795</v>
      </c>
      <c r="E210" s="6">
        <v>60514608.24738375</v>
      </c>
      <c r="F210" s="6">
        <v>37728786.39295082</v>
      </c>
      <c r="G210" s="6">
        <v>90696496.67385185</v>
      </c>
      <c r="H210" s="6">
        <f>NPV(Supuestos!$B$22,C210:G210)+B210</f>
        <v>2659472.7274815068</v>
      </c>
      <c r="I210" s="2">
        <f>IFERROR(IRR(B210:G210),"")</f>
        <v>0.145500864735541</v>
      </c>
      <c r="J210" s="2">
        <f>IFERROR(MIRR(B210:G210,Supuestos!$B$22,Supuestos!$B$22),"")</f>
        <v>0.1432071804291326</v>
      </c>
      <c r="K210" s="6">
        <v>7267.552998613456</v>
      </c>
      <c r="L210" s="6">
        <v>42574.655052565824</v>
      </c>
      <c r="M210" s="6">
        <v>163249310.4455957</v>
      </c>
      <c r="N210" s="6">
        <v>3368.8455497846007</v>
      </c>
      <c r="O210" s="6">
        <v>111467400.27678068</v>
      </c>
    </row>
    <row r="211">
      <c r="A211">
        <v>207</v>
      </c>
      <c r="B211" s="6">
        <v>-165667124.94663206</v>
      </c>
      <c r="C211" s="6">
        <v>50823181.12107966</v>
      </c>
      <c r="D211" s="6">
        <v>64087306.14145395</v>
      </c>
      <c r="E211" s="6">
        <v>45223624.89345626</v>
      </c>
      <c r="F211" s="6">
        <v>54324612.27669779</v>
      </c>
      <c r="G211" s="6">
        <v>117527533.44934757</v>
      </c>
      <c r="H211" s="6">
        <f>NPV(Supuestos!$B$22,C211:G211)+B211</f>
        <v>51957022.182254165</v>
      </c>
      <c r="I211" s="2">
        <f>IFERROR(IRR(B211:G211),"")</f>
        <v>0.24980104950851456</v>
      </c>
      <c r="J211" s="2">
        <f>IFERROR(MIRR(B211:G211,Supuestos!$B$22,Supuestos!$B$22),"")</f>
        <v>0.20392380196964233</v>
      </c>
      <c r="K211" s="6">
        <v>7926.847148616412</v>
      </c>
      <c r="L211" s="6">
        <v>39685.71018473206</v>
      </c>
      <c r="M211" s="6">
        <v>140500520.2571392</v>
      </c>
      <c r="N211" s="6">
        <v>3495.5336498717465</v>
      </c>
      <c r="O211" s="6">
        <v>106974680.39329855</v>
      </c>
    </row>
    <row r="212">
      <c r="A212">
        <v>208</v>
      </c>
      <c r="B212" s="6">
        <v>-186222429.68035892</v>
      </c>
      <c r="C212" s="6">
        <v>46768395.528096355</v>
      </c>
      <c r="D212" s="6">
        <v>33707267.97158688</v>
      </c>
      <c r="E212" s="6">
        <v>49871631.99733372</v>
      </c>
      <c r="F212" s="6">
        <v>33667434.53822167</v>
      </c>
      <c r="G212" s="6">
        <v>75539385.59339222</v>
      </c>
      <c r="H212" s="6">
        <f>NPV(Supuestos!$B$22,C212:G212)+B212</f>
        <v>-26432328.298153132</v>
      </c>
      <c r="I212" s="2">
        <f>IFERROR(IRR(B212:G212),"")</f>
        <v>0.08326277751982215</v>
      </c>
      <c r="J212" s="2">
        <f>IFERROR(MIRR(B212:G212,Supuestos!$B$22,Supuestos!$B$22),"")</f>
        <v>0.10562647098076683</v>
      </c>
      <c r="K212" s="6">
        <v>7669.486436725067</v>
      </c>
      <c r="L212" s="6">
        <v>37605.32331310505</v>
      </c>
      <c r="M212" s="6">
        <v>163149348.3124773</v>
      </c>
      <c r="N212" s="6">
        <v>3437.3133434914052</v>
      </c>
      <c r="O212" s="6">
        <v>115669787.26534724</v>
      </c>
    </row>
    <row r="213">
      <c r="A213">
        <v>209</v>
      </c>
      <c r="B213" s="6">
        <v>-165347080.04330382</v>
      </c>
      <c r="C213" s="6">
        <v>57967388.78376776</v>
      </c>
      <c r="D213" s="6">
        <v>45897833.13477323</v>
      </c>
      <c r="E213" s="6">
        <v>54241926.00329292</v>
      </c>
      <c r="F213" s="6">
        <v>37612571.059747785</v>
      </c>
      <c r="G213" s="6">
        <v>101429756.32581903</v>
      </c>
      <c r="H213" s="6">
        <f>NPV(Supuestos!$B$22,C213:G213)+B213</f>
        <v>32379252.444583926</v>
      </c>
      <c r="I213" s="2">
        <f>IFERROR(IRR(B213:G213),"")</f>
        <v>0.2130649520331641</v>
      </c>
      <c r="J213" s="2">
        <f>IFERROR(MIRR(B213:G213,Supuestos!$B$22,Supuestos!$B$22),"")</f>
        <v>0.18151284516383592</v>
      </c>
      <c r="K213" s="6">
        <v>8196.177187875015</v>
      </c>
      <c r="L213" s="6">
        <v>35666.36289919063</v>
      </c>
      <c r="M213" s="6">
        <v>141960853.6457984</v>
      </c>
      <c r="N213" s="6">
        <v>3258.120561235895</v>
      </c>
      <c r="O213" s="6">
        <v>112039450.50220458</v>
      </c>
    </row>
    <row r="214">
      <c r="A214">
        <v>210</v>
      </c>
      <c r="B214" s="6">
        <v>-179965519.8622995</v>
      </c>
      <c r="C214" s="6">
        <v>73952842.90730003</v>
      </c>
      <c r="D214" s="6">
        <v>52694824.96525822</v>
      </c>
      <c r="E214" s="6">
        <v>62383958.81905994</v>
      </c>
      <c r="F214" s="6">
        <v>66055419.72510448</v>
      </c>
      <c r="G214" s="6">
        <v>111965252.43129104</v>
      </c>
      <c r="H214" s="6">
        <f>NPV(Supuestos!$B$22,C214:G214)+B214</f>
        <v>64821101.81123601</v>
      </c>
      <c r="I214" s="2">
        <f>IFERROR(IRR(B214:G214),"")</f>
        <v>0.27176282104776217</v>
      </c>
      <c r="J214" s="2">
        <f>IFERROR(MIRR(B214:G214,Supuestos!$B$22,Supuestos!$B$22),"")</f>
        <v>0.21234025535121637</v>
      </c>
      <c r="K214" s="6">
        <v>7759.37957301616</v>
      </c>
      <c r="L214" s="6">
        <v>43662.10867646846</v>
      </c>
      <c r="M214" s="6">
        <v>152862249.9279794</v>
      </c>
      <c r="N214" s="6">
        <v>3353.1918472610414</v>
      </c>
      <c r="O214" s="6">
        <v>110225051.56989788</v>
      </c>
    </row>
    <row r="215">
      <c r="A215">
        <v>211</v>
      </c>
      <c r="B215" s="6">
        <v>-174125536.1364818</v>
      </c>
      <c r="C215" s="6">
        <v>79539953.64515908</v>
      </c>
      <c r="D215" s="6">
        <v>68022862.81167653</v>
      </c>
      <c r="E215" s="6">
        <v>73539247.00072849</v>
      </c>
      <c r="F215" s="6">
        <v>64152484.75409049</v>
      </c>
      <c r="G215" s="6">
        <v>120387066.06988655</v>
      </c>
      <c r="H215" s="6">
        <f>NPV(Supuestos!$B$22,C215:G215)+B215</f>
        <v>98133324.8796522</v>
      </c>
      <c r="I215" s="2">
        <f>IFERROR(IRR(B215:G215),"")</f>
        <v>0.34436426884738464</v>
      </c>
      <c r="J215" s="2">
        <f>IFERROR(MIRR(B215:G215,Supuestos!$B$22,Supuestos!$B$22),"")</f>
        <v>0.24660470781256238</v>
      </c>
      <c r="K215" s="6">
        <v>8126.467067886513</v>
      </c>
      <c r="L215" s="6">
        <v>42160.519104389474</v>
      </c>
      <c r="M215" s="6">
        <v>146716250.5311361</v>
      </c>
      <c r="N215" s="6">
        <v>3261.3033545824387</v>
      </c>
      <c r="O215" s="6">
        <v>111533915.34013045</v>
      </c>
    </row>
    <row r="216">
      <c r="A216">
        <v>212</v>
      </c>
      <c r="B216" s="6">
        <v>-155715035.98613012</v>
      </c>
      <c r="C216" s="6">
        <v>54079303.17632118</v>
      </c>
      <c r="D216" s="6">
        <v>41996687.063275546</v>
      </c>
      <c r="E216" s="6">
        <v>46690034.200708</v>
      </c>
      <c r="F216" s="6">
        <v>45130856.19549221</v>
      </c>
      <c r="G216" s="6">
        <v>100414398.02833061</v>
      </c>
      <c r="H216" s="6">
        <f>NPV(Supuestos!$B$22,C216:G216)+B216</f>
        <v>34425661.07140203</v>
      </c>
      <c r="I216" s="2">
        <f>IFERROR(IRR(B216:G216),"")</f>
        <v>0.2201811090430798</v>
      </c>
      <c r="J216" s="2">
        <f>IFERROR(MIRR(B216:G216,Supuestos!$B$22,Supuestos!$B$22),"")</f>
        <v>0.1864617934391919</v>
      </c>
      <c r="K216" s="6">
        <v>8284.850462670278</v>
      </c>
      <c r="L216" s="6">
        <v>35998.96664019534</v>
      </c>
      <c r="M216" s="6">
        <v>131855351.55215617</v>
      </c>
      <c r="N216" s="6">
        <v>3369.2751546700797</v>
      </c>
      <c r="O216" s="6">
        <v>117024361.7804432</v>
      </c>
    </row>
    <row r="217">
      <c r="A217">
        <v>213</v>
      </c>
      <c r="B217" s="6">
        <v>-165640353.09694105</v>
      </c>
      <c r="C217" s="6">
        <v>39448267.01023093</v>
      </c>
      <c r="D217" s="6">
        <v>19836209.93588339</v>
      </c>
      <c r="E217" s="6">
        <v>27574760.823526785</v>
      </c>
      <c r="F217" s="6">
        <v>28339988.342663374</v>
      </c>
      <c r="G217" s="6">
        <v>57409109.17109832</v>
      </c>
      <c r="H217" s="6">
        <f>NPV(Supuestos!$B$22,C217:G217)+B217</f>
        <v>-50565072.0390922</v>
      </c>
      <c r="I217" s="2">
        <f>IFERROR(IRR(B217:G217),"")</f>
        <v>0.012792292408558026</v>
      </c>
      <c r="J217" s="2">
        <f>IFERROR(MIRR(B217:G217,Supuestos!$B$22,Supuestos!$B$22),"")</f>
        <v>0.05990765960219946</v>
      </c>
      <c r="K217" s="6">
        <v>7526.482315877853</v>
      </c>
      <c r="L217" s="6">
        <v>35223.87136588862</v>
      </c>
      <c r="M217" s="6">
        <v>144431405.5023717</v>
      </c>
      <c r="N217" s="6">
        <v>3406.859892886132</v>
      </c>
      <c r="O217" s="6">
        <v>118976683.59285487</v>
      </c>
    </row>
    <row r="218">
      <c r="A218">
        <v>214</v>
      </c>
      <c r="B218" s="6">
        <v>-164155126.9800706</v>
      </c>
      <c r="C218" s="6">
        <v>62654462.97215623</v>
      </c>
      <c r="D218" s="6">
        <v>49555802.91157739</v>
      </c>
      <c r="E218" s="6">
        <v>67370802.08362192</v>
      </c>
      <c r="F218" s="6">
        <v>59281397.624997616</v>
      </c>
      <c r="G218" s="6">
        <v>92376925.13963039</v>
      </c>
      <c r="H218" s="6">
        <f>NPV(Supuestos!$B$22,C218:G218)+B218</f>
        <v>57486908.4526614</v>
      </c>
      <c r="I218" s="2">
        <f>IFERROR(IRR(B218:G218),"")</f>
        <v>0.2686819372006104</v>
      </c>
      <c r="J218" s="2">
        <f>IFERROR(MIRR(B218:G218,Supuestos!$B$22,Supuestos!$B$22),"")</f>
        <v>0.21055461307282286</v>
      </c>
      <c r="K218" s="6">
        <v>8261.615895210749</v>
      </c>
      <c r="L218" s="6">
        <v>38629.18595131547</v>
      </c>
      <c r="M218" s="6">
        <v>138623967.24611542</v>
      </c>
      <c r="N218" s="6">
        <v>3454.3287531472743</v>
      </c>
      <c r="O218" s="6">
        <v>112421439.01890378</v>
      </c>
    </row>
    <row r="219">
      <c r="A219">
        <v>215</v>
      </c>
      <c r="B219" s="6">
        <v>-166872199.78473914</v>
      </c>
      <c r="C219" s="6">
        <v>64748608.84102483</v>
      </c>
      <c r="D219" s="6">
        <v>57094028.2662616</v>
      </c>
      <c r="E219" s="6">
        <v>58157206.383722425</v>
      </c>
      <c r="F219" s="6">
        <v>62145008.880165845</v>
      </c>
      <c r="G219" s="6">
        <v>98937991.46144597</v>
      </c>
      <c r="H219" s="6">
        <f>NPV(Supuestos!$B$22,C219:G219)+B219</f>
        <v>61291410.68046929</v>
      </c>
      <c r="I219" s="2">
        <f>IFERROR(IRR(B219:G219),"")</f>
        <v>0.27491786198282275</v>
      </c>
      <c r="J219" s="2">
        <f>IFERROR(MIRR(B219:G219,Supuestos!$B$22,Supuestos!$B$22),"")</f>
        <v>0.21360492223644534</v>
      </c>
      <c r="K219" s="6">
        <v>7656.872559003144</v>
      </c>
      <c r="L219" s="6">
        <v>41707.277000898815</v>
      </c>
      <c r="M219" s="6">
        <v>141324415.40242514</v>
      </c>
      <c r="N219" s="6">
        <v>3302.8859906209013</v>
      </c>
      <c r="O219" s="6">
        <v>108455096.7574415</v>
      </c>
    </row>
    <row r="220">
      <c r="A220">
        <v>216</v>
      </c>
      <c r="B220" s="6">
        <v>-176764843.81126705</v>
      </c>
      <c r="C220" s="6">
        <v>76742284.10091403</v>
      </c>
      <c r="D220" s="6">
        <v>76152179.20630933</v>
      </c>
      <c r="E220" s="6">
        <v>76760974.29480286</v>
      </c>
      <c r="F220" s="6">
        <v>76588957.68421197</v>
      </c>
      <c r="G220" s="6">
        <v>118561994.72491372</v>
      </c>
      <c r="H220" s="6">
        <f>NPV(Supuestos!$B$22,C220:G220)+B220</f>
        <v>107885245.73939916</v>
      </c>
      <c r="I220" s="2">
        <f>IFERROR(IRR(B220:G220),"")</f>
        <v>0.35764348893770836</v>
      </c>
      <c r="J220" s="2">
        <f>IFERROR(MIRR(B220:G220,Supuestos!$B$22,Supuestos!$B$22),"")</f>
        <v>0.25397228383780046</v>
      </c>
      <c r="K220" s="6">
        <v>8400.186945956128</v>
      </c>
      <c r="L220" s="6">
        <v>41227.92704454292</v>
      </c>
      <c r="M220" s="6">
        <v>149059060.24579495</v>
      </c>
      <c r="N220" s="6">
        <v>3320.9136904838183</v>
      </c>
      <c r="O220" s="6">
        <v>113812007.8448587</v>
      </c>
    </row>
    <row r="221">
      <c r="A221">
        <v>217</v>
      </c>
      <c r="B221" s="6">
        <v>-179391943.94247913</v>
      </c>
      <c r="C221" s="6">
        <v>39129677.29980898</v>
      </c>
      <c r="D221" s="6">
        <v>33166123.735423848</v>
      </c>
      <c r="E221" s="6">
        <v>36071498.745185256</v>
      </c>
      <c r="F221" s="6">
        <v>46279542.689861014</v>
      </c>
      <c r="G221" s="6">
        <v>60433402.677908786</v>
      </c>
      <c r="H221" s="6">
        <f>NPV(Supuestos!$B$22,C221:G221)+B221</f>
        <v>-36411756.04603706</v>
      </c>
      <c r="I221" s="2">
        <f>IFERROR(IRR(B221:G221),"")</f>
        <v>0.05838346040074415</v>
      </c>
      <c r="J221" s="2">
        <f>IFERROR(MIRR(B221:G221,Supuestos!$B$22,Supuestos!$B$22),"")</f>
        <v>0.08943026692030243</v>
      </c>
      <c r="K221" s="6">
        <v>7598.519721645581</v>
      </c>
      <c r="L221" s="6">
        <v>36398.30080404191</v>
      </c>
      <c r="M221" s="6">
        <v>157266087.42296708</v>
      </c>
      <c r="N221" s="6">
        <v>3429.511441476643</v>
      </c>
      <c r="O221" s="6">
        <v>111485211.88934954</v>
      </c>
    </row>
    <row r="222">
      <c r="A222">
        <v>218</v>
      </c>
      <c r="B222" s="6">
        <v>-165718960.95518273</v>
      </c>
      <c r="C222" s="6">
        <v>50185907.06994788</v>
      </c>
      <c r="D222" s="6">
        <v>48940698.818376034</v>
      </c>
      <c r="E222" s="6">
        <v>41627962.81720869</v>
      </c>
      <c r="F222" s="6">
        <v>49549684.14118021</v>
      </c>
      <c r="G222" s="6">
        <v>91165757.16721979</v>
      </c>
      <c r="H222" s="6">
        <f>NPV(Supuestos!$B$22,C222:G222)+B222</f>
        <v>20745760.550494578</v>
      </c>
      <c r="I222" s="2">
        <f>IFERROR(IRR(B222:G222),"")</f>
        <v>0.18658963481712879</v>
      </c>
      <c r="J222" s="2">
        <f>IFERROR(MIRR(B222:G222,Supuestos!$B$22,Supuestos!$B$22),"")</f>
        <v>0.1672120068042926</v>
      </c>
      <c r="K222" s="6">
        <v>8205.387218749329</v>
      </c>
      <c r="L222" s="6">
        <v>33565.172518810614</v>
      </c>
      <c r="M222" s="6">
        <v>143685741.94870555</v>
      </c>
      <c r="N222" s="6">
        <v>3089.8302603513002</v>
      </c>
      <c r="O222" s="6">
        <v>114369997.67800987</v>
      </c>
    </row>
    <row r="223">
      <c r="A223">
        <v>219</v>
      </c>
      <c r="B223" s="6">
        <v>-170140607.37994614</v>
      </c>
      <c r="C223" s="6">
        <v>82175562.97764125</v>
      </c>
      <c r="D223" s="6">
        <v>71722543.3042643</v>
      </c>
      <c r="E223" s="6">
        <v>76996261.39203027</v>
      </c>
      <c r="F223" s="6">
        <v>68082170.2500082</v>
      </c>
      <c r="G223" s="6">
        <v>124540991.84778127</v>
      </c>
      <c r="H223" s="6">
        <f>NPV(Supuestos!$B$22,C223:G223)+B223</f>
        <v>114094470.05864312</v>
      </c>
      <c r="I223" s="2">
        <f>IFERROR(IRR(B223:G223),"")</f>
        <v>0.38007225494510205</v>
      </c>
      <c r="J223" s="2">
        <f>IFERROR(MIRR(B223:G223,Supuestos!$B$22,Supuestos!$B$22),"")</f>
        <v>0.2632194099867071</v>
      </c>
      <c r="K223" s="6">
        <v>8094.6191284371425</v>
      </c>
      <c r="L223" s="6">
        <v>42515.06085878201</v>
      </c>
      <c r="M223" s="6">
        <v>142609149.39001286</v>
      </c>
      <c r="N223" s="6">
        <v>3296.425958008816</v>
      </c>
      <c r="O223" s="6">
        <v>103337542.78862374</v>
      </c>
    </row>
    <row r="224">
      <c r="A224">
        <v>220</v>
      </c>
      <c r="B224" s="6">
        <v>-172766304.89677888</v>
      </c>
      <c r="C224" s="6">
        <v>51279180.29751027</v>
      </c>
      <c r="D224" s="6">
        <v>56261600.006975144</v>
      </c>
      <c r="E224" s="6">
        <v>52970867.96061038</v>
      </c>
      <c r="F224" s="6">
        <v>59280755.867820054</v>
      </c>
      <c r="G224" s="6">
        <v>110406492.56669013</v>
      </c>
      <c r="H224" s="6">
        <f>NPV(Supuestos!$B$22,C224:G224)+B224</f>
        <v>43701372.53130908</v>
      </c>
      <c r="I224" s="2">
        <f>IFERROR(IRR(B224:G224),"")</f>
        <v>0.22924961162480983</v>
      </c>
      <c r="J224" s="2">
        <f>IFERROR(MIRR(B224:G224,Supuestos!$B$22,Supuestos!$B$22),"")</f>
        <v>0.19259134683697043</v>
      </c>
      <c r="K224" s="6">
        <v>8653.152654891821</v>
      </c>
      <c r="L224" s="6">
        <v>34941.64393122449</v>
      </c>
      <c r="M224" s="6">
        <v>148577874.5807981</v>
      </c>
      <c r="N224" s="6">
        <v>3593.4767118655145</v>
      </c>
      <c r="O224" s="6">
        <v>107379408.7179492</v>
      </c>
    </row>
    <row r="225">
      <c r="A225">
        <v>221</v>
      </c>
      <c r="B225" s="6">
        <v>-153271931.9890701</v>
      </c>
      <c r="C225" s="6">
        <v>25250560.73190666</v>
      </c>
      <c r="D225" s="6">
        <v>16995491.407342453</v>
      </c>
      <c r="E225" s="6">
        <v>29173706.73099431</v>
      </c>
      <c r="F225" s="6">
        <v>39562500.476727284</v>
      </c>
      <c r="G225" s="6">
        <v>76821229.64872032</v>
      </c>
      <c r="H225" s="6">
        <f>NPV(Supuestos!$B$22,C225:G225)+B225</f>
        <v>-35030701.78530733</v>
      </c>
      <c r="I225" s="2">
        <f>IFERROR(IRR(B225:G225),"")</f>
        <v>0.05787618172758572</v>
      </c>
      <c r="J225" s="2">
        <f>IFERROR(MIRR(B225:G225,Supuestos!$B$22,Supuestos!$B$22),"")</f>
        <v>0.08234599111007745</v>
      </c>
      <c r="K225" s="6">
        <v>7594.468718523555</v>
      </c>
      <c r="L225" s="6">
        <v>34624.310417120185</v>
      </c>
      <c r="M225" s="6">
        <v>132235672.6000086</v>
      </c>
      <c r="N225" s="6">
        <v>3468.1107756992183</v>
      </c>
      <c r="O225" s="6">
        <v>106313499.56117707</v>
      </c>
    </row>
    <row r="226">
      <c r="A226">
        <v>222</v>
      </c>
      <c r="B226" s="6">
        <v>-157183741.61910766</v>
      </c>
      <c r="C226" s="6">
        <v>51931742.5319885</v>
      </c>
      <c r="D226" s="6">
        <v>49289451.21152606</v>
      </c>
      <c r="E226" s="6">
        <v>42990545.14099783</v>
      </c>
      <c r="F226" s="6">
        <v>49524983.822341524</v>
      </c>
      <c r="G226" s="6">
        <v>70331968.51888035</v>
      </c>
      <c r="H226" s="6">
        <f>NPV(Supuestos!$B$22,C226:G226)+B226</f>
        <v>21165430.845966138</v>
      </c>
      <c r="I226" s="2">
        <f>IFERROR(IRR(B226:G226),"")</f>
        <v>0.19258757797379578</v>
      </c>
      <c r="J226" s="2">
        <f>IFERROR(MIRR(B226:G226,Supuestos!$B$22,Supuestos!$B$22),"")</f>
        <v>0.16916968602328653</v>
      </c>
      <c r="K226" s="6">
        <v>7616.691636265799</v>
      </c>
      <c r="L226" s="6">
        <v>38310.51071106411</v>
      </c>
      <c r="M226" s="6">
        <v>133839793.89798501</v>
      </c>
      <c r="N226" s="6">
        <v>3348.2672135035195</v>
      </c>
      <c r="O226" s="6">
        <v>108135155.93624549</v>
      </c>
    </row>
    <row r="227">
      <c r="A227">
        <v>223</v>
      </c>
      <c r="B227" s="6">
        <v>-185514211.26344398</v>
      </c>
      <c r="C227" s="6">
        <v>73936998.58348249</v>
      </c>
      <c r="D227" s="6">
        <v>68289597.98197038</v>
      </c>
      <c r="E227" s="6">
        <v>78640065.89138955</v>
      </c>
      <c r="F227" s="6">
        <v>71085059.23308256</v>
      </c>
      <c r="G227" s="6">
        <v>116440997.10773791</v>
      </c>
      <c r="H227" s="6">
        <f>NPV(Supuestos!$B$22,C227:G227)+B227</f>
        <v>87533104.45838195</v>
      </c>
      <c r="I227" s="2">
        <f>IFERROR(IRR(B227:G227),"")</f>
        <v>0.31005417205574815</v>
      </c>
      <c r="J227" s="2">
        <f>IFERROR(MIRR(B227:G227,Supuestos!$B$22,Supuestos!$B$22),"")</f>
        <v>0.23162074889634976</v>
      </c>
      <c r="K227" s="6">
        <v>8526.97873111126</v>
      </c>
      <c r="L227" s="6">
        <v>38380.72444434349</v>
      </c>
      <c r="M227" s="6">
        <v>159332481.58171925</v>
      </c>
      <c r="N227" s="6">
        <v>3377.940962960323</v>
      </c>
      <c r="O227" s="6">
        <v>105040735.1886909</v>
      </c>
    </row>
    <row r="228">
      <c r="A228">
        <v>224</v>
      </c>
      <c r="B228" s="6">
        <v>-156806956.2232242</v>
      </c>
      <c r="C228" s="6">
        <v>62233912.27729916</v>
      </c>
      <c r="D228" s="6">
        <v>52721687.8953419</v>
      </c>
      <c r="E228" s="6">
        <v>49517378.81856251</v>
      </c>
      <c r="F228" s="6">
        <v>62485727.075060084</v>
      </c>
      <c r="G228" s="6">
        <v>97422861.91044131</v>
      </c>
      <c r="H228" s="6">
        <f>NPV(Supuestos!$B$22,C228:G228)+B228</f>
        <v>59369590.325155735</v>
      </c>
      <c r="I228" s="2">
        <f>IFERROR(IRR(B228:G228),"")</f>
        <v>0.27767183303869775</v>
      </c>
      <c r="J228" s="2">
        <f>IFERROR(MIRR(B228:G228,Supuestos!$B$22,Supuestos!$B$22),"")</f>
        <v>0.21560786498166906</v>
      </c>
      <c r="K228" s="6">
        <v>8215.974928607604</v>
      </c>
      <c r="L228" s="6">
        <v>37339.46293549513</v>
      </c>
      <c r="M228" s="6">
        <v>132264548.91716811</v>
      </c>
      <c r="N228" s="6">
        <v>3386.4883670583367</v>
      </c>
      <c r="O228" s="6">
        <v>112759473.4302363</v>
      </c>
    </row>
    <row r="229">
      <c r="A229">
        <v>225</v>
      </c>
      <c r="B229" s="6">
        <v>-166558637.38512576</v>
      </c>
      <c r="C229" s="6">
        <v>51719040.45761055</v>
      </c>
      <c r="D229" s="6">
        <v>69496890.00321245</v>
      </c>
      <c r="E229" s="6">
        <v>56752559.57020423</v>
      </c>
      <c r="F229" s="6">
        <v>46963372.4698607</v>
      </c>
      <c r="G229" s="6">
        <v>118019874.43703571</v>
      </c>
      <c r="H229" s="6">
        <f>NPV(Supuestos!$B$22,C229:G229)+B229</f>
        <v>59692814.48471646</v>
      </c>
      <c r="I229" s="2">
        <f>IFERROR(IRR(B229:G229),"")</f>
        <v>0.266533009223804</v>
      </c>
      <c r="J229" s="2">
        <f>IFERROR(MIRR(B229:G229,Supuestos!$B$22,Supuestos!$B$22),"")</f>
        <v>0.21201974353220754</v>
      </c>
      <c r="K229" s="6">
        <v>7773.37265612062</v>
      </c>
      <c r="L229" s="6">
        <v>42540.946857047355</v>
      </c>
      <c r="M229" s="6">
        <v>140103706.74000156</v>
      </c>
      <c r="N229" s="6">
        <v>3305.684416523824</v>
      </c>
      <c r="O229" s="6">
        <v>111772603.79903857</v>
      </c>
    </row>
    <row r="230">
      <c r="A230">
        <v>226</v>
      </c>
      <c r="B230" s="6">
        <v>-175125506.13561213</v>
      </c>
      <c r="C230" s="6">
        <v>76717486.99998848</v>
      </c>
      <c r="D230" s="6">
        <v>85747430.4888489</v>
      </c>
      <c r="E230" s="6">
        <v>79511643.23631868</v>
      </c>
      <c r="F230" s="6">
        <v>87143283.9009059</v>
      </c>
      <c r="G230" s="6">
        <v>124839837.26035453</v>
      </c>
      <c r="H230" s="6">
        <f>NPV(Supuestos!$B$22,C230:G230)+B230</f>
        <v>128252212.13411757</v>
      </c>
      <c r="I230" s="2">
        <f>IFERROR(IRR(B230:G230),"")</f>
        <v>0.39456804610738405</v>
      </c>
      <c r="J230" s="2">
        <f>IFERROR(MIRR(B230:G230,Supuestos!$B$22,Supuestos!$B$22),"")</f>
        <v>0.27242357445167786</v>
      </c>
      <c r="K230" s="6">
        <v>8751.956032930299</v>
      </c>
      <c r="L230" s="6">
        <v>40714.35858115197</v>
      </c>
      <c r="M230" s="6">
        <v>146619084.03871608</v>
      </c>
      <c r="N230" s="6">
        <v>3338.776885624975</v>
      </c>
      <c r="O230" s="6">
        <v>111316542.17555101</v>
      </c>
    </row>
    <row r="231">
      <c r="A231">
        <v>227</v>
      </c>
      <c r="B231" s="6">
        <v>-168963795.9600514</v>
      </c>
      <c r="C231" s="6">
        <v>104613067.46916</v>
      </c>
      <c r="D231" s="6">
        <v>113787081.3620213</v>
      </c>
      <c r="E231" s="6">
        <v>115375810.96238396</v>
      </c>
      <c r="F231" s="6">
        <v>106811812.54719305</v>
      </c>
      <c r="G231" s="6">
        <v>155308238.7662241</v>
      </c>
      <c r="H231" s="6">
        <f>NPV(Supuestos!$B$22,C231:G231)+B231</f>
        <v>232136303.15435112</v>
      </c>
      <c r="I231" s="2">
        <f>IFERROR(IRR(B231:G231),"")</f>
        <v>0.600613789189591</v>
      </c>
      <c r="J231" s="2">
        <f>IFERROR(MIRR(B231:G231,Supuestos!$B$22,Supuestos!$B$22),"")</f>
        <v>0.35517903263005524</v>
      </c>
      <c r="K231" s="6">
        <v>9402.295813553832</v>
      </c>
      <c r="L231" s="6">
        <v>43178.330148727706</v>
      </c>
      <c r="M231" s="6">
        <v>136485761.33656117</v>
      </c>
      <c r="N231" s="6">
        <v>3429.027684374402</v>
      </c>
      <c r="O231" s="6">
        <v>107477434.23364584</v>
      </c>
    </row>
    <row r="232">
      <c r="A232">
        <v>228</v>
      </c>
      <c r="B232" s="6">
        <v>-167368595.2652288</v>
      </c>
      <c r="C232" s="6">
        <v>45941021.65105521</v>
      </c>
      <c r="D232" s="6">
        <v>33715413.35234676</v>
      </c>
      <c r="E232" s="6">
        <v>43989989.648944035</v>
      </c>
      <c r="F232" s="6">
        <v>37601909.14533013</v>
      </c>
      <c r="G232" s="6">
        <v>103722938.00080036</v>
      </c>
      <c r="H232" s="6">
        <f>NPV(Supuestos!$B$22,C232:G232)+B232</f>
        <v>4699244.897953279</v>
      </c>
      <c r="I232" s="2">
        <f>IFERROR(IRR(B232:G232),"")</f>
        <v>0.15014467569093895</v>
      </c>
      <c r="J232" s="2">
        <f>IFERROR(MIRR(B232:G232,Supuestos!$B$22,Supuestos!$B$22),"")</f>
        <v>0.146330898346398</v>
      </c>
      <c r="K232" s="6">
        <v>7355.090407209852</v>
      </c>
      <c r="L232" s="6">
        <v>40511.58162534007</v>
      </c>
      <c r="M232" s="6">
        <v>143531287.6337538</v>
      </c>
      <c r="N232" s="6">
        <v>3339.438249760618</v>
      </c>
      <c r="O232" s="6">
        <v>109459317.2162591</v>
      </c>
    </row>
    <row r="233">
      <c r="A233">
        <v>229</v>
      </c>
      <c r="B233" s="6">
        <v>-152525009.89617085</v>
      </c>
      <c r="C233" s="6">
        <v>75771874.62892191</v>
      </c>
      <c r="D233" s="6">
        <v>87653167.42672466</v>
      </c>
      <c r="E233" s="6">
        <v>81605029.98485178</v>
      </c>
      <c r="F233" s="6">
        <v>91015598.23015854</v>
      </c>
      <c r="G233" s="6">
        <v>147290308.32132015</v>
      </c>
      <c r="H233" s="6">
        <f>NPV(Supuestos!$B$22,C233:G233)+B233</f>
        <v>166855395.0680028</v>
      </c>
      <c r="I233" s="2">
        <f>IFERROR(IRR(B233:G233),"")</f>
        <v>0.4939701782580627</v>
      </c>
      <c r="J233" s="2">
        <f>IFERROR(MIRR(B233:G233,Supuestos!$B$22,Supuestos!$B$22),"")</f>
        <v>0.3215947124397953</v>
      </c>
      <c r="K233" s="6">
        <v>8635.100556137002</v>
      </c>
      <c r="L233" s="6">
        <v>44432.85817894232</v>
      </c>
      <c r="M233" s="6">
        <v>121830434.02643153</v>
      </c>
      <c r="N233" s="6">
        <v>3430.9000477194786</v>
      </c>
      <c r="O233" s="6">
        <v>111230427.14003547</v>
      </c>
    </row>
    <row r="234">
      <c r="A234">
        <v>230</v>
      </c>
      <c r="B234" s="6">
        <v>-182341016.4158004</v>
      </c>
      <c r="C234" s="6">
        <v>83212954.8615216</v>
      </c>
      <c r="D234" s="6">
        <v>92045803.2249351</v>
      </c>
      <c r="E234" s="6">
        <v>76903994.37053332</v>
      </c>
      <c r="F234" s="6">
        <v>83913280.6803069</v>
      </c>
      <c r="G234" s="6">
        <v>115891682.40110298</v>
      </c>
      <c r="H234" s="6">
        <f>NPV(Supuestos!$B$22,C234:G234)+B234</f>
        <v>123260972.83330178</v>
      </c>
      <c r="I234" s="2">
        <f>IFERROR(IRR(B234:G234),"")</f>
        <v>0.3856746615055167</v>
      </c>
      <c r="J234" s="2">
        <f>IFERROR(MIRR(B234:G234,Supuestos!$B$22,Supuestos!$B$22),"")</f>
        <v>0.26403532918576</v>
      </c>
      <c r="K234" s="6">
        <v>8437.394633429916</v>
      </c>
      <c r="L234" s="6">
        <v>43338.81199580838</v>
      </c>
      <c r="M234" s="6">
        <v>153087683.63558745</v>
      </c>
      <c r="N234" s="6">
        <v>3428.4408615591624</v>
      </c>
      <c r="O234" s="6">
        <v>114221982.95917149</v>
      </c>
    </row>
    <row r="235">
      <c r="A235">
        <v>231</v>
      </c>
      <c r="B235" s="6">
        <v>-162005176.95920253</v>
      </c>
      <c r="C235" s="6">
        <v>57370212.75957388</v>
      </c>
      <c r="D235" s="6">
        <v>32771518.9392288</v>
      </c>
      <c r="E235" s="6">
        <v>57941113.64654538</v>
      </c>
      <c r="F235" s="6">
        <v>55085413.70589565</v>
      </c>
      <c r="G235" s="6">
        <v>93471090.9915204</v>
      </c>
      <c r="H235" s="6">
        <f>NPV(Supuestos!$B$22,C235:G235)+B235</f>
        <v>33805734.796898454</v>
      </c>
      <c r="I235" s="2">
        <f>IFERROR(IRR(B235:G235),"")</f>
        <v>0.21577226034282415</v>
      </c>
      <c r="J235" s="2">
        <f>IFERROR(MIRR(B235:G235,Supuestos!$B$22,Supuestos!$B$22),"")</f>
        <v>0.18404020839870316</v>
      </c>
      <c r="K235" s="6">
        <v>7853.325692523244</v>
      </c>
      <c r="L235" s="6">
        <v>39922.311193372014</v>
      </c>
      <c r="M235" s="6">
        <v>136923343.98321718</v>
      </c>
      <c r="N235" s="6">
        <v>3350.489844971647</v>
      </c>
      <c r="O235" s="6">
        <v>114702691.90460205</v>
      </c>
    </row>
    <row r="236">
      <c r="A236">
        <v>232</v>
      </c>
      <c r="B236" s="6">
        <v>-182465664.02314216</v>
      </c>
      <c r="C236" s="6">
        <v>56395158.28909463</v>
      </c>
      <c r="D236" s="6">
        <v>44541211.10461474</v>
      </c>
      <c r="E236" s="6">
        <v>59350314.14899201</v>
      </c>
      <c r="F236" s="6">
        <v>54080403.708961084</v>
      </c>
      <c r="G236" s="6">
        <v>93479436.4517613</v>
      </c>
      <c r="H236" s="6">
        <f>NPV(Supuestos!$B$22,C236:G236)+B236</f>
        <v>21906790.70786071</v>
      </c>
      <c r="I236" s="2">
        <f>IFERROR(IRR(B236:G236),"")</f>
        <v>0.18487409045139838</v>
      </c>
      <c r="J236" s="2">
        <f>IFERROR(MIRR(B236:G236,Supuestos!$B$22,Supuestos!$B$22),"")</f>
        <v>0.16614644645172905</v>
      </c>
      <c r="K236" s="6">
        <v>7949.669366649866</v>
      </c>
      <c r="L236" s="6">
        <v>38223.52624883217</v>
      </c>
      <c r="M236" s="6">
        <v>158156512.3666879</v>
      </c>
      <c r="N236" s="6">
        <v>3398.757829082509</v>
      </c>
      <c r="O236" s="6">
        <v>108337621.35513379</v>
      </c>
    </row>
    <row r="237">
      <c r="A237">
        <v>233</v>
      </c>
      <c r="B237" s="6">
        <v>-185132995.33834803</v>
      </c>
      <c r="C237" s="6">
        <v>77722493.26644896</v>
      </c>
      <c r="D237" s="6">
        <v>83775930.54914151</v>
      </c>
      <c r="E237" s="6">
        <v>104039035.13879302</v>
      </c>
      <c r="F237" s="6">
        <v>102149854.4336553</v>
      </c>
      <c r="G237" s="6">
        <v>141836717.753025</v>
      </c>
      <c r="H237" s="6">
        <f>NPV(Supuestos!$B$22,C237:G237)+B237</f>
        <v>151877334.65372068</v>
      </c>
      <c r="I237" s="2">
        <f>IFERROR(IRR(B237:G237),"")</f>
        <v>0.4115754113707518</v>
      </c>
      <c r="J237" s="2">
        <f>IFERROR(MIRR(B237:G237,Supuestos!$B$22,Supuestos!$B$22),"")</f>
        <v>0.28509942235704777</v>
      </c>
      <c r="K237" s="6">
        <v>8820.942957429343</v>
      </c>
      <c r="L237" s="6">
        <v>42493.110518602414</v>
      </c>
      <c r="M237" s="6">
        <v>155146651.0208814</v>
      </c>
      <c r="N237" s="6">
        <v>3354.673988278955</v>
      </c>
      <c r="O237" s="6">
        <v>106794097.49574326</v>
      </c>
    </row>
    <row r="238">
      <c r="A238">
        <v>234</v>
      </c>
      <c r="B238" s="6">
        <v>-162838396.00442022</v>
      </c>
      <c r="C238" s="6">
        <v>71682775.61609662</v>
      </c>
      <c r="D238" s="6">
        <v>76003970.51362191</v>
      </c>
      <c r="E238" s="6">
        <v>73614133.8806801</v>
      </c>
      <c r="F238" s="6">
        <v>77318491.46255307</v>
      </c>
      <c r="G238" s="6">
        <v>113799873.84664142</v>
      </c>
      <c r="H238" s="6">
        <f>NPV(Supuestos!$B$22,C238:G238)+B238</f>
        <v>113094104.98842347</v>
      </c>
      <c r="I238" s="2">
        <f>IFERROR(IRR(B238:G238),"")</f>
        <v>0.38362282024697897</v>
      </c>
      <c r="J238" s="2">
        <f>IFERROR(MIRR(B238:G238,Supuestos!$B$22,Supuestos!$B$22),"")</f>
        <v>0.266817516000895</v>
      </c>
      <c r="K238" s="6">
        <v>8828.909737733393</v>
      </c>
      <c r="L238" s="6">
        <v>40422.93756015148</v>
      </c>
      <c r="M238" s="6">
        <v>134287158.6402114</v>
      </c>
      <c r="N238" s="6">
        <v>3484.7748406852284</v>
      </c>
      <c r="O238" s="6">
        <v>115001897.2718253</v>
      </c>
    </row>
    <row r="239">
      <c r="A239">
        <v>235</v>
      </c>
      <c r="B239" s="6">
        <v>-172173636.31864822</v>
      </c>
      <c r="C239" s="6">
        <v>36375698.855144724</v>
      </c>
      <c r="D239" s="6">
        <v>51326106.563530885</v>
      </c>
      <c r="E239" s="6">
        <v>53339379.317510486</v>
      </c>
      <c r="F239" s="6">
        <v>49269913.25146633</v>
      </c>
      <c r="G239" s="6">
        <v>79646346.49050292</v>
      </c>
      <c r="H239" s="6">
        <f>NPV(Supuestos!$B$22,C239:G239)+B239</f>
        <v>5768766.0455252975</v>
      </c>
      <c r="I239" s="2">
        <f>IFERROR(IRR(B239:G239),"")</f>
        <v>0.15243711224088027</v>
      </c>
      <c r="J239" s="2">
        <f>IFERROR(MIRR(B239:G239,Supuestos!$B$22,Supuestos!$B$22),"")</f>
        <v>0.1475388852788797</v>
      </c>
      <c r="K239" s="6">
        <v>7920.949836033085</v>
      </c>
      <c r="L239" s="6">
        <v>36539.78082198852</v>
      </c>
      <c r="M239" s="6">
        <v>149019254.64579904</v>
      </c>
      <c r="N239" s="6">
        <v>3426.858704444021</v>
      </c>
      <c r="O239" s="6">
        <v>110958666.73840916</v>
      </c>
    </row>
    <row r="240">
      <c r="A240">
        <v>236</v>
      </c>
      <c r="B240" s="6">
        <v>-161106120.19858286</v>
      </c>
      <c r="C240" s="6">
        <v>85725489.59983972</v>
      </c>
      <c r="D240" s="6">
        <v>80783989.16924049</v>
      </c>
      <c r="E240" s="6">
        <v>91502067.19044314</v>
      </c>
      <c r="F240" s="6">
        <v>69952471.88901736</v>
      </c>
      <c r="G240" s="6">
        <v>127725637.51534805</v>
      </c>
      <c r="H240" s="6">
        <f>NPV(Supuestos!$B$22,C240:G240)+B240</f>
        <v>145767795.92882437</v>
      </c>
      <c r="I240" s="2">
        <f>IFERROR(IRR(B240:G240),"")</f>
        <v>0.4583124355325485</v>
      </c>
      <c r="J240" s="2">
        <f>IFERROR(MIRR(B240:G240,Supuestos!$B$22,Supuestos!$B$22),"")</f>
        <v>0.2968042903115313</v>
      </c>
      <c r="K240" s="6">
        <v>9071.979828331785</v>
      </c>
      <c r="L240" s="6">
        <v>37546.08798484892</v>
      </c>
      <c r="M240" s="6">
        <v>133856731.97207728</v>
      </c>
      <c r="N240" s="6">
        <v>3252.619122620672</v>
      </c>
      <c r="O240" s="6">
        <v>109423582.29548232</v>
      </c>
    </row>
    <row r="241">
      <c r="A241">
        <v>237</v>
      </c>
      <c r="B241" s="6">
        <v>-179846922.17030576</v>
      </c>
      <c r="C241" s="6">
        <v>87627034.08270682</v>
      </c>
      <c r="D241" s="6">
        <v>101956281.7329922</v>
      </c>
      <c r="E241" s="6">
        <v>97404082.220123</v>
      </c>
      <c r="F241" s="6">
        <v>81519878.34402178</v>
      </c>
      <c r="G241" s="6">
        <v>160803828.5669023</v>
      </c>
      <c r="H241" s="6">
        <f>NPV(Supuestos!$B$22,C241:G241)+B241</f>
        <v>172998708.22582817</v>
      </c>
      <c r="I241" s="2">
        <f>IFERROR(IRR(B241:G241),"")</f>
        <v>0.4649235156769585</v>
      </c>
      <c r="J241" s="2">
        <f>IFERROR(MIRR(B241:G241,Supuestos!$B$22,Supuestos!$B$22),"")</f>
        <v>0.304491333193069</v>
      </c>
      <c r="K241" s="6">
        <v>8325.64839996516</v>
      </c>
      <c r="L241" s="6">
        <v>47579.419659811996</v>
      </c>
      <c r="M241" s="6">
        <v>148156560.63734698</v>
      </c>
      <c r="N241" s="6">
        <v>3402.635725835959</v>
      </c>
      <c r="O241" s="6">
        <v>106749693.649454</v>
      </c>
    </row>
    <row r="242">
      <c r="A242">
        <v>238</v>
      </c>
      <c r="B242" s="6">
        <v>-170777402.63558996</v>
      </c>
      <c r="C242" s="6">
        <v>66512393.18196367</v>
      </c>
      <c r="D242" s="6">
        <v>55823612.91120585</v>
      </c>
      <c r="E242" s="6">
        <v>73639922.23124397</v>
      </c>
      <c r="F242" s="6">
        <v>68425952.2415338</v>
      </c>
      <c r="G242" s="6">
        <v>104083192.41197234</v>
      </c>
      <c r="H242" s="6">
        <f>NPV(Supuestos!$B$22,C242:G242)+B242</f>
        <v>74797314.73628011</v>
      </c>
      <c r="I242" s="2">
        <f>IFERROR(IRR(B242:G242),"")</f>
        <v>0.29694086987396007</v>
      </c>
      <c r="J242" s="2">
        <f>IFERROR(MIRR(B242:G242,Supuestos!$B$22,Supuestos!$B$22),"")</f>
        <v>0.22590128733880066</v>
      </c>
      <c r="K242" s="6">
        <v>7906.774191968249</v>
      </c>
      <c r="L242" s="6">
        <v>43447.50449277181</v>
      </c>
      <c r="M242" s="6">
        <v>143295034.05728012</v>
      </c>
      <c r="N242" s="6">
        <v>3443.940627016127</v>
      </c>
      <c r="O242" s="6">
        <v>108993304.374819</v>
      </c>
    </row>
    <row r="243">
      <c r="A243">
        <v>239</v>
      </c>
      <c r="B243" s="6">
        <v>-145865559.51816335</v>
      </c>
      <c r="C243" s="6">
        <v>38755657.27921148</v>
      </c>
      <c r="D243" s="6">
        <v>38682350.922047734</v>
      </c>
      <c r="E243" s="6">
        <v>32105402.787494622</v>
      </c>
      <c r="F243" s="6">
        <v>54426029.06373367</v>
      </c>
      <c r="G243" s="6">
        <v>79022849.46075796</v>
      </c>
      <c r="H243" s="6">
        <f>NPV(Supuestos!$B$22,C243:G243)+B243</f>
        <v>12832246.597350724</v>
      </c>
      <c r="I243" s="2">
        <f>IFERROR(IRR(B243:G243),"")</f>
        <v>0.17171110995632466</v>
      </c>
      <c r="J243" s="2">
        <f>IFERROR(MIRR(B243:G243,Supuestos!$B$22,Supuestos!$B$22),"")</f>
        <v>0.15938715240784118</v>
      </c>
      <c r="K243" s="6">
        <v>7760.351482821462</v>
      </c>
      <c r="L243" s="6">
        <v>35981.443116296934</v>
      </c>
      <c r="M243" s="6">
        <v>123527267.88283446</v>
      </c>
      <c r="N243" s="6">
        <v>3312.4913128092885</v>
      </c>
      <c r="O243" s="6">
        <v>110230840.27012718</v>
      </c>
    </row>
    <row r="244">
      <c r="A244">
        <v>240</v>
      </c>
      <c r="B244" s="6">
        <v>-168622431.13772377</v>
      </c>
      <c r="C244" s="6">
        <v>51472216.195787586</v>
      </c>
      <c r="D244" s="6">
        <v>26072202.13009699</v>
      </c>
      <c r="E244" s="6">
        <v>54392416.18503332</v>
      </c>
      <c r="F244" s="6">
        <v>46543707.468318984</v>
      </c>
      <c r="G244" s="6">
        <v>82592115.2981356</v>
      </c>
      <c r="H244" s="6">
        <f>NPV(Supuestos!$B$22,C244:G244)+B244</f>
        <v>3757048.0945370197</v>
      </c>
      <c r="I244" s="2">
        <f>IFERROR(IRR(B244:G244),"")</f>
        <v>0.14837986171961476</v>
      </c>
      <c r="J244" s="2">
        <f>IFERROR(MIRR(B244:G244,Supuestos!$B$22,Supuestos!$B$22),"")</f>
        <v>0.14503535080188534</v>
      </c>
      <c r="K244" s="6">
        <v>7490.709950806886</v>
      </c>
      <c r="L244" s="6">
        <v>38066.903674803114</v>
      </c>
      <c r="M244" s="6">
        <v>145810580.40546337</v>
      </c>
      <c r="N244" s="6">
        <v>3340.420601858447</v>
      </c>
      <c r="O244" s="6">
        <v>110528612.59783126</v>
      </c>
    </row>
    <row r="245">
      <c r="A245">
        <v>241</v>
      </c>
      <c r="B245" s="6">
        <v>-165874636.35946086</v>
      </c>
      <c r="C245" s="6">
        <v>40988079.136526704</v>
      </c>
      <c r="D245" s="6">
        <v>47926109.19759907</v>
      </c>
      <c r="E245" s="6">
        <v>41087654.81617578</v>
      </c>
      <c r="F245" s="6">
        <v>43642751.9338108</v>
      </c>
      <c r="G245" s="6">
        <v>90720455.49771063</v>
      </c>
      <c r="H245" s="6">
        <f>NPV(Supuestos!$B$22,C245:G245)+B245</f>
        <v>7647774.957519829</v>
      </c>
      <c r="I245" s="2">
        <f>IFERROR(IRR(B245:G245),"")</f>
        <v>0.15698239478249315</v>
      </c>
      <c r="J245" s="2">
        <f>IFERROR(MIRR(B245:G245,Supuestos!$B$22,Supuestos!$B$22),"")</f>
        <v>0.15032343988813857</v>
      </c>
      <c r="K245" s="6">
        <v>7243.1447968692955</v>
      </c>
      <c r="L245" s="6">
        <v>43071.958594406366</v>
      </c>
      <c r="M245" s="6">
        <v>140916521.7367373</v>
      </c>
      <c r="N245" s="6">
        <v>3371.1898216667273</v>
      </c>
      <c r="O245" s="6">
        <v>110171348.38557322</v>
      </c>
    </row>
    <row r="246">
      <c r="A246">
        <v>242</v>
      </c>
      <c r="B246" s="6">
        <v>-179994698.67208982</v>
      </c>
      <c r="C246" s="6">
        <v>95726084.22780892</v>
      </c>
      <c r="D246" s="6">
        <v>75281847.70941538</v>
      </c>
      <c r="E246" s="6">
        <v>97640460.09551534</v>
      </c>
      <c r="F246" s="6">
        <v>85239833.2968963</v>
      </c>
      <c r="G246" s="6">
        <v>134115198.07554702</v>
      </c>
      <c r="H246" s="6">
        <f>NPV(Supuestos!$B$22,C246:G246)+B246</f>
        <v>147931072.77578726</v>
      </c>
      <c r="I246" s="2">
        <f>IFERROR(IRR(B246:G246),"")</f>
        <v>0.4298823865424508</v>
      </c>
      <c r="J246" s="2">
        <f>IFERROR(MIRR(B246:G246,Supuestos!$B$22,Supuestos!$B$22),"")</f>
        <v>0.2853103901344811</v>
      </c>
      <c r="K246" s="6">
        <v>8894.323807416013</v>
      </c>
      <c r="L246" s="6">
        <v>41070.28370343729</v>
      </c>
      <c r="M246" s="6">
        <v>150771306.50242484</v>
      </c>
      <c r="N246" s="6">
        <v>3430.791966151446</v>
      </c>
      <c r="O246" s="6">
        <v>108944425.18501689</v>
      </c>
    </row>
    <row r="247">
      <c r="A247">
        <v>243</v>
      </c>
      <c r="B247" s="6">
        <v>-166375027.17962176</v>
      </c>
      <c r="C247" s="6">
        <v>67568339.20457551</v>
      </c>
      <c r="D247" s="6">
        <v>62835415.10347087</v>
      </c>
      <c r="E247" s="6">
        <v>54002084.08694068</v>
      </c>
      <c r="F247" s="6">
        <v>49699583.44840903</v>
      </c>
      <c r="G247" s="6">
        <v>94626992.66803901</v>
      </c>
      <c r="H247" s="6">
        <f>NPV(Supuestos!$B$22,C247:G247)+B247</f>
        <v>56267563.888854444</v>
      </c>
      <c r="I247" s="2">
        <f>IFERROR(IRR(B247:G247),"")</f>
        <v>0.26969241271414507</v>
      </c>
      <c r="J247" s="2">
        <f>IFERROR(MIRR(B247:G247,Supuestos!$B$22,Supuestos!$B$22),"")</f>
        <v>0.20839487020304537</v>
      </c>
      <c r="K247" s="6">
        <v>8269.344245944914</v>
      </c>
      <c r="L247" s="6">
        <v>37059.89160984637</v>
      </c>
      <c r="M247" s="6">
        <v>141858147.06448373</v>
      </c>
      <c r="N247" s="6">
        <v>3343.6944470119975</v>
      </c>
      <c r="O247" s="6">
        <v>106606836.25422156</v>
      </c>
    </row>
    <row r="248">
      <c r="A248">
        <v>244</v>
      </c>
      <c r="B248" s="6">
        <v>-170191087.41399917</v>
      </c>
      <c r="C248" s="6">
        <v>66113977.31666312</v>
      </c>
      <c r="D248" s="6">
        <v>83100087.56224953</v>
      </c>
      <c r="E248" s="6">
        <v>79157728.40911135</v>
      </c>
      <c r="F248" s="6">
        <v>91148720.41436136</v>
      </c>
      <c r="G248" s="6">
        <v>139442135.39859155</v>
      </c>
      <c r="H248" s="6">
        <f>NPV(Supuestos!$B$22,C248:G248)+B248</f>
        <v>131564895.76835692</v>
      </c>
      <c r="I248" s="2">
        <f>IFERROR(IRR(B248:G248),"")</f>
        <v>0.39353424833483297</v>
      </c>
      <c r="J248" s="2">
        <f>IFERROR(MIRR(B248:G248,Supuestos!$B$22,Supuestos!$B$22),"")</f>
        <v>0.27834673543383337</v>
      </c>
      <c r="K248" s="6">
        <v>8568.930464176745</v>
      </c>
      <c r="L248" s="6">
        <v>41656.656864959936</v>
      </c>
      <c r="M248" s="6">
        <v>141634847.73032618</v>
      </c>
      <c r="N248" s="6">
        <v>3323.011087284734</v>
      </c>
      <c r="O248" s="6">
        <v>108788955.376559</v>
      </c>
    </row>
    <row r="249">
      <c r="A249">
        <v>245</v>
      </c>
      <c r="B249" s="6">
        <v>-172038242.89712825</v>
      </c>
      <c r="C249" s="6">
        <v>91988607.1286664</v>
      </c>
      <c r="D249" s="6">
        <v>91174368.28159028</v>
      </c>
      <c r="E249" s="6">
        <v>81952422.39110428</v>
      </c>
      <c r="F249" s="6">
        <v>74995862.13124192</v>
      </c>
      <c r="G249" s="6">
        <v>140612233.43271846</v>
      </c>
      <c r="H249" s="6">
        <f>NPV(Supuestos!$B$22,C249:G249)+B249</f>
        <v>151557943.08416432</v>
      </c>
      <c r="I249" s="2">
        <f>IFERROR(IRR(B249:G249),"")</f>
        <v>0.45196352009090535</v>
      </c>
      <c r="J249" s="2">
        <f>IFERROR(MIRR(B249:G249,Supuestos!$B$22,Supuestos!$B$22),"")</f>
        <v>0.2935419885165822</v>
      </c>
      <c r="K249" s="6">
        <v>8846.68283619645</v>
      </c>
      <c r="L249" s="6">
        <v>42021.20638464925</v>
      </c>
      <c r="M249" s="6">
        <v>142298380.07478064</v>
      </c>
      <c r="N249" s="6">
        <v>3386.6888583637774</v>
      </c>
      <c r="O249" s="6">
        <v>111602389.59203929</v>
      </c>
    </row>
    <row r="250">
      <c r="A250">
        <v>246</v>
      </c>
      <c r="B250" s="6">
        <v>-166158764.3530898</v>
      </c>
      <c r="C250" s="6">
        <v>54954644.69804708</v>
      </c>
      <c r="D250" s="6">
        <v>68744228.26969074</v>
      </c>
      <c r="E250" s="6">
        <v>62867131.09361228</v>
      </c>
      <c r="F250" s="6">
        <v>66434240.32608637</v>
      </c>
      <c r="G250" s="6">
        <v>94767051.54955691</v>
      </c>
      <c r="H250" s="6">
        <f>NPV(Supuestos!$B$22,C250:G250)+B250</f>
        <v>65930478.97396916</v>
      </c>
      <c r="I250" s="2">
        <f>IFERROR(IRR(B250:G250),"")</f>
        <v>0.2829481641611526</v>
      </c>
      <c r="J250" s="2">
        <f>IFERROR(MIRR(B250:G250,Supuestos!$B$22,Supuestos!$B$22),"")</f>
        <v>0.21879651315134452</v>
      </c>
      <c r="K250" s="6">
        <v>8255.836068269975</v>
      </c>
      <c r="L250" s="6">
        <v>40088.56076781469</v>
      </c>
      <c r="M250" s="6">
        <v>139681597.48013324</v>
      </c>
      <c r="N250" s="6">
        <v>3469.5737826637924</v>
      </c>
      <c r="O250" s="6">
        <v>111529614.56053609</v>
      </c>
    </row>
    <row r="251">
      <c r="A251">
        <v>247</v>
      </c>
      <c r="B251" s="6">
        <v>-167033201.53190672</v>
      </c>
      <c r="C251" s="6">
        <v>78357447.5653381</v>
      </c>
      <c r="D251" s="6">
        <v>83630723.31653565</v>
      </c>
      <c r="E251" s="6">
        <v>84699207.0908781</v>
      </c>
      <c r="F251" s="6">
        <v>93753117.83421496</v>
      </c>
      <c r="G251" s="6">
        <v>123970585.41380087</v>
      </c>
      <c r="H251" s="6">
        <f>NPV(Supuestos!$B$22,C251:G251)+B251</f>
        <v>143117889.1792516</v>
      </c>
      <c r="I251" s="2">
        <f>IFERROR(IRR(B251:G251),"")</f>
        <v>0.43267439517671163</v>
      </c>
      <c r="J251" s="2">
        <f>IFERROR(MIRR(B251:G251,Supuestos!$B$22,Supuestos!$B$22),"")</f>
        <v>0.29020568988788886</v>
      </c>
      <c r="K251" s="6">
        <v>8492.272508168879</v>
      </c>
      <c r="L251" s="6">
        <v>42771.222455627234</v>
      </c>
      <c r="M251" s="6">
        <v>137975211.40385085</v>
      </c>
      <c r="N251" s="6">
        <v>3379.0065233285227</v>
      </c>
      <c r="O251" s="6">
        <v>110473567.87928952</v>
      </c>
    </row>
    <row r="252">
      <c r="A252">
        <v>248</v>
      </c>
      <c r="B252" s="6">
        <v>-148641160.79754907</v>
      </c>
      <c r="C252" s="6">
        <v>23729456.490420107</v>
      </c>
      <c r="D252" s="6">
        <v>21161838.27315164</v>
      </c>
      <c r="E252" s="6">
        <v>36137876.52829801</v>
      </c>
      <c r="F252" s="6">
        <v>44048789.579327464</v>
      </c>
      <c r="G252" s="6">
        <v>66280280.552098855</v>
      </c>
      <c r="H252" s="6">
        <f>NPV(Supuestos!$B$22,C252:G252)+B252</f>
        <v>-26646143.04441078</v>
      </c>
      <c r="I252" s="2">
        <f>IFERROR(IRR(B252:G252),"")</f>
        <v>0.0749708528706037</v>
      </c>
      <c r="J252" s="2">
        <f>IFERROR(MIRR(B252:G252,Supuestos!$B$22,Supuestos!$B$22),"")</f>
        <v>0.09583571987954675</v>
      </c>
      <c r="K252" s="6">
        <v>7821.460629094543</v>
      </c>
      <c r="L252" s="6">
        <v>32293.68555756261</v>
      </c>
      <c r="M252" s="6">
        <v>128434457.58500227</v>
      </c>
      <c r="N252" s="6">
        <v>3389.907742974659</v>
      </c>
      <c r="O252" s="6">
        <v>107624266.03924884</v>
      </c>
    </row>
    <row r="253">
      <c r="A253">
        <v>249</v>
      </c>
      <c r="B253" s="6">
        <v>-193846304.58224112</v>
      </c>
      <c r="C253" s="6">
        <v>78053674.87057018</v>
      </c>
      <c r="D253" s="6">
        <v>79219931.75852415</v>
      </c>
      <c r="E253" s="6">
        <v>81350345.59023945</v>
      </c>
      <c r="F253" s="6">
        <v>74453435.44903843</v>
      </c>
      <c r="G253" s="6">
        <v>141769129.46167475</v>
      </c>
      <c r="H253" s="6">
        <f>NPV(Supuestos!$B$22,C253:G253)+B253</f>
        <v>108201016.59934935</v>
      </c>
      <c r="I253" s="2">
        <f>IFERROR(IRR(B253:G253),"")</f>
        <v>0.3353537630319299</v>
      </c>
      <c r="J253" s="2">
        <f>IFERROR(MIRR(B253:G253,Supuestos!$B$22,Supuestos!$B$22),"")</f>
        <v>0.24574267955571538</v>
      </c>
      <c r="K253" s="6">
        <v>8424.401739825476</v>
      </c>
      <c r="L253" s="6">
        <v>45193.47698955758</v>
      </c>
      <c r="M253" s="6">
        <v>163388064.0878738</v>
      </c>
      <c r="N253" s="6">
        <v>3553.7652638430395</v>
      </c>
      <c r="O253" s="6">
        <v>114752697.61019772</v>
      </c>
    </row>
    <row r="254">
      <c r="A254">
        <v>250</v>
      </c>
      <c r="B254" s="6">
        <v>-154494476.17687905</v>
      </c>
      <c r="C254" s="6">
        <v>62424314.57101188</v>
      </c>
      <c r="D254" s="6">
        <v>59243075.95981622</v>
      </c>
      <c r="E254" s="6">
        <v>67039959.81026379</v>
      </c>
      <c r="F254" s="6">
        <v>93479957.2532957</v>
      </c>
      <c r="G254" s="6">
        <v>118488707.13109328</v>
      </c>
      <c r="H254" s="6">
        <f>NPV(Supuestos!$B$22,C254:G254)+B254</f>
        <v>107986341.63996308</v>
      </c>
      <c r="I254" s="2">
        <f>IFERROR(IRR(B254:G254),"")</f>
        <v>0.3693227754172845</v>
      </c>
      <c r="J254" s="2">
        <f>IFERROR(MIRR(B254:G254,Supuestos!$B$22,Supuestos!$B$22),"")</f>
        <v>0.2674819233470729</v>
      </c>
      <c r="K254" s="6">
        <v>8242.836203612856</v>
      </c>
      <c r="L254" s="6">
        <v>43599.66387716093</v>
      </c>
      <c r="M254" s="6">
        <v>125743685.14711793</v>
      </c>
      <c r="N254" s="6">
        <v>3576.7906800843775</v>
      </c>
      <c r="O254" s="6">
        <v>108046121.8172483</v>
      </c>
    </row>
    <row r="255">
      <c r="A255">
        <v>251</v>
      </c>
      <c r="B255" s="6">
        <v>-147814829.49925467</v>
      </c>
      <c r="C255" s="6">
        <v>41140020.37115392</v>
      </c>
      <c r="D255" s="6">
        <v>53821405.9237479</v>
      </c>
      <c r="E255" s="6">
        <v>33387252.472072084</v>
      </c>
      <c r="F255" s="6">
        <v>48783781.74592003</v>
      </c>
      <c r="G255" s="6">
        <v>88374915.78882337</v>
      </c>
      <c r="H255" s="6">
        <f>NPV(Supuestos!$B$22,C255:G255)+B255</f>
        <v>27005253.289704636</v>
      </c>
      <c r="I255" s="2">
        <f>IFERROR(IRR(B255:G255),"")</f>
        <v>0.20611184573853783</v>
      </c>
      <c r="J255" s="2">
        <f>IFERROR(MIRR(B255:G255,Supuestos!$B$22,Supuestos!$B$22),"")</f>
        <v>0.17890691280304116</v>
      </c>
      <c r="K255" s="6">
        <v>7872.68943834903</v>
      </c>
      <c r="L255" s="6">
        <v>36579.3245795431</v>
      </c>
      <c r="M255" s="6">
        <v>124776616.51690987</v>
      </c>
      <c r="N255" s="6">
        <v>3292.41998338451</v>
      </c>
      <c r="O255" s="6">
        <v>109241819.37286289</v>
      </c>
    </row>
    <row r="256">
      <c r="A256">
        <v>252</v>
      </c>
      <c r="B256" s="6">
        <v>-157497523.65033743</v>
      </c>
      <c r="C256" s="6">
        <v>73065056.74019</v>
      </c>
      <c r="D256" s="6">
        <v>56994404.351004764</v>
      </c>
      <c r="E256" s="6">
        <v>55020045.41210316</v>
      </c>
      <c r="F256" s="6">
        <v>78856563.62317196</v>
      </c>
      <c r="G256" s="6">
        <v>112583151.88689168</v>
      </c>
      <c r="H256" s="6">
        <f>NPV(Supuestos!$B$22,C256:G256)+B256</f>
        <v>92748515.59821327</v>
      </c>
      <c r="I256" s="2">
        <f>IFERROR(IRR(B256:G256),"")</f>
        <v>0.34703775590943986</v>
      </c>
      <c r="J256" s="2">
        <f>IFERROR(MIRR(B256:G256,Supuestos!$B$22,Supuestos!$B$22),"")</f>
        <v>0.2506147538857284</v>
      </c>
      <c r="K256" s="6">
        <v>8409.444109464472</v>
      </c>
      <c r="L256" s="6">
        <v>38064.024872472095</v>
      </c>
      <c r="M256" s="6">
        <v>131889740.47063187</v>
      </c>
      <c r="N256" s="6">
        <v>3296.6992579090097</v>
      </c>
      <c r="O256" s="6">
        <v>110483148.20952465</v>
      </c>
    </row>
    <row r="257">
      <c r="A257">
        <v>253</v>
      </c>
      <c r="B257" s="6">
        <v>-172517314.80256683</v>
      </c>
      <c r="C257" s="6">
        <v>51965800.86580415</v>
      </c>
      <c r="D257" s="6">
        <v>46872453.68491954</v>
      </c>
      <c r="E257" s="6">
        <v>53381002.009739995</v>
      </c>
      <c r="F257" s="6">
        <v>44507409.054515675</v>
      </c>
      <c r="G257" s="6">
        <v>102666022.83038402</v>
      </c>
      <c r="H257" s="6">
        <f>NPV(Supuestos!$B$22,C257:G257)+B257</f>
        <v>24837682.24837741</v>
      </c>
      <c r="I257" s="2">
        <f>IFERROR(IRR(B257:G257),"")</f>
        <v>0.19269191085315293</v>
      </c>
      <c r="J257" s="2">
        <f>IFERROR(MIRR(B257:G257,Supuestos!$B$22,Supuestos!$B$22),"")</f>
        <v>0.17108370710122767</v>
      </c>
      <c r="K257" s="6">
        <v>8092.274240796345</v>
      </c>
      <c r="L257" s="6">
        <v>40468.955138164034</v>
      </c>
      <c r="M257" s="6">
        <v>146318444.1452462</v>
      </c>
      <c r="N257" s="6">
        <v>3648.2552476227283</v>
      </c>
      <c r="O257" s="6">
        <v>112314161.35372175</v>
      </c>
    </row>
    <row r="258">
      <c r="A258">
        <v>254</v>
      </c>
      <c r="B258" s="6">
        <v>-157028621.1314775</v>
      </c>
      <c r="C258" s="6">
        <v>36884361.849892765</v>
      </c>
      <c r="D258" s="6">
        <v>43069763.0921114</v>
      </c>
      <c r="E258" s="6">
        <v>40674141.32624627</v>
      </c>
      <c r="F258" s="6">
        <v>51806838.736711144</v>
      </c>
      <c r="G258" s="6">
        <v>75434748.53569084</v>
      </c>
      <c r="H258" s="6">
        <f>NPV(Supuestos!$B$22,C258:G258)+B258</f>
        <v>5773005.287306085</v>
      </c>
      <c r="I258" s="2">
        <f>IFERROR(IRR(B258:G258),"")</f>
        <v>0.15354810454879125</v>
      </c>
      <c r="J258" s="2">
        <f>IFERROR(MIRR(B258:G258,Supuestos!$B$22,Supuestos!$B$22),"")</f>
        <v>0.1482615849329567</v>
      </c>
      <c r="K258" s="6">
        <v>8062.9721513575805</v>
      </c>
      <c r="L258" s="6">
        <v>35267.832859244285</v>
      </c>
      <c r="M258" s="6">
        <v>134279536.79685187</v>
      </c>
      <c r="N258" s="6">
        <v>3393.187926647564</v>
      </c>
      <c r="O258" s="6">
        <v>114565621.27586748</v>
      </c>
    </row>
    <row r="259">
      <c r="A259">
        <v>255</v>
      </c>
      <c r="B259" s="6">
        <v>-166926193.03942147</v>
      </c>
      <c r="C259" s="6">
        <v>45906315.000119686</v>
      </c>
      <c r="D259" s="6">
        <v>34069655.35791111</v>
      </c>
      <c r="E259" s="6">
        <v>31931298.126960166</v>
      </c>
      <c r="F259" s="6">
        <v>36196654.69662032</v>
      </c>
      <c r="G259" s="6">
        <v>60324236.00240947</v>
      </c>
      <c r="H259" s="6">
        <f>NPV(Supuestos!$B$22,C259:G259)+B259</f>
        <v>-26127442.22201019</v>
      </c>
      <c r="I259" s="2">
        <f>IFERROR(IRR(B259:G259),"")</f>
        <v>0.07518558868334693</v>
      </c>
      <c r="J259" s="2">
        <f>IFERROR(MIRR(B259:G259,Supuestos!$B$22,Supuestos!$B$22),"")</f>
        <v>0.10184299230833749</v>
      </c>
      <c r="K259" s="6">
        <v>7191.861259115452</v>
      </c>
      <c r="L259" s="6">
        <v>38575.16464491164</v>
      </c>
      <c r="M259" s="6">
        <v>144732014.46552226</v>
      </c>
      <c r="N259" s="6">
        <v>3287.105620341996</v>
      </c>
      <c r="O259" s="6">
        <v>111470373.72733891</v>
      </c>
    </row>
    <row r="260">
      <c r="A260">
        <v>256</v>
      </c>
      <c r="B260" s="6">
        <v>-190035446.1115161</v>
      </c>
      <c r="C260" s="6">
        <v>61013356.89508281</v>
      </c>
      <c r="D260" s="6">
        <v>61543390.36667003</v>
      </c>
      <c r="E260" s="6">
        <v>71706603.07226558</v>
      </c>
      <c r="F260" s="6">
        <v>67362411.52069896</v>
      </c>
      <c r="G260" s="6">
        <v>110908692.67014913</v>
      </c>
      <c r="H260" s="6">
        <f>NPV(Supuestos!$B$22,C260:G260)+B260</f>
        <v>56727052.344939</v>
      </c>
      <c r="I260" s="2">
        <f>IFERROR(IRR(B260:G260),"")</f>
        <v>0.247208994944728</v>
      </c>
      <c r="J260" s="2">
        <f>IFERROR(MIRR(B260:G260,Supuestos!$B$22,Supuestos!$B$22),"")</f>
        <v>0.20114036009669212</v>
      </c>
      <c r="K260" s="6">
        <v>8181.021097332977</v>
      </c>
      <c r="L260" s="6">
        <v>39665.080969684685</v>
      </c>
      <c r="M260" s="6">
        <v>164075376.97228318</v>
      </c>
      <c r="N260" s="6">
        <v>3220.8995044541857</v>
      </c>
      <c r="O260" s="6">
        <v>115318581.50134178</v>
      </c>
    </row>
    <row r="261">
      <c r="A261">
        <v>257</v>
      </c>
      <c r="B261" s="6">
        <v>-163558405.19332334</v>
      </c>
      <c r="C261" s="6">
        <v>55343990.438892916</v>
      </c>
      <c r="D261" s="6">
        <v>58294866.64072193</v>
      </c>
      <c r="E261" s="6">
        <v>58316849.97834639</v>
      </c>
      <c r="F261" s="6">
        <v>49490906.78094305</v>
      </c>
      <c r="G261" s="6">
        <v>86575969.975544</v>
      </c>
      <c r="H261" s="6">
        <f>NPV(Supuestos!$B$22,C261:G261)+B261</f>
        <v>43474610.1533619</v>
      </c>
      <c r="I261" s="2">
        <f>IFERROR(IRR(B261:G261),"")</f>
        <v>0.2401069809773551</v>
      </c>
      <c r="J261" s="2">
        <f>IFERROR(MIRR(B261:G261,Supuestos!$B$22,Supuestos!$B$22),"")</f>
        <v>0.19502832547632365</v>
      </c>
      <c r="K261" s="6">
        <v>8047.312714501166</v>
      </c>
      <c r="L261" s="6">
        <v>36617.2113789398</v>
      </c>
      <c r="M261" s="6">
        <v>139984793.13737783</v>
      </c>
      <c r="N261" s="6">
        <v>3249.609828585138</v>
      </c>
      <c r="O261" s="6">
        <v>107448339.01104546</v>
      </c>
    </row>
    <row r="262">
      <c r="A262">
        <v>258</v>
      </c>
      <c r="B262" s="6">
        <v>-184880733.4244076</v>
      </c>
      <c r="C262" s="6">
        <v>52173051.288679734</v>
      </c>
      <c r="D262" s="6">
        <v>37331086.77242736</v>
      </c>
      <c r="E262" s="6">
        <v>51141370.8028366</v>
      </c>
      <c r="F262" s="6">
        <v>37293926.08632898</v>
      </c>
      <c r="G262" s="6">
        <v>85311449.2394793</v>
      </c>
      <c r="H262" s="6">
        <f>NPV(Supuestos!$B$22,C262:G262)+B262</f>
        <v>-9481779.747797847</v>
      </c>
      <c r="I262" s="2">
        <f>IFERROR(IRR(B262:G262),"")</f>
        <v>0.11994493689655615</v>
      </c>
      <c r="J262" s="2">
        <f>IFERROR(MIRR(B262:G262,Supuestos!$B$22,Supuestos!$B$22),"")</f>
        <v>0.1280592730458432</v>
      </c>
      <c r="K262" s="6">
        <v>7385.926635998669</v>
      </c>
      <c r="L262" s="6">
        <v>41806.48568912849</v>
      </c>
      <c r="M262" s="6">
        <v>160178362.5277011</v>
      </c>
      <c r="N262" s="6">
        <v>3376.189780638864</v>
      </c>
      <c r="O262" s="6">
        <v>113900839.3887905</v>
      </c>
    </row>
    <row r="263">
      <c r="A263">
        <v>259</v>
      </c>
      <c r="B263" s="6">
        <v>-173829708.8209576</v>
      </c>
      <c r="C263" s="6">
        <v>67051070.91797894</v>
      </c>
      <c r="D263" s="6">
        <v>63446366.27074176</v>
      </c>
      <c r="E263" s="6">
        <v>76884632.0039437</v>
      </c>
      <c r="F263" s="6">
        <v>62918613.140675515</v>
      </c>
      <c r="G263" s="6">
        <v>119077162.78365766</v>
      </c>
      <c r="H263" s="6">
        <f>NPV(Supuestos!$B$22,C263:G263)+B263</f>
        <v>84799692.2463508</v>
      </c>
      <c r="I263" s="2">
        <f>IFERROR(IRR(B263:G263),"")</f>
        <v>0.3121246280380981</v>
      </c>
      <c r="J263" s="2">
        <f>IFERROR(MIRR(B263:G263,Supuestos!$B$22,Supuestos!$B$22),"")</f>
        <v>0.23428550724013397</v>
      </c>
      <c r="K263" s="6">
        <v>8090.776462224778</v>
      </c>
      <c r="L263" s="6">
        <v>42670.45631677365</v>
      </c>
      <c r="M263" s="6">
        <v>146210738.93294618</v>
      </c>
      <c r="N263" s="6">
        <v>3396.5889911167324</v>
      </c>
      <c r="O263" s="6">
        <v>110572742.61530255</v>
      </c>
    </row>
    <row r="264">
      <c r="A264">
        <v>260</v>
      </c>
      <c r="B264" s="6">
        <v>-165564173.04397634</v>
      </c>
      <c r="C264" s="6">
        <v>82396444.81015125</v>
      </c>
      <c r="D264" s="6">
        <v>69632232.25082302</v>
      </c>
      <c r="E264" s="6">
        <v>96865353.34045689</v>
      </c>
      <c r="F264" s="6">
        <v>89194487.23712689</v>
      </c>
      <c r="G264" s="6">
        <v>132154402.11583456</v>
      </c>
      <c r="H264" s="6">
        <f>NPV(Supuestos!$B$22,C264:G264)+B264</f>
        <v>147121658.24580663</v>
      </c>
      <c r="I264" s="2">
        <f>IFERROR(IRR(B264:G264),"")</f>
        <v>0.43917288590107656</v>
      </c>
      <c r="J264" s="2">
        <f>IFERROR(MIRR(B264:G264,Supuestos!$B$22,Supuestos!$B$22),"")</f>
        <v>0.2945928944150322</v>
      </c>
      <c r="K264" s="6">
        <v>8389.214625161305</v>
      </c>
      <c r="L264" s="6">
        <v>43590.13966576581</v>
      </c>
      <c r="M264" s="6">
        <v>136309210.06822702</v>
      </c>
      <c r="N264" s="6">
        <v>3351.584142229209</v>
      </c>
      <c r="O264" s="6">
        <v>108694794.2528106</v>
      </c>
    </row>
    <row r="265">
      <c r="A265">
        <v>261</v>
      </c>
      <c r="B265" s="6">
        <v>-157733594.44791493</v>
      </c>
      <c r="C265" s="6">
        <v>59537862.705829956</v>
      </c>
      <c r="D265" s="6">
        <v>71157755.83026776</v>
      </c>
      <c r="E265" s="6">
        <v>62510060.76573396</v>
      </c>
      <c r="F265" s="6">
        <v>62173315.86309272</v>
      </c>
      <c r="G265" s="6">
        <v>92702496.4149533</v>
      </c>
      <c r="H265" s="6">
        <f>NPV(Supuestos!$B$22,C265:G265)+B265</f>
        <v>76397059.75831217</v>
      </c>
      <c r="I265" s="2">
        <f>IFERROR(IRR(B265:G265),"")</f>
        <v>0.31676487433745315</v>
      </c>
      <c r="J265" s="2">
        <f>IFERROR(MIRR(B265:G265,Supuestos!$B$22,Supuestos!$B$22),"")</f>
        <v>0.23370597199819443</v>
      </c>
      <c r="K265" s="6">
        <v>8167.940836102345</v>
      </c>
      <c r="L265" s="6">
        <v>38962.0629548978</v>
      </c>
      <c r="M265" s="6">
        <v>132274408.44246691</v>
      </c>
      <c r="N265" s="6">
        <v>3495.750837648908</v>
      </c>
      <c r="O265" s="6">
        <v>106661974.0017618</v>
      </c>
    </row>
    <row r="266">
      <c r="A266">
        <v>262</v>
      </c>
      <c r="B266" s="6">
        <v>-179307455.49867424</v>
      </c>
      <c r="C266" s="6">
        <v>60148092.98624739</v>
      </c>
      <c r="D266" s="6">
        <v>53716028.88814856</v>
      </c>
      <c r="E266" s="6">
        <v>56862943.426956825</v>
      </c>
      <c r="F266" s="6">
        <v>76510150.79017156</v>
      </c>
      <c r="G266" s="6">
        <v>112746882.73330599</v>
      </c>
      <c r="H266" s="6">
        <f>NPV(Supuestos!$B$22,C266:G266)+B266</f>
        <v>57024985.90279637</v>
      </c>
      <c r="I266" s="2">
        <f>IFERROR(IRR(B266:G266),"")</f>
        <v>0.25142942675994157</v>
      </c>
      <c r="J266" s="2">
        <f>IFERROR(MIRR(B266:G266,Supuestos!$B$22,Supuestos!$B$22),"")</f>
        <v>0.20473034641517063</v>
      </c>
      <c r="K266" s="6">
        <v>8780.843720538976</v>
      </c>
      <c r="L266" s="6">
        <v>36356.07834532229</v>
      </c>
      <c r="M266" s="6">
        <v>153768492.11931854</v>
      </c>
      <c r="N266" s="6">
        <v>3444.1972951715193</v>
      </c>
      <c r="O266" s="6">
        <v>111242544.29373658</v>
      </c>
    </row>
    <row r="267">
      <c r="A267">
        <v>263</v>
      </c>
      <c r="B267" s="6">
        <v>-170815924.68351412</v>
      </c>
      <c r="C267" s="6">
        <v>46248973.0432619</v>
      </c>
      <c r="D267" s="6">
        <v>43972968.7077674</v>
      </c>
      <c r="E267" s="6">
        <v>55247319.83487992</v>
      </c>
      <c r="F267" s="6">
        <v>45530462.16605745</v>
      </c>
      <c r="G267" s="6">
        <v>94227368.04662523</v>
      </c>
      <c r="H267" s="6">
        <f>NPV(Supuestos!$B$22,C267:G267)+B267</f>
        <v>16775919.658541285</v>
      </c>
      <c r="I267" s="2">
        <f>IFERROR(IRR(B267:G267),"")</f>
        <v>0.17594229586144577</v>
      </c>
      <c r="J267" s="2">
        <f>IFERROR(MIRR(B267:G267,Supuestos!$B$22,Supuestos!$B$22),"")</f>
        <v>0.16156086303326456</v>
      </c>
      <c r="K267" s="6">
        <v>7270.873826707181</v>
      </c>
      <c r="L267" s="6">
        <v>42177.59369326694</v>
      </c>
      <c r="M267" s="6">
        <v>146282487.71888497</v>
      </c>
      <c r="N267" s="6">
        <v>3346.7195050790906</v>
      </c>
      <c r="O267" s="6">
        <v>106175469.16843683</v>
      </c>
    </row>
    <row r="268">
      <c r="A268">
        <v>264</v>
      </c>
      <c r="B268" s="6">
        <v>-190574667.11175382</v>
      </c>
      <c r="C268" s="6">
        <v>96422439.2442992</v>
      </c>
      <c r="D268" s="6">
        <v>118384196.29831663</v>
      </c>
      <c r="E268" s="6">
        <v>93088194.46091694</v>
      </c>
      <c r="F268" s="6">
        <v>101797224.00921303</v>
      </c>
      <c r="G268" s="6">
        <v>138684144.8901679</v>
      </c>
      <c r="H268" s="6">
        <f>NPV(Supuestos!$B$22,C268:G268)+B268</f>
        <v>180231422.3624303</v>
      </c>
      <c r="I268" s="2">
        <f>IFERROR(IRR(B268:G268),"")</f>
        <v>0.47364443025140596</v>
      </c>
      <c r="J268" s="2">
        <f>IFERROR(MIRR(B268:G268,Supuestos!$B$22,Supuestos!$B$22),"")</f>
        <v>0.30233043173249863</v>
      </c>
      <c r="K268" s="6">
        <v>8649.0237575874</v>
      </c>
      <c r="L268" s="6">
        <v>46495.48363728085</v>
      </c>
      <c r="M268" s="6">
        <v>158403423.70380515</v>
      </c>
      <c r="N268" s="6">
        <v>3531.642232835293</v>
      </c>
      <c r="O268" s="6">
        <v>107523442.5301634</v>
      </c>
    </row>
    <row r="269">
      <c r="A269">
        <v>265</v>
      </c>
      <c r="B269" s="6">
        <v>-178309649.15560517</v>
      </c>
      <c r="C269" s="6">
        <v>51979388.20608497</v>
      </c>
      <c r="D269" s="6">
        <v>55629096.07385704</v>
      </c>
      <c r="E269" s="6">
        <v>36812850.8307212</v>
      </c>
      <c r="F269" s="6">
        <v>41351208.9532799</v>
      </c>
      <c r="G269" s="6">
        <v>73794633.37309636</v>
      </c>
      <c r="H269" s="6">
        <f>NPV(Supuestos!$B$22,C269:G269)+B269</f>
        <v>-2251430.342387952</v>
      </c>
      <c r="I269" s="2">
        <f>IFERROR(IRR(B269:G269),"")</f>
        <v>0.13487188868888253</v>
      </c>
      <c r="J269" s="2">
        <f>IFERROR(MIRR(B269:G269,Supuestos!$B$22,Supuestos!$B$22),"")</f>
        <v>0.13710650238975886</v>
      </c>
      <c r="K269" s="6">
        <v>8073.7183575599975</v>
      </c>
      <c r="L269" s="6">
        <v>35536.58603204632</v>
      </c>
      <c r="M269" s="6">
        <v>155356658.19464976</v>
      </c>
      <c r="N269" s="6">
        <v>3414.329894570013</v>
      </c>
      <c r="O269" s="6">
        <v>113644060.10270101</v>
      </c>
    </row>
    <row r="270">
      <c r="A270">
        <v>266</v>
      </c>
      <c r="B270" s="6">
        <v>-191908227.87449285</v>
      </c>
      <c r="C270" s="6">
        <v>45521011.0605827</v>
      </c>
      <c r="D270" s="6">
        <v>52610377.83570404</v>
      </c>
      <c r="E270" s="6">
        <v>50571887.81641385</v>
      </c>
      <c r="F270" s="6">
        <v>53544822.482912585</v>
      </c>
      <c r="G270" s="6">
        <v>106447713.94325267</v>
      </c>
      <c r="H270" s="6">
        <f>NPV(Supuestos!$B$22,C270:G270)+B270</f>
        <v>9627485.146212779</v>
      </c>
      <c r="I270" s="2">
        <f>IFERROR(IRR(B270:G270),"")</f>
        <v>0.15819620146092192</v>
      </c>
      <c r="J270" s="2">
        <f>IFERROR(MIRR(B270:G270,Supuestos!$B$22,Supuestos!$B$22),"")</f>
        <v>0.1512152541124283</v>
      </c>
      <c r="K270" s="6">
        <v>8189.009832209746</v>
      </c>
      <c r="L270" s="6">
        <v>36257.25596602406</v>
      </c>
      <c r="M270" s="6">
        <v>168155345.82691553</v>
      </c>
      <c r="N270" s="6">
        <v>3360.5362023847797</v>
      </c>
      <c r="O270" s="6">
        <v>111327704.906745</v>
      </c>
    </row>
    <row r="271">
      <c r="A271">
        <v>267</v>
      </c>
      <c r="B271" s="6">
        <v>-158998197.99452</v>
      </c>
      <c r="C271" s="6">
        <v>49349686.97656974</v>
      </c>
      <c r="D271" s="6">
        <v>55744021.92711209</v>
      </c>
      <c r="E271" s="6">
        <v>46338959.4906241</v>
      </c>
      <c r="F271" s="6">
        <v>64622877.750022806</v>
      </c>
      <c r="G271" s="6">
        <v>87036002.70184979</v>
      </c>
      <c r="H271" s="6">
        <f>NPV(Supuestos!$B$22,C271:G271)+B271</f>
        <v>41927397.4907639</v>
      </c>
      <c r="I271" s="2">
        <f>IFERROR(IRR(B271:G271),"")</f>
        <v>0.23550429751993895</v>
      </c>
      <c r="J271" s="2">
        <f>IFERROR(MIRR(B271:G271,Supuestos!$B$22,Supuestos!$B$22),"")</f>
        <v>0.19463012926160506</v>
      </c>
      <c r="K271" s="6">
        <v>8473.520865415434</v>
      </c>
      <c r="L271" s="6">
        <v>37257.23791303521</v>
      </c>
      <c r="M271" s="6">
        <v>133742199.36701195</v>
      </c>
      <c r="N271" s="6">
        <v>3531.370627693832</v>
      </c>
      <c r="O271" s="6">
        <v>115748257.0376329</v>
      </c>
    </row>
    <row r="272">
      <c r="A272">
        <v>268</v>
      </c>
      <c r="B272" s="6">
        <v>-179219988.46184483</v>
      </c>
      <c r="C272" s="6">
        <v>26023971.195881505</v>
      </c>
      <c r="D272" s="6">
        <v>54703456.83666161</v>
      </c>
      <c r="E272" s="6">
        <v>44053786.0873445</v>
      </c>
      <c r="F272" s="6">
        <v>31360490.3606464</v>
      </c>
      <c r="G272" s="6">
        <v>60941631.63127251</v>
      </c>
      <c r="H272" s="6">
        <f>NPV(Supuestos!$B$22,C272:G272)+B272</f>
        <v>-34345257.37703644</v>
      </c>
      <c r="I272" s="2">
        <f>IFERROR(IRR(B272:G272),"")</f>
        <v>0.062636909771738</v>
      </c>
      <c r="J272" s="2">
        <f>IFERROR(MIRR(B272:G272,Supuestos!$B$22,Supuestos!$B$22),"")</f>
        <v>0.0925116855491781</v>
      </c>
      <c r="K272" s="6">
        <v>7878.651654436183</v>
      </c>
      <c r="L272" s="6">
        <v>33852.91360266215</v>
      </c>
      <c r="M272" s="6">
        <v>157882763.3607969</v>
      </c>
      <c r="N272" s="6">
        <v>3407.1068994390466</v>
      </c>
      <c r="O272" s="6">
        <v>110345045.59159844</v>
      </c>
    </row>
    <row r="273">
      <c r="A273">
        <v>269</v>
      </c>
      <c r="B273" s="6">
        <v>-164733335.1593259</v>
      </c>
      <c r="C273" s="6">
        <v>37468039.7646634</v>
      </c>
      <c r="D273" s="6">
        <v>42349855.1574616</v>
      </c>
      <c r="E273" s="6">
        <v>43502920.999102876</v>
      </c>
      <c r="F273" s="6">
        <v>38384566.24544899</v>
      </c>
      <c r="G273" s="6">
        <v>97093371.98618191</v>
      </c>
      <c r="H273" s="6">
        <f>NPV(Supuestos!$B$22,C273:G273)+B273</f>
        <v>3237436.8696863875</v>
      </c>
      <c r="I273" s="2">
        <f>IFERROR(IRR(B273:G273),"")</f>
        <v>0.14708029515197432</v>
      </c>
      <c r="J273" s="2">
        <f>IFERROR(MIRR(B273:G273,Supuestos!$B$22,Supuestos!$B$22),"")</f>
        <v>0.14444597681403648</v>
      </c>
      <c r="K273" s="6">
        <v>8163.495552657752</v>
      </c>
      <c r="L273" s="6">
        <v>33570.09354000287</v>
      </c>
      <c r="M273" s="6">
        <v>142809390.41403645</v>
      </c>
      <c r="N273" s="6">
        <v>3383.085108610491</v>
      </c>
      <c r="O273" s="6">
        <v>109686836.13496964</v>
      </c>
    </row>
    <row r="274">
      <c r="A274">
        <v>270</v>
      </c>
      <c r="B274" s="6">
        <v>-174013250.43615183</v>
      </c>
      <c r="C274" s="6">
        <v>75714061.22719541</v>
      </c>
      <c r="D274" s="6">
        <v>87133402.54753613</v>
      </c>
      <c r="E274" s="6">
        <v>85965965.50059137</v>
      </c>
      <c r="F274" s="6">
        <v>99171674.9112526</v>
      </c>
      <c r="G274" s="6">
        <v>145280234.94188723</v>
      </c>
      <c r="H274" s="6">
        <f>NPV(Supuestos!$B$22,C274:G274)+B274</f>
        <v>151645089.09513196</v>
      </c>
      <c r="I274" s="2">
        <f>IFERROR(IRR(B274:G274),"")</f>
        <v>0.4266366412046613</v>
      </c>
      <c r="J274" s="2">
        <f>IFERROR(MIRR(B274:G274,Supuestos!$B$22,Supuestos!$B$22),"")</f>
        <v>0.29223300233547733</v>
      </c>
      <c r="K274" s="6">
        <v>8519.529460422636</v>
      </c>
      <c r="L274" s="6">
        <v>45393.57853856698</v>
      </c>
      <c r="M274" s="6">
        <v>143074696.06228542</v>
      </c>
      <c r="N274" s="6">
        <v>3442.758731575062</v>
      </c>
      <c r="O274" s="6">
        <v>111346017.30579044</v>
      </c>
    </row>
    <row r="275">
      <c r="A275">
        <v>271</v>
      </c>
      <c r="B275" s="6">
        <v>-162842248.45389235</v>
      </c>
      <c r="C275" s="6">
        <v>56044294.80307754</v>
      </c>
      <c r="D275" s="6">
        <v>58574586.98020102</v>
      </c>
      <c r="E275" s="6">
        <v>72854476.51565048</v>
      </c>
      <c r="F275" s="6">
        <v>57780694.63523894</v>
      </c>
      <c r="G275" s="6">
        <v>99937414.74900703</v>
      </c>
      <c r="H275" s="6">
        <f>NPV(Supuestos!$B$22,C275:G275)+B275</f>
        <v>66680524.12880616</v>
      </c>
      <c r="I275" s="2">
        <f>IFERROR(IRR(B275:G275),"")</f>
        <v>0.2858596591720037</v>
      </c>
      <c r="J275" s="2">
        <f>IFERROR(MIRR(B275:G275,Supuestos!$B$22,Supuestos!$B$22),"")</f>
        <v>0.22100260234894953</v>
      </c>
      <c r="K275" s="6">
        <v>7665.758817950565</v>
      </c>
      <c r="L275" s="6">
        <v>43403.63255192144</v>
      </c>
      <c r="M275" s="6">
        <v>136224506.1366141</v>
      </c>
      <c r="N275" s="6">
        <v>3318.045091846337</v>
      </c>
      <c r="O275" s="6">
        <v>109545375.7051738</v>
      </c>
    </row>
    <row r="276">
      <c r="A276">
        <v>272</v>
      </c>
      <c r="B276" s="6">
        <v>-182718426.5149763</v>
      </c>
      <c r="C276" s="6">
        <v>50805107.09301961</v>
      </c>
      <c r="D276" s="6">
        <v>36414444.2555616</v>
      </c>
      <c r="E276" s="6">
        <v>49037484.48463227</v>
      </c>
      <c r="F276" s="6">
        <v>58383195.394194946</v>
      </c>
      <c r="G276" s="6">
        <v>91952644.1343462</v>
      </c>
      <c r="H276" s="6">
        <f>NPV(Supuestos!$B$22,C276:G276)+B276</f>
        <v>5290955.066386402</v>
      </c>
      <c r="I276" s="2">
        <f>IFERROR(IRR(B276:G276),"")</f>
        <v>0.1506911361157507</v>
      </c>
      <c r="J276" s="2">
        <f>IFERROR(MIRR(B276:G276,Supuestos!$B$22,Supuestos!$B$22),"")</f>
        <v>0.1465269990378637</v>
      </c>
      <c r="K276" s="6">
        <v>7575.205336972772</v>
      </c>
      <c r="L276" s="6">
        <v>40848.201309056</v>
      </c>
      <c r="M276" s="6">
        <v>157963745.51000836</v>
      </c>
      <c r="N276" s="6">
        <v>3446.217228999982</v>
      </c>
      <c r="O276" s="6">
        <v>110451734.06557602</v>
      </c>
    </row>
    <row r="277">
      <c r="A277">
        <v>273</v>
      </c>
      <c r="B277" s="6">
        <v>-184010094.15494117</v>
      </c>
      <c r="C277" s="6">
        <v>123489282.66392477</v>
      </c>
      <c r="D277" s="6">
        <v>114240535.0290288</v>
      </c>
      <c r="E277" s="6">
        <v>101477949.0863931</v>
      </c>
      <c r="F277" s="6">
        <v>115263262.47597651</v>
      </c>
      <c r="G277" s="6">
        <v>161507926.30426776</v>
      </c>
      <c r="H277" s="6">
        <f>NPV(Supuestos!$B$22,C277:G277)+B277</f>
        <v>232840205.68776157</v>
      </c>
      <c r="I277" s="2">
        <f>IFERROR(IRR(B277:G277),"")</f>
        <v>0.5821047847818471</v>
      </c>
      <c r="J277" s="2">
        <f>IFERROR(MIRR(B277:G277,Supuestos!$B$22,Supuestos!$B$22),"")</f>
        <v>0.34255641935812875</v>
      </c>
      <c r="K277" s="6">
        <v>9073.160283199162</v>
      </c>
      <c r="L277" s="6">
        <v>44775.61297971932</v>
      </c>
      <c r="M277" s="6">
        <v>151509589.08746228</v>
      </c>
      <c r="N277" s="6">
        <v>3350.049291116496</v>
      </c>
      <c r="O277" s="6">
        <v>106923722.68045497</v>
      </c>
    </row>
    <row r="278">
      <c r="A278">
        <v>274</v>
      </c>
      <c r="B278" s="6">
        <v>-148161310.84068578</v>
      </c>
      <c r="C278" s="6">
        <v>56289055.36084442</v>
      </c>
      <c r="D278" s="6">
        <v>47375055.742276534</v>
      </c>
      <c r="E278" s="6">
        <v>63205921.58032833</v>
      </c>
      <c r="F278" s="6">
        <v>65317105.87245393</v>
      </c>
      <c r="G278" s="6">
        <v>112081156.61454728</v>
      </c>
      <c r="H278" s="6">
        <f>NPV(Supuestos!$B$22,C278:G278)+B278</f>
        <v>77215228.05888546</v>
      </c>
      <c r="I278" s="2">
        <f>IFERROR(IRR(B278:G278),"")</f>
        <v>0.3155897863781199</v>
      </c>
      <c r="J278" s="2">
        <f>IFERROR(MIRR(B278:G278,Supuestos!$B$22,Supuestos!$B$22),"")</f>
        <v>0.2397657378445437</v>
      </c>
      <c r="K278" s="6">
        <v>7638.576202424864</v>
      </c>
      <c r="L278" s="6">
        <v>44031.10719795949</v>
      </c>
      <c r="M278" s="6">
        <v>121254513.43198566</v>
      </c>
      <c r="N278" s="6">
        <v>3327.7555959299207</v>
      </c>
      <c r="O278" s="6">
        <v>112045555.8704459</v>
      </c>
    </row>
    <row r="279">
      <c r="A279">
        <v>275</v>
      </c>
      <c r="B279" s="6">
        <v>-175652227.7740722</v>
      </c>
      <c r="C279" s="6">
        <v>72380973.08127286</v>
      </c>
      <c r="D279" s="6">
        <v>79260067.43376148</v>
      </c>
      <c r="E279" s="6">
        <v>82757414.4708149</v>
      </c>
      <c r="F279" s="6">
        <v>71927518.7856533</v>
      </c>
      <c r="G279" s="6">
        <v>121667545.03886116</v>
      </c>
      <c r="H279" s="6">
        <f>NPV(Supuestos!$B$22,C279:G279)+B279</f>
        <v>110463975.22906747</v>
      </c>
      <c r="I279" s="2">
        <f>IFERROR(IRR(B279:G279),"")</f>
        <v>0.3614969868220949</v>
      </c>
      <c r="J279" s="2">
        <f>IFERROR(MIRR(B279:G279,Supuestos!$B$22,Supuestos!$B$22),"")</f>
        <v>0.2568475690414258</v>
      </c>
      <c r="K279" s="6">
        <v>8174.126653295449</v>
      </c>
      <c r="L279" s="6">
        <v>45293.15166946883</v>
      </c>
      <c r="M279" s="6">
        <v>146033671.1122195</v>
      </c>
      <c r="N279" s="6">
        <v>3345.179923158139</v>
      </c>
      <c r="O279" s="6">
        <v>119775672.27630831</v>
      </c>
    </row>
    <row r="280">
      <c r="A280">
        <v>276</v>
      </c>
      <c r="B280" s="6">
        <v>-180145649.1767897</v>
      </c>
      <c r="C280" s="6">
        <v>64564011.78567727</v>
      </c>
      <c r="D280" s="6">
        <v>66907155.66991796</v>
      </c>
      <c r="E280" s="6">
        <v>58939509.72041949</v>
      </c>
      <c r="F280" s="6">
        <v>66672679.06067132</v>
      </c>
      <c r="G280" s="6">
        <v>103845699.87158729</v>
      </c>
      <c r="H280" s="6">
        <f>NPV(Supuestos!$B$22,C280:G280)+B280</f>
        <v>61164603.58439867</v>
      </c>
      <c r="I280" s="2">
        <f>IFERROR(IRR(B280:G280),"")</f>
        <v>0.2647791930123902</v>
      </c>
      <c r="J280" s="2">
        <f>IFERROR(MIRR(B280:G280,Supuestos!$B$22,Supuestos!$B$22),"")</f>
        <v>0.2086352343293203</v>
      </c>
      <c r="K280" s="6">
        <v>8099.699363790427</v>
      </c>
      <c r="L280" s="6">
        <v>39250.36625111963</v>
      </c>
      <c r="M280" s="6">
        <v>154712355.8525709</v>
      </c>
      <c r="N280" s="6">
        <v>3377.2424488949277</v>
      </c>
      <c r="O280" s="6">
        <v>107847502.37066966</v>
      </c>
    </row>
    <row r="281">
      <c r="A281">
        <v>277</v>
      </c>
      <c r="B281" s="6">
        <v>-151912270.9879114</v>
      </c>
      <c r="C281" s="6">
        <v>73517336.21957603</v>
      </c>
      <c r="D281" s="6">
        <v>74065504.22312015</v>
      </c>
      <c r="E281" s="6">
        <v>81546985.76674676</v>
      </c>
      <c r="F281" s="6">
        <v>75666786.68166369</v>
      </c>
      <c r="G281" s="6">
        <v>110307658.51625612</v>
      </c>
      <c r="H281" s="6">
        <f>NPV(Supuestos!$B$22,C281:G281)+B281</f>
        <v>126700666.85536227</v>
      </c>
      <c r="I281" s="2">
        <f>IFERROR(IRR(B281:G281),"")</f>
        <v>0.43056552241407087</v>
      </c>
      <c r="J281" s="2">
        <f>IFERROR(MIRR(B281:G281,Supuestos!$B$22,Supuestos!$B$22),"")</f>
        <v>0.28702367544171925</v>
      </c>
      <c r="K281" s="6">
        <v>7993.090357449656</v>
      </c>
      <c r="L281" s="6">
        <v>46000.988356362635</v>
      </c>
      <c r="M281" s="6">
        <v>122497066.47075973</v>
      </c>
      <c r="N281" s="6">
        <v>3377.0906276380024</v>
      </c>
      <c r="O281" s="6">
        <v>113671476.4968328</v>
      </c>
    </row>
    <row r="282">
      <c r="A282">
        <v>278</v>
      </c>
      <c r="B282" s="6">
        <v>-161097229.94742486</v>
      </c>
      <c r="C282" s="6">
        <v>57412479.569766775</v>
      </c>
      <c r="D282" s="6">
        <v>67745413.19038539</v>
      </c>
      <c r="E282" s="6">
        <v>67762625.08293527</v>
      </c>
      <c r="F282" s="6">
        <v>45814650.09137491</v>
      </c>
      <c r="G282" s="6">
        <v>110804797.75881046</v>
      </c>
      <c r="H282" s="6">
        <f>NPV(Supuestos!$B$22,C282:G282)+B282</f>
        <v>71804822.23381595</v>
      </c>
      <c r="I282" s="2">
        <f>IFERROR(IRR(B282:G282),"")</f>
        <v>0.2996359725843915</v>
      </c>
      <c r="J282" s="2">
        <f>IFERROR(MIRR(B282:G282,Supuestos!$B$22,Supuestos!$B$22),"")</f>
        <v>0.22721851778666124</v>
      </c>
      <c r="K282" s="6">
        <v>8787.24165702203</v>
      </c>
      <c r="L282" s="6">
        <v>35847.24730635154</v>
      </c>
      <c r="M282" s="6">
        <v>135897355.96182942</v>
      </c>
      <c r="N282" s="6">
        <v>3396.174863756945</v>
      </c>
      <c r="O282" s="6">
        <v>112014475.07526255</v>
      </c>
    </row>
    <row r="283">
      <c r="A283">
        <v>279</v>
      </c>
      <c r="B283" s="6">
        <v>-155557799.58911267</v>
      </c>
      <c r="C283" s="6">
        <v>63928390.95580853</v>
      </c>
      <c r="D283" s="6">
        <v>52817029.44767097</v>
      </c>
      <c r="E283" s="6">
        <v>62444693.65685187</v>
      </c>
      <c r="F283" s="6">
        <v>64611647.94159931</v>
      </c>
      <c r="G283" s="6">
        <v>114537222.36876969</v>
      </c>
      <c r="H283" s="6">
        <f>NPV(Supuestos!$B$22,C283:G283)+B283</f>
        <v>81051441.63937145</v>
      </c>
      <c r="I283" s="2">
        <f>IFERROR(IRR(B283:G283),"")</f>
        <v>0.32062812503749627</v>
      </c>
      <c r="J283" s="2">
        <f>IFERROR(MIRR(B283:G283,Supuestos!$B$22,Supuestos!$B$22),"")</f>
        <v>0.23974633660158928</v>
      </c>
      <c r="K283" s="6">
        <v>8047.094614316956</v>
      </c>
      <c r="L283" s="6">
        <v>41854.80892673894</v>
      </c>
      <c r="M283" s="6">
        <v>128613030.98930259</v>
      </c>
      <c r="N283" s="6">
        <v>3440.5371030171714</v>
      </c>
      <c r="O283" s="6">
        <v>112757132.4001949</v>
      </c>
    </row>
    <row r="284">
      <c r="A284">
        <v>280</v>
      </c>
      <c r="B284" s="6">
        <v>-170323526.6462077</v>
      </c>
      <c r="C284" s="6">
        <v>57452761.594561934</v>
      </c>
      <c r="D284" s="6">
        <v>58423517.1729564</v>
      </c>
      <c r="E284" s="6">
        <v>41421805.33276378</v>
      </c>
      <c r="F284" s="6">
        <v>56030392.00453168</v>
      </c>
      <c r="G284" s="6">
        <v>78673097.52758546</v>
      </c>
      <c r="H284" s="6">
        <f>NPV(Supuestos!$B$22,C284:G284)+B284</f>
        <v>27022002.383319918</v>
      </c>
      <c r="I284" s="2">
        <f>IFERROR(IRR(B284:G284),"")</f>
        <v>0.2018934335712042</v>
      </c>
      <c r="J284" s="2">
        <f>IFERROR(MIRR(B284:G284,Supuestos!$B$22,Supuestos!$B$22),"")</f>
        <v>0.17407375897274502</v>
      </c>
      <c r="K284" s="6">
        <v>7079.692363897363</v>
      </c>
      <c r="L284" s="6">
        <v>44930.92071099511</v>
      </c>
      <c r="M284" s="6">
        <v>144875758.9453669</v>
      </c>
      <c r="N284" s="6">
        <v>3361.5604411810637</v>
      </c>
      <c r="O284" s="6">
        <v>106588773.63884312</v>
      </c>
    </row>
    <row r="285">
      <c r="A285">
        <v>281</v>
      </c>
      <c r="B285" s="6">
        <v>-157294611.63994932</v>
      </c>
      <c r="C285" s="6">
        <v>80557181.60438675</v>
      </c>
      <c r="D285" s="6">
        <v>92992692.74897575</v>
      </c>
      <c r="E285" s="6">
        <v>77948464.28691436</v>
      </c>
      <c r="F285" s="6">
        <v>93155010.06951235</v>
      </c>
      <c r="G285" s="6">
        <v>131717447.68369639</v>
      </c>
      <c r="H285" s="6">
        <f>NPV(Supuestos!$B$22,C285:G285)+B285</f>
        <v>161102592.40731803</v>
      </c>
      <c r="I285" s="2">
        <f>IFERROR(IRR(B285:G285),"")</f>
        <v>0.4862597373722452</v>
      </c>
      <c r="J285" s="2">
        <f>IFERROR(MIRR(B285:G285,Supuestos!$B$22,Supuestos!$B$22),"")</f>
        <v>0.31267112259792484</v>
      </c>
      <c r="K285" s="6">
        <v>8514.192577945852</v>
      </c>
      <c r="L285" s="6">
        <v>42744.81942109602</v>
      </c>
      <c r="M285" s="6">
        <v>128179601.69909081</v>
      </c>
      <c r="N285" s="6">
        <v>3347.7479950524867</v>
      </c>
      <c r="O285" s="6">
        <v>109732659.3891413</v>
      </c>
    </row>
    <row r="286">
      <c r="A286">
        <v>282</v>
      </c>
      <c r="B286" s="6">
        <v>-179448956.19752046</v>
      </c>
      <c r="C286" s="6">
        <v>45244453.475476444</v>
      </c>
      <c r="D286" s="6">
        <v>57612556.575390846</v>
      </c>
      <c r="E286" s="6">
        <v>70220056.47113855</v>
      </c>
      <c r="F286" s="6">
        <v>63086670.40437019</v>
      </c>
      <c r="G286" s="6">
        <v>107907798.97326438</v>
      </c>
      <c r="H286" s="6">
        <f>NPV(Supuestos!$B$22,C286:G286)+B286</f>
        <v>45362993.125400595</v>
      </c>
      <c r="I286" s="2">
        <f>IFERROR(IRR(B286:G286),"")</f>
        <v>0.22777912121812063</v>
      </c>
      <c r="J286" s="2">
        <f>IFERROR(MIRR(B286:G286,Supuestos!$B$22,Supuestos!$B$22),"")</f>
        <v>0.19256083436031934</v>
      </c>
      <c r="K286" s="6">
        <v>7834.059440007661</v>
      </c>
      <c r="L286" s="6">
        <v>42058.55154489722</v>
      </c>
      <c r="M286" s="6">
        <v>153089820.7764524</v>
      </c>
      <c r="N286" s="6">
        <v>3491.8210559214153</v>
      </c>
      <c r="O286" s="6">
        <v>109640723.6301638</v>
      </c>
    </row>
    <row r="287">
      <c r="A287">
        <v>283</v>
      </c>
      <c r="B287" s="6">
        <v>-153214968.65182638</v>
      </c>
      <c r="C287" s="6">
        <v>55432907.84224486</v>
      </c>
      <c r="D287" s="6">
        <v>47242766.680010155</v>
      </c>
      <c r="E287" s="6">
        <v>54239812.75998639</v>
      </c>
      <c r="F287" s="6">
        <v>50753783.01058115</v>
      </c>
      <c r="G287" s="6">
        <v>91650290.59289193</v>
      </c>
      <c r="H287" s="6">
        <f>NPV(Supuestos!$B$22,C287:G287)+B287</f>
        <v>46023095.61292714</v>
      </c>
      <c r="I287" s="2">
        <f>IFERROR(IRR(B287:G287),"")</f>
        <v>0.24987613605449221</v>
      </c>
      <c r="J287" s="2">
        <f>IFERROR(MIRR(B287:G287,Supuestos!$B$22,Supuestos!$B$22),"")</f>
        <v>0.2014869961119623</v>
      </c>
      <c r="K287" s="6">
        <v>7692.422481701513</v>
      </c>
      <c r="L287" s="6">
        <v>40366.032361793594</v>
      </c>
      <c r="M287" s="6">
        <v>128373962.66487023</v>
      </c>
      <c r="N287" s="6">
        <v>3376.0728682391346</v>
      </c>
      <c r="O287" s="6">
        <v>113143969.07874124</v>
      </c>
    </row>
    <row r="288">
      <c r="A288">
        <v>284</v>
      </c>
      <c r="B288" s="6">
        <v>-155996365.26151404</v>
      </c>
      <c r="C288" s="6">
        <v>68986724.28392895</v>
      </c>
      <c r="D288" s="6">
        <v>61986819.1541723</v>
      </c>
      <c r="E288" s="6">
        <v>64161199.496804684</v>
      </c>
      <c r="F288" s="6">
        <v>65050220.00247237</v>
      </c>
      <c r="G288" s="6">
        <v>85343557.48939079</v>
      </c>
      <c r="H288" s="6">
        <f>NPV(Supuestos!$B$22,C288:G288)+B288</f>
        <v>78361853.56801534</v>
      </c>
      <c r="I288" s="2">
        <f>IFERROR(IRR(B288:G288),"")</f>
        <v>0.32824584801677487</v>
      </c>
      <c r="J288" s="2">
        <f>IFERROR(MIRR(B288:G288,Supuestos!$B$22,Supuestos!$B$22),"")</f>
        <v>0.23668186771936095</v>
      </c>
      <c r="K288" s="6">
        <v>8614.763782879023</v>
      </c>
      <c r="L288" s="6">
        <v>37691.996404195</v>
      </c>
      <c r="M288" s="6">
        <v>130019753.61933279</v>
      </c>
      <c r="N288" s="6">
        <v>3512.0785333526633</v>
      </c>
      <c r="O288" s="6">
        <v>110792721.55353053</v>
      </c>
    </row>
    <row r="289">
      <c r="A289">
        <v>285</v>
      </c>
      <c r="B289" s="6">
        <v>-158095735.75903493</v>
      </c>
      <c r="C289" s="6">
        <v>59246581.09104733</v>
      </c>
      <c r="D289" s="6">
        <v>78339534.46296614</v>
      </c>
      <c r="E289" s="6">
        <v>85442084.42578398</v>
      </c>
      <c r="F289" s="6">
        <v>69318861.91632572</v>
      </c>
      <c r="G289" s="6">
        <v>115518838.63156246</v>
      </c>
      <c r="H289" s="6">
        <f>NPV(Supuestos!$B$22,C289:G289)+B289</f>
        <v>112864846.56449045</v>
      </c>
      <c r="I289" s="2">
        <f>IFERROR(IRR(B289:G289),"")</f>
        <v>0.3822660476405532</v>
      </c>
      <c r="J289" s="2">
        <f>IFERROR(MIRR(B289:G289,Supuestos!$B$22,Supuestos!$B$22),"")</f>
        <v>0.2697027011951889</v>
      </c>
      <c r="K289" s="6">
        <v>8574.234604735495</v>
      </c>
      <c r="L289" s="6">
        <v>40321.92585946165</v>
      </c>
      <c r="M289" s="6">
        <v>130437363.59633291</v>
      </c>
      <c r="N289" s="6">
        <v>3451.027441956103</v>
      </c>
      <c r="O289" s="6">
        <v>113562898.27593492</v>
      </c>
    </row>
    <row r="290">
      <c r="A290">
        <v>286</v>
      </c>
      <c r="B290" s="6">
        <v>-162459953.00344473</v>
      </c>
      <c r="C290" s="6">
        <v>52132965.417960204</v>
      </c>
      <c r="D290" s="6">
        <v>56541922.69558114</v>
      </c>
      <c r="E290" s="6">
        <v>39014629.36707711</v>
      </c>
      <c r="F290" s="6">
        <v>57991051.1309741</v>
      </c>
      <c r="G290" s="6">
        <v>86643496.88451979</v>
      </c>
      <c r="H290" s="6">
        <f>NPV(Supuestos!$B$22,C290:G290)+B290</f>
        <v>32446930.356294677</v>
      </c>
      <c r="I290" s="2">
        <f>IFERROR(IRR(B290:G290),"")</f>
        <v>0.21456037152271845</v>
      </c>
      <c r="J290" s="2">
        <f>IFERROR(MIRR(B290:G290,Supuestos!$B$22,Supuestos!$B$22),"")</f>
        <v>0.18228184888743804</v>
      </c>
      <c r="K290" s="6">
        <v>7736.896821483407</v>
      </c>
      <c r="L290" s="6">
        <v>39172.06345667315</v>
      </c>
      <c r="M290" s="6">
        <v>138214335.94353426</v>
      </c>
      <c r="N290" s="6">
        <v>3415.074974360565</v>
      </c>
      <c r="O290" s="6">
        <v>109455873.75633065</v>
      </c>
    </row>
    <row r="291">
      <c r="A291">
        <v>287</v>
      </c>
      <c r="B291" s="6">
        <v>-160197941.09590524</v>
      </c>
      <c r="C291" s="6">
        <v>73881591.07422307</v>
      </c>
      <c r="D291" s="6">
        <v>62248231.4404255</v>
      </c>
      <c r="E291" s="6">
        <v>50459297.63192451</v>
      </c>
      <c r="F291" s="6">
        <v>75756491.8854969</v>
      </c>
      <c r="G291" s="6">
        <v>105133346.07363084</v>
      </c>
      <c r="H291" s="6">
        <f>NPV(Supuestos!$B$22,C291:G291)+B291</f>
        <v>86023943.81241506</v>
      </c>
      <c r="I291" s="2">
        <f>IFERROR(IRR(B291:G291),"")</f>
        <v>0.3347478183283774</v>
      </c>
      <c r="J291" s="2">
        <f>IFERROR(MIRR(B291:G291,Supuestos!$B$22,Supuestos!$B$22),"")</f>
        <v>0.24233521447430362</v>
      </c>
      <c r="K291" s="6">
        <v>8014.460971002434</v>
      </c>
      <c r="L291" s="6">
        <v>40819.00395574733</v>
      </c>
      <c r="M291" s="6">
        <v>134026555.96962276</v>
      </c>
      <c r="N291" s="6">
        <v>3360.329887612412</v>
      </c>
      <c r="O291" s="6">
        <v>107996233.67015488</v>
      </c>
    </row>
    <row r="292">
      <c r="A292">
        <v>288</v>
      </c>
      <c r="B292" s="6">
        <v>-154716766.57627323</v>
      </c>
      <c r="C292" s="6">
        <v>45589118.547620416</v>
      </c>
      <c r="D292" s="6">
        <v>34675497.62682719</v>
      </c>
      <c r="E292" s="6">
        <v>53680425.77956712</v>
      </c>
      <c r="F292" s="6">
        <v>37031507.03220053</v>
      </c>
      <c r="G292" s="6">
        <v>77707398.41216475</v>
      </c>
      <c r="H292" s="6">
        <f>NPV(Supuestos!$B$22,C292:G292)+B292</f>
        <v>10472528.805520535</v>
      </c>
      <c r="I292" s="2">
        <f>IFERROR(IRR(B292:G292),"")</f>
        <v>0.1655860514968641</v>
      </c>
      <c r="J292" s="2">
        <f>IFERROR(MIRR(B292:G292,Supuestos!$B$22,Supuestos!$B$22),"")</f>
        <v>0.15503130560973144</v>
      </c>
      <c r="K292" s="6">
        <v>7666.717641527225</v>
      </c>
      <c r="L292" s="6">
        <v>37704.573802931445</v>
      </c>
      <c r="M292" s="6">
        <v>131591140.88497725</v>
      </c>
      <c r="N292" s="6">
        <v>3469.53979836156</v>
      </c>
      <c r="O292" s="6">
        <v>110211937.3641513</v>
      </c>
    </row>
    <row r="293">
      <c r="A293">
        <v>289</v>
      </c>
      <c r="B293" s="6">
        <v>-174800364.40318617</v>
      </c>
      <c r="C293" s="6">
        <v>45355051.594302535</v>
      </c>
      <c r="D293" s="6">
        <v>38685830.169300124</v>
      </c>
      <c r="E293" s="6">
        <v>31927178.359380804</v>
      </c>
      <c r="F293" s="6">
        <v>33048478.345852606</v>
      </c>
      <c r="G293" s="6">
        <v>71998820.11628938</v>
      </c>
      <c r="H293" s="6">
        <f>NPV(Supuestos!$B$22,C293:G293)+B293</f>
        <v>-26736522.048296355</v>
      </c>
      <c r="I293" s="2">
        <f>IFERROR(IRR(B293:G293),"")</f>
        <v>0.07795729486764924</v>
      </c>
      <c r="J293" s="2">
        <f>IFERROR(MIRR(B293:G293,Supuestos!$B$22,Supuestos!$B$22),"")</f>
        <v>0.10277316066772535</v>
      </c>
      <c r="K293" s="6">
        <v>7900.721251092041</v>
      </c>
      <c r="L293" s="6">
        <v>34710.68452767927</v>
      </c>
      <c r="M293" s="6">
        <v>152861208.9721632</v>
      </c>
      <c r="N293" s="6">
        <v>3400.787437148392</v>
      </c>
      <c r="O293" s="6">
        <v>115323989.97535956</v>
      </c>
    </row>
    <row r="294">
      <c r="A294">
        <v>290</v>
      </c>
      <c r="B294" s="6">
        <v>-158574926.2293734</v>
      </c>
      <c r="C294" s="6">
        <v>54809028.1396065</v>
      </c>
      <c r="D294" s="6">
        <v>67321830.12887964</v>
      </c>
      <c r="E294" s="6">
        <v>58858125.55384061</v>
      </c>
      <c r="F294" s="6">
        <v>83695176.98426639</v>
      </c>
      <c r="G294" s="6">
        <v>114694661.0267064</v>
      </c>
      <c r="H294" s="6">
        <f>NPV(Supuestos!$B$22,C294:G294)+B294</f>
        <v>90155765.62721507</v>
      </c>
      <c r="I294" s="2">
        <f>IFERROR(IRR(B294:G294),"")</f>
        <v>0.33006059511970937</v>
      </c>
      <c r="J294" s="2">
        <f>IFERROR(MIRR(B294:G294,Supuestos!$B$22,Supuestos!$B$22),"")</f>
        <v>0.24739449561551918</v>
      </c>
      <c r="K294" s="6">
        <v>8253.30862882436</v>
      </c>
      <c r="L294" s="6">
        <v>40097.99370550935</v>
      </c>
      <c r="M294" s="6">
        <v>132099636.83351538</v>
      </c>
      <c r="N294" s="6">
        <v>3426.8672957085073</v>
      </c>
      <c r="O294" s="6">
        <v>103068245.7011777</v>
      </c>
    </row>
    <row r="295">
      <c r="A295">
        <v>291</v>
      </c>
      <c r="B295" s="6">
        <v>-149848193.25796208</v>
      </c>
      <c r="C295" s="6">
        <v>69914873.62761167</v>
      </c>
      <c r="D295" s="6">
        <v>66142091.431426704</v>
      </c>
      <c r="E295" s="6">
        <v>66871462.79012113</v>
      </c>
      <c r="F295" s="6">
        <v>67647319.62757307</v>
      </c>
      <c r="G295" s="6">
        <v>103436293.98394819</v>
      </c>
      <c r="H295" s="6">
        <f>NPV(Supuestos!$B$22,C295:G295)+B295</f>
        <v>101285381.13039361</v>
      </c>
      <c r="I295" s="2">
        <f>IFERROR(IRR(B295:G295),"")</f>
        <v>0.38114614310383904</v>
      </c>
      <c r="J295" s="2">
        <f>IFERROR(MIRR(B295:G295,Supuestos!$B$22,Supuestos!$B$22),"")</f>
        <v>0.26402453781024815</v>
      </c>
      <c r="K295" s="6">
        <v>7920.529964381262</v>
      </c>
      <c r="L295" s="6">
        <v>41363.426949781046</v>
      </c>
      <c r="M295" s="6">
        <v>123638572.25114317</v>
      </c>
      <c r="N295" s="6">
        <v>3165.7393015610674</v>
      </c>
      <c r="O295" s="6">
        <v>114188290.42457992</v>
      </c>
    </row>
    <row r="296">
      <c r="A296">
        <v>292</v>
      </c>
      <c r="B296" s="6">
        <v>-171590365.00026476</v>
      </c>
      <c r="C296" s="6">
        <v>83005607.6253645</v>
      </c>
      <c r="D296" s="6">
        <v>61933104.623856165</v>
      </c>
      <c r="E296" s="6">
        <v>77486878.04028472</v>
      </c>
      <c r="F296" s="6">
        <v>53698986.91591209</v>
      </c>
      <c r="G296" s="6">
        <v>111298874.03007847</v>
      </c>
      <c r="H296" s="6">
        <f>NPV(Supuestos!$B$22,C296:G296)+B296</f>
        <v>90777778.63266015</v>
      </c>
      <c r="I296" s="2">
        <f>IFERROR(IRR(B296:G296),"")</f>
        <v>0.3383138729537813</v>
      </c>
      <c r="J296" s="2">
        <f>IFERROR(MIRR(B296:G296,Supuestos!$B$22,Supuestos!$B$22),"")</f>
        <v>0.2410477519482188</v>
      </c>
      <c r="K296" s="6">
        <v>8475.165292388994</v>
      </c>
      <c r="L296" s="6">
        <v>39174.2039664609</v>
      </c>
      <c r="M296" s="6">
        <v>145029736.69518343</v>
      </c>
      <c r="N296" s="6">
        <v>3323.0146603348353</v>
      </c>
      <c r="O296" s="6">
        <v>110377600.79200716</v>
      </c>
    </row>
    <row r="297">
      <c r="A297">
        <v>293</v>
      </c>
      <c r="B297" s="6">
        <v>-153704095.25932062</v>
      </c>
      <c r="C297" s="6">
        <v>36732188.59633021</v>
      </c>
      <c r="D297" s="6">
        <v>44833641.39172721</v>
      </c>
      <c r="E297" s="6">
        <v>39071460.54114234</v>
      </c>
      <c r="F297" s="6">
        <v>51877462.83037819</v>
      </c>
      <c r="G297" s="6">
        <v>75187313.28835775</v>
      </c>
      <c r="H297" s="6">
        <f>NPV(Supuestos!$B$22,C297:G297)+B297</f>
        <v>9152834.064583175</v>
      </c>
      <c r="I297" s="2">
        <f>IFERROR(IRR(B297:G297),"")</f>
        <v>0.16189722018660554</v>
      </c>
      <c r="J297" s="2">
        <f>IFERROR(MIRR(B297:G297,Supuestos!$B$22,Supuestos!$B$22),"")</f>
        <v>0.15326473429958498</v>
      </c>
      <c r="K297" s="6">
        <v>7915.18735119801</v>
      </c>
      <c r="L297" s="6">
        <v>35376.02359732994</v>
      </c>
      <c r="M297" s="6">
        <v>131303466.89825915</v>
      </c>
      <c r="N297" s="6">
        <v>3466.217627438406</v>
      </c>
      <c r="O297" s="6">
        <v>107160898.85833919</v>
      </c>
    </row>
    <row r="298">
      <c r="A298">
        <v>294</v>
      </c>
      <c r="B298" s="6">
        <v>-158443684.01659173</v>
      </c>
      <c r="C298" s="6">
        <v>32795833.41288483</v>
      </c>
      <c r="D298" s="6">
        <v>34614083.710895315</v>
      </c>
      <c r="E298" s="6">
        <v>49263497.64084229</v>
      </c>
      <c r="F298" s="6">
        <v>32646650.780680142</v>
      </c>
      <c r="G298" s="6">
        <v>71059543.22137764</v>
      </c>
      <c r="H298" s="6">
        <f>NPV(Supuestos!$B$22,C298:G298)+B298</f>
        <v>-13553999.851329878</v>
      </c>
      <c r="I298" s="2">
        <f>IFERROR(IRR(B298:G298),"")</f>
        <v>0.10750800316358677</v>
      </c>
      <c r="J298" s="2">
        <f>IFERROR(MIRR(B298:G298,Supuestos!$B$22,Supuestos!$B$22),"")</f>
        <v>0.11979199392501627</v>
      </c>
      <c r="K298" s="6">
        <v>7687.862272894417</v>
      </c>
      <c r="L298" s="6">
        <v>34059.529025985976</v>
      </c>
      <c r="M298" s="6">
        <v>137496086.55807734</v>
      </c>
      <c r="N298" s="6">
        <v>3391.2561669014394</v>
      </c>
      <c r="O298" s="6">
        <v>104742974.61614855</v>
      </c>
    </row>
    <row r="299">
      <c r="A299">
        <v>295</v>
      </c>
      <c r="B299" s="6">
        <v>-171973693.60345465</v>
      </c>
      <c r="C299" s="6">
        <v>67715890.29686719</v>
      </c>
      <c r="D299" s="6">
        <v>78335391.19358358</v>
      </c>
      <c r="E299" s="6">
        <v>80964241.3799946</v>
      </c>
      <c r="F299" s="6">
        <v>67137596.17568468</v>
      </c>
      <c r="G299" s="6">
        <v>139888155.8795524</v>
      </c>
      <c r="H299" s="6">
        <f>NPV(Supuestos!$B$22,C299:G299)+B299</f>
        <v>114755678.02619673</v>
      </c>
      <c r="I299" s="2">
        <f>IFERROR(IRR(B299:G299),"")</f>
        <v>0.3661181873313105</v>
      </c>
      <c r="J299" s="2">
        <f>IFERROR(MIRR(B299:G299,Supuestos!$B$22,Supuestos!$B$22),"")</f>
        <v>0.26271949085222523</v>
      </c>
      <c r="K299" s="6">
        <v>8369.823566098126</v>
      </c>
      <c r="L299" s="6">
        <v>42115.34516225691</v>
      </c>
      <c r="M299" s="6">
        <v>143773852.92878148</v>
      </c>
      <c r="N299" s="6">
        <v>3363.025943779697</v>
      </c>
      <c r="O299" s="6">
        <v>109765347.19599444</v>
      </c>
    </row>
    <row r="300">
      <c r="A300">
        <v>296</v>
      </c>
      <c r="B300" s="6">
        <v>-168637842.5145602</v>
      </c>
      <c r="C300" s="6">
        <v>36523560.07072837</v>
      </c>
      <c r="D300" s="6">
        <v>42969639.51195936</v>
      </c>
      <c r="E300" s="6">
        <v>58907805.69094107</v>
      </c>
      <c r="F300" s="6">
        <v>43122340.37113345</v>
      </c>
      <c r="G300" s="6">
        <v>86541204.92355603</v>
      </c>
      <c r="H300" s="6">
        <f>NPV(Supuestos!$B$22,C300:G300)+B300</f>
        <v>6703878.572702102</v>
      </c>
      <c r="I300" s="2">
        <f>IFERROR(IRR(B300:G300),"")</f>
        <v>0.15446778273164224</v>
      </c>
      <c r="J300" s="2">
        <f>IFERROR(MIRR(B300:G300,Supuestos!$B$22,Supuestos!$B$22),"")</f>
        <v>0.14892292943258134</v>
      </c>
      <c r="K300" s="6">
        <v>7924.144385060793</v>
      </c>
      <c r="L300" s="6">
        <v>36610.405011449584</v>
      </c>
      <c r="M300" s="6">
        <v>145429351.6900578</v>
      </c>
      <c r="N300" s="6">
        <v>3395.6472538101175</v>
      </c>
      <c r="O300" s="6">
        <v>110309808.45192833</v>
      </c>
    </row>
    <row r="301">
      <c r="A301">
        <v>297</v>
      </c>
      <c r="B301" s="6">
        <v>-178616658.6286321</v>
      </c>
      <c r="C301" s="6">
        <v>82615569.31688836</v>
      </c>
      <c r="D301" s="6">
        <v>76586853.86871909</v>
      </c>
      <c r="E301" s="6">
        <v>67812763.13783714</v>
      </c>
      <c r="F301" s="6">
        <v>60730794.568463445</v>
      </c>
      <c r="G301" s="6">
        <v>126754025.30358602</v>
      </c>
      <c r="H301" s="6">
        <f>NPV(Supuestos!$B$22,C301:G301)+B301</f>
        <v>100345494.24759606</v>
      </c>
      <c r="I301" s="2">
        <f>IFERROR(IRR(B301:G301),"")</f>
        <v>0.3461092457188107</v>
      </c>
      <c r="J301" s="2">
        <f>IFERROR(MIRR(B301:G301,Supuestos!$B$22,Supuestos!$B$22),"")</f>
        <v>0.24631986247578896</v>
      </c>
      <c r="K301" s="6">
        <v>7892.832721199659</v>
      </c>
      <c r="L301" s="6">
        <v>44996.94067334077</v>
      </c>
      <c r="M301" s="6">
        <v>150204392.5725982</v>
      </c>
      <c r="N301" s="6">
        <v>3452.338891631613</v>
      </c>
      <c r="O301" s="6">
        <v>106983918.87710297</v>
      </c>
    </row>
    <row r="302">
      <c r="A302">
        <v>298</v>
      </c>
      <c r="B302" s="6">
        <v>-169734801.3090489</v>
      </c>
      <c r="C302" s="6">
        <v>26689137.65421248</v>
      </c>
      <c r="D302" s="6">
        <v>43320887.605891496</v>
      </c>
      <c r="E302" s="6">
        <v>35657390.03015545</v>
      </c>
      <c r="F302" s="6">
        <v>46456272.11635488</v>
      </c>
      <c r="G302" s="6">
        <v>96960206.82955973</v>
      </c>
      <c r="H302" s="6">
        <f>NPV(Supuestos!$B$22,C302:G302)+B302</f>
        <v>-11057602.523905918</v>
      </c>
      <c r="I302" s="2">
        <f>IFERROR(IRR(B302:G302),"")</f>
        <v>0.11713340158519824</v>
      </c>
      <c r="J302" s="2">
        <f>IFERROR(MIRR(B302:G302,Supuestos!$B$22,Supuestos!$B$22),"")</f>
        <v>0.12474372029060166</v>
      </c>
      <c r="K302" s="6">
        <v>7545.122966666102</v>
      </c>
      <c r="L302" s="6">
        <v>36061.55831973715</v>
      </c>
      <c r="M302" s="6">
        <v>147967689.95768747</v>
      </c>
      <c r="N302" s="6">
        <v>3248.3891743545732</v>
      </c>
      <c r="O302" s="6">
        <v>106440331.48171519</v>
      </c>
    </row>
    <row r="303">
      <c r="A303">
        <v>299</v>
      </c>
      <c r="B303" s="6">
        <v>-163729742.15290374</v>
      </c>
      <c r="C303" s="6">
        <v>54561133.618631184</v>
      </c>
      <c r="D303" s="6">
        <v>58674943.47512097</v>
      </c>
      <c r="E303" s="6">
        <v>57146197.19152193</v>
      </c>
      <c r="F303" s="6">
        <v>56172066.5178393</v>
      </c>
      <c r="G303" s="6">
        <v>84692062.62741062</v>
      </c>
      <c r="H303" s="6">
        <f>NPV(Supuestos!$B$22,C303:G303)+B303</f>
        <v>45096196.6477032</v>
      </c>
      <c r="I303" s="2">
        <f>IFERROR(IRR(B303:G303),"")</f>
        <v>0.24291631170196198</v>
      </c>
      <c r="J303" s="2">
        <f>IFERROR(MIRR(B303:G303,Supuestos!$B$22,Supuestos!$B$22),"")</f>
        <v>0.19684035493032503</v>
      </c>
      <c r="K303" s="6">
        <v>8127.117682078024</v>
      </c>
      <c r="L303" s="6">
        <v>37633.78301865973</v>
      </c>
      <c r="M303" s="6">
        <v>139261407.47974876</v>
      </c>
      <c r="N303" s="6">
        <v>3433.949712694933</v>
      </c>
      <c r="O303" s="6">
        <v>108225610.47755289</v>
      </c>
    </row>
    <row r="304">
      <c r="A304">
        <v>300</v>
      </c>
      <c r="B304" s="6">
        <v>-183617233.35729703</v>
      </c>
      <c r="C304" s="6">
        <v>77797376.86741282</v>
      </c>
      <c r="D304" s="6">
        <v>76762141.4408063</v>
      </c>
      <c r="E304" s="6">
        <v>95743737.30896868</v>
      </c>
      <c r="F304" s="6">
        <v>92704922.74146746</v>
      </c>
      <c r="G304" s="6">
        <v>152142114.7164985</v>
      </c>
      <c r="H304" s="6">
        <f>NPV(Supuestos!$B$22,C304:G304)+B304</f>
        <v>142222953.76065564</v>
      </c>
      <c r="I304" s="2">
        <f>IFERROR(IRR(B304:G304),"")</f>
        <v>0.395417943400305</v>
      </c>
      <c r="J304" s="2">
        <f>IFERROR(MIRR(B304:G304,Supuestos!$B$22,Supuestos!$B$22),"")</f>
        <v>0.27856582744221003</v>
      </c>
      <c r="K304" s="6">
        <v>8251.167855199405</v>
      </c>
      <c r="L304" s="6">
        <v>45977.73220724729</v>
      </c>
      <c r="M304" s="6">
        <v>153267634.47382462</v>
      </c>
      <c r="N304" s="6">
        <v>3270.6000197678804</v>
      </c>
      <c r="O304" s="6">
        <v>108263772.42143768</v>
      </c>
    </row>
    <row r="305">
      <c r="A305">
        <v>301</v>
      </c>
      <c r="B305" s="6">
        <v>-186883485.91369292</v>
      </c>
      <c r="C305" s="6">
        <v>90847480.1863628</v>
      </c>
      <c r="D305" s="6">
        <v>86830861.09347484</v>
      </c>
      <c r="E305" s="6">
        <v>88687097.25346693</v>
      </c>
      <c r="F305" s="6">
        <v>82868500.35065907</v>
      </c>
      <c r="G305" s="6">
        <v>148018220.68142447</v>
      </c>
      <c r="H305" s="6">
        <f>NPV(Supuestos!$B$22,C305:G305)+B305</f>
        <v>145422909.00997758</v>
      </c>
      <c r="I305" s="2">
        <f>IFERROR(IRR(B305:G305),"")</f>
        <v>0.4111754204901961</v>
      </c>
      <c r="J305" s="2">
        <f>IFERROR(MIRR(B305:G305,Supuestos!$B$22,Supuestos!$B$22),"")</f>
        <v>0.27908205456637236</v>
      </c>
      <c r="K305" s="6">
        <v>8773.08648104892</v>
      </c>
      <c r="L305" s="6">
        <v>40900.32978757925</v>
      </c>
      <c r="M305" s="6">
        <v>158177715.4873046</v>
      </c>
      <c r="N305" s="6">
        <v>3276.790955414375</v>
      </c>
      <c r="O305" s="6">
        <v>108297110.76760876</v>
      </c>
    </row>
    <row r="306">
      <c r="A306">
        <v>302</v>
      </c>
      <c r="B306" s="6">
        <v>-156791620.56628722</v>
      </c>
      <c r="C306" s="6">
        <v>52523673.14240986</v>
      </c>
      <c r="D306" s="6">
        <v>41006943.76660712</v>
      </c>
      <c r="E306" s="6">
        <v>44550071.15655489</v>
      </c>
      <c r="F306" s="6">
        <v>36358342.92886869</v>
      </c>
      <c r="G306" s="6">
        <v>74210120.32537171</v>
      </c>
      <c r="H306" s="6">
        <f>NPV(Supuestos!$B$22,C306:G306)+B306</f>
        <v>10974786.514128543</v>
      </c>
      <c r="I306" s="2">
        <f>IFERROR(IRR(B306:G306),"")</f>
        <v>0.1676525883127998</v>
      </c>
      <c r="J306" s="2">
        <f>IFERROR(MIRR(B306:G306,Supuestos!$B$22,Supuestos!$B$22),"")</f>
        <v>0.15553015200021036</v>
      </c>
      <c r="K306" s="6">
        <v>7527.842795761137</v>
      </c>
      <c r="L306" s="6">
        <v>38562.660533309485</v>
      </c>
      <c r="M306" s="6">
        <v>133568128.86380272</v>
      </c>
      <c r="N306" s="6">
        <v>3458.8803310878575</v>
      </c>
      <c r="O306" s="6">
        <v>107144029.1104363</v>
      </c>
    </row>
    <row r="307">
      <c r="A307">
        <v>303</v>
      </c>
      <c r="B307" s="6">
        <v>-155641160.91381663</v>
      </c>
      <c r="C307" s="6">
        <v>66200904.50856255</v>
      </c>
      <c r="D307" s="6">
        <v>60410362.84710516</v>
      </c>
      <c r="E307" s="6">
        <v>65199755.70399907</v>
      </c>
      <c r="F307" s="6">
        <v>84389530.99589047</v>
      </c>
      <c r="G307" s="6">
        <v>123103653.57773356</v>
      </c>
      <c r="H307" s="6">
        <f>NPV(Supuestos!$B$22,C307:G307)+B307</f>
        <v>106823155.56649666</v>
      </c>
      <c r="I307" s="2">
        <f>IFERROR(IRR(B307:G307),"")</f>
        <v>0.36895858088930783</v>
      </c>
      <c r="J307" s="2">
        <f>IFERROR(MIRR(B307:G307,Supuestos!$B$22,Supuestos!$B$22),"")</f>
        <v>0.26559284947955186</v>
      </c>
      <c r="K307" s="6">
        <v>8472.900783176987</v>
      </c>
      <c r="L307" s="6">
        <v>38461.081811023425</v>
      </c>
      <c r="M307" s="6">
        <v>129571006.49794026</v>
      </c>
      <c r="N307" s="6">
        <v>3290.1353732993207</v>
      </c>
      <c r="O307" s="6">
        <v>108098626.13799743</v>
      </c>
    </row>
    <row r="308">
      <c r="A308">
        <v>304</v>
      </c>
      <c r="B308" s="6">
        <v>-164326155.92085165</v>
      </c>
      <c r="C308" s="6">
        <v>73863664.7226355</v>
      </c>
      <c r="D308" s="6">
        <v>74210762.25259876</v>
      </c>
      <c r="E308" s="6">
        <v>77076261.59632973</v>
      </c>
      <c r="F308" s="6">
        <v>62994037.36883261</v>
      </c>
      <c r="G308" s="6">
        <v>107891907.69059974</v>
      </c>
      <c r="H308" s="6">
        <f>NPV(Supuestos!$B$22,C308:G308)+B308</f>
        <v>102926788.51210514</v>
      </c>
      <c r="I308" s="2">
        <f>IFERROR(IRR(B308:G308),"")</f>
        <v>0.36778365224894044</v>
      </c>
      <c r="J308" s="2">
        <f>IFERROR(MIRR(B308:G308,Supuestos!$B$22,Supuestos!$B$22),"")</f>
        <v>0.2564581041909073</v>
      </c>
      <c r="K308" s="6">
        <v>8114.354976234416</v>
      </c>
      <c r="L308" s="6">
        <v>42198.5205620328</v>
      </c>
      <c r="M308" s="6">
        <v>136933053.89587075</v>
      </c>
      <c r="N308" s="6">
        <v>3354.366597843667</v>
      </c>
      <c r="O308" s="6">
        <v>106901977.43522967</v>
      </c>
    </row>
    <row r="309">
      <c r="A309">
        <v>305</v>
      </c>
      <c r="B309" s="6">
        <v>-155710048.18800426</v>
      </c>
      <c r="C309" s="6">
        <v>45916895.17109729</v>
      </c>
      <c r="D309" s="6">
        <v>52401043.972381175</v>
      </c>
      <c r="E309" s="6">
        <v>39672833.919624396</v>
      </c>
      <c r="F309" s="6">
        <v>42257550.445766605</v>
      </c>
      <c r="G309" s="6">
        <v>75271757.21161179</v>
      </c>
      <c r="H309" s="6">
        <f>NPV(Supuestos!$B$22,C309:G309)+B309</f>
        <v>15780518.885633107</v>
      </c>
      <c r="I309" s="2">
        <f>IFERROR(IRR(B309:G309),"")</f>
        <v>0.17914063716731154</v>
      </c>
      <c r="J309" s="2">
        <f>IFERROR(MIRR(B309:G309,Supuestos!$B$22,Supuestos!$B$22),"")</f>
        <v>0.16222328119552354</v>
      </c>
      <c r="K309" s="6">
        <v>7911.979124477771</v>
      </c>
      <c r="L309" s="6">
        <v>36979.32159862637</v>
      </c>
      <c r="M309" s="6">
        <v>132303678.5459497</v>
      </c>
      <c r="N309" s="6">
        <v>3446.2560700873532</v>
      </c>
      <c r="O309" s="6">
        <v>111723954.11473054</v>
      </c>
    </row>
    <row r="310">
      <c r="A310">
        <v>306</v>
      </c>
      <c r="B310" s="6">
        <v>-163997596.50499862</v>
      </c>
      <c r="C310" s="6">
        <v>52265552.97170521</v>
      </c>
      <c r="D310" s="6">
        <v>47116098.68829533</v>
      </c>
      <c r="E310" s="6">
        <v>65182020.86494559</v>
      </c>
      <c r="F310" s="6">
        <v>47486643.06364447</v>
      </c>
      <c r="G310" s="6">
        <v>112573748.8582659</v>
      </c>
      <c r="H310" s="6">
        <f>NPV(Supuestos!$B$22,C310:G310)+B310</f>
        <v>48682877.630136564</v>
      </c>
      <c r="I310" s="2">
        <f>IFERROR(IRR(B310:G310),"")</f>
        <v>0.24383082929402572</v>
      </c>
      <c r="J310" s="2">
        <f>IFERROR(MIRR(B310:G310,Supuestos!$B$22,Supuestos!$B$22),"")</f>
        <v>0.20083373119946213</v>
      </c>
      <c r="K310" s="6">
        <v>8505.32631406931</v>
      </c>
      <c r="L310" s="6">
        <v>35903.9056731939</v>
      </c>
      <c r="M310" s="6">
        <v>139567641.80899236</v>
      </c>
      <c r="N310" s="6">
        <v>3393.137876534214</v>
      </c>
      <c r="O310" s="6">
        <v>112989946.52821271</v>
      </c>
    </row>
    <row r="311">
      <c r="A311">
        <v>307</v>
      </c>
      <c r="B311" s="6">
        <v>-167828581.24500996</v>
      </c>
      <c r="C311" s="6">
        <v>57317653.36551511</v>
      </c>
      <c r="D311" s="6">
        <v>68302178.39843175</v>
      </c>
      <c r="E311" s="6">
        <v>66533867.85021305</v>
      </c>
      <c r="F311" s="6">
        <v>55243502.291076764</v>
      </c>
      <c r="G311" s="6">
        <v>107648161.59856875</v>
      </c>
      <c r="H311" s="6">
        <f>NPV(Supuestos!$B$22,C311:G311)+B311</f>
        <v>68532506.19073465</v>
      </c>
      <c r="I311" s="2">
        <f>IFERROR(IRR(B311:G311),"")</f>
        <v>0.2863679596100114</v>
      </c>
      <c r="J311" s="2">
        <f>IFERROR(MIRR(B311:G311,Supuestos!$B$22,Supuestos!$B$22),"")</f>
        <v>0.220806583245009</v>
      </c>
      <c r="K311" s="6">
        <v>7912.751597662676</v>
      </c>
      <c r="L311" s="6">
        <v>41425.83576951502</v>
      </c>
      <c r="M311" s="6">
        <v>141605193.39143062</v>
      </c>
      <c r="N311" s="6">
        <v>3231.8335703884563</v>
      </c>
      <c r="O311" s="6">
        <v>112955546.36031093</v>
      </c>
    </row>
    <row r="312">
      <c r="A312">
        <v>308</v>
      </c>
      <c r="B312" s="6">
        <v>-164931732.22414362</v>
      </c>
      <c r="C312" s="6">
        <v>64840966.82860839</v>
      </c>
      <c r="D312" s="6">
        <v>53487172.92486213</v>
      </c>
      <c r="E312" s="6">
        <v>62601934.85388425</v>
      </c>
      <c r="F312" s="6">
        <v>76565116.07157905</v>
      </c>
      <c r="G312" s="6">
        <v>115930703.87811013</v>
      </c>
      <c r="H312" s="6">
        <f>NPV(Supuestos!$B$22,C312:G312)+B312</f>
        <v>80900944.48645484</v>
      </c>
      <c r="I312" s="2">
        <f>IFERROR(IRR(B312:G312),"")</f>
        <v>0.30891799565852446</v>
      </c>
      <c r="J312" s="2">
        <f>IFERROR(MIRR(B312:G312,Supuestos!$B$22,Supuestos!$B$22),"")</f>
        <v>0.23472979821920448</v>
      </c>
      <c r="K312" s="6">
        <v>8534.637616127126</v>
      </c>
      <c r="L312" s="6">
        <v>38509.35901928827</v>
      </c>
      <c r="M312" s="6">
        <v>138638658.29942667</v>
      </c>
      <c r="N312" s="6">
        <v>3514.698468334973</v>
      </c>
      <c r="O312" s="6">
        <v>106990885.13938566</v>
      </c>
    </row>
    <row r="313">
      <c r="A313">
        <v>309</v>
      </c>
      <c r="B313" s="6">
        <v>-150988891.49481314</v>
      </c>
      <c r="C313" s="6">
        <v>48748161.449158475</v>
      </c>
      <c r="D313" s="6">
        <v>63153514.45789597</v>
      </c>
      <c r="E313" s="6">
        <v>49174213.81497807</v>
      </c>
      <c r="F313" s="6">
        <v>52943740.16985261</v>
      </c>
      <c r="G313" s="6">
        <v>105914952.99731643</v>
      </c>
      <c r="H313" s="6">
        <f>NPV(Supuestos!$B$22,C313:G313)+B313</f>
        <v>59914278.01562639</v>
      </c>
      <c r="I313" s="2">
        <f>IFERROR(IRR(B313:G313),"")</f>
        <v>0.2788948967891413</v>
      </c>
      <c r="J313" s="2">
        <f>IFERROR(MIRR(B313:G313,Supuestos!$B$22,Supuestos!$B$22),"")</f>
        <v>0.21880007785852174</v>
      </c>
      <c r="K313" s="6">
        <v>8172.268020891875</v>
      </c>
      <c r="L313" s="6">
        <v>37424.49365466026</v>
      </c>
      <c r="M313" s="6">
        <v>126521452.07944907</v>
      </c>
      <c r="N313" s="6">
        <v>3388.110020570457</v>
      </c>
      <c r="O313" s="6">
        <v>111109628.89537539</v>
      </c>
    </row>
    <row r="314">
      <c r="A314">
        <v>310</v>
      </c>
      <c r="B314" s="6">
        <v>-154350624.55299202</v>
      </c>
      <c r="C314" s="6">
        <v>41293808.7805866</v>
      </c>
      <c r="D314" s="6">
        <v>48636911.00165276</v>
      </c>
      <c r="E314" s="6">
        <v>55034345.99959479</v>
      </c>
      <c r="F314" s="6">
        <v>47661759.9227079</v>
      </c>
      <c r="G314" s="6">
        <v>92952516.49802142</v>
      </c>
      <c r="H314" s="6">
        <f>NPV(Supuestos!$B$22,C314:G314)+B314</f>
        <v>32939366.769078128</v>
      </c>
      <c r="I314" s="2">
        <f>IFERROR(IRR(B314:G314),"")</f>
        <v>0.21564993076878405</v>
      </c>
      <c r="J314" s="2">
        <f>IFERROR(MIRR(B314:G314,Supuestos!$B$22,Supuestos!$B$22),"")</f>
        <v>0.18496653920591166</v>
      </c>
      <c r="K314" s="6">
        <v>7679.767589065701</v>
      </c>
      <c r="L314" s="6">
        <v>39237.887201735284</v>
      </c>
      <c r="M314" s="6">
        <v>130243596.20136783</v>
      </c>
      <c r="N314" s="6">
        <v>3258.7727915495634</v>
      </c>
      <c r="O314" s="6">
        <v>108587760.30556719</v>
      </c>
    </row>
    <row r="315">
      <c r="A315">
        <v>311</v>
      </c>
      <c r="B315" s="6">
        <v>-177824460.3500386</v>
      </c>
      <c r="C315" s="6">
        <v>43513722.027767345</v>
      </c>
      <c r="D315" s="6">
        <v>29871825.671719003</v>
      </c>
      <c r="E315" s="6">
        <v>28718786.25961092</v>
      </c>
      <c r="F315" s="6">
        <v>19584764.72901621</v>
      </c>
      <c r="G315" s="6">
        <v>51747742.883910924</v>
      </c>
      <c r="H315" s="6">
        <f>NPV(Supuestos!$B$22,C315:G315)+B315</f>
        <v>-58812857.13285169</v>
      </c>
      <c r="I315" s="2">
        <f>IFERROR(IRR(B315:G315),"")</f>
        <v>-0.008168981544297972</v>
      </c>
      <c r="J315" s="2">
        <f>IFERROR(MIRR(B315:G315,Supuestos!$B$22,Supuestos!$B$22),"")</f>
        <v>0.05202100842869828</v>
      </c>
      <c r="K315" s="6">
        <v>7591.327373049326</v>
      </c>
      <c r="L315" s="6">
        <v>33707.58894202273</v>
      </c>
      <c r="M315" s="6">
        <v>157353632.94083282</v>
      </c>
      <c r="N315" s="6">
        <v>3537.7540543985865</v>
      </c>
      <c r="O315" s="6">
        <v>109296200.87981252</v>
      </c>
    </row>
    <row r="316">
      <c r="A316">
        <v>312</v>
      </c>
      <c r="B316" s="6">
        <v>-163141771.46344608</v>
      </c>
      <c r="C316" s="6">
        <v>41912485.37442567</v>
      </c>
      <c r="D316" s="6">
        <v>39563523.271001026</v>
      </c>
      <c r="E316" s="6">
        <v>63342854.29585093</v>
      </c>
      <c r="F316" s="6">
        <v>49657797.14310252</v>
      </c>
      <c r="G316" s="6">
        <v>104936507.89986835</v>
      </c>
      <c r="H316" s="6">
        <f>NPV(Supuestos!$B$22,C316:G316)+B316</f>
        <v>30723171.714462496</v>
      </c>
      <c r="I316" s="2">
        <f>IFERROR(IRR(B316:G316),"")</f>
        <v>0.20487047232464023</v>
      </c>
      <c r="J316" s="2">
        <f>IFERROR(MIRR(B316:G316,Supuestos!$B$22,Supuestos!$B$22),"")</f>
        <v>0.1800262625426725</v>
      </c>
      <c r="K316" s="6">
        <v>7995.116777198855</v>
      </c>
      <c r="L316" s="6">
        <v>38502.759893418224</v>
      </c>
      <c r="M316" s="6">
        <v>138515046.53605992</v>
      </c>
      <c r="N316" s="6">
        <v>3426.790201012045</v>
      </c>
      <c r="O316" s="6">
        <v>114592986.84626536</v>
      </c>
    </row>
    <row r="317">
      <c r="A317">
        <v>313</v>
      </c>
      <c r="B317" s="6">
        <v>-147362148.5770747</v>
      </c>
      <c r="C317" s="6">
        <v>48649029.709450856</v>
      </c>
      <c r="D317" s="6">
        <v>41591240.38934587</v>
      </c>
      <c r="E317" s="6">
        <v>76158715.99137509</v>
      </c>
      <c r="F317" s="6">
        <v>60655702.395886004</v>
      </c>
      <c r="G317" s="6">
        <v>113369309.32909709</v>
      </c>
      <c r="H317" s="6">
        <f>NPV(Supuestos!$B$22,C317:G317)+B317</f>
        <v>73514023.70474482</v>
      </c>
      <c r="I317" s="2">
        <f>IFERROR(IRR(B317:G317),"")</f>
        <v>0.30337798387392606</v>
      </c>
      <c r="J317" s="2">
        <f>IFERROR(MIRR(B317:G317,Supuestos!$B$22,Supuestos!$B$22),"")</f>
        <v>0.23611089940433794</v>
      </c>
      <c r="K317" s="6">
        <v>8390.60481151073</v>
      </c>
      <c r="L317" s="6">
        <v>36932.88027436807</v>
      </c>
      <c r="M317" s="6">
        <v>122571012.3424297</v>
      </c>
      <c r="N317" s="6">
        <v>3432.4512457475066</v>
      </c>
      <c r="O317" s="6">
        <v>107780826.28095226</v>
      </c>
    </row>
    <row r="318">
      <c r="A318">
        <v>314</v>
      </c>
      <c r="B318" s="6">
        <v>-169300680.50501508</v>
      </c>
      <c r="C318" s="6">
        <v>100360979.41707012</v>
      </c>
      <c r="D318" s="6">
        <v>86387319.15994412</v>
      </c>
      <c r="E318" s="6">
        <v>97417187.08201478</v>
      </c>
      <c r="F318" s="6">
        <v>81701535.63181438</v>
      </c>
      <c r="G318" s="6">
        <v>164249396.2678571</v>
      </c>
      <c r="H318" s="6">
        <f>NPV(Supuestos!$B$22,C318:G318)+B318</f>
        <v>184641187.22612202</v>
      </c>
      <c r="I318" s="2">
        <f>IFERROR(IRR(B318:G318),"")</f>
        <v>0.5099379724546101</v>
      </c>
      <c r="J318" s="2">
        <f>IFERROR(MIRR(B318:G318,Supuestos!$B$22,Supuestos!$B$22),"")</f>
        <v>0.32117241757095916</v>
      </c>
      <c r="K318" s="6">
        <v>9115.86129019238</v>
      </c>
      <c r="L318" s="6">
        <v>42487.99812931867</v>
      </c>
      <c r="M318" s="6">
        <v>138315504.7094293</v>
      </c>
      <c r="N318" s="6">
        <v>3446.609787301471</v>
      </c>
      <c r="O318" s="6">
        <v>112443861.4185671</v>
      </c>
    </row>
    <row r="319">
      <c r="A319">
        <v>315</v>
      </c>
      <c r="B319" s="6">
        <v>-165424294.04155</v>
      </c>
      <c r="C319" s="6">
        <v>67377637.13668557</v>
      </c>
      <c r="D319" s="6">
        <v>75511867.24417704</v>
      </c>
      <c r="E319" s="6">
        <v>67838124.93905218</v>
      </c>
      <c r="F319" s="6">
        <v>88467710.9595542</v>
      </c>
      <c r="G319" s="6">
        <v>119344194.19057289</v>
      </c>
      <c r="H319" s="6">
        <f>NPV(Supuestos!$B$22,C319:G319)+B319</f>
        <v>111935249.9132897</v>
      </c>
      <c r="I319" s="2">
        <f>IFERROR(IRR(B319:G319),"")</f>
        <v>0.37067395679815784</v>
      </c>
      <c r="J319" s="2">
        <f>IFERROR(MIRR(B319:G319,Supuestos!$B$22,Supuestos!$B$22),"")</f>
        <v>0.26413546715655944</v>
      </c>
      <c r="K319" s="6">
        <v>8677.936395091245</v>
      </c>
      <c r="L319" s="6">
        <v>40947.810882641075</v>
      </c>
      <c r="M319" s="6">
        <v>136996894.17292726</v>
      </c>
      <c r="N319" s="6">
        <v>3394.6266919064024</v>
      </c>
      <c r="O319" s="6">
        <v>112459091.9221313</v>
      </c>
    </row>
    <row r="320">
      <c r="A320">
        <v>316</v>
      </c>
      <c r="B320" s="6">
        <v>-164469531.985649</v>
      </c>
      <c r="C320" s="6">
        <v>56454967.597868375</v>
      </c>
      <c r="D320" s="6">
        <v>50858006.406773895</v>
      </c>
      <c r="E320" s="6">
        <v>62087487.44586526</v>
      </c>
      <c r="F320" s="6">
        <v>41861133.015146665</v>
      </c>
      <c r="G320" s="6">
        <v>108483346.22225107</v>
      </c>
      <c r="H320" s="6">
        <f>NPV(Supuestos!$B$22,C320:G320)+B320</f>
        <v>47221241.32661855</v>
      </c>
      <c r="I320" s="2">
        <f>IFERROR(IRR(B320:G320),"")</f>
        <v>0.24378374791755397</v>
      </c>
      <c r="J320" s="2">
        <f>IFERROR(MIRR(B320:G320,Supuestos!$B$22,Supuestos!$B$22),"")</f>
        <v>0.19902474474994225</v>
      </c>
      <c r="K320" s="6">
        <v>7935.938101082549</v>
      </c>
      <c r="L320" s="6">
        <v>41124.536462903416</v>
      </c>
      <c r="M320" s="6">
        <v>138360589.92122388</v>
      </c>
      <c r="N320" s="6">
        <v>3404.9793160520494</v>
      </c>
      <c r="O320" s="6">
        <v>113892144.6115771</v>
      </c>
    </row>
    <row r="321">
      <c r="A321">
        <v>317</v>
      </c>
      <c r="B321" s="6">
        <v>-184774614.8837872</v>
      </c>
      <c r="C321" s="6">
        <v>44998431.451254934</v>
      </c>
      <c r="D321" s="6">
        <v>62276212.90409259</v>
      </c>
      <c r="E321" s="6">
        <v>43870462.96647186</v>
      </c>
      <c r="F321" s="6">
        <v>50852612.8521464</v>
      </c>
      <c r="G321" s="6">
        <v>73253231.85788327</v>
      </c>
      <c r="H321" s="6">
        <f>NPV(Supuestos!$B$22,C321:G321)+B321</f>
        <v>382792.25011982024</v>
      </c>
      <c r="I321" s="2">
        <f>IFERROR(IRR(B321:G321),"")</f>
        <v>0.14081731128399</v>
      </c>
      <c r="J321" s="2">
        <f>IFERROR(MIRR(B321:G321,Supuestos!$B$22,Supuestos!$B$22),"")</f>
        <v>0.14047195010772984</v>
      </c>
      <c r="K321" s="6">
        <v>8135.3569828340615</v>
      </c>
      <c r="L321" s="6">
        <v>34477.04269154093</v>
      </c>
      <c r="M321" s="6">
        <v>162335970.88313958</v>
      </c>
      <c r="N321" s="6">
        <v>3311.3690076085427</v>
      </c>
      <c r="O321" s="6">
        <v>113876089.92109717</v>
      </c>
    </row>
    <row r="322">
      <c r="A322">
        <v>318</v>
      </c>
      <c r="B322" s="6">
        <v>-193222409.12321776</v>
      </c>
      <c r="C322" s="6">
        <v>92473244.35848255</v>
      </c>
      <c r="D322" s="6">
        <v>97849067.70409822</v>
      </c>
      <c r="E322" s="6">
        <v>101905925.25574882</v>
      </c>
      <c r="F322" s="6">
        <v>108520322.06403154</v>
      </c>
      <c r="G322" s="6">
        <v>171031146.72615054</v>
      </c>
      <c r="H322" s="6">
        <f>NPV(Supuestos!$B$22,C322:G322)+B322</f>
        <v>185050709.68929493</v>
      </c>
      <c r="I322" s="2">
        <f>IFERROR(IRR(B322:G322),"")</f>
        <v>0.45523456781343613</v>
      </c>
      <c r="J322" s="2">
        <f>IFERROR(MIRR(B322:G322,Supuestos!$B$22,Supuestos!$B$22),"")</f>
        <v>0.3039305146811031</v>
      </c>
      <c r="K322" s="6">
        <v>8991.624381695501</v>
      </c>
      <c r="L322" s="6">
        <v>43142.602906737266</v>
      </c>
      <c r="M322" s="6">
        <v>162188642.7083357</v>
      </c>
      <c r="N322" s="6">
        <v>3302.326816537728</v>
      </c>
      <c r="O322" s="6">
        <v>108446962.61965656</v>
      </c>
    </row>
    <row r="323">
      <c r="A323">
        <v>319</v>
      </c>
      <c r="B323" s="6">
        <v>-183785465.1699032</v>
      </c>
      <c r="C323" s="6">
        <v>62021763.1501314</v>
      </c>
      <c r="D323" s="6">
        <v>40686277.43656938</v>
      </c>
      <c r="E323" s="6">
        <v>65094357.45162913</v>
      </c>
      <c r="F323" s="6">
        <v>50800802.55014925</v>
      </c>
      <c r="G323" s="6">
        <v>107733898.94643496</v>
      </c>
      <c r="H323" s="6">
        <f>NPV(Supuestos!$B$22,C323:G323)+B323</f>
        <v>31894961.17865077</v>
      </c>
      <c r="I323" s="2">
        <f>IFERROR(IRR(B323:G323),"")</f>
        <v>0.20365209949847118</v>
      </c>
      <c r="J323" s="2">
        <f>IFERROR(MIRR(B323:G323,Supuestos!$B$22,Supuestos!$B$22),"")</f>
        <v>0.1770767071024233</v>
      </c>
      <c r="K323" s="6">
        <v>8292.851217424337</v>
      </c>
      <c r="L323" s="6">
        <v>35913.2413557668</v>
      </c>
      <c r="M323" s="6">
        <v>159959611.7859972</v>
      </c>
      <c r="N323" s="6">
        <v>3387.145923295369</v>
      </c>
      <c r="O323" s="6">
        <v>108199195.96992232</v>
      </c>
    </row>
    <row r="324">
      <c r="A324">
        <v>320</v>
      </c>
      <c r="B324" s="6">
        <v>-173806768.39665446</v>
      </c>
      <c r="C324" s="6">
        <v>47423706.06062997</v>
      </c>
      <c r="D324" s="6">
        <v>56926248.128201775</v>
      </c>
      <c r="E324" s="6">
        <v>62675482.60249928</v>
      </c>
      <c r="F324" s="6">
        <v>48361435.24389267</v>
      </c>
      <c r="G324" s="6">
        <v>95790389.60299942</v>
      </c>
      <c r="H324" s="6">
        <f>NPV(Supuestos!$B$22,C324:G324)+B324</f>
        <v>32284417.434829842</v>
      </c>
      <c r="I324" s="2">
        <f>IFERROR(IRR(B324:G324),"")</f>
        <v>0.20791568818097136</v>
      </c>
      <c r="J324" s="2">
        <f>IFERROR(MIRR(B324:G324,Supuestos!$B$22,Supuestos!$B$22),"")</f>
        <v>0.1795148093178318</v>
      </c>
      <c r="K324" s="6">
        <v>8120.519677177935</v>
      </c>
      <c r="L324" s="6">
        <v>36937.96873664012</v>
      </c>
      <c r="M324" s="6">
        <v>149810328.2397849</v>
      </c>
      <c r="N324" s="6">
        <v>3313.834083545953</v>
      </c>
      <c r="O324" s="6">
        <v>111921300.62075867</v>
      </c>
    </row>
    <row r="325">
      <c r="A325">
        <v>321</v>
      </c>
      <c r="B325" s="6">
        <v>-190272146.15394607</v>
      </c>
      <c r="C325" s="6">
        <v>85598501.18383348</v>
      </c>
      <c r="D325" s="6">
        <v>72934274.21738006</v>
      </c>
      <c r="E325" s="6">
        <v>79889969.78787933</v>
      </c>
      <c r="F325" s="6">
        <v>93484826.45866144</v>
      </c>
      <c r="G325" s="6">
        <v>123730114.37234814</v>
      </c>
      <c r="H325" s="6">
        <f>NPV(Supuestos!$B$22,C325:G325)+B325</f>
        <v>114470334.37535882</v>
      </c>
      <c r="I325" s="2">
        <f>IFERROR(IRR(B325:G325),"")</f>
        <v>0.35376565408218436</v>
      </c>
      <c r="J325" s="2">
        <f>IFERROR(MIRR(B325:G325,Supuestos!$B$22,Supuestos!$B$22),"")</f>
        <v>0.2526115377039033</v>
      </c>
      <c r="K325" s="6">
        <v>8898.779338396393</v>
      </c>
      <c r="L325" s="6">
        <v>38081.81789597476</v>
      </c>
      <c r="M325" s="6">
        <v>163161610.61304414</v>
      </c>
      <c r="N325" s="6">
        <v>3249.490093408773</v>
      </c>
      <c r="O325" s="6">
        <v>114893347.1096847</v>
      </c>
    </row>
    <row r="326">
      <c r="A326">
        <v>322</v>
      </c>
      <c r="B326" s="6">
        <v>-166551740.41949135</v>
      </c>
      <c r="C326" s="6">
        <v>30164605.841614075</v>
      </c>
      <c r="D326" s="6">
        <v>38692632.661442146</v>
      </c>
      <c r="E326" s="6">
        <v>45273817.34578277</v>
      </c>
      <c r="F326" s="6">
        <v>37061070.16042306</v>
      </c>
      <c r="G326" s="6">
        <v>66004606.0952829</v>
      </c>
      <c r="H326" s="6">
        <f>NPV(Supuestos!$B$22,C326:G326)+B326</f>
        <v>-23536445.485004686</v>
      </c>
      <c r="I326" s="2">
        <f>IFERROR(IRR(B326:G326),"")</f>
        <v>0.08541476950441822</v>
      </c>
      <c r="J326" s="2">
        <f>IFERROR(MIRR(B326:G326,Supuestos!$B$22,Supuestos!$B$22),"")</f>
        <v>0.1057870854661418</v>
      </c>
      <c r="K326" s="6">
        <v>7723.408756490651</v>
      </c>
      <c r="L326" s="6">
        <v>35363.58993716776</v>
      </c>
      <c r="M326" s="6">
        <v>144701543.60495806</v>
      </c>
      <c r="N326" s="6">
        <v>3449.7709649304547</v>
      </c>
      <c r="O326" s="6">
        <v>111769811.81678621</v>
      </c>
    </row>
    <row r="327">
      <c r="A327">
        <v>323</v>
      </c>
      <c r="B327" s="6">
        <v>-187078071.8287275</v>
      </c>
      <c r="C327" s="6">
        <v>92799026.18573919</v>
      </c>
      <c r="D327" s="6">
        <v>103290238.39482965</v>
      </c>
      <c r="E327" s="6">
        <v>99849545.73512405</v>
      </c>
      <c r="F327" s="6">
        <v>114595334.36142804</v>
      </c>
      <c r="G327" s="6">
        <v>155074807.3345528</v>
      </c>
      <c r="H327" s="6">
        <f>NPV(Supuestos!$B$22,C327:G327)+B327</f>
        <v>189589299.3651095</v>
      </c>
      <c r="I327" s="2">
        <f>IFERROR(IRR(B327:G327),"")</f>
        <v>0.477740074723804</v>
      </c>
      <c r="J327" s="2">
        <f>IFERROR(MIRR(B327:G327,Supuestos!$B$22,Supuestos!$B$22),"")</f>
        <v>0.3112692429225328</v>
      </c>
      <c r="K327" s="6">
        <v>9299.303058516485</v>
      </c>
      <c r="L327" s="6">
        <v>41609.104670642584</v>
      </c>
      <c r="M327" s="6">
        <v>156123217.8826604</v>
      </c>
      <c r="N327" s="6">
        <v>3314.724188732604</v>
      </c>
      <c r="O327" s="6">
        <v>114436532.14752574</v>
      </c>
    </row>
    <row r="328">
      <c r="A328">
        <v>324</v>
      </c>
      <c r="B328" s="6">
        <v>-168167695.44512898</v>
      </c>
      <c r="C328" s="6">
        <v>32678320.35866548</v>
      </c>
      <c r="D328" s="6">
        <v>47661707.10941419</v>
      </c>
      <c r="E328" s="6">
        <v>32720163.01417573</v>
      </c>
      <c r="F328" s="6">
        <v>31447892.512437966</v>
      </c>
      <c r="G328" s="6">
        <v>74845438.32311928</v>
      </c>
      <c r="H328" s="6">
        <f>NPV(Supuestos!$B$22,C328:G328)+B328</f>
        <v>-23251135.87906693</v>
      </c>
      <c r="I328" s="2">
        <f>IFERROR(IRR(B328:G328),"")</f>
        <v>0.08607515710815336</v>
      </c>
      <c r="J328" s="2">
        <f>IFERROR(MIRR(B328:G328,Supuestos!$B$22,Supuestos!$B$22),"")</f>
        <v>0.10657266984496383</v>
      </c>
      <c r="K328" s="6">
        <v>7170.641134058699</v>
      </c>
      <c r="L328" s="6">
        <v>39052.89430907542</v>
      </c>
      <c r="M328" s="6">
        <v>145764952.21819273</v>
      </c>
      <c r="N328" s="6">
        <v>3260.459243040532</v>
      </c>
      <c r="O328" s="6">
        <v>113948470.19494492</v>
      </c>
    </row>
    <row r="329">
      <c r="A329">
        <v>325</v>
      </c>
      <c r="B329" s="6">
        <v>-169491859.3499812</v>
      </c>
      <c r="C329" s="6">
        <v>54981541.187752515</v>
      </c>
      <c r="D329" s="6">
        <v>56103620.46459058</v>
      </c>
      <c r="E329" s="6">
        <v>55731563.2076731</v>
      </c>
      <c r="F329" s="6">
        <v>61011450.69459763</v>
      </c>
      <c r="G329" s="6">
        <v>87020017.47359312</v>
      </c>
      <c r="H329" s="6">
        <f>NPV(Supuestos!$B$22,C329:G329)+B329</f>
        <v>40843841.53809717</v>
      </c>
      <c r="I329" s="2">
        <f>IFERROR(IRR(B329:G329),"")</f>
        <v>0.22949444744932923</v>
      </c>
      <c r="J329" s="2">
        <f>IFERROR(MIRR(B329:G329,Supuestos!$B$22,Supuestos!$B$22),"")</f>
        <v>0.19030341922572047</v>
      </c>
      <c r="K329" s="6">
        <v>7296.250570011464</v>
      </c>
      <c r="L329" s="6">
        <v>43227.74299690119</v>
      </c>
      <c r="M329" s="6">
        <v>144259823.79146522</v>
      </c>
      <c r="N329" s="6">
        <v>3225.0546233418086</v>
      </c>
      <c r="O329" s="6">
        <v>109675270.68775438</v>
      </c>
    </row>
    <row r="330">
      <c r="A330">
        <v>326</v>
      </c>
      <c r="B330" s="6">
        <v>-158755140.31100398</v>
      </c>
      <c r="C330" s="6">
        <v>72036291.2680563</v>
      </c>
      <c r="D330" s="6">
        <v>79920553.98572284</v>
      </c>
      <c r="E330" s="6">
        <v>83638260.952643</v>
      </c>
      <c r="F330" s="6">
        <v>69430231.2459059</v>
      </c>
      <c r="G330" s="6">
        <v>123788976.06337115</v>
      </c>
      <c r="H330" s="6">
        <f>NPV(Supuestos!$B$22,C330:G330)+B330</f>
        <v>127784689.56303266</v>
      </c>
      <c r="I330" s="2">
        <f>IFERROR(IRR(B330:G330),"")</f>
        <v>0.4176159932857407</v>
      </c>
      <c r="J330" s="2">
        <f>IFERROR(MIRR(B330:G330,Supuestos!$B$22,Supuestos!$B$22),"")</f>
        <v>0.28291029973878756</v>
      </c>
      <c r="K330" s="6">
        <v>8392.285222713674</v>
      </c>
      <c r="L330" s="6">
        <v>41067.078293870305</v>
      </c>
      <c r="M330" s="6">
        <v>131183409.56655012</v>
      </c>
      <c r="N330" s="6">
        <v>3304.1812364012003</v>
      </c>
      <c r="O330" s="6">
        <v>105650587.2460125</v>
      </c>
    </row>
    <row r="331">
      <c r="A331">
        <v>327</v>
      </c>
      <c r="B331" s="6">
        <v>-154449404.5750264</v>
      </c>
      <c r="C331" s="6">
        <v>51608133.74604468</v>
      </c>
      <c r="D331" s="6">
        <v>85583831.42205489</v>
      </c>
      <c r="E331" s="6">
        <v>86502498.6791713</v>
      </c>
      <c r="F331" s="6">
        <v>67334729.86528857</v>
      </c>
      <c r="G331" s="6">
        <v>120029027.68283367</v>
      </c>
      <c r="H331" s="6">
        <f>NPV(Supuestos!$B$22,C331:G331)+B331</f>
        <v>117268471.44207977</v>
      </c>
      <c r="I331" s="2">
        <f>IFERROR(IRR(B331:G331),"")</f>
        <v>0.391200665074919</v>
      </c>
      <c r="J331" s="2">
        <f>IFERROR(MIRR(B331:G331,Supuestos!$B$22,Supuestos!$B$22),"")</f>
        <v>0.2763543001282396</v>
      </c>
      <c r="K331" s="6">
        <v>8316.576159739827</v>
      </c>
      <c r="L331" s="6">
        <v>43209.43731639891</v>
      </c>
      <c r="M331" s="6">
        <v>125701038.47411953</v>
      </c>
      <c r="N331" s="6">
        <v>3501.5083263628185</v>
      </c>
      <c r="O331" s="6">
        <v>112343520.80318314</v>
      </c>
    </row>
    <row r="332">
      <c r="A332">
        <v>328</v>
      </c>
      <c r="B332" s="6">
        <v>-190456187.97920716</v>
      </c>
      <c r="C332" s="6">
        <v>62553613.16488722</v>
      </c>
      <c r="D332" s="6">
        <v>70625845.61504567</v>
      </c>
      <c r="E332" s="6">
        <v>56214695.87353717</v>
      </c>
      <c r="F332" s="6">
        <v>75213023.76781037</v>
      </c>
      <c r="G332" s="6">
        <v>111991176.5853186</v>
      </c>
      <c r="H332" s="6">
        <f>NPV(Supuestos!$B$22,C332:G332)+B332</f>
        <v>59399871.671935566</v>
      </c>
      <c r="I332" s="2">
        <f>IFERROR(IRR(B332:G332),"")</f>
        <v>0.25252726164473666</v>
      </c>
      <c r="J332" s="2">
        <f>IFERROR(MIRR(B332:G332,Supuestos!$B$22,Supuestos!$B$22),"")</f>
        <v>0.20360452315189903</v>
      </c>
      <c r="K332" s="6">
        <v>8287.925551857594</v>
      </c>
      <c r="L332" s="6">
        <v>39570.6583803454</v>
      </c>
      <c r="M332" s="6">
        <v>164219494.32366377</v>
      </c>
      <c r="N332" s="6">
        <v>3406.991016523292</v>
      </c>
      <c r="O332" s="6">
        <v>110068439.09666695</v>
      </c>
    </row>
    <row r="333">
      <c r="A333">
        <v>329</v>
      </c>
      <c r="B333" s="6">
        <v>-187887938.93783265</v>
      </c>
      <c r="C333" s="6">
        <v>61314961.60890564</v>
      </c>
      <c r="D333" s="6">
        <v>50206829.91987981</v>
      </c>
      <c r="E333" s="6">
        <v>40364818.758973375</v>
      </c>
      <c r="F333" s="6">
        <v>66289421.73531823</v>
      </c>
      <c r="G333" s="6">
        <v>106470427.46164767</v>
      </c>
      <c r="H333" s="6">
        <f>NPV(Supuestos!$B$22,C333:G333)+B333</f>
        <v>26320806.267140657</v>
      </c>
      <c r="I333" s="2">
        <f>IFERROR(IRR(B333:G333),"")</f>
        <v>0.1915583265357952</v>
      </c>
      <c r="J333" s="2">
        <f>IFERROR(MIRR(B333:G333,Supuestos!$B$22,Supuestos!$B$22),"")</f>
        <v>0.17028734909647225</v>
      </c>
      <c r="K333" s="6">
        <v>8224.372560519854</v>
      </c>
      <c r="L333" s="6">
        <v>36955.4778647967</v>
      </c>
      <c r="M333" s="6">
        <v>163573089.48886204</v>
      </c>
      <c r="N333" s="6">
        <v>3343.9902875572443</v>
      </c>
      <c r="O333" s="6">
        <v>109632556.66293488</v>
      </c>
    </row>
    <row r="334">
      <c r="A334">
        <v>330</v>
      </c>
      <c r="B334" s="6">
        <v>-176499002.2125165</v>
      </c>
      <c r="C334" s="6">
        <v>75223554.45568372</v>
      </c>
      <c r="D334" s="6">
        <v>67769353.59059232</v>
      </c>
      <c r="E334" s="6">
        <v>70680427.11463363</v>
      </c>
      <c r="F334" s="6">
        <v>74931095.92583309</v>
      </c>
      <c r="G334" s="6">
        <v>113026200.45158032</v>
      </c>
      <c r="H334" s="6">
        <f>NPV(Supuestos!$B$22,C334:G334)+B334</f>
        <v>92407654.76579133</v>
      </c>
      <c r="I334" s="2">
        <f>IFERROR(IRR(B334:G334),"")</f>
        <v>0.32860391389972143</v>
      </c>
      <c r="J334" s="2">
        <f>IFERROR(MIRR(B334:G334,Supuestos!$B$22,Supuestos!$B$22),"")</f>
        <v>0.240157120453254</v>
      </c>
      <c r="K334" s="6">
        <v>8612.03996879421</v>
      </c>
      <c r="L334" s="6">
        <v>38010.8685427349</v>
      </c>
      <c r="M334" s="6">
        <v>150310912.68142724</v>
      </c>
      <c r="N334" s="6">
        <v>3290.7044360103705</v>
      </c>
      <c r="O334" s="6">
        <v>109516602.21195607</v>
      </c>
    </row>
    <row r="335">
      <c r="A335">
        <v>331</v>
      </c>
      <c r="B335" s="6">
        <v>-176256259.14426345</v>
      </c>
      <c r="C335" s="6">
        <v>74233864.1035071</v>
      </c>
      <c r="D335" s="6">
        <v>54314976.00271462</v>
      </c>
      <c r="E335" s="6">
        <v>75536278.48106438</v>
      </c>
      <c r="F335" s="6">
        <v>79372431.10101901</v>
      </c>
      <c r="G335" s="6">
        <v>106711843.9718474</v>
      </c>
      <c r="H335" s="6">
        <f>NPV(Supuestos!$B$22,C335:G335)+B335</f>
        <v>84057251.16315888</v>
      </c>
      <c r="I335" s="2">
        <f>IFERROR(IRR(B335:G335),"")</f>
        <v>0.31076725416577433</v>
      </c>
      <c r="J335" s="2">
        <f>IFERROR(MIRR(B335:G335,Supuestos!$B$22,Supuestos!$B$22),"")</f>
        <v>0.2324669538908506</v>
      </c>
      <c r="K335" s="6">
        <v>8924.577522361318</v>
      </c>
      <c r="L335" s="6">
        <v>36220.53023343046</v>
      </c>
      <c r="M335" s="6">
        <v>150396024.74672088</v>
      </c>
      <c r="N335" s="6">
        <v>3435.3450710885227</v>
      </c>
      <c r="O335" s="6">
        <v>108031415.18558292</v>
      </c>
    </row>
    <row r="336">
      <c r="A336">
        <v>332</v>
      </c>
      <c r="B336" s="6">
        <v>-178645690.2683878</v>
      </c>
      <c r="C336" s="6">
        <v>66052216.8936075</v>
      </c>
      <c r="D336" s="6">
        <v>68720351.9262414</v>
      </c>
      <c r="E336" s="6">
        <v>60047359.404635794</v>
      </c>
      <c r="F336" s="6">
        <v>69567830.18868485</v>
      </c>
      <c r="G336" s="6">
        <v>114045721.60748121</v>
      </c>
      <c r="H336" s="6">
        <f>NPV(Supuestos!$B$22,C336:G336)+B336</f>
        <v>73124701.74131173</v>
      </c>
      <c r="I336" s="2">
        <f>IFERROR(IRR(B336:G336),"")</f>
        <v>0.2869711826983276</v>
      </c>
      <c r="J336" s="2">
        <f>IFERROR(MIRR(B336:G336,Supuestos!$B$22,Supuestos!$B$22),"")</f>
        <v>0.22097641183705763</v>
      </c>
      <c r="K336" s="6">
        <v>8992.43675830732</v>
      </c>
      <c r="L336" s="6">
        <v>34033.21908623496</v>
      </c>
      <c r="M336" s="6">
        <v>154162364.64322096</v>
      </c>
      <c r="N336" s="6">
        <v>3413.9395578453937</v>
      </c>
      <c r="O336" s="6">
        <v>104312598.14816958</v>
      </c>
    </row>
    <row r="337">
      <c r="A337">
        <v>333</v>
      </c>
      <c r="B337" s="6">
        <v>-170695196.58953756</v>
      </c>
      <c r="C337" s="6">
        <v>34324653.69735363</v>
      </c>
      <c r="D337" s="6">
        <v>35679689.35958079</v>
      </c>
      <c r="E337" s="6">
        <v>23613245.478302993</v>
      </c>
      <c r="F337" s="6">
        <v>42174094.966534585</v>
      </c>
      <c r="G337" s="6">
        <v>85854268.75484133</v>
      </c>
      <c r="H337" s="6">
        <f>NPV(Supuestos!$B$22,C337:G337)+B337</f>
        <v>-27632754.011523478</v>
      </c>
      <c r="I337" s="2">
        <f>IFERROR(IRR(B337:G337),"")</f>
        <v>0.07971673262896582</v>
      </c>
      <c r="J337" s="2">
        <f>IFERROR(MIRR(B337:G337,Supuestos!$B$22,Supuestos!$B$22),"")</f>
        <v>0.10043835359382869</v>
      </c>
      <c r="K337" s="6">
        <v>7280.884854121139</v>
      </c>
      <c r="L337" s="6">
        <v>38193.58264114389</v>
      </c>
      <c r="M337" s="6">
        <v>148448550.39941528</v>
      </c>
      <c r="N337" s="6">
        <v>3391.2199873787663</v>
      </c>
      <c r="O337" s="6">
        <v>109747954.90296723</v>
      </c>
    </row>
    <row r="338">
      <c r="A338">
        <v>334</v>
      </c>
      <c r="B338" s="6">
        <v>-180950704.04103866</v>
      </c>
      <c r="C338" s="6">
        <v>49737018.82478482</v>
      </c>
      <c r="D338" s="6">
        <v>54963347.09122054</v>
      </c>
      <c r="E338" s="6">
        <v>52382954.87282324</v>
      </c>
      <c r="F338" s="6">
        <v>38329068.80876632</v>
      </c>
      <c r="G338" s="6">
        <v>107311127.92570312</v>
      </c>
      <c r="H338" s="6">
        <f>NPV(Supuestos!$B$22,C338:G338)+B338</f>
        <v>18755696.030092597</v>
      </c>
      <c r="I338" s="2">
        <f>IFERROR(IRR(B338:G338),"")</f>
        <v>0.1782957706018695</v>
      </c>
      <c r="J338" s="2">
        <f>IFERROR(MIRR(B338:G338,Supuestos!$B$22,Supuestos!$B$22),"")</f>
        <v>0.1627094239774709</v>
      </c>
      <c r="K338" s="6">
        <v>7345.085980170024</v>
      </c>
      <c r="L338" s="6">
        <v>41607.44044976821</v>
      </c>
      <c r="M338" s="6">
        <v>156501885.83957052</v>
      </c>
      <c r="N338" s="6">
        <v>3256.194632810851</v>
      </c>
      <c r="O338" s="6">
        <v>106276451.48016806</v>
      </c>
    </row>
    <row r="339">
      <c r="A339">
        <v>335</v>
      </c>
      <c r="B339" s="6">
        <v>-174119302.01973253</v>
      </c>
      <c r="C339" s="6">
        <v>55283728.20356777</v>
      </c>
      <c r="D339" s="6">
        <v>89015867.73603833</v>
      </c>
      <c r="E339" s="6">
        <v>58965034.28505101</v>
      </c>
      <c r="F339" s="6">
        <v>75095944.29493107</v>
      </c>
      <c r="G339" s="6">
        <v>111845636.34490383</v>
      </c>
      <c r="H339" s="6">
        <f>NPV(Supuestos!$B$22,C339:G339)+B339</f>
        <v>85221681.03066824</v>
      </c>
      <c r="I339" s="2">
        <f>IFERROR(IRR(B339:G339),"")</f>
        <v>0.3118738117288959</v>
      </c>
      <c r="J339" s="2">
        <f>IFERROR(MIRR(B339:G339,Supuestos!$B$22,Supuestos!$B$22),"")</f>
        <v>0.2345528840648825</v>
      </c>
      <c r="K339" s="6">
        <v>8200.263963134086</v>
      </c>
      <c r="L339" s="6">
        <v>43222.331454822204</v>
      </c>
      <c r="M339" s="6">
        <v>145764539.8572033</v>
      </c>
      <c r="N339" s="6">
        <v>3427.819767439117</v>
      </c>
      <c r="O339" s="6">
        <v>115870107.89982177</v>
      </c>
    </row>
    <row r="340">
      <c r="A340">
        <v>336</v>
      </c>
      <c r="B340" s="6">
        <v>-161824337.4456647</v>
      </c>
      <c r="C340" s="6">
        <v>20370454.25023517</v>
      </c>
      <c r="D340" s="6">
        <v>24992650.148793202</v>
      </c>
      <c r="E340" s="6">
        <v>40012767.11678344</v>
      </c>
      <c r="F340" s="6">
        <v>23571840.741776243</v>
      </c>
      <c r="G340" s="6">
        <v>81674761.9891401</v>
      </c>
      <c r="H340" s="6">
        <f>NPV(Supuestos!$B$22,C340:G340)+B340</f>
        <v>-41341273.049024</v>
      </c>
      <c r="I340" s="2">
        <f>IFERROR(IRR(B340:G340),"")</f>
        <v>0.04668138836550781</v>
      </c>
      <c r="J340" s="2">
        <f>IFERROR(MIRR(B340:G340,Supuestos!$B$22,Supuestos!$B$22),"")</f>
        <v>0.07468524149891387</v>
      </c>
      <c r="K340" s="6">
        <v>7710.18074454731</v>
      </c>
      <c r="L340" s="6">
        <v>34810.96010708192</v>
      </c>
      <c r="M340" s="6">
        <v>140352433.9003185</v>
      </c>
      <c r="N340" s="6">
        <v>3565.814948361367</v>
      </c>
      <c r="O340" s="6">
        <v>108484062.35377799</v>
      </c>
    </row>
    <row r="341">
      <c r="A341">
        <v>337</v>
      </c>
      <c r="B341" s="6">
        <v>-185293907.34104046</v>
      </c>
      <c r="C341" s="6">
        <v>29970537.903803814</v>
      </c>
      <c r="D341" s="6">
        <v>39929914.8085558</v>
      </c>
      <c r="E341" s="6">
        <v>56185403.08928977</v>
      </c>
      <c r="F341" s="6">
        <v>53678405.62021055</v>
      </c>
      <c r="G341" s="6">
        <v>90953701.30210209</v>
      </c>
      <c r="H341" s="6">
        <f>NPV(Supuestos!$B$22,C341:G341)+B341</f>
        <v>-11335214.587761492</v>
      </c>
      <c r="I341" s="2">
        <f>IFERROR(IRR(B341:G341),"")</f>
        <v>0.11817833382298944</v>
      </c>
      <c r="J341" s="2">
        <f>IFERROR(MIRR(B341:G341,Supuestos!$B$22,Supuestos!$B$22),"")</f>
        <v>0.1256978860324991</v>
      </c>
      <c r="K341" s="6">
        <v>7724.181396469537</v>
      </c>
      <c r="L341" s="6">
        <v>36911.33700523801</v>
      </c>
      <c r="M341" s="6">
        <v>162485118.3318663</v>
      </c>
      <c r="N341" s="6">
        <v>3356.1963330333433</v>
      </c>
      <c r="O341" s="6">
        <v>110550750.72478889</v>
      </c>
    </row>
    <row r="342">
      <c r="A342">
        <v>338</v>
      </c>
      <c r="B342" s="6">
        <v>-155988746.34200087</v>
      </c>
      <c r="C342" s="6">
        <v>38033159.44183831</v>
      </c>
      <c r="D342" s="6">
        <v>49405381.62165531</v>
      </c>
      <c r="E342" s="6">
        <v>34711335.159040704</v>
      </c>
      <c r="F342" s="6">
        <v>60862714.721292965</v>
      </c>
      <c r="G342" s="6">
        <v>104014920.80468492</v>
      </c>
      <c r="H342" s="6">
        <f>NPV(Supuestos!$B$22,C342:G342)+B342</f>
        <v>28876377.137763284</v>
      </c>
      <c r="I342" s="2">
        <f>IFERROR(IRR(B342:G342),"")</f>
        <v>0.2031116647964437</v>
      </c>
      <c r="J342" s="2">
        <f>IFERROR(MIRR(B342:G342,Supuestos!$B$22,Supuestos!$B$22),"")</f>
        <v>0.1793893312449759</v>
      </c>
      <c r="K342" s="6">
        <v>7427.582463617942</v>
      </c>
      <c r="L342" s="6">
        <v>42714.58943955862</v>
      </c>
      <c r="M342" s="6">
        <v>130607455.50504841</v>
      </c>
      <c r="N342" s="6">
        <v>3346.212963977208</v>
      </c>
      <c r="O342" s="6">
        <v>113568146.666454</v>
      </c>
    </row>
    <row r="343">
      <c r="A343">
        <v>339</v>
      </c>
      <c r="B343" s="6">
        <v>-170861188.52625197</v>
      </c>
      <c r="C343" s="6">
        <v>65763742.48935282</v>
      </c>
      <c r="D343" s="6">
        <v>74812908.34032078</v>
      </c>
      <c r="E343" s="6">
        <v>78169901.43124951</v>
      </c>
      <c r="F343" s="6">
        <v>83109974.05222896</v>
      </c>
      <c r="G343" s="6">
        <v>131787578.85855448</v>
      </c>
      <c r="H343" s="6">
        <f>NPV(Supuestos!$B$22,C343:G343)+B343</f>
        <v>114808980.75422952</v>
      </c>
      <c r="I343" s="2">
        <f>IFERROR(IRR(B343:G343),"")</f>
        <v>0.3648679131147829</v>
      </c>
      <c r="J343" s="2">
        <f>IFERROR(MIRR(B343:G343,Supuestos!$B$22,Supuestos!$B$22),"")</f>
        <v>0.2634240659337532</v>
      </c>
      <c r="K343" s="6">
        <v>8582.565368128915</v>
      </c>
      <c r="L343" s="6">
        <v>40360.4232287925</v>
      </c>
      <c r="M343" s="6">
        <v>143149510.87453514</v>
      </c>
      <c r="N343" s="6">
        <v>3371.011476839582</v>
      </c>
      <c r="O343" s="6">
        <v>112900614.06657219</v>
      </c>
    </row>
    <row r="344">
      <c r="A344">
        <v>340</v>
      </c>
      <c r="B344" s="6">
        <v>-153752671.28499788</v>
      </c>
      <c r="C344" s="6">
        <v>53697387.04982428</v>
      </c>
      <c r="D344" s="6">
        <v>63871942.44015626</v>
      </c>
      <c r="E344" s="6">
        <v>61992143.79340345</v>
      </c>
      <c r="F344" s="6">
        <v>58465332.24865995</v>
      </c>
      <c r="G344" s="6">
        <v>113845694.91493742</v>
      </c>
      <c r="H344" s="6">
        <f>NPV(Supuestos!$B$22,C344:G344)+B344</f>
        <v>78084673.43362325</v>
      </c>
      <c r="I344" s="2">
        <f>IFERROR(IRR(B344:G344),"")</f>
        <v>0.3143283378982494</v>
      </c>
      <c r="J344" s="2">
        <f>IFERROR(MIRR(B344:G344,Supuestos!$B$22,Supuestos!$B$22),"")</f>
        <v>0.23759058321938298</v>
      </c>
      <c r="K344" s="6">
        <v>7679.188836449952</v>
      </c>
      <c r="L344" s="6">
        <v>45402.64615711925</v>
      </c>
      <c r="M344" s="6">
        <v>125860231.80379489</v>
      </c>
      <c r="N344" s="6">
        <v>3368.7812508394322</v>
      </c>
      <c r="O344" s="6">
        <v>112264920.66815822</v>
      </c>
    </row>
    <row r="345">
      <c r="A345">
        <v>341</v>
      </c>
      <c r="B345" s="6">
        <v>-158145785.84010425</v>
      </c>
      <c r="C345" s="6">
        <v>26992794.98678341</v>
      </c>
      <c r="D345" s="6">
        <v>22879376.29766314</v>
      </c>
      <c r="E345" s="6">
        <v>26518804.720348623</v>
      </c>
      <c r="F345" s="6">
        <v>37298684.42263078</v>
      </c>
      <c r="G345" s="6">
        <v>78863000.1741511</v>
      </c>
      <c r="H345" s="6">
        <f>NPV(Supuestos!$B$22,C345:G345)+B345</f>
        <v>-35920734.05180577</v>
      </c>
      <c r="I345" s="2">
        <f>IFERROR(IRR(B345:G345),"")</f>
        <v>0.05695885086018616</v>
      </c>
      <c r="J345" s="2">
        <f>IFERROR(MIRR(B345:G345,Supuestos!$B$22,Supuestos!$B$22),"")</f>
        <v>0.08274296991124741</v>
      </c>
      <c r="K345" s="6">
        <v>7641.371848396464</v>
      </c>
      <c r="L345" s="6">
        <v>35234.22474880943</v>
      </c>
      <c r="M345" s="6">
        <v>136606760.79245415</v>
      </c>
      <c r="N345" s="6">
        <v>3498.545017465949</v>
      </c>
      <c r="O345" s="6">
        <v>112966045.77255233</v>
      </c>
    </row>
    <row r="346">
      <c r="A346">
        <v>342</v>
      </c>
      <c r="B346" s="6">
        <v>-169730945.07545787</v>
      </c>
      <c r="C346" s="6">
        <v>87159223.29086128</v>
      </c>
      <c r="D346" s="6">
        <v>103921901.38503568</v>
      </c>
      <c r="E346" s="6">
        <v>85285530.79092012</v>
      </c>
      <c r="F346" s="6">
        <v>99059236.91609359</v>
      </c>
      <c r="G346" s="6">
        <v>153369869.68571365</v>
      </c>
      <c r="H346" s="6">
        <f>NPV(Supuestos!$B$22,C346:G346)+B346</f>
        <v>182560871.43340003</v>
      </c>
      <c r="I346" s="2">
        <f>IFERROR(IRR(B346:G346),"")</f>
        <v>0.49851107477865403</v>
      </c>
      <c r="J346" s="2">
        <f>IFERROR(MIRR(B346:G346,Supuestos!$B$22,Supuestos!$B$22),"")</f>
        <v>0.3192683890392072</v>
      </c>
      <c r="K346" s="6">
        <v>8702.515445350084</v>
      </c>
      <c r="L346" s="6">
        <v>44575.23604708178</v>
      </c>
      <c r="M346" s="6">
        <v>138697610.66106948</v>
      </c>
      <c r="N346" s="6">
        <v>3341.493004063765</v>
      </c>
      <c r="O346" s="6">
        <v>113684716.86693303</v>
      </c>
    </row>
    <row r="347">
      <c r="A347">
        <v>343</v>
      </c>
      <c r="B347" s="6">
        <v>-158109652.8884028</v>
      </c>
      <c r="C347" s="6">
        <v>30147479.07005703</v>
      </c>
      <c r="D347" s="6">
        <v>29653042.131681748</v>
      </c>
      <c r="E347" s="6">
        <v>34282609.334602594</v>
      </c>
      <c r="F347" s="6">
        <v>30154404.709233537</v>
      </c>
      <c r="G347" s="6">
        <v>87216854.27485986</v>
      </c>
      <c r="H347" s="6">
        <f>NPV(Supuestos!$B$22,C347:G347)+B347</f>
        <v>-22556128.548201963</v>
      </c>
      <c r="I347" s="2">
        <f>IFERROR(IRR(B347:G347),"")</f>
        <v>0.0879915877982328</v>
      </c>
      <c r="J347" s="2">
        <f>IFERROR(MIRR(B347:G347,Supuestos!$B$22,Supuestos!$B$22),"")</f>
        <v>0.10544041149001293</v>
      </c>
      <c r="K347" s="6">
        <v>7381.487432831871</v>
      </c>
      <c r="L347" s="6">
        <v>37714.31450525583</v>
      </c>
      <c r="M347" s="6">
        <v>135838633.80372962</v>
      </c>
      <c r="N347" s="6">
        <v>3329.8057256266475</v>
      </c>
      <c r="O347" s="6">
        <v>111552801.60410444</v>
      </c>
    </row>
    <row r="348">
      <c r="A348">
        <v>344</v>
      </c>
      <c r="B348" s="6">
        <v>-182271726.6662558</v>
      </c>
      <c r="C348" s="6">
        <v>82800369.55602938</v>
      </c>
      <c r="D348" s="6">
        <v>70372275.7919674</v>
      </c>
      <c r="E348" s="6">
        <v>63705995.82872151</v>
      </c>
      <c r="F348" s="6">
        <v>67087957.41230744</v>
      </c>
      <c r="G348" s="6">
        <v>120664927.85904343</v>
      </c>
      <c r="H348" s="6">
        <f>NPV(Supuestos!$B$22,C348:G348)+B348</f>
        <v>89900129.02531835</v>
      </c>
      <c r="I348" s="2">
        <f>IFERROR(IRR(B348:G348),"")</f>
        <v>0.32213535357132306</v>
      </c>
      <c r="J348" s="2">
        <f>IFERROR(MIRR(B348:G348,Supuestos!$B$22,Supuestos!$B$22),"")</f>
        <v>0.23517824151375022</v>
      </c>
      <c r="K348" s="6">
        <v>8982.615802287884</v>
      </c>
      <c r="L348" s="6">
        <v>36636.22198889744</v>
      </c>
      <c r="M348" s="6">
        <v>155944598.14036804</v>
      </c>
      <c r="N348" s="6">
        <v>3397.63849688073</v>
      </c>
      <c r="O348" s="6">
        <v>110699052.70863415</v>
      </c>
    </row>
    <row r="349">
      <c r="A349">
        <v>345</v>
      </c>
      <c r="B349" s="6">
        <v>-151635529.65950504</v>
      </c>
      <c r="C349" s="6">
        <v>47394886.35241422</v>
      </c>
      <c r="D349" s="6">
        <v>41762123.857433036</v>
      </c>
      <c r="E349" s="6">
        <v>59340997.321290284</v>
      </c>
      <c r="F349" s="6">
        <v>57282115.5895334</v>
      </c>
      <c r="G349" s="6">
        <v>113977936.30906297</v>
      </c>
      <c r="H349" s="6">
        <f>NPV(Supuestos!$B$22,C349:G349)+B349</f>
        <v>55239192.65020789</v>
      </c>
      <c r="I349" s="2">
        <f>IFERROR(IRR(B349:G349),"")</f>
        <v>0.2615906114873326</v>
      </c>
      <c r="J349" s="2">
        <f>IFERROR(MIRR(B349:G349,Supuestos!$B$22,Supuestos!$B$22),"")</f>
        <v>0.2130707820186557</v>
      </c>
      <c r="K349" s="6">
        <v>7905.603632311691</v>
      </c>
      <c r="L349" s="6">
        <v>40581.816157799505</v>
      </c>
      <c r="M349" s="6">
        <v>125969629.40167263</v>
      </c>
      <c r="N349" s="6">
        <v>3444.8625252892575</v>
      </c>
      <c r="O349" s="6">
        <v>111612558.33305323</v>
      </c>
    </row>
    <row r="350">
      <c r="A350">
        <v>346</v>
      </c>
      <c r="B350" s="6">
        <v>-171677550.11805063</v>
      </c>
      <c r="C350" s="6">
        <v>72104377.3436933</v>
      </c>
      <c r="D350" s="6">
        <v>72252821.67236175</v>
      </c>
      <c r="E350" s="6">
        <v>64771308.0959147</v>
      </c>
      <c r="F350" s="6">
        <v>64545837.99952681</v>
      </c>
      <c r="G350" s="6">
        <v>136714778.6233911</v>
      </c>
      <c r="H350" s="6">
        <f>NPV(Supuestos!$B$22,C350:G350)+B350</f>
        <v>100108581.47906113</v>
      </c>
      <c r="I350" s="2">
        <f>IFERROR(IRR(B350:G350),"")</f>
        <v>0.3428313603108661</v>
      </c>
      <c r="J350" s="2">
        <f>IFERROR(MIRR(B350:G350,Supuestos!$B$22,Supuestos!$B$22),"")</f>
        <v>0.2497052904597239</v>
      </c>
      <c r="K350" s="6">
        <v>8898.65508549081</v>
      </c>
      <c r="L350" s="6">
        <v>38417.04016916184</v>
      </c>
      <c r="M350" s="6">
        <v>144328750.9283853</v>
      </c>
      <c r="N350" s="6">
        <v>3483.033923370143</v>
      </c>
      <c r="O350" s="6">
        <v>110663776.5478254</v>
      </c>
    </row>
    <row r="351">
      <c r="A351">
        <v>347</v>
      </c>
      <c r="B351" s="6">
        <v>-159627883.37816325</v>
      </c>
      <c r="C351" s="6">
        <v>72827793.48900992</v>
      </c>
      <c r="D351" s="6">
        <v>77711778.52294657</v>
      </c>
      <c r="E351" s="6">
        <v>82449527.59554237</v>
      </c>
      <c r="F351" s="6">
        <v>84297534.83269997</v>
      </c>
      <c r="G351" s="6">
        <v>117209297.66693906</v>
      </c>
      <c r="H351" s="6">
        <f>NPV(Supuestos!$B$22,C351:G351)+B351</f>
        <v>130489662.9877457</v>
      </c>
      <c r="I351" s="2">
        <f>IFERROR(IRR(B351:G351),"")</f>
        <v>0.42010197918885805</v>
      </c>
      <c r="J351" s="2">
        <f>IFERROR(MIRR(B351:G351,Supuestos!$B$22,Supuestos!$B$22),"")</f>
        <v>0.2846886862795053</v>
      </c>
      <c r="K351" s="6">
        <v>9127.993255299965</v>
      </c>
      <c r="L351" s="6">
        <v>37616.34653765139</v>
      </c>
      <c r="M351" s="6">
        <v>132158942.7793866</v>
      </c>
      <c r="N351" s="6">
        <v>3428.78883437564</v>
      </c>
      <c r="O351" s="6">
        <v>113706090.50290866</v>
      </c>
    </row>
    <row r="352">
      <c r="A352">
        <v>348</v>
      </c>
      <c r="B352" s="6">
        <v>-164208074.49363685</v>
      </c>
      <c r="C352" s="6">
        <v>65411048.72358141</v>
      </c>
      <c r="D352" s="6">
        <v>74060395.56078461</v>
      </c>
      <c r="E352" s="6">
        <v>65838923.61135568</v>
      </c>
      <c r="F352" s="6">
        <v>76659302.01287983</v>
      </c>
      <c r="G352" s="6">
        <v>130036032.94896564</v>
      </c>
      <c r="H352" s="6">
        <f>NPV(Supuestos!$B$22,C352:G352)+B352</f>
        <v>107521607.59668472</v>
      </c>
      <c r="I352" s="2">
        <f>IFERROR(IRR(B352:G352),"")</f>
        <v>0.36144061653627224</v>
      </c>
      <c r="J352" s="2">
        <f>IFERROR(MIRR(B352:G352,Supuestos!$B$22,Supuestos!$B$22),"")</f>
        <v>0.2608208026545844</v>
      </c>
      <c r="K352" s="6">
        <v>8746.9582977872</v>
      </c>
      <c r="L352" s="6">
        <v>36935.67075728729</v>
      </c>
      <c r="M352" s="6">
        <v>138362092.74845365</v>
      </c>
      <c r="N352" s="6">
        <v>3131.4877815855048</v>
      </c>
      <c r="O352" s="6">
        <v>109128322.75410223</v>
      </c>
    </row>
    <row r="353">
      <c r="A353">
        <v>349</v>
      </c>
      <c r="B353" s="6">
        <v>-170944569.91900462</v>
      </c>
      <c r="C353" s="6">
        <v>84088842.92890164</v>
      </c>
      <c r="D353" s="6">
        <v>79128619.68467915</v>
      </c>
      <c r="E353" s="6">
        <v>75211930.50064188</v>
      </c>
      <c r="F353" s="6">
        <v>80852655.22214727</v>
      </c>
      <c r="G353" s="6">
        <v>143554245.07725793</v>
      </c>
      <c r="H353" s="6">
        <f>NPV(Supuestos!$B$22,C353:G353)+B353</f>
        <v>136899226.246622</v>
      </c>
      <c r="I353" s="2">
        <f>IFERROR(IRR(B353:G353),"")</f>
        <v>0.41508153580953583</v>
      </c>
      <c r="J353" s="2">
        <f>IFERROR(MIRR(B353:G353,Supuestos!$B$22,Supuestos!$B$22),"")</f>
        <v>0.2823302003682544</v>
      </c>
      <c r="K353" s="6">
        <v>8935.75166537111</v>
      </c>
      <c r="L353" s="6">
        <v>39247.353854601584</v>
      </c>
      <c r="M353" s="6">
        <v>142888201.3135914</v>
      </c>
      <c r="N353" s="6">
        <v>3316.979263102015</v>
      </c>
      <c r="O353" s="6">
        <v>107991594.30484194</v>
      </c>
    </row>
    <row r="354">
      <c r="A354">
        <v>350</v>
      </c>
      <c r="B354" s="6">
        <v>-166460878.48277518</v>
      </c>
      <c r="C354" s="6">
        <v>71531610.26115006</v>
      </c>
      <c r="D354" s="6">
        <v>71493498.31476054</v>
      </c>
      <c r="E354" s="6">
        <v>76647267.46168816</v>
      </c>
      <c r="F354" s="6">
        <v>70347420.33425635</v>
      </c>
      <c r="G354" s="6">
        <v>106328567.24953377</v>
      </c>
      <c r="H354" s="6">
        <f>NPV(Supuestos!$B$22,C354:G354)+B354</f>
        <v>99907841.9428716</v>
      </c>
      <c r="I354" s="2">
        <f>IFERROR(IRR(B354:G354),"")</f>
        <v>0.3557224506837128</v>
      </c>
      <c r="J354" s="2">
        <f>IFERROR(MIRR(B354:G354,Supuestos!$B$22,Supuestos!$B$22),"")</f>
        <v>0.25238846742527676</v>
      </c>
      <c r="K354" s="6">
        <v>8055.550430079988</v>
      </c>
      <c r="L354" s="6">
        <v>41920.42035050451</v>
      </c>
      <c r="M354" s="6">
        <v>139445513.66808394</v>
      </c>
      <c r="N354" s="6">
        <v>3355.3411468242607</v>
      </c>
      <c r="O354" s="6">
        <v>110876060.62413003</v>
      </c>
    </row>
    <row r="355">
      <c r="A355">
        <v>351</v>
      </c>
      <c r="B355" s="6">
        <v>-164222620.26603323</v>
      </c>
      <c r="C355" s="6">
        <v>45317666.045951165</v>
      </c>
      <c r="D355" s="6">
        <v>65464846.96178553</v>
      </c>
      <c r="E355" s="6">
        <v>69928329.06737426</v>
      </c>
      <c r="F355" s="6">
        <v>47771773.62249099</v>
      </c>
      <c r="G355" s="6">
        <v>103514224.63691314</v>
      </c>
      <c r="H355" s="6">
        <f>NPV(Supuestos!$B$22,C355:G355)+B355</f>
        <v>55149192.229002416</v>
      </c>
      <c r="I355" s="2">
        <f>IFERROR(IRR(B355:G355),"")</f>
        <v>0.2585984443679189</v>
      </c>
      <c r="J355" s="2">
        <f>IFERROR(MIRR(B355:G355,Supuestos!$B$22,Supuestos!$B$22),"")</f>
        <v>0.20796519335017538</v>
      </c>
      <c r="K355" s="6">
        <v>7327.919880032072</v>
      </c>
      <c r="L355" s="6">
        <v>44207.11535148299</v>
      </c>
      <c r="M355" s="6">
        <v>138306924.31219298</v>
      </c>
      <c r="N355" s="6">
        <v>3280.2365826442838</v>
      </c>
      <c r="O355" s="6">
        <v>104636043.6975509</v>
      </c>
    </row>
    <row r="356">
      <c r="A356">
        <v>352</v>
      </c>
      <c r="B356" s="6">
        <v>-169475734.91668436</v>
      </c>
      <c r="C356" s="6">
        <v>76464253.71570058</v>
      </c>
      <c r="D356" s="6">
        <v>89242111.08612433</v>
      </c>
      <c r="E356" s="6">
        <v>93515874.67193906</v>
      </c>
      <c r="F356" s="6">
        <v>76804304.34512204</v>
      </c>
      <c r="G356" s="6">
        <v>161017999.93152323</v>
      </c>
      <c r="H356" s="6">
        <f>NPV(Supuestos!$B$22,C356:G356)+B356</f>
        <v>158489647.60287076</v>
      </c>
      <c r="I356" s="2">
        <f>IFERROR(IRR(B356:G356),"")</f>
        <v>0.44617832771403904</v>
      </c>
      <c r="J356" s="2">
        <f>IFERROR(MIRR(B356:G356,Supuestos!$B$22,Supuestos!$B$22),"")</f>
        <v>0.30091507774776316</v>
      </c>
      <c r="K356" s="6">
        <v>8913.7020396545</v>
      </c>
      <c r="L356" s="6">
        <v>41993.41753173311</v>
      </c>
      <c r="M356" s="6">
        <v>139530389.99631056</v>
      </c>
      <c r="N356" s="6">
        <v>3300.0141407363117</v>
      </c>
      <c r="O356" s="6">
        <v>116763318.01285535</v>
      </c>
    </row>
    <row r="357">
      <c r="A357">
        <v>353</v>
      </c>
      <c r="B357" s="6">
        <v>-163533521.38454968</v>
      </c>
      <c r="C357" s="6">
        <v>51536575.673040986</v>
      </c>
      <c r="D357" s="6">
        <v>67127014.31454739</v>
      </c>
      <c r="E357" s="6">
        <v>64419514.039192796</v>
      </c>
      <c r="F357" s="6">
        <v>57205178.53603858</v>
      </c>
      <c r="G357" s="6">
        <v>111172216.16263223</v>
      </c>
      <c r="H357" s="6">
        <f>NPV(Supuestos!$B$22,C357:G357)+B357</f>
        <v>68416819.39483374</v>
      </c>
      <c r="I357" s="2">
        <f>IFERROR(IRR(B357:G357),"")</f>
        <v>0.2858417878192924</v>
      </c>
      <c r="J357" s="2">
        <f>IFERROR(MIRR(B357:G357,Supuestos!$B$22,Supuestos!$B$22),"")</f>
        <v>0.2225383644871839</v>
      </c>
      <c r="K357" s="6">
        <v>8233.145978476248</v>
      </c>
      <c r="L357" s="6">
        <v>39736.27459794262</v>
      </c>
      <c r="M357" s="6">
        <v>137361157.43209535</v>
      </c>
      <c r="N357" s="6">
        <v>3417.3933845944703</v>
      </c>
      <c r="O357" s="6">
        <v>109438043.9810112</v>
      </c>
    </row>
    <row r="358">
      <c r="A358">
        <v>354</v>
      </c>
      <c r="B358" s="6">
        <v>-163980146.93016398</v>
      </c>
      <c r="C358" s="6">
        <v>37730436.74880937</v>
      </c>
      <c r="D358" s="6">
        <v>27346460.05812949</v>
      </c>
      <c r="E358" s="6">
        <v>38715280.25385453</v>
      </c>
      <c r="F358" s="6">
        <v>42739115.71437739</v>
      </c>
      <c r="G358" s="6">
        <v>78402116.59070802</v>
      </c>
      <c r="H358" s="6">
        <f>NPV(Supuestos!$B$22,C358:G358)+B358</f>
        <v>-17684758.079208605</v>
      </c>
      <c r="I358" s="2">
        <f>IFERROR(IRR(B358:G358),"")</f>
        <v>0.0997515761919407</v>
      </c>
      <c r="J358" s="2">
        <f>IFERROR(MIRR(B358:G358,Supuestos!$B$22,Supuestos!$B$22),"")</f>
        <v>0.11427586687802971</v>
      </c>
      <c r="K358" s="6">
        <v>8073.818237065724</v>
      </c>
      <c r="L358" s="6">
        <v>31178.564947105115</v>
      </c>
      <c r="M358" s="6">
        <v>143841741.62812594</v>
      </c>
      <c r="N358" s="6">
        <v>3167.475853084276</v>
      </c>
      <c r="O358" s="6">
        <v>110216242.83427745</v>
      </c>
    </row>
    <row r="359">
      <c r="A359">
        <v>355</v>
      </c>
      <c r="B359" s="6">
        <v>-160431582.74150968</v>
      </c>
      <c r="C359" s="6">
        <v>82232639.57495043</v>
      </c>
      <c r="D359" s="6">
        <v>77055398.90070745</v>
      </c>
      <c r="E359" s="6">
        <v>82972022.38583939</v>
      </c>
      <c r="F359" s="6">
        <v>82150695.35255957</v>
      </c>
      <c r="G359" s="6">
        <v>141177424.79077303</v>
      </c>
      <c r="H359" s="6">
        <f>NPV(Supuestos!$B$22,C359:G359)+B359</f>
        <v>148960627.76385933</v>
      </c>
      <c r="I359" s="2">
        <f>IFERROR(IRR(B359:G359),"")</f>
        <v>0.452777494051167</v>
      </c>
      <c r="J359" s="2">
        <f>IFERROR(MIRR(B359:G359,Supuestos!$B$22,Supuestos!$B$22),"")</f>
        <v>0.3000161657179474</v>
      </c>
      <c r="K359" s="6">
        <v>9232.542885271429</v>
      </c>
      <c r="L359" s="6">
        <v>36600.34205553327</v>
      </c>
      <c r="M359" s="6">
        <v>133398444.53004453</v>
      </c>
      <c r="N359" s="6">
        <v>3348.4888604221246</v>
      </c>
      <c r="O359" s="6">
        <v>107101671.84505616</v>
      </c>
    </row>
    <row r="360">
      <c r="A360">
        <v>356</v>
      </c>
      <c r="B360" s="6">
        <v>-169919994.8735114</v>
      </c>
      <c r="C360" s="6">
        <v>76806660.23992635</v>
      </c>
      <c r="D360" s="6">
        <v>89694583.01943779</v>
      </c>
      <c r="E360" s="6">
        <v>93751780.1899307</v>
      </c>
      <c r="F360" s="6">
        <v>76512715.46741313</v>
      </c>
      <c r="G360" s="6">
        <v>142552323.4691299</v>
      </c>
      <c r="H360" s="6">
        <f>NPV(Supuestos!$B$22,C360:G360)+B360</f>
        <v>149089998.46726418</v>
      </c>
      <c r="I360" s="2">
        <f>IFERROR(IRR(B360:G360),"")</f>
        <v>0.4362122579671969</v>
      </c>
      <c r="J360" s="2">
        <f>IFERROR(MIRR(B360:G360,Supuestos!$B$22,Supuestos!$B$22),"")</f>
        <v>0.29305444538892567</v>
      </c>
      <c r="K360" s="6">
        <v>8185.287052137829</v>
      </c>
      <c r="L360" s="6">
        <v>45787.23406264076</v>
      </c>
      <c r="M360" s="6">
        <v>139937462.5434204</v>
      </c>
      <c r="N360" s="6">
        <v>3482.106829000016</v>
      </c>
      <c r="O360" s="6">
        <v>101907055.30017023</v>
      </c>
    </row>
    <row r="361">
      <c r="A361">
        <v>357</v>
      </c>
      <c r="B361" s="6">
        <v>-170741837.72149137</v>
      </c>
      <c r="C361" s="6">
        <v>44117732.73008467</v>
      </c>
      <c r="D361" s="6">
        <v>25045783.471188568</v>
      </c>
      <c r="E361" s="6">
        <v>57287871.17746756</v>
      </c>
      <c r="F361" s="6">
        <v>31937185.624367956</v>
      </c>
      <c r="G361" s="6">
        <v>77768920.24826297</v>
      </c>
      <c r="H361" s="6">
        <f>NPV(Supuestos!$B$22,C361:G361)+B361</f>
        <v>-14802355.8330224</v>
      </c>
      <c r="I361" s="2">
        <f>IFERROR(IRR(B361:G361),"")</f>
        <v>0.10663717099441651</v>
      </c>
      <c r="J361" s="2">
        <f>IFERROR(MIRR(B361:G361,Supuestos!$B$22,Supuestos!$B$22),"")</f>
        <v>0.11951026078401239</v>
      </c>
      <c r="K361" s="6">
        <v>7177.977006451889</v>
      </c>
      <c r="L361" s="6">
        <v>41247.69853632647</v>
      </c>
      <c r="M361" s="6">
        <v>147055835.18846652</v>
      </c>
      <c r="N361" s="6">
        <v>3344.981254140536</v>
      </c>
      <c r="O361" s="6">
        <v>111365037.03274922</v>
      </c>
    </row>
    <row r="362">
      <c r="A362">
        <v>358</v>
      </c>
      <c r="B362" s="6">
        <v>-161253363.87177488</v>
      </c>
      <c r="C362" s="6">
        <v>63365874.46732885</v>
      </c>
      <c r="D362" s="6">
        <v>52765042.35597246</v>
      </c>
      <c r="E362" s="6">
        <v>42033714.13453381</v>
      </c>
      <c r="F362" s="6">
        <v>44041655.328278266</v>
      </c>
      <c r="G362" s="6">
        <v>93414961.09768543</v>
      </c>
      <c r="H362" s="6">
        <f>NPV(Supuestos!$B$22,C362:G362)+B362</f>
        <v>37896282.1095701</v>
      </c>
      <c r="I362" s="2">
        <f>IFERROR(IRR(B362:G362),"")</f>
        <v>0.23043150740852805</v>
      </c>
      <c r="J362" s="2">
        <f>IFERROR(MIRR(B362:G362,Supuestos!$B$22,Supuestos!$B$22),"")</f>
        <v>0.1891564681382043</v>
      </c>
      <c r="K362" s="6">
        <v>8366.18505024307</v>
      </c>
      <c r="L362" s="6">
        <v>34761.144066783876</v>
      </c>
      <c r="M362" s="6">
        <v>137987910.76610506</v>
      </c>
      <c r="N362" s="6">
        <v>3417.664315737784</v>
      </c>
      <c r="O362" s="6">
        <v>108110394.35463543</v>
      </c>
    </row>
    <row r="363">
      <c r="A363">
        <v>359</v>
      </c>
      <c r="B363" s="6">
        <v>-188696222.6049339</v>
      </c>
      <c r="C363" s="6">
        <v>65557410.65129315</v>
      </c>
      <c r="D363" s="6">
        <v>66762300.307947144</v>
      </c>
      <c r="E363" s="6">
        <v>95716040.62272237</v>
      </c>
      <c r="F363" s="6">
        <v>71638860.87800013</v>
      </c>
      <c r="G363" s="6">
        <v>141503594.80608755</v>
      </c>
      <c r="H363" s="6">
        <f>NPV(Supuestos!$B$22,C363:G363)+B363</f>
        <v>100695790.89897743</v>
      </c>
      <c r="I363" s="2">
        <f>IFERROR(IRR(B363:G363),"")</f>
        <v>0.31951450501574397</v>
      </c>
      <c r="J363" s="2">
        <f>IFERROR(MIRR(B363:G363,Supuestos!$B$22,Supuestos!$B$22),"")</f>
        <v>0.24179388916310152</v>
      </c>
      <c r="K363" s="6">
        <v>8397.898793014114</v>
      </c>
      <c r="L363" s="6">
        <v>43634.48628736657</v>
      </c>
      <c r="M363" s="6">
        <v>159381182.62681657</v>
      </c>
      <c r="N363" s="6">
        <v>3479.799684540679</v>
      </c>
      <c r="O363" s="6">
        <v>111673127.97109093</v>
      </c>
    </row>
    <row r="364">
      <c r="A364">
        <v>360</v>
      </c>
      <c r="B364" s="6">
        <v>-163996481.69066668</v>
      </c>
      <c r="C364" s="6">
        <v>75003024.6847097</v>
      </c>
      <c r="D364" s="6">
        <v>76609525.71877337</v>
      </c>
      <c r="E364" s="6">
        <v>86236786.34405234</v>
      </c>
      <c r="F364" s="6">
        <v>100577492.3663054</v>
      </c>
      <c r="G364" s="6">
        <v>143675372.71762925</v>
      </c>
      <c r="H364" s="6">
        <f>NPV(Supuestos!$B$22,C364:G364)+B364</f>
        <v>153121998.07607993</v>
      </c>
      <c r="I364" s="2">
        <f>IFERROR(IRR(B364:G364),"")</f>
        <v>0.44174451669410153</v>
      </c>
      <c r="J364" s="2">
        <f>IFERROR(MIRR(B364:G364,Supuestos!$B$22,Supuestos!$B$22),"")</f>
        <v>0.3007153195688974</v>
      </c>
      <c r="K364" s="6">
        <v>8683.642843369456</v>
      </c>
      <c r="L364" s="6">
        <v>42281.55995867063</v>
      </c>
      <c r="M364" s="6">
        <v>134623844.44733813</v>
      </c>
      <c r="N364" s="6">
        <v>3383.197433128953</v>
      </c>
      <c r="O364" s="6">
        <v>105701662.62113462</v>
      </c>
    </row>
    <row r="365">
      <c r="A365">
        <v>361</v>
      </c>
      <c r="B365" s="6">
        <v>-164456124.29034394</v>
      </c>
      <c r="C365" s="6">
        <v>70143205.60445595</v>
      </c>
      <c r="D365" s="6">
        <v>68043543.91613048</v>
      </c>
      <c r="E365" s="6">
        <v>63123114.26172203</v>
      </c>
      <c r="F365" s="6">
        <v>78103236.98758121</v>
      </c>
      <c r="G365" s="6">
        <v>111521825.2426542</v>
      </c>
      <c r="H365" s="6">
        <f>NPV(Supuestos!$B$22,C365:G365)+B365</f>
        <v>96200932.78135855</v>
      </c>
      <c r="I365" s="2">
        <f>IFERROR(IRR(B365:G365),"")</f>
        <v>0.34643233360191383</v>
      </c>
      <c r="J365" s="2">
        <f>IFERROR(MIRR(B365:G365,Supuestos!$B$22,Supuestos!$B$22),"")</f>
        <v>0.24999633205917204</v>
      </c>
      <c r="K365" s="6">
        <v>8748.261837849564</v>
      </c>
      <c r="L365" s="6">
        <v>36946.571592392625</v>
      </c>
      <c r="M365" s="6">
        <v>138598661.70625553</v>
      </c>
      <c r="N365" s="6">
        <v>3356.6189752581217</v>
      </c>
      <c r="O365" s="6">
        <v>108056485.72099173</v>
      </c>
    </row>
    <row r="366">
      <c r="A366">
        <v>362</v>
      </c>
      <c r="B366" s="6">
        <v>-164248179.48936823</v>
      </c>
      <c r="C366" s="6">
        <v>53023042.37331121</v>
      </c>
      <c r="D366" s="6">
        <v>54432760.55288176</v>
      </c>
      <c r="E366" s="6">
        <v>56692687.633081704</v>
      </c>
      <c r="F366" s="6">
        <v>51190983.70269525</v>
      </c>
      <c r="G366" s="6">
        <v>86169849.7208378</v>
      </c>
      <c r="H366" s="6">
        <f>NPV(Supuestos!$B$22,C366:G366)+B366</f>
        <v>37476543.83582705</v>
      </c>
      <c r="I366" s="2">
        <f>IFERROR(IRR(B366:G366),"")</f>
        <v>0.22532197990637118</v>
      </c>
      <c r="J366" s="2">
        <f>IFERROR(MIRR(B366:G366,Supuestos!$B$22,Supuestos!$B$22),"")</f>
        <v>0.18783622077867168</v>
      </c>
      <c r="K366" s="6">
        <v>8151.1323239248495</v>
      </c>
      <c r="L366" s="6">
        <v>38202.37135557493</v>
      </c>
      <c r="M366" s="6">
        <v>139336772.76880762</v>
      </c>
      <c r="N366" s="6">
        <v>3537.2005172384283</v>
      </c>
      <c r="O366" s="6">
        <v>112023152.2802502</v>
      </c>
    </row>
    <row r="367">
      <c r="A367">
        <v>363</v>
      </c>
      <c r="B367" s="6">
        <v>-180138697.8276548</v>
      </c>
      <c r="C367" s="6">
        <v>62810460.829972304</v>
      </c>
      <c r="D367" s="6">
        <v>69451201.40736137</v>
      </c>
      <c r="E367" s="6">
        <v>65473896.66287516</v>
      </c>
      <c r="F367" s="6">
        <v>68795864.11134805</v>
      </c>
      <c r="G367" s="6">
        <v>104833537.33255482</v>
      </c>
      <c r="H367" s="6">
        <f>NPV(Supuestos!$B$22,C367:G367)+B367</f>
        <v>67771585.80513605</v>
      </c>
      <c r="I367" s="2">
        <f>IFERROR(IRR(B367:G367),"")</f>
        <v>0.27652277208554155</v>
      </c>
      <c r="J367" s="2">
        <f>IFERROR(MIRR(B367:G367,Supuestos!$B$22,Supuestos!$B$22),"")</f>
        <v>0.21518487669750352</v>
      </c>
      <c r="K367" s="6">
        <v>8211.976800661752</v>
      </c>
      <c r="L367" s="6">
        <v>41344.84396861731</v>
      </c>
      <c r="M367" s="6">
        <v>152976865.86787358</v>
      </c>
      <c r="N367" s="6">
        <v>3407.4622235571346</v>
      </c>
      <c r="O367" s="6">
        <v>113313719.02210556</v>
      </c>
    </row>
    <row r="368">
      <c r="A368">
        <v>364</v>
      </c>
      <c r="B368" s="6">
        <v>-193120272.32794538</v>
      </c>
      <c r="C368" s="6">
        <v>116630291.91848795</v>
      </c>
      <c r="D368" s="6">
        <v>110565115.46966821</v>
      </c>
      <c r="E368" s="6">
        <v>132411542.10215825</v>
      </c>
      <c r="F368" s="6">
        <v>107960186.08322875</v>
      </c>
      <c r="G368" s="6">
        <v>160848818.23709136</v>
      </c>
      <c r="H368" s="6">
        <f>NPV(Supuestos!$B$22,C368:G368)+B368</f>
        <v>231098219.56833112</v>
      </c>
      <c r="I368" s="2">
        <f>IFERROR(IRR(B368:G368),"")</f>
        <v>0.5513671858700315</v>
      </c>
      <c r="J368" s="2">
        <f>IFERROR(MIRR(B368:G368,Supuestos!$B$22,Supuestos!$B$22),"")</f>
        <v>0.3343114027856333</v>
      </c>
      <c r="K368" s="6">
        <v>9120.542095319464</v>
      </c>
      <c r="L368" s="6">
        <v>45825.174475147585</v>
      </c>
      <c r="M368" s="6">
        <v>159684237.70186996</v>
      </c>
      <c r="N368" s="6">
        <v>3381.6433999997876</v>
      </c>
      <c r="O368" s="6">
        <v>108044043.52029611</v>
      </c>
    </row>
    <row r="369">
      <c r="A369">
        <v>365</v>
      </c>
      <c r="B369" s="6">
        <v>-171793332.61171404</v>
      </c>
      <c r="C369" s="6">
        <v>73468988.66317701</v>
      </c>
      <c r="D369" s="6">
        <v>63465732.92275748</v>
      </c>
      <c r="E369" s="6">
        <v>70240667.44742808</v>
      </c>
      <c r="F369" s="6">
        <v>85894218.39374326</v>
      </c>
      <c r="G369" s="6">
        <v>123295571.46018544</v>
      </c>
      <c r="H369" s="6">
        <f>NPV(Supuestos!$B$22,C369:G369)+B369</f>
        <v>103790548.05425675</v>
      </c>
      <c r="I369" s="2">
        <f>IFERROR(IRR(B369:G369),"")</f>
        <v>0.34807966593477374</v>
      </c>
      <c r="J369" s="2">
        <f>IFERROR(MIRR(B369:G369,Supuestos!$B$22,Supuestos!$B$22),"")</f>
        <v>0.2530094681941586</v>
      </c>
      <c r="K369" s="6">
        <v>8730.62604380414</v>
      </c>
      <c r="L369" s="6">
        <v>40434.355756423625</v>
      </c>
      <c r="M369" s="6">
        <v>143551953.45719612</v>
      </c>
      <c r="N369" s="6">
        <v>3477.5091496296227</v>
      </c>
      <c r="O369" s="6">
        <v>113637283.093608</v>
      </c>
    </row>
    <row r="370">
      <c r="A370">
        <v>366</v>
      </c>
      <c r="B370" s="6">
        <v>-178731239.7286054</v>
      </c>
      <c r="C370" s="6">
        <v>117190863.17075506</v>
      </c>
      <c r="D370" s="6">
        <v>113702374.3704527</v>
      </c>
      <c r="E370" s="6">
        <v>110656500.34232606</v>
      </c>
      <c r="F370" s="6">
        <v>110321112.38624415</v>
      </c>
      <c r="G370" s="6">
        <v>189868557.9309479</v>
      </c>
      <c r="H370" s="6">
        <f>NPV(Supuestos!$B$22,C370:G370)+B370</f>
        <v>250178768.01242018</v>
      </c>
      <c r="I370" s="2">
        <f>IFERROR(IRR(B370:G370),"")</f>
        <v>0.6035459388903585</v>
      </c>
      <c r="J370" s="2">
        <f>IFERROR(MIRR(B370:G370,Supuestos!$B$22,Supuestos!$B$22),"")</f>
        <v>0.35811952762223775</v>
      </c>
      <c r="K370" s="6">
        <v>9470.952521827681</v>
      </c>
      <c r="L370" s="6">
        <v>43115.24143532186</v>
      </c>
      <c r="M370" s="6">
        <v>146063847.3605197</v>
      </c>
      <c r="N370" s="6">
        <v>3342.4559699371457</v>
      </c>
      <c r="O370" s="6">
        <v>103490798.36073266</v>
      </c>
    </row>
    <row r="371">
      <c r="A371">
        <v>367</v>
      </c>
      <c r="B371" s="6">
        <v>-179758524.81116155</v>
      </c>
      <c r="C371" s="6">
        <v>45327242.76168081</v>
      </c>
      <c r="D371" s="6">
        <v>63976283.64816648</v>
      </c>
      <c r="E371" s="6">
        <v>60509858.81615555</v>
      </c>
      <c r="F371" s="6">
        <v>53290158.97059941</v>
      </c>
      <c r="G371" s="6">
        <v>90919046.11846238</v>
      </c>
      <c r="H371" s="6">
        <f>NPV(Supuestos!$B$22,C371:G371)+B371</f>
        <v>28844874.115078844</v>
      </c>
      <c r="I371" s="2">
        <f>IFERROR(IRR(B371:G371),"")</f>
        <v>0.1992981188975542</v>
      </c>
      <c r="J371" s="2">
        <f>IFERROR(MIRR(B371:G371,Supuestos!$B$22,Supuestos!$B$22),"")</f>
        <v>0.1744410654124493</v>
      </c>
      <c r="K371" s="6">
        <v>8672.897743261792</v>
      </c>
      <c r="L371" s="6">
        <v>34157.984103868395</v>
      </c>
      <c r="M371" s="6">
        <v>156058628.55125657</v>
      </c>
      <c r="N371" s="6">
        <v>3364.4753724336624</v>
      </c>
      <c r="O371" s="6">
        <v>113314179.05960989</v>
      </c>
    </row>
    <row r="372">
      <c r="A372">
        <v>368</v>
      </c>
      <c r="B372" s="6">
        <v>-169767854.94188273</v>
      </c>
      <c r="C372" s="6">
        <v>96021613.3717149</v>
      </c>
      <c r="D372" s="6">
        <v>94089506.90808807</v>
      </c>
      <c r="E372" s="6">
        <v>97938522.05585916</v>
      </c>
      <c r="F372" s="6">
        <v>92069490.485179</v>
      </c>
      <c r="G372" s="6">
        <v>147423954.68474925</v>
      </c>
      <c r="H372" s="6">
        <f>NPV(Supuestos!$B$22,C372:G372)+B372</f>
        <v>184046075.43714267</v>
      </c>
      <c r="I372" s="2">
        <f>IFERROR(IRR(B372:G372),"")</f>
        <v>0.5100886992673626</v>
      </c>
      <c r="J372" s="2">
        <f>IFERROR(MIRR(B372:G372,Supuestos!$B$22,Supuestos!$B$22),"")</f>
        <v>0.3203490116092189</v>
      </c>
      <c r="K372" s="6">
        <v>8815.026684498946</v>
      </c>
      <c r="L372" s="6">
        <v>44711.30466191155</v>
      </c>
      <c r="M372" s="6">
        <v>138237347.44640175</v>
      </c>
      <c r="N372" s="6">
        <v>3345.9061606476703</v>
      </c>
      <c r="O372" s="6">
        <v>116043207.77187558</v>
      </c>
    </row>
    <row r="373">
      <c r="A373">
        <v>369</v>
      </c>
      <c r="B373" s="6">
        <v>-159196570.8334809</v>
      </c>
      <c r="C373" s="6">
        <v>68668767.51048337</v>
      </c>
      <c r="D373" s="6">
        <v>73000289.9135365</v>
      </c>
      <c r="E373" s="6">
        <v>66238384.84076698</v>
      </c>
      <c r="F373" s="6">
        <v>68965896.15989733</v>
      </c>
      <c r="G373" s="6">
        <v>112963024.32821172</v>
      </c>
      <c r="H373" s="6">
        <f>NPV(Supuestos!$B$22,C373:G373)+B373</f>
        <v>101422367.83958098</v>
      </c>
      <c r="I373" s="2">
        <f>IFERROR(IRR(B373:G373),"")</f>
        <v>0.36512752923169983</v>
      </c>
      <c r="J373" s="2">
        <f>IFERROR(MIRR(B373:G373,Supuestos!$B$22,Supuestos!$B$22),"")</f>
        <v>0.25811199789322936</v>
      </c>
      <c r="K373" s="6">
        <v>8051.86934989662</v>
      </c>
      <c r="L373" s="6">
        <v>42383.69762230509</v>
      </c>
      <c r="M373" s="6">
        <v>131895131.16785492</v>
      </c>
      <c r="N373" s="6">
        <v>3326.0425076199076</v>
      </c>
      <c r="O373" s="6">
        <v>112989903.72212137</v>
      </c>
    </row>
    <row r="374">
      <c r="A374">
        <v>370</v>
      </c>
      <c r="B374" s="6">
        <v>-161532254.1746191</v>
      </c>
      <c r="C374" s="6">
        <v>94420554.43097743</v>
      </c>
      <c r="D374" s="6">
        <v>90233095.69357118</v>
      </c>
      <c r="E374" s="6">
        <v>96912721.43580735</v>
      </c>
      <c r="F374" s="6">
        <v>100480196.74030657</v>
      </c>
      <c r="G374" s="6">
        <v>128418606.4031969</v>
      </c>
      <c r="H374" s="6">
        <f>NPV(Supuestos!$B$22,C374:G374)+B374</f>
        <v>182326500.0709881</v>
      </c>
      <c r="I374" s="2">
        <f>IFERROR(IRR(B374:G374),"")</f>
        <v>0.5276861646233979</v>
      </c>
      <c r="J374" s="2">
        <f>IFERROR(MIRR(B374:G374,Supuestos!$B$22,Supuestos!$B$22),"")</f>
        <v>0.32595570946805275</v>
      </c>
      <c r="K374" s="6">
        <v>9312.75867842803</v>
      </c>
      <c r="L374" s="6">
        <v>40945.55229411259</v>
      </c>
      <c r="M374" s="6">
        <v>131026970.37701705</v>
      </c>
      <c r="N374" s="6">
        <v>3540.8023676835</v>
      </c>
      <c r="O374" s="6">
        <v>111759694.38949394</v>
      </c>
    </row>
    <row r="375">
      <c r="A375">
        <v>371</v>
      </c>
      <c r="B375" s="6">
        <v>-168708353.0022423</v>
      </c>
      <c r="C375" s="6">
        <v>84901095.07401577</v>
      </c>
      <c r="D375" s="6">
        <v>91673358.46755043</v>
      </c>
      <c r="E375" s="6">
        <v>87684023.60216928</v>
      </c>
      <c r="F375" s="6">
        <v>91952804.6932654</v>
      </c>
      <c r="G375" s="6">
        <v>146907307.3774084</v>
      </c>
      <c r="H375" s="6">
        <f>NPV(Supuestos!$B$22,C375:G375)+B375</f>
        <v>166232676.84863007</v>
      </c>
      <c r="I375" s="2">
        <f>IFERROR(IRR(B375:G375),"")</f>
        <v>0.4706059150873211</v>
      </c>
      <c r="J375" s="2">
        <f>IFERROR(MIRR(B375:G375,Supuestos!$B$22,Supuestos!$B$22),"")</f>
        <v>0.3075888374474669</v>
      </c>
      <c r="K375" s="6">
        <v>8678.058536799377</v>
      </c>
      <c r="L375" s="6">
        <v>43369.08273292816</v>
      </c>
      <c r="M375" s="6">
        <v>138599597.91075063</v>
      </c>
      <c r="N375" s="6">
        <v>3249.552651246389</v>
      </c>
      <c r="O375" s="6">
        <v>113327048.69941916</v>
      </c>
    </row>
    <row r="376">
      <c r="A376">
        <v>372</v>
      </c>
      <c r="B376" s="6">
        <v>-174004083.58319455</v>
      </c>
      <c r="C376" s="6">
        <v>75372538.01624219</v>
      </c>
      <c r="D376" s="6">
        <v>63460762.12684724</v>
      </c>
      <c r="E376" s="6">
        <v>78678313.96562922</v>
      </c>
      <c r="F376" s="6">
        <v>92736945.53635763</v>
      </c>
      <c r="G376" s="6">
        <v>130243941.6428183</v>
      </c>
      <c r="H376" s="6">
        <f>NPV(Supuestos!$B$22,C376:G376)+B376</f>
        <v>116601132.94036648</v>
      </c>
      <c r="I376" s="2">
        <f>IFERROR(IRR(B376:G376),"")</f>
        <v>0.36620870610092593</v>
      </c>
      <c r="J376" s="2">
        <f>IFERROR(MIRR(B376:G376,Supuestos!$B$22,Supuestos!$B$22),"")</f>
        <v>0.26314627125281387</v>
      </c>
      <c r="K376" s="6">
        <v>8573.259015177677</v>
      </c>
      <c r="L376" s="6">
        <v>40225.20191643707</v>
      </c>
      <c r="M376" s="6">
        <v>146415197.58579963</v>
      </c>
      <c r="N376" s="6">
        <v>3291.8509013950825</v>
      </c>
      <c r="O376" s="6">
        <v>109565951.34831621</v>
      </c>
    </row>
    <row r="377">
      <c r="A377">
        <v>373</v>
      </c>
      <c r="B377" s="6">
        <v>-169148210.36015758</v>
      </c>
      <c r="C377" s="6">
        <v>74123027.19139275</v>
      </c>
      <c r="D377" s="6">
        <v>55017010.29584494</v>
      </c>
      <c r="E377" s="6">
        <v>42241706.15911446</v>
      </c>
      <c r="F377" s="6">
        <v>35691772.18506111</v>
      </c>
      <c r="G377" s="6">
        <v>103280270.93696618</v>
      </c>
      <c r="H377" s="6">
        <f>NPV(Supuestos!$B$22,C377:G377)+B377</f>
        <v>41490671.066300675</v>
      </c>
      <c r="I377" s="2">
        <f>IFERROR(IRR(B377:G377),"")</f>
        <v>0.23685239475515862</v>
      </c>
      <c r="J377" s="2">
        <f>IFERROR(MIRR(B377:G377,Supuestos!$B$22,Supuestos!$B$22),"")</f>
        <v>0.19112976652053315</v>
      </c>
      <c r="K377" s="6">
        <v>7821.298439405245</v>
      </c>
      <c r="L377" s="6">
        <v>40956.65436034641</v>
      </c>
      <c r="M377" s="6">
        <v>143521473.0136106</v>
      </c>
      <c r="N377" s="6">
        <v>3388.308914129933</v>
      </c>
      <c r="O377" s="6">
        <v>113765812.6075445</v>
      </c>
    </row>
    <row r="378">
      <c r="A378">
        <v>374</v>
      </c>
      <c r="B378" s="6">
        <v>-178809049.92238924</v>
      </c>
      <c r="C378" s="6">
        <v>35262170.862301216</v>
      </c>
      <c r="D378" s="6">
        <v>35135092.77561985</v>
      </c>
      <c r="E378" s="6">
        <v>31388469.681493115</v>
      </c>
      <c r="F378" s="6">
        <v>33550752.178372793</v>
      </c>
      <c r="G378" s="6">
        <v>63944898.55727501</v>
      </c>
      <c r="H378" s="6">
        <f>NPV(Supuestos!$B$22,C378:G378)+B378</f>
        <v>-46579969.9109347</v>
      </c>
      <c r="I378" s="2">
        <f>IFERROR(IRR(B378:G378),"")</f>
        <v>0.03400082624637295</v>
      </c>
      <c r="J378" s="2">
        <f>IFERROR(MIRR(B378:G378,Supuestos!$B$22,Supuestos!$B$22),"")</f>
        <v>0.07322887183059779</v>
      </c>
      <c r="K378" s="6">
        <v>7581.445501182607</v>
      </c>
      <c r="L378" s="6">
        <v>34196.1228090418</v>
      </c>
      <c r="M378" s="6">
        <v>158068566.6081094</v>
      </c>
      <c r="N378" s="6">
        <v>3268.1180126654604</v>
      </c>
      <c r="O378" s="6">
        <v>111661598.18071394</v>
      </c>
    </row>
    <row r="379">
      <c r="A379">
        <v>375</v>
      </c>
      <c r="B379" s="6">
        <v>-166741944.22564217</v>
      </c>
      <c r="C379" s="6">
        <v>55111596.03494517</v>
      </c>
      <c r="D379" s="6">
        <v>80511791.8483828</v>
      </c>
      <c r="E379" s="6">
        <v>72976745.85672547</v>
      </c>
      <c r="F379" s="6">
        <v>61940890.56036833</v>
      </c>
      <c r="G379" s="6">
        <v>116701274.64411771</v>
      </c>
      <c r="H379" s="6">
        <f>NPV(Supuestos!$B$22,C379:G379)+B379</f>
        <v>90094960.15740561</v>
      </c>
      <c r="I379" s="2">
        <f>IFERROR(IRR(B379:G379),"")</f>
        <v>0.32722647565705154</v>
      </c>
      <c r="J379" s="2">
        <f>IFERROR(MIRR(B379:G379,Supuestos!$B$22,Supuestos!$B$22),"")</f>
        <v>0.24287474830568523</v>
      </c>
      <c r="K379" s="6">
        <v>8646.396993249931</v>
      </c>
      <c r="L379" s="6">
        <v>37468.7742979425</v>
      </c>
      <c r="M379" s="6">
        <v>140824352.43120295</v>
      </c>
      <c r="N379" s="6">
        <v>3433.4649911150336</v>
      </c>
      <c r="O379" s="6">
        <v>109959650.26411076</v>
      </c>
    </row>
    <row r="380">
      <c r="A380">
        <v>376</v>
      </c>
      <c r="B380" s="6">
        <v>-181721860.48574096</v>
      </c>
      <c r="C380" s="6">
        <v>67294687.01181594</v>
      </c>
      <c r="D380" s="6">
        <v>61957994.213373035</v>
      </c>
      <c r="E380" s="6">
        <v>57652384.70232299</v>
      </c>
      <c r="F380" s="6">
        <v>56426509.71654019</v>
      </c>
      <c r="G380" s="6">
        <v>106651281.41299298</v>
      </c>
      <c r="H380" s="6">
        <f>NPV(Supuestos!$B$22,C380:G380)+B380</f>
        <v>52697306.01286618</v>
      </c>
      <c r="I380" s="2">
        <f>IFERROR(IRR(B380:G380),"")</f>
        <v>0.24832985240333028</v>
      </c>
      <c r="J380" s="2">
        <f>IFERROR(MIRR(B380:G380,Supuestos!$B$22,Supuestos!$B$22),"")</f>
        <v>0.1995601778344609</v>
      </c>
      <c r="K380" s="6">
        <v>8962.76942247007</v>
      </c>
      <c r="L380" s="6">
        <v>33489.33141336944</v>
      </c>
      <c r="M380" s="6">
        <v>157709288.04008386</v>
      </c>
      <c r="N380" s="6">
        <v>3432.5189747847617</v>
      </c>
      <c r="O380" s="6">
        <v>106931477.03888969</v>
      </c>
    </row>
    <row r="381">
      <c r="A381">
        <v>377</v>
      </c>
      <c r="B381" s="6">
        <v>-166462859.58646345</v>
      </c>
      <c r="C381" s="6">
        <v>60192014.94090259</v>
      </c>
      <c r="D381" s="6">
        <v>41363280.01467252</v>
      </c>
      <c r="E381" s="6">
        <v>30693530.84482575</v>
      </c>
      <c r="F381" s="6">
        <v>48132851.82035175</v>
      </c>
      <c r="G381" s="6">
        <v>82766923.44921796</v>
      </c>
      <c r="H381" s="6">
        <f>NPV(Supuestos!$B$22,C381:G381)+B381</f>
        <v>10367172.155235283</v>
      </c>
      <c r="I381" s="2">
        <f>IFERROR(IRR(B381:G381),"")</f>
        <v>0.1644788488368465</v>
      </c>
      <c r="J381" s="2">
        <f>IFERROR(MIRR(B381:G381,Supuestos!$B$22,Supuestos!$B$22),"")</f>
        <v>0.1538585862382038</v>
      </c>
      <c r="K381" s="6">
        <v>8249.421999953229</v>
      </c>
      <c r="L381" s="6">
        <v>34295.6780890128</v>
      </c>
      <c r="M381" s="6">
        <v>143829297.87999818</v>
      </c>
      <c r="N381" s="6">
        <v>3432.2253525567553</v>
      </c>
      <c r="O381" s="6">
        <v>106545094.70959647</v>
      </c>
    </row>
    <row r="382">
      <c r="A382">
        <v>378</v>
      </c>
      <c r="B382" s="6">
        <v>-178190965.3441363</v>
      </c>
      <c r="C382" s="6">
        <v>100689283.45266728</v>
      </c>
      <c r="D382" s="6">
        <v>109389600.8375622</v>
      </c>
      <c r="E382" s="6">
        <v>98284996.32181385</v>
      </c>
      <c r="F382" s="6">
        <v>117736233.62811866</v>
      </c>
      <c r="G382" s="6">
        <v>155349309.30505702</v>
      </c>
      <c r="H382" s="6">
        <f>NPV(Supuestos!$B$22,C382:G382)+B382</f>
        <v>211037151.43920156</v>
      </c>
      <c r="I382" s="2">
        <f>IFERROR(IRR(B382:G382),"")</f>
        <v>0.5366311768338256</v>
      </c>
      <c r="J382" s="2">
        <f>IFERROR(MIRR(B382:G382,Supuestos!$B$22,Supuestos!$B$22),"")</f>
        <v>0.33281096255558373</v>
      </c>
      <c r="K382" s="6">
        <v>8909.625599132925</v>
      </c>
      <c r="L382" s="6">
        <v>44352.27956764428</v>
      </c>
      <c r="M382" s="6">
        <v>146577988.9108736</v>
      </c>
      <c r="N382" s="6">
        <v>3290.399920164297</v>
      </c>
      <c r="O382" s="6">
        <v>104569769.68348686</v>
      </c>
    </row>
    <row r="383">
      <c r="A383">
        <v>379</v>
      </c>
      <c r="B383" s="6">
        <v>-176964024.4497292</v>
      </c>
      <c r="C383" s="6">
        <v>59568002.52292086</v>
      </c>
      <c r="D383" s="6">
        <v>61900905.12259315</v>
      </c>
      <c r="E383" s="6">
        <v>53727790.67687979</v>
      </c>
      <c r="F383" s="6">
        <v>63011464.01514584</v>
      </c>
      <c r="G383" s="6">
        <v>115225980.26606834</v>
      </c>
      <c r="H383" s="6">
        <f>NPV(Supuestos!$B$22,C383:G383)+B383</f>
        <v>56336682.71434854</v>
      </c>
      <c r="I383" s="2">
        <f>IFERROR(IRR(B383:G383),"")</f>
        <v>0.25346797660597054</v>
      </c>
      <c r="J383" s="2">
        <f>IFERROR(MIRR(B383:G383,Supuestos!$B$22,Supuestos!$B$22),"")</f>
        <v>0.2047891982103156</v>
      </c>
      <c r="K383" s="6">
        <v>8382.138833564564</v>
      </c>
      <c r="L383" s="6">
        <v>37332.267616802754</v>
      </c>
      <c r="M383" s="6">
        <v>151930084.43886304</v>
      </c>
      <c r="N383" s="6">
        <v>3344.0407463659844</v>
      </c>
      <c r="O383" s="6">
        <v>108613048.41374755</v>
      </c>
    </row>
    <row r="384">
      <c r="A384">
        <v>380</v>
      </c>
      <c r="B384" s="6">
        <v>-160361936.65209496</v>
      </c>
      <c r="C384" s="6">
        <v>65144431.48658182</v>
      </c>
      <c r="D384" s="6">
        <v>72483514.67542423</v>
      </c>
      <c r="E384" s="6">
        <v>70013497.57998893</v>
      </c>
      <c r="F384" s="6">
        <v>69880392.32598215</v>
      </c>
      <c r="G384" s="6">
        <v>90925324.49885514</v>
      </c>
      <c r="H384" s="6">
        <f>NPV(Supuestos!$B$22,C384:G384)+B384</f>
        <v>88411695.4148984</v>
      </c>
      <c r="I384" s="2">
        <f>IFERROR(IRR(B384:G384),"")</f>
        <v>0.3414409035864341</v>
      </c>
      <c r="J384" s="2">
        <f>IFERROR(MIRR(B384:G384,Supuestos!$B$22,Supuestos!$B$22),"")</f>
        <v>0.24464489514315302</v>
      </c>
      <c r="K384" s="6">
        <v>8500.61763349001</v>
      </c>
      <c r="L384" s="6">
        <v>37971.28108724224</v>
      </c>
      <c r="M384" s="6">
        <v>134539589.3259816</v>
      </c>
      <c r="N384" s="6">
        <v>3348.935723056396</v>
      </c>
      <c r="O384" s="6">
        <v>112293463.88510163</v>
      </c>
    </row>
    <row r="385">
      <c r="A385">
        <v>381</v>
      </c>
      <c r="B385" s="6">
        <v>-192269445.85433835</v>
      </c>
      <c r="C385" s="6">
        <v>58800989.55846484</v>
      </c>
      <c r="D385" s="6">
        <v>52688615.0816298</v>
      </c>
      <c r="E385" s="6">
        <v>63833665.19087409</v>
      </c>
      <c r="F385" s="6">
        <v>55316365.17236841</v>
      </c>
      <c r="G385" s="6">
        <v>115206582.92905286</v>
      </c>
      <c r="H385" s="6">
        <f>NPV(Supuestos!$B$22,C385:G385)+B385</f>
        <v>35524871.68751156</v>
      </c>
      <c r="I385" s="2">
        <f>IFERROR(IRR(B385:G385),"")</f>
        <v>0.2068920928888431</v>
      </c>
      <c r="J385" s="2">
        <f>IFERROR(MIRR(B385:G385,Supuestos!$B$22,Supuestos!$B$22),"")</f>
        <v>0.17931921217140045</v>
      </c>
      <c r="K385" s="6">
        <v>8184.210658222474</v>
      </c>
      <c r="L385" s="6">
        <v>38959.583110523876</v>
      </c>
      <c r="M385" s="6">
        <v>166761171.02769405</v>
      </c>
      <c r="N385" s="6">
        <v>3490.5207531837127</v>
      </c>
      <c r="O385" s="6">
        <v>109426439.59775198</v>
      </c>
    </row>
    <row r="386">
      <c r="A386">
        <v>382</v>
      </c>
      <c r="B386" s="6">
        <v>-166006569.61490726</v>
      </c>
      <c r="C386" s="6">
        <v>45977984.4924271</v>
      </c>
      <c r="D386" s="6">
        <v>74952289.10650633</v>
      </c>
      <c r="E386" s="6">
        <v>62017417.31236455</v>
      </c>
      <c r="F386" s="6">
        <v>49226689.7266289</v>
      </c>
      <c r="G386" s="6">
        <v>107822697.03692089</v>
      </c>
      <c r="H386" s="6">
        <f>NPV(Supuestos!$B$22,C386:G386)+B386</f>
        <v>59004220.8306589</v>
      </c>
      <c r="I386" s="2">
        <f>IFERROR(IRR(B386:G386),"")</f>
        <v>0.26588347845841437</v>
      </c>
      <c r="J386" s="2">
        <f>IFERROR(MIRR(B386:G386,Supuestos!$B$22,Supuestos!$B$22),"")</f>
        <v>0.21149176199357145</v>
      </c>
      <c r="K386" s="6">
        <v>7713.871008017045</v>
      </c>
      <c r="L386" s="6">
        <v>39726.89501324095</v>
      </c>
      <c r="M386" s="6">
        <v>141490718.12041315</v>
      </c>
      <c r="N386" s="6">
        <v>3212.713950189451</v>
      </c>
      <c r="O386" s="6">
        <v>108903878.9676223</v>
      </c>
    </row>
    <row r="387">
      <c r="A387">
        <v>383</v>
      </c>
      <c r="B387" s="6">
        <v>-191708690.75629914</v>
      </c>
      <c r="C387" s="6">
        <v>68093602.89741135</v>
      </c>
      <c r="D387" s="6">
        <v>74607964.50469758</v>
      </c>
      <c r="E387" s="6">
        <v>64742936.77121926</v>
      </c>
      <c r="F387" s="6">
        <v>64968533.11883346</v>
      </c>
      <c r="G387" s="6">
        <v>117673232.34726167</v>
      </c>
      <c r="H387" s="6">
        <f>NPV(Supuestos!$B$22,C387:G387)+B387</f>
        <v>68712960.72736847</v>
      </c>
      <c r="I387" s="2">
        <f>IFERROR(IRR(B387:G387),"")</f>
        <v>0.27089063325589985</v>
      </c>
      <c r="J387" s="2">
        <f>IFERROR(MIRR(B387:G387,Supuestos!$B$22,Supuestos!$B$22),"")</f>
        <v>0.2120259233760673</v>
      </c>
      <c r="K387" s="6">
        <v>8221.086263984833</v>
      </c>
      <c r="L387" s="6">
        <v>39394.41400648187</v>
      </c>
      <c r="M387" s="6">
        <v>165799500.68698555</v>
      </c>
      <c r="N387" s="6">
        <v>3314.4361465238035</v>
      </c>
      <c r="O387" s="6">
        <v>107199201.88574667</v>
      </c>
    </row>
    <row r="388">
      <c r="A388">
        <v>384</v>
      </c>
      <c r="B388" s="6">
        <v>-173250810.82753375</v>
      </c>
      <c r="C388" s="6">
        <v>65965685.324379876</v>
      </c>
      <c r="D388" s="6">
        <v>65075648.89552742</v>
      </c>
      <c r="E388" s="6">
        <v>56964507.63245036</v>
      </c>
      <c r="F388" s="6">
        <v>73125054.82135008</v>
      </c>
      <c r="G388" s="6">
        <v>111766167.77359241</v>
      </c>
      <c r="H388" s="6">
        <f>NPV(Supuestos!$B$22,C388:G388)+B388</f>
        <v>74480592.24606198</v>
      </c>
      <c r="I388" s="2">
        <f>IFERROR(IRR(B388:G388),"")</f>
        <v>0.2933612332643403</v>
      </c>
      <c r="J388" s="2">
        <f>IFERROR(MIRR(B388:G388,Supuestos!$B$22,Supuestos!$B$22),"")</f>
        <v>0.2245203547728234</v>
      </c>
      <c r="K388" s="6">
        <v>8330.30975323259</v>
      </c>
      <c r="L388" s="6">
        <v>38973.08632420849</v>
      </c>
      <c r="M388" s="6">
        <v>147278180.33792338</v>
      </c>
      <c r="N388" s="6">
        <v>3366.745129072418</v>
      </c>
      <c r="O388" s="6">
        <v>111031821.05130243</v>
      </c>
    </row>
    <row r="389">
      <c r="A389">
        <v>385</v>
      </c>
      <c r="B389" s="6">
        <v>-180032642.89617607</v>
      </c>
      <c r="C389" s="6">
        <v>37504947.437977895</v>
      </c>
      <c r="D389" s="6">
        <v>45481765.60240589</v>
      </c>
      <c r="E389" s="6">
        <v>37246295.78017305</v>
      </c>
      <c r="F389" s="6">
        <v>45894038.416342795</v>
      </c>
      <c r="G389" s="6">
        <v>78661742.97697058</v>
      </c>
      <c r="H389" s="6">
        <f>NPV(Supuestos!$B$22,C389:G389)+B389</f>
        <v>-18969236.31064394</v>
      </c>
      <c r="I389" s="2">
        <f>IFERROR(IRR(B389:G389),"")</f>
        <v>0.09965567870061104</v>
      </c>
      <c r="J389" s="2">
        <f>IFERROR(MIRR(B389:G389,Supuestos!$B$22,Supuestos!$B$22),"")</f>
        <v>0.1148950211756925</v>
      </c>
      <c r="K389" s="6">
        <v>7868.4762227831625</v>
      </c>
      <c r="L389" s="6">
        <v>36020.93998616522</v>
      </c>
      <c r="M389" s="6">
        <v>157358250.11190084</v>
      </c>
      <c r="N389" s="6">
        <v>3406.743743798385</v>
      </c>
      <c r="O389" s="6">
        <v>111472483.29699624</v>
      </c>
    </row>
    <row r="390">
      <c r="A390">
        <v>386</v>
      </c>
      <c r="B390" s="6">
        <v>-156319948.25747645</v>
      </c>
      <c r="C390" s="6">
        <v>59233152.84728275</v>
      </c>
      <c r="D390" s="6">
        <v>35913443.383394286</v>
      </c>
      <c r="E390" s="6">
        <v>45672677.25147553</v>
      </c>
      <c r="F390" s="6">
        <v>56311801.29351129</v>
      </c>
      <c r="G390" s="6">
        <v>100155110.6917925</v>
      </c>
      <c r="H390" s="6">
        <f>NPV(Supuestos!$B$22,C390:G390)+B390</f>
        <v>39459475.479306966</v>
      </c>
      <c r="I390" s="2">
        <f>IFERROR(IRR(B390:G390),"")</f>
        <v>0.23082035698141967</v>
      </c>
      <c r="J390" s="2">
        <f>IFERROR(MIRR(B390:G390,Supuestos!$B$22,Supuestos!$B$22),"")</f>
        <v>0.192491741309347</v>
      </c>
      <c r="K390" s="6">
        <v>8614.931761026062</v>
      </c>
      <c r="L390" s="6">
        <v>33751.41448379258</v>
      </c>
      <c r="M390" s="6">
        <v>133058657.64819808</v>
      </c>
      <c r="N390" s="6">
        <v>3408.929425726334</v>
      </c>
      <c r="O390" s="6">
        <v>108385913.39171635</v>
      </c>
    </row>
    <row r="391">
      <c r="A391">
        <v>387</v>
      </c>
      <c r="B391" s="6">
        <v>-157087144.623399</v>
      </c>
      <c r="C391" s="6">
        <v>46121021.578927904</v>
      </c>
      <c r="D391" s="6">
        <v>42558816.60456607</v>
      </c>
      <c r="E391" s="6">
        <v>29116234.96330328</v>
      </c>
      <c r="F391" s="6">
        <v>44780124.88201703</v>
      </c>
      <c r="G391" s="6">
        <v>72076410.34338932</v>
      </c>
      <c r="H391" s="6">
        <f>NPV(Supuestos!$B$22,C391:G391)+B391</f>
        <v>-282193.7313316241</v>
      </c>
      <c r="I391" s="2">
        <f>IFERROR(IRR(B391:G391),"")</f>
        <v>0.13929882444804298</v>
      </c>
      <c r="J391" s="2">
        <f>IFERROR(MIRR(B391:G391,Supuestos!$B$22,Supuestos!$B$22),"")</f>
        <v>0.13959012270891846</v>
      </c>
      <c r="K391" s="6">
        <v>7334.6381321941735</v>
      </c>
      <c r="L391" s="6">
        <v>39865.032312440766</v>
      </c>
      <c r="M391" s="6">
        <v>133695497.73220052</v>
      </c>
      <c r="N391" s="6">
        <v>3345.658605763068</v>
      </c>
      <c r="O391" s="6">
        <v>115439331.23920424</v>
      </c>
    </row>
    <row r="392">
      <c r="A392">
        <v>388</v>
      </c>
      <c r="B392" s="6">
        <v>-173379358.95066422</v>
      </c>
      <c r="C392" s="6">
        <v>94870084.61092606</v>
      </c>
      <c r="D392" s="6">
        <v>110614120.82325917</v>
      </c>
      <c r="E392" s="6">
        <v>110815274.92605183</v>
      </c>
      <c r="F392" s="6">
        <v>100503806.97823107</v>
      </c>
      <c r="G392" s="6">
        <v>167109376.31768113</v>
      </c>
      <c r="H392" s="6">
        <f>NPV(Supuestos!$B$22,C392:G392)+B392</f>
        <v>216048837.30657586</v>
      </c>
      <c r="I392" s="2">
        <f>IFERROR(IRR(B392:G392),"")</f>
        <v>0.5489210515008704</v>
      </c>
      <c r="J392" s="2">
        <f>IFERROR(MIRR(B392:G392,Supuestos!$B$22,Supuestos!$B$22),"")</f>
        <v>0.3402655397924874</v>
      </c>
      <c r="K392" s="6">
        <v>8999.93792762361</v>
      </c>
      <c r="L392" s="6">
        <v>43006.19456497852</v>
      </c>
      <c r="M392" s="6">
        <v>142415112.42361537</v>
      </c>
      <c r="N392" s="6">
        <v>3336.1066804888346</v>
      </c>
      <c r="O392" s="6">
        <v>100075572.46797337</v>
      </c>
    </row>
    <row r="393">
      <c r="A393">
        <v>389</v>
      </c>
      <c r="B393" s="6">
        <v>-174059112.32278064</v>
      </c>
      <c r="C393" s="6">
        <v>83184363.8284907</v>
      </c>
      <c r="D393" s="6">
        <v>70342287.28878579</v>
      </c>
      <c r="E393" s="6">
        <v>88908266.82419528</v>
      </c>
      <c r="F393" s="6">
        <v>67610954.67364591</v>
      </c>
      <c r="G393" s="6">
        <v>116742491.55318108</v>
      </c>
      <c r="H393" s="6">
        <f>NPV(Supuestos!$B$22,C393:G393)+B393</f>
        <v>113709786.19436824</v>
      </c>
      <c r="I393" s="2">
        <f>IFERROR(IRR(B393:G393),"")</f>
        <v>0.37663690160413826</v>
      </c>
      <c r="J393" s="2">
        <f>IFERROR(MIRR(B393:G393,Supuestos!$B$22,Supuestos!$B$22),"")</f>
        <v>0.2605911950780151</v>
      </c>
      <c r="K393" s="6">
        <v>8002.386663124559</v>
      </c>
      <c r="L393" s="6">
        <v>46107.06142749729</v>
      </c>
      <c r="M393" s="6">
        <v>144541789.6473191</v>
      </c>
      <c r="N393" s="6">
        <v>3413.2583761277297</v>
      </c>
      <c r="O393" s="6">
        <v>110777364.44665976</v>
      </c>
    </row>
    <row r="394">
      <c r="A394">
        <v>390</v>
      </c>
      <c r="B394" s="6">
        <v>-164144338.96306968</v>
      </c>
      <c r="C394" s="6">
        <v>42269711.90643545</v>
      </c>
      <c r="D394" s="6">
        <v>60879197.77272858</v>
      </c>
      <c r="E394" s="6">
        <v>53794479.44608043</v>
      </c>
      <c r="F394" s="6">
        <v>66810420.778108105</v>
      </c>
      <c r="G394" s="6">
        <v>91225406.18558991</v>
      </c>
      <c r="H394" s="6">
        <f>NPV(Supuestos!$B$22,C394:G394)+B394</f>
        <v>43025412.723966084</v>
      </c>
      <c r="I394" s="2">
        <f>IFERROR(IRR(B394:G394),"")</f>
        <v>0.23247559793384398</v>
      </c>
      <c r="J394" s="2">
        <f>IFERROR(MIRR(B394:G394,Supuestos!$B$22,Supuestos!$B$22),"")</f>
        <v>0.1943316424075181</v>
      </c>
      <c r="K394" s="6">
        <v>7699.656933728358</v>
      </c>
      <c r="L394" s="6">
        <v>40336.257013821814</v>
      </c>
      <c r="M394" s="6">
        <v>139298311.6832999</v>
      </c>
      <c r="N394" s="6">
        <v>3337.3733127489686</v>
      </c>
      <c r="O394" s="6">
        <v>109227901.99077572</v>
      </c>
    </row>
    <row r="395">
      <c r="A395">
        <v>391</v>
      </c>
      <c r="B395" s="6">
        <v>-161338199.88415527</v>
      </c>
      <c r="C395" s="6">
        <v>79550490.47128372</v>
      </c>
      <c r="D395" s="6">
        <v>66977377.17809869</v>
      </c>
      <c r="E395" s="6">
        <v>92054034.13803427</v>
      </c>
      <c r="F395" s="6">
        <v>90599117.32030718</v>
      </c>
      <c r="G395" s="6">
        <v>140381948.48066378</v>
      </c>
      <c r="H395" s="6">
        <f>NPV(Supuestos!$B$22,C395:G395)+B395</f>
        <v>148665635.57864714</v>
      </c>
      <c r="I395" s="2">
        <f>IFERROR(IRR(B395:G395),"")</f>
        <v>0.4427399801212424</v>
      </c>
      <c r="J395" s="2">
        <f>IFERROR(MIRR(B395:G395,Supuestos!$B$22,Supuestos!$B$22),"")</f>
        <v>0.2990648246501155</v>
      </c>
      <c r="K395" s="6">
        <v>8753.456008066263</v>
      </c>
      <c r="L395" s="6">
        <v>40155.00445726832</v>
      </c>
      <c r="M395" s="6">
        <v>133218594.68252304</v>
      </c>
      <c r="N395" s="6">
        <v>3265.0018393062055</v>
      </c>
      <c r="O395" s="6">
        <v>108409676.88638578</v>
      </c>
    </row>
    <row r="396">
      <c r="A396">
        <v>392</v>
      </c>
      <c r="B396" s="6">
        <v>-168160870.62388477</v>
      </c>
      <c r="C396" s="6">
        <v>64678795.17983231</v>
      </c>
      <c r="D396" s="6">
        <v>61127484.01606865</v>
      </c>
      <c r="E396" s="6">
        <v>56380821.54722364</v>
      </c>
      <c r="F396" s="6">
        <v>76800544.14007775</v>
      </c>
      <c r="G396" s="6">
        <v>114212896.2856094</v>
      </c>
      <c r="H396" s="6">
        <f>NPV(Supuestos!$B$22,C396:G396)+B396</f>
        <v>78456664.1466408</v>
      </c>
      <c r="I396" s="2">
        <f>IFERROR(IRR(B396:G396),"")</f>
        <v>0.3030531208704694</v>
      </c>
      <c r="J396" s="2">
        <f>IFERROR(MIRR(B396:G396,Supuestos!$B$22,Supuestos!$B$22),"")</f>
        <v>0.23073528612941652</v>
      </c>
      <c r="K396" s="6">
        <v>8741.98502071117</v>
      </c>
      <c r="L396" s="6">
        <v>37506.829877690914</v>
      </c>
      <c r="M396" s="6">
        <v>141930139.02667388</v>
      </c>
      <c r="N396" s="6">
        <v>3358.5041087431214</v>
      </c>
      <c r="O396" s="6">
        <v>113453213.26995988</v>
      </c>
    </row>
    <row r="397">
      <c r="A397">
        <v>393</v>
      </c>
      <c r="B397" s="6">
        <v>-174344887.78166628</v>
      </c>
      <c r="C397" s="6">
        <v>66101560.85354625</v>
      </c>
      <c r="D397" s="6">
        <v>78080648.02547255</v>
      </c>
      <c r="E397" s="6">
        <v>65642126.0173992</v>
      </c>
      <c r="F397" s="6">
        <v>74480631.86443177</v>
      </c>
      <c r="G397" s="6">
        <v>111741347.08906505</v>
      </c>
      <c r="H397" s="6">
        <f>NPV(Supuestos!$B$22,C397:G397)+B397</f>
        <v>90159493.47508338</v>
      </c>
      <c r="I397" s="2">
        <f>IFERROR(IRR(B397:G397),"")</f>
        <v>0.3243106375194921</v>
      </c>
      <c r="J397" s="2">
        <f>IFERROR(MIRR(B397:G397,Supuestos!$B$22,Supuestos!$B$22),"")</f>
        <v>0.23910920114035683</v>
      </c>
      <c r="K397" s="6">
        <v>8261.332564918192</v>
      </c>
      <c r="L397" s="6">
        <v>43470.34180859837</v>
      </c>
      <c r="M397" s="6">
        <v>145615051.7503464</v>
      </c>
      <c r="N397" s="6">
        <v>3615.904057615747</v>
      </c>
      <c r="O397" s="6">
        <v>110914039.66570531</v>
      </c>
    </row>
    <row r="398">
      <c r="A398">
        <v>394</v>
      </c>
      <c r="B398" s="6">
        <v>-154514056.30113915</v>
      </c>
      <c r="C398" s="6">
        <v>30759745.229561806</v>
      </c>
      <c r="D398" s="6">
        <v>38827668.15524194</v>
      </c>
      <c r="E398" s="6">
        <v>37253570.92047353</v>
      </c>
      <c r="F398" s="6">
        <v>53823396.24921484</v>
      </c>
      <c r="G398" s="6">
        <v>97361946.53376447</v>
      </c>
      <c r="H398" s="6">
        <f>NPV(Supuestos!$B$22,C398:G398)+B398</f>
        <v>9924420.96713522</v>
      </c>
      <c r="I398" s="2">
        <f>IFERROR(IRR(B398:G398),"")</f>
        <v>0.16185433458617637</v>
      </c>
      <c r="J398" s="2">
        <f>IFERROR(MIRR(B398:G398,Supuestos!$B$22,Supuestos!$B$22),"")</f>
        <v>0.15428204944135548</v>
      </c>
      <c r="K398" s="6">
        <v>7778.92424937693</v>
      </c>
      <c r="L398" s="6">
        <v>36259.57889407908</v>
      </c>
      <c r="M398" s="6">
        <v>131949214.89863132</v>
      </c>
      <c r="N398" s="6">
        <v>3455.89653349792</v>
      </c>
      <c r="O398" s="6">
        <v>103615111.56215914</v>
      </c>
    </row>
    <row r="399">
      <c r="A399">
        <v>395</v>
      </c>
      <c r="B399" s="6">
        <v>-170540646.5468501</v>
      </c>
      <c r="C399" s="6">
        <v>51648275.679882005</v>
      </c>
      <c r="D399" s="6">
        <v>51558303.53715387</v>
      </c>
      <c r="E399" s="6">
        <v>50021949.97607023</v>
      </c>
      <c r="F399" s="6">
        <v>53662964.820679754</v>
      </c>
      <c r="G399" s="6">
        <v>103694136.94942188</v>
      </c>
      <c r="H399" s="6">
        <f>NPV(Supuestos!$B$22,C399:G399)+B399</f>
        <v>33828958.7539871</v>
      </c>
      <c r="I399" s="2">
        <f>IFERROR(IRR(B399:G399),"")</f>
        <v>0.21148128984503112</v>
      </c>
      <c r="J399" s="2">
        <f>IFERROR(MIRR(B399:G399,Supuestos!$B$22,Supuestos!$B$22),"")</f>
        <v>0.18201375805255693</v>
      </c>
      <c r="K399" s="6">
        <v>8459.805978856348</v>
      </c>
      <c r="L399" s="6">
        <v>33463.7127695484</v>
      </c>
      <c r="M399" s="6">
        <v>147892925.15784553</v>
      </c>
      <c r="N399" s="6">
        <v>3417.2609243541956</v>
      </c>
      <c r="O399" s="6">
        <v>102979157.29143804</v>
      </c>
    </row>
    <row r="400">
      <c r="A400">
        <v>396</v>
      </c>
      <c r="B400" s="6">
        <v>-168872394.5892659</v>
      </c>
      <c r="C400" s="6">
        <v>44659861.740697265</v>
      </c>
      <c r="D400" s="6">
        <v>30631139.3687775</v>
      </c>
      <c r="E400" s="6">
        <v>29885439.058015276</v>
      </c>
      <c r="F400" s="6">
        <v>42030990.556765765</v>
      </c>
      <c r="G400" s="6">
        <v>79737374.86962783</v>
      </c>
      <c r="H400" s="6">
        <f>NPV(Supuestos!$B$22,C400:G400)+B400</f>
        <v>-19656775.622600615</v>
      </c>
      <c r="I400" s="2">
        <f>IFERROR(IRR(B400:G400),"")</f>
        <v>0.09522514916176238</v>
      </c>
      <c r="J400" s="2">
        <f>IFERROR(MIRR(B400:G400,Supuestos!$B$22,Supuestos!$B$22),"")</f>
        <v>0.11213107512247378</v>
      </c>
      <c r="K400" s="6">
        <v>7905.529957325682</v>
      </c>
      <c r="L400" s="6">
        <v>32005.914318817162</v>
      </c>
      <c r="M400" s="6">
        <v>148630497.43254527</v>
      </c>
      <c r="N400" s="6">
        <v>3243.0918477786086</v>
      </c>
      <c r="O400" s="6">
        <v>108262079.13172847</v>
      </c>
    </row>
    <row r="401">
      <c r="A401">
        <v>397</v>
      </c>
      <c r="B401" s="6">
        <v>-168392897.81182122</v>
      </c>
      <c r="C401" s="6">
        <v>43112903.54276728</v>
      </c>
      <c r="D401" s="6">
        <v>51679339.890214875</v>
      </c>
      <c r="E401" s="6">
        <v>54320823.03716165</v>
      </c>
      <c r="F401" s="6">
        <v>44675341.0546651</v>
      </c>
      <c r="G401" s="6">
        <v>86953265.64387922</v>
      </c>
      <c r="H401" s="6">
        <f>NPV(Supuestos!$B$22,C401:G401)+B401</f>
        <v>17468210.616676927</v>
      </c>
      <c r="I401" s="2">
        <f>IFERROR(IRR(B401:G401),"")</f>
        <v>0.17849689073019356</v>
      </c>
      <c r="J401" s="2">
        <f>IFERROR(MIRR(B401:G401,Supuestos!$B$22,Supuestos!$B$22),"")</f>
        <v>0.16272711867956158</v>
      </c>
      <c r="K401" s="6">
        <v>7379.114433387116</v>
      </c>
      <c r="L401" s="6">
        <v>38550.80122129785</v>
      </c>
      <c r="M401" s="6">
        <v>145635235.9149639</v>
      </c>
      <c r="N401" s="6">
        <v>3165.165307496985</v>
      </c>
      <c r="O401" s="6">
        <v>106070615.8992755</v>
      </c>
    </row>
    <row r="402">
      <c r="A402">
        <v>398</v>
      </c>
      <c r="B402" s="6">
        <v>-180725959.18981415</v>
      </c>
      <c r="C402" s="6">
        <v>60894830.98695165</v>
      </c>
      <c r="D402" s="6">
        <v>65052036.90481528</v>
      </c>
      <c r="E402" s="6">
        <v>63236227.388798326</v>
      </c>
      <c r="F402" s="6">
        <v>54831103.47425939</v>
      </c>
      <c r="G402" s="6">
        <v>115256181.93690652</v>
      </c>
      <c r="H402" s="6">
        <f>NPV(Supuestos!$B$22,C402:G402)+B402</f>
        <v>57753505.783748135</v>
      </c>
      <c r="I402" s="2">
        <f>IFERROR(IRR(B402:G402),"")</f>
        <v>0.2555354510015942</v>
      </c>
      <c r="J402" s="2">
        <f>IFERROR(MIRR(B402:G402,Supuestos!$B$22,Supuestos!$B$22),"")</f>
        <v>0.20501080573492336</v>
      </c>
      <c r="K402" s="6">
        <v>8824.986071673915</v>
      </c>
      <c r="L402" s="6">
        <v>34611.40927181191</v>
      </c>
      <c r="M402" s="6">
        <v>156290342.81023452</v>
      </c>
      <c r="N402" s="6">
        <v>3459.572092847278</v>
      </c>
      <c r="O402" s="6">
        <v>107355665.34132761</v>
      </c>
    </row>
    <row r="403">
      <c r="A403">
        <v>399</v>
      </c>
      <c r="B403" s="6">
        <v>-177724599.2840327</v>
      </c>
      <c r="C403" s="6">
        <v>42715059.91810389</v>
      </c>
      <c r="D403" s="6">
        <v>46212770.564381346</v>
      </c>
      <c r="E403" s="6">
        <v>32274404.138365667</v>
      </c>
      <c r="F403" s="6">
        <v>40191944.92507531</v>
      </c>
      <c r="G403" s="6">
        <v>68761419.7741596</v>
      </c>
      <c r="H403" s="6">
        <f>NPV(Supuestos!$B$22,C403:G403)+B403</f>
        <v>-23402333.986073814</v>
      </c>
      <c r="I403" s="2">
        <f>IFERROR(IRR(B403:G403),"")</f>
        <v>0.08681841762020516</v>
      </c>
      <c r="J403" s="2">
        <f>IFERROR(MIRR(B403:G403,Supuestos!$B$22,Supuestos!$B$22),"")</f>
        <v>0.1082584735822334</v>
      </c>
      <c r="K403" s="6">
        <v>7656.078314790477</v>
      </c>
      <c r="L403" s="6">
        <v>35014.63653395535</v>
      </c>
      <c r="M403" s="6">
        <v>156278615.32660183</v>
      </c>
      <c r="N403" s="6">
        <v>3261.5333875020347</v>
      </c>
      <c r="O403" s="6">
        <v>111802751.78645837</v>
      </c>
    </row>
    <row r="404">
      <c r="A404">
        <v>400</v>
      </c>
      <c r="B404" s="6">
        <v>-182972675.48268795</v>
      </c>
      <c r="C404" s="6">
        <v>59182005.94924433</v>
      </c>
      <c r="D404" s="6">
        <v>49894018.36114584</v>
      </c>
      <c r="E404" s="6">
        <v>42837801.83070321</v>
      </c>
      <c r="F404" s="6">
        <v>45999789.107767716</v>
      </c>
      <c r="G404" s="6">
        <v>97984252.01241985</v>
      </c>
      <c r="H404" s="6">
        <f>NPV(Supuestos!$B$22,C404:G404)+B404</f>
        <v>14373005.859783918</v>
      </c>
      <c r="I404" s="2">
        <f>IFERROR(IRR(B404:G404),"")</f>
        <v>0.1700994647172928</v>
      </c>
      <c r="J404" s="2">
        <f>IFERROR(MIRR(B404:G404,Supuestos!$B$22,Supuestos!$B$22),"")</f>
        <v>0.15737242006118257</v>
      </c>
      <c r="K404" s="6">
        <v>7878.567951216683</v>
      </c>
      <c r="L404" s="6">
        <v>39806.17048513988</v>
      </c>
      <c r="M404" s="6">
        <v>157883425.9590967</v>
      </c>
      <c r="N404" s="6">
        <v>3570.8516032745442</v>
      </c>
      <c r="O404" s="6">
        <v>110650916.14646457</v>
      </c>
    </row>
    <row r="405">
      <c r="A405">
        <v>401</v>
      </c>
      <c r="B405" s="6">
        <v>-166438373.7754507</v>
      </c>
      <c r="C405" s="6">
        <v>70147403.02825315</v>
      </c>
      <c r="D405" s="6">
        <v>64861129.22579899</v>
      </c>
      <c r="E405" s="6">
        <v>70002910.49008434</v>
      </c>
      <c r="F405" s="6">
        <v>53177187.731144965</v>
      </c>
      <c r="G405" s="6">
        <v>92670367.38435785</v>
      </c>
      <c r="H405" s="6">
        <f>NPV(Supuestos!$B$22,C405:G405)+B405</f>
        <v>71868188.32544026</v>
      </c>
      <c r="I405" s="2">
        <f>IFERROR(IRR(B405:G405),"")</f>
        <v>0.3041248503917419</v>
      </c>
      <c r="J405" s="2">
        <f>IFERROR(MIRR(B405:G405,Supuestos!$B$22,Supuestos!$B$22),"")</f>
        <v>0.22484563510039268</v>
      </c>
      <c r="K405" s="6">
        <v>8637.192962088036</v>
      </c>
      <c r="L405" s="6">
        <v>34801.63162725561</v>
      </c>
      <c r="M405" s="6">
        <v>142391301.1546417</v>
      </c>
      <c r="N405" s="6">
        <v>3236.5295291878283</v>
      </c>
      <c r="O405" s="6">
        <v>107983243.81293488</v>
      </c>
    </row>
    <row r="406">
      <c r="A406">
        <v>402</v>
      </c>
      <c r="B406" s="6">
        <v>-168570412.0553744</v>
      </c>
      <c r="C406" s="6">
        <v>66435764.98535908</v>
      </c>
      <c r="D406" s="6">
        <v>66780061.50940355</v>
      </c>
      <c r="E406" s="6">
        <v>78523181.33130717</v>
      </c>
      <c r="F406" s="6">
        <v>91691820.77953403</v>
      </c>
      <c r="G406" s="6">
        <v>112073429.73778492</v>
      </c>
      <c r="H406" s="6">
        <f>NPV(Supuestos!$B$22,C406:G406)+B406</f>
        <v>106588920.60768259</v>
      </c>
      <c r="I406" s="2">
        <f>IFERROR(IRR(B406:G406),"")</f>
        <v>0.3553974442020403</v>
      </c>
      <c r="J406" s="2">
        <f>IFERROR(MIRR(B406:G406,Supuestos!$B$22,Supuestos!$B$22),"")</f>
        <v>0.25737676607247084</v>
      </c>
      <c r="K406" s="6">
        <v>8608.701746441078</v>
      </c>
      <c r="L406" s="6">
        <v>38196.69551536203</v>
      </c>
      <c r="M406" s="6">
        <v>142264495.3040644</v>
      </c>
      <c r="N406" s="6">
        <v>3178.0355548486114</v>
      </c>
      <c r="O406" s="6">
        <v>108746928.32797338</v>
      </c>
    </row>
    <row r="407">
      <c r="A407">
        <v>403</v>
      </c>
      <c r="B407" s="6">
        <v>-166643079.2180236</v>
      </c>
      <c r="C407" s="6">
        <v>44790622.82667135</v>
      </c>
      <c r="D407" s="6">
        <v>44598215.02106249</v>
      </c>
      <c r="E407" s="6">
        <v>41166874.56861733</v>
      </c>
      <c r="F407" s="6">
        <v>51783907.381348796</v>
      </c>
      <c r="G407" s="6">
        <v>110071144.83007556</v>
      </c>
      <c r="H407" s="6">
        <f>NPV(Supuestos!$B$22,C407:G407)+B407</f>
        <v>22578020.557307392</v>
      </c>
      <c r="I407" s="2">
        <f>IFERROR(IRR(B407:G407),"")</f>
        <v>0.1873595816689926</v>
      </c>
      <c r="J407" s="2">
        <f>IFERROR(MIRR(B407:G407,Supuestos!$B$22,Supuestos!$B$22),"")</f>
        <v>0.16934135012007534</v>
      </c>
      <c r="K407" s="6">
        <v>8550.884361011818</v>
      </c>
      <c r="L407" s="6">
        <v>33656.68555123727</v>
      </c>
      <c r="M407" s="6">
        <v>143619525.1281382</v>
      </c>
      <c r="N407" s="6">
        <v>3503.9694753165045</v>
      </c>
      <c r="O407" s="6">
        <v>110398111.19332843</v>
      </c>
    </row>
    <row r="408">
      <c r="A408">
        <v>404</v>
      </c>
      <c r="B408" s="6">
        <v>-174307872.18650788</v>
      </c>
      <c r="C408" s="6">
        <v>59641871.961128786</v>
      </c>
      <c r="D408" s="6">
        <v>54557142.54658836</v>
      </c>
      <c r="E408" s="6">
        <v>49204450.205041364</v>
      </c>
      <c r="F408" s="6">
        <v>58034922.167446546</v>
      </c>
      <c r="G408" s="6">
        <v>102423723.0743801</v>
      </c>
      <c r="H408" s="6">
        <f>NPV(Supuestos!$B$22,C408:G408)+B408</f>
        <v>40758116.41880991</v>
      </c>
      <c r="I408" s="2">
        <f>IFERROR(IRR(B408:G408),"")</f>
        <v>0.22601061136643366</v>
      </c>
      <c r="J408" s="2">
        <f>IFERROR(MIRR(B408:G408,Supuestos!$B$22,Supuestos!$B$22),"")</f>
        <v>0.18892866503718486</v>
      </c>
      <c r="K408" s="6">
        <v>8386.766494148174</v>
      </c>
      <c r="L408" s="6">
        <v>36688.81634902455</v>
      </c>
      <c r="M408" s="6">
        <v>149691829.3332315</v>
      </c>
      <c r="N408" s="6">
        <v>3388.035936218997</v>
      </c>
      <c r="O408" s="6">
        <v>113189886.07300961</v>
      </c>
    </row>
    <row r="409">
      <c r="A409">
        <v>405</v>
      </c>
      <c r="B409" s="6">
        <v>-169670962.19753468</v>
      </c>
      <c r="C409" s="6">
        <v>80186626.94781126</v>
      </c>
      <c r="D409" s="6">
        <v>59271155.559685096</v>
      </c>
      <c r="E409" s="6">
        <v>61946505.72120931</v>
      </c>
      <c r="F409" s="6">
        <v>73365106.43278939</v>
      </c>
      <c r="G409" s="6">
        <v>118826819.95140247</v>
      </c>
      <c r="H409" s="6">
        <f>NPV(Supuestos!$B$22,C409:G409)+B409</f>
        <v>93240500.05036835</v>
      </c>
      <c r="I409" s="2">
        <f>IFERROR(IRR(B409:G409),"")</f>
        <v>0.3374735615633725</v>
      </c>
      <c r="J409" s="2">
        <f>IFERROR(MIRR(B409:G409,Supuestos!$B$22,Supuestos!$B$22),"")</f>
        <v>0.24435773264281502</v>
      </c>
      <c r="K409" s="6">
        <v>8750.347511501903</v>
      </c>
      <c r="L409" s="6">
        <v>37918.73471596101</v>
      </c>
      <c r="M409" s="6">
        <v>143126793.72064584</v>
      </c>
      <c r="N409" s="6">
        <v>3333.5515908896923</v>
      </c>
      <c r="O409" s="6">
        <v>112991099.68901937</v>
      </c>
    </row>
    <row r="410">
      <c r="A410">
        <v>406</v>
      </c>
      <c r="B410" s="6">
        <v>-190053694.94225422</v>
      </c>
      <c r="C410" s="6">
        <v>63416365.00532288</v>
      </c>
      <c r="D410" s="6">
        <v>74165341.16604829</v>
      </c>
      <c r="E410" s="6">
        <v>69089671.89473139</v>
      </c>
      <c r="F410" s="6">
        <v>60495593.31895377</v>
      </c>
      <c r="G410" s="6">
        <v>129499338.04915142</v>
      </c>
      <c r="H410" s="6">
        <f>NPV(Supuestos!$B$22,C410:G410)+B410</f>
        <v>72352223.6812028</v>
      </c>
      <c r="I410" s="2">
        <f>IFERROR(IRR(B410:G410),"")</f>
        <v>0.27491976266267376</v>
      </c>
      <c r="J410" s="2">
        <f>IFERROR(MIRR(B410:G410,Supuestos!$B$22,Supuestos!$B$22),"")</f>
        <v>0.2159740677785298</v>
      </c>
      <c r="K410" s="6">
        <v>8737.976083480506</v>
      </c>
      <c r="L410" s="6">
        <v>37118.172825883485</v>
      </c>
      <c r="M410" s="6">
        <v>164106678.42904896</v>
      </c>
      <c r="N410" s="6">
        <v>3541.100840487828</v>
      </c>
      <c r="O410" s="6">
        <v>106256786.91940476</v>
      </c>
    </row>
    <row r="411">
      <c r="A411">
        <v>407</v>
      </c>
      <c r="B411" s="6">
        <v>-172346400.6008305</v>
      </c>
      <c r="C411" s="6">
        <v>50178237.9977777</v>
      </c>
      <c r="D411" s="6">
        <v>54076113.92613926</v>
      </c>
      <c r="E411" s="6">
        <v>52676181.21967384</v>
      </c>
      <c r="F411" s="6">
        <v>45856485.28339484</v>
      </c>
      <c r="G411" s="6">
        <v>90126623.97815739</v>
      </c>
      <c r="H411" s="6">
        <f>NPV(Supuestos!$B$22,C411:G411)+B411</f>
        <v>22793998.125043567</v>
      </c>
      <c r="I411" s="2">
        <f>IFERROR(IRR(B411:G411),"")</f>
        <v>0.18975955189891336</v>
      </c>
      <c r="J411" s="2">
        <f>IFERROR(MIRR(B411:G411,Supuestos!$B$22,Supuestos!$B$22),"")</f>
        <v>0.16867524642563114</v>
      </c>
      <c r="K411" s="6">
        <v>7871.7284902633955</v>
      </c>
      <c r="L411" s="6">
        <v>37035.72375529864</v>
      </c>
      <c r="M411" s="6">
        <v>149023587.65346175</v>
      </c>
      <c r="N411" s="6">
        <v>3336.9764206310115</v>
      </c>
      <c r="O411" s="6">
        <v>107776757.02942623</v>
      </c>
    </row>
    <row r="412">
      <c r="A412">
        <v>408</v>
      </c>
      <c r="B412" s="6">
        <v>-172490998.03248277</v>
      </c>
      <c r="C412" s="6">
        <v>54001106.82405339</v>
      </c>
      <c r="D412" s="6">
        <v>54762655.62415688</v>
      </c>
      <c r="E412" s="6">
        <v>59953654.780031</v>
      </c>
      <c r="F412" s="6">
        <v>46809453.110391185</v>
      </c>
      <c r="G412" s="6">
        <v>80282996.09618267</v>
      </c>
      <c r="H412" s="6">
        <f>NPV(Supuestos!$B$22,C412:G412)+B412</f>
        <v>26894914.897187058</v>
      </c>
      <c r="I412" s="2">
        <f>IFERROR(IRR(B412:G412),"")</f>
        <v>0.20018351875282342</v>
      </c>
      <c r="J412" s="2">
        <f>IFERROR(MIRR(B412:G412,Supuestos!$B$22,Supuestos!$B$22),"")</f>
        <v>0.17351990001444917</v>
      </c>
      <c r="K412" s="6">
        <v>8016.7472440822585</v>
      </c>
      <c r="L412" s="6">
        <v>38085.01849071214</v>
      </c>
      <c r="M412" s="6">
        <v>148065560.6703837</v>
      </c>
      <c r="N412" s="6">
        <v>3320.1089502622685</v>
      </c>
      <c r="O412" s="6">
        <v>114801552.0915546</v>
      </c>
    </row>
    <row r="413">
      <c r="A413">
        <v>409</v>
      </c>
      <c r="B413" s="6">
        <v>-181798723.066181</v>
      </c>
      <c r="C413" s="6">
        <v>56638094.09840681</v>
      </c>
      <c r="D413" s="6">
        <v>52567845.989981875</v>
      </c>
      <c r="E413" s="6">
        <v>73431079.28663838</v>
      </c>
      <c r="F413" s="6">
        <v>63988326.08754527</v>
      </c>
      <c r="G413" s="6">
        <v>80406348.62736782</v>
      </c>
      <c r="H413" s="6">
        <f>NPV(Supuestos!$B$22,C413:G413)+B413</f>
        <v>37543716.821017005</v>
      </c>
      <c r="I413" s="2">
        <f>IFERROR(IRR(B413:G413),"")</f>
        <v>0.217626725382295</v>
      </c>
      <c r="J413" s="2">
        <f>IFERROR(MIRR(B413:G413,Supuestos!$B$22,Supuestos!$B$22),"")</f>
        <v>0.1836170694033723</v>
      </c>
      <c r="K413" s="6">
        <v>8105.98550090073</v>
      </c>
      <c r="L413" s="6">
        <v>37959.78344073509</v>
      </c>
      <c r="M413" s="6">
        <v>157182606.73114657</v>
      </c>
      <c r="N413" s="6">
        <v>3293.807221824924</v>
      </c>
      <c r="O413" s="6">
        <v>110517068.15255873</v>
      </c>
    </row>
    <row r="414">
      <c r="A414">
        <v>410</v>
      </c>
      <c r="B414" s="6">
        <v>-163455979.52184433</v>
      </c>
      <c r="C414" s="6">
        <v>46367840.02769694</v>
      </c>
      <c r="D414" s="6">
        <v>27298664.830287017</v>
      </c>
      <c r="E414" s="6">
        <v>33832806.26813493</v>
      </c>
      <c r="F414" s="6">
        <v>27128223.789662786</v>
      </c>
      <c r="G414" s="6">
        <v>86246557.71145155</v>
      </c>
      <c r="H414" s="6">
        <f>NPV(Supuestos!$B$22,C414:G414)+B414</f>
        <v>-18084973.186055094</v>
      </c>
      <c r="I414" s="2">
        <f>IFERROR(IRR(B414:G414),"")</f>
        <v>0.09731282389705914</v>
      </c>
      <c r="J414" s="2">
        <f>IFERROR(MIRR(B414:G414,Supuestos!$B$22,Supuestos!$B$22),"")</f>
        <v>0.11357698933092664</v>
      </c>
      <c r="K414" s="6">
        <v>7574.5372383146105</v>
      </c>
      <c r="L414" s="6">
        <v>35501.96653039145</v>
      </c>
      <c r="M414" s="6">
        <v>141943102.1204164</v>
      </c>
      <c r="N414" s="6">
        <v>3227.6391384502253</v>
      </c>
      <c r="O414" s="6">
        <v>111500386.78399353</v>
      </c>
    </row>
    <row r="415">
      <c r="A415">
        <v>411</v>
      </c>
      <c r="B415" s="6">
        <v>-157681157.59587854</v>
      </c>
      <c r="C415" s="6">
        <v>30253046.79853852</v>
      </c>
      <c r="D415" s="6">
        <v>31854939.37108828</v>
      </c>
      <c r="E415" s="6">
        <v>32696022.188422944</v>
      </c>
      <c r="F415" s="6">
        <v>25333303.25528132</v>
      </c>
      <c r="G415" s="6">
        <v>76298349.00108075</v>
      </c>
      <c r="H415" s="6">
        <f>NPV(Supuestos!$B$22,C415:G415)+B415</f>
        <v>-29936851.276905812</v>
      </c>
      <c r="I415" s="2">
        <f>IFERROR(IRR(B415:G415),"")</f>
        <v>0.06757910790457704</v>
      </c>
      <c r="J415" s="2">
        <f>IFERROR(MIRR(B415:G415,Supuestos!$B$22,Supuestos!$B$22),"")</f>
        <v>0.09299255035084264</v>
      </c>
      <c r="K415" s="6">
        <v>7514.127699902168</v>
      </c>
      <c r="L415" s="6">
        <v>36635.44350442124</v>
      </c>
      <c r="M415" s="6">
        <v>135658485.52909672</v>
      </c>
      <c r="N415" s="6">
        <v>3408.6774986858168</v>
      </c>
      <c r="O415" s="6">
        <v>113819623.99974817</v>
      </c>
    </row>
    <row r="416">
      <c r="A416">
        <v>412</v>
      </c>
      <c r="B416" s="6">
        <v>-175145127.06679145</v>
      </c>
      <c r="C416" s="6">
        <v>95262705.0476249</v>
      </c>
      <c r="D416" s="6">
        <v>82482684.12886596</v>
      </c>
      <c r="E416" s="6">
        <v>88195503.85639365</v>
      </c>
      <c r="F416" s="6">
        <v>95904693.58350411</v>
      </c>
      <c r="G416" s="6">
        <v>135925385.36609137</v>
      </c>
      <c r="H416" s="6">
        <f>NPV(Supuestos!$B$22,C416:G416)+B416</f>
        <v>158794512.77736402</v>
      </c>
      <c r="I416" s="2">
        <f>IFERROR(IRR(B416:G416),"")</f>
        <v>0.4555713753365376</v>
      </c>
      <c r="J416" s="2">
        <f>IFERROR(MIRR(B416:G416,Supuestos!$B$22,Supuestos!$B$22),"")</f>
        <v>0.2970563209070385</v>
      </c>
      <c r="K416" s="6">
        <v>8685.122698531148</v>
      </c>
      <c r="L416" s="6">
        <v>42751.51492414418</v>
      </c>
      <c r="M416" s="6">
        <v>145440954.85364923</v>
      </c>
      <c r="N416" s="6">
        <v>3279.0326779087386</v>
      </c>
      <c r="O416" s="6">
        <v>111184789.04090075</v>
      </c>
    </row>
    <row r="417">
      <c r="A417">
        <v>413</v>
      </c>
      <c r="B417" s="6">
        <v>-181006234.99258372</v>
      </c>
      <c r="C417" s="6">
        <v>66873052.79494968</v>
      </c>
      <c r="D417" s="6">
        <v>65434648.37068635</v>
      </c>
      <c r="E417" s="6">
        <v>71999304.86195348</v>
      </c>
      <c r="F417" s="6">
        <v>84888250.83077818</v>
      </c>
      <c r="G417" s="6">
        <v>114620518.21774007</v>
      </c>
      <c r="H417" s="6">
        <f>NPV(Supuestos!$B$22,C417:G417)+B417</f>
        <v>86392619.31317902</v>
      </c>
      <c r="I417" s="2">
        <f>IFERROR(IRR(B417:G417),"")</f>
        <v>0.30661423808929267</v>
      </c>
      <c r="J417" s="2">
        <f>IFERROR(MIRR(B417:G417,Supuestos!$B$22,Supuestos!$B$22),"")</f>
        <v>0.23253157195205643</v>
      </c>
      <c r="K417" s="6">
        <v>9054.789298428623</v>
      </c>
      <c r="L417" s="6">
        <v>35163.79211736512</v>
      </c>
      <c r="M417" s="6">
        <v>155534176.7080648</v>
      </c>
      <c r="N417" s="6">
        <v>3388.8322453945875</v>
      </c>
      <c r="O417" s="6">
        <v>107293039.65118325</v>
      </c>
    </row>
    <row r="418">
      <c r="A418">
        <v>414</v>
      </c>
      <c r="B418" s="6">
        <v>-163912114.65678647</v>
      </c>
      <c r="C418" s="6">
        <v>98756205.94016661</v>
      </c>
      <c r="D418" s="6">
        <v>81210403.82026508</v>
      </c>
      <c r="E418" s="6">
        <v>86263360.46319377</v>
      </c>
      <c r="F418" s="6">
        <v>90025081.0065107</v>
      </c>
      <c r="G418" s="6">
        <v>134713202.56121057</v>
      </c>
      <c r="H418" s="6">
        <f>NPV(Supuestos!$B$22,C418:G418)+B418</f>
        <v>166698107.10455608</v>
      </c>
      <c r="I418" s="2">
        <f>IFERROR(IRR(B418:G418),"")</f>
        <v>0.4964177270417298</v>
      </c>
      <c r="J418" s="2">
        <f>IFERROR(MIRR(B418:G418,Supuestos!$B$22,Supuestos!$B$22),"")</f>
        <v>0.3117343640041075</v>
      </c>
      <c r="K418" s="6">
        <v>8533.645230875958</v>
      </c>
      <c r="L418" s="6">
        <v>44782.68558197566</v>
      </c>
      <c r="M418" s="6">
        <v>133339350.55739094</v>
      </c>
      <c r="N418" s="6">
        <v>3584.0364317720137</v>
      </c>
      <c r="O418" s="6">
        <v>106568811.33537513</v>
      </c>
    </row>
    <row r="419">
      <c r="A419">
        <v>415</v>
      </c>
      <c r="B419" s="6">
        <v>-173344263.7120609</v>
      </c>
      <c r="C419" s="6">
        <v>41693194.00061525</v>
      </c>
      <c r="D419" s="6">
        <v>61857861.053612314</v>
      </c>
      <c r="E419" s="6">
        <v>49469566.889846295</v>
      </c>
      <c r="F419" s="6">
        <v>52530220.657216504</v>
      </c>
      <c r="G419" s="6">
        <v>93420066.44483587</v>
      </c>
      <c r="H419" s="6">
        <f>NPV(Supuestos!$B$22,C419:G419)+B419</f>
        <v>23838440.263241634</v>
      </c>
      <c r="I419" s="2">
        <f>IFERROR(IRR(B419:G419),"")</f>
        <v>0.1901693664429322</v>
      </c>
      <c r="J419" s="2">
        <f>IFERROR(MIRR(B419:G419,Supuestos!$B$22,Supuestos!$B$22),"")</f>
        <v>0.16975987453323338</v>
      </c>
      <c r="K419" s="6">
        <v>7762.4969020957315</v>
      </c>
      <c r="L419" s="6">
        <v>38180.75396454822</v>
      </c>
      <c r="M419" s="6">
        <v>149634024.96250212</v>
      </c>
      <c r="N419" s="6">
        <v>3274.70882035171</v>
      </c>
      <c r="O419" s="6">
        <v>110040268.95753902</v>
      </c>
    </row>
    <row r="420">
      <c r="A420">
        <v>416</v>
      </c>
      <c r="B420" s="6">
        <v>-181759690.07083762</v>
      </c>
      <c r="C420" s="6">
        <v>47899218.392193265</v>
      </c>
      <c r="D420" s="6">
        <v>41307375.77240413</v>
      </c>
      <c r="E420" s="6">
        <v>37321896.371849686</v>
      </c>
      <c r="F420" s="6">
        <v>58425907.95657234</v>
      </c>
      <c r="G420" s="6">
        <v>83876008.12625459</v>
      </c>
      <c r="H420" s="6">
        <f>NPV(Supuestos!$B$22,C420:G420)+B420</f>
        <v>-4611532.406345636</v>
      </c>
      <c r="I420" s="2">
        <f>IFERROR(IRR(B420:G420),"")</f>
        <v>0.13041303619111297</v>
      </c>
      <c r="J420" s="2">
        <f>IFERROR(MIRR(B420:G420,Supuestos!$B$22,Supuestos!$B$22),"")</f>
        <v>0.13415566046630012</v>
      </c>
      <c r="K420" s="6">
        <v>7549.302886425642</v>
      </c>
      <c r="L420" s="6">
        <v>38383.43440810163</v>
      </c>
      <c r="M420" s="6">
        <v>158578236.29739675</v>
      </c>
      <c r="N420" s="6">
        <v>3357.2390338095524</v>
      </c>
      <c r="O420" s="6">
        <v>110495180.05662052</v>
      </c>
    </row>
    <row r="421">
      <c r="A421">
        <v>417</v>
      </c>
      <c r="B421" s="6">
        <v>-156747951.9473442</v>
      </c>
      <c r="C421" s="6">
        <v>47611440.917719424</v>
      </c>
      <c r="D421" s="6">
        <v>66093120.960543625</v>
      </c>
      <c r="E421" s="6">
        <v>57318851.74141369</v>
      </c>
      <c r="F421" s="6">
        <v>60701516.427017584</v>
      </c>
      <c r="G421" s="6">
        <v>103913626.64053431</v>
      </c>
      <c r="H421" s="6">
        <f>NPV(Supuestos!$B$22,C421:G421)+B421</f>
        <v>64471224.77154145</v>
      </c>
      <c r="I421" s="2">
        <f>IFERROR(IRR(B421:G421),"")</f>
        <v>0.2828442603476901</v>
      </c>
      <c r="J421" s="2">
        <f>IFERROR(MIRR(B421:G421,Supuestos!$B$22,Supuestos!$B$22),"")</f>
        <v>0.221318767195555</v>
      </c>
      <c r="K421" s="6">
        <v>7770.495988215104</v>
      </c>
      <c r="L421" s="6">
        <v>40375.11641717014</v>
      </c>
      <c r="M421" s="6">
        <v>131649177.53587714</v>
      </c>
      <c r="N421" s="6">
        <v>3260.053966442744</v>
      </c>
      <c r="O421" s="6">
        <v>108985391.88143146</v>
      </c>
    </row>
    <row r="422">
      <c r="A422">
        <v>418</v>
      </c>
      <c r="B422" s="6">
        <v>-162699812.8114509</v>
      </c>
      <c r="C422" s="6">
        <v>53901383.67955299</v>
      </c>
      <c r="D422" s="6">
        <v>59936122.01248115</v>
      </c>
      <c r="E422" s="6">
        <v>68643477.89473477</v>
      </c>
      <c r="F422" s="6">
        <v>49836059.82426797</v>
      </c>
      <c r="G422" s="6">
        <v>90933942.27867095</v>
      </c>
      <c r="H422" s="6">
        <f>NPV(Supuestos!$B$22,C422:G422)+B422</f>
        <v>53768582.98999155</v>
      </c>
      <c r="I422" s="2">
        <f>IFERROR(IRR(B422:G422),"")</f>
        <v>0.26157532745145595</v>
      </c>
      <c r="J422" s="2">
        <f>IFERROR(MIRR(B422:G422,Supuestos!$B$22,Supuestos!$B$22),"")</f>
        <v>0.20699741622820778</v>
      </c>
      <c r="K422" s="6">
        <v>8768.783568002573</v>
      </c>
      <c r="L422" s="6">
        <v>33336.90673545057</v>
      </c>
      <c r="M422" s="6">
        <v>139313883.21226263</v>
      </c>
      <c r="N422" s="6">
        <v>3248.791456067314</v>
      </c>
      <c r="O422" s="6">
        <v>111540121.10070865</v>
      </c>
    </row>
    <row r="423">
      <c r="A423">
        <v>419</v>
      </c>
      <c r="B423" s="6">
        <v>-178274793.5976626</v>
      </c>
      <c r="C423" s="6">
        <v>82177737.27433845</v>
      </c>
      <c r="D423" s="6">
        <v>86672408.06888303</v>
      </c>
      <c r="E423" s="6">
        <v>77752050.25267509</v>
      </c>
      <c r="F423" s="6">
        <v>84248984.61553355</v>
      </c>
      <c r="G423" s="6">
        <v>144632330.17170787</v>
      </c>
      <c r="H423" s="6">
        <f>NPV(Supuestos!$B$22,C423:G423)+B423</f>
        <v>137982626.04755718</v>
      </c>
      <c r="I423" s="2">
        <f>IFERROR(IRR(B423:G423),"")</f>
        <v>0.40560201403537066</v>
      </c>
      <c r="J423" s="2">
        <f>IFERROR(MIRR(B423:G423,Supuestos!$B$22,Supuestos!$B$22),"")</f>
        <v>0.2784831469862321</v>
      </c>
      <c r="K423" s="6">
        <v>8950.033599052234</v>
      </c>
      <c r="L423" s="6">
        <v>39401.488463790556</v>
      </c>
      <c r="M423" s="6">
        <v>150063221.94937503</v>
      </c>
      <c r="N423" s="6">
        <v>3461.981958616525</v>
      </c>
      <c r="O423" s="6">
        <v>108300349.08817351</v>
      </c>
    </row>
    <row r="424">
      <c r="A424">
        <v>420</v>
      </c>
      <c r="B424" s="6">
        <v>-167332055.52961102</v>
      </c>
      <c r="C424" s="6">
        <v>41290628.8556483</v>
      </c>
      <c r="D424" s="6">
        <v>42385471.92059984</v>
      </c>
      <c r="E424" s="6">
        <v>33385264.77648505</v>
      </c>
      <c r="F424" s="6">
        <v>33072711.03487827</v>
      </c>
      <c r="G424" s="6">
        <v>80998723.08212397</v>
      </c>
      <c r="H424" s="6">
        <f>NPV(Supuestos!$B$22,C424:G424)+B424</f>
        <v>-14313960.004526146</v>
      </c>
      <c r="I424" s="2">
        <f>IFERROR(IRR(B424:G424),"")</f>
        <v>0.10680996750590657</v>
      </c>
      <c r="J424" s="2">
        <f>IFERROR(MIRR(B424:G424,Supuestos!$B$22,Supuestos!$B$22),"")</f>
        <v>0.11979256756631873</v>
      </c>
      <c r="K424" s="6">
        <v>7789.920884358451</v>
      </c>
      <c r="L424" s="6">
        <v>33064.993469336434</v>
      </c>
      <c r="M424" s="6">
        <v>146726160.87617424</v>
      </c>
      <c r="N424" s="6">
        <v>3201.3214162240424</v>
      </c>
      <c r="O424" s="6">
        <v>107954705.18180253</v>
      </c>
    </row>
    <row r="425">
      <c r="A425">
        <v>421</v>
      </c>
      <c r="B425" s="6">
        <v>-183137509.8852624</v>
      </c>
      <c r="C425" s="6">
        <v>47384707.50404977</v>
      </c>
      <c r="D425" s="6">
        <v>55502438.96762666</v>
      </c>
      <c r="E425" s="6">
        <v>56935088.783200994</v>
      </c>
      <c r="F425" s="6">
        <v>64539778.40491457</v>
      </c>
      <c r="G425" s="6">
        <v>93773205.13132712</v>
      </c>
      <c r="H425" s="6">
        <f>NPV(Supuestos!$B$22,C425:G425)+B425</f>
        <v>26480504.951802447</v>
      </c>
      <c r="I425" s="2">
        <f>IFERROR(IRR(B425:G425),"")</f>
        <v>0.192505053019243</v>
      </c>
      <c r="J425" s="2">
        <f>IFERROR(MIRR(B425:G425,Supuestos!$B$22,Supuestos!$B$22),"")</f>
        <v>0.17121091505076103</v>
      </c>
      <c r="K425" s="6">
        <v>7506.307591434561</v>
      </c>
      <c r="L425" s="6">
        <v>42755.01110590067</v>
      </c>
      <c r="M425" s="6">
        <v>157462928.7303751</v>
      </c>
      <c r="N425" s="6">
        <v>3354.569763224572</v>
      </c>
      <c r="O425" s="6">
        <v>109300234.31204224</v>
      </c>
    </row>
    <row r="426">
      <c r="A426">
        <v>422</v>
      </c>
      <c r="B426" s="6">
        <v>-166144981.86902478</v>
      </c>
      <c r="C426" s="6">
        <v>44426892.239567965</v>
      </c>
      <c r="D426" s="6">
        <v>47518253.53209267</v>
      </c>
      <c r="E426" s="6">
        <v>51185066.90970664</v>
      </c>
      <c r="F426" s="6">
        <v>61010450.707800806</v>
      </c>
      <c r="G426" s="6">
        <v>75172767.01397142</v>
      </c>
      <c r="H426" s="6">
        <f>NPV(Supuestos!$B$22,C426:G426)+B426</f>
        <v>19103655.735202983</v>
      </c>
      <c r="I426" s="2">
        <f>IFERROR(IRR(B426:G426),"")</f>
        <v>0.1826942315205392</v>
      </c>
      <c r="J426" s="2">
        <f>IFERROR(MIRR(B426:G426,Supuestos!$B$22,Supuestos!$B$22),"")</f>
        <v>0.16508714404716196</v>
      </c>
      <c r="K426" s="6">
        <v>8051.2255248569</v>
      </c>
      <c r="L426" s="6">
        <v>36004.018628496735</v>
      </c>
      <c r="M426" s="6">
        <v>142954863.9666907</v>
      </c>
      <c r="N426" s="6">
        <v>3350.4429837999246</v>
      </c>
      <c r="O426" s="6">
        <v>109571828.04731087</v>
      </c>
    </row>
    <row r="427">
      <c r="A427">
        <v>423</v>
      </c>
      <c r="B427" s="6">
        <v>-177789763.88197193</v>
      </c>
      <c r="C427" s="6">
        <v>80161300.9002635</v>
      </c>
      <c r="D427" s="6">
        <v>79123495.02147493</v>
      </c>
      <c r="E427" s="6">
        <v>84606053.09751795</v>
      </c>
      <c r="F427" s="6">
        <v>80306113.16752747</v>
      </c>
      <c r="G427" s="6">
        <v>137640653.282642</v>
      </c>
      <c r="H427" s="6">
        <f>NPV(Supuestos!$B$22,C427:G427)+B427</f>
        <v>129550710.84527023</v>
      </c>
      <c r="I427" s="2">
        <f>IFERROR(IRR(B427:G427),"")</f>
        <v>0.39115075878258115</v>
      </c>
      <c r="J427" s="2">
        <f>IFERROR(MIRR(B427:G427,Supuestos!$B$22,Supuestos!$B$22),"")</f>
        <v>0.2718838483611259</v>
      </c>
      <c r="K427" s="6">
        <v>8533.617848469788</v>
      </c>
      <c r="L427" s="6">
        <v>42223.342324058</v>
      </c>
      <c r="M427" s="6">
        <v>148964334.46768144</v>
      </c>
      <c r="N427" s="6">
        <v>3217.427982420971</v>
      </c>
      <c r="O427" s="6">
        <v>111487002.5836441</v>
      </c>
    </row>
    <row r="428">
      <c r="A428">
        <v>424</v>
      </c>
      <c r="B428" s="6">
        <v>-170186842.63279864</v>
      </c>
      <c r="C428" s="6">
        <v>89582877.51186013</v>
      </c>
      <c r="D428" s="6">
        <v>78591914.7863107</v>
      </c>
      <c r="E428" s="6">
        <v>87712319.19544737</v>
      </c>
      <c r="F428" s="6">
        <v>77440510.98265944</v>
      </c>
      <c r="G428" s="6">
        <v>131014393.67574641</v>
      </c>
      <c r="H428" s="6">
        <f>NPV(Supuestos!$B$22,C428:G428)+B428</f>
        <v>141967642.2517358</v>
      </c>
      <c r="I428" s="2">
        <f>IFERROR(IRR(B428:G428),"")</f>
        <v>0.4345861253663439</v>
      </c>
      <c r="J428" s="2">
        <f>IFERROR(MIRR(B428:G428,Supuestos!$B$22,Supuestos!$B$22),"")</f>
        <v>0.2870445233171295</v>
      </c>
      <c r="K428" s="6">
        <v>8592.754883947551</v>
      </c>
      <c r="L428" s="6">
        <v>42761.67229645844</v>
      </c>
      <c r="M428" s="6">
        <v>140791597.155106</v>
      </c>
      <c r="N428" s="6">
        <v>3410.379128996283</v>
      </c>
      <c r="O428" s="6">
        <v>112275926.21630956</v>
      </c>
    </row>
    <row r="429">
      <c r="A429">
        <v>425</v>
      </c>
      <c r="B429" s="6">
        <v>-161344507.8461896</v>
      </c>
      <c r="C429" s="6">
        <v>49976591.552418515</v>
      </c>
      <c r="D429" s="6">
        <v>39241947.30527235</v>
      </c>
      <c r="E429" s="6">
        <v>66029158.67839302</v>
      </c>
      <c r="F429" s="6">
        <v>47331078.523947194</v>
      </c>
      <c r="G429" s="6">
        <v>95345614.54764757</v>
      </c>
      <c r="H429" s="6">
        <f>NPV(Supuestos!$B$22,C429:G429)+B429</f>
        <v>34801135.683583155</v>
      </c>
      <c r="I429" s="2">
        <f>IFERROR(IRR(B429:G429),"")</f>
        <v>0.21736349317990106</v>
      </c>
      <c r="J429" s="2">
        <f>IFERROR(MIRR(B429:G429,Supuestos!$B$22,Supuestos!$B$22),"")</f>
        <v>0.18541316833371546</v>
      </c>
      <c r="K429" s="6">
        <v>8340.727197628214</v>
      </c>
      <c r="L429" s="6">
        <v>36959.24524463706</v>
      </c>
      <c r="M429" s="6">
        <v>136683149.28492916</v>
      </c>
      <c r="N429" s="6">
        <v>3421.3340213522315</v>
      </c>
      <c r="O429" s="6">
        <v>112893176.16256444</v>
      </c>
    </row>
    <row r="430">
      <c r="A430">
        <v>426</v>
      </c>
      <c r="B430" s="6">
        <v>-157286568.72215444</v>
      </c>
      <c r="C430" s="6">
        <v>53502591.72983358</v>
      </c>
      <c r="D430" s="6">
        <v>48021584.25037022</v>
      </c>
      <c r="E430" s="6">
        <v>52798231.1789997</v>
      </c>
      <c r="F430" s="6">
        <v>51710457.68010707</v>
      </c>
      <c r="G430" s="6">
        <v>93075850.26182483</v>
      </c>
      <c r="H430" s="6">
        <f>NPV(Supuestos!$B$22,C430:G430)+B430</f>
        <v>41191303.34532145</v>
      </c>
      <c r="I430" s="2">
        <f>IFERROR(IRR(B430:G430),"")</f>
        <v>0.23549110700608905</v>
      </c>
      <c r="J430" s="2">
        <f>IFERROR(MIRR(B430:G430,Supuestos!$B$22,Supuestos!$B$22),"")</f>
        <v>0.1942876538004623</v>
      </c>
      <c r="K430" s="6">
        <v>7844.037701375316</v>
      </c>
      <c r="L430" s="6">
        <v>39981.37762368728</v>
      </c>
      <c r="M430" s="6">
        <v>132197334.0475043</v>
      </c>
      <c r="N430" s="6">
        <v>3598.639006881664</v>
      </c>
      <c r="O430" s="6">
        <v>106978212.22000867</v>
      </c>
    </row>
    <row r="431">
      <c r="A431">
        <v>427</v>
      </c>
      <c r="B431" s="6">
        <v>-161454981.02979064</v>
      </c>
      <c r="C431" s="6">
        <v>48742693.23700411</v>
      </c>
      <c r="D431" s="6">
        <v>65328952.40844566</v>
      </c>
      <c r="E431" s="6">
        <v>75512437.44706678</v>
      </c>
      <c r="F431" s="6">
        <v>70144288.71851775</v>
      </c>
      <c r="G431" s="6">
        <v>102347901.21955304</v>
      </c>
      <c r="H431" s="6">
        <f>NPV(Supuestos!$B$22,C431:G431)+B431</f>
        <v>77226362.04358295</v>
      </c>
      <c r="I431" s="2">
        <f>IFERROR(IRR(B431:G431),"")</f>
        <v>0.3034307452280289</v>
      </c>
      <c r="J431" s="2">
        <f>IFERROR(MIRR(B431:G431,Supuestos!$B$22,Supuestos!$B$22),"")</f>
        <v>0.23270244205795865</v>
      </c>
      <c r="K431" s="6">
        <v>8630.26321046253</v>
      </c>
      <c r="L431" s="6">
        <v>36998.675900312286</v>
      </c>
      <c r="M431" s="6">
        <v>135910316.1131273</v>
      </c>
      <c r="N431" s="6">
        <v>3249.828965868801</v>
      </c>
      <c r="O431" s="6">
        <v>115168707.80787615</v>
      </c>
    </row>
    <row r="432">
      <c r="A432">
        <v>428</v>
      </c>
      <c r="B432" s="6">
        <v>-155470275.60867462</v>
      </c>
      <c r="C432" s="6">
        <v>50071619.74984674</v>
      </c>
      <c r="D432" s="6">
        <v>43683041.19904603</v>
      </c>
      <c r="E432" s="6">
        <v>47915661.08427682</v>
      </c>
      <c r="F432" s="6">
        <v>45976780.55003539</v>
      </c>
      <c r="G432" s="6">
        <v>104016802.90532367</v>
      </c>
      <c r="H432" s="6">
        <f>NPV(Supuestos!$B$22,C432:G432)+B432</f>
        <v>35651598.99204506</v>
      </c>
      <c r="I432" s="2">
        <f>IFERROR(IRR(B432:G432),"")</f>
        <v>0.22147709968290158</v>
      </c>
      <c r="J432" s="2">
        <f>IFERROR(MIRR(B432:G432,Supuestos!$B$22,Supuestos!$B$22),"")</f>
        <v>0.18805749087203139</v>
      </c>
      <c r="K432" s="6">
        <v>7348.633762416427</v>
      </c>
      <c r="L432" s="6">
        <v>40397.44692680261</v>
      </c>
      <c r="M432" s="6">
        <v>131720992.21653642</v>
      </c>
      <c r="N432" s="6">
        <v>3117.3895359039307</v>
      </c>
      <c r="O432" s="6">
        <v>109315392.73890202</v>
      </c>
    </row>
    <row r="433">
      <c r="A433">
        <v>429</v>
      </c>
      <c r="B433" s="6">
        <v>-154538223.16075513</v>
      </c>
      <c r="C433" s="6">
        <v>51735243.96704839</v>
      </c>
      <c r="D433" s="6">
        <v>60862759.2810633</v>
      </c>
      <c r="E433" s="6">
        <v>77827858.85468595</v>
      </c>
      <c r="F433" s="6">
        <v>65072598.20737468</v>
      </c>
      <c r="G433" s="6">
        <v>106254428.28850166</v>
      </c>
      <c r="H433" s="6">
        <f>NPV(Supuestos!$B$22,C433:G433)+B433</f>
        <v>83920497.14491864</v>
      </c>
      <c r="I433" s="2">
        <f>IFERROR(IRR(B433:G433),"")</f>
        <v>0.32425421060120496</v>
      </c>
      <c r="J433" s="2">
        <f>IFERROR(MIRR(B433:G433,Supuestos!$B$22,Supuestos!$B$22),"")</f>
        <v>0.2433125293389884</v>
      </c>
      <c r="K433" s="6">
        <v>8004.762135707664</v>
      </c>
      <c r="L433" s="6">
        <v>41019.716556716674</v>
      </c>
      <c r="M433" s="6">
        <v>128269977.24790181</v>
      </c>
      <c r="N433" s="6">
        <v>3328.11381885161</v>
      </c>
      <c r="O433" s="6">
        <v>110602195.98279352</v>
      </c>
    </row>
    <row r="434">
      <c r="A434">
        <v>430</v>
      </c>
      <c r="B434" s="6">
        <v>-185433713.92605993</v>
      </c>
      <c r="C434" s="6">
        <v>30822222.74339137</v>
      </c>
      <c r="D434" s="6">
        <v>23756547.46286895</v>
      </c>
      <c r="E434" s="6">
        <v>40537527.46876548</v>
      </c>
      <c r="F434" s="6">
        <v>26553115.19043319</v>
      </c>
      <c r="G434" s="6">
        <v>66939271.09938249</v>
      </c>
      <c r="H434" s="6">
        <f>NPV(Supuestos!$B$22,C434:G434)+B434</f>
        <v>-62267372.56084224</v>
      </c>
      <c r="I434" s="2">
        <f>IFERROR(IRR(B434:G434),"")</f>
        <v>0.005017022934142533</v>
      </c>
      <c r="J434" s="2">
        <f>IFERROR(MIRR(B434:G434,Supuestos!$B$22,Supuestos!$B$22),"")</f>
        <v>0.05042613883732949</v>
      </c>
      <c r="K434" s="6">
        <v>7075.037856795396</v>
      </c>
      <c r="L434" s="6">
        <v>38312.950277790034</v>
      </c>
      <c r="M434" s="6">
        <v>163748468.0363892</v>
      </c>
      <c r="N434" s="6">
        <v>3454.089800423632</v>
      </c>
      <c r="O434" s="6">
        <v>109219312.394845</v>
      </c>
    </row>
    <row r="435">
      <c r="A435">
        <v>431</v>
      </c>
      <c r="B435" s="6">
        <v>-171819151.72583658</v>
      </c>
      <c r="C435" s="6">
        <v>44190504.25484339</v>
      </c>
      <c r="D435" s="6">
        <v>49577902.46872046</v>
      </c>
      <c r="E435" s="6">
        <v>36410488.81566084</v>
      </c>
      <c r="F435" s="6">
        <v>50513299.37358078</v>
      </c>
      <c r="G435" s="6">
        <v>101875696.01938589</v>
      </c>
      <c r="H435" s="6">
        <f>NPV(Supuestos!$B$22,C435:G435)+B435</f>
        <v>12488049.89492938</v>
      </c>
      <c r="I435" s="2">
        <f>IFERROR(IRR(B435:G435),"")</f>
        <v>0.16624894950431565</v>
      </c>
      <c r="J435" s="2">
        <f>IFERROR(MIRR(B435:G435,Supuestos!$B$22,Supuestos!$B$22),"")</f>
        <v>0.15610957550201943</v>
      </c>
      <c r="K435" s="6">
        <v>7708.6859363853</v>
      </c>
      <c r="L435" s="6">
        <v>37877.37230723761</v>
      </c>
      <c r="M435" s="6">
        <v>148460370.34887397</v>
      </c>
      <c r="N435" s="6">
        <v>3357.5254724981883</v>
      </c>
      <c r="O435" s="6">
        <v>108698044.74238585</v>
      </c>
    </row>
    <row r="436">
      <c r="A436">
        <v>432</v>
      </c>
      <c r="B436" s="6">
        <v>-165034823.87977278</v>
      </c>
      <c r="C436" s="6">
        <v>72695426.74693973</v>
      </c>
      <c r="D436" s="6">
        <v>89039542.69408658</v>
      </c>
      <c r="E436" s="6">
        <v>86118055.73887788</v>
      </c>
      <c r="F436" s="6">
        <v>79908586.21129194</v>
      </c>
      <c r="G436" s="6">
        <v>137008476.54824916</v>
      </c>
      <c r="H436" s="6">
        <f>NPV(Supuestos!$B$22,C436:G436)+B436</f>
        <v>143843573.18576038</v>
      </c>
      <c r="I436" s="2">
        <f>IFERROR(IRR(B436:G436),"")</f>
        <v>0.4328053338238856</v>
      </c>
      <c r="J436" s="2">
        <f>IFERROR(MIRR(B436:G436,Supuestos!$B$22,Supuestos!$B$22),"")</f>
        <v>0.2922520788572447</v>
      </c>
      <c r="K436" s="6">
        <v>8622.363304345723</v>
      </c>
      <c r="L436" s="6">
        <v>41846.85604043087</v>
      </c>
      <c r="M436" s="6">
        <v>136169320.20575285</v>
      </c>
      <c r="N436" s="6">
        <v>3302.4195103285215</v>
      </c>
      <c r="O436" s="6">
        <v>111368480.73435687</v>
      </c>
    </row>
    <row r="437">
      <c r="A437">
        <v>433</v>
      </c>
      <c r="B437" s="6">
        <v>-183615901.38857153</v>
      </c>
      <c r="C437" s="6">
        <v>54697167.80023208</v>
      </c>
      <c r="D437" s="6">
        <v>71272368.63733938</v>
      </c>
      <c r="E437" s="6">
        <v>86358981.38584033</v>
      </c>
      <c r="F437" s="6">
        <v>69697721.65424876</v>
      </c>
      <c r="G437" s="6">
        <v>110724096.13649629</v>
      </c>
      <c r="H437" s="6">
        <f>NPV(Supuestos!$B$22,C437:G437)+B437</f>
        <v>76268968.6052556</v>
      </c>
      <c r="I437" s="2">
        <f>IFERROR(IRR(B437:G437),"")</f>
        <v>0.2849477161591667</v>
      </c>
      <c r="J437" s="2">
        <f>IFERROR(MIRR(B437:G437,Supuestos!$B$22,Supuestos!$B$22),"")</f>
        <v>0.2220219107077337</v>
      </c>
      <c r="K437" s="6">
        <v>7672.605063430819</v>
      </c>
      <c r="L437" s="6">
        <v>46157.6671492845</v>
      </c>
      <c r="M437" s="6">
        <v>155283937.33371115</v>
      </c>
      <c r="N437" s="6">
        <v>3444.956772557149</v>
      </c>
      <c r="O437" s="6">
        <v>109868718.92725067</v>
      </c>
    </row>
    <row r="438">
      <c r="A438">
        <v>434</v>
      </c>
      <c r="B438" s="6">
        <v>-179922150.34084648</v>
      </c>
      <c r="C438" s="6">
        <v>68419224.30940697</v>
      </c>
      <c r="D438" s="6">
        <v>81947946.85811466</v>
      </c>
      <c r="E438" s="6">
        <v>84566830.90110552</v>
      </c>
      <c r="F438" s="6">
        <v>78488579.18045314</v>
      </c>
      <c r="G438" s="6">
        <v>140233179.44806975</v>
      </c>
      <c r="H438" s="6">
        <f>NPV(Supuestos!$B$22,C438:G438)+B438</f>
        <v>119535458.13473448</v>
      </c>
      <c r="I438" s="2">
        <f>IFERROR(IRR(B438:G438),"")</f>
        <v>0.36395850084695053</v>
      </c>
      <c r="J438" s="2">
        <f>IFERROR(MIRR(B438:G438,Supuestos!$B$22,Supuestos!$B$22),"")</f>
        <v>0.26227794793121584</v>
      </c>
      <c r="K438" s="6">
        <v>8183.153773962753</v>
      </c>
      <c r="L438" s="6">
        <v>44220.7274664939</v>
      </c>
      <c r="M438" s="6">
        <v>150972949.31246105</v>
      </c>
      <c r="N438" s="6">
        <v>3343.972463378062</v>
      </c>
      <c r="O438" s="6">
        <v>109629021.22223137</v>
      </c>
    </row>
    <row r="439">
      <c r="A439">
        <v>435</v>
      </c>
      <c r="B439" s="6">
        <v>-185234337.07699692</v>
      </c>
      <c r="C439" s="6">
        <v>57116696.384840384</v>
      </c>
      <c r="D439" s="6">
        <v>73123483.36234872</v>
      </c>
      <c r="E439" s="6">
        <v>66524196.564998955</v>
      </c>
      <c r="F439" s="6">
        <v>61672420.39346874</v>
      </c>
      <c r="G439" s="6">
        <v>91321311.98933941</v>
      </c>
      <c r="H439" s="6">
        <f>NPV(Supuestos!$B$22,C439:G439)+B439</f>
        <v>49980563.616571926</v>
      </c>
      <c r="I439" s="2">
        <f>IFERROR(IRR(B439:G439),"")</f>
        <v>0.24125697770565635</v>
      </c>
      <c r="J439" s="2">
        <f>IFERROR(MIRR(B439:G439,Supuestos!$B$22,Supuestos!$B$22),"")</f>
        <v>0.19578614831698116</v>
      </c>
      <c r="K439" s="6">
        <v>7960.678447192011</v>
      </c>
      <c r="L439" s="6">
        <v>40448.558598813885</v>
      </c>
      <c r="M439" s="6">
        <v>159474499.58439207</v>
      </c>
      <c r="N439" s="6">
        <v>3340.202532863865</v>
      </c>
      <c r="O439" s="6">
        <v>111054223.64316446</v>
      </c>
    </row>
    <row r="440">
      <c r="A440">
        <v>436</v>
      </c>
      <c r="B440" s="6">
        <v>-183141834.0693608</v>
      </c>
      <c r="C440" s="6">
        <v>66201714.21007538</v>
      </c>
      <c r="D440" s="6">
        <v>68335771.5105873</v>
      </c>
      <c r="E440" s="6">
        <v>53891407.13361116</v>
      </c>
      <c r="F440" s="6">
        <v>61340896.836491704</v>
      </c>
      <c r="G440" s="6">
        <v>101627874.39359044</v>
      </c>
      <c r="H440" s="6">
        <f>NPV(Supuestos!$B$22,C440:G440)+B440</f>
        <v>52988235.65449291</v>
      </c>
      <c r="I440" s="2">
        <f>IFERROR(IRR(B440:G440),"")</f>
        <v>0.2489145507698855</v>
      </c>
      <c r="J440" s="2">
        <f>IFERROR(MIRR(B440:G440,Supuestos!$B$22,Supuestos!$B$22),"")</f>
        <v>0.19943743317819806</v>
      </c>
      <c r="K440" s="6">
        <v>7802.0030481441345</v>
      </c>
      <c r="L440" s="6">
        <v>43235.3179306752</v>
      </c>
      <c r="M440" s="6">
        <v>156156067.4867521</v>
      </c>
      <c r="N440" s="6">
        <v>3470.954846404493</v>
      </c>
      <c r="O440" s="6">
        <v>113920484.19770314</v>
      </c>
    </row>
    <row r="441">
      <c r="A441">
        <v>437</v>
      </c>
      <c r="B441" s="6">
        <v>-185806760.96152368</v>
      </c>
      <c r="C441" s="6">
        <v>55305101.81664128</v>
      </c>
      <c r="D441" s="6">
        <v>33185719.76371628</v>
      </c>
      <c r="E441" s="6">
        <v>64241112.09042972</v>
      </c>
      <c r="F441" s="6">
        <v>39831855.20757669</v>
      </c>
      <c r="G441" s="6">
        <v>87185713.21622714</v>
      </c>
      <c r="H441" s="6">
        <f>NPV(Supuestos!$B$22,C441:G441)+B441</f>
        <v>467924.1471731216</v>
      </c>
      <c r="I441" s="2">
        <f>IFERROR(IRR(B441:G441),"")</f>
        <v>0.14097110953307568</v>
      </c>
      <c r="J441" s="2">
        <f>IFERROR(MIRR(B441:G441,Supuestos!$B$22,Supuestos!$B$22),"")</f>
        <v>0.14057360344612313</v>
      </c>
      <c r="K441" s="6">
        <v>7553.696887602919</v>
      </c>
      <c r="L441" s="6">
        <v>41498.794874106636</v>
      </c>
      <c r="M441" s="6">
        <v>160729215.54713878</v>
      </c>
      <c r="N441" s="6">
        <v>3442.0993585449955</v>
      </c>
      <c r="O441" s="6">
        <v>113269684.32818781</v>
      </c>
    </row>
    <row r="442">
      <c r="A442">
        <v>438</v>
      </c>
      <c r="B442" s="6">
        <v>-183894645.33191067</v>
      </c>
      <c r="C442" s="6">
        <v>39245377.69577712</v>
      </c>
      <c r="D442" s="6">
        <v>50243156.112560466</v>
      </c>
      <c r="E442" s="6">
        <v>46862956.85024844</v>
      </c>
      <c r="F442" s="6">
        <v>52249149.092500955</v>
      </c>
      <c r="G442" s="6">
        <v>98002638.19231485</v>
      </c>
      <c r="H442" s="6">
        <f>NPV(Supuestos!$B$22,C442:G442)+B442</f>
        <v>2657952.760792017</v>
      </c>
      <c r="I442" s="2">
        <f>IFERROR(IRR(B442:G442),"")</f>
        <v>0.14523826517427754</v>
      </c>
      <c r="J442" s="2">
        <f>IFERROR(MIRR(B442:G442,Supuestos!$B$22,Supuestos!$B$22),"")</f>
        <v>0.14327654816819035</v>
      </c>
      <c r="K442" s="6">
        <v>8372.602385647691</v>
      </c>
      <c r="L442" s="6">
        <v>34662.99298641553</v>
      </c>
      <c r="M442" s="6">
        <v>160677088.71017054</v>
      </c>
      <c r="N442" s="6">
        <v>3528.668548539281</v>
      </c>
      <c r="O442" s="6">
        <v>108750971.89401211</v>
      </c>
    </row>
    <row r="443">
      <c r="A443">
        <v>439</v>
      </c>
      <c r="B443" s="6">
        <v>-173508998.18301725</v>
      </c>
      <c r="C443" s="6">
        <v>64250482.06930361</v>
      </c>
      <c r="D443" s="6">
        <v>88871360.90635553</v>
      </c>
      <c r="E443" s="6">
        <v>82869076.47051844</v>
      </c>
      <c r="F443" s="6">
        <v>70730449.74397996</v>
      </c>
      <c r="G443" s="6">
        <v>144618640.3168364</v>
      </c>
      <c r="H443" s="6">
        <f>NPV(Supuestos!$B$22,C443:G443)+B443</f>
        <v>124157460.79339361</v>
      </c>
      <c r="I443" s="2">
        <f>IFERROR(IRR(B443:G443),"")</f>
        <v>0.37893225210718495</v>
      </c>
      <c r="J443" s="2">
        <f>IFERROR(MIRR(B443:G443,Supuestos!$B$22,Supuestos!$B$22),"")</f>
        <v>0.2699494406278986</v>
      </c>
      <c r="K443" s="6">
        <v>7941.254073689184</v>
      </c>
      <c r="L443" s="6">
        <v>47328.32491770639</v>
      </c>
      <c r="M443" s="6">
        <v>143441297.93872756</v>
      </c>
      <c r="N443" s="6">
        <v>3347.330941321949</v>
      </c>
      <c r="O443" s="6">
        <v>111717682.51026392</v>
      </c>
    </row>
    <row r="444">
      <c r="A444">
        <v>440</v>
      </c>
      <c r="B444" s="6">
        <v>-161350063.8772528</v>
      </c>
      <c r="C444" s="6">
        <v>55590797.19666514</v>
      </c>
      <c r="D444" s="6">
        <v>34190375.65278706</v>
      </c>
      <c r="E444" s="6">
        <v>44554080.510812536</v>
      </c>
      <c r="F444" s="6">
        <v>47489468.010335684</v>
      </c>
      <c r="G444" s="6">
        <v>79679889.17073609</v>
      </c>
      <c r="H444" s="6">
        <f>NPV(Supuestos!$B$22,C444:G444)+B444</f>
        <v>13295727.445860915</v>
      </c>
      <c r="I444" s="2">
        <f>IFERROR(IRR(B444:G444),"")</f>
        <v>0.17162882876235144</v>
      </c>
      <c r="J444" s="2">
        <f>IFERROR(MIRR(B444:G444,Supuestos!$B$22,Supuestos!$B$22),"")</f>
        <v>0.15819756587815315</v>
      </c>
      <c r="K444" s="6">
        <v>7740.819585880838</v>
      </c>
      <c r="L444" s="6">
        <v>36522.924126320344</v>
      </c>
      <c r="M444" s="6">
        <v>138732674.56439996</v>
      </c>
      <c r="N444" s="6">
        <v>3262.1900538293025</v>
      </c>
      <c r="O444" s="6">
        <v>106792655.15669525</v>
      </c>
    </row>
    <row r="445">
      <c r="A445">
        <v>441</v>
      </c>
      <c r="B445" s="6">
        <v>-175458390.85143235</v>
      </c>
      <c r="C445" s="6">
        <v>50255607.2467504</v>
      </c>
      <c r="D445" s="6">
        <v>79083143.72414587</v>
      </c>
      <c r="E445" s="6">
        <v>66566379.80025908</v>
      </c>
      <c r="F445" s="6">
        <v>70808524.74742202</v>
      </c>
      <c r="G445" s="6">
        <v>110708078.42273603</v>
      </c>
      <c r="H445" s="6">
        <f>NPV(Supuestos!$B$22,C445:G445)+B445</f>
        <v>73830434.39831474</v>
      </c>
      <c r="I445" s="2">
        <f>IFERROR(IRR(B445:G445),"")</f>
        <v>0.28627309603345846</v>
      </c>
      <c r="J445" s="2">
        <f>IFERROR(MIRR(B445:G445,Supuestos!$B$22,Supuestos!$B$22),"")</f>
        <v>0.22295530454308254</v>
      </c>
      <c r="K445" s="6">
        <v>7933.783887878692</v>
      </c>
      <c r="L445" s="6">
        <v>43115.35213567354</v>
      </c>
      <c r="M445" s="6">
        <v>148092959.96389452</v>
      </c>
      <c r="N445" s="6">
        <v>3433.1984528029957</v>
      </c>
      <c r="O445" s="6">
        <v>108354769.05699946</v>
      </c>
    </row>
    <row r="446">
      <c r="A446">
        <v>442</v>
      </c>
      <c r="B446" s="6">
        <v>-150224585.09835324</v>
      </c>
      <c r="C446" s="6">
        <v>16574898.357892167</v>
      </c>
      <c r="D446" s="6">
        <v>26963102.23582555</v>
      </c>
      <c r="E446" s="6">
        <v>38715768.69290785</v>
      </c>
      <c r="F446" s="6">
        <v>27705637.117542658</v>
      </c>
      <c r="G446" s="6">
        <v>74110555.95975114</v>
      </c>
      <c r="H446" s="6">
        <f>NPV(Supuestos!$B$22,C446:G446)+B446</f>
        <v>-33911266.06796345</v>
      </c>
      <c r="I446" s="2">
        <f>IFERROR(IRR(B446:G446),"")</f>
        <v>0.05847525923688307</v>
      </c>
      <c r="J446" s="2">
        <f>IFERROR(MIRR(B446:G446,Supuestos!$B$22,Supuestos!$B$22),"")</f>
        <v>0.08313487213579274</v>
      </c>
      <c r="K446" s="6">
        <v>7768.974886824924</v>
      </c>
      <c r="L446" s="6">
        <v>31743.50253649723</v>
      </c>
      <c r="M446" s="6">
        <v>130495427.17628042</v>
      </c>
      <c r="N446" s="6">
        <v>3454.4599109639726</v>
      </c>
      <c r="O446" s="6">
        <v>105608423.65937853</v>
      </c>
    </row>
    <row r="447">
      <c r="A447">
        <v>443</v>
      </c>
      <c r="B447" s="6">
        <v>-171726243.425545</v>
      </c>
      <c r="C447" s="6">
        <v>55810291.897201166</v>
      </c>
      <c r="D447" s="6">
        <v>43118144.648089275</v>
      </c>
      <c r="E447" s="6">
        <v>55288358.385680094</v>
      </c>
      <c r="F447" s="6">
        <v>47577235.09910449</v>
      </c>
      <c r="G447" s="6">
        <v>84239778.98426192</v>
      </c>
      <c r="H447" s="6">
        <f>NPV(Supuestos!$B$22,C447:G447)+B447</f>
        <v>19647276.309008315</v>
      </c>
      <c r="I447" s="2">
        <f>IFERROR(IRR(B447:G447),"")</f>
        <v>0.18373987757873483</v>
      </c>
      <c r="J447" s="2">
        <f>IFERROR(MIRR(B447:G447,Supuestos!$B$22,Supuestos!$B$22),"")</f>
        <v>0.16496770551249118</v>
      </c>
      <c r="K447" s="6">
        <v>7922.063632274822</v>
      </c>
      <c r="L447" s="6">
        <v>37227.04608203931</v>
      </c>
      <c r="M447" s="6">
        <v>148133041.1932616</v>
      </c>
      <c r="N447" s="6">
        <v>3452.539919130504</v>
      </c>
      <c r="O447" s="6">
        <v>106767301.1703707</v>
      </c>
    </row>
    <row r="448">
      <c r="A448">
        <v>444</v>
      </c>
      <c r="B448" s="6">
        <v>-163057653.15266246</v>
      </c>
      <c r="C448" s="6">
        <v>89007815.75413871</v>
      </c>
      <c r="D448" s="6">
        <v>94067925.8830526</v>
      </c>
      <c r="E448" s="6">
        <v>73171555.36400303</v>
      </c>
      <c r="F448" s="6">
        <v>93821389.23187186</v>
      </c>
      <c r="G448" s="6">
        <v>141410207.6810654</v>
      </c>
      <c r="H448" s="6">
        <f>NPV(Supuestos!$B$22,C448:G448)+B448</f>
        <v>165784133.16489995</v>
      </c>
      <c r="I448" s="2">
        <f>IFERROR(IRR(B448:G448),"")</f>
        <v>0.4879087564737096</v>
      </c>
      <c r="J448" s="2">
        <f>IFERROR(MIRR(B448:G448,Supuestos!$B$22,Supuestos!$B$22),"")</f>
        <v>0.31169847493771985</v>
      </c>
      <c r="K448" s="6">
        <v>9014.582474721698</v>
      </c>
      <c r="L448" s="6">
        <v>39932.10114489579</v>
      </c>
      <c r="M448" s="6">
        <v>134259955.6198951</v>
      </c>
      <c r="N448" s="6">
        <v>3216.5273119695485</v>
      </c>
      <c r="O448" s="6">
        <v>109407301.8892803</v>
      </c>
    </row>
    <row r="449">
      <c r="A449">
        <v>445</v>
      </c>
      <c r="B449" s="6">
        <v>-187936768.72028336</v>
      </c>
      <c r="C449" s="6">
        <v>79614781.85424714</v>
      </c>
      <c r="D449" s="6">
        <v>76991260.50814986</v>
      </c>
      <c r="E449" s="6">
        <v>79107326.54953557</v>
      </c>
      <c r="F449" s="6">
        <v>67967149.90199874</v>
      </c>
      <c r="G449" s="6">
        <v>124873029.2583732</v>
      </c>
      <c r="H449" s="6">
        <f>NPV(Supuestos!$B$22,C449:G449)+B449</f>
        <v>99635373.68940777</v>
      </c>
      <c r="I449" s="2">
        <f>IFERROR(IRR(B449:G449),"")</f>
        <v>0.33220770596197574</v>
      </c>
      <c r="J449" s="2">
        <f>IFERROR(MIRR(B449:G449,Supuestos!$B$22,Supuestos!$B$22),"")</f>
        <v>0.24122885408730865</v>
      </c>
      <c r="K449" s="6">
        <v>7760.862553766106</v>
      </c>
      <c r="L449" s="6">
        <v>46077.24438688394</v>
      </c>
      <c r="M449" s="6">
        <v>159328835.8768516</v>
      </c>
      <c r="N449" s="6">
        <v>3368.573574939122</v>
      </c>
      <c r="O449" s="6">
        <v>107540100.70241188</v>
      </c>
    </row>
    <row r="450">
      <c r="A450">
        <v>446</v>
      </c>
      <c r="B450" s="6">
        <v>-181922127.716678</v>
      </c>
      <c r="C450" s="6">
        <v>68551127.24236609</v>
      </c>
      <c r="D450" s="6">
        <v>85097750.3401703</v>
      </c>
      <c r="E450" s="6">
        <v>54926553.29106766</v>
      </c>
      <c r="F450" s="6">
        <v>70629795.82753031</v>
      </c>
      <c r="G450" s="6">
        <v>110262749.97527042</v>
      </c>
      <c r="H450" s="6">
        <f>NPV(Supuestos!$B$22,C450:G450)+B450</f>
        <v>79849780.91450003</v>
      </c>
      <c r="I450" s="2">
        <f>IFERROR(IRR(B450:G450),"")</f>
        <v>0.30161719780908336</v>
      </c>
      <c r="J450" s="2">
        <f>IFERROR(MIRR(B450:G450,Supuestos!$B$22,Supuestos!$B$22),"")</f>
        <v>0.22606177858833298</v>
      </c>
      <c r="K450" s="6">
        <v>8399.231053072894</v>
      </c>
      <c r="L450" s="6">
        <v>39060.83652853228</v>
      </c>
      <c r="M450" s="6">
        <v>155675648.4263218</v>
      </c>
      <c r="N450" s="6">
        <v>3388.442539361616</v>
      </c>
      <c r="O450" s="6">
        <v>104146655.26873876</v>
      </c>
    </row>
    <row r="451">
      <c r="A451">
        <v>447</v>
      </c>
      <c r="B451" s="6">
        <v>-159866282.47605717</v>
      </c>
      <c r="C451" s="6">
        <v>79179462.68274388</v>
      </c>
      <c r="D451" s="6">
        <v>80724850.84746101</v>
      </c>
      <c r="E451" s="6">
        <v>85702793.55611262</v>
      </c>
      <c r="F451" s="6">
        <v>94678776.94415525</v>
      </c>
      <c r="G451" s="6">
        <v>124706086.89276704</v>
      </c>
      <c r="H451" s="6">
        <f>NPV(Supuestos!$B$22,C451:G451)+B451</f>
        <v>150377352.82214183</v>
      </c>
      <c r="I451" s="2">
        <f>IFERROR(IRR(B451:G451),"")</f>
        <v>0.45780097467646697</v>
      </c>
      <c r="J451" s="2">
        <f>IFERROR(MIRR(B451:G451,Supuestos!$B$22,Supuestos!$B$22),"")</f>
        <v>0.3016494891401351</v>
      </c>
      <c r="K451" s="6">
        <v>8695.084807984429</v>
      </c>
      <c r="L451" s="6">
        <v>42179.52625120175</v>
      </c>
      <c r="M451" s="6">
        <v>130525917.84287278</v>
      </c>
      <c r="N451" s="6">
        <v>3335.186988146355</v>
      </c>
      <c r="O451" s="6">
        <v>113985955.18042643</v>
      </c>
    </row>
    <row r="452">
      <c r="A452">
        <v>448</v>
      </c>
      <c r="B452" s="6">
        <v>-164744230.0560008</v>
      </c>
      <c r="C452" s="6">
        <v>82255718.25249149</v>
      </c>
      <c r="D452" s="6">
        <v>75564968.85401776</v>
      </c>
      <c r="E452" s="6">
        <v>77965712.21532997</v>
      </c>
      <c r="F452" s="6">
        <v>73946331.8025705</v>
      </c>
      <c r="G452" s="6">
        <v>137718862.96904755</v>
      </c>
      <c r="H452" s="6">
        <f>NPV(Supuestos!$B$22,C452:G452)+B452</f>
        <v>133488360.13232228</v>
      </c>
      <c r="I452" s="2">
        <f>IFERROR(IRR(B452:G452),"")</f>
        <v>0.4197469705218368</v>
      </c>
      <c r="J452" s="2">
        <f>IFERROR(MIRR(B452:G452,Supuestos!$B$22,Supuestos!$B$22),"")</f>
        <v>0.2836712922187914</v>
      </c>
      <c r="K452" s="6">
        <v>8418.640216882408</v>
      </c>
      <c r="L452" s="6">
        <v>41492.12683682762</v>
      </c>
      <c r="M452" s="6">
        <v>136799647.04220057</v>
      </c>
      <c r="N452" s="6">
        <v>3239.270430213461</v>
      </c>
      <c r="O452" s="6">
        <v>112443057.23634104</v>
      </c>
    </row>
    <row r="453">
      <c r="A453">
        <v>449</v>
      </c>
      <c r="B453" s="6">
        <v>-167221437.01858622</v>
      </c>
      <c r="C453" s="6">
        <v>59430081.93121758</v>
      </c>
      <c r="D453" s="6">
        <v>75058478.95715696</v>
      </c>
      <c r="E453" s="6">
        <v>77379851.61119138</v>
      </c>
      <c r="F453" s="6">
        <v>69740248.44471069</v>
      </c>
      <c r="G453" s="6">
        <v>102633425.87289888</v>
      </c>
      <c r="H453" s="6">
        <f>NPV(Supuestos!$B$22,C453:G453)+B453</f>
        <v>89490882.81495745</v>
      </c>
      <c r="I453" s="2">
        <f>IFERROR(IRR(B453:G453),"")</f>
        <v>0.3292050207355333</v>
      </c>
      <c r="J453" s="2">
        <f>IFERROR(MIRR(B453:G453,Supuestos!$B$22,Supuestos!$B$22),"")</f>
        <v>0.24204063146597643</v>
      </c>
      <c r="K453" s="6">
        <v>8008.003138763866</v>
      </c>
      <c r="L453" s="6">
        <v>42595.304512964896</v>
      </c>
      <c r="M453" s="6">
        <v>139933170.43967217</v>
      </c>
      <c r="N453" s="6">
        <v>3224.3639109966657</v>
      </c>
      <c r="O453" s="6">
        <v>114584519.35343033</v>
      </c>
    </row>
    <row r="454">
      <c r="A454">
        <v>450</v>
      </c>
      <c r="B454" s="6">
        <v>-164492921.37978846</v>
      </c>
      <c r="C454" s="6">
        <v>30315401.020059563</v>
      </c>
      <c r="D454" s="6">
        <v>35968343.20016104</v>
      </c>
      <c r="E454" s="6">
        <v>34738562.52544865</v>
      </c>
      <c r="F454" s="6">
        <v>50956635.5122229</v>
      </c>
      <c r="G454" s="6">
        <v>72910933.16972706</v>
      </c>
      <c r="H454" s="6">
        <f>NPV(Supuestos!$B$22,C454:G454)+B454</f>
        <v>-18738379.115251005</v>
      </c>
      <c r="I454" s="2">
        <f>IFERROR(IRR(B454:G454),"")</f>
        <v>0.09787192660792197</v>
      </c>
      <c r="J454" s="2">
        <f>IFERROR(MIRR(B454:G454,Supuestos!$B$22,Supuestos!$B$22),"")</f>
        <v>0.11275570148288372</v>
      </c>
      <c r="K454" s="6">
        <v>7598.518593026895</v>
      </c>
      <c r="L454" s="6">
        <v>36668.89482788577</v>
      </c>
      <c r="M454" s="6">
        <v>142202579.04895344</v>
      </c>
      <c r="N454" s="6">
        <v>3420.6472540895143</v>
      </c>
      <c r="O454" s="6">
        <v>108183557.15980947</v>
      </c>
    </row>
    <row r="455">
      <c r="A455">
        <v>451</v>
      </c>
      <c r="B455" s="6">
        <v>-172358595.88690823</v>
      </c>
      <c r="C455" s="6">
        <v>47661347.15582271</v>
      </c>
      <c r="D455" s="6">
        <v>37019003.83247447</v>
      </c>
      <c r="E455" s="6">
        <v>41521581.17316808</v>
      </c>
      <c r="F455" s="6">
        <v>43443487.27730355</v>
      </c>
      <c r="G455" s="6">
        <v>68034821.39144799</v>
      </c>
      <c r="H455" s="6">
        <f>NPV(Supuestos!$B$22,C455:G455)+B455</f>
        <v>-12982404.329340555</v>
      </c>
      <c r="I455" s="2">
        <f>IFERROR(IRR(B455:G455),"")</f>
        <v>0.1099525061914875</v>
      </c>
      <c r="J455" s="2">
        <f>IFERROR(MIRR(B455:G455,Supuestos!$B$22,Supuestos!$B$22),"")</f>
        <v>0.12228446362362355</v>
      </c>
      <c r="K455" s="6">
        <v>7539.945658309385</v>
      </c>
      <c r="L455" s="6">
        <v>38931.10783814598</v>
      </c>
      <c r="M455" s="6">
        <v>148875520.88551596</v>
      </c>
      <c r="N455" s="6">
        <v>3429.2841325203576</v>
      </c>
      <c r="O455" s="6">
        <v>111890835.59847604</v>
      </c>
    </row>
    <row r="456">
      <c r="A456">
        <v>452</v>
      </c>
      <c r="B456" s="6">
        <v>-182324714.6875082</v>
      </c>
      <c r="C456" s="6">
        <v>72310252.45087335</v>
      </c>
      <c r="D456" s="6">
        <v>68976618.04644525</v>
      </c>
      <c r="E456" s="6">
        <v>69041472.06955177</v>
      </c>
      <c r="F456" s="6">
        <v>77292572.66118494</v>
      </c>
      <c r="G456" s="6">
        <v>123571060.37445384</v>
      </c>
      <c r="H456" s="6">
        <f>NPV(Supuestos!$B$22,C456:G456)+B456</f>
        <v>90723970.65616843</v>
      </c>
      <c r="I456" s="2">
        <f>IFERROR(IRR(B456:G456),"")</f>
        <v>0.3155124416084317</v>
      </c>
      <c r="J456" s="2">
        <f>IFERROR(MIRR(B456:G456,Supuestos!$B$22,Supuestos!$B$22),"")</f>
        <v>0.2359012195445307</v>
      </c>
      <c r="K456" s="6">
        <v>8674.818632547704</v>
      </c>
      <c r="L456" s="6">
        <v>38717.640981694596</v>
      </c>
      <c r="M456" s="6">
        <v>155455233.61580443</v>
      </c>
      <c r="N456" s="6">
        <v>3420.1456866537533</v>
      </c>
      <c r="O456" s="6">
        <v>111578604.45531006</v>
      </c>
    </row>
    <row r="457">
      <c r="A457">
        <v>453</v>
      </c>
      <c r="B457" s="6">
        <v>-176580678.2933589</v>
      </c>
      <c r="C457" s="6">
        <v>58463771.038880944</v>
      </c>
      <c r="D457" s="6">
        <v>56290248.51221451</v>
      </c>
      <c r="E457" s="6">
        <v>49107755.5132388</v>
      </c>
      <c r="F457" s="6">
        <v>42298210.53469458</v>
      </c>
      <c r="G457" s="6">
        <v>87236188.23962341</v>
      </c>
      <c r="H457" s="6">
        <f>NPV(Supuestos!$B$22,C457:G457)+B457</f>
        <v>21514864.781090572</v>
      </c>
      <c r="I457" s="2">
        <f>IFERROR(IRR(B457:G457),"")</f>
        <v>0.18776635843016112</v>
      </c>
      <c r="J457" s="2">
        <f>IFERROR(MIRR(B457:G457,Supuestos!$B$22,Supuestos!$B$22),"")</f>
        <v>0.16651722512756684</v>
      </c>
      <c r="K457" s="6">
        <v>7342.689925719518</v>
      </c>
      <c r="L457" s="6">
        <v>41826.2500333691</v>
      </c>
      <c r="M457" s="6">
        <v>152011303.5133073</v>
      </c>
      <c r="N457" s="6">
        <v>3317.0215926133096</v>
      </c>
      <c r="O457" s="6">
        <v>107662939.69364251</v>
      </c>
    </row>
    <row r="458">
      <c r="A458">
        <v>454</v>
      </c>
      <c r="B458" s="6">
        <v>-162803136.91054392</v>
      </c>
      <c r="C458" s="6">
        <v>68408645.01175699</v>
      </c>
      <c r="D458" s="6">
        <v>69805539.56531839</v>
      </c>
      <c r="E458" s="6">
        <v>84026491.17071478</v>
      </c>
      <c r="F458" s="6">
        <v>83754222.73819521</v>
      </c>
      <c r="G458" s="6">
        <v>121452897.19000697</v>
      </c>
      <c r="H458" s="6">
        <f>NPV(Supuestos!$B$22,C458:G458)+B458</f>
        <v>120301083.00855553</v>
      </c>
      <c r="I458" s="2">
        <f>IFERROR(IRR(B458:G458),"")</f>
        <v>0.3889188287155708</v>
      </c>
      <c r="J458" s="2">
        <f>IFERROR(MIRR(B458:G458,Supuestos!$B$22,Supuestos!$B$22),"")</f>
        <v>0.2733903846610255</v>
      </c>
      <c r="K458" s="6">
        <v>8133.919779875454</v>
      </c>
      <c r="L458" s="6">
        <v>45889.29421448156</v>
      </c>
      <c r="M458" s="6">
        <v>132942349.87888825</v>
      </c>
      <c r="N458" s="6">
        <v>3533.9825059597692</v>
      </c>
      <c r="O458" s="6">
        <v>113372370.40816444</v>
      </c>
    </row>
    <row r="459">
      <c r="A459">
        <v>455</v>
      </c>
      <c r="B459" s="6">
        <v>-176939626.28088024</v>
      </c>
      <c r="C459" s="6">
        <v>83113142.44196892</v>
      </c>
      <c r="D459" s="6">
        <v>89893714.62628475</v>
      </c>
      <c r="E459" s="6">
        <v>87486045.49966812</v>
      </c>
      <c r="F459" s="6">
        <v>84500675.03848544</v>
      </c>
      <c r="G459" s="6">
        <v>125750228.10184634</v>
      </c>
      <c r="H459" s="6">
        <f>NPV(Supuestos!$B$22,C459:G459)+B459</f>
        <v>139529433.3419764</v>
      </c>
      <c r="I459" s="2">
        <f>IFERROR(IRR(B459:G459),"")</f>
        <v>0.4176704587151086</v>
      </c>
      <c r="J459" s="2">
        <f>IFERROR(MIRR(B459:G459,Supuestos!$B$22,Supuestos!$B$22),"")</f>
        <v>0.2805781327864898</v>
      </c>
      <c r="K459" s="6">
        <v>9058.253418250051</v>
      </c>
      <c r="L459" s="6">
        <v>39281.459835604895</v>
      </c>
      <c r="M459" s="6">
        <v>148473912.85450262</v>
      </c>
      <c r="N459" s="6">
        <v>3318.4425259319446</v>
      </c>
      <c r="O459" s="6">
        <v>111525195.82070093</v>
      </c>
    </row>
    <row r="460">
      <c r="A460">
        <v>456</v>
      </c>
      <c r="B460" s="6">
        <v>-183103859.54556575</v>
      </c>
      <c r="C460" s="6">
        <v>89922911.26345359</v>
      </c>
      <c r="D460" s="6">
        <v>73779375.56171599</v>
      </c>
      <c r="E460" s="6">
        <v>100433327.62254827</v>
      </c>
      <c r="F460" s="6">
        <v>91952878.72034013</v>
      </c>
      <c r="G460" s="6">
        <v>143409760.7186511</v>
      </c>
      <c r="H460" s="6">
        <f>NPV(Supuestos!$B$22,C460:G460)+B460</f>
        <v>149262378.1832556</v>
      </c>
      <c r="I460" s="2">
        <f>IFERROR(IRR(B460:G460),"")</f>
        <v>0.4179620731764391</v>
      </c>
      <c r="J460" s="2">
        <f>IFERROR(MIRR(B460:G460,Supuestos!$B$22,Supuestos!$B$22),"")</f>
        <v>0.2843657974287206</v>
      </c>
      <c r="K460" s="6">
        <v>8756.594881348361</v>
      </c>
      <c r="L460" s="6">
        <v>44071.58214884487</v>
      </c>
      <c r="M460" s="6">
        <v>152230500.29296586</v>
      </c>
      <c r="N460" s="6">
        <v>3393.2619106024504</v>
      </c>
      <c r="O460" s="6">
        <v>113674175.448516</v>
      </c>
    </row>
    <row r="461">
      <c r="A461">
        <v>457</v>
      </c>
      <c r="B461" s="6">
        <v>-164273083.12249056</v>
      </c>
      <c r="C461" s="6">
        <v>93706436.26400855</v>
      </c>
      <c r="D461" s="6">
        <v>93125527.65671046</v>
      </c>
      <c r="E461" s="6">
        <v>96489712.37690191</v>
      </c>
      <c r="F461" s="6">
        <v>94386317.83876014</v>
      </c>
      <c r="G461" s="6">
        <v>143211177.22697157</v>
      </c>
      <c r="H461" s="6">
        <f>NPV(Supuestos!$B$22,C461:G461)+B461</f>
        <v>184974097.3273996</v>
      </c>
      <c r="I461" s="2">
        <f>IFERROR(IRR(B461:G461),"")</f>
        <v>0.5219523201837352</v>
      </c>
      <c r="J461" s="2">
        <f>IFERROR(MIRR(B461:G461,Supuestos!$B$22,Supuestos!$B$22),"")</f>
        <v>0.325617264017239</v>
      </c>
      <c r="K461" s="6">
        <v>8935.56558469762</v>
      </c>
      <c r="L461" s="6">
        <v>41481.71146553578</v>
      </c>
      <c r="M461" s="6">
        <v>134620078.8532267</v>
      </c>
      <c r="N461" s="6">
        <v>3249.959906966736</v>
      </c>
      <c r="O461" s="6">
        <v>110145006.76262958</v>
      </c>
    </row>
    <row r="462">
      <c r="A462">
        <v>458</v>
      </c>
      <c r="B462" s="6">
        <v>-155413857.55803925</v>
      </c>
      <c r="C462" s="6">
        <v>36625313.738132045</v>
      </c>
      <c r="D462" s="6">
        <v>46206800.08103506</v>
      </c>
      <c r="E462" s="6">
        <v>21556028.231900588</v>
      </c>
      <c r="F462" s="6">
        <v>46322438.10373803</v>
      </c>
      <c r="G462" s="6">
        <v>78507315.84405155</v>
      </c>
      <c r="H462" s="6">
        <f>NPV(Supuestos!$B$22,C462:G462)+B462</f>
        <v>-4981210.277516834</v>
      </c>
      <c r="I462" s="2">
        <f>IFERROR(IRR(B462:G462),"")</f>
        <v>0.12798050994637927</v>
      </c>
      <c r="J462" s="2">
        <f>IFERROR(MIRR(B462:G462,Supuestos!$B$22,Supuestos!$B$22),"")</f>
        <v>0.1325967808733679</v>
      </c>
      <c r="K462" s="6">
        <v>7080.619218523937</v>
      </c>
      <c r="L462" s="6">
        <v>41615.172756761625</v>
      </c>
      <c r="M462" s="6">
        <v>131840962.19774164</v>
      </c>
      <c r="N462" s="6">
        <v>3393.9295455502966</v>
      </c>
      <c r="O462" s="6">
        <v>108899249.55569343</v>
      </c>
    </row>
    <row r="463">
      <c r="A463">
        <v>459</v>
      </c>
      <c r="B463" s="6">
        <v>-163132861.851825</v>
      </c>
      <c r="C463" s="6">
        <v>68827939.64226586</v>
      </c>
      <c r="D463" s="6">
        <v>53452126.0823781</v>
      </c>
      <c r="E463" s="6">
        <v>67066338.46601783</v>
      </c>
      <c r="F463" s="6">
        <v>73974648.37304392</v>
      </c>
      <c r="G463" s="6">
        <v>104448070.6433046</v>
      </c>
      <c r="H463" s="6">
        <f>NPV(Supuestos!$B$22,C463:G463)+B463</f>
        <v>81686052.57994813</v>
      </c>
      <c r="I463" s="2">
        <f>IFERROR(IRR(B463:G463),"")</f>
        <v>0.3177795265542744</v>
      </c>
      <c r="J463" s="2">
        <f>IFERROR(MIRR(B463:G463,Supuestos!$B$22,Supuestos!$B$22),"")</f>
        <v>0.2364186687834482</v>
      </c>
      <c r="K463" s="6">
        <v>8546.489899468597</v>
      </c>
      <c r="L463" s="6">
        <v>36665.79112548536</v>
      </c>
      <c r="M463" s="6">
        <v>138063756.7710261</v>
      </c>
      <c r="N463" s="6">
        <v>3378.2665356372795</v>
      </c>
      <c r="O463" s="6">
        <v>108243484.60534762</v>
      </c>
    </row>
    <row r="464">
      <c r="A464">
        <v>460</v>
      </c>
      <c r="B464" s="6">
        <v>-167329895.57967967</v>
      </c>
      <c r="C464" s="6">
        <v>49159708.04324573</v>
      </c>
      <c r="D464" s="6">
        <v>48785877.79208128</v>
      </c>
      <c r="E464" s="6">
        <v>43528979.83662222</v>
      </c>
      <c r="F464" s="6">
        <v>52537546.22831959</v>
      </c>
      <c r="G464" s="6">
        <v>92046201.33239932</v>
      </c>
      <c r="H464" s="6">
        <f>NPV(Supuestos!$B$22,C464:G464)+B464</f>
        <v>21624983.252042357</v>
      </c>
      <c r="I464" s="2">
        <f>IFERROR(IRR(B464:G464),"")</f>
        <v>0.18764058032831107</v>
      </c>
      <c r="J464" s="2">
        <f>IFERROR(MIRR(B464:G464,Supuestos!$B$22,Supuestos!$B$22),"")</f>
        <v>0.16805089174499077</v>
      </c>
      <c r="K464" s="6">
        <v>7203.417556873762</v>
      </c>
      <c r="L464" s="6">
        <v>43898.780066698266</v>
      </c>
      <c r="M464" s="6">
        <v>142032196.13505614</v>
      </c>
      <c r="N464" s="6">
        <v>3504.801968919734</v>
      </c>
      <c r="O464" s="6">
        <v>104907731.19857077</v>
      </c>
    </row>
    <row r="465">
      <c r="A465">
        <v>461</v>
      </c>
      <c r="B465" s="6">
        <v>-186579469.71004936</v>
      </c>
      <c r="C465" s="6">
        <v>82654951.58648558</v>
      </c>
      <c r="D465" s="6">
        <v>75357989.76062024</v>
      </c>
      <c r="E465" s="6">
        <v>78828857.00881884</v>
      </c>
      <c r="F465" s="6">
        <v>102092618.07744545</v>
      </c>
      <c r="G465" s="6">
        <v>126980644.1221706</v>
      </c>
      <c r="H465" s="6">
        <f>NPV(Supuestos!$B$22,C465:G465)+B465</f>
        <v>123514426.22020018</v>
      </c>
      <c r="I465" s="2">
        <f>IFERROR(IRR(B465:G465),"")</f>
        <v>0.3695755836239604</v>
      </c>
      <c r="J465" s="2">
        <f>IFERROR(MIRR(B465:G465,Supuestos!$B$22,Supuestos!$B$22),"")</f>
        <v>0.2619168050848182</v>
      </c>
      <c r="K465" s="6">
        <v>8493.47009579912</v>
      </c>
      <c r="L465" s="6">
        <v>41867.32939525175</v>
      </c>
      <c r="M465" s="6">
        <v>158131556.893286</v>
      </c>
      <c r="N465" s="6">
        <v>3299.183326214552</v>
      </c>
      <c r="O465" s="6">
        <v>112037607.84719002</v>
      </c>
    </row>
    <row r="466">
      <c r="A466">
        <v>462</v>
      </c>
      <c r="B466" s="6">
        <v>-162728624.1689724</v>
      </c>
      <c r="C466" s="6">
        <v>69401989.51422125</v>
      </c>
      <c r="D466" s="6">
        <v>61266730.140284725</v>
      </c>
      <c r="E466" s="6">
        <v>44834617.61536451</v>
      </c>
      <c r="F466" s="6">
        <v>73710874.35250205</v>
      </c>
      <c r="G466" s="6">
        <v>116391897.5697496</v>
      </c>
      <c r="H466" s="6">
        <f>NPV(Supuestos!$B$22,C466:G466)+B466</f>
        <v>79648222.56501281</v>
      </c>
      <c r="I466" s="2">
        <f>IFERROR(IRR(B466:G466),"")</f>
        <v>0.3133092994148603</v>
      </c>
      <c r="J466" s="2">
        <f>IFERROR(MIRR(B466:G466,Supuestos!$B$22,Supuestos!$B$22),"")</f>
        <v>0.23455455744544063</v>
      </c>
      <c r="K466" s="6">
        <v>8315.698095647249</v>
      </c>
      <c r="L466" s="6">
        <v>37889.714750426494</v>
      </c>
      <c r="M466" s="6">
        <v>137522269.86539328</v>
      </c>
      <c r="N466" s="6">
        <v>3332.3291616824768</v>
      </c>
      <c r="O466" s="6">
        <v>108558283.31619006</v>
      </c>
    </row>
    <row r="467">
      <c r="A467">
        <v>463</v>
      </c>
      <c r="B467" s="6">
        <v>-155043461.25580227</v>
      </c>
      <c r="C467" s="6">
        <v>49142166.59043154</v>
      </c>
      <c r="D467" s="6">
        <v>47979496.78424167</v>
      </c>
      <c r="E467" s="6">
        <v>42127470.64821197</v>
      </c>
      <c r="F467" s="6">
        <v>55740576.261279</v>
      </c>
      <c r="G467" s="6">
        <v>112223287.05294342</v>
      </c>
      <c r="H467" s="6">
        <f>NPV(Supuestos!$B$22,C467:G467)+B467</f>
        <v>44705364.52532114</v>
      </c>
      <c r="I467" s="2">
        <f>IFERROR(IRR(B467:G467),"")</f>
        <v>0.23930126246148006</v>
      </c>
      <c r="J467" s="2">
        <f>IFERROR(MIRR(B467:G467,Supuestos!$B$22,Supuestos!$B$22),"")</f>
        <v>0.19925353501139154</v>
      </c>
      <c r="K467" s="6">
        <v>8567.66627667886</v>
      </c>
      <c r="L467" s="6">
        <v>34293.94999670376</v>
      </c>
      <c r="M467" s="6">
        <v>131537931.74533269</v>
      </c>
      <c r="N467" s="6">
        <v>3374.7884023934603</v>
      </c>
      <c r="O467" s="6">
        <v>107150325.67581151</v>
      </c>
    </row>
    <row r="468">
      <c r="A468">
        <v>464</v>
      </c>
      <c r="B468" s="6">
        <v>-163324060.29888886</v>
      </c>
      <c r="C468" s="6">
        <v>50289992.651060835</v>
      </c>
      <c r="D468" s="6">
        <v>80214106.49864739</v>
      </c>
      <c r="E468" s="6">
        <v>65825927.23787309</v>
      </c>
      <c r="F468" s="6">
        <v>59913091.04580583</v>
      </c>
      <c r="G468" s="6">
        <v>119711792.24392787</v>
      </c>
      <c r="H468" s="6">
        <f>NPV(Supuestos!$B$22,C468:G468)+B468</f>
        <v>84590657.7418655</v>
      </c>
      <c r="I468" s="2">
        <f>IFERROR(IRR(B468:G468),"")</f>
        <v>0.31715603144224314</v>
      </c>
      <c r="J468" s="2">
        <f>IFERROR(MIRR(B468:G468,Supuestos!$B$22,Supuestos!$B$22),"")</f>
        <v>0.23923959119925353</v>
      </c>
      <c r="K468" s="6">
        <v>8377.332768067457</v>
      </c>
      <c r="L468" s="6">
        <v>40888.657063055216</v>
      </c>
      <c r="M468" s="6">
        <v>135921029.36636043</v>
      </c>
      <c r="N468" s="6">
        <v>3526.7874562491975</v>
      </c>
      <c r="O468" s="6">
        <v>116337950.70154358</v>
      </c>
    </row>
    <row r="469">
      <c r="A469">
        <v>465</v>
      </c>
      <c r="B469" s="6">
        <v>-154778651.05168712</v>
      </c>
      <c r="C469" s="6">
        <v>51120336.06893937</v>
      </c>
      <c r="D469" s="6">
        <v>75583740.2662294</v>
      </c>
      <c r="E469" s="6">
        <v>54896755.30508513</v>
      </c>
      <c r="F469" s="6">
        <v>43138949.659692466</v>
      </c>
      <c r="G469" s="6">
        <v>112762164.93064749</v>
      </c>
      <c r="H469" s="6">
        <f>NPV(Supuestos!$B$22,C469:G469)+B469</f>
        <v>69383585.25714785</v>
      </c>
      <c r="I469" s="2">
        <f>IFERROR(IRR(B469:G469),"")</f>
        <v>0.29915812681588333</v>
      </c>
      <c r="J469" s="2">
        <f>IFERROR(MIRR(B469:G469,Supuestos!$B$22,Supuestos!$B$22),"")</f>
        <v>0.22765158817681352</v>
      </c>
      <c r="K469" s="6">
        <v>7835.906576071773</v>
      </c>
      <c r="L469" s="6">
        <v>43470.28563909645</v>
      </c>
      <c r="M469" s="6">
        <v>127528323.283438</v>
      </c>
      <c r="N469" s="6">
        <v>3417.47814345484</v>
      </c>
      <c r="O469" s="6">
        <v>115806426.85588743</v>
      </c>
    </row>
    <row r="470">
      <c r="A470">
        <v>466</v>
      </c>
      <c r="B470" s="6">
        <v>-171299943.71369472</v>
      </c>
      <c r="C470" s="6">
        <v>47801940.77308343</v>
      </c>
      <c r="D470" s="6">
        <v>30864368.079120092</v>
      </c>
      <c r="E470" s="6">
        <v>41446657.6832325</v>
      </c>
      <c r="F470" s="6">
        <v>33390454.972546145</v>
      </c>
      <c r="G470" s="6">
        <v>61908763.978590816</v>
      </c>
      <c r="H470" s="6">
        <f>NPV(Supuestos!$B$22,C470:G470)+B470</f>
        <v>-25720672.4167767</v>
      </c>
      <c r="I470" s="2">
        <f>IFERROR(IRR(B470:G470),"")</f>
        <v>0.07787253157353391</v>
      </c>
      <c r="J470" s="2">
        <f>IFERROR(MIRR(B470:G470,Supuestos!$B$22,Supuestos!$B$22),"")</f>
        <v>0.10350248505679183</v>
      </c>
      <c r="K470" s="6">
        <v>7547.049371932036</v>
      </c>
      <c r="L470" s="6">
        <v>37356.57360001084</v>
      </c>
      <c r="M470" s="6">
        <v>148745391.28765514</v>
      </c>
      <c r="N470" s="6">
        <v>3364.220185329517</v>
      </c>
      <c r="O470" s="6">
        <v>116409824.01829843</v>
      </c>
    </row>
    <row r="471">
      <c r="A471">
        <v>467</v>
      </c>
      <c r="B471" s="6">
        <v>-166986258.79835373</v>
      </c>
      <c r="C471" s="6">
        <v>26229874.067071833</v>
      </c>
      <c r="D471" s="6">
        <v>37870804.403459005</v>
      </c>
      <c r="E471" s="6">
        <v>29092657.425646156</v>
      </c>
      <c r="F471" s="6">
        <v>42773656.47674967</v>
      </c>
      <c r="G471" s="6">
        <v>81600058.30979805</v>
      </c>
      <c r="H471" s="6">
        <f>NPV(Supuestos!$B$22,C471:G471)+B471</f>
        <v>-27494576.290630087</v>
      </c>
      <c r="I471" s="2">
        <f>IFERROR(IRR(B471:G471),"")</f>
        <v>0.07969080587276792</v>
      </c>
      <c r="J471" s="2">
        <f>IFERROR(MIRR(B471:G471,Supuestos!$B$22,Supuestos!$B$22),"")</f>
        <v>0.09971048785697878</v>
      </c>
      <c r="K471" s="6">
        <v>7531.7910311524265</v>
      </c>
      <c r="L471" s="6">
        <v>36413.25660782536</v>
      </c>
      <c r="M471" s="6">
        <v>145045695.63564405</v>
      </c>
      <c r="N471" s="6">
        <v>3482.9151350073516</v>
      </c>
      <c r="O471" s="6">
        <v>105620745.03270704</v>
      </c>
    </row>
    <row r="472">
      <c r="A472">
        <v>468</v>
      </c>
      <c r="B472" s="6">
        <v>-173892380.43958074</v>
      </c>
      <c r="C472" s="6">
        <v>75519827.06667519</v>
      </c>
      <c r="D472" s="6">
        <v>66865669.66672225</v>
      </c>
      <c r="E472" s="6">
        <v>72730032.32254091</v>
      </c>
      <c r="F472" s="6">
        <v>75680064.40861063</v>
      </c>
      <c r="G472" s="6">
        <v>114704956.58103281</v>
      </c>
      <c r="H472" s="6">
        <f>NPV(Supuestos!$B$22,C472:G472)+B472</f>
        <v>97277577.28912488</v>
      </c>
      <c r="I472" s="2">
        <f>IFERROR(IRR(B472:G472),"")</f>
        <v>0.33986217844067945</v>
      </c>
      <c r="J472" s="2">
        <f>IFERROR(MIRR(B472:G472,Supuestos!$B$22,Supuestos!$B$22),"")</f>
        <v>0.2459397897900779</v>
      </c>
      <c r="K472" s="6">
        <v>8504.381587961894</v>
      </c>
      <c r="L472" s="6">
        <v>39675.01441735828</v>
      </c>
      <c r="M472" s="6">
        <v>146899463.4705324</v>
      </c>
      <c r="N472" s="6">
        <v>3420.8248532998064</v>
      </c>
      <c r="O472" s="6">
        <v>106704609.22627187</v>
      </c>
    </row>
    <row r="473">
      <c r="A473">
        <v>469</v>
      </c>
      <c r="B473" s="6">
        <v>-164349985.80761674</v>
      </c>
      <c r="C473" s="6">
        <v>80740087.39134696</v>
      </c>
      <c r="D473" s="6">
        <v>86554929.37597428</v>
      </c>
      <c r="E473" s="6">
        <v>64409333.20724973</v>
      </c>
      <c r="F473" s="6">
        <v>72647505.31404877</v>
      </c>
      <c r="G473" s="6">
        <v>144563637.28466827</v>
      </c>
      <c r="H473" s="6">
        <f>NPV(Supuestos!$B$22,C473:G473)+B473</f>
        <v>134645303.43940794</v>
      </c>
      <c r="I473" s="2">
        <f>IFERROR(IRR(B473:G473),"")</f>
        <v>0.422931618629303</v>
      </c>
      <c r="J473" s="2">
        <f>IFERROR(MIRR(B473:G473,Supuestos!$B$22,Supuestos!$B$22),"")</f>
        <v>0.28494277374286203</v>
      </c>
      <c r="K473" s="6">
        <v>8731.382478310785</v>
      </c>
      <c r="L473" s="6">
        <v>40214.803933084964</v>
      </c>
      <c r="M473" s="6">
        <v>136259519.05321342</v>
      </c>
      <c r="N473" s="6">
        <v>3370.720546723654</v>
      </c>
      <c r="O473" s="6">
        <v>111097890.13122259</v>
      </c>
    </row>
    <row r="474">
      <c r="A474">
        <v>470</v>
      </c>
      <c r="B474" s="6">
        <v>-156574050.20800045</v>
      </c>
      <c r="C474" s="6">
        <v>45385947.701739565</v>
      </c>
      <c r="D474" s="6">
        <v>56873986.76349659</v>
      </c>
      <c r="E474" s="6">
        <v>62913038.7597558</v>
      </c>
      <c r="F474" s="6">
        <v>61381773.434700966</v>
      </c>
      <c r="G474" s="6">
        <v>100013284.30163905</v>
      </c>
      <c r="H474" s="6">
        <f>NPV(Supuestos!$B$22,C474:G474)+B474</f>
        <v>57752083.13446827</v>
      </c>
      <c r="I474" s="2">
        <f>IFERROR(IRR(B474:G474),"")</f>
        <v>0.2671706987238662</v>
      </c>
      <c r="J474" s="2">
        <f>IFERROR(MIRR(B474:G474,Supuestos!$B$22,Supuestos!$B$22),"")</f>
        <v>0.21388045821124702</v>
      </c>
      <c r="K474" s="6">
        <v>8616.371783497843</v>
      </c>
      <c r="L474" s="6">
        <v>34916.45849857833</v>
      </c>
      <c r="M474" s="6">
        <v>132505795.18505456</v>
      </c>
      <c r="N474" s="6">
        <v>3523.643076668183</v>
      </c>
      <c r="O474" s="6">
        <v>108511731.05458356</v>
      </c>
    </row>
    <row r="475">
      <c r="A475">
        <v>471</v>
      </c>
      <c r="B475" s="6">
        <v>-173051924.9807887</v>
      </c>
      <c r="C475" s="6">
        <v>58273488.91665948</v>
      </c>
      <c r="D475" s="6">
        <v>66297256.27834436</v>
      </c>
      <c r="E475" s="6">
        <v>61440361.92515047</v>
      </c>
      <c r="F475" s="6">
        <v>52477759.7129219</v>
      </c>
      <c r="G475" s="6">
        <v>108716792.88461527</v>
      </c>
      <c r="H475" s="6">
        <f>NPV(Supuestos!$B$22,C475:G475)+B475</f>
        <v>58084392.77817796</v>
      </c>
      <c r="I475" s="2">
        <f>IFERROR(IRR(B475:G475),"")</f>
        <v>0.2619222091776914</v>
      </c>
      <c r="J475" s="2">
        <f>IFERROR(MIRR(B475:G475,Supuestos!$B$22,Supuestos!$B$22),"")</f>
        <v>0.20793399118612887</v>
      </c>
      <c r="K475" s="6">
        <v>7862.1917620088425</v>
      </c>
      <c r="L475" s="6">
        <v>41526.59384198781</v>
      </c>
      <c r="M475" s="6">
        <v>146932721.46008763</v>
      </c>
      <c r="N475" s="6">
        <v>3329.0608225079873</v>
      </c>
      <c r="O475" s="6">
        <v>109700811.23807847</v>
      </c>
    </row>
    <row r="476">
      <c r="A476">
        <v>472</v>
      </c>
      <c r="B476" s="6">
        <v>-171717419.6424702</v>
      </c>
      <c r="C476" s="6">
        <v>73786041.68297584</v>
      </c>
      <c r="D476" s="6">
        <v>62126432.73973516</v>
      </c>
      <c r="E476" s="6">
        <v>58157728.1662556</v>
      </c>
      <c r="F476" s="6">
        <v>64684218.9163933</v>
      </c>
      <c r="G476" s="6">
        <v>109720060.88841167</v>
      </c>
      <c r="H476" s="6">
        <f>NPV(Supuestos!$B$22,C476:G476)+B476</f>
        <v>75349672.69179912</v>
      </c>
      <c r="I476" s="2">
        <f>IFERROR(IRR(B476:G476),"")</f>
        <v>0.3013734651190765</v>
      </c>
      <c r="J476" s="2">
        <f>IFERROR(MIRR(B476:G476,Supuestos!$B$22,Supuestos!$B$22),"")</f>
        <v>0.22604090896438978</v>
      </c>
      <c r="K476" s="6">
        <v>8416.751768202077</v>
      </c>
      <c r="L476" s="6">
        <v>38965.885223635385</v>
      </c>
      <c r="M476" s="6">
        <v>145480124.97402284</v>
      </c>
      <c r="N476" s="6">
        <v>3424.5783159819744</v>
      </c>
      <c r="O476" s="6">
        <v>112722379.11057885</v>
      </c>
    </row>
    <row r="477">
      <c r="A477">
        <v>473</v>
      </c>
      <c r="B477" s="6">
        <v>-163066972.52178442</v>
      </c>
      <c r="C477" s="6">
        <v>54932540.01815446</v>
      </c>
      <c r="D477" s="6">
        <v>42631796.02397663</v>
      </c>
      <c r="E477" s="6">
        <v>61096635.44331004</v>
      </c>
      <c r="F477" s="6">
        <v>63696076.23292449</v>
      </c>
      <c r="G477" s="6">
        <v>93826670.87147968</v>
      </c>
      <c r="H477" s="6">
        <f>NPV(Supuestos!$B$22,C477:G477)+B477</f>
        <v>45605560.68669481</v>
      </c>
      <c r="I477" s="2">
        <f>IFERROR(IRR(B477:G477),"")</f>
        <v>0.23986852831731312</v>
      </c>
      <c r="J477" s="2">
        <f>IFERROR(MIRR(B477:G477,Supuestos!$B$22,Supuestos!$B$22),"")</f>
        <v>0.19763562843110094</v>
      </c>
      <c r="K477" s="6">
        <v>7823.7756158583015</v>
      </c>
      <c r="L477" s="6">
        <v>38057.87325176325</v>
      </c>
      <c r="M477" s="6">
        <v>139246471.66269872</v>
      </c>
      <c r="N477" s="6">
        <v>3207.679628984382</v>
      </c>
      <c r="O477" s="6">
        <v>106440304.04648328</v>
      </c>
    </row>
    <row r="478">
      <c r="A478">
        <v>474</v>
      </c>
      <c r="B478" s="6">
        <v>-186809353.83542565</v>
      </c>
      <c r="C478" s="6">
        <v>59474437.00181796</v>
      </c>
      <c r="D478" s="6">
        <v>81127251.85057789</v>
      </c>
      <c r="E478" s="6">
        <v>72711171.4694952</v>
      </c>
      <c r="F478" s="6">
        <v>55374504.491295196</v>
      </c>
      <c r="G478" s="6">
        <v>116770919.31091607</v>
      </c>
      <c r="H478" s="6">
        <f>NPV(Supuestos!$B$22,C478:G478)+B478</f>
        <v>70297268.93976155</v>
      </c>
      <c r="I478" s="2">
        <f>IFERROR(IRR(B478:G478),"")</f>
        <v>0.2760895167942052</v>
      </c>
      <c r="J478" s="2">
        <f>IFERROR(MIRR(B478:G478,Supuestos!$B$22,Supuestos!$B$22),"")</f>
        <v>0.21520005478086035</v>
      </c>
      <c r="K478" s="6">
        <v>8459.267776111994</v>
      </c>
      <c r="L478" s="6">
        <v>39631.324828471006</v>
      </c>
      <c r="M478" s="6">
        <v>159989194.71173668</v>
      </c>
      <c r="N478" s="6">
        <v>3435.0536852143705</v>
      </c>
      <c r="O478" s="6">
        <v>111191164.85316126</v>
      </c>
    </row>
    <row r="479">
      <c r="A479">
        <v>475</v>
      </c>
      <c r="B479" s="6">
        <v>-167444398.92726782</v>
      </c>
      <c r="C479" s="6">
        <v>75307250.16466653</v>
      </c>
      <c r="D479" s="6">
        <v>60952131.02538161</v>
      </c>
      <c r="E479" s="6">
        <v>69790004.19788882</v>
      </c>
      <c r="F479" s="6">
        <v>53375899.395894974</v>
      </c>
      <c r="G479" s="6">
        <v>98063116.27095667</v>
      </c>
      <c r="H479" s="6">
        <f>NPV(Supuestos!$B$22,C479:G479)+B479</f>
        <v>75155270.0493518</v>
      </c>
      <c r="I479" s="2">
        <f>IFERROR(IRR(B479:G479),"")</f>
        <v>0.3104565525952868</v>
      </c>
      <c r="J479" s="2">
        <f>IFERROR(MIRR(B479:G479,Supuestos!$B$22,Supuestos!$B$22),"")</f>
        <v>0.2277466764648728</v>
      </c>
      <c r="K479" s="6">
        <v>8857.44820681984</v>
      </c>
      <c r="L479" s="6">
        <v>33711.3396629676</v>
      </c>
      <c r="M479" s="6">
        <v>143556683.32348806</v>
      </c>
      <c r="N479" s="6">
        <v>3403.8399861504636</v>
      </c>
      <c r="O479" s="6">
        <v>105614018.96114238</v>
      </c>
    </row>
    <row r="480">
      <c r="A480">
        <v>476</v>
      </c>
      <c r="B480" s="6">
        <v>-176846119.6138403</v>
      </c>
      <c r="C480" s="6">
        <v>58575632.09874417</v>
      </c>
      <c r="D480" s="6">
        <v>61233611.64007269</v>
      </c>
      <c r="E480" s="6">
        <v>61150214.490037665</v>
      </c>
      <c r="F480" s="6">
        <v>76833955.49959204</v>
      </c>
      <c r="G480" s="6">
        <v>106524609.45008552</v>
      </c>
      <c r="H480" s="6">
        <f>NPV(Supuestos!$B$22,C480:G480)+B480</f>
        <v>63745356.41971588</v>
      </c>
      <c r="I480" s="2">
        <f>IFERROR(IRR(B480:G480),"")</f>
        <v>0.26709745291250286</v>
      </c>
      <c r="J480" s="2">
        <f>IFERROR(MIRR(B480:G480,Supuestos!$B$22,Supuestos!$B$22),"")</f>
        <v>0.21238845370296766</v>
      </c>
      <c r="K480" s="6">
        <v>8131.694667458502</v>
      </c>
      <c r="L480" s="6">
        <v>41180.39430336573</v>
      </c>
      <c r="M480" s="6">
        <v>150056808.19299892</v>
      </c>
      <c r="N480" s="6">
        <v>3521.684427279979</v>
      </c>
      <c r="O480" s="6">
        <v>106125419.96132362</v>
      </c>
    </row>
    <row r="481">
      <c r="A481">
        <v>477</v>
      </c>
      <c r="B481" s="6">
        <v>-154709475.8322928</v>
      </c>
      <c r="C481" s="6">
        <v>71045460.5094143</v>
      </c>
      <c r="D481" s="6">
        <v>82674789.1641811</v>
      </c>
      <c r="E481" s="6">
        <v>78317253.32613297</v>
      </c>
      <c r="F481" s="6">
        <v>73892384.40196823</v>
      </c>
      <c r="G481" s="6">
        <v>132634774.72088246</v>
      </c>
      <c r="H481" s="6">
        <f>NPV(Supuestos!$B$22,C481:G481)+B481</f>
        <v>136725153.7159248</v>
      </c>
      <c r="I481" s="2">
        <f>IFERROR(IRR(B481:G481),"")</f>
        <v>0.4375031316091595</v>
      </c>
      <c r="J481" s="2">
        <f>IFERROR(MIRR(B481:G481,Supuestos!$B$22,Supuestos!$B$22),"")</f>
        <v>0.29392677414914226</v>
      </c>
      <c r="K481" s="6">
        <v>8318.112802702532</v>
      </c>
      <c r="L481" s="6">
        <v>43753.813087414965</v>
      </c>
      <c r="M481" s="6">
        <v>125593543.60753438</v>
      </c>
      <c r="N481" s="6">
        <v>3413.251733376334</v>
      </c>
      <c r="O481" s="6">
        <v>111150207.95363282</v>
      </c>
    </row>
    <row r="482">
      <c r="A482">
        <v>478</v>
      </c>
      <c r="B482" s="6">
        <v>-168027882.94016173</v>
      </c>
      <c r="C482" s="6">
        <v>71731481.21203303</v>
      </c>
      <c r="D482" s="6">
        <v>41602131.58127438</v>
      </c>
      <c r="E482" s="6">
        <v>70639669.7328344</v>
      </c>
      <c r="F482" s="6">
        <v>66947004.865404844</v>
      </c>
      <c r="G482" s="6">
        <v>102632061.33618163</v>
      </c>
      <c r="H482" s="6">
        <f>NPV(Supuestos!$B$22,C482:G482)+B482</f>
        <v>67527601.17721799</v>
      </c>
      <c r="I482" s="2">
        <f>IFERROR(IRR(B482:G482),"")</f>
        <v>0.2853650608998535</v>
      </c>
      <c r="J482" s="2">
        <f>IFERROR(MIRR(B482:G482,Supuestos!$B$22,Supuestos!$B$22),"")</f>
        <v>0.21968371204896764</v>
      </c>
      <c r="K482" s="6">
        <v>8072.989516196039</v>
      </c>
      <c r="L482" s="6">
        <v>39920.19992389234</v>
      </c>
      <c r="M482" s="6">
        <v>142245854.50255913</v>
      </c>
      <c r="N482" s="6">
        <v>3413.0877800906696</v>
      </c>
      <c r="O482" s="6">
        <v>108711545.193057</v>
      </c>
    </row>
    <row r="483">
      <c r="A483">
        <v>479</v>
      </c>
      <c r="B483" s="6">
        <v>-160731881.48435175</v>
      </c>
      <c r="C483" s="6">
        <v>44967946.33824753</v>
      </c>
      <c r="D483" s="6">
        <v>43960260.58275676</v>
      </c>
      <c r="E483" s="6">
        <v>56039037.25192951</v>
      </c>
      <c r="F483" s="6">
        <v>45765267.73469801</v>
      </c>
      <c r="G483" s="6">
        <v>109141337.05948445</v>
      </c>
      <c r="H483" s="6">
        <f>NPV(Supuestos!$B$22,C483:G483)+B483</f>
        <v>34145735.35029335</v>
      </c>
      <c r="I483" s="2">
        <f>IFERROR(IRR(B483:G483),"")</f>
        <v>0.21379345881552472</v>
      </c>
      <c r="J483" s="2">
        <f>IFERROR(MIRR(B483:G483,Supuestos!$B$22,Supuestos!$B$22),"")</f>
        <v>0.18477760828625223</v>
      </c>
      <c r="K483" s="6">
        <v>8134.577838164737</v>
      </c>
      <c r="L483" s="6">
        <v>36792.566111391294</v>
      </c>
      <c r="M483" s="6">
        <v>136788522.05243698</v>
      </c>
      <c r="N483" s="6">
        <v>3374.2970846903822</v>
      </c>
      <c r="O483" s="6">
        <v>110585006.57594778</v>
      </c>
    </row>
    <row r="484">
      <c r="A484">
        <v>480</v>
      </c>
      <c r="B484" s="6">
        <v>-152405560.10315624</v>
      </c>
      <c r="C484" s="6">
        <v>52668953.80905591</v>
      </c>
      <c r="D484" s="6">
        <v>54095483.67611706</v>
      </c>
      <c r="E484" s="6">
        <v>59053487.23368791</v>
      </c>
      <c r="F484" s="6">
        <v>39938300.725476086</v>
      </c>
      <c r="G484" s="6">
        <v>107176809.74867612</v>
      </c>
      <c r="H484" s="6">
        <f>NPV(Supuestos!$B$22,C484:G484)+B484</f>
        <v>54590373.21300997</v>
      </c>
      <c r="I484" s="2">
        <f>IFERROR(IRR(B484:G484),"")</f>
        <v>0.26766514999965757</v>
      </c>
      <c r="J484" s="2">
        <f>IFERROR(MIRR(B484:G484,Supuestos!$B$22,Supuestos!$B$22),"")</f>
        <v>0.21198446101116275</v>
      </c>
      <c r="K484" s="6">
        <v>8095.889884687758</v>
      </c>
      <c r="L484" s="6">
        <v>37334.161778625996</v>
      </c>
      <c r="M484" s="6">
        <v>128225299.08740628</v>
      </c>
      <c r="N484" s="6">
        <v>3279.8224348264434</v>
      </c>
      <c r="O484" s="6">
        <v>110728054.29224093</v>
      </c>
    </row>
    <row r="485">
      <c r="A485">
        <v>481</v>
      </c>
      <c r="B485" s="6">
        <v>-162328207.8396269</v>
      </c>
      <c r="C485" s="6">
        <v>51671585.78697696</v>
      </c>
      <c r="D485" s="6">
        <v>47204446.60340703</v>
      </c>
      <c r="E485" s="6">
        <v>50343666.30812758</v>
      </c>
      <c r="F485" s="6">
        <v>41907871.22948715</v>
      </c>
      <c r="G485" s="6">
        <v>85006219.63742355</v>
      </c>
      <c r="H485" s="6">
        <f>NPV(Supuestos!$B$22,C485:G485)+B485</f>
        <v>22262965.02190144</v>
      </c>
      <c r="I485" s="2">
        <f>IFERROR(IRR(B485:G485),"")</f>
        <v>0.19212895117833714</v>
      </c>
      <c r="J485" s="2">
        <f>IFERROR(MIRR(B485:G485,Supuestos!$B$22,Supuestos!$B$22),"")</f>
        <v>0.16968316273428918</v>
      </c>
      <c r="K485" s="6">
        <v>7553.048193406946</v>
      </c>
      <c r="L485" s="6">
        <v>39269.42661868196</v>
      </c>
      <c r="M485" s="6">
        <v>138599898.09735793</v>
      </c>
      <c r="N485" s="6">
        <v>3327.324018596361</v>
      </c>
      <c r="O485" s="6">
        <v>112982820.64014728</v>
      </c>
    </row>
    <row r="486">
      <c r="A486">
        <v>482</v>
      </c>
      <c r="B486" s="6">
        <v>-161916136.35591343</v>
      </c>
      <c r="C486" s="6">
        <v>67867765.71717471</v>
      </c>
      <c r="D486" s="6">
        <v>55905276.47246194</v>
      </c>
      <c r="E486" s="6">
        <v>67006157.04251355</v>
      </c>
      <c r="F486" s="6">
        <v>65693132.51459349</v>
      </c>
      <c r="G486" s="6">
        <v>127605133.03654921</v>
      </c>
      <c r="H486" s="6">
        <f>NPV(Supuestos!$B$22,C486:G486)+B486</f>
        <v>91031249.42694566</v>
      </c>
      <c r="I486" s="2">
        <f>IFERROR(IRR(B486:G486),"")</f>
        <v>0.3326158747742454</v>
      </c>
      <c r="J486" s="2">
        <f>IFERROR(MIRR(B486:G486,Supuestos!$B$22,Supuestos!$B$22),"")</f>
        <v>0.24638686619205408</v>
      </c>
      <c r="K486" s="6">
        <v>8294.388255927512</v>
      </c>
      <c r="L486" s="6">
        <v>42178.84908782145</v>
      </c>
      <c r="M486" s="6">
        <v>133928316.31410822</v>
      </c>
      <c r="N486" s="6">
        <v>3553.489725353817</v>
      </c>
      <c r="O486" s="6">
        <v>108812762.06513266</v>
      </c>
    </row>
    <row r="487">
      <c r="A487">
        <v>483</v>
      </c>
      <c r="B487" s="6">
        <v>-181796654.69672245</v>
      </c>
      <c r="C487" s="6">
        <v>71740773.85366152</v>
      </c>
      <c r="D487" s="6">
        <v>80369985.80908456</v>
      </c>
      <c r="E487" s="6">
        <v>76727025.82870042</v>
      </c>
      <c r="F487" s="6">
        <v>68695191.75900398</v>
      </c>
      <c r="G487" s="6">
        <v>121809306.75445208</v>
      </c>
      <c r="H487" s="6">
        <f>NPV(Supuestos!$B$22,C487:G487)+B487</f>
        <v>98701505.13098505</v>
      </c>
      <c r="I487" s="2">
        <f>IFERROR(IRR(B487:G487),"")</f>
        <v>0.3339763223990791</v>
      </c>
      <c r="J487" s="2">
        <f>IFERROR(MIRR(B487:G487,Supuestos!$B$22,Supuestos!$B$22),"")</f>
        <v>0.24329354012700644</v>
      </c>
      <c r="K487" s="6">
        <v>8458.794443939554</v>
      </c>
      <c r="L487" s="6">
        <v>40871.454947977225</v>
      </c>
      <c r="M487" s="6">
        <v>154138795.8143484</v>
      </c>
      <c r="N487" s="6">
        <v>3310.347447885821</v>
      </c>
      <c r="O487" s="6">
        <v>111762608.4223717</v>
      </c>
    </row>
    <row r="488">
      <c r="A488">
        <v>484</v>
      </c>
      <c r="B488" s="6">
        <v>-161113459.82977018</v>
      </c>
      <c r="C488" s="6">
        <v>77300677.44111592</v>
      </c>
      <c r="D488" s="6">
        <v>67836179.53929693</v>
      </c>
      <c r="E488" s="6">
        <v>84458790.25454016</v>
      </c>
      <c r="F488" s="6">
        <v>84795334.90103939</v>
      </c>
      <c r="G488" s="6">
        <v>120462413.53609619</v>
      </c>
      <c r="H488" s="6">
        <f>NPV(Supuestos!$B$22,C488:G488)+B488</f>
        <v>128669215.31805515</v>
      </c>
      <c r="I488" s="2">
        <f>IFERROR(IRR(B488:G488),"")</f>
        <v>0.41357932994303626</v>
      </c>
      <c r="J488" s="2">
        <f>IFERROR(MIRR(B488:G488,Supuestos!$B$22,Supuestos!$B$22),"")</f>
        <v>0.28201459675938834</v>
      </c>
      <c r="K488" s="6">
        <v>8316.072331798718</v>
      </c>
      <c r="L488" s="6">
        <v>42398.17014239182</v>
      </c>
      <c r="M488" s="6">
        <v>132906559.85856704</v>
      </c>
      <c r="N488" s="6">
        <v>3266.890495301535</v>
      </c>
      <c r="O488" s="6">
        <v>110928600.44298768</v>
      </c>
    </row>
    <row r="489">
      <c r="A489">
        <v>485</v>
      </c>
      <c r="B489" s="6">
        <v>-169840006.43466675</v>
      </c>
      <c r="C489" s="6">
        <v>40820552.36623366</v>
      </c>
      <c r="D489" s="6">
        <v>50174821.13264531</v>
      </c>
      <c r="E489" s="6">
        <v>42202151.516814396</v>
      </c>
      <c r="F489" s="6">
        <v>55807206.886806905</v>
      </c>
      <c r="G489" s="6">
        <v>73167665.76662819</v>
      </c>
      <c r="H489" s="6">
        <f>NPV(Supuestos!$B$22,C489:G489)+B489</f>
        <v>4103980.8219793662</v>
      </c>
      <c r="I489" s="2">
        <f>IFERROR(IRR(B489:G489),"")</f>
        <v>0.14915586971881542</v>
      </c>
      <c r="J489" s="2">
        <f>IFERROR(MIRR(B489:G489,Supuestos!$B$22,Supuestos!$B$22),"")</f>
        <v>0.14545685607387515</v>
      </c>
      <c r="K489" s="6">
        <v>8312.466940383685</v>
      </c>
      <c r="L489" s="6">
        <v>33214.042905411115</v>
      </c>
      <c r="M489" s="6">
        <v>147752755.74604952</v>
      </c>
      <c r="N489" s="6">
        <v>3391.112935139487</v>
      </c>
      <c r="O489" s="6">
        <v>110287380.59764828</v>
      </c>
    </row>
    <row r="490">
      <c r="A490">
        <v>486</v>
      </c>
      <c r="B490" s="6">
        <v>-184411182.96844134</v>
      </c>
      <c r="C490" s="6">
        <v>53451201.93330032</v>
      </c>
      <c r="D490" s="6">
        <v>71267837.9382961</v>
      </c>
      <c r="E490" s="6">
        <v>60367872.879486986</v>
      </c>
      <c r="F490" s="6">
        <v>80806346.97700399</v>
      </c>
      <c r="G490" s="6">
        <v>115648210.51387438</v>
      </c>
      <c r="H490" s="6">
        <f>NPV(Supuestos!$B$22,C490:G490)+B490</f>
        <v>65968619.038066134</v>
      </c>
      <c r="I490" s="2">
        <f>IFERROR(IRR(B490:G490),"")</f>
        <v>0.263699106195131</v>
      </c>
      <c r="J490" s="2">
        <f>IFERROR(MIRR(B490:G490,Supuestos!$B$22,Supuestos!$B$22),"")</f>
        <v>0.21190132113677396</v>
      </c>
      <c r="K490" s="6">
        <v>7970.594324565291</v>
      </c>
      <c r="L490" s="6">
        <v>41087.9396860444</v>
      </c>
      <c r="M490" s="6">
        <v>158211559.05886802</v>
      </c>
      <c r="N490" s="6">
        <v>3327.806514656792</v>
      </c>
      <c r="O490" s="6">
        <v>104287181.5164789</v>
      </c>
    </row>
    <row r="491">
      <c r="A491">
        <v>487</v>
      </c>
      <c r="B491" s="6">
        <v>-159514890.0121336</v>
      </c>
      <c r="C491" s="6">
        <v>52683932.98465704</v>
      </c>
      <c r="D491" s="6">
        <v>63366167.775852025</v>
      </c>
      <c r="E491" s="6">
        <v>44472883.1264098</v>
      </c>
      <c r="F491" s="6">
        <v>59348086.72526024</v>
      </c>
      <c r="G491" s="6">
        <v>78512756.23963901</v>
      </c>
      <c r="H491" s="6">
        <f>NPV(Supuestos!$B$22,C491:G491)+B491</f>
        <v>41391121.144095354</v>
      </c>
      <c r="I491" s="2">
        <f>IFERROR(IRR(B491:G491),"")</f>
        <v>0.23825094194064095</v>
      </c>
      <c r="J491" s="2">
        <f>IFERROR(MIRR(B491:G491,Supuestos!$B$22,Supuestos!$B$22),"")</f>
        <v>0.19383193424369716</v>
      </c>
      <c r="K491" s="6">
        <v>7539.120089317926</v>
      </c>
      <c r="L491" s="6">
        <v>42617.610612333345</v>
      </c>
      <c r="M491" s="6">
        <v>133810947.26603991</v>
      </c>
      <c r="N491" s="6">
        <v>3272.6387350820005</v>
      </c>
      <c r="O491" s="6">
        <v>112890697.53458692</v>
      </c>
    </row>
    <row r="492">
      <c r="A492">
        <v>488</v>
      </c>
      <c r="B492" s="6">
        <v>-175313614.4398165</v>
      </c>
      <c r="C492" s="6">
        <v>67586219.70490852</v>
      </c>
      <c r="D492" s="6">
        <v>74860789.54987393</v>
      </c>
      <c r="E492" s="6">
        <v>75413681.71162543</v>
      </c>
      <c r="F492" s="6">
        <v>80908198.28192838</v>
      </c>
      <c r="G492" s="6">
        <v>111506653.89431685</v>
      </c>
      <c r="H492" s="6">
        <f>NPV(Supuestos!$B$22,C492:G492)+B492</f>
        <v>98294787.37822683</v>
      </c>
      <c r="I492" s="2">
        <f>IFERROR(IRR(B492:G492),"")</f>
        <v>0.337261480460161</v>
      </c>
      <c r="J492" s="2">
        <f>IFERROR(MIRR(B492:G492,Supuestos!$B$22,Supuestos!$B$22),"")</f>
        <v>0.24614221442156503</v>
      </c>
      <c r="K492" s="6">
        <v>8664.940617900003</v>
      </c>
      <c r="L492" s="6">
        <v>39512.69899476241</v>
      </c>
      <c r="M492" s="6">
        <v>147923599.20441064</v>
      </c>
      <c r="N492" s="6">
        <v>3347.6577152498066</v>
      </c>
      <c r="O492" s="6">
        <v>113334646.29045075</v>
      </c>
    </row>
    <row r="493">
      <c r="A493">
        <v>489</v>
      </c>
      <c r="B493" s="6">
        <v>-186121939.21911317</v>
      </c>
      <c r="C493" s="6">
        <v>46668276.045754656</v>
      </c>
      <c r="D493" s="6">
        <v>44226206.943594076</v>
      </c>
      <c r="E493" s="6">
        <v>49776467.582142055</v>
      </c>
      <c r="F493" s="6">
        <v>58861491.289775625</v>
      </c>
      <c r="G493" s="6">
        <v>86789039.62404849</v>
      </c>
      <c r="H493" s="6">
        <f>NPV(Supuestos!$B$22,C493:G493)+B493</f>
        <v>2369708.657037504</v>
      </c>
      <c r="I493" s="2">
        <f>IFERROR(IRR(B493:G493),"")</f>
        <v>0.14474844327926414</v>
      </c>
      <c r="J493" s="2">
        <f>IFERROR(MIRR(B493:G493,Supuestos!$B$22,Supuestos!$B$22),"")</f>
        <v>0.14288822907583998</v>
      </c>
      <c r="K493" s="6">
        <v>7539.980779862657</v>
      </c>
      <c r="L493" s="6">
        <v>42458.22406508985</v>
      </c>
      <c r="M493" s="6">
        <v>160511203.7472828</v>
      </c>
      <c r="N493" s="6">
        <v>3584.549978406479</v>
      </c>
      <c r="O493" s="6">
        <v>112688566.7004481</v>
      </c>
    </row>
    <row r="494">
      <c r="A494">
        <v>490</v>
      </c>
      <c r="B494" s="6">
        <v>-182110104.51058194</v>
      </c>
      <c r="C494" s="6">
        <v>29865292.982980385</v>
      </c>
      <c r="D494" s="6">
        <v>28911341.661015324</v>
      </c>
      <c r="E494" s="6">
        <v>39249607.27566186</v>
      </c>
      <c r="F494" s="6">
        <v>31517588.732809138</v>
      </c>
      <c r="G494" s="6">
        <v>69127073.19672999</v>
      </c>
      <c r="H494" s="6">
        <f>NPV(Supuestos!$B$22,C494:G494)+B494</f>
        <v>-52610395.18481587</v>
      </c>
      <c r="I494" s="2">
        <f>IFERROR(IRR(B494:G494),"")</f>
        <v>0.026078947025443288</v>
      </c>
      <c r="J494" s="2">
        <f>IFERROR(MIRR(B494:G494,Supuestos!$B$22,Supuestos!$B$22),"")</f>
        <v>0.06485825341362927</v>
      </c>
      <c r="K494" s="6">
        <v>7288.665987142331</v>
      </c>
      <c r="L494" s="6">
        <v>38037.880704407784</v>
      </c>
      <c r="M494" s="6">
        <v>159930471.92552638</v>
      </c>
      <c r="N494" s="6">
        <v>3387.734107983609</v>
      </c>
      <c r="O494" s="6">
        <v>112751603.82079309</v>
      </c>
    </row>
    <row r="495">
      <c r="A495">
        <v>491</v>
      </c>
      <c r="B495" s="6">
        <v>-160512515.88747585</v>
      </c>
      <c r="C495" s="6">
        <v>58264790.30462891</v>
      </c>
      <c r="D495" s="6">
        <v>62283052.04841153</v>
      </c>
      <c r="E495" s="6">
        <v>48224636.81228196</v>
      </c>
      <c r="F495" s="6">
        <v>60236596.814657114</v>
      </c>
      <c r="G495" s="6">
        <v>108240987.65628938</v>
      </c>
      <c r="H495" s="6">
        <f>NPV(Supuestos!$B$22,C495:G495)+B495</f>
        <v>62953869.7826716</v>
      </c>
      <c r="I495" s="2">
        <f>IFERROR(IRR(B495:G495),"")</f>
        <v>0.27987975433205214</v>
      </c>
      <c r="J495" s="2">
        <f>IFERROR(MIRR(B495:G495,Supuestos!$B$22,Supuestos!$B$22),"")</f>
        <v>0.21799501802789312</v>
      </c>
      <c r="K495" s="6">
        <v>7987.940593415136</v>
      </c>
      <c r="L495" s="6">
        <v>39246.54485384865</v>
      </c>
      <c r="M495" s="6">
        <v>135432590.3843282</v>
      </c>
      <c r="N495" s="6">
        <v>3345.4023595899343</v>
      </c>
      <c r="O495" s="6">
        <v>108574245.96204376</v>
      </c>
    </row>
    <row r="496">
      <c r="A496">
        <v>492</v>
      </c>
      <c r="B496" s="6">
        <v>-165023571.42608804</v>
      </c>
      <c r="C496" s="6">
        <v>18544681.791968085</v>
      </c>
      <c r="D496" s="6">
        <v>29947379.95755563</v>
      </c>
      <c r="E496" s="6">
        <v>29791742.600183338</v>
      </c>
      <c r="F496" s="6">
        <v>31300759.72643996</v>
      </c>
      <c r="G496" s="6">
        <v>56802608.45387048</v>
      </c>
      <c r="H496" s="6">
        <f>NPV(Supuestos!$B$22,C496:G496)+B496</f>
        <v>-57570135.197475776</v>
      </c>
      <c r="I496" s="2">
        <f>IFERROR(IRR(B496:G496),"")</f>
        <v>0.002377286313910834</v>
      </c>
      <c r="J496" s="2">
        <f>IFERROR(MIRR(B496:G496,Supuestos!$B$22,Supuestos!$B$22),"")</f>
        <v>0.04626022807863639</v>
      </c>
      <c r="K496" s="6">
        <v>7431.6806626980915</v>
      </c>
      <c r="L496" s="6">
        <v>33917.65332811359</v>
      </c>
      <c r="M496" s="6">
        <v>144858357.95707688</v>
      </c>
      <c r="N496" s="6">
        <v>3454.04877330487</v>
      </c>
      <c r="O496" s="6">
        <v>107437513.49746014</v>
      </c>
    </row>
    <row r="497">
      <c r="A497">
        <v>493</v>
      </c>
      <c r="B497" s="6">
        <v>-155343893.80679244</v>
      </c>
      <c r="C497" s="6">
        <v>62038180.26217894</v>
      </c>
      <c r="D497" s="6">
        <v>43087438.024076745</v>
      </c>
      <c r="E497" s="6">
        <v>53514866.381748945</v>
      </c>
      <c r="F497" s="6">
        <v>75995218.60568388</v>
      </c>
      <c r="G497" s="6">
        <v>102603467.31423095</v>
      </c>
      <c r="H497" s="6">
        <f>NPV(Supuestos!$B$22,C497:G497)+B497</f>
        <v>66635253.39762041</v>
      </c>
      <c r="I497" s="2">
        <f>IFERROR(IRR(B497:G497),"")</f>
        <v>0.2891987127124704</v>
      </c>
      <c r="J497" s="2">
        <f>IFERROR(MIRR(B497:G497,Supuestos!$B$22,Supuestos!$B$22),"")</f>
        <v>0.22435807444764833</v>
      </c>
      <c r="K497" s="6">
        <v>7610.016012699866</v>
      </c>
      <c r="L497" s="6">
        <v>44360.36051957766</v>
      </c>
      <c r="M497" s="6">
        <v>128337249.49614243</v>
      </c>
      <c r="N497" s="6">
        <v>3454.9252888187766</v>
      </c>
      <c r="O497" s="6">
        <v>109710559.36507492</v>
      </c>
    </row>
    <row r="498">
      <c r="A498">
        <v>494</v>
      </c>
      <c r="B498" s="6">
        <v>-158454226.08078706</v>
      </c>
      <c r="C498" s="6">
        <v>67443284.41524664</v>
      </c>
      <c r="D498" s="6">
        <v>83931139.80605932</v>
      </c>
      <c r="E498" s="6">
        <v>89998866.80159017</v>
      </c>
      <c r="F498" s="6">
        <v>88988019.26245692</v>
      </c>
      <c r="G498" s="6">
        <v>133335238.89912203</v>
      </c>
      <c r="H498" s="6">
        <f>NPV(Supuestos!$B$22,C498:G498)+B498</f>
        <v>147973704.0785302</v>
      </c>
      <c r="I498" s="2">
        <f>IFERROR(IRR(B498:G498),"")</f>
        <v>0.4443553630862406</v>
      </c>
      <c r="J498" s="2">
        <f>IFERROR(MIRR(B498:G498,Supuestos!$B$22,Supuestos!$B$22),"")</f>
        <v>0.3007377830257163</v>
      </c>
      <c r="K498" s="6">
        <v>8547.753579568802</v>
      </c>
      <c r="L498" s="6">
        <v>43748.20410864836</v>
      </c>
      <c r="M498" s="6">
        <v>128538316.6192346</v>
      </c>
      <c r="N498" s="6">
        <v>3446.319532363365</v>
      </c>
      <c r="O498" s="6">
        <v>111505412.35782146</v>
      </c>
    </row>
    <row r="499">
      <c r="A499">
        <v>495</v>
      </c>
      <c r="B499" s="6">
        <v>-165574152.22467571</v>
      </c>
      <c r="C499" s="6">
        <v>74738766.00220984</v>
      </c>
      <c r="D499" s="6">
        <v>58273302.74144705</v>
      </c>
      <c r="E499" s="6">
        <v>65293000.403528534</v>
      </c>
      <c r="F499" s="6">
        <v>65722024.04777311</v>
      </c>
      <c r="G499" s="6">
        <v>110420220.54577626</v>
      </c>
      <c r="H499" s="6">
        <f>NPV(Supuestos!$B$22,C499:G499)+B499</f>
        <v>85158015.23661736</v>
      </c>
      <c r="I499" s="2">
        <f>IFERROR(IRR(B499:G499),"")</f>
        <v>0.32641024847532873</v>
      </c>
      <c r="J499" s="2">
        <f>IFERROR(MIRR(B499:G499,Supuestos!$B$22,Supuestos!$B$22),"")</f>
        <v>0.23864927936571356</v>
      </c>
      <c r="K499" s="6">
        <v>8196.757609904735</v>
      </c>
      <c r="L499" s="6">
        <v>40554.45666475459</v>
      </c>
      <c r="M499" s="6">
        <v>138980948.1220854</v>
      </c>
      <c r="N499" s="6">
        <v>3262.9735779327652</v>
      </c>
      <c r="O499" s="6">
        <v>115737736.31312042</v>
      </c>
    </row>
    <row r="500">
      <c r="A500">
        <v>496</v>
      </c>
      <c r="B500" s="6">
        <v>-146793778.3792507</v>
      </c>
      <c r="C500" s="6">
        <v>39880885.209749155</v>
      </c>
      <c r="D500" s="6">
        <v>34732262.501929626</v>
      </c>
      <c r="E500" s="6">
        <v>41535600.64938277</v>
      </c>
      <c r="F500" s="6">
        <v>39805513.39500946</v>
      </c>
      <c r="G500" s="6">
        <v>94758057.73965311</v>
      </c>
      <c r="H500" s="6">
        <f>NPV(Supuestos!$B$22,C500:G500)+B500</f>
        <v>15732575.090450756</v>
      </c>
      <c r="I500" s="2">
        <f>IFERROR(IRR(B500:G500),"")</f>
        <v>0.1778492674230841</v>
      </c>
      <c r="J500" s="2">
        <f>IFERROR(MIRR(B500:G500,Supuestos!$B$22,Supuestos!$B$22),"")</f>
        <v>0.16345095331441528</v>
      </c>
      <c r="K500" s="6">
        <v>7174.308086612123</v>
      </c>
      <c r="L500" s="6">
        <v>42813.81547293017</v>
      </c>
      <c r="M500" s="6">
        <v>122221018.17395774</v>
      </c>
      <c r="N500" s="6">
        <v>3496.7848798260093</v>
      </c>
      <c r="O500" s="6">
        <v>107966701.48129427</v>
      </c>
    </row>
    <row r="501">
      <c r="A501">
        <v>497</v>
      </c>
      <c r="B501" s="6">
        <v>-179209587.1841436</v>
      </c>
      <c r="C501" s="6">
        <v>78663120.41645789</v>
      </c>
      <c r="D501" s="6">
        <v>76985106.68596932</v>
      </c>
      <c r="E501" s="6">
        <v>71347008.6357572</v>
      </c>
      <c r="F501" s="6">
        <v>84968742.65151782</v>
      </c>
      <c r="G501" s="6">
        <v>92688265.34080335</v>
      </c>
      <c r="H501" s="6">
        <f>NPV(Supuestos!$B$22,C501:G501)+B501</f>
        <v>95635585.67809415</v>
      </c>
      <c r="I501" s="2">
        <f>IFERROR(IRR(B501:G501),"")</f>
        <v>0.33948459196500713</v>
      </c>
      <c r="J501" s="2">
        <f>IFERROR(MIRR(B501:G501,Supuestos!$B$22,Supuestos!$B$22),"")</f>
        <v>0.2417959131465537</v>
      </c>
      <c r="K501" s="6">
        <v>7995.233562449209</v>
      </c>
      <c r="L501" s="6">
        <v>41291.19957098334</v>
      </c>
      <c r="M501" s="6">
        <v>152798964.41264644</v>
      </c>
      <c r="N501" s="6">
        <v>3267.455741452674</v>
      </c>
      <c r="O501" s="6">
        <v>107233798.0379381</v>
      </c>
    </row>
    <row r="502">
      <c r="A502">
        <v>498</v>
      </c>
      <c r="B502" s="6">
        <v>-174073616.43740562</v>
      </c>
      <c r="C502" s="6">
        <v>75843864.76815176</v>
      </c>
      <c r="D502" s="6">
        <v>51004339.055099584</v>
      </c>
      <c r="E502" s="6">
        <v>66405887.49288903</v>
      </c>
      <c r="F502" s="6">
        <v>73294207.67380084</v>
      </c>
      <c r="G502" s="6">
        <v>98981750.59693235</v>
      </c>
      <c r="H502" s="6">
        <f>NPV(Supuestos!$B$22,C502:G502)+B502</f>
        <v>71328429.19203137</v>
      </c>
      <c r="I502" s="2">
        <f>IFERROR(IRR(B502:G502),"")</f>
        <v>0.29135559873066785</v>
      </c>
      <c r="J502" s="2">
        <f>IFERROR(MIRR(B502:G502,Supuestos!$B$22,Supuestos!$B$22),"")</f>
        <v>0.22105126154144328</v>
      </c>
      <c r="K502" s="6">
        <v>7719.381107839708</v>
      </c>
      <c r="L502" s="6">
        <v>42852.44773266093</v>
      </c>
      <c r="M502" s="6">
        <v>147610066.4012303</v>
      </c>
      <c r="N502" s="6">
        <v>3397.715153141568</v>
      </c>
      <c r="O502" s="6">
        <v>105374788.16416633</v>
      </c>
    </row>
    <row r="503">
      <c r="A503">
        <v>499</v>
      </c>
      <c r="B503" s="6">
        <v>-177840760.9984797</v>
      </c>
      <c r="C503" s="6">
        <v>80857096.94797224</v>
      </c>
      <c r="D503" s="6">
        <v>83331011.42001031</v>
      </c>
      <c r="E503" s="6">
        <v>114209975.07764125</v>
      </c>
      <c r="F503" s="6">
        <v>97440277.967671</v>
      </c>
      <c r="G503" s="6">
        <v>131015980.49969065</v>
      </c>
      <c r="H503" s="6">
        <f>NPV(Supuestos!$B$22,C503:G503)+B503</f>
        <v>160033566.07993585</v>
      </c>
      <c r="I503" s="2">
        <f>IFERROR(IRR(B503:G503),"")</f>
        <v>0.4418273939778448</v>
      </c>
      <c r="J503" s="2">
        <f>IFERROR(MIRR(B503:G503,Supuestos!$B$22,Supuestos!$B$22),"")</f>
        <v>0.29613318032453284</v>
      </c>
      <c r="K503" s="6">
        <v>8862.187576883609</v>
      </c>
      <c r="L503" s="6">
        <v>41687.36636954213</v>
      </c>
      <c r="M503" s="6">
        <v>148285460.17022756</v>
      </c>
      <c r="N503" s="6">
        <v>3403.0427222450576</v>
      </c>
      <c r="O503" s="6">
        <v>105902478.9706861</v>
      </c>
    </row>
    <row r="504">
      <c r="A504">
        <v>500</v>
      </c>
      <c r="B504" s="6">
        <v>-148523762.89761192</v>
      </c>
      <c r="C504" s="6">
        <v>51646609.257198215</v>
      </c>
      <c r="D504" s="6">
        <v>45096974.19966242</v>
      </c>
      <c r="E504" s="6">
        <v>39702290.20666942</v>
      </c>
      <c r="F504" s="6">
        <v>51443219.78991135</v>
      </c>
      <c r="G504" s="6">
        <v>93932728.94250438</v>
      </c>
      <c r="H504" s="6">
        <f>NPV(Supuestos!$B$22,C504:G504)+B504</f>
        <v>37523084.419415265</v>
      </c>
      <c r="I504" s="2">
        <f>IFERROR(IRR(B504:G504),"")</f>
        <v>0.23131222661013115</v>
      </c>
      <c r="J504" s="2">
        <f>IFERROR(MIRR(B504:G504,Supuestos!$B$22,Supuestos!$B$22),"")</f>
        <v>0.19253223072274528</v>
      </c>
      <c r="K504" s="6">
        <v>7824.537272136681</v>
      </c>
      <c r="L504" s="6">
        <v>37424.2351450968</v>
      </c>
      <c r="M504" s="6">
        <v>125097577.07569052</v>
      </c>
      <c r="N504" s="6">
        <v>3343.449207674712</v>
      </c>
      <c r="O504" s="6">
        <v>107950509.74785666</v>
      </c>
    </row>
    <row r="505">
      <c r="A505">
        <v>501</v>
      </c>
      <c r="B505" s="6">
        <v>-160129960.52907556</v>
      </c>
      <c r="C505" s="6">
        <v>50898857.061762184</v>
      </c>
      <c r="D505" s="6">
        <v>58254868.51077156</v>
      </c>
      <c r="E505" s="6">
        <v>52661875.51031938</v>
      </c>
      <c r="F505" s="6">
        <v>44198165.96508567</v>
      </c>
      <c r="G505" s="6">
        <v>96931484.59236844</v>
      </c>
      <c r="H505" s="6">
        <f>NPV(Supuestos!$B$22,C505:G505)+B505</f>
        <v>41400693.405142084</v>
      </c>
      <c r="I505" s="2">
        <f>IFERROR(IRR(B505:G505),"")</f>
        <v>0.23492628244117608</v>
      </c>
      <c r="J505" s="2">
        <f>IFERROR(MIRR(B505:G505,Supuestos!$B$22,Supuestos!$B$22),"")</f>
        <v>0.19365426691502297</v>
      </c>
      <c r="K505" s="6">
        <v>7857.072108674268</v>
      </c>
      <c r="L505" s="6">
        <v>39174.627119334466</v>
      </c>
      <c r="M505" s="6">
        <v>135506130.92051256</v>
      </c>
      <c r="N505" s="6">
        <v>3355.091950017959</v>
      </c>
      <c r="O505" s="6">
        <v>112181956.616143</v>
      </c>
    </row>
    <row r="506">
      <c r="A506">
        <v>502</v>
      </c>
      <c r="B506" s="6">
        <v>-158037448.83527365</v>
      </c>
      <c r="C506" s="6">
        <v>89823610.57222447</v>
      </c>
      <c r="D506" s="6">
        <v>95323348.10008746</v>
      </c>
      <c r="E506" s="6">
        <v>108011615.80068955</v>
      </c>
      <c r="F506" s="6">
        <v>88861642.6008366</v>
      </c>
      <c r="G506" s="6">
        <v>136164364.98639774</v>
      </c>
      <c r="H506" s="6">
        <f>NPV(Supuestos!$B$22,C506:G506)+B506</f>
        <v>190340907.5451259</v>
      </c>
      <c r="I506" s="2">
        <f>IFERROR(IRR(B506:G506),"")</f>
        <v>0.5466327233099417</v>
      </c>
      <c r="J506" s="2">
        <f>IFERROR(MIRR(B506:G506,Supuestos!$B$22,Supuestos!$B$22),"")</f>
        <v>0.3352515243492331</v>
      </c>
      <c r="K506" s="6">
        <v>8787.963448902601</v>
      </c>
      <c r="L506" s="6">
        <v>43708.925665235554</v>
      </c>
      <c r="M506" s="6">
        <v>127308453.54432239</v>
      </c>
      <c r="N506" s="6">
        <v>3395.5685760825872</v>
      </c>
      <c r="O506" s="6">
        <v>110810125.598033</v>
      </c>
    </row>
    <row r="507">
      <c r="A507">
        <v>503</v>
      </c>
      <c r="B507" s="6">
        <v>-163528933.96787754</v>
      </c>
      <c r="C507" s="6">
        <v>49915575.01096208</v>
      </c>
      <c r="D507" s="6">
        <v>61884540.38028259</v>
      </c>
      <c r="E507" s="6">
        <v>44728214.367794186</v>
      </c>
      <c r="F507" s="6">
        <v>52003745.27474345</v>
      </c>
      <c r="G507" s="6">
        <v>97263356.21706098</v>
      </c>
      <c r="H507" s="6">
        <f>NPV(Supuestos!$B$22,C507:G507)+B507</f>
        <v>39371004.48894342</v>
      </c>
      <c r="I507" s="2">
        <f>IFERROR(IRR(B507:G507),"")</f>
        <v>0.22802588246140354</v>
      </c>
      <c r="J507" s="2">
        <f>IFERROR(MIRR(B507:G507,Supuestos!$B$22,Supuestos!$B$22),"")</f>
        <v>0.19026130010585818</v>
      </c>
      <c r="K507" s="6">
        <v>8106.132946146956</v>
      </c>
      <c r="L507" s="6">
        <v>36716.74405339552</v>
      </c>
      <c r="M507" s="6">
        <v>139718469.27615955</v>
      </c>
      <c r="N507" s="6">
        <v>3320.858262448261</v>
      </c>
      <c r="O507" s="6">
        <v>111653506.28732194</v>
      </c>
    </row>
    <row r="508">
      <c r="A508">
        <v>504</v>
      </c>
      <c r="B508" s="6">
        <v>-164745751.2131151</v>
      </c>
      <c r="C508" s="6">
        <v>90109348.22458869</v>
      </c>
      <c r="D508" s="6">
        <v>71344615.25964126</v>
      </c>
      <c r="E508" s="6">
        <v>91994606.82531083</v>
      </c>
      <c r="F508" s="6">
        <v>108745126.62749532</v>
      </c>
      <c r="G508" s="6">
        <v>135786550.6176052</v>
      </c>
      <c r="H508" s="6">
        <f>NPV(Supuestos!$B$22,C508:G508)+B508</f>
        <v>166197764.89653552</v>
      </c>
      <c r="I508" s="2">
        <f>IFERROR(IRR(B508:G508),"")</f>
        <v>0.47583994278512304</v>
      </c>
      <c r="J508" s="2">
        <f>IFERROR(MIRR(B508:G508,Supuestos!$B$22,Supuestos!$B$22),"")</f>
        <v>0.31066825907968365</v>
      </c>
      <c r="K508" s="6">
        <v>8921.039047076574</v>
      </c>
      <c r="L508" s="6">
        <v>42815.65541784775</v>
      </c>
      <c r="M508" s="6">
        <v>134188940.50841147</v>
      </c>
      <c r="N508" s="6">
        <v>3453.329499345273</v>
      </c>
      <c r="O508" s="6">
        <v>112205184.02063777</v>
      </c>
    </row>
    <row r="509">
      <c r="A509">
        <v>505</v>
      </c>
      <c r="B509" s="6">
        <v>-176765508.54983205</v>
      </c>
      <c r="C509" s="6">
        <v>58583518.708168</v>
      </c>
      <c r="D509" s="6">
        <v>64163471.42933786</v>
      </c>
      <c r="E509" s="6">
        <v>42755632.0201867</v>
      </c>
      <c r="F509" s="6">
        <v>50890941.84110841</v>
      </c>
      <c r="G509" s="6">
        <v>91328298.06264797</v>
      </c>
      <c r="H509" s="6">
        <f>NPV(Supuestos!$B$22,C509:G509)+B509</f>
        <v>30418663.64217525</v>
      </c>
      <c r="I509" s="2">
        <f>IFERROR(IRR(B509:G509),"")</f>
        <v>0.20639470214235073</v>
      </c>
      <c r="J509" s="2">
        <f>IFERROR(MIRR(B509:G509,Supuestos!$B$22,Supuestos!$B$22),"")</f>
        <v>0.17678374501050942</v>
      </c>
      <c r="K509" s="6">
        <v>7727.504579195698</v>
      </c>
      <c r="L509" s="6">
        <v>38231.28779267109</v>
      </c>
      <c r="M509" s="6">
        <v>153130912.4309189</v>
      </c>
      <c r="N509" s="6">
        <v>3264.088156539947</v>
      </c>
      <c r="O509" s="6">
        <v>107523028.83004959</v>
      </c>
    </row>
    <row r="510">
      <c r="A510">
        <v>506</v>
      </c>
      <c r="B510" s="6">
        <v>-162982442.7457887</v>
      </c>
      <c r="C510" s="6">
        <v>59741100.03006014</v>
      </c>
      <c r="D510" s="6">
        <v>76731888.06022525</v>
      </c>
      <c r="E510" s="6">
        <v>60702535.65341465</v>
      </c>
      <c r="F510" s="6">
        <v>83787422.52470773</v>
      </c>
      <c r="G510" s="6">
        <v>113793435.03405544</v>
      </c>
      <c r="H510" s="6">
        <f>NPV(Supuestos!$B$22,C510:G510)+B510</f>
        <v>98146834.48775873</v>
      </c>
      <c r="I510" s="2">
        <f>IFERROR(IRR(B510:G510),"")</f>
        <v>0.34578732539696394</v>
      </c>
      <c r="J510" s="2">
        <f>IFERROR(MIRR(B510:G510,Supuestos!$B$22,Supuestos!$B$22),"")</f>
        <v>0.2527020846620096</v>
      </c>
      <c r="K510" s="6">
        <v>8074.552533388392</v>
      </c>
      <c r="L510" s="6">
        <v>43234.52405863149</v>
      </c>
      <c r="M510" s="6">
        <v>135054487.88439155</v>
      </c>
      <c r="N510" s="6">
        <v>3381.7401443608105</v>
      </c>
      <c r="O510" s="6">
        <v>110421955.94921707</v>
      </c>
    </row>
    <row r="511">
      <c r="A511">
        <v>507</v>
      </c>
      <c r="B511" s="6">
        <v>-180164375.87606853</v>
      </c>
      <c r="C511" s="6">
        <v>113124223.16832002</v>
      </c>
      <c r="D511" s="6">
        <v>91208816.22517675</v>
      </c>
      <c r="E511" s="6">
        <v>80324795.26746139</v>
      </c>
      <c r="F511" s="6">
        <v>105932218.52133319</v>
      </c>
      <c r="G511" s="6">
        <v>145290107.97959894</v>
      </c>
      <c r="H511" s="6">
        <f>NPV(Supuestos!$B$22,C511:G511)+B511</f>
        <v>181646076.72937557</v>
      </c>
      <c r="I511" s="2">
        <f>IFERROR(IRR(B511:G511),"")</f>
        <v>0.4987010386208535</v>
      </c>
      <c r="J511" s="2">
        <f>IFERROR(MIRR(B511:G511,Supuestos!$B$22,Supuestos!$B$22),"")</f>
        <v>0.31059132478278695</v>
      </c>
      <c r="K511" s="6">
        <v>8997.489315425142</v>
      </c>
      <c r="L511" s="6">
        <v>42841.020401464295</v>
      </c>
      <c r="M511" s="6">
        <v>149327446.0101417</v>
      </c>
      <c r="N511" s="6">
        <v>3407.2718033877513</v>
      </c>
      <c r="O511" s="6">
        <v>111258110.67064314</v>
      </c>
    </row>
    <row r="512">
      <c r="A512">
        <v>508</v>
      </c>
      <c r="B512" s="6">
        <v>-176738029.61958137</v>
      </c>
      <c r="C512" s="6">
        <v>112275240.22421852</v>
      </c>
      <c r="D512" s="6">
        <v>104727360.91616525</v>
      </c>
      <c r="E512" s="6">
        <v>110360165.61325866</v>
      </c>
      <c r="F512" s="6">
        <v>104666385.47395241</v>
      </c>
      <c r="G512" s="6">
        <v>170914418.88731188</v>
      </c>
      <c r="H512" s="6">
        <f>NPV(Supuestos!$B$22,C512:G512)+B512</f>
        <v>227561791.08843595</v>
      </c>
      <c r="I512" s="2">
        <f>IFERROR(IRR(B512:G512),"")</f>
        <v>0.5736409899018983</v>
      </c>
      <c r="J512" s="2">
        <f>IFERROR(MIRR(B512:G512,Supuestos!$B$22,Supuestos!$B$22),"")</f>
        <v>0.3451773909393785</v>
      </c>
      <c r="K512" s="6">
        <v>9122.34562902797</v>
      </c>
      <c r="L512" s="6">
        <v>43741.694782756196</v>
      </c>
      <c r="M512" s="6">
        <v>144815880.96296126</v>
      </c>
      <c r="N512" s="6">
        <v>3310.4697239895663</v>
      </c>
      <c r="O512" s="6">
        <v>109041041.2308907</v>
      </c>
    </row>
    <row r="513">
      <c r="A513">
        <v>509</v>
      </c>
      <c r="B513" s="6">
        <v>-165057251.1458138</v>
      </c>
      <c r="C513" s="6">
        <v>55940304.320843115</v>
      </c>
      <c r="D513" s="6">
        <v>38507542.083712086</v>
      </c>
      <c r="E513" s="6">
        <v>53868088.63521677</v>
      </c>
      <c r="F513" s="6">
        <v>55649356.97295872</v>
      </c>
      <c r="G513" s="6">
        <v>89438646.72698256</v>
      </c>
      <c r="H513" s="6">
        <f>NPV(Supuestos!$B$22,C513:G513)+B513</f>
        <v>29403437.14129187</v>
      </c>
      <c r="I513" s="2">
        <f>IFERROR(IRR(B513:G513),"")</f>
        <v>0.20569220159305424</v>
      </c>
      <c r="J513" s="2">
        <f>IFERROR(MIRR(B513:G513,Supuestos!$B$22,Supuestos!$B$22),"")</f>
        <v>0.1779972956402298</v>
      </c>
      <c r="K513" s="6">
        <v>8213.975082169165</v>
      </c>
      <c r="L513" s="6">
        <v>36086.48383239264</v>
      </c>
      <c r="M513" s="6">
        <v>141344172.8256239</v>
      </c>
      <c r="N513" s="6">
        <v>3379.6480175728598</v>
      </c>
      <c r="O513" s="6">
        <v>114434960.08028795</v>
      </c>
    </row>
    <row r="514">
      <c r="A514">
        <v>510</v>
      </c>
      <c r="B514" s="6">
        <v>-168389051.93133706</v>
      </c>
      <c r="C514" s="6">
        <v>105402071.27650584</v>
      </c>
      <c r="D514" s="6">
        <v>107386215.74070482</v>
      </c>
      <c r="E514" s="6">
        <v>108556413.52792656</v>
      </c>
      <c r="F514" s="6">
        <v>126946662.34009057</v>
      </c>
      <c r="G514" s="6">
        <v>172120901.22292835</v>
      </c>
      <c r="H514" s="6">
        <f>NPV(Supuestos!$B$22,C514:G514)+B514</f>
        <v>244528416.00503242</v>
      </c>
      <c r="I514" s="2">
        <f>IFERROR(IRR(B514:G514),"")</f>
        <v>0.6071554970265913</v>
      </c>
      <c r="J514" s="2">
        <f>IFERROR(MIRR(B514:G514,Supuestos!$B$22,Supuestos!$B$22),"")</f>
        <v>0.36400113621278796</v>
      </c>
      <c r="K514" s="6">
        <v>9355.95404953325</v>
      </c>
      <c r="L514" s="6">
        <v>43774.39609778683</v>
      </c>
      <c r="M514" s="6">
        <v>135624952.85638016</v>
      </c>
      <c r="N514" s="6">
        <v>3220.123474486172</v>
      </c>
      <c r="O514" s="6">
        <v>111283384.58122782</v>
      </c>
    </row>
    <row r="515">
      <c r="A515">
        <v>511</v>
      </c>
      <c r="B515" s="6">
        <v>-167388751.81253454</v>
      </c>
      <c r="C515" s="6">
        <v>60794723.99891615</v>
      </c>
      <c r="D515" s="6">
        <v>83687713.55531411</v>
      </c>
      <c r="E515" s="6">
        <v>73491673.16324677</v>
      </c>
      <c r="F515" s="6">
        <v>57935716.66118899</v>
      </c>
      <c r="G515" s="6">
        <v>127548458.3469331</v>
      </c>
      <c r="H515" s="6">
        <f>NPV(Supuestos!$B$22,C515:G515)+B515</f>
        <v>100486985.2688278</v>
      </c>
      <c r="I515" s="2">
        <f>IFERROR(IRR(B515:G515),"")</f>
        <v>0.34791748337672546</v>
      </c>
      <c r="J515" s="2">
        <f>IFERROR(MIRR(B515:G515,Supuestos!$B$22,Supuestos!$B$22),"")</f>
        <v>0.2524092684791346</v>
      </c>
      <c r="K515" s="6">
        <v>8379.500156632463</v>
      </c>
      <c r="L515" s="6">
        <v>41286.99017978321</v>
      </c>
      <c r="M515" s="6">
        <v>139711604.55826443</v>
      </c>
      <c r="N515" s="6">
        <v>3498.544526224335</v>
      </c>
      <c r="O515" s="6">
        <v>109136721.65439586</v>
      </c>
    </row>
    <row r="516">
      <c r="A516">
        <v>512</v>
      </c>
      <c r="B516" s="6">
        <v>-166033284.02924463</v>
      </c>
      <c r="C516" s="6">
        <v>47240443.93726602</v>
      </c>
      <c r="D516" s="6">
        <v>32447261.28431016</v>
      </c>
      <c r="E516" s="6">
        <v>35792685.31954392</v>
      </c>
      <c r="F516" s="6">
        <v>36447413.0974596</v>
      </c>
      <c r="G516" s="6">
        <v>83316745.61859323</v>
      </c>
      <c r="H516" s="6">
        <f>NPV(Supuestos!$B$22,C516:G516)+B516</f>
        <v>-10616239.747314803</v>
      </c>
      <c r="I516" s="2">
        <f>IFERROR(IRR(B516:G516),"")</f>
        <v>0.11539948396774602</v>
      </c>
      <c r="J516" s="2">
        <f>IFERROR(MIRR(B516:G516,Supuestos!$B$22,Supuestos!$B$22),"")</f>
        <v>0.12503374404293632</v>
      </c>
      <c r="K516" s="6">
        <v>7517.348783836279</v>
      </c>
      <c r="L516" s="6">
        <v>37166.52013393834</v>
      </c>
      <c r="M516" s="6">
        <v>143681788.43498158</v>
      </c>
      <c r="N516" s="6">
        <v>3434.422288555652</v>
      </c>
      <c r="O516" s="6">
        <v>108101814.92609541</v>
      </c>
    </row>
    <row r="517">
      <c r="A517">
        <v>513</v>
      </c>
      <c r="B517" s="6">
        <v>-147742045.73910412</v>
      </c>
      <c r="C517" s="6">
        <v>27356517.99999714</v>
      </c>
      <c r="D517" s="6">
        <v>36413593.693791434</v>
      </c>
      <c r="E517" s="6">
        <v>35049972.42526183</v>
      </c>
      <c r="F517" s="6">
        <v>37611904.33771788</v>
      </c>
      <c r="G517" s="6">
        <v>67337346.76096845</v>
      </c>
      <c r="H517" s="6">
        <f>NPV(Supuestos!$B$22,C517:G517)+B517</f>
        <v>-14826114.550595433</v>
      </c>
      <c r="I517" s="2">
        <f>IFERROR(IRR(B517:G517),"")</f>
        <v>0.10245328932465211</v>
      </c>
      <c r="J517" s="2">
        <f>IFERROR(MIRR(B517:G517,Supuestos!$B$22,Supuestos!$B$22),"")</f>
        <v>0.11614196543019739</v>
      </c>
      <c r="K517" s="6">
        <v>7137.915466763412</v>
      </c>
      <c r="L517" s="6">
        <v>39450.92572600149</v>
      </c>
      <c r="M517" s="6">
        <v>125214255.90568328</v>
      </c>
      <c r="N517" s="6">
        <v>3422.6106218372784</v>
      </c>
      <c r="O517" s="6">
        <v>107689090.65989636</v>
      </c>
    </row>
    <row r="518">
      <c r="A518">
        <v>514</v>
      </c>
      <c r="B518" s="6">
        <v>-160883647.29927805</v>
      </c>
      <c r="C518" s="6">
        <v>58211493.00152631</v>
      </c>
      <c r="D518" s="6">
        <v>59421417.680484675</v>
      </c>
      <c r="E518" s="6">
        <v>54746377.45314263</v>
      </c>
      <c r="F518" s="6">
        <v>47405559.079375856</v>
      </c>
      <c r="G518" s="6">
        <v>106270781.11766164</v>
      </c>
      <c r="H518" s="6">
        <f>NPV(Supuestos!$B$22,C518:G518)+B518</f>
        <v>56115772.8750349</v>
      </c>
      <c r="I518" s="2">
        <f>IFERROR(IRR(B518:G518),"")</f>
        <v>0.2668206744954779</v>
      </c>
      <c r="J518" s="2">
        <f>IFERROR(MIRR(B518:G518,Supuestos!$B$22,Supuestos!$B$22),"")</f>
        <v>0.21030321059399637</v>
      </c>
      <c r="K518" s="6">
        <v>8342.375375794556</v>
      </c>
      <c r="L518" s="6">
        <v>38315.33280931419</v>
      </c>
      <c r="M518" s="6">
        <v>135312376.18377438</v>
      </c>
      <c r="N518" s="6">
        <v>3542.593521780024</v>
      </c>
      <c r="O518" s="6">
        <v>109649987.78088899</v>
      </c>
    </row>
    <row r="519">
      <c r="A519">
        <v>515</v>
      </c>
      <c r="B519" s="6">
        <v>-170436893.19118693</v>
      </c>
      <c r="C519" s="6">
        <v>73589523.94547386</v>
      </c>
      <c r="D519" s="6">
        <v>72298338.44344589</v>
      </c>
      <c r="E519" s="6">
        <v>89372999.95570424</v>
      </c>
      <c r="F519" s="6">
        <v>96994113.8691981</v>
      </c>
      <c r="G519" s="6">
        <v>125523290.14397667</v>
      </c>
      <c r="H519" s="6">
        <f>NPV(Supuestos!$B$22,C519:G519)+B519</f>
        <v>132691939.26936</v>
      </c>
      <c r="I519" s="2">
        <f>IFERROR(IRR(B519:G519),"")</f>
        <v>0.4005448216414731</v>
      </c>
      <c r="J519" s="2">
        <f>IFERROR(MIRR(B519:G519,Supuestos!$B$22,Supuestos!$B$22),"")</f>
        <v>0.27913852410415396</v>
      </c>
      <c r="K519" s="6">
        <v>8708.228291316813</v>
      </c>
      <c r="L519" s="6">
        <v>40347.86457869019</v>
      </c>
      <c r="M519" s="6">
        <v>142328219.92571738</v>
      </c>
      <c r="N519" s="6">
        <v>3369.496296004703</v>
      </c>
      <c r="O519" s="6">
        <v>108352863.29508208</v>
      </c>
    </row>
    <row r="520">
      <c r="A520">
        <v>516</v>
      </c>
      <c r="B520" s="6">
        <v>-181921542.447793</v>
      </c>
      <c r="C520" s="6">
        <v>49320307.760532945</v>
      </c>
      <c r="D520" s="6">
        <v>64569796.00516155</v>
      </c>
      <c r="E520" s="6">
        <v>42351949.91440691</v>
      </c>
      <c r="F520" s="6">
        <v>50422461.595538124</v>
      </c>
      <c r="G520" s="6">
        <v>90804196.17029205</v>
      </c>
      <c r="H520" s="6">
        <f>NPV(Supuestos!$B$22,C520:G520)+B520</f>
        <v>16627605.736490853</v>
      </c>
      <c r="I520" s="2">
        <f>IFERROR(IRR(B520:G520),"")</f>
        <v>0.1748309157423592</v>
      </c>
      <c r="J520" s="2">
        <f>IFERROR(MIRR(B520:G520,Supuestos!$B$22,Supuestos!$B$22),"")</f>
        <v>0.16011657313075944</v>
      </c>
      <c r="K520" s="6">
        <v>7436.851850829388</v>
      </c>
      <c r="L520" s="6">
        <v>42465.31229775977</v>
      </c>
      <c r="M520" s="6">
        <v>156656883.5391816</v>
      </c>
      <c r="N520" s="6">
        <v>3351.058938416342</v>
      </c>
      <c r="O520" s="6">
        <v>110393198.2842998</v>
      </c>
    </row>
    <row r="521">
      <c r="A521">
        <v>517</v>
      </c>
      <c r="B521" s="6">
        <v>-172051209.64820465</v>
      </c>
      <c r="C521" s="6">
        <v>90487211.04124054</v>
      </c>
      <c r="D521" s="6">
        <v>90384652.44990698</v>
      </c>
      <c r="E521" s="6">
        <v>86324898.5815995</v>
      </c>
      <c r="F521" s="6">
        <v>74989384.22875313</v>
      </c>
      <c r="G521" s="6">
        <v>110881616.39638609</v>
      </c>
      <c r="H521" s="6">
        <f>NPV(Supuestos!$B$22,C521:G521)+B521</f>
        <v>137126612.11691195</v>
      </c>
      <c r="I521" s="2">
        <f>IFERROR(IRR(B521:G521),"")</f>
        <v>0.4350665531424936</v>
      </c>
      <c r="J521" s="2">
        <f>IFERROR(MIRR(B521:G521,Supuestos!$B$22,Supuestos!$B$22),"")</f>
        <v>0.28178437108795706</v>
      </c>
      <c r="K521" s="6">
        <v>8531.3143718053</v>
      </c>
      <c r="L521" s="6">
        <v>42380.3598295172</v>
      </c>
      <c r="M521" s="6">
        <v>143126395.81653744</v>
      </c>
      <c r="N521" s="6">
        <v>3426.2691703935466</v>
      </c>
      <c r="O521" s="6">
        <v>108869273.34787029</v>
      </c>
    </row>
    <row r="522">
      <c r="A522">
        <v>518</v>
      </c>
      <c r="B522" s="6">
        <v>-175392667.3017252</v>
      </c>
      <c r="C522" s="6">
        <v>73465389.80088286</v>
      </c>
      <c r="D522" s="6">
        <v>61856018.98332904</v>
      </c>
      <c r="E522" s="6">
        <v>75490521.02623048</v>
      </c>
      <c r="F522" s="6">
        <v>70018656.13227874</v>
      </c>
      <c r="G522" s="6">
        <v>127946107.5133</v>
      </c>
      <c r="H522" s="6">
        <f>NPV(Supuestos!$B$22,C522:G522)+B522</f>
        <v>95508670.88219061</v>
      </c>
      <c r="I522" s="2">
        <f>IFERROR(IRR(B522:G522),"")</f>
        <v>0.33006469392375104</v>
      </c>
      <c r="J522" s="2">
        <f>IFERROR(MIRR(B522:G522,Supuestos!$B$22,Supuestos!$B$22),"")</f>
        <v>0.24355441826484858</v>
      </c>
      <c r="K522" s="6">
        <v>8376.377839840741</v>
      </c>
      <c r="L522" s="6">
        <v>40298.39569819694</v>
      </c>
      <c r="M522" s="6">
        <v>148388300.20512438</v>
      </c>
      <c r="N522" s="6">
        <v>3398.3606866560876</v>
      </c>
      <c r="O522" s="6">
        <v>108727452.23533982</v>
      </c>
    </row>
    <row r="523">
      <c r="A523">
        <v>519</v>
      </c>
      <c r="B523" s="6">
        <v>-154421652.1951105</v>
      </c>
      <c r="C523" s="6">
        <v>76019683.42669071</v>
      </c>
      <c r="D523" s="6">
        <v>78046395.87196054</v>
      </c>
      <c r="E523" s="6">
        <v>74722740.12647304</v>
      </c>
      <c r="F523" s="6">
        <v>93451446.9005084</v>
      </c>
      <c r="G523" s="6">
        <v>112189757.98780353</v>
      </c>
      <c r="H523" s="6">
        <f>NPV(Supuestos!$B$22,C523:G523)+B523</f>
        <v>136350772.53334165</v>
      </c>
      <c r="I523" s="2">
        <f>IFERROR(IRR(B523:G523),"")</f>
        <v>0.44336620147679656</v>
      </c>
      <c r="J523" s="2">
        <f>IFERROR(MIRR(B523:G523,Supuestos!$B$22,Supuestos!$B$22),"")</f>
        <v>0.2938199873765537</v>
      </c>
      <c r="K523" s="6">
        <v>8353.855253767682</v>
      </c>
      <c r="L523" s="6">
        <v>42232.093240233</v>
      </c>
      <c r="M523" s="6">
        <v>126197588.67570834</v>
      </c>
      <c r="N523" s="6">
        <v>3302.703598483155</v>
      </c>
      <c r="O523" s="6">
        <v>110807668.69958776</v>
      </c>
    </row>
    <row r="524">
      <c r="A524">
        <v>520</v>
      </c>
      <c r="B524" s="6">
        <v>-167631782.56901148</v>
      </c>
      <c r="C524" s="6">
        <v>66117093.965057865</v>
      </c>
      <c r="D524" s="6">
        <v>72858423.88137421</v>
      </c>
      <c r="E524" s="6">
        <v>62259996.85916476</v>
      </c>
      <c r="F524" s="6">
        <v>82312982.1110311</v>
      </c>
      <c r="G524" s="6">
        <v>130614033.1494299</v>
      </c>
      <c r="H524" s="6">
        <f>NPV(Supuestos!$B$22,C524:G524)+B524</f>
        <v>105024313.33147086</v>
      </c>
      <c r="I524" s="2">
        <f>IFERROR(IRR(B524:G524),"")</f>
        <v>0.3516155809385032</v>
      </c>
      <c r="J524" s="2">
        <f>IFERROR(MIRR(B524:G524,Supuestos!$B$22,Supuestos!$B$22),"")</f>
        <v>0.2564830116266952</v>
      </c>
      <c r="K524" s="6">
        <v>8358.953929021547</v>
      </c>
      <c r="L524" s="6">
        <v>40260.20663232306</v>
      </c>
      <c r="M524" s="6">
        <v>140709125.5760134</v>
      </c>
      <c r="N524" s="6">
        <v>3294.1131754157445</v>
      </c>
      <c r="O524" s="6">
        <v>108693159.81108166</v>
      </c>
    </row>
    <row r="525">
      <c r="A525">
        <v>521</v>
      </c>
      <c r="B525" s="6">
        <v>-167677045.7961329</v>
      </c>
      <c r="C525" s="6">
        <v>51073802.78773442</v>
      </c>
      <c r="D525" s="6">
        <v>47872954.62164008</v>
      </c>
      <c r="E525" s="6">
        <v>46680252.8700558</v>
      </c>
      <c r="F525" s="6">
        <v>44742814.21372296</v>
      </c>
      <c r="G525" s="6">
        <v>97761526.29402715</v>
      </c>
      <c r="H525" s="6">
        <f>NPV(Supuestos!$B$22,C525:G525)+B525</f>
        <v>22734671.913385615</v>
      </c>
      <c r="I525" s="2">
        <f>IFERROR(IRR(B525:G525),"")</f>
        <v>0.19006799137607117</v>
      </c>
      <c r="J525" s="2">
        <f>IFERROR(MIRR(B525:G525,Supuestos!$B$22,Supuestos!$B$22),"")</f>
        <v>0.16936169305226634</v>
      </c>
      <c r="K525" s="6">
        <v>7772.2300032141575</v>
      </c>
      <c r="L525" s="6">
        <v>39426.53943751914</v>
      </c>
      <c r="M525" s="6">
        <v>143162475.17699748</v>
      </c>
      <c r="N525" s="6">
        <v>3410.713562400391</v>
      </c>
      <c r="O525" s="6">
        <v>108008055.08400105</v>
      </c>
    </row>
    <row r="526">
      <c r="A526">
        <v>522</v>
      </c>
      <c r="B526" s="6">
        <v>-154843533.54380754</v>
      </c>
      <c r="C526" s="6">
        <v>48861384.535017684</v>
      </c>
      <c r="D526" s="6">
        <v>62646350.287325114</v>
      </c>
      <c r="E526" s="6">
        <v>65330221.301187</v>
      </c>
      <c r="F526" s="6">
        <v>55683519.01900758</v>
      </c>
      <c r="G526" s="6">
        <v>100459892.79312174</v>
      </c>
      <c r="H526" s="6">
        <f>NPV(Supuestos!$B$22,C526:G526)+B526</f>
        <v>65462534.65956512</v>
      </c>
      <c r="I526" s="2">
        <f>IFERROR(IRR(B526:G526),"")</f>
        <v>0.2880124587799519</v>
      </c>
      <c r="J526" s="2">
        <f>IFERROR(MIRR(B526:G526,Supuestos!$B$22,Supuestos!$B$22),"")</f>
        <v>0.22329592378173513</v>
      </c>
      <c r="K526" s="6">
        <v>8002.702126708688</v>
      </c>
      <c r="L526" s="6">
        <v>38616.05651804461</v>
      </c>
      <c r="M526" s="6">
        <v>130120909.73404285</v>
      </c>
      <c r="N526" s="6">
        <v>3259.2317312955856</v>
      </c>
      <c r="O526" s="6">
        <v>107189755.61923611</v>
      </c>
    </row>
    <row r="527">
      <c r="A527">
        <v>523</v>
      </c>
      <c r="B527" s="6">
        <v>-157157445.4582051</v>
      </c>
      <c r="C527" s="6">
        <v>87169472.68833275</v>
      </c>
      <c r="D527" s="6">
        <v>76985501.73552206</v>
      </c>
      <c r="E527" s="6">
        <v>86654563.72421792</v>
      </c>
      <c r="F527" s="6">
        <v>102752198.82500935</v>
      </c>
      <c r="G527" s="6">
        <v>143091616.61810762</v>
      </c>
      <c r="H527" s="6">
        <f>NPV(Supuestos!$B$22,C527:G527)+B527</f>
        <v>172189062.46438187</v>
      </c>
      <c r="I527" s="2">
        <f>IFERROR(IRR(B527:G527),"")</f>
        <v>0.49994780610998407</v>
      </c>
      <c r="J527" s="2">
        <f>IFERROR(MIRR(B527:G527,Supuestos!$B$22,Supuestos!$B$22),"")</f>
        <v>0.3218082913331526</v>
      </c>
      <c r="K527" s="6">
        <v>8243.435315447698</v>
      </c>
      <c r="L527" s="6">
        <v>44739.69676916178</v>
      </c>
      <c r="M527" s="6">
        <v>127652741.75025874</v>
      </c>
      <c r="N527" s="6">
        <v>3233.1492985598743</v>
      </c>
      <c r="O527" s="6">
        <v>104598018.60923766</v>
      </c>
    </row>
    <row r="528">
      <c r="A528">
        <v>524</v>
      </c>
      <c r="B528" s="6">
        <v>-188845712.20801008</v>
      </c>
      <c r="C528" s="6">
        <v>58196752.569393866</v>
      </c>
      <c r="D528" s="6">
        <v>55341214.32676007</v>
      </c>
      <c r="E528" s="6">
        <v>66608572.98931953</v>
      </c>
      <c r="F528" s="6">
        <v>68605244.070366</v>
      </c>
      <c r="G528" s="6">
        <v>103413021.2421998</v>
      </c>
      <c r="H528" s="6">
        <f>NPV(Supuestos!$B$22,C528:G528)+B528</f>
        <v>44075522.31901575</v>
      </c>
      <c r="I528" s="2">
        <f>IFERROR(IRR(B528:G528),"")</f>
        <v>0.22438540085770872</v>
      </c>
      <c r="J528" s="2">
        <f>IFERROR(MIRR(B528:G528,Supuestos!$B$22,Supuestos!$B$22),"")</f>
        <v>0.18884501836601264</v>
      </c>
      <c r="K528" s="6">
        <v>8262.999372559974</v>
      </c>
      <c r="L528" s="6">
        <v>38365.82049192442</v>
      </c>
      <c r="M528" s="6">
        <v>163484372.15580848</v>
      </c>
      <c r="N528" s="6">
        <v>3529.448330743859</v>
      </c>
      <c r="O528" s="6">
        <v>106223730.20214462</v>
      </c>
    </row>
    <row r="529">
      <c r="A529">
        <v>525</v>
      </c>
      <c r="B529" s="6">
        <v>-158178420.4940406</v>
      </c>
      <c r="C529" s="6">
        <v>66786093.92736093</v>
      </c>
      <c r="D529" s="6">
        <v>36823936.8643625</v>
      </c>
      <c r="E529" s="6">
        <v>52091452.10547578</v>
      </c>
      <c r="F529" s="6">
        <v>35257217.324963614</v>
      </c>
      <c r="G529" s="6">
        <v>94457801.23243725</v>
      </c>
      <c r="H529" s="6">
        <f>NPV(Supuestos!$B$22,C529:G529)+B529</f>
        <v>33834467.598583415</v>
      </c>
      <c r="I529" s="2">
        <f>IFERROR(IRR(B529:G529),"")</f>
        <v>0.22244846970264096</v>
      </c>
      <c r="J529" s="2">
        <f>IFERROR(MIRR(B529:G529,Supuestos!$B$22,Supuestos!$B$22),"")</f>
        <v>0.18506311355058735</v>
      </c>
      <c r="K529" s="6">
        <v>7610.190012294374</v>
      </c>
      <c r="L529" s="6">
        <v>40518.43486140131</v>
      </c>
      <c r="M529" s="6">
        <v>133510181.43035768</v>
      </c>
      <c r="N529" s="6">
        <v>3324.666071652124</v>
      </c>
      <c r="O529" s="6">
        <v>109062756.17211758</v>
      </c>
    </row>
    <row r="530">
      <c r="A530">
        <v>526</v>
      </c>
      <c r="B530" s="6">
        <v>-169838694.0610051</v>
      </c>
      <c r="C530" s="6">
        <v>57723122.88216493</v>
      </c>
      <c r="D530" s="6">
        <v>58835499.86873695</v>
      </c>
      <c r="E530" s="6">
        <v>61265262.46126341</v>
      </c>
      <c r="F530" s="6">
        <v>40744123.8232225</v>
      </c>
      <c r="G530" s="6">
        <v>95030602.72633265</v>
      </c>
      <c r="H530" s="6">
        <f>NPV(Supuestos!$B$22,C530:G530)+B530</f>
        <v>40899647.36673099</v>
      </c>
      <c r="I530" s="2">
        <f>IFERROR(IRR(B530:G530),"")</f>
        <v>0.23122050707079295</v>
      </c>
      <c r="J530" s="2">
        <f>IFERROR(MIRR(B530:G530,Supuestos!$B$22,Supuestos!$B$22),"")</f>
        <v>0.1902720470491519</v>
      </c>
      <c r="K530" s="6">
        <v>7429.4502449269785</v>
      </c>
      <c r="L530" s="6">
        <v>43300.48260697097</v>
      </c>
      <c r="M530" s="6">
        <v>144102791.57221973</v>
      </c>
      <c r="N530" s="6">
        <v>3435.0381727951267</v>
      </c>
      <c r="O530" s="6">
        <v>105639432.01964818</v>
      </c>
    </row>
    <row r="531">
      <c r="A531">
        <v>527</v>
      </c>
      <c r="B531" s="6">
        <v>-155545577.1145601</v>
      </c>
      <c r="C531" s="6">
        <v>63025189.781155296</v>
      </c>
      <c r="D531" s="6">
        <v>67976179.37371367</v>
      </c>
      <c r="E531" s="6">
        <v>67492328.7658944</v>
      </c>
      <c r="F531" s="6">
        <v>62932211.34037098</v>
      </c>
      <c r="G531" s="6">
        <v>131310696.28191425</v>
      </c>
      <c r="H531" s="6">
        <f>NPV(Supuestos!$B$22,C531:G531)+B531</f>
        <v>103060121.38612299</v>
      </c>
      <c r="I531" s="2">
        <f>IFERROR(IRR(B531:G531),"")</f>
        <v>0.3632887208267081</v>
      </c>
      <c r="J531" s="2">
        <f>IFERROR(MIRR(B531:G531,Supuestos!$B$22,Supuestos!$B$22),"")</f>
        <v>0.26200459480106253</v>
      </c>
      <c r="K531" s="6">
        <v>8138.78168445015</v>
      </c>
      <c r="L531" s="6">
        <v>42118.517908586495</v>
      </c>
      <c r="M531" s="6">
        <v>128122103.34411295</v>
      </c>
      <c r="N531" s="6">
        <v>3434.736798579494</v>
      </c>
      <c r="O531" s="6">
        <v>107669217.11361034</v>
      </c>
    </row>
    <row r="532">
      <c r="A532">
        <v>528</v>
      </c>
      <c r="B532" s="6">
        <v>-186418521.85325384</v>
      </c>
      <c r="C532" s="6">
        <v>54490187.2759611</v>
      </c>
      <c r="D532" s="6">
        <v>56517441.3477778</v>
      </c>
      <c r="E532" s="6">
        <v>39330457.689380825</v>
      </c>
      <c r="F532" s="6">
        <v>67708487.21178149</v>
      </c>
      <c r="G532" s="6">
        <v>99960274.49157505</v>
      </c>
      <c r="H532" s="6">
        <f>NPV(Supuestos!$B$22,C532:G532)+B532</f>
        <v>23420256.747197703</v>
      </c>
      <c r="I532" s="2">
        <f>IFERROR(IRR(B532:G532),"")</f>
        <v>0.18622543376532458</v>
      </c>
      <c r="J532" s="2">
        <f>IFERROR(MIRR(B532:G532,Supuestos!$B$22,Supuestos!$B$22),"")</f>
        <v>0.16730457934735332</v>
      </c>
      <c r="K532" s="6">
        <v>8014.676589822314</v>
      </c>
      <c r="L532" s="6">
        <v>38289.61461932311</v>
      </c>
      <c r="M532" s="6">
        <v>161868211.61942926</v>
      </c>
      <c r="N532" s="6">
        <v>3391.4034477435052</v>
      </c>
      <c r="O532" s="6">
        <v>108603373.43855141</v>
      </c>
    </row>
    <row r="533">
      <c r="A533">
        <v>529</v>
      </c>
      <c r="B533" s="6">
        <v>-169282949.58074164</v>
      </c>
      <c r="C533" s="6">
        <v>53169143.181384295</v>
      </c>
      <c r="D533" s="6">
        <v>42366693.37308058</v>
      </c>
      <c r="E533" s="6">
        <v>51387694.36290032</v>
      </c>
      <c r="F533" s="6">
        <v>60072676.44519375</v>
      </c>
      <c r="G533" s="6">
        <v>103079458.21014455</v>
      </c>
      <c r="H533" s="6">
        <f>NPV(Supuestos!$B$22,C533:G533)+B533</f>
        <v>33745761.98424646</v>
      </c>
      <c r="I533" s="2">
        <f>IFERROR(IRR(B533:G533),"")</f>
        <v>0.2108938875209124</v>
      </c>
      <c r="J533" s="2">
        <f>IFERROR(MIRR(B533:G533,Supuestos!$B$22,Supuestos!$B$22),"")</f>
        <v>0.18220747094187573</v>
      </c>
      <c r="K533" s="6">
        <v>8473.166918990126</v>
      </c>
      <c r="L533" s="6">
        <v>33840.959203871666</v>
      </c>
      <c r="M533" s="6">
        <v>146343741.89809045</v>
      </c>
      <c r="N533" s="6">
        <v>3369.0785742985704</v>
      </c>
      <c r="O533" s="6">
        <v>106997617.73172916</v>
      </c>
    </row>
    <row r="534">
      <c r="A534">
        <v>530</v>
      </c>
      <c r="B534" s="6">
        <v>-190834795.21222794</v>
      </c>
      <c r="C534" s="6">
        <v>76710683.86508238</v>
      </c>
      <c r="D534" s="6">
        <v>103734042.85300818</v>
      </c>
      <c r="E534" s="6">
        <v>87697606.53125641</v>
      </c>
      <c r="F534" s="6">
        <v>103927469.27235714</v>
      </c>
      <c r="G534" s="6">
        <v>158795277.3893181</v>
      </c>
      <c r="H534" s="6">
        <f>NPV(Supuestos!$B$22,C534:G534)+B534</f>
        <v>159475338.33115557</v>
      </c>
      <c r="I534" s="2">
        <f>IFERROR(IRR(B534:G534),"")</f>
        <v>0.41516817392275673</v>
      </c>
      <c r="J534" s="2">
        <f>IFERROR(MIRR(B534:G534,Supuestos!$B$22,Supuestos!$B$22),"")</f>
        <v>0.2872528996755628</v>
      </c>
      <c r="K534" s="6">
        <v>8832.12088329599</v>
      </c>
      <c r="L534" s="6">
        <v>41188.30051755415</v>
      </c>
      <c r="M534" s="6">
        <v>161732391.28034306</v>
      </c>
      <c r="N534" s="6">
        <v>3335.230634858211</v>
      </c>
      <c r="O534" s="6">
        <v>102601039.5299264</v>
      </c>
    </row>
    <row r="535">
      <c r="A535">
        <v>531</v>
      </c>
      <c r="B535" s="6">
        <v>-173269261.53565815</v>
      </c>
      <c r="C535" s="6">
        <v>95097913.64917518</v>
      </c>
      <c r="D535" s="6">
        <v>104210589.30429587</v>
      </c>
      <c r="E535" s="6">
        <v>75876271.37628423</v>
      </c>
      <c r="F535" s="6">
        <v>103122306.28853963</v>
      </c>
      <c r="G535" s="6">
        <v>130051033.93073885</v>
      </c>
      <c r="H535" s="6">
        <f>NPV(Supuestos!$B$22,C535:G535)+B535</f>
        <v>170152062.99222738</v>
      </c>
      <c r="I535" s="2">
        <f>IFERROR(IRR(B535:G535),"")</f>
        <v>0.48651448142479803</v>
      </c>
      <c r="J535" s="2">
        <f>IFERROR(MIRR(B535:G535,Supuestos!$B$22,Supuestos!$B$22),"")</f>
        <v>0.30715171856596224</v>
      </c>
      <c r="K535" s="6">
        <v>8412.280962334324</v>
      </c>
      <c r="L535" s="6">
        <v>44868.155053399605</v>
      </c>
      <c r="M535" s="6">
        <v>143073779.4099959</v>
      </c>
      <c r="N535" s="6">
        <v>3404.140340629965</v>
      </c>
      <c r="O535" s="6">
        <v>105712604.84825474</v>
      </c>
    </row>
    <row r="536">
      <c r="A536">
        <v>532</v>
      </c>
      <c r="B536" s="6">
        <v>-164059521.06064367</v>
      </c>
      <c r="C536" s="6">
        <v>45634844.96189974</v>
      </c>
      <c r="D536" s="6">
        <v>57655505.988502</v>
      </c>
      <c r="E536" s="6">
        <v>56348661.41772205</v>
      </c>
      <c r="F536" s="6">
        <v>53292923.18774433</v>
      </c>
      <c r="G536" s="6">
        <v>100369312.91919678</v>
      </c>
      <c r="H536" s="6">
        <f>NPV(Supuestos!$B$22,C536:G536)+B536</f>
        <v>42051190.56058321</v>
      </c>
      <c r="I536" s="2">
        <f>IFERROR(IRR(B536:G536),"")</f>
        <v>0.23095081131192005</v>
      </c>
      <c r="J536" s="2">
        <f>IFERROR(MIRR(B536:G536,Supuestos!$B$22,Supuestos!$B$22),"")</f>
        <v>0.193231407332354</v>
      </c>
      <c r="K536" s="6">
        <v>8709.382338043886</v>
      </c>
      <c r="L536" s="6">
        <v>33491.15102166925</v>
      </c>
      <c r="M536" s="6">
        <v>140724541.92553276</v>
      </c>
      <c r="N536" s="6">
        <v>3336.0987910379968</v>
      </c>
      <c r="O536" s="6">
        <v>110978069.49850006</v>
      </c>
    </row>
    <row r="537">
      <c r="A537">
        <v>533</v>
      </c>
      <c r="B537" s="6">
        <v>-171920798.8997559</v>
      </c>
      <c r="C537" s="6">
        <v>102398371.9714687</v>
      </c>
      <c r="D537" s="6">
        <v>100644800.18559143</v>
      </c>
      <c r="E537" s="6">
        <v>88466193.12160373</v>
      </c>
      <c r="F537" s="6">
        <v>106825054.88197955</v>
      </c>
      <c r="G537" s="6">
        <v>148007834.43872166</v>
      </c>
      <c r="H537" s="6">
        <f>NPV(Supuestos!$B$22,C537:G537)+B537</f>
        <v>195177039.976489</v>
      </c>
      <c r="I537" s="2">
        <f>IFERROR(IRR(B537:G537),"")</f>
        <v>0.5294102928799953</v>
      </c>
      <c r="J537" s="2">
        <f>IFERROR(MIRR(B537:G537,Supuestos!$B$22,Supuestos!$B$22),"")</f>
        <v>0.326769663276141</v>
      </c>
      <c r="K537" s="6">
        <v>8962.69652841988</v>
      </c>
      <c r="L537" s="6">
        <v>42760.88489103577</v>
      </c>
      <c r="M537" s="6">
        <v>141260572.13455203</v>
      </c>
      <c r="N537" s="6">
        <v>3394.869557954371</v>
      </c>
      <c r="O537" s="6">
        <v>107432266.53678046</v>
      </c>
    </row>
    <row r="538">
      <c r="A538">
        <v>534</v>
      </c>
      <c r="B538" s="6">
        <v>-165072069.80098486</v>
      </c>
      <c r="C538" s="6">
        <v>73067656.79308921</v>
      </c>
      <c r="D538" s="6">
        <v>88267028.3193534</v>
      </c>
      <c r="E538" s="6">
        <v>72773165.75530264</v>
      </c>
      <c r="F538" s="6">
        <v>79063577.18194735</v>
      </c>
      <c r="G538" s="6">
        <v>112929510.11313315</v>
      </c>
      <c r="H538" s="6">
        <f>NPV(Supuestos!$B$22,C538:G538)+B538</f>
        <v>121524825.67944767</v>
      </c>
      <c r="I538" s="2">
        <f>IFERROR(IRR(B538:G538),"")</f>
        <v>0.400865246271338</v>
      </c>
      <c r="J538" s="2">
        <f>IFERROR(MIRR(B538:G538,Supuestos!$B$22,Supuestos!$B$22),"")</f>
        <v>0.2729883475314392</v>
      </c>
      <c r="K538" s="6">
        <v>9030.567211518493</v>
      </c>
      <c r="L538" s="6">
        <v>37673.3205074245</v>
      </c>
      <c r="M538" s="6">
        <v>137855153.56711486</v>
      </c>
      <c r="N538" s="6">
        <v>3421.7268868970373</v>
      </c>
      <c r="O538" s="6">
        <v>111534663.17239165</v>
      </c>
    </row>
    <row r="539">
      <c r="A539">
        <v>535</v>
      </c>
      <c r="B539" s="6">
        <v>-163773093.63387555</v>
      </c>
      <c r="C539" s="6">
        <v>83017686.39129603</v>
      </c>
      <c r="D539" s="6">
        <v>74107744.25350209</v>
      </c>
      <c r="E539" s="6">
        <v>69875022.6803459</v>
      </c>
      <c r="F539" s="6">
        <v>70128731.16770157</v>
      </c>
      <c r="G539" s="6">
        <v>115442555.37945761</v>
      </c>
      <c r="H539" s="6">
        <f>NPV(Supuestos!$B$22,C539:G539)+B539</f>
        <v>114715675.50187358</v>
      </c>
      <c r="I539" s="2">
        <f>IFERROR(IRR(B539:G539),"")</f>
        <v>0.39475100009442765</v>
      </c>
      <c r="J539" s="2">
        <f>IFERROR(MIRR(B539:G539,Supuestos!$B$22,Supuestos!$B$22),"")</f>
        <v>0.26770405033680067</v>
      </c>
      <c r="K539" s="6">
        <v>7928.122747374429</v>
      </c>
      <c r="L539" s="6">
        <v>44896.15934923275</v>
      </c>
      <c r="M539" s="6">
        <v>135297712.6573636</v>
      </c>
      <c r="N539" s="6">
        <v>3307.2843962038555</v>
      </c>
      <c r="O539" s="6">
        <v>109805065.89297445</v>
      </c>
    </row>
    <row r="540">
      <c r="A540">
        <v>536</v>
      </c>
      <c r="B540" s="6">
        <v>-154892077.0793624</v>
      </c>
      <c r="C540" s="6">
        <v>15906998.211228123</v>
      </c>
      <c r="D540" s="6">
        <v>17022000.36129216</v>
      </c>
      <c r="E540" s="6">
        <v>42339531.61402637</v>
      </c>
      <c r="F540" s="6">
        <v>38331057.93428402</v>
      </c>
      <c r="G540" s="6">
        <v>59418584.92668904</v>
      </c>
      <c r="H540" s="6">
        <f>NPV(Supuestos!$B$22,C540:G540)+B540</f>
        <v>-45707500.974955715</v>
      </c>
      <c r="I540" s="2">
        <f>IFERROR(IRR(B540:G540),"")</f>
        <v>0.03121602787482975</v>
      </c>
      <c r="J540" s="2">
        <f>IFERROR(MIRR(B540:G540,Supuestos!$B$22,Supuestos!$B$22),"")</f>
        <v>0.06299511586725814</v>
      </c>
      <c r="K540" s="6">
        <v>7612.925616522367</v>
      </c>
      <c r="L540" s="6">
        <v>33809.49107572298</v>
      </c>
      <c r="M540" s="6">
        <v>134300945.82400593</v>
      </c>
      <c r="N540" s="6">
        <v>3421.1287713299193</v>
      </c>
      <c r="O540" s="6">
        <v>110281557.91412883</v>
      </c>
    </row>
    <row r="541">
      <c r="A541">
        <v>537</v>
      </c>
      <c r="B541" s="6">
        <v>-157637744.82595167</v>
      </c>
      <c r="C541" s="6">
        <v>67603194.14122589</v>
      </c>
      <c r="D541" s="6">
        <v>65094919.12411482</v>
      </c>
      <c r="E541" s="6">
        <v>70404432.04228225</v>
      </c>
      <c r="F541" s="6">
        <v>82851275.29149489</v>
      </c>
      <c r="G541" s="6">
        <v>121476923.21686949</v>
      </c>
      <c r="H541" s="6">
        <f>NPV(Supuestos!$B$22,C541:G541)+B541</f>
        <v>111418628.86042695</v>
      </c>
      <c r="I541" s="2">
        <f>IFERROR(IRR(B541:G541),"")</f>
        <v>0.3781126566277302</v>
      </c>
      <c r="J541" s="2">
        <f>IFERROR(MIRR(B541:G541,Supuestos!$B$22,Supuestos!$B$22),"")</f>
        <v>0.26864895363596375</v>
      </c>
      <c r="K541" s="6">
        <v>8396.188269247185</v>
      </c>
      <c r="L541" s="6">
        <v>39640.72625231539</v>
      </c>
      <c r="M541" s="6">
        <v>131011264.76642132</v>
      </c>
      <c r="N541" s="6">
        <v>3379.65903164198</v>
      </c>
      <c r="O541" s="6">
        <v>104937480.8778252</v>
      </c>
    </row>
    <row r="542">
      <c r="A542">
        <v>538</v>
      </c>
      <c r="B542" s="6">
        <v>-196127424.90608233</v>
      </c>
      <c r="C542" s="6">
        <v>86384347.38372171</v>
      </c>
      <c r="D542" s="6">
        <v>88345282.13987574</v>
      </c>
      <c r="E542" s="6">
        <v>89275337.23654112</v>
      </c>
      <c r="F542" s="6">
        <v>90097463.50677542</v>
      </c>
      <c r="G542" s="6">
        <v>135235597.70078826</v>
      </c>
      <c r="H542" s="6">
        <f>NPV(Supuestos!$B$22,C542:G542)+B542</f>
        <v>131467516.98234949</v>
      </c>
      <c r="I542" s="2">
        <f>IFERROR(IRR(B542:G542),"")</f>
        <v>0.3763533935004993</v>
      </c>
      <c r="J542" s="2">
        <f>IFERROR(MIRR(B542:G542,Supuestos!$B$22,Supuestos!$B$22),"")</f>
        <v>0.2631782047161786</v>
      </c>
      <c r="K542" s="6">
        <v>8398.160799937285</v>
      </c>
      <c r="L542" s="6">
        <v>44875.082188554814</v>
      </c>
      <c r="M542" s="6">
        <v>165977972.41569152</v>
      </c>
      <c r="N542" s="6">
        <v>3373.088154103607</v>
      </c>
      <c r="O542" s="6">
        <v>109225018.78821993</v>
      </c>
    </row>
    <row r="543">
      <c r="A543">
        <v>539</v>
      </c>
      <c r="B543" s="6">
        <v>-172070984.56682813</v>
      </c>
      <c r="C543" s="6">
        <v>76940469.95443445</v>
      </c>
      <c r="D543" s="6">
        <v>77134051.62597568</v>
      </c>
      <c r="E543" s="6">
        <v>64747954.198697165</v>
      </c>
      <c r="F543" s="6">
        <v>91224647.91491356</v>
      </c>
      <c r="G543" s="6">
        <v>133280279.6348501</v>
      </c>
      <c r="H543" s="6">
        <f>NPV(Supuestos!$B$22,C543:G543)+B543</f>
        <v>121709744.2860072</v>
      </c>
      <c r="I543" s="2">
        <f>IFERROR(IRR(B543:G543),"")</f>
        <v>0.3818886210924442</v>
      </c>
      <c r="J543" s="2">
        <f>IFERROR(MIRR(B543:G543,Supuestos!$B$22,Supuestos!$B$22),"")</f>
        <v>0.2687264190272236</v>
      </c>
      <c r="K543" s="6">
        <v>8098.247797733846</v>
      </c>
      <c r="L543" s="6">
        <v>45260.60407083087</v>
      </c>
      <c r="M543" s="6">
        <v>142748457.58757135</v>
      </c>
      <c r="N543" s="6">
        <v>3411.242759103576</v>
      </c>
      <c r="O543" s="6">
        <v>107763237.5389361</v>
      </c>
    </row>
    <row r="544">
      <c r="A544">
        <v>540</v>
      </c>
      <c r="B544" s="6">
        <v>-170860675.14289856</v>
      </c>
      <c r="C544" s="6">
        <v>71093753.3219823</v>
      </c>
      <c r="D544" s="6">
        <v>50322717.88930587</v>
      </c>
      <c r="E544" s="6">
        <v>70636148.12511164</v>
      </c>
      <c r="F544" s="6">
        <v>63041089.475198135</v>
      </c>
      <c r="G544" s="6">
        <v>103923222.89375111</v>
      </c>
      <c r="H544" s="6">
        <f>NPV(Supuestos!$B$22,C544:G544)+B544</f>
        <v>69201202.93897042</v>
      </c>
      <c r="I544" s="2">
        <f>IFERROR(IRR(B544:G544),"")</f>
        <v>0.2878671871740918</v>
      </c>
      <c r="J544" s="2">
        <f>IFERROR(MIRR(B544:G544,Supuestos!$B$22,Supuestos!$B$22),"")</f>
        <v>0.2202282283481376</v>
      </c>
      <c r="K544" s="6">
        <v>8628.44449497366</v>
      </c>
      <c r="L544" s="6">
        <v>37097.10179493015</v>
      </c>
      <c r="M544" s="6">
        <v>145253452.44194317</v>
      </c>
      <c r="N544" s="6">
        <v>3404.7518542967737</v>
      </c>
      <c r="O544" s="6">
        <v>110828900.38118672</v>
      </c>
    </row>
    <row r="545">
      <c r="A545">
        <v>541</v>
      </c>
      <c r="B545" s="6">
        <v>-157913975.61758983</v>
      </c>
      <c r="C545" s="6">
        <v>44169384.53417909</v>
      </c>
      <c r="D545" s="6">
        <v>45549308.87911534</v>
      </c>
      <c r="E545" s="6">
        <v>36563321.168950975</v>
      </c>
      <c r="F545" s="6">
        <v>49736823.38853013</v>
      </c>
      <c r="G545" s="6">
        <v>91778767.28297941</v>
      </c>
      <c r="H545" s="6">
        <f>NPV(Supuestos!$B$22,C545:G545)+B545</f>
        <v>17674220.95647444</v>
      </c>
      <c r="I545" s="2">
        <f>IFERROR(IRR(B545:G545),"")</f>
        <v>0.1806375196531005</v>
      </c>
      <c r="J545" s="2">
        <f>IFERROR(MIRR(B545:G545,Supuestos!$B$22,Supuestos!$B$22),"")</f>
        <v>0.1644472015874927</v>
      </c>
      <c r="K545" s="6">
        <v>7637.226633112044</v>
      </c>
      <c r="L545" s="6">
        <v>36478.48495034339</v>
      </c>
      <c r="M545" s="6">
        <v>135626419.0737227</v>
      </c>
      <c r="N545" s="6">
        <v>3292.542028427124</v>
      </c>
      <c r="O545" s="6">
        <v>105162577.94115637</v>
      </c>
    </row>
    <row r="546">
      <c r="A546">
        <v>542</v>
      </c>
      <c r="B546" s="6">
        <v>-178257173.66552776</v>
      </c>
      <c r="C546" s="6">
        <v>38757426.79885012</v>
      </c>
      <c r="D546" s="6">
        <v>54448843.58428332</v>
      </c>
      <c r="E546" s="6">
        <v>59368741.781295866</v>
      </c>
      <c r="F546" s="6">
        <v>62203437.70161854</v>
      </c>
      <c r="G546" s="6">
        <v>99020912.80707464</v>
      </c>
      <c r="H546" s="6">
        <f>NPV(Supuestos!$B$22,C546:G546)+B546</f>
        <v>25967183.772526406</v>
      </c>
      <c r="I546" s="2">
        <f>IFERROR(IRR(B546:G546),"")</f>
        <v>0.19110350452592978</v>
      </c>
      <c r="J546" s="2">
        <f>IFERROR(MIRR(B546:G546,Supuestos!$B$22,Supuestos!$B$22),"")</f>
        <v>0.17143165542564343</v>
      </c>
      <c r="K546" s="6">
        <v>7855.421389906984</v>
      </c>
      <c r="L546" s="6">
        <v>37980.65800678364</v>
      </c>
      <c r="M546" s="6">
        <v>154388847.80078936</v>
      </c>
      <c r="N546" s="6">
        <v>3229.3176563456655</v>
      </c>
      <c r="O546" s="6">
        <v>109881609.91604142</v>
      </c>
    </row>
    <row r="547">
      <c r="A547">
        <v>543</v>
      </c>
      <c r="B547" s="6">
        <v>-181343609.0243972</v>
      </c>
      <c r="C547" s="6">
        <v>64756980.39588563</v>
      </c>
      <c r="D547" s="6">
        <v>72261118.72808863</v>
      </c>
      <c r="E547" s="6">
        <v>81344252.40692565</v>
      </c>
      <c r="F547" s="6">
        <v>74597304.8728658</v>
      </c>
      <c r="G547" s="6">
        <v>120096867.29068744</v>
      </c>
      <c r="H547" s="6">
        <f>NPV(Supuestos!$B$22,C547:G547)+B547</f>
        <v>92510540.07630408</v>
      </c>
      <c r="I547" s="2">
        <f>IFERROR(IRR(B547:G547),"")</f>
        <v>0.3175505646300116</v>
      </c>
      <c r="J547" s="2">
        <f>IFERROR(MIRR(B547:G547,Supuestos!$B$22,Supuestos!$B$22),"")</f>
        <v>0.2379647122628037</v>
      </c>
      <c r="K547" s="6">
        <v>8054.440571549363</v>
      </c>
      <c r="L547" s="6">
        <v>41474.25982330147</v>
      </c>
      <c r="M547" s="6">
        <v>154619452.14473486</v>
      </c>
      <c r="N547" s="6">
        <v>3127.380192031463</v>
      </c>
      <c r="O547" s="6">
        <v>108898942.16282433</v>
      </c>
    </row>
    <row r="548">
      <c r="A548">
        <v>544</v>
      </c>
      <c r="B548" s="6">
        <v>-191319984.7649608</v>
      </c>
      <c r="C548" s="6">
        <v>106347035.03016484</v>
      </c>
      <c r="D548" s="6">
        <v>106065936.85391054</v>
      </c>
      <c r="E548" s="6">
        <v>96054987.9919586</v>
      </c>
      <c r="F548" s="6">
        <v>99831909.18070489</v>
      </c>
      <c r="G548" s="6">
        <v>180144801.55978292</v>
      </c>
      <c r="H548" s="6">
        <f>NPV(Supuestos!$B$22,C548:G548)+B548</f>
        <v>201085632.6936569</v>
      </c>
      <c r="I548" s="2">
        <f>IFERROR(IRR(B548:G548),"")</f>
        <v>0.4954156544225217</v>
      </c>
      <c r="J548" s="2">
        <f>IFERROR(MIRR(B548:G548,Supuestos!$B$22,Supuestos!$B$22),"")</f>
        <v>0.316133146867841</v>
      </c>
      <c r="K548" s="6">
        <v>9202.862769254834</v>
      </c>
      <c r="L548" s="6">
        <v>42368.975464603136</v>
      </c>
      <c r="M548" s="6">
        <v>160126715.4149874</v>
      </c>
      <c r="N548" s="6">
        <v>3289.7954099190733</v>
      </c>
      <c r="O548" s="6">
        <v>106074159.69116503</v>
      </c>
    </row>
    <row r="549">
      <c r="A549">
        <v>545</v>
      </c>
      <c r="B549" s="6">
        <v>-165211822.07645094</v>
      </c>
      <c r="C549" s="6">
        <v>82357022.21096905</v>
      </c>
      <c r="D549" s="6">
        <v>80959541.12683105</v>
      </c>
      <c r="E549" s="6">
        <v>72499721.67543377</v>
      </c>
      <c r="F549" s="6">
        <v>83116038.43856934</v>
      </c>
      <c r="G549" s="6">
        <v>119254632.5757497</v>
      </c>
      <c r="H549" s="6">
        <f>NPV(Supuestos!$B$22,C549:G549)+B549</f>
        <v>129410651.27564654</v>
      </c>
      <c r="I549" s="2">
        <f>IFERROR(IRR(B549:G549),"")</f>
        <v>0.4177135069367039</v>
      </c>
      <c r="J549" s="2">
        <f>IFERROR(MIRR(B549:G549,Supuestos!$B$22,Supuestos!$B$22),"")</f>
        <v>0.27982267776887815</v>
      </c>
      <c r="K549" s="6">
        <v>9217.297996092368</v>
      </c>
      <c r="L549" s="6">
        <v>37730.21356383284</v>
      </c>
      <c r="M549" s="6">
        <v>137390172.32652667</v>
      </c>
      <c r="N549" s="6">
        <v>3386.9213048679135</v>
      </c>
      <c r="O549" s="6">
        <v>116276971.90974413</v>
      </c>
    </row>
    <row r="550">
      <c r="A550">
        <v>546</v>
      </c>
      <c r="B550" s="6">
        <v>-174858546.0291948</v>
      </c>
      <c r="C550" s="6">
        <v>55459969.17562752</v>
      </c>
      <c r="D550" s="6">
        <v>69494877.07167247</v>
      </c>
      <c r="E550" s="6">
        <v>80867897.3427287</v>
      </c>
      <c r="F550" s="6">
        <v>73699242.21591195</v>
      </c>
      <c r="G550" s="6">
        <v>115972874.03684554</v>
      </c>
      <c r="H550" s="6">
        <f>NPV(Supuestos!$B$22,C550:G550)+B550</f>
        <v>85716672.7857326</v>
      </c>
      <c r="I550" s="2">
        <f>IFERROR(IRR(B550:G550),"")</f>
        <v>0.3073760835083368</v>
      </c>
      <c r="J550" s="2">
        <f>IFERROR(MIRR(B550:G550,Supuestos!$B$22,Supuestos!$B$22),"")</f>
        <v>0.23467911220770898</v>
      </c>
      <c r="K550" s="6">
        <v>8398.406612584833</v>
      </c>
      <c r="L550" s="6">
        <v>40517.28123870025</v>
      </c>
      <c r="M550" s="6">
        <v>147636097.81487003</v>
      </c>
      <c r="N550" s="6">
        <v>3408.4599789232016</v>
      </c>
      <c r="O550" s="6">
        <v>113430385.53543963</v>
      </c>
    </row>
    <row r="551">
      <c r="A551">
        <v>547</v>
      </c>
      <c r="B551" s="6">
        <v>-151324183.28968698</v>
      </c>
      <c r="C551" s="6">
        <v>57289466.344081834</v>
      </c>
      <c r="D551" s="6">
        <v>36399766.82234516</v>
      </c>
      <c r="E551" s="6">
        <v>44337135.92903392</v>
      </c>
      <c r="F551" s="6">
        <v>48021206.37662628</v>
      </c>
      <c r="G551" s="6">
        <v>81117514.91215113</v>
      </c>
      <c r="H551" s="6">
        <f>NPV(Supuestos!$B$22,C551:G551)+B551</f>
        <v>27426781.598994184</v>
      </c>
      <c r="I551" s="2">
        <f>IFERROR(IRR(B551:G551),"")</f>
        <v>0.20880967626777505</v>
      </c>
      <c r="J551" s="2">
        <f>IFERROR(MIRR(B551:G551,Supuestos!$B$22,Supuestos!$B$22),"")</f>
        <v>0.17861743863804147</v>
      </c>
      <c r="K551" s="6">
        <v>7911.144104699272</v>
      </c>
      <c r="L551" s="6">
        <v>36175.11185780213</v>
      </c>
      <c r="M551" s="6">
        <v>128429261.45683195</v>
      </c>
      <c r="N551" s="6">
        <v>3312.3571862466633</v>
      </c>
      <c r="O551" s="6">
        <v>109138188.88997044</v>
      </c>
    </row>
    <row r="552">
      <c r="A552">
        <v>548</v>
      </c>
      <c r="B552" s="6">
        <v>-182923253.47550663</v>
      </c>
      <c r="C552" s="6">
        <v>34544249.35426555</v>
      </c>
      <c r="D552" s="6">
        <v>33208124.828922376</v>
      </c>
      <c r="E552" s="6">
        <v>55239671.6937729</v>
      </c>
      <c r="F552" s="6">
        <v>33292022.81917749</v>
      </c>
      <c r="G552" s="6">
        <v>74537589.90986948</v>
      </c>
      <c r="H552" s="6">
        <f>NPV(Supuestos!$B$22,C552:G552)+B552</f>
        <v>-31359463.041756466</v>
      </c>
      <c r="I552" s="2">
        <f>IFERROR(IRR(B552:G552),"")</f>
        <v>0.07364113379257634</v>
      </c>
      <c r="J552" s="2">
        <f>IFERROR(MIRR(B552:G552,Supuestos!$B$22,Supuestos!$B$22),"")</f>
        <v>0.09791864273634587</v>
      </c>
      <c r="K552" s="6">
        <v>7436.945867971502</v>
      </c>
      <c r="L552" s="6">
        <v>39155.53327008351</v>
      </c>
      <c r="M552" s="6">
        <v>159627446.96661317</v>
      </c>
      <c r="N552" s="6">
        <v>3440.3337244565287</v>
      </c>
      <c r="O552" s="6">
        <v>110413037.43536983</v>
      </c>
    </row>
    <row r="553">
      <c r="A553">
        <v>549</v>
      </c>
      <c r="B553" s="6">
        <v>-171052649.29160932</v>
      </c>
      <c r="C553" s="6">
        <v>75925643.47003157</v>
      </c>
      <c r="D553" s="6">
        <v>76249192.61402299</v>
      </c>
      <c r="E553" s="6">
        <v>96318417.3868908</v>
      </c>
      <c r="F553" s="6">
        <v>87035479.19505547</v>
      </c>
      <c r="G553" s="6">
        <v>127977820.71470706</v>
      </c>
      <c r="H553" s="6">
        <f>NPV(Supuestos!$B$22,C553:G553)+B553</f>
        <v>137231918.83427867</v>
      </c>
      <c r="I553" s="2">
        <f>IFERROR(IRR(B553:G553),"")</f>
        <v>0.4115921042461125</v>
      </c>
      <c r="J553" s="2">
        <f>IFERROR(MIRR(B553:G553,Supuestos!$B$22,Supuestos!$B$22),"")</f>
        <v>0.28253506426437514</v>
      </c>
      <c r="K553" s="6">
        <v>9082.092158303796</v>
      </c>
      <c r="L553" s="6">
        <v>38868.6643824242</v>
      </c>
      <c r="M553" s="6">
        <v>142811945.93230078</v>
      </c>
      <c r="N553" s="6">
        <v>3403.5985594925783</v>
      </c>
      <c r="O553" s="6">
        <v>113334009.13131207</v>
      </c>
    </row>
    <row r="554">
      <c r="A554">
        <v>550</v>
      </c>
      <c r="B554" s="6">
        <v>-174564125.70676816</v>
      </c>
      <c r="C554" s="6">
        <v>81086338.94869044</v>
      </c>
      <c r="D554" s="6">
        <v>101033953.52547479</v>
      </c>
      <c r="E554" s="6">
        <v>91211774.27364424</v>
      </c>
      <c r="F554" s="6">
        <v>85439112.8608431</v>
      </c>
      <c r="G554" s="6">
        <v>132175699.54490355</v>
      </c>
      <c r="H554" s="6">
        <f>NPV(Supuestos!$B$22,C554:G554)+B554</f>
        <v>155106668.05424258</v>
      </c>
      <c r="I554" s="2">
        <f>IFERROR(IRR(B554:G554),"")</f>
        <v>0.4475348995893847</v>
      </c>
      <c r="J554" s="2">
        <f>IFERROR(MIRR(B554:G554,Supuestos!$B$22,Supuestos!$B$22),"")</f>
        <v>0.29458313964233973</v>
      </c>
      <c r="K554" s="6">
        <v>8747.044580373764</v>
      </c>
      <c r="L554" s="6">
        <v>43293.76579429359</v>
      </c>
      <c r="M554" s="6">
        <v>144268725.7503724</v>
      </c>
      <c r="N554" s="6">
        <v>3584.135419782251</v>
      </c>
      <c r="O554" s="6">
        <v>109489286.35379152</v>
      </c>
    </row>
    <row r="555">
      <c r="A555">
        <v>551</v>
      </c>
      <c r="B555" s="6">
        <v>-180741222.10067594</v>
      </c>
      <c r="C555" s="6">
        <v>91794516.18213007</v>
      </c>
      <c r="D555" s="6">
        <v>95202554.99876103</v>
      </c>
      <c r="E555" s="6">
        <v>97831456.69322705</v>
      </c>
      <c r="F555" s="6">
        <v>103967626.28933415</v>
      </c>
      <c r="G555" s="6">
        <v>143558360.1667673</v>
      </c>
      <c r="H555" s="6">
        <f>NPV(Supuestos!$B$22,C555:G555)+B555</f>
        <v>175185899.46608722</v>
      </c>
      <c r="I555" s="2">
        <f>IFERROR(IRR(B555:G555),"")</f>
        <v>0.46912146467019383</v>
      </c>
      <c r="J555" s="2">
        <f>IFERROR(MIRR(B555:G555,Supuestos!$B$22,Supuestos!$B$22),"")</f>
        <v>0.3054661789385187</v>
      </c>
      <c r="K555" s="6">
        <v>8936.183109354117</v>
      </c>
      <c r="L555" s="6">
        <v>42001.4953512005</v>
      </c>
      <c r="M555" s="6">
        <v>150714577.83467487</v>
      </c>
      <c r="N555" s="6">
        <v>3296.501890383661</v>
      </c>
      <c r="O555" s="6">
        <v>105166449.30363344</v>
      </c>
    </row>
    <row r="556">
      <c r="A556">
        <v>552</v>
      </c>
      <c r="B556" s="6">
        <v>-155980043.01398557</v>
      </c>
      <c r="C556" s="6">
        <v>91600166.03319153</v>
      </c>
      <c r="D556" s="6">
        <v>85174302.84764297</v>
      </c>
      <c r="E556" s="6">
        <v>86639464.22749099</v>
      </c>
      <c r="F556" s="6">
        <v>94480081.54306333</v>
      </c>
      <c r="G556" s="6">
        <v>137273828.78635406</v>
      </c>
      <c r="H556" s="6">
        <f>NPV(Supuestos!$B$22,C556:G556)+B556</f>
        <v>175624528.65036553</v>
      </c>
      <c r="I556" s="2">
        <f>IFERROR(IRR(B556:G556),"")</f>
        <v>0.5218376195514879</v>
      </c>
      <c r="J556" s="2">
        <f>IFERROR(MIRR(B556:G556,Supuestos!$B$22,Supuestos!$B$22),"")</f>
        <v>0.3256080905757419</v>
      </c>
      <c r="K556" s="6">
        <v>8957.334488429284</v>
      </c>
      <c r="L556" s="6">
        <v>41264.42356380558</v>
      </c>
      <c r="M556" s="6">
        <v>126410503.46732719</v>
      </c>
      <c r="N556" s="6">
        <v>3319.480723670373</v>
      </c>
      <c r="O556" s="6">
        <v>108048394.56363963</v>
      </c>
    </row>
    <row r="557">
      <c r="A557">
        <v>553</v>
      </c>
      <c r="B557" s="6">
        <v>-183656095.27248317</v>
      </c>
      <c r="C557" s="6">
        <v>50828535.531183586</v>
      </c>
      <c r="D557" s="6">
        <v>69885179.97176574</v>
      </c>
      <c r="E557" s="6">
        <v>70734808.22444376</v>
      </c>
      <c r="F557" s="6">
        <v>69848506.82137898</v>
      </c>
      <c r="G557" s="6">
        <v>96798154.38369955</v>
      </c>
      <c r="H557" s="6">
        <f>NPV(Supuestos!$B$22,C557:G557)+B557</f>
        <v>54078548.316534765</v>
      </c>
      <c r="I557" s="2">
        <f>IFERROR(IRR(B557:G557),"")</f>
        <v>0.24582645101134185</v>
      </c>
      <c r="J557" s="2">
        <f>IFERROR(MIRR(B557:G557,Supuestos!$B$22,Supuestos!$B$22),"")</f>
        <v>0.20038974539641985</v>
      </c>
      <c r="K557" s="6">
        <v>7754.1926395061255</v>
      </c>
      <c r="L557" s="6">
        <v>42611.615079492156</v>
      </c>
      <c r="M557" s="6">
        <v>157222601.51193386</v>
      </c>
      <c r="N557" s="6">
        <v>3379.1299388433495</v>
      </c>
      <c r="O557" s="6">
        <v>109929309.76638554</v>
      </c>
    </row>
    <row r="558">
      <c r="A558">
        <v>554</v>
      </c>
      <c r="B558" s="6">
        <v>-152013694.39261702</v>
      </c>
      <c r="C558" s="6">
        <v>69969267.08636035</v>
      </c>
      <c r="D558" s="6">
        <v>69455223.08841564</v>
      </c>
      <c r="E558" s="6">
        <v>67890589.47497976</v>
      </c>
      <c r="F558" s="6">
        <v>82402626.89008076</v>
      </c>
      <c r="G558" s="6">
        <v>110255735.77618766</v>
      </c>
      <c r="H558" s="6">
        <f>NPV(Supuestos!$B$22,C558:G558)+B558</f>
        <v>114682953.05930832</v>
      </c>
      <c r="I558" s="2">
        <f>IFERROR(IRR(B558:G558),"")</f>
        <v>0.4003382477647726</v>
      </c>
      <c r="J558" s="2">
        <f>IFERROR(MIRR(B558:G558,Supuestos!$B$22,Supuestos!$B$22),"")</f>
        <v>0.27565084143185237</v>
      </c>
      <c r="K558" s="6">
        <v>9024.740127447165</v>
      </c>
      <c r="L558" s="6">
        <v>35963.035159392115</v>
      </c>
      <c r="M558" s="6">
        <v>126049130.67199627</v>
      </c>
      <c r="N558" s="6">
        <v>3282.8039780880013</v>
      </c>
      <c r="O558" s="6">
        <v>110878770.53209521</v>
      </c>
    </row>
    <row r="559">
      <c r="A559">
        <v>555</v>
      </c>
      <c r="B559" s="6">
        <v>-182078221.9894557</v>
      </c>
      <c r="C559" s="6">
        <v>55740624.29578609</v>
      </c>
      <c r="D559" s="6">
        <v>74036716.75161822</v>
      </c>
      <c r="E559" s="6">
        <v>58675644.7748693</v>
      </c>
      <c r="F559" s="6">
        <v>77852825.37465373</v>
      </c>
      <c r="G559" s="6">
        <v>104565684.63360734</v>
      </c>
      <c r="H559" s="6">
        <f>NPV(Supuestos!$B$22,C559:G559)+B559</f>
        <v>63793563.261183955</v>
      </c>
      <c r="I559" s="2">
        <f>IFERROR(IRR(B559:G559),"")</f>
        <v>0.26480217938134204</v>
      </c>
      <c r="J559" s="2">
        <f>IFERROR(MIRR(B559:G559,Supuestos!$B$22,Supuestos!$B$22),"")</f>
        <v>0.21058416682451964</v>
      </c>
      <c r="K559" s="6">
        <v>8357.608319976951</v>
      </c>
      <c r="L559" s="6">
        <v>38315.030228436066</v>
      </c>
      <c r="M559" s="6">
        <v>156460460.75606805</v>
      </c>
      <c r="N559" s="6">
        <v>3318.893287113557</v>
      </c>
      <c r="O559" s="6">
        <v>111084808.96083473</v>
      </c>
    </row>
    <row r="560">
      <c r="A560">
        <v>556</v>
      </c>
      <c r="B560" s="6">
        <v>-167759271.17831913</v>
      </c>
      <c r="C560" s="6">
        <v>76690371.15681688</v>
      </c>
      <c r="D560" s="6">
        <v>67047980.65564971</v>
      </c>
      <c r="E560" s="6">
        <v>83699204.44403759</v>
      </c>
      <c r="F560" s="6">
        <v>81472591.46928662</v>
      </c>
      <c r="G560" s="6">
        <v>124055370.21128356</v>
      </c>
      <c r="H560" s="6">
        <f>NPV(Supuestos!$B$22,C560:G560)+B560</f>
        <v>120267593.60341927</v>
      </c>
      <c r="I560" s="2">
        <f>IFERROR(IRR(B560:G560),"")</f>
        <v>0.38679168227750366</v>
      </c>
      <c r="J560" s="2">
        <f>IFERROR(MIRR(B560:G560,Supuestos!$B$22,Supuestos!$B$22),"")</f>
        <v>0.2701474616064594</v>
      </c>
      <c r="K560" s="6">
        <v>8594.59547644523</v>
      </c>
      <c r="L560" s="6">
        <v>41238.62657231129</v>
      </c>
      <c r="M560" s="6">
        <v>139404926.10686308</v>
      </c>
      <c r="N560" s="6">
        <v>3370.8074960547187</v>
      </c>
      <c r="O560" s="6">
        <v>109059281.49858741</v>
      </c>
    </row>
    <row r="561">
      <c r="A561">
        <v>557</v>
      </c>
      <c r="B561" s="6">
        <v>-162674181.26687688</v>
      </c>
      <c r="C561" s="6">
        <v>83541184.94924888</v>
      </c>
      <c r="D561" s="6">
        <v>82720500.14396748</v>
      </c>
      <c r="E561" s="6">
        <v>77797484.51904152</v>
      </c>
      <c r="F561" s="6">
        <v>91283770.3285107</v>
      </c>
      <c r="G561" s="6">
        <v>127602995.28529567</v>
      </c>
      <c r="H561" s="6">
        <f>NPV(Supuestos!$B$22,C561:G561)+B561</f>
        <v>147089702.08393782</v>
      </c>
      <c r="I561" s="2">
        <f>IFERROR(IRR(B561:G561),"")</f>
        <v>0.4513275491557072</v>
      </c>
      <c r="J561" s="2">
        <f>IFERROR(MIRR(B561:G561,Supuestos!$B$22,Supuestos!$B$22),"")</f>
        <v>0.29672320138411257</v>
      </c>
      <c r="K561" s="6">
        <v>8249.252505756715</v>
      </c>
      <c r="L561" s="6">
        <v>43423.65624848243</v>
      </c>
      <c r="M561" s="6">
        <v>134017164.85752393</v>
      </c>
      <c r="N561" s="6">
        <v>3122.4021228651204</v>
      </c>
      <c r="O561" s="6">
        <v>111931173.21084015</v>
      </c>
    </row>
    <row r="562">
      <c r="A562">
        <v>558</v>
      </c>
      <c r="B562" s="6">
        <v>-159834873.28375882</v>
      </c>
      <c r="C562" s="6">
        <v>59748137.19668493</v>
      </c>
      <c r="D562" s="6">
        <v>62045592.51606389</v>
      </c>
      <c r="E562" s="6">
        <v>69891173.96731377</v>
      </c>
      <c r="F562" s="6">
        <v>69616175.71347874</v>
      </c>
      <c r="G562" s="6">
        <v>102259878.31835417</v>
      </c>
      <c r="H562" s="6">
        <f>NPV(Supuestos!$B$22,C562:G562)+B562</f>
        <v>81821334.81335664</v>
      </c>
      <c r="I562" s="2">
        <f>IFERROR(IRR(B562:G562),"")</f>
        <v>0.3196104825612639</v>
      </c>
      <c r="J562" s="2">
        <f>IFERROR(MIRR(B562:G562,Supuestos!$B$22,Supuestos!$B$22),"")</f>
        <v>0.23825512579013064</v>
      </c>
      <c r="K562" s="6">
        <v>8306.905728019945</v>
      </c>
      <c r="L562" s="6">
        <v>39328.25649915258</v>
      </c>
      <c r="M562" s="6">
        <v>133699183.74889097</v>
      </c>
      <c r="N562" s="6">
        <v>3339.5424301736057</v>
      </c>
      <c r="O562" s="6">
        <v>113716373.10222147</v>
      </c>
    </row>
    <row r="563">
      <c r="A563">
        <v>559</v>
      </c>
      <c r="B563" s="6">
        <v>-161554741.13517618</v>
      </c>
      <c r="C563" s="6">
        <v>70539044.65245962</v>
      </c>
      <c r="D563" s="6">
        <v>77067788.62739798</v>
      </c>
      <c r="E563" s="6">
        <v>79908011.41759464</v>
      </c>
      <c r="F563" s="6">
        <v>73753044.39900386</v>
      </c>
      <c r="G563" s="6">
        <v>109311449.56602193</v>
      </c>
      <c r="H563" s="6">
        <f>NPV(Supuestos!$B$22,C563:G563)+B563</f>
        <v>113999070.83113712</v>
      </c>
      <c r="I563" s="2">
        <f>IFERROR(IRR(B563:G563),"")</f>
        <v>0.38882709511198094</v>
      </c>
      <c r="J563" s="2">
        <f>IFERROR(MIRR(B563:G563,Supuestos!$B$22,Supuestos!$B$22),"")</f>
        <v>0.2684758242387797</v>
      </c>
      <c r="K563" s="6">
        <v>7807.717376873528</v>
      </c>
      <c r="L563" s="6">
        <v>43638.5933348149</v>
      </c>
      <c r="M563" s="6">
        <v>134297316.85657206</v>
      </c>
      <c r="N563" s="6">
        <v>3284.770149116715</v>
      </c>
      <c r="O563" s="6">
        <v>100998172.04822516</v>
      </c>
    </row>
    <row r="564">
      <c r="A564">
        <v>560</v>
      </c>
      <c r="B564" s="6">
        <v>-174534886.3714873</v>
      </c>
      <c r="C564" s="6">
        <v>85876068.36312342</v>
      </c>
      <c r="D564" s="6">
        <v>91148864.49773502</v>
      </c>
      <c r="E564" s="6">
        <v>74104532.84189522</v>
      </c>
      <c r="F564" s="6">
        <v>90444530.74416332</v>
      </c>
      <c r="G564" s="6">
        <v>145133478.0227944</v>
      </c>
      <c r="H564" s="6">
        <f>NPV(Supuestos!$B$22,C564:G564)+B564</f>
        <v>149877742.0194649</v>
      </c>
      <c r="I564" s="2">
        <f>IFERROR(IRR(B564:G564),"")</f>
        <v>0.4344334392781041</v>
      </c>
      <c r="J564" s="2">
        <f>IFERROR(MIRR(B564:G564,Supuestos!$B$22,Supuestos!$B$22),"")</f>
        <v>0.29047011688996927</v>
      </c>
      <c r="K564" s="6">
        <v>8223.14377981002</v>
      </c>
      <c r="L564" s="6">
        <v>43578.275788730614</v>
      </c>
      <c r="M564" s="6">
        <v>145866852.17253163</v>
      </c>
      <c r="N564" s="6">
        <v>3192.1181092970073</v>
      </c>
      <c r="O564" s="6">
        <v>104299327.38161314</v>
      </c>
    </row>
    <row r="565">
      <c r="A565">
        <v>561</v>
      </c>
      <c r="B565" s="6">
        <v>-168393002.62511477</v>
      </c>
      <c r="C565" s="6">
        <v>28257092.325676586</v>
      </c>
      <c r="D565" s="6">
        <v>49654473.51805802</v>
      </c>
      <c r="E565" s="6">
        <v>44198849.05590516</v>
      </c>
      <c r="F565" s="6">
        <v>53392251.65019722</v>
      </c>
      <c r="G565" s="6">
        <v>83947102.69066268</v>
      </c>
      <c r="H565" s="6">
        <f>NPV(Supuestos!$B$22,C565:G565)+B565</f>
        <v>-353616.5875402242</v>
      </c>
      <c r="I565" s="2">
        <f>IFERROR(IRR(B565:G565),"")</f>
        <v>0.13924790435315224</v>
      </c>
      <c r="J565" s="2">
        <f>IFERROR(MIRR(B565:G565,Supuestos!$B$22,Supuestos!$B$22),"")</f>
        <v>0.13952080912428122</v>
      </c>
      <c r="K565" s="6">
        <v>7753.124221322725</v>
      </c>
      <c r="L565" s="6">
        <v>36355.09957469902</v>
      </c>
      <c r="M565" s="6">
        <v>145843754.3786189</v>
      </c>
      <c r="N565" s="6">
        <v>3291.8977504906557</v>
      </c>
      <c r="O565" s="6">
        <v>109020198.16551884</v>
      </c>
    </row>
    <row r="566">
      <c r="A566">
        <v>562</v>
      </c>
      <c r="B566" s="6">
        <v>-176133626.60894495</v>
      </c>
      <c r="C566" s="6">
        <v>82887816.73116288</v>
      </c>
      <c r="D566" s="6">
        <v>70135213.12029809</v>
      </c>
      <c r="E566" s="6">
        <v>89068262.08658586</v>
      </c>
      <c r="F566" s="6">
        <v>71469762.08949319</v>
      </c>
      <c r="G566" s="6">
        <v>129200116.06921792</v>
      </c>
      <c r="H566" s="6">
        <f>NPV(Supuestos!$B$22,C566:G566)+B566</f>
        <v>120078621.842748</v>
      </c>
      <c r="I566" s="2">
        <f>IFERROR(IRR(B566:G566),"")</f>
        <v>0.380530164043727</v>
      </c>
      <c r="J566" s="2">
        <f>IFERROR(MIRR(B566:G566,Supuestos!$B$22,Supuestos!$B$22),"")</f>
        <v>0.2649023470397749</v>
      </c>
      <c r="K566" s="6">
        <v>8405.209260079911</v>
      </c>
      <c r="L566" s="6">
        <v>41825.79055014842</v>
      </c>
      <c r="M566" s="6">
        <v>148009264.84556332</v>
      </c>
      <c r="N566" s="6">
        <v>3433.391182248791</v>
      </c>
      <c r="O566" s="6">
        <v>109324103.89503713</v>
      </c>
    </row>
    <row r="567">
      <c r="A567">
        <v>563</v>
      </c>
      <c r="B567" s="6">
        <v>-175431173.69402418</v>
      </c>
      <c r="C567" s="6">
        <v>70375101.49849775</v>
      </c>
      <c r="D567" s="6">
        <v>60088032.96954241</v>
      </c>
      <c r="E567" s="6">
        <v>64177971.542099506</v>
      </c>
      <c r="F567" s="6">
        <v>51887363.05091496</v>
      </c>
      <c r="G567" s="6">
        <v>122759920.73603529</v>
      </c>
      <c r="H567" s="6">
        <f>NPV(Supuestos!$B$22,C567:G567)+B567</f>
        <v>70334604.83513787</v>
      </c>
      <c r="I567" s="2">
        <f>IFERROR(IRR(B567:G567),"")</f>
        <v>0.2851111259762011</v>
      </c>
      <c r="J567" s="2">
        <f>IFERROR(MIRR(B567:G567,Supuestos!$B$22,Supuestos!$B$22),"")</f>
        <v>0.2195167774936304</v>
      </c>
      <c r="K567" s="6">
        <v>8036.980499926745</v>
      </c>
      <c r="L567" s="6">
        <v>42262.53581947064</v>
      </c>
      <c r="M567" s="6">
        <v>148258119.59334087</v>
      </c>
      <c r="N567" s="6">
        <v>3433.0094964553914</v>
      </c>
      <c r="O567" s="6">
        <v>109617887.3565522</v>
      </c>
    </row>
    <row r="568">
      <c r="A568">
        <v>564</v>
      </c>
      <c r="B568" s="6">
        <v>-182440980.2577418</v>
      </c>
      <c r="C568" s="6">
        <v>59597679.60053688</v>
      </c>
      <c r="D568" s="6">
        <v>58735495.146170154</v>
      </c>
      <c r="E568" s="6">
        <v>48538268.831186</v>
      </c>
      <c r="F568" s="6">
        <v>59141343.36245447</v>
      </c>
      <c r="G568" s="6">
        <v>89364681.36152375</v>
      </c>
      <c r="H568" s="6">
        <f>NPV(Supuestos!$B$22,C568:G568)+B568</f>
        <v>29224329.430690758</v>
      </c>
      <c r="I568" s="2">
        <f>IFERROR(IRR(B568:G568),"")</f>
        <v>0.20126706722932908</v>
      </c>
      <c r="J568" s="2">
        <f>IFERROR(MIRR(B568:G568,Supuestos!$B$22,Supuestos!$B$22),"")</f>
        <v>0.1743844961559462</v>
      </c>
      <c r="K568" s="6">
        <v>8429.46993963851</v>
      </c>
      <c r="L568" s="6">
        <v>33387.62747120756</v>
      </c>
      <c r="M568" s="6">
        <v>159925780.08779037</v>
      </c>
      <c r="N568" s="6">
        <v>3206.8429942553244</v>
      </c>
      <c r="O568" s="6">
        <v>108674698.78174148</v>
      </c>
    </row>
    <row r="569">
      <c r="A569">
        <v>565</v>
      </c>
      <c r="B569" s="6">
        <v>-166862099.73080578</v>
      </c>
      <c r="C569" s="6">
        <v>77743902.56570435</v>
      </c>
      <c r="D569" s="6">
        <v>84610983.41007924</v>
      </c>
      <c r="E569" s="6">
        <v>84201126.04206635</v>
      </c>
      <c r="F569" s="6">
        <v>90154926.67382836</v>
      </c>
      <c r="G569" s="6">
        <v>139931067.545635</v>
      </c>
      <c r="H569" s="6">
        <f>NPV(Supuestos!$B$22,C569:G569)+B569</f>
        <v>149327837.6700586</v>
      </c>
      <c r="I569" s="2">
        <f>IFERROR(IRR(B569:G569),"")</f>
        <v>0.4389527589914265</v>
      </c>
      <c r="J569" s="2">
        <f>IFERROR(MIRR(B569:G569,Supuestos!$B$22,Supuestos!$B$22),"")</f>
        <v>0.2954567534318737</v>
      </c>
      <c r="K569" s="6">
        <v>8673.510911166588</v>
      </c>
      <c r="L569" s="6">
        <v>42858.95837407705</v>
      </c>
      <c r="M569" s="6">
        <v>137123088.28290242</v>
      </c>
      <c r="N569" s="6">
        <v>3418.852340554198</v>
      </c>
      <c r="O569" s="6">
        <v>110582466.76267965</v>
      </c>
    </row>
    <row r="570">
      <c r="A570">
        <v>566</v>
      </c>
      <c r="B570" s="6">
        <v>-170960902.47750434</v>
      </c>
      <c r="C570" s="6">
        <v>64945854.75729656</v>
      </c>
      <c r="D570" s="6">
        <v>66396346.31840512</v>
      </c>
      <c r="E570" s="6">
        <v>72199662.47073355</v>
      </c>
      <c r="F570" s="6">
        <v>67225673.35367672</v>
      </c>
      <c r="G570" s="6">
        <v>109214731.87984993</v>
      </c>
      <c r="H570" s="6">
        <f>NPV(Supuestos!$B$22,C570:G570)+B570</f>
        <v>82357398.4539336</v>
      </c>
      <c r="I570" s="2">
        <f>IFERROR(IRR(B570:G570),"")</f>
        <v>0.3116079887742631</v>
      </c>
      <c r="J570" s="2">
        <f>IFERROR(MIRR(B570:G570,Supuestos!$B$22,Supuestos!$B$22),"")</f>
        <v>0.23327180921241064</v>
      </c>
      <c r="K570" s="6">
        <v>8335.856294591693</v>
      </c>
      <c r="L570" s="6">
        <v>40304.14035475907</v>
      </c>
      <c r="M570" s="6">
        <v>144083340.7115583</v>
      </c>
      <c r="N570" s="6">
        <v>3364.5294971453645</v>
      </c>
      <c r="O570" s="6">
        <v>113877905.19276047</v>
      </c>
    </row>
    <row r="571">
      <c r="A571">
        <v>567</v>
      </c>
      <c r="B571" s="6">
        <v>-157143652.46671358</v>
      </c>
      <c r="C571" s="6">
        <v>53406118.89410405</v>
      </c>
      <c r="D571" s="6">
        <v>70250264.38760158</v>
      </c>
      <c r="E571" s="6">
        <v>64916945.99508546</v>
      </c>
      <c r="F571" s="6">
        <v>86403333.49098578</v>
      </c>
      <c r="G571" s="6">
        <v>117455324.27296668</v>
      </c>
      <c r="H571" s="6">
        <f>NPV(Supuestos!$B$22,C571:G571)+B571</f>
        <v>99736531.57428436</v>
      </c>
      <c r="I571" s="2">
        <f>IFERROR(IRR(B571:G571),"")</f>
        <v>0.348608625125715</v>
      </c>
      <c r="J571" s="2">
        <f>IFERROR(MIRR(B571:G571,Supuestos!$B$22,Supuestos!$B$22),"")</f>
        <v>0.25774211530159574</v>
      </c>
      <c r="K571" s="6">
        <v>7926.282061368673</v>
      </c>
      <c r="L571" s="6">
        <v>43426.83638835621</v>
      </c>
      <c r="M571" s="6">
        <v>129606584.12695196</v>
      </c>
      <c r="N571" s="6">
        <v>3303.437816631049</v>
      </c>
      <c r="O571" s="6">
        <v>107997475.32915509</v>
      </c>
    </row>
    <row r="572">
      <c r="A572">
        <v>568</v>
      </c>
      <c r="B572" s="6">
        <v>-177168837.0193373</v>
      </c>
      <c r="C572" s="6">
        <v>81390341.49052227</v>
      </c>
      <c r="D572" s="6">
        <v>85901755.22282672</v>
      </c>
      <c r="E572" s="6">
        <v>91473555.94491833</v>
      </c>
      <c r="F572" s="6">
        <v>80290942.53963111</v>
      </c>
      <c r="G572" s="6">
        <v>130484085.26371366</v>
      </c>
      <c r="H572" s="6">
        <f>NPV(Supuestos!$B$22,C572:G572)+B572</f>
        <v>137374884.01976413</v>
      </c>
      <c r="I572" s="2">
        <f>IFERROR(IRR(B572:G572),"")</f>
        <v>0.4103888777803929</v>
      </c>
      <c r="J572" s="2">
        <f>IFERROR(MIRR(B572:G572,Supuestos!$B$22,Supuestos!$B$22),"")</f>
        <v>0.27868505274027267</v>
      </c>
      <c r="K572" s="6">
        <v>8165.224489393024</v>
      </c>
      <c r="L572" s="6">
        <v>47251.15889911716</v>
      </c>
      <c r="M572" s="6">
        <v>146303531.4357155</v>
      </c>
      <c r="N572" s="6">
        <v>3443.260345235467</v>
      </c>
      <c r="O572" s="6">
        <v>109616475.23545931</v>
      </c>
    </row>
    <row r="573">
      <c r="A573">
        <v>569</v>
      </c>
      <c r="B573" s="6">
        <v>-160955978.6211306</v>
      </c>
      <c r="C573" s="6">
        <v>59266718.78341867</v>
      </c>
      <c r="D573" s="6">
        <v>33825378.301395416</v>
      </c>
      <c r="E573" s="6">
        <v>44768092.891306594</v>
      </c>
      <c r="F573" s="6">
        <v>45471293.928352594</v>
      </c>
      <c r="G573" s="6">
        <v>89325394.51766613</v>
      </c>
      <c r="H573" s="6">
        <f>NPV(Supuestos!$B$22,C573:G573)+B573</f>
        <v>20592556.131885532</v>
      </c>
      <c r="I573" s="2">
        <f>IFERROR(IRR(B573:G573),"")</f>
        <v>0.18845487812677147</v>
      </c>
      <c r="J573" s="2">
        <f>IFERROR(MIRR(B573:G573,Supuestos!$B$22,Supuestos!$B$22),"")</f>
        <v>0.16778254195885856</v>
      </c>
      <c r="K573" s="6">
        <v>8058.018063226262</v>
      </c>
      <c r="L573" s="6">
        <v>34727.11136829319</v>
      </c>
      <c r="M573" s="6">
        <v>138569443.36598045</v>
      </c>
      <c r="N573" s="6">
        <v>3272.461564311137</v>
      </c>
      <c r="O573" s="6">
        <v>109595345.73337679</v>
      </c>
    </row>
    <row r="574">
      <c r="A574">
        <v>570</v>
      </c>
      <c r="B574" s="6">
        <v>-155583927.79011935</v>
      </c>
      <c r="C574" s="6">
        <v>69169369.84694715</v>
      </c>
      <c r="D574" s="6">
        <v>100165972.02373132</v>
      </c>
      <c r="E574" s="6">
        <v>91590085.1758625</v>
      </c>
      <c r="F574" s="6">
        <v>89433235.47665423</v>
      </c>
      <c r="G574" s="6">
        <v>141705511.88767654</v>
      </c>
      <c r="H574" s="6">
        <f>NPV(Supuestos!$B$22,C574:G574)+B574</f>
        <v>170535176.93934274</v>
      </c>
      <c r="I574" s="2">
        <f>IFERROR(IRR(B574:G574),"")</f>
        <v>0.49418079561736616</v>
      </c>
      <c r="J574" s="2">
        <f>IFERROR(MIRR(B574:G574,Supuestos!$B$22,Supuestos!$B$22),"")</f>
        <v>0.32186515147844985</v>
      </c>
      <c r="K574" s="6">
        <v>9274.617144689753</v>
      </c>
      <c r="L574" s="6">
        <v>38464.77461584073</v>
      </c>
      <c r="M574" s="6">
        <v>127044243.14062306</v>
      </c>
      <c r="N574" s="6">
        <v>3311.7375155600407</v>
      </c>
      <c r="O574" s="6">
        <v>110953278.3969884</v>
      </c>
    </row>
    <row r="575">
      <c r="A575">
        <v>571</v>
      </c>
      <c r="B575" s="6">
        <v>-185452123.44647115</v>
      </c>
      <c r="C575" s="6">
        <v>72937482.35281844</v>
      </c>
      <c r="D575" s="6">
        <v>79753630.07792655</v>
      </c>
      <c r="E575" s="6">
        <v>86719516.25172418</v>
      </c>
      <c r="F575" s="6">
        <v>92163385.56582431</v>
      </c>
      <c r="G575" s="6">
        <v>113848556.60222378</v>
      </c>
      <c r="H575" s="6">
        <f>NPV(Supuestos!$B$22,C575:G575)+B575</f>
        <v>112126651.89374678</v>
      </c>
      <c r="I575" s="2">
        <f>IFERROR(IRR(B575:G575),"")</f>
        <v>0.35200939819001215</v>
      </c>
      <c r="J575" s="2">
        <f>IFERROR(MIRR(B575:G575,Supuestos!$B$22,Supuestos!$B$22),"")</f>
        <v>0.2530802345017371</v>
      </c>
      <c r="K575" s="6">
        <v>9009.694538762027</v>
      </c>
      <c r="L575" s="6">
        <v>38441.27252242847</v>
      </c>
      <c r="M575" s="6">
        <v>157744593.59780023</v>
      </c>
      <c r="N575" s="6">
        <v>3342.7981834548214</v>
      </c>
      <c r="O575" s="6">
        <v>109648530.97886525</v>
      </c>
    </row>
    <row r="576">
      <c r="A576">
        <v>572</v>
      </c>
      <c r="B576" s="6">
        <v>-187073466.450444</v>
      </c>
      <c r="C576" s="6">
        <v>42866171.96976754</v>
      </c>
      <c r="D576" s="6">
        <v>46312706.652482584</v>
      </c>
      <c r="E576" s="6">
        <v>33807457.97484191</v>
      </c>
      <c r="F576" s="6">
        <v>50699935.22578238</v>
      </c>
      <c r="G576" s="6">
        <v>86320821.69776471</v>
      </c>
      <c r="H576" s="6">
        <f>NPV(Supuestos!$B$22,C576:G576)+B576</f>
        <v>-16165604.53819342</v>
      </c>
      <c r="I576" s="2">
        <f>IFERROR(IRR(B576:G576),"")</f>
        <v>0.10709347771550523</v>
      </c>
      <c r="J576" s="2">
        <f>IFERROR(MIRR(B576:G576,Supuestos!$B$22,Supuestos!$B$22),"")</f>
        <v>0.11957919855731847</v>
      </c>
      <c r="K576" s="6">
        <v>7535.608126679856</v>
      </c>
      <c r="L576" s="6">
        <v>39509.474270758525</v>
      </c>
      <c r="M576" s="6">
        <v>163255233.2187979</v>
      </c>
      <c r="N576" s="6">
        <v>3384.3601134295263</v>
      </c>
      <c r="O576" s="6">
        <v>110148339.71545745</v>
      </c>
    </row>
    <row r="577">
      <c r="A577">
        <v>573</v>
      </c>
      <c r="B577" s="6">
        <v>-157952021.9785573</v>
      </c>
      <c r="C577" s="6">
        <v>84674136.55551995</v>
      </c>
      <c r="D577" s="6">
        <v>92203329.96004017</v>
      </c>
      <c r="E577" s="6">
        <v>93549309.54578169</v>
      </c>
      <c r="F577" s="6">
        <v>97256171.69859804</v>
      </c>
      <c r="G577" s="6">
        <v>147224017.67596084</v>
      </c>
      <c r="H577" s="6">
        <f>NPV(Supuestos!$B$22,C577:G577)+B577</f>
        <v>184461126.6656476</v>
      </c>
      <c r="I577" s="2">
        <f>IFERROR(IRR(B577:G577),"")</f>
        <v>0.5226806430144002</v>
      </c>
      <c r="J577" s="2">
        <f>IFERROR(MIRR(B577:G577,Supuestos!$B$22,Supuestos!$B$22),"")</f>
        <v>0.3307911375976911</v>
      </c>
      <c r="K577" s="6">
        <v>8506.521179863319</v>
      </c>
      <c r="L577" s="6">
        <v>45052.70920177187</v>
      </c>
      <c r="M577" s="6">
        <v>127292675.97574966</v>
      </c>
      <c r="N577" s="6">
        <v>3317.918275141468</v>
      </c>
      <c r="O577" s="6">
        <v>109576687.76491903</v>
      </c>
    </row>
    <row r="578">
      <c r="A578">
        <v>574</v>
      </c>
      <c r="B578" s="6">
        <v>-171373620.39291987</v>
      </c>
      <c r="C578" s="6">
        <v>71087071.10087337</v>
      </c>
      <c r="D578" s="6">
        <v>92271183.21615161</v>
      </c>
      <c r="E578" s="6">
        <v>78460465.21519579</v>
      </c>
      <c r="F578" s="6">
        <v>77267255.68616234</v>
      </c>
      <c r="G578" s="6">
        <v>111429239.30550185</v>
      </c>
      <c r="H578" s="6">
        <f>NPV(Supuestos!$B$22,C578:G578)+B578</f>
        <v>118562991.35373051</v>
      </c>
      <c r="I578" s="2">
        <f>IFERROR(IRR(B578:G578),"")</f>
        <v>0.38645997613029737</v>
      </c>
      <c r="J578" s="2">
        <f>IFERROR(MIRR(B578:G578,Supuestos!$B$22,Supuestos!$B$22),"")</f>
        <v>0.2664168167352001</v>
      </c>
      <c r="K578" s="6">
        <v>8873.261939751297</v>
      </c>
      <c r="L578" s="6">
        <v>39075.85206117801</v>
      </c>
      <c r="M578" s="6">
        <v>143635198.72429562</v>
      </c>
      <c r="N578" s="6">
        <v>3391.448429847757</v>
      </c>
      <c r="O578" s="6">
        <v>111010114.87015045</v>
      </c>
    </row>
    <row r="579">
      <c r="A579">
        <v>575</v>
      </c>
      <c r="B579" s="6">
        <v>-179887018.20341015</v>
      </c>
      <c r="C579" s="6">
        <v>52643911.955179006</v>
      </c>
      <c r="D579" s="6">
        <v>46492601.21977846</v>
      </c>
      <c r="E579" s="6">
        <v>43274498.989023015</v>
      </c>
      <c r="F579" s="6">
        <v>43516128.73787876</v>
      </c>
      <c r="G579" s="6">
        <v>110900203.77253509</v>
      </c>
      <c r="H579" s="6">
        <f>NPV(Supuestos!$B$22,C579:G579)+B579</f>
        <v>14638585.364726394</v>
      </c>
      <c r="I579" s="2">
        <f>IFERROR(IRR(B579:G579),"")</f>
        <v>0.16977420544371372</v>
      </c>
      <c r="J579" s="2">
        <f>IFERROR(MIRR(B579:G579,Supuestos!$B$22,Supuestos!$B$22),"")</f>
        <v>0.15797782020104423</v>
      </c>
      <c r="K579" s="6">
        <v>7704.718249327363</v>
      </c>
      <c r="L579" s="6">
        <v>41201.73820890473</v>
      </c>
      <c r="M579" s="6">
        <v>154491195.4608376</v>
      </c>
      <c r="N579" s="6">
        <v>3411.517493085315</v>
      </c>
      <c r="O579" s="6">
        <v>116018251.00098793</v>
      </c>
    </row>
    <row r="580">
      <c r="A580">
        <v>576</v>
      </c>
      <c r="B580" s="6">
        <v>-151237186.76847035</v>
      </c>
      <c r="C580" s="6">
        <v>28905914.98367306</v>
      </c>
      <c r="D580" s="6">
        <v>51424150.76707406</v>
      </c>
      <c r="E580" s="6">
        <v>40431971.1592183</v>
      </c>
      <c r="F580" s="6">
        <v>48116010.22019258</v>
      </c>
      <c r="G580" s="6">
        <v>87506760.93238296</v>
      </c>
      <c r="H580" s="6">
        <f>NPV(Supuestos!$B$22,C580:G580)+B580</f>
        <v>14915332.302503593</v>
      </c>
      <c r="I580" s="2">
        <f>IFERROR(IRR(B580:G580),"")</f>
        <v>0.1746201098467388</v>
      </c>
      <c r="J580" s="2">
        <f>IFERROR(MIRR(B580:G580,Supuestos!$B$22,Supuestos!$B$22),"")</f>
        <v>0.16164792046392273</v>
      </c>
      <c r="K580" s="6">
        <v>8156.985588509573</v>
      </c>
      <c r="L580" s="6">
        <v>34328.16700102827</v>
      </c>
      <c r="M580" s="6">
        <v>128836037.68788336</v>
      </c>
      <c r="N580" s="6">
        <v>3333.773084512601</v>
      </c>
      <c r="O580" s="6">
        <v>108450321.12732625</v>
      </c>
    </row>
    <row r="581">
      <c r="A581">
        <v>577</v>
      </c>
      <c r="B581" s="6">
        <v>-180495227.2695591</v>
      </c>
      <c r="C581" s="6">
        <v>61760127.05012861</v>
      </c>
      <c r="D581" s="6">
        <v>50268334.4169774</v>
      </c>
      <c r="E581" s="6">
        <v>56643261.94918358</v>
      </c>
      <c r="F581" s="6">
        <v>56422234.0430987</v>
      </c>
      <c r="G581" s="6">
        <v>112372553.97039151</v>
      </c>
      <c r="H581" s="6">
        <f>NPV(Supuestos!$B$22,C581:G581)+B581</f>
        <v>42362037.46741894</v>
      </c>
      <c r="I581" s="2">
        <f>IFERROR(IRR(B581:G581),"")</f>
        <v>0.22505888343206143</v>
      </c>
      <c r="J581" s="2">
        <f>IFERROR(MIRR(B581:G581,Supuestos!$B$22,Supuestos!$B$22),"")</f>
        <v>0.1890964046679804</v>
      </c>
      <c r="K581" s="6">
        <v>7653.828047944771</v>
      </c>
      <c r="L581" s="6">
        <v>42156.90960367745</v>
      </c>
      <c r="M581" s="6">
        <v>154682288.29841518</v>
      </c>
      <c r="N581" s="6">
        <v>3254.177986488988</v>
      </c>
      <c r="O581" s="6">
        <v>110957507.25659251</v>
      </c>
    </row>
    <row r="582">
      <c r="A582">
        <v>578</v>
      </c>
      <c r="B582" s="6">
        <v>-178810153.5130919</v>
      </c>
      <c r="C582" s="6">
        <v>62525975.692998454</v>
      </c>
      <c r="D582" s="6">
        <v>54688053.26308508</v>
      </c>
      <c r="E582" s="6">
        <v>65762423.597626805</v>
      </c>
      <c r="F582" s="6">
        <v>75555001.7431</v>
      </c>
      <c r="G582" s="6">
        <v>101508256.24280703</v>
      </c>
      <c r="H582" s="6">
        <f>NPV(Supuestos!$B$22,C582:G582)+B582</f>
        <v>59960471.38711746</v>
      </c>
      <c r="I582" s="2">
        <f>IFERROR(IRR(B582:G582),"")</f>
        <v>0.26019090506593945</v>
      </c>
      <c r="J582" s="2">
        <f>IFERROR(MIRR(B582:G582,Supuestos!$B$22,Supuestos!$B$22),"")</f>
        <v>0.20787667650232589</v>
      </c>
      <c r="K582" s="6">
        <v>8195.226408738223</v>
      </c>
      <c r="L582" s="6">
        <v>39571.22756713428</v>
      </c>
      <c r="M582" s="6">
        <v>152866539.97834238</v>
      </c>
      <c r="N582" s="6">
        <v>3422.162676167985</v>
      </c>
      <c r="O582" s="6">
        <v>109825789.60380776</v>
      </c>
    </row>
    <row r="583">
      <c r="A583">
        <v>579</v>
      </c>
      <c r="B583" s="6">
        <v>-167644707.56014276</v>
      </c>
      <c r="C583" s="6">
        <v>49562563.0473117</v>
      </c>
      <c r="D583" s="6">
        <v>49569509.462521374</v>
      </c>
      <c r="E583" s="6">
        <v>38765963.09389903</v>
      </c>
      <c r="F583" s="6">
        <v>48036578.30631666</v>
      </c>
      <c r="G583" s="6">
        <v>83870685.91156143</v>
      </c>
      <c r="H583" s="6">
        <f>NPV(Supuestos!$B$22,C583:G583)+B583</f>
        <v>12140590.485978927</v>
      </c>
      <c r="I583" s="2">
        <f>IFERROR(IRR(B583:G583),"")</f>
        <v>0.16763109143810132</v>
      </c>
      <c r="J583" s="2">
        <f>IFERROR(MIRR(B583:G583,Supuestos!$B$22,Supuestos!$B$22),"")</f>
        <v>0.1560529245264759</v>
      </c>
      <c r="K583" s="6">
        <v>7396.926895207299</v>
      </c>
      <c r="L583" s="6">
        <v>38621.840513964315</v>
      </c>
      <c r="M583" s="6">
        <v>144790073.0929308</v>
      </c>
      <c r="N583" s="6">
        <v>3266.226758683721</v>
      </c>
      <c r="O583" s="6">
        <v>103568670.85524084</v>
      </c>
    </row>
    <row r="584">
      <c r="A584">
        <v>580</v>
      </c>
      <c r="B584" s="6">
        <v>-153332358.75655332</v>
      </c>
      <c r="C584" s="6">
        <v>23812352.989040706</v>
      </c>
      <c r="D584" s="6">
        <v>33638812.900863454</v>
      </c>
      <c r="E584" s="6">
        <v>36968675.446051344</v>
      </c>
      <c r="F584" s="6">
        <v>43107252.97924859</v>
      </c>
      <c r="G584" s="6">
        <v>78643577.76219976</v>
      </c>
      <c r="H584" s="6">
        <f>NPV(Supuestos!$B$22,C584:G584)+B584</f>
        <v>-15239588.434043214</v>
      </c>
      <c r="I584" s="2">
        <f>IFERROR(IRR(B584:G584),"")</f>
        <v>0.10460607902959766</v>
      </c>
      <c r="J584" s="2">
        <f>IFERROR(MIRR(B584:G584,Supuestos!$B$22,Supuestos!$B$22),"")</f>
        <v>0.11638058860426104</v>
      </c>
      <c r="K584" s="6">
        <v>7513.816026680786</v>
      </c>
      <c r="L584" s="6">
        <v>37516.615429875514</v>
      </c>
      <c r="M584" s="6">
        <v>130780923.05384786</v>
      </c>
      <c r="N584" s="6">
        <v>3343.021223259469</v>
      </c>
      <c r="O584" s="6">
        <v>113376031.53194611</v>
      </c>
    </row>
    <row r="585">
      <c r="A585">
        <v>581</v>
      </c>
      <c r="B585" s="6">
        <v>-174114319.20798752</v>
      </c>
      <c r="C585" s="6">
        <v>77276162.01240316</v>
      </c>
      <c r="D585" s="6">
        <v>83998271.30394106</v>
      </c>
      <c r="E585" s="6">
        <v>75521610.95836376</v>
      </c>
      <c r="F585" s="6">
        <v>67764001.18920662</v>
      </c>
      <c r="G585" s="6">
        <v>122406946.97353737</v>
      </c>
      <c r="H585" s="6">
        <f>NPV(Supuestos!$B$22,C585:G585)+B585</f>
        <v>112976727.46887115</v>
      </c>
      <c r="I585" s="2">
        <f>IFERROR(IRR(B585:G585),"")</f>
        <v>0.3731921830228007</v>
      </c>
      <c r="J585" s="2">
        <f>IFERROR(MIRR(B585:G585,Supuestos!$B$22,Supuestos!$B$22),"")</f>
        <v>0.2599168472929043</v>
      </c>
      <c r="K585" s="6">
        <v>8355.490718451154</v>
      </c>
      <c r="L585" s="6">
        <v>40400.48877511884</v>
      </c>
      <c r="M585" s="6">
        <v>147109046.48947588</v>
      </c>
      <c r="N585" s="6">
        <v>3241.814933655163</v>
      </c>
      <c r="O585" s="6">
        <v>107458524.75001407</v>
      </c>
    </row>
    <row r="586">
      <c r="A586">
        <v>582</v>
      </c>
      <c r="B586" s="6">
        <v>-170619603.47010654</v>
      </c>
      <c r="C586" s="6">
        <v>50825918.836052224</v>
      </c>
      <c r="D586" s="6">
        <v>64493556.279709935</v>
      </c>
      <c r="E586" s="6">
        <v>58301762.22885225</v>
      </c>
      <c r="F586" s="6">
        <v>56977598.78557053</v>
      </c>
      <c r="G586" s="6">
        <v>94951575.15299894</v>
      </c>
      <c r="H586" s="6">
        <f>NPV(Supuestos!$B$22,C586:G586)+B586</f>
        <v>45992447.320351824</v>
      </c>
      <c r="I586" s="2">
        <f>IFERROR(IRR(B586:G586),"")</f>
        <v>0.2383876844072591</v>
      </c>
      <c r="J586" s="2">
        <f>IFERROR(MIRR(B586:G586,Supuestos!$B$22,Supuestos!$B$22),"")</f>
        <v>0.19573678126884886</v>
      </c>
      <c r="K586" s="6">
        <v>7684.295556092614</v>
      </c>
      <c r="L586" s="6">
        <v>42764.350373583184</v>
      </c>
      <c r="M586" s="6">
        <v>144330490.8673135</v>
      </c>
      <c r="N586" s="6">
        <v>3450.115657504648</v>
      </c>
      <c r="O586" s="6">
        <v>111407057.70230687</v>
      </c>
    </row>
    <row r="587">
      <c r="A587">
        <v>583</v>
      </c>
      <c r="B587" s="6">
        <v>-165105833.28211746</v>
      </c>
      <c r="C587" s="6">
        <v>88669118.42203975</v>
      </c>
      <c r="D587" s="6">
        <v>82138865.59361182</v>
      </c>
      <c r="E587" s="6">
        <v>97114850.97695231</v>
      </c>
      <c r="F587" s="6">
        <v>92910700.36572388</v>
      </c>
      <c r="G587" s="6">
        <v>135885044.11164942</v>
      </c>
      <c r="H587" s="6">
        <f>NPV(Supuestos!$B$22,C587:G587)+B587</f>
        <v>167012070.37752342</v>
      </c>
      <c r="I587" s="2">
        <f>IFERROR(IRR(B587:G587),"")</f>
        <v>0.4828528318351498</v>
      </c>
      <c r="J587" s="2">
        <f>IFERROR(MIRR(B587:G587,Supuestos!$B$22,Supuestos!$B$22),"")</f>
        <v>0.3110245535261835</v>
      </c>
      <c r="K587" s="6">
        <v>8512.846772577857</v>
      </c>
      <c r="L587" s="6">
        <v>44851.75317800082</v>
      </c>
      <c r="M587" s="6">
        <v>134560545.0992532</v>
      </c>
      <c r="N587" s="6">
        <v>3380.7856073603034</v>
      </c>
      <c r="O587" s="6">
        <v>110510911.82080638</v>
      </c>
    </row>
    <row r="588">
      <c r="A588">
        <v>584</v>
      </c>
      <c r="B588" s="6">
        <v>-162745717.63376123</v>
      </c>
      <c r="C588" s="6">
        <v>53110926.38870971</v>
      </c>
      <c r="D588" s="6">
        <v>48863315.180772886</v>
      </c>
      <c r="E588" s="6">
        <v>65218010.28698537</v>
      </c>
      <c r="F588" s="6">
        <v>55546224.27882123</v>
      </c>
      <c r="G588" s="6">
        <v>110570818.3111099</v>
      </c>
      <c r="H588" s="6">
        <f>NPV(Supuestos!$B$22,C588:G588)+B588</f>
        <v>55776690.03954348</v>
      </c>
      <c r="I588" s="2">
        <f>IFERROR(IRR(B588:G588),"")</f>
        <v>0.2590277428803788</v>
      </c>
      <c r="J588" s="2">
        <f>IFERROR(MIRR(B588:G588,Supuestos!$B$22,Supuestos!$B$22),"")</f>
        <v>0.20921112125071573</v>
      </c>
      <c r="K588" s="6">
        <v>7628.3753178404995</v>
      </c>
      <c r="L588" s="6">
        <v>41950.62635744795</v>
      </c>
      <c r="M588" s="6">
        <v>137144507.81991282</v>
      </c>
      <c r="N588" s="6">
        <v>3380.3504997553923</v>
      </c>
      <c r="O588" s="6">
        <v>105161863.76575996</v>
      </c>
    </row>
    <row r="589">
      <c r="A589">
        <v>585</v>
      </c>
      <c r="B589" s="6">
        <v>-157816712.46043354</v>
      </c>
      <c r="C589" s="6">
        <v>71608244.86181207</v>
      </c>
      <c r="D589" s="6">
        <v>76711375.28797369</v>
      </c>
      <c r="E589" s="6">
        <v>79977080.99694324</v>
      </c>
      <c r="F589" s="6">
        <v>92065277.10981765</v>
      </c>
      <c r="G589" s="6">
        <v>140246420.76317298</v>
      </c>
      <c r="H589" s="6">
        <f>NPV(Supuestos!$B$22,C589:G589)+B589</f>
        <v>145356332.42901987</v>
      </c>
      <c r="I589" s="2">
        <f>IFERROR(IRR(B589:G589),"")</f>
        <v>0.4391139472654761</v>
      </c>
      <c r="J589" s="2">
        <f>IFERROR(MIRR(B589:G589,Supuestos!$B$22,Supuestos!$B$22),"")</f>
        <v>0.2990096280663048</v>
      </c>
      <c r="K589" s="6">
        <v>9125.231131311935</v>
      </c>
      <c r="L589" s="6">
        <v>39123.35479840335</v>
      </c>
      <c r="M589" s="6">
        <v>129255940.04701336</v>
      </c>
      <c r="N589" s="6">
        <v>3507.267799259474</v>
      </c>
      <c r="O589" s="6">
        <v>111918164.39823554</v>
      </c>
    </row>
    <row r="590">
      <c r="A590">
        <v>586</v>
      </c>
      <c r="B590" s="6">
        <v>-182116680.4501401</v>
      </c>
      <c r="C590" s="6">
        <v>57766283.1383985</v>
      </c>
      <c r="D590" s="6">
        <v>61603429.84742062</v>
      </c>
      <c r="E590" s="6">
        <v>48003766.10890296</v>
      </c>
      <c r="F590" s="6">
        <v>57076184.33417515</v>
      </c>
      <c r="G590" s="6">
        <v>105241134.31006047</v>
      </c>
      <c r="H590" s="6">
        <f>NPV(Supuestos!$B$22,C590:G590)+B590</f>
        <v>36811141.8594974</v>
      </c>
      <c r="I590" s="2">
        <f>IFERROR(IRR(B590:G590),"")</f>
        <v>0.21466867308416762</v>
      </c>
      <c r="J590" s="2">
        <f>IFERROR(MIRR(B590:G590,Supuestos!$B$22,Supuestos!$B$22),"")</f>
        <v>0.18275583058196343</v>
      </c>
      <c r="K590" s="6">
        <v>7895.5199754374125</v>
      </c>
      <c r="L590" s="6">
        <v>40554.83586694178</v>
      </c>
      <c r="M590" s="6">
        <v>156500559.11509812</v>
      </c>
      <c r="N590" s="6">
        <v>3483.5533881249526</v>
      </c>
      <c r="O590" s="6">
        <v>109891553.23413856</v>
      </c>
    </row>
    <row r="591">
      <c r="A591">
        <v>587</v>
      </c>
      <c r="B591" s="6">
        <v>-149658064.1469375</v>
      </c>
      <c r="C591" s="6">
        <v>43066891.75811159</v>
      </c>
      <c r="D591" s="6">
        <v>20234156.791789494</v>
      </c>
      <c r="E591" s="6">
        <v>34521101.43993327</v>
      </c>
      <c r="F591" s="6">
        <v>26887701.454005882</v>
      </c>
      <c r="G591" s="6">
        <v>59924171.63019059</v>
      </c>
      <c r="H591" s="6">
        <f>NPV(Supuestos!$B$22,C591:G591)+B591</f>
        <v>-25967387.40621463</v>
      </c>
      <c r="I591" s="2">
        <f>IFERROR(IRR(B591:G591),"")</f>
        <v>0.06925423132838235</v>
      </c>
      <c r="J591" s="2">
        <f>IFERROR(MIRR(B591:G591,Supuestos!$B$22,Supuestos!$B$22),"")</f>
        <v>0.09736781831543029</v>
      </c>
      <c r="K591" s="6">
        <v>7929.475100975785</v>
      </c>
      <c r="L591" s="6">
        <v>32206.995365538955</v>
      </c>
      <c r="M591" s="6">
        <v>129227298.72067481</v>
      </c>
      <c r="N591" s="6">
        <v>3240.885450070103</v>
      </c>
      <c r="O591" s="6">
        <v>116543103.43228002</v>
      </c>
    </row>
    <row r="592">
      <c r="A592">
        <v>588</v>
      </c>
      <c r="B592" s="6">
        <v>-154033660.4508063</v>
      </c>
      <c r="C592" s="6">
        <v>41039471.533522025</v>
      </c>
      <c r="D592" s="6">
        <v>44172023.46885154</v>
      </c>
      <c r="E592" s="6">
        <v>57691378.58570379</v>
      </c>
      <c r="F592" s="6">
        <v>51108354.02096741</v>
      </c>
      <c r="G592" s="6">
        <v>66948156.42354895</v>
      </c>
      <c r="H592" s="6">
        <f>NPV(Supuestos!$B$22,C592:G592)+B592</f>
        <v>19925873.99171281</v>
      </c>
      <c r="I592" s="2">
        <f>IFERROR(IRR(B592:G592),"")</f>
        <v>0.18844700439116938</v>
      </c>
      <c r="J592" s="2">
        <f>IFERROR(MIRR(B592:G592,Supuestos!$B$22,Supuestos!$B$22),"")</f>
        <v>0.1680767281151938</v>
      </c>
      <c r="K592" s="6">
        <v>8471.424781834485</v>
      </c>
      <c r="L592" s="6">
        <v>32076.04989043478</v>
      </c>
      <c r="M592" s="6">
        <v>132295272.9351912</v>
      </c>
      <c r="N592" s="6">
        <v>3391.2741001695395</v>
      </c>
      <c r="O592" s="6">
        <v>109522863.25706868</v>
      </c>
    </row>
    <row r="593">
      <c r="A593">
        <v>589</v>
      </c>
      <c r="B593" s="6">
        <v>-174569540.25174648</v>
      </c>
      <c r="C593" s="6">
        <v>54512111.29135545</v>
      </c>
      <c r="D593" s="6">
        <v>64814549.285023525</v>
      </c>
      <c r="E593" s="6">
        <v>38697292.53949043</v>
      </c>
      <c r="F593" s="6">
        <v>29690611.197964</v>
      </c>
      <c r="G593" s="6">
        <v>76249427.99217227</v>
      </c>
      <c r="H593" s="6">
        <f>NPV(Supuestos!$B$22,C593:G593)+B593</f>
        <v>6421151.385330275</v>
      </c>
      <c r="I593" s="2">
        <f>IFERROR(IRR(B593:G593),"")</f>
        <v>0.15526324245724515</v>
      </c>
      <c r="J593" s="2">
        <f>IFERROR(MIRR(B593:G593,Supuestos!$B$22,Supuestos!$B$22),"")</f>
        <v>0.1482657356587429</v>
      </c>
      <c r="K593" s="6">
        <v>7641.851643655985</v>
      </c>
      <c r="L593" s="6">
        <v>36479.900979002945</v>
      </c>
      <c r="M593" s="6">
        <v>152267620.95120236</v>
      </c>
      <c r="N593" s="6">
        <v>3326.5928397886455</v>
      </c>
      <c r="O593" s="6">
        <v>102240924.38412781</v>
      </c>
    </row>
    <row r="594">
      <c r="A594">
        <v>590</v>
      </c>
      <c r="B594" s="6">
        <v>-167654480.2647037</v>
      </c>
      <c r="C594" s="6">
        <v>99527121.85139486</v>
      </c>
      <c r="D594" s="6">
        <v>94288812.07015355</v>
      </c>
      <c r="E594" s="6">
        <v>91572223.59421748</v>
      </c>
      <c r="F594" s="6">
        <v>114806198.06766142</v>
      </c>
      <c r="G594" s="6">
        <v>152074981.83932805</v>
      </c>
      <c r="H594" s="6">
        <f>NPV(Supuestos!$B$22,C594:G594)+B594</f>
        <v>200968300.1709504</v>
      </c>
      <c r="I594" s="2">
        <f>IFERROR(IRR(B594:G594),"")</f>
        <v>0.5391008669431455</v>
      </c>
      <c r="J594" s="2">
        <f>IFERROR(MIRR(B594:G594,Supuestos!$B$22,Supuestos!$B$22),"")</f>
        <v>0.33456045746658925</v>
      </c>
      <c r="K594" s="6">
        <v>9224.943237994317</v>
      </c>
      <c r="L594" s="6">
        <v>41062.087044164415</v>
      </c>
      <c r="M594" s="6">
        <v>137350846.4874238</v>
      </c>
      <c r="N594" s="6">
        <v>3443.20184548075</v>
      </c>
      <c r="O594" s="6">
        <v>99390946.87169175</v>
      </c>
    </row>
    <row r="595">
      <c r="A595">
        <v>591</v>
      </c>
      <c r="B595" s="6">
        <v>-165596241.74450526</v>
      </c>
      <c r="C595" s="6">
        <v>91658162.1195966</v>
      </c>
      <c r="D595" s="6">
        <v>92350737.23971447</v>
      </c>
      <c r="E595" s="6">
        <v>84082511.85232545</v>
      </c>
      <c r="F595" s="6">
        <v>89663354.92119461</v>
      </c>
      <c r="G595" s="6">
        <v>137637368.963652</v>
      </c>
      <c r="H595" s="6">
        <f>NPV(Supuestos!$B$22,C595:G595)+B595</f>
        <v>167192289.43525696</v>
      </c>
      <c r="I595" s="2">
        <f>IFERROR(IRR(B595:G595),"")</f>
        <v>0.4894937544940297</v>
      </c>
      <c r="J595" s="2">
        <f>IFERROR(MIRR(B595:G595,Supuestos!$B$22,Supuestos!$B$22),"")</f>
        <v>0.3107758350111103</v>
      </c>
      <c r="K595" s="6">
        <v>8270.064380563992</v>
      </c>
      <c r="L595" s="6">
        <v>45838.542562664785</v>
      </c>
      <c r="M595" s="6">
        <v>135269225.8961484</v>
      </c>
      <c r="N595" s="6">
        <v>3330.688256242623</v>
      </c>
      <c r="O595" s="6">
        <v>105829329.09362386</v>
      </c>
    </row>
    <row r="596">
      <c r="A596">
        <v>592</v>
      </c>
      <c r="B596" s="6">
        <v>-182168868.60453013</v>
      </c>
      <c r="C596" s="6">
        <v>94918492.8642812</v>
      </c>
      <c r="D596" s="6">
        <v>79106172.06974223</v>
      </c>
      <c r="E596" s="6">
        <v>77602047.74763063</v>
      </c>
      <c r="F596" s="6">
        <v>86322265.40534289</v>
      </c>
      <c r="G596" s="6">
        <v>137490154.5459467</v>
      </c>
      <c r="H596" s="6">
        <f>NPV(Supuestos!$B$22,C596:G596)+B596</f>
        <v>136859558.55275223</v>
      </c>
      <c r="I596" s="2">
        <f>IFERROR(IRR(B596:G596),"")</f>
        <v>0.4072351761084194</v>
      </c>
      <c r="J596" s="2">
        <f>IFERROR(MIRR(B596:G596,Supuestos!$B$22,Supuestos!$B$22),"")</f>
        <v>0.2751929284125867</v>
      </c>
      <c r="K596" s="6">
        <v>8630.01023985394</v>
      </c>
      <c r="L596" s="6">
        <v>42455.532142701006</v>
      </c>
      <c r="M596" s="6">
        <v>152857534.4341335</v>
      </c>
      <c r="N596" s="6">
        <v>3273.75317386662</v>
      </c>
      <c r="O596" s="6">
        <v>112292870.09400766</v>
      </c>
    </row>
    <row r="597">
      <c r="A597">
        <v>593</v>
      </c>
      <c r="B597" s="6">
        <v>-162587083.2807782</v>
      </c>
      <c r="C597" s="6">
        <v>70577416.16346042</v>
      </c>
      <c r="D597" s="6">
        <v>58207370.26499037</v>
      </c>
      <c r="E597" s="6">
        <v>71249795.56512086</v>
      </c>
      <c r="F597" s="6">
        <v>77252051.73716515</v>
      </c>
      <c r="G597" s="6">
        <v>129960400.9096103</v>
      </c>
      <c r="H597" s="6">
        <f>NPV(Supuestos!$B$22,C597:G597)+B597</f>
        <v>105439970.83597422</v>
      </c>
      <c r="I597" s="2">
        <f>IFERROR(IRR(B597:G597),"")</f>
        <v>0.35879251755487584</v>
      </c>
      <c r="J597" s="2">
        <f>IFERROR(MIRR(B597:G597,Supuestos!$B$22,Supuestos!$B$22),"")</f>
        <v>0.2598631400560978</v>
      </c>
      <c r="K597" s="6">
        <v>8406.939703300675</v>
      </c>
      <c r="L597" s="6">
        <v>39894.976810403045</v>
      </c>
      <c r="M597" s="6">
        <v>135755510.12000722</v>
      </c>
      <c r="N597" s="6">
        <v>3236.442144525548</v>
      </c>
      <c r="O597" s="6">
        <v>111262458.90728803</v>
      </c>
    </row>
    <row r="598">
      <c r="A598">
        <v>594</v>
      </c>
      <c r="B598" s="6">
        <v>-146948230.75801426</v>
      </c>
      <c r="C598" s="6">
        <v>52710483.5310075</v>
      </c>
      <c r="D598" s="6">
        <v>56442941.868043974</v>
      </c>
      <c r="E598" s="6">
        <v>67977678.30377395</v>
      </c>
      <c r="F598" s="6">
        <v>46899454.55631943</v>
      </c>
      <c r="G598" s="6">
        <v>94097376.97436932</v>
      </c>
      <c r="H598" s="6">
        <f>NPV(Supuestos!$B$22,C598:G598)+B598</f>
        <v>65242514.12979963</v>
      </c>
      <c r="I598" s="2">
        <f>IFERROR(IRR(B598:G598),"")</f>
        <v>0.29901344589203654</v>
      </c>
      <c r="J598" s="2">
        <f>IFERROR(MIRR(B598:G598,Supuestos!$B$22,Supuestos!$B$22),"")</f>
        <v>0.2269228831510426</v>
      </c>
      <c r="K598" s="6">
        <v>8616.563952708468</v>
      </c>
      <c r="L598" s="6">
        <v>34912.475368996944</v>
      </c>
      <c r="M598" s="6">
        <v>122882184.61686857</v>
      </c>
      <c r="N598" s="6">
        <v>3348.336178654184</v>
      </c>
      <c r="O598" s="6">
        <v>112175504.90266645</v>
      </c>
    </row>
    <row r="599">
      <c r="A599">
        <v>595</v>
      </c>
      <c r="B599" s="6">
        <v>-165957547.98757237</v>
      </c>
      <c r="C599" s="6">
        <v>39542201.94583242</v>
      </c>
      <c r="D599" s="6">
        <v>39849715.32146381</v>
      </c>
      <c r="E599" s="6">
        <v>52998795.382179454</v>
      </c>
      <c r="F599" s="6">
        <v>49556595.79716256</v>
      </c>
      <c r="G599" s="6">
        <v>86003514.97573116</v>
      </c>
      <c r="H599" s="6">
        <f>NPV(Supuestos!$B$22,C599:G599)+B599</f>
        <v>9173346.993118413</v>
      </c>
      <c r="I599" s="2">
        <f>IFERROR(IRR(B599:G599),"")</f>
        <v>0.16003764902424156</v>
      </c>
      <c r="J599" s="2">
        <f>IFERROR(MIRR(B599:G599,Supuestos!$B$22,Supuestos!$B$22),"")</f>
        <v>0.15233300968664132</v>
      </c>
      <c r="K599" s="6">
        <v>7861.887373886271</v>
      </c>
      <c r="L599" s="6">
        <v>36875.26547107236</v>
      </c>
      <c r="M599" s="6">
        <v>142764813.26631412</v>
      </c>
      <c r="N599" s="6">
        <v>3492.3534482717514</v>
      </c>
      <c r="O599" s="6">
        <v>106573321.9219717</v>
      </c>
    </row>
    <row r="600">
      <c r="A600">
        <v>596</v>
      </c>
      <c r="B600" s="6">
        <v>-155736230.20847106</v>
      </c>
      <c r="C600" s="6">
        <v>59950643.02957975</v>
      </c>
      <c r="D600" s="6">
        <v>54650123.31022869</v>
      </c>
      <c r="E600" s="6">
        <v>31494877.036025263</v>
      </c>
      <c r="F600" s="6">
        <v>50779336.27448763</v>
      </c>
      <c r="G600" s="6">
        <v>83774235.0853217</v>
      </c>
      <c r="H600" s="6">
        <f>NPV(Supuestos!$B$22,C600:G600)+B600</f>
        <v>33736849.46063162</v>
      </c>
      <c r="I600" s="2">
        <f>IFERROR(IRR(B600:G600),"")</f>
        <v>0.22403701086790842</v>
      </c>
      <c r="J600" s="2">
        <f>IFERROR(MIRR(B600:G600,Supuestos!$B$22,Supuestos!$B$22),"")</f>
        <v>0.18559517335829012</v>
      </c>
      <c r="K600" s="6">
        <v>7272.282817451176</v>
      </c>
      <c r="L600" s="6">
        <v>44028.9984355795</v>
      </c>
      <c r="M600" s="6">
        <v>130120923.90505908</v>
      </c>
      <c r="N600" s="6">
        <v>3344.4356613482037</v>
      </c>
      <c r="O600" s="6">
        <v>111582080.09485047</v>
      </c>
    </row>
    <row r="601">
      <c r="A601">
        <v>597</v>
      </c>
      <c r="B601" s="6">
        <v>-148624977.17894155</v>
      </c>
      <c r="C601" s="6">
        <v>43041344.001061186</v>
      </c>
      <c r="D601" s="6">
        <v>40240846.73471094</v>
      </c>
      <c r="E601" s="6">
        <v>23779895.661355034</v>
      </c>
      <c r="F601" s="6">
        <v>41637453.97888616</v>
      </c>
      <c r="G601" s="6">
        <v>80118140.01026984</v>
      </c>
      <c r="H601" s="6">
        <f>NPV(Supuestos!$B$22,C601:G601)+B601</f>
        <v>2408931.5133846104</v>
      </c>
      <c r="I601" s="2">
        <f>IFERROR(IRR(B601:G601),"")</f>
        <v>0.14612068164935502</v>
      </c>
      <c r="J601" s="2">
        <f>IFERROR(MIRR(B601:G601,Supuestos!$B$22,Supuestos!$B$22),"")</f>
        <v>0.14367172328775446</v>
      </c>
      <c r="K601" s="6">
        <v>8063.146811949818</v>
      </c>
      <c r="L601" s="6">
        <v>33469.2313693588</v>
      </c>
      <c r="M601" s="6">
        <v>127035591.08180104</v>
      </c>
      <c r="N601" s="6">
        <v>3446.192691257844</v>
      </c>
      <c r="O601" s="6">
        <v>112153569.01846962</v>
      </c>
    </row>
    <row r="602">
      <c r="A602">
        <v>598</v>
      </c>
      <c r="B602" s="6">
        <v>-176487873.07081893</v>
      </c>
      <c r="C602" s="6">
        <v>30095218.388098925</v>
      </c>
      <c r="D602" s="6">
        <v>45196384.31411303</v>
      </c>
      <c r="E602" s="6">
        <v>31953685.419147287</v>
      </c>
      <c r="F602" s="6">
        <v>38767012.08722249</v>
      </c>
      <c r="G602" s="6">
        <v>82829511.15746458</v>
      </c>
      <c r="H602" s="6">
        <f>NPV(Supuestos!$B$22,C602:G602)+B602</f>
        <v>-27771345.21687015</v>
      </c>
      <c r="I602" s="2">
        <f>IFERROR(IRR(B602:G602),"")</f>
        <v>0.08067420772558219</v>
      </c>
      <c r="J602" s="2">
        <f>IFERROR(MIRR(B602:G602,Supuestos!$B$22,Supuestos!$B$22),"")</f>
        <v>0.10162485236430019</v>
      </c>
      <c r="K602" s="6">
        <v>7585.895455610286</v>
      </c>
      <c r="L602" s="6">
        <v>37744.24297877661</v>
      </c>
      <c r="M602" s="6">
        <v>153581962.5677668</v>
      </c>
      <c r="N602" s="6">
        <v>3433.1975137504437</v>
      </c>
      <c r="O602" s="6">
        <v>113374837.2756811</v>
      </c>
    </row>
    <row r="603">
      <c r="A603">
        <v>599</v>
      </c>
      <c r="B603" s="6">
        <v>-184419984.16775078</v>
      </c>
      <c r="C603" s="6">
        <v>64775913.062777065</v>
      </c>
      <c r="D603" s="6">
        <v>39948106.28160682</v>
      </c>
      <c r="E603" s="6">
        <v>64416553.95016019</v>
      </c>
      <c r="F603" s="6">
        <v>49429241.07166578</v>
      </c>
      <c r="G603" s="6">
        <v>96140481.1632422</v>
      </c>
      <c r="H603" s="6">
        <f>NPV(Supuestos!$B$22,C603:G603)+B603</f>
        <v>25817533.95550461</v>
      </c>
      <c r="I603" s="2">
        <f>IFERROR(IRR(B603:G603),"")</f>
        <v>0.19315694494811037</v>
      </c>
      <c r="J603" s="2">
        <f>IFERROR(MIRR(B603:G603,Supuestos!$B$22,Supuestos!$B$22),"")</f>
        <v>0.1702679183116773</v>
      </c>
      <c r="K603" s="6">
        <v>7903.268901386514</v>
      </c>
      <c r="L603" s="6">
        <v>39175.884942934215</v>
      </c>
      <c r="M603" s="6">
        <v>159650579.9154477</v>
      </c>
      <c r="N603" s="6">
        <v>3436.440944671631</v>
      </c>
      <c r="O603" s="6">
        <v>109026175.88581502</v>
      </c>
    </row>
    <row r="604">
      <c r="A604">
        <v>600</v>
      </c>
      <c r="B604" s="6">
        <v>-170193993.004115</v>
      </c>
      <c r="C604" s="6">
        <v>69799220.42500532</v>
      </c>
      <c r="D604" s="6">
        <v>79066946.74974778</v>
      </c>
      <c r="E604" s="6">
        <v>79837431.78342351</v>
      </c>
      <c r="F604" s="6">
        <v>59418701.12190199</v>
      </c>
      <c r="G604" s="6">
        <v>132855590.12263949</v>
      </c>
      <c r="H604" s="6">
        <f>NPV(Supuestos!$B$22,C604:G604)+B604</f>
        <v>109942505.24932495</v>
      </c>
      <c r="I604" s="2">
        <f>IFERROR(IRR(B604:G604),"")</f>
        <v>0.36474938774728005</v>
      </c>
      <c r="J604" s="2">
        <f>IFERROR(MIRR(B604:G604,Supuestos!$B$22,Supuestos!$B$22),"")</f>
        <v>0.2594761413552198</v>
      </c>
      <c r="K604" s="6">
        <v>8694.225176112728</v>
      </c>
      <c r="L604" s="6">
        <v>40864.784091290945</v>
      </c>
      <c r="M604" s="6">
        <v>141770982.23108196</v>
      </c>
      <c r="N604" s="6">
        <v>3472.6471650103726</v>
      </c>
      <c r="O604" s="6">
        <v>112387137.97553332</v>
      </c>
    </row>
    <row r="605">
      <c r="A605">
        <v>601</v>
      </c>
      <c r="B605" s="6">
        <v>-171470417.36036247</v>
      </c>
      <c r="C605" s="6">
        <v>33882919.60583665</v>
      </c>
      <c r="D605" s="6">
        <v>28742582.320382465</v>
      </c>
      <c r="E605" s="6">
        <v>39506864.831014164</v>
      </c>
      <c r="F605" s="6">
        <v>42618225.142110765</v>
      </c>
      <c r="G605" s="6">
        <v>84671091.6641959</v>
      </c>
      <c r="H605" s="6">
        <f>NPV(Supuestos!$B$22,C605:G605)+B605</f>
        <v>-23757143.47101344</v>
      </c>
      <c r="I605" s="2">
        <f>IFERROR(IRR(B605:G605),"")</f>
        <v>0.08910902873382374</v>
      </c>
      <c r="J605" s="2">
        <f>IFERROR(MIRR(B605:G605,Supuestos!$B$22,Supuestos!$B$22),"")</f>
        <v>0.1064987180975685</v>
      </c>
      <c r="K605" s="6">
        <v>7397.70152458924</v>
      </c>
      <c r="L605" s="6">
        <v>38910.36934427135</v>
      </c>
      <c r="M605" s="6">
        <v>148442633.47072673</v>
      </c>
      <c r="N605" s="6">
        <v>3423.846248909831</v>
      </c>
      <c r="O605" s="6">
        <v>110720049.24887371</v>
      </c>
    </row>
    <row r="606">
      <c r="A606">
        <v>602</v>
      </c>
      <c r="B606" s="6">
        <v>-167980973.6853894</v>
      </c>
      <c r="C606" s="6">
        <v>69542298.36477093</v>
      </c>
      <c r="D606" s="6">
        <v>57516224.97977257</v>
      </c>
      <c r="E606" s="6">
        <v>55888452.655554675</v>
      </c>
      <c r="F606" s="6">
        <v>72731543.07656077</v>
      </c>
      <c r="G606" s="6">
        <v>128789784.83894232</v>
      </c>
      <c r="H606" s="6">
        <f>NPV(Supuestos!$B$22,C606:G606)+B606</f>
        <v>84953314.26661178</v>
      </c>
      <c r="I606" s="2">
        <f>IFERROR(IRR(B606:G606),"")</f>
        <v>0.31447455287564713</v>
      </c>
      <c r="J606" s="2">
        <f>IFERROR(MIRR(B606:G606,Supuestos!$B$22,Supuestos!$B$22),"")</f>
        <v>0.23724120076919486</v>
      </c>
      <c r="K606" s="6">
        <v>8492.148545002357</v>
      </c>
      <c r="L606" s="6">
        <v>39400.36922639946</v>
      </c>
      <c r="M606" s="6">
        <v>141213470.62950748</v>
      </c>
      <c r="N606" s="6">
        <v>3404.485837991039</v>
      </c>
      <c r="O606" s="6">
        <v>111644849.59644727</v>
      </c>
    </row>
    <row r="607">
      <c r="A607">
        <v>603</v>
      </c>
      <c r="B607" s="6">
        <v>-166584330.02559835</v>
      </c>
      <c r="C607" s="6">
        <v>60633469.551182866</v>
      </c>
      <c r="D607" s="6">
        <v>51266781.709301755</v>
      </c>
      <c r="E607" s="6">
        <v>56727353.56228416</v>
      </c>
      <c r="F607" s="6">
        <v>55553610.79363892</v>
      </c>
      <c r="G607" s="6">
        <v>91871682.7947334</v>
      </c>
      <c r="H607" s="6">
        <f>NPV(Supuestos!$B$22,C607:G607)+B607</f>
        <v>44947866.09841542</v>
      </c>
      <c r="I607" s="2">
        <f>IFERROR(IRR(B607:G607),"")</f>
        <v>0.24066592942682488</v>
      </c>
      <c r="J607" s="2">
        <f>IFERROR(MIRR(B607:G607,Supuestos!$B$22,Supuestos!$B$22),"")</f>
        <v>0.19578559579244792</v>
      </c>
      <c r="K607" s="6">
        <v>7589.514994571811</v>
      </c>
      <c r="L607" s="6">
        <v>41914.725653305795</v>
      </c>
      <c r="M607" s="6">
        <v>141135334.9184681</v>
      </c>
      <c r="N607" s="6">
        <v>3400.9495321971676</v>
      </c>
      <c r="O607" s="6">
        <v>108076770.9849525</v>
      </c>
    </row>
    <row r="608">
      <c r="A608">
        <v>604</v>
      </c>
      <c r="B608" s="6">
        <v>-160217585.14076433</v>
      </c>
      <c r="C608" s="6">
        <v>76917742.24080022</v>
      </c>
      <c r="D608" s="6">
        <v>68090557.74068423</v>
      </c>
      <c r="E608" s="6">
        <v>70324155.3099246</v>
      </c>
      <c r="F608" s="6">
        <v>75126699.13490602</v>
      </c>
      <c r="G608" s="6">
        <v>112128853.42965266</v>
      </c>
      <c r="H608" s="6">
        <f>NPV(Supuestos!$B$22,C608:G608)+B608</f>
        <v>109831643.19494829</v>
      </c>
      <c r="I608" s="2">
        <f>IFERROR(IRR(B608:G608),"")</f>
        <v>0.38397371095604504</v>
      </c>
      <c r="J608" s="2">
        <f>IFERROR(MIRR(B608:G608,Supuestos!$B$22,Supuestos!$B$22),"")</f>
        <v>0.2654686863587248</v>
      </c>
      <c r="K608" s="6">
        <v>9015.25384080651</v>
      </c>
      <c r="L608" s="6">
        <v>36885.75118793917</v>
      </c>
      <c r="M608" s="6">
        <v>133614832.33531618</v>
      </c>
      <c r="N608" s="6">
        <v>3576.368957820038</v>
      </c>
      <c r="O608" s="6">
        <v>106877364.0319468</v>
      </c>
    </row>
    <row r="609">
      <c r="A609">
        <v>605</v>
      </c>
      <c r="B609" s="6">
        <v>-157791251.43482056</v>
      </c>
      <c r="C609" s="6">
        <v>55088838.53187099</v>
      </c>
      <c r="D609" s="6">
        <v>77554855.22624704</v>
      </c>
      <c r="E609" s="6">
        <v>64705610.94396792</v>
      </c>
      <c r="F609" s="6">
        <v>77869535.28546792</v>
      </c>
      <c r="G609" s="6">
        <v>113794653.99685872</v>
      </c>
      <c r="H609" s="6">
        <f>NPV(Supuestos!$B$22,C609:G609)+B609</f>
        <v>99089071.74257943</v>
      </c>
      <c r="I609" s="2">
        <f>IFERROR(IRR(B609:G609),"")</f>
        <v>0.35219806482917443</v>
      </c>
      <c r="J609" s="2">
        <f>IFERROR(MIRR(B609:G609,Supuestos!$B$22,Supuestos!$B$22),"")</f>
        <v>0.25670815994895135</v>
      </c>
      <c r="K609" s="6">
        <v>8631.064606386448</v>
      </c>
      <c r="L609" s="6">
        <v>38784.234678994246</v>
      </c>
      <c r="M609" s="6">
        <v>131011312.61692831</v>
      </c>
      <c r="N609" s="6">
        <v>3513.0436514504254</v>
      </c>
      <c r="O609" s="6">
        <v>109750663.43820031</v>
      </c>
    </row>
    <row r="610">
      <c r="A610">
        <v>606</v>
      </c>
      <c r="B610" s="6">
        <v>-157774353.62354153</v>
      </c>
      <c r="C610" s="6">
        <v>51471765.54062818</v>
      </c>
      <c r="D610" s="6">
        <v>41533332.55554169</v>
      </c>
      <c r="E610" s="6">
        <v>66457965.3521662</v>
      </c>
      <c r="F610" s="6">
        <v>52818892.44934809</v>
      </c>
      <c r="G610" s="6">
        <v>91649365.60404061</v>
      </c>
      <c r="H610" s="6">
        <f>NPV(Supuestos!$B$22,C610:G610)+B610</f>
        <v>43064935.386416785</v>
      </c>
      <c r="I610" s="2">
        <f>IFERROR(IRR(B610:G610),"")</f>
        <v>0.23780198475915726</v>
      </c>
      <c r="J610" s="2">
        <f>IFERROR(MIRR(B610:G610,Supuestos!$B$22,Supuestos!$B$22),"")</f>
        <v>0.19637493175952447</v>
      </c>
      <c r="K610" s="6">
        <v>8791.489458063004</v>
      </c>
      <c r="L610" s="6">
        <v>31925.11841679599</v>
      </c>
      <c r="M610" s="6">
        <v>135320806.26284754</v>
      </c>
      <c r="N610" s="6">
        <v>3384.827543143183</v>
      </c>
      <c r="O610" s="6">
        <v>106620005.00900672</v>
      </c>
    </row>
    <row r="611">
      <c r="A611">
        <v>607</v>
      </c>
      <c r="B611" s="6">
        <v>-191905141.76441428</v>
      </c>
      <c r="C611" s="6">
        <v>71511862.83161806</v>
      </c>
      <c r="D611" s="6">
        <v>68331772.48408453</v>
      </c>
      <c r="E611" s="6">
        <v>57955225.364645</v>
      </c>
      <c r="F611" s="6">
        <v>74149666.6820103</v>
      </c>
      <c r="G611" s="6">
        <v>108610704.06285515</v>
      </c>
      <c r="H611" s="6">
        <f>NPV(Supuestos!$B$22,C611:G611)+B611</f>
        <v>62833320.41967041</v>
      </c>
      <c r="I611" s="2">
        <f>IFERROR(IRR(B611:G611),"")</f>
        <v>0.2611735516226751</v>
      </c>
      <c r="J611" s="2">
        <f>IFERROR(MIRR(B611:G611,Supuestos!$B$22,Supuestos!$B$22),"")</f>
        <v>0.20644196037825258</v>
      </c>
      <c r="K611" s="6">
        <v>8353.535382954962</v>
      </c>
      <c r="L611" s="6">
        <v>37569.557460163356</v>
      </c>
      <c r="M611" s="6">
        <v>166798051.55917954</v>
      </c>
      <c r="N611" s="6">
        <v>3336.2736083877585</v>
      </c>
      <c r="O611" s="6">
        <v>104016634.46508084</v>
      </c>
    </row>
    <row r="612">
      <c r="A612">
        <v>608</v>
      </c>
      <c r="B612" s="6">
        <v>-176337435.11095503</v>
      </c>
      <c r="C612" s="6">
        <v>72064714.40971528</v>
      </c>
      <c r="D612" s="6">
        <v>54295498.191085756</v>
      </c>
      <c r="E612" s="6">
        <v>50404551.37419233</v>
      </c>
      <c r="F612" s="6">
        <v>58011039.854987875</v>
      </c>
      <c r="G612" s="6">
        <v>91784621.16297705</v>
      </c>
      <c r="H612" s="6">
        <f>NPV(Supuestos!$B$22,C612:G612)+B612</f>
        <v>44694734.5866938</v>
      </c>
      <c r="I612" s="2">
        <f>IFERROR(IRR(B612:G612),"")</f>
        <v>0.23832558149807714</v>
      </c>
      <c r="J612" s="2">
        <f>IFERROR(MIRR(B612:G612,Supuestos!$B$22,Supuestos!$B$22),"")</f>
        <v>0.1926885357674053</v>
      </c>
      <c r="K612" s="6">
        <v>7550.69587193529</v>
      </c>
      <c r="L612" s="6">
        <v>42583.33748101462</v>
      </c>
      <c r="M612" s="6">
        <v>150614728.66846508</v>
      </c>
      <c r="N612" s="6">
        <v>3346.945202474793</v>
      </c>
      <c r="O612" s="6">
        <v>106345387.65274322</v>
      </c>
    </row>
    <row r="613">
      <c r="A613">
        <v>609</v>
      </c>
      <c r="B613" s="6">
        <v>-152432143.42793503</v>
      </c>
      <c r="C613" s="6">
        <v>47378629.106344864</v>
      </c>
      <c r="D613" s="6">
        <v>52341099.85968004</v>
      </c>
      <c r="E613" s="6">
        <v>50626797.78969693</v>
      </c>
      <c r="F613" s="6">
        <v>48664871.74810076</v>
      </c>
      <c r="G613" s="6">
        <v>90691503.71686193</v>
      </c>
      <c r="H613" s="6">
        <f>NPV(Supuestos!$B$22,C613:G613)+B613</f>
        <v>39490316.67056261</v>
      </c>
      <c r="I613" s="2">
        <f>IFERROR(IRR(B613:G613),"")</f>
        <v>0.23388351224441123</v>
      </c>
      <c r="J613" s="2">
        <f>IFERROR(MIRR(B613:G613,Supuestos!$B$22,Supuestos!$B$22),"")</f>
        <v>0.1937536167997882</v>
      </c>
      <c r="K613" s="6">
        <v>7862.382763991154</v>
      </c>
      <c r="L613" s="6">
        <v>36378.53729588023</v>
      </c>
      <c r="M613" s="6">
        <v>129550384.65878798</v>
      </c>
      <c r="N613" s="6">
        <v>3378.7542478491864</v>
      </c>
      <c r="O613" s="6">
        <v>105269793.89604193</v>
      </c>
    </row>
    <row r="614">
      <c r="A614">
        <v>610</v>
      </c>
      <c r="B614" s="6">
        <v>-166242742.29505458</v>
      </c>
      <c r="C614" s="6">
        <v>38396667.925473735</v>
      </c>
      <c r="D614" s="6">
        <v>44556361.982531905</v>
      </c>
      <c r="E614" s="6">
        <v>47010865.02440438</v>
      </c>
      <c r="F614" s="6">
        <v>32044370.478977</v>
      </c>
      <c r="G614" s="6">
        <v>90844648.38134083</v>
      </c>
      <c r="H614" s="6">
        <f>NPV(Supuestos!$B$22,C614:G614)+B614</f>
        <v>-391082.6099130735</v>
      </c>
      <c r="I614" s="2">
        <f>IFERROR(IRR(B614:G614),"")</f>
        <v>0.13912613118276979</v>
      </c>
      <c r="J614" s="2">
        <f>IFERROR(MIRR(B614:G614,Supuestos!$B$22,Supuestos!$B$22),"")</f>
        <v>0.13946312929089077</v>
      </c>
      <c r="K614" s="6">
        <v>7752.8498269948805</v>
      </c>
      <c r="L614" s="6">
        <v>37352.238732672784</v>
      </c>
      <c r="M614" s="6">
        <v>143075838.4873367</v>
      </c>
      <c r="N614" s="6">
        <v>3482.5001891702414</v>
      </c>
      <c r="O614" s="6">
        <v>107220886.43511753</v>
      </c>
    </row>
    <row r="615">
      <c r="A615">
        <v>611</v>
      </c>
      <c r="B615" s="6">
        <v>-150166957.8168478</v>
      </c>
      <c r="C615" s="6">
        <v>73488430.21600261</v>
      </c>
      <c r="D615" s="6">
        <v>46257088.779161766</v>
      </c>
      <c r="E615" s="6">
        <v>73605262.758713</v>
      </c>
      <c r="F615" s="6">
        <v>52306408.66389054</v>
      </c>
      <c r="G615" s="6">
        <v>95673133.26637131</v>
      </c>
      <c r="H615" s="6">
        <f>NPV(Supuestos!$B$22,C615:G615)+B615</f>
        <v>80230581.43180522</v>
      </c>
      <c r="I615" s="2">
        <f>IFERROR(IRR(B615:G615),"")</f>
        <v>0.3378393617014836</v>
      </c>
      <c r="J615" s="2">
        <f>IFERROR(MIRR(B615:G615,Supuestos!$B$22,Supuestos!$B$22),"")</f>
        <v>0.24189689733225705</v>
      </c>
      <c r="K615" s="6">
        <v>8558.871275152444</v>
      </c>
      <c r="L615" s="6">
        <v>36944.49742431704</v>
      </c>
      <c r="M615" s="6">
        <v>124870701.99445334</v>
      </c>
      <c r="N615" s="6">
        <v>3418.868616782129</v>
      </c>
      <c r="O615" s="6">
        <v>109255356.70852624</v>
      </c>
    </row>
    <row r="616">
      <c r="A616">
        <v>612</v>
      </c>
      <c r="B616" s="6">
        <v>-169826886.2162609</v>
      </c>
      <c r="C616" s="6">
        <v>51543335.93228746</v>
      </c>
      <c r="D616" s="6">
        <v>56014530.31502004</v>
      </c>
      <c r="E616" s="6">
        <v>61022239.721250676</v>
      </c>
      <c r="F616" s="6">
        <v>54737742.16379028</v>
      </c>
      <c r="G616" s="6">
        <v>84512819.49106364</v>
      </c>
      <c r="H616" s="6">
        <f>NPV(Supuestos!$B$22,C616:G616)+B616</f>
        <v>35978649.965850346</v>
      </c>
      <c r="I616" s="2">
        <f>IFERROR(IRR(B616:G616),"")</f>
        <v>0.21907257860979043</v>
      </c>
      <c r="J616" s="2">
        <f>IFERROR(MIRR(B616:G616,Supuestos!$B$22,Supuestos!$B$22),"")</f>
        <v>0.18466340379047486</v>
      </c>
      <c r="K616" s="6">
        <v>7579.783393008</v>
      </c>
      <c r="L616" s="6">
        <v>42645.466114341274</v>
      </c>
      <c r="M616" s="6">
        <v>143967414.54901534</v>
      </c>
      <c r="N616" s="6">
        <v>3467.356130977472</v>
      </c>
      <c r="O616" s="6">
        <v>106956682.83100735</v>
      </c>
    </row>
    <row r="617">
      <c r="A617">
        <v>613</v>
      </c>
      <c r="B617" s="6">
        <v>-179474498.29374826</v>
      </c>
      <c r="C617" s="6">
        <v>68907716.95770828</v>
      </c>
      <c r="D617" s="6">
        <v>55335033.502773836</v>
      </c>
      <c r="E617" s="6">
        <v>51985914.61782017</v>
      </c>
      <c r="F617" s="6">
        <v>50225714.662657976</v>
      </c>
      <c r="G617" s="6">
        <v>114128961.53474443</v>
      </c>
      <c r="H617" s="6">
        <f>NPV(Supuestos!$B$22,C617:G617)+B617</f>
        <v>47651051.92222209</v>
      </c>
      <c r="I617" s="2">
        <f>IFERROR(IRR(B617:G617),"")</f>
        <v>0.23879695257494582</v>
      </c>
      <c r="J617" s="2">
        <f>IFERROR(MIRR(B617:G617,Supuestos!$B$22,Supuestos!$B$22),"")</f>
        <v>0.1949713698887583</v>
      </c>
      <c r="K617" s="6">
        <v>7870.869043547511</v>
      </c>
      <c r="L617" s="6">
        <v>42371.715173188895</v>
      </c>
      <c r="M617" s="6">
        <v>152794320.59145507</v>
      </c>
      <c r="N617" s="6">
        <v>3461.87112259989</v>
      </c>
      <c r="O617" s="6">
        <v>111391942.6928274</v>
      </c>
    </row>
    <row r="618">
      <c r="A618">
        <v>614</v>
      </c>
      <c r="B618" s="6">
        <v>-162241047.84838697</v>
      </c>
      <c r="C618" s="6">
        <v>50975250.338017955</v>
      </c>
      <c r="D618" s="6">
        <v>61054447.081799835</v>
      </c>
      <c r="E618" s="6">
        <v>53595377.930283755</v>
      </c>
      <c r="F618" s="6">
        <v>70992529.01658468</v>
      </c>
      <c r="G618" s="6">
        <v>94448436.63522772</v>
      </c>
      <c r="H618" s="6">
        <f>NPV(Supuestos!$B$22,C618:G618)+B618</f>
        <v>56715686.685705766</v>
      </c>
      <c r="I618" s="2">
        <f>IFERROR(IRR(B618:G618),"")</f>
        <v>0.26379013137425916</v>
      </c>
      <c r="J618" s="2">
        <f>IFERROR(MIRR(B618:G618,Supuestos!$B$22,Supuestos!$B$22),"")</f>
        <v>0.21044305872510183</v>
      </c>
      <c r="K618" s="6">
        <v>8288.58217239252</v>
      </c>
      <c r="L618" s="6">
        <v>36098.105018815</v>
      </c>
      <c r="M618" s="6">
        <v>138304879.07109874</v>
      </c>
      <c r="N618" s="6">
        <v>3435.95058452338</v>
      </c>
      <c r="O618" s="6">
        <v>104580591.10000062</v>
      </c>
    </row>
    <row r="619">
      <c r="A619">
        <v>615</v>
      </c>
      <c r="B619" s="6">
        <v>-163367954.82413927</v>
      </c>
      <c r="C619" s="6">
        <v>50336539.949162275</v>
      </c>
      <c r="D619" s="6">
        <v>42707074.0778944</v>
      </c>
      <c r="E619" s="6">
        <v>42200604.19249812</v>
      </c>
      <c r="F619" s="6">
        <v>46930039.51731603</v>
      </c>
      <c r="G619" s="6">
        <v>77839627.99903888</v>
      </c>
      <c r="H619" s="6">
        <f>NPV(Supuestos!$B$22,C619:G619)+B619</f>
        <v>10346631.758288141</v>
      </c>
      <c r="I619" s="2">
        <f>IFERROR(IRR(B619:G619),"")</f>
        <v>0.164366228125533</v>
      </c>
      <c r="J619" s="2">
        <f>IFERROR(MIRR(B619:G619,Supuestos!$B$22,Supuestos!$B$22),"")</f>
        <v>0.1540874923857476</v>
      </c>
      <c r="K619" s="6">
        <v>8711.848447441947</v>
      </c>
      <c r="L619" s="6">
        <v>31965.79495519758</v>
      </c>
      <c r="M619" s="6">
        <v>141089461.93200442</v>
      </c>
      <c r="N619" s="6">
        <v>3419.285515509546</v>
      </c>
      <c r="O619" s="6">
        <v>112901222.60000442</v>
      </c>
    </row>
    <row r="620">
      <c r="A620">
        <v>616</v>
      </c>
      <c r="B620" s="6">
        <v>-162056413.64101562</v>
      </c>
      <c r="C620" s="6">
        <v>63869302.18650335</v>
      </c>
      <c r="D620" s="6">
        <v>52534667.95339722</v>
      </c>
      <c r="E620" s="6">
        <v>49807731.29942831</v>
      </c>
      <c r="F620" s="6">
        <v>55347416.2412395</v>
      </c>
      <c r="G620" s="6">
        <v>90196305.86887623</v>
      </c>
      <c r="H620" s="6">
        <f>NPV(Supuestos!$B$22,C620:G620)+B620</f>
        <v>47627059.52336586</v>
      </c>
      <c r="I620" s="2">
        <f>IFERROR(IRR(B620:G620),"")</f>
        <v>0.2511233101252277</v>
      </c>
      <c r="J620" s="2">
        <f>IFERROR(MIRR(B620:G620,Supuestos!$B$22,Supuestos!$B$22),"")</f>
        <v>0.20028518846554055</v>
      </c>
      <c r="K620" s="6">
        <v>8004.355723671328</v>
      </c>
      <c r="L620" s="6">
        <v>40420.436330509016</v>
      </c>
      <c r="M620" s="6">
        <v>136173249.56938344</v>
      </c>
      <c r="N620" s="6">
        <v>3506.2541988678277</v>
      </c>
      <c r="O620" s="6">
        <v>111102040.41497457</v>
      </c>
    </row>
    <row r="621">
      <c r="A621">
        <v>617</v>
      </c>
      <c r="B621" s="6">
        <v>-155996271.97495002</v>
      </c>
      <c r="C621" s="6">
        <v>37628153.08777727</v>
      </c>
      <c r="D621" s="6">
        <v>25500619.88806574</v>
      </c>
      <c r="E621" s="6">
        <v>26077770.19280709</v>
      </c>
      <c r="F621" s="6">
        <v>38658717.36510608</v>
      </c>
      <c r="G621" s="6">
        <v>82190803.48919803</v>
      </c>
      <c r="H621" s="6">
        <f>NPV(Supuestos!$B$22,C621:G621)+B621</f>
        <v>-20189077.166476622</v>
      </c>
      <c r="I621" s="2">
        <f>IFERROR(IRR(B621:G621),"")</f>
        <v>0.09198002477021558</v>
      </c>
      <c r="J621" s="2">
        <f>IFERROR(MIRR(B621:G621,Supuestos!$B$22,Supuestos!$B$22),"")</f>
        <v>0.10883407395525024</v>
      </c>
      <c r="K621" s="6">
        <v>7053.1356109556455</v>
      </c>
      <c r="L621" s="6">
        <v>40337.727538921026</v>
      </c>
      <c r="M621" s="6">
        <v>133235674.96936682</v>
      </c>
      <c r="N621" s="6">
        <v>3350.08557944869</v>
      </c>
      <c r="O621" s="6">
        <v>114296708.30579005</v>
      </c>
    </row>
    <row r="622">
      <c r="A622">
        <v>618</v>
      </c>
      <c r="B622" s="6">
        <v>-166675784.29163304</v>
      </c>
      <c r="C622" s="6">
        <v>47739918.00093287</v>
      </c>
      <c r="D622" s="6">
        <v>48248820.555398814</v>
      </c>
      <c r="E622" s="6">
        <v>28653222.306160733</v>
      </c>
      <c r="F622" s="6">
        <v>33259442.178104874</v>
      </c>
      <c r="G622" s="6">
        <v>91006766.4350662</v>
      </c>
      <c r="H622" s="6">
        <f>NPV(Supuestos!$B$22,C622:G622)+B622</f>
        <v>-1374331.1486746594</v>
      </c>
      <c r="I622" s="2">
        <f>IFERROR(IRR(B622:G622),"")</f>
        <v>0.13681910914154047</v>
      </c>
      <c r="J622" s="2">
        <f>IFERROR(MIRR(B622:G622,Supuestos!$B$22,Supuestos!$B$22),"")</f>
        <v>0.13811378639587746</v>
      </c>
      <c r="K622" s="6">
        <v>7071.458159148032</v>
      </c>
      <c r="L622" s="6">
        <v>45295.55739780489</v>
      </c>
      <c r="M622" s="6">
        <v>141051333.1769238</v>
      </c>
      <c r="N622" s="6">
        <v>3476.7668643345437</v>
      </c>
      <c r="O622" s="6">
        <v>110124013.58067155</v>
      </c>
    </row>
    <row r="623">
      <c r="A623">
        <v>619</v>
      </c>
      <c r="B623" s="6">
        <v>-170857652.0840832</v>
      </c>
      <c r="C623" s="6">
        <v>57758481.04878878</v>
      </c>
      <c r="D623" s="6">
        <v>79534622.14092626</v>
      </c>
      <c r="E623" s="6">
        <v>79701864.76667143</v>
      </c>
      <c r="F623" s="6">
        <v>66123181.7732834</v>
      </c>
      <c r="G623" s="6">
        <v>130197061.9607474</v>
      </c>
      <c r="H623" s="6">
        <f>NPV(Supuestos!$B$22,C623:G623)+B623</f>
        <v>101573985.78057674</v>
      </c>
      <c r="I623" s="2">
        <f>IFERROR(IRR(B623:G623),"")</f>
        <v>0.3408931898581863</v>
      </c>
      <c r="J623" s="2">
        <f>IFERROR(MIRR(B623:G623,Supuestos!$B$22,Supuestos!$B$22),"")</f>
        <v>0.2514960200151066</v>
      </c>
      <c r="K623" s="6">
        <v>8260.440298598338</v>
      </c>
      <c r="L623" s="6">
        <v>41850.86118122957</v>
      </c>
      <c r="M623" s="6">
        <v>143201128.8654853</v>
      </c>
      <c r="N623" s="6">
        <v>3367.6759586669505</v>
      </c>
      <c r="O623" s="6">
        <v>108393936.4842627</v>
      </c>
    </row>
    <row r="624">
      <c r="A624">
        <v>620</v>
      </c>
      <c r="B624" s="6">
        <v>-174978998.11414474</v>
      </c>
      <c r="C624" s="6">
        <v>64268915.07271691</v>
      </c>
      <c r="D624" s="6">
        <v>60578427.247386605</v>
      </c>
      <c r="E624" s="6">
        <v>71724594.92640582</v>
      </c>
      <c r="F624" s="6">
        <v>55189705.39419593</v>
      </c>
      <c r="G624" s="6">
        <v>93552983.38549984</v>
      </c>
      <c r="H624" s="6">
        <f>NPV(Supuestos!$B$22,C624:G624)+B624</f>
        <v>57687658.562405705</v>
      </c>
      <c r="I624" s="2">
        <f>IFERROR(IRR(B624:G624),"")</f>
        <v>0.263767947592602</v>
      </c>
      <c r="J624" s="2">
        <f>IFERROR(MIRR(B624:G624,Supuestos!$B$22,Supuestos!$B$22),"")</f>
        <v>0.20685333829439911</v>
      </c>
      <c r="K624" s="6">
        <v>7971.290396428981</v>
      </c>
      <c r="L624" s="6">
        <v>40217.07753926394</v>
      </c>
      <c r="M624" s="6">
        <v>149332437.7972508</v>
      </c>
      <c r="N624" s="6">
        <v>3482.1279282060764</v>
      </c>
      <c r="O624" s="6">
        <v>106873195.99514526</v>
      </c>
    </row>
    <row r="625">
      <c r="A625">
        <v>621</v>
      </c>
      <c r="B625" s="6">
        <v>-158623068.51731285</v>
      </c>
      <c r="C625" s="6">
        <v>66468567.55648655</v>
      </c>
      <c r="D625" s="6">
        <v>58188008.34031418</v>
      </c>
      <c r="E625" s="6">
        <v>85270610.33126284</v>
      </c>
      <c r="F625" s="6">
        <v>65208660.89001067</v>
      </c>
      <c r="G625" s="6">
        <v>114952182.0141176</v>
      </c>
      <c r="H625" s="6">
        <f>NPV(Supuestos!$B$22,C625:G625)+B625</f>
        <v>100323031.86875823</v>
      </c>
      <c r="I625" s="2">
        <f>IFERROR(IRR(B625:G625),"")</f>
        <v>0.3579587118749147</v>
      </c>
      <c r="J625" s="2">
        <f>IFERROR(MIRR(B625:G625,Supuestos!$B$22,Supuestos!$B$22),"")</f>
        <v>0.25740000278392094</v>
      </c>
      <c r="K625" s="6">
        <v>8334.743200008721</v>
      </c>
      <c r="L625" s="6">
        <v>41047.33085855984</v>
      </c>
      <c r="M625" s="6">
        <v>131253551.57716168</v>
      </c>
      <c r="N625" s="6">
        <v>3495.002617780119</v>
      </c>
      <c r="O625" s="6">
        <v>112756169.38251288</v>
      </c>
    </row>
    <row r="626">
      <c r="A626">
        <v>622</v>
      </c>
      <c r="B626" s="6">
        <v>-161083379.09212422</v>
      </c>
      <c r="C626" s="6">
        <v>26992562.431857973</v>
      </c>
      <c r="D626" s="6">
        <v>41746650.875488475</v>
      </c>
      <c r="E626" s="6">
        <v>45532978.65188612</v>
      </c>
      <c r="F626" s="6">
        <v>28090871.156476375</v>
      </c>
      <c r="G626" s="6">
        <v>72089697.23027486</v>
      </c>
      <c r="H626" s="6">
        <f>NPV(Supuestos!$B$22,C626:G626)+B626</f>
        <v>-20476356.288968906</v>
      </c>
      <c r="I626" s="2">
        <f>IFERROR(IRR(B626:G626),"")</f>
        <v>0.09155480622497146</v>
      </c>
      <c r="J626" s="2">
        <f>IFERROR(MIRR(B626:G626,Supuestos!$B$22,Supuestos!$B$22),"")</f>
        <v>0.10942029827623978</v>
      </c>
      <c r="K626" s="6">
        <v>7918.349135086777</v>
      </c>
      <c r="L626" s="6">
        <v>33435.63431682496</v>
      </c>
      <c r="M626" s="6">
        <v>139902977.00622752</v>
      </c>
      <c r="N626" s="6">
        <v>3389.790156390518</v>
      </c>
      <c r="O626" s="6">
        <v>109672142.33250868</v>
      </c>
    </row>
    <row r="627">
      <c r="A627">
        <v>623</v>
      </c>
      <c r="B627" s="6">
        <v>-168342795.47611216</v>
      </c>
      <c r="C627" s="6">
        <v>60511768.38889149</v>
      </c>
      <c r="D627" s="6">
        <v>35886234.05749656</v>
      </c>
      <c r="E627" s="6">
        <v>48113083.29775474</v>
      </c>
      <c r="F627" s="6">
        <v>36099345.80560292</v>
      </c>
      <c r="G627" s="6">
        <v>94444737.86495197</v>
      </c>
      <c r="H627" s="6">
        <f>NPV(Supuestos!$B$22,C627:G627)+B627</f>
        <v>15251303.757799454</v>
      </c>
      <c r="I627" s="2">
        <f>IFERROR(IRR(B627:G627),"")</f>
        <v>0.17479156056115866</v>
      </c>
      <c r="J627" s="2">
        <f>IFERROR(MIRR(B627:G627,Supuestos!$B$22,Supuestos!$B$22),"")</f>
        <v>0.15994577708706692</v>
      </c>
      <c r="K627" s="6">
        <v>7631.378626441821</v>
      </c>
      <c r="L627" s="6">
        <v>38807.354576754224</v>
      </c>
      <c r="M627" s="6">
        <v>144650506.17484885</v>
      </c>
      <c r="N627" s="6">
        <v>3407.2578406892717</v>
      </c>
      <c r="O627" s="6">
        <v>107245168.94133772</v>
      </c>
    </row>
    <row r="628">
      <c r="A628">
        <v>624</v>
      </c>
      <c r="B628" s="6">
        <v>-182755141.91096985</v>
      </c>
      <c r="C628" s="6">
        <v>74853097.02911532</v>
      </c>
      <c r="D628" s="6">
        <v>94412674.92260571</v>
      </c>
      <c r="E628" s="6">
        <v>81041442.0685892</v>
      </c>
      <c r="F628" s="6">
        <v>85101755.77956851</v>
      </c>
      <c r="G628" s="6">
        <v>146075094.69554284</v>
      </c>
      <c r="H628" s="6">
        <f>NPV(Supuestos!$B$22,C628:G628)+B628</f>
        <v>136507520.17019397</v>
      </c>
      <c r="I628" s="2">
        <f>IFERROR(IRR(B628:G628),"")</f>
        <v>0.3932003426118392</v>
      </c>
      <c r="J628" s="2">
        <f>IFERROR(MIRR(B628:G628,Supuestos!$B$22,Supuestos!$B$22),"")</f>
        <v>0.274560797497029</v>
      </c>
      <c r="K628" s="6">
        <v>8768.644556433079</v>
      </c>
      <c r="L628" s="6">
        <v>42061.27536270315</v>
      </c>
      <c r="M628" s="6">
        <v>153249512.05130586</v>
      </c>
      <c r="N628" s="6">
        <v>3371.1625680327415</v>
      </c>
      <c r="O628" s="6">
        <v>111579279.50164013</v>
      </c>
    </row>
    <row r="629">
      <c r="A629">
        <v>625</v>
      </c>
      <c r="B629" s="6">
        <v>-177771542.60328954</v>
      </c>
      <c r="C629" s="6">
        <v>30765803.62154353</v>
      </c>
      <c r="D629" s="6">
        <v>38461107.98718858</v>
      </c>
      <c r="E629" s="6">
        <v>37792637.65033558</v>
      </c>
      <c r="F629" s="6">
        <v>37661863.597735524</v>
      </c>
      <c r="G629" s="6">
        <v>84688613.53691351</v>
      </c>
      <c r="H629" s="6">
        <f>NPV(Supuestos!$B$22,C629:G629)+B629</f>
        <v>-29397009.18121937</v>
      </c>
      <c r="I629" s="2">
        <f>IFERROR(IRR(B629:G629),"")</f>
        <v>0.07817625950809753</v>
      </c>
      <c r="J629" s="2">
        <f>IFERROR(MIRR(B629:G629,Supuestos!$B$22,Supuestos!$B$22),"")</f>
        <v>0.09952289356281052</v>
      </c>
      <c r="K629" s="6">
        <v>7361.02805573374</v>
      </c>
      <c r="L629" s="6">
        <v>38737.935914908005</v>
      </c>
      <c r="M629" s="6">
        <v>154959459.95602128</v>
      </c>
      <c r="N629" s="6">
        <v>3401.262343240281</v>
      </c>
      <c r="O629" s="6">
        <v>112404466.83948934</v>
      </c>
    </row>
    <row r="630">
      <c r="A630">
        <v>626</v>
      </c>
      <c r="B630" s="6">
        <v>-167024608.6233899</v>
      </c>
      <c r="C630" s="6">
        <v>34862494.76784525</v>
      </c>
      <c r="D630" s="6">
        <v>50981069.26252921</v>
      </c>
      <c r="E630" s="6">
        <v>48980661.89083806</v>
      </c>
      <c r="F630" s="6">
        <v>18604707.74498626</v>
      </c>
      <c r="G630" s="6">
        <v>59999362.75610638</v>
      </c>
      <c r="H630" s="6">
        <f>NPV(Supuestos!$B$22,C630:G630)+B630</f>
        <v>-21977374.457751635</v>
      </c>
      <c r="I630" s="2">
        <f>IFERROR(IRR(B630:G630),"")</f>
        <v>0.08519435474655158</v>
      </c>
      <c r="J630" s="2">
        <f>IFERROR(MIRR(B630:G630,Supuestos!$B$22,Supuestos!$B$22),"")</f>
        <v>0.10828294266028116</v>
      </c>
      <c r="K630" s="6">
        <v>7909.664676923166</v>
      </c>
      <c r="L630" s="6">
        <v>32100.94530250852</v>
      </c>
      <c r="M630" s="6">
        <v>146711991.57098237</v>
      </c>
      <c r="N630" s="6">
        <v>3426.336833368987</v>
      </c>
      <c r="O630" s="6">
        <v>106057316.60666835</v>
      </c>
    </row>
    <row r="631">
      <c r="A631">
        <v>627</v>
      </c>
      <c r="B631" s="6">
        <v>-182110296.92552477</v>
      </c>
      <c r="C631" s="6">
        <v>49967144.34738056</v>
      </c>
      <c r="D631" s="6">
        <v>83547970.12046802</v>
      </c>
      <c r="E631" s="6">
        <v>58895847.699111454</v>
      </c>
      <c r="F631" s="6">
        <v>77222000.45275345</v>
      </c>
      <c r="G631" s="6">
        <v>121987441.73031138</v>
      </c>
      <c r="H631" s="6">
        <f>NPV(Supuestos!$B$22,C631:G631)+B631</f>
        <v>74839079.27343938</v>
      </c>
      <c r="I631" s="2">
        <f>IFERROR(IRR(B631:G631),"")</f>
        <v>0.28067893997830207</v>
      </c>
      <c r="J631" s="2">
        <f>IFERROR(MIRR(B631:G631,Supuestos!$B$22,Supuestos!$B$22),"")</f>
        <v>0.22125812019138835</v>
      </c>
      <c r="K631" s="6">
        <v>7773.055120665293</v>
      </c>
      <c r="L631" s="6">
        <v>43216.929923443866</v>
      </c>
      <c r="M631" s="6">
        <v>155236090.6502561</v>
      </c>
      <c r="N631" s="6">
        <v>3257.653515165051</v>
      </c>
      <c r="O631" s="6">
        <v>107778553.34493889</v>
      </c>
    </row>
    <row r="632">
      <c r="A632">
        <v>628</v>
      </c>
      <c r="B632" s="6">
        <v>-168310355.74675155</v>
      </c>
      <c r="C632" s="6">
        <v>97382777.52986497</v>
      </c>
      <c r="D632" s="6">
        <v>109115302.05972797</v>
      </c>
      <c r="E632" s="6">
        <v>101844515.41811197</v>
      </c>
      <c r="F632" s="6">
        <v>101564543.12771782</v>
      </c>
      <c r="G632" s="6">
        <v>152130633.0675959</v>
      </c>
      <c r="H632" s="6">
        <f>NPV(Supuestos!$B$22,C632:G632)+B632</f>
        <v>208962208.66791123</v>
      </c>
      <c r="I632" s="2">
        <f>IFERROR(IRR(B632:G632),"")</f>
        <v>0.5575403412423446</v>
      </c>
      <c r="J632" s="2">
        <f>IFERROR(MIRR(B632:G632,Supuestos!$B$22,Supuestos!$B$22),"")</f>
        <v>0.3397190368720715</v>
      </c>
      <c r="K632" s="6">
        <v>9123.141349893702</v>
      </c>
      <c r="L632" s="6">
        <v>43699.58034499173</v>
      </c>
      <c r="M632" s="6">
        <v>136416159.87327987</v>
      </c>
      <c r="N632" s="6">
        <v>3510.7550341635942</v>
      </c>
      <c r="O632" s="6">
        <v>106205553.82492857</v>
      </c>
    </row>
    <row r="633">
      <c r="A633">
        <v>629</v>
      </c>
      <c r="B633" s="6">
        <v>-168954004.9166259</v>
      </c>
      <c r="C633" s="6">
        <v>57775940.18944995</v>
      </c>
      <c r="D633" s="6">
        <v>64808775.23762784</v>
      </c>
      <c r="E633" s="6">
        <v>55662786.00257556</v>
      </c>
      <c r="F633" s="6">
        <v>55561090.64944098</v>
      </c>
      <c r="G633" s="6">
        <v>93527280.8127323</v>
      </c>
      <c r="H633" s="6">
        <f>NPV(Supuestos!$B$22,C633:G633)+B633</f>
        <v>50637452.42146206</v>
      </c>
      <c r="I633" s="2">
        <f>IFERROR(IRR(B633:G633),"")</f>
        <v>0.2517720547634365</v>
      </c>
      <c r="J633" s="2">
        <f>IFERROR(MIRR(B633:G633,Supuestos!$B$22,Supuestos!$B$22),"")</f>
        <v>0.2013629698440793</v>
      </c>
      <c r="K633" s="6">
        <v>7835.475993695829</v>
      </c>
      <c r="L633" s="6">
        <v>39933.9056892702</v>
      </c>
      <c r="M633" s="6">
        <v>143921912.1676027</v>
      </c>
      <c r="N633" s="6">
        <v>3326.746112667024</v>
      </c>
      <c r="O633" s="6">
        <v>108067720.46274494</v>
      </c>
    </row>
    <row r="634">
      <c r="A634">
        <v>630</v>
      </c>
      <c r="B634" s="6">
        <v>-178768037.50806284</v>
      </c>
      <c r="C634" s="6">
        <v>75333606.32923481</v>
      </c>
      <c r="D634" s="6">
        <v>86762358.99714044</v>
      </c>
      <c r="E634" s="6">
        <v>86325254.9927598</v>
      </c>
      <c r="F634" s="6">
        <v>100074073.57790786</v>
      </c>
      <c r="G634" s="6">
        <v>122070190.16303672</v>
      </c>
      <c r="H634" s="6">
        <f>NPV(Supuestos!$B$22,C634:G634)+B634</f>
        <v>134993296.36252403</v>
      </c>
      <c r="I634" s="2">
        <f>IFERROR(IRR(B634:G634),"")</f>
        <v>0.3985091207875975</v>
      </c>
      <c r="J634" s="2">
        <f>IFERROR(MIRR(B634:G634,Supuestos!$B$22,Supuestos!$B$22),"")</f>
        <v>0.2757534790482248</v>
      </c>
      <c r="K634" s="6">
        <v>9108.409680160166</v>
      </c>
      <c r="L634" s="6">
        <v>36674.78859658579</v>
      </c>
      <c r="M634" s="6">
        <v>152044117.55038527</v>
      </c>
      <c r="N634" s="6">
        <v>3387.9294216011963</v>
      </c>
      <c r="O634" s="6">
        <v>101918575.48402049</v>
      </c>
    </row>
    <row r="635">
      <c r="A635">
        <v>631</v>
      </c>
      <c r="B635" s="6">
        <v>-179552401.93277666</v>
      </c>
      <c r="C635" s="6">
        <v>64276011.882030554</v>
      </c>
      <c r="D635" s="6">
        <v>61953680.945609644</v>
      </c>
      <c r="E635" s="6">
        <v>73553979.05005772</v>
      </c>
      <c r="F635" s="6">
        <v>72489957.89031513</v>
      </c>
      <c r="G635" s="6">
        <v>105675973.29310712</v>
      </c>
      <c r="H635" s="6">
        <f>NPV(Supuestos!$B$22,C635:G635)+B635</f>
        <v>71952914.62778822</v>
      </c>
      <c r="I635" s="2">
        <f>IFERROR(IRR(B635:G635),"")</f>
        <v>0.28342365236504213</v>
      </c>
      <c r="J635" s="2">
        <f>IFERROR(MIRR(B635:G635,Supuestos!$B$22,Supuestos!$B$22),"")</f>
        <v>0.21948381716862841</v>
      </c>
      <c r="K635" s="6">
        <v>8149.344236655569</v>
      </c>
      <c r="L635" s="6">
        <v>41346.67603568271</v>
      </c>
      <c r="M635" s="6">
        <v>152596538.2482762</v>
      </c>
      <c r="N635" s="6">
        <v>3420.7878390327096</v>
      </c>
      <c r="O635" s="6">
        <v>115683589.17193176</v>
      </c>
    </row>
    <row r="636">
      <c r="A636">
        <v>632</v>
      </c>
      <c r="B636" s="6">
        <v>-163625556.0845279</v>
      </c>
      <c r="C636" s="6">
        <v>41713661.605730996</v>
      </c>
      <c r="D636" s="6">
        <v>45014162.733266294</v>
      </c>
      <c r="E636" s="6">
        <v>32506128.408327553</v>
      </c>
      <c r="F636" s="6">
        <v>28049835.478295587</v>
      </c>
      <c r="G636" s="6">
        <v>81198277.4494525</v>
      </c>
      <c r="H636" s="6">
        <f>NPV(Supuestos!$B$22,C636:G636)+B636</f>
        <v>-11677382.251860745</v>
      </c>
      <c r="I636" s="2">
        <f>IFERROR(IRR(B636:G636),"")</f>
        <v>0.1120682663154103</v>
      </c>
      <c r="J636" s="2">
        <f>IFERROR(MIRR(B636:G636,Supuestos!$B$22,Supuestos!$B$22),"")</f>
        <v>0.12324300116678955</v>
      </c>
      <c r="K636" s="6">
        <v>7702.85184694518</v>
      </c>
      <c r="L636" s="6">
        <v>36371.973950325555</v>
      </c>
      <c r="M636" s="6">
        <v>141212121.94690335</v>
      </c>
      <c r="N636" s="6">
        <v>3566.6431341941156</v>
      </c>
      <c r="O636" s="6">
        <v>106859814.7377796</v>
      </c>
    </row>
    <row r="637">
      <c r="A637">
        <v>633</v>
      </c>
      <c r="B637" s="6">
        <v>-160318115.78479764</v>
      </c>
      <c r="C637" s="6">
        <v>51014433.23744131</v>
      </c>
      <c r="D637" s="6">
        <v>56050832.19782336</v>
      </c>
      <c r="E637" s="6">
        <v>40371336.748237774</v>
      </c>
      <c r="F637" s="6">
        <v>40469774.25705748</v>
      </c>
      <c r="G637" s="6">
        <v>102226854.03548178</v>
      </c>
      <c r="H637" s="6">
        <f>NPV(Supuestos!$B$22,C637:G637)+B637</f>
        <v>31864964.560427453</v>
      </c>
      <c r="I637" s="2">
        <f>IFERROR(IRR(B637:G637),"")</f>
        <v>0.2131966349396831</v>
      </c>
      <c r="J637" s="2">
        <f>IFERROR(MIRR(B637:G637,Supuestos!$B$22,Supuestos!$B$22),"")</f>
        <v>0.1820922263779543</v>
      </c>
      <c r="K637" s="6">
        <v>7509.367166886133</v>
      </c>
      <c r="L637" s="6">
        <v>43181.00831003038</v>
      </c>
      <c r="M637" s="6">
        <v>134377152.1018873</v>
      </c>
      <c r="N637" s="6">
        <v>3454.3011507950723</v>
      </c>
      <c r="O637" s="6">
        <v>117872316.23163883</v>
      </c>
    </row>
    <row r="638">
      <c r="A638">
        <v>634</v>
      </c>
      <c r="B638" s="6">
        <v>-158878421.3003314</v>
      </c>
      <c r="C638" s="6">
        <v>76511440.73791924</v>
      </c>
      <c r="D638" s="6">
        <v>59776267.8315346</v>
      </c>
      <c r="E638" s="6">
        <v>86562412.76660678</v>
      </c>
      <c r="F638" s="6">
        <v>71324629.22119386</v>
      </c>
      <c r="G638" s="6">
        <v>141980911.68133536</v>
      </c>
      <c r="H638" s="6">
        <f>NPV(Supuestos!$B$22,C638:G638)+B638</f>
        <v>128630280.3704055</v>
      </c>
      <c r="I638" s="2">
        <f>IFERROR(IRR(B638:G638),"")</f>
        <v>0.40949102464474146</v>
      </c>
      <c r="J638" s="2">
        <f>IFERROR(MIRR(B638:G638,Supuestos!$B$22,Supuestos!$B$22),"")</f>
        <v>0.2835774148471846</v>
      </c>
      <c r="K638" s="6">
        <v>8017.784585217832</v>
      </c>
      <c r="L638" s="6">
        <v>45144.24535127485</v>
      </c>
      <c r="M638" s="6">
        <v>129921874.54123196</v>
      </c>
      <c r="N638" s="6">
        <v>3414.73637468492</v>
      </c>
      <c r="O638" s="6">
        <v>104345749.95375524</v>
      </c>
    </row>
    <row r="639">
      <c r="A639">
        <v>635</v>
      </c>
      <c r="B639" s="6">
        <v>-160604198.84498417</v>
      </c>
      <c r="C639" s="6">
        <v>56490244.12598857</v>
      </c>
      <c r="D639" s="6">
        <v>46228256.55295488</v>
      </c>
      <c r="E639" s="6">
        <v>53892285.45962605</v>
      </c>
      <c r="F639" s="6">
        <v>52647064.737325594</v>
      </c>
      <c r="G639" s="6">
        <v>105944115.41464034</v>
      </c>
      <c r="H639" s="6">
        <f>NPV(Supuestos!$B$22,C639:G639)+B639</f>
        <v>47090889.23522188</v>
      </c>
      <c r="I639" s="2">
        <f>IFERROR(IRR(B639:G639),"")</f>
        <v>0.24459283492782036</v>
      </c>
      <c r="J639" s="2">
        <f>IFERROR(MIRR(B639:G639,Supuestos!$B$22,Supuestos!$B$22),"")</f>
        <v>0.20015880978293676</v>
      </c>
      <c r="K639" s="6">
        <v>8156.3339482813535</v>
      </c>
      <c r="L639" s="6">
        <v>37594.007400224305</v>
      </c>
      <c r="M639" s="6">
        <v>136073856.54015297</v>
      </c>
      <c r="N639" s="6">
        <v>3442.6333364099264</v>
      </c>
      <c r="O639" s="6">
        <v>109446683.2317369</v>
      </c>
    </row>
    <row r="640">
      <c r="A640">
        <v>636</v>
      </c>
      <c r="B640" s="6">
        <v>-173414762.5818355</v>
      </c>
      <c r="C640" s="6">
        <v>50323609.218279004</v>
      </c>
      <c r="D640" s="6">
        <v>47051389.23778584</v>
      </c>
      <c r="E640" s="6">
        <v>60041848.75475775</v>
      </c>
      <c r="F640" s="6">
        <v>47169056.10678872</v>
      </c>
      <c r="G640" s="6">
        <v>100070162.77391033</v>
      </c>
      <c r="H640" s="6">
        <f>NPV(Supuestos!$B$22,C640:G640)+B640</f>
        <v>27360982.75892061</v>
      </c>
      <c r="I640" s="2">
        <f>IFERROR(IRR(B640:G640),"")</f>
        <v>0.19740625604842468</v>
      </c>
      <c r="J640" s="2">
        <f>IFERROR(MIRR(B640:G640,Supuestos!$B$22,Supuestos!$B$22),"")</f>
        <v>0.17389671571112109</v>
      </c>
      <c r="K640" s="6">
        <v>8117.396294322592</v>
      </c>
      <c r="L640" s="6">
        <v>35627.217004646845</v>
      </c>
      <c r="M640" s="6">
        <v>150278743.43859175</v>
      </c>
      <c r="N640" s="6">
        <v>3419.311414565891</v>
      </c>
      <c r="O640" s="6">
        <v>105913501.30372639</v>
      </c>
    </row>
    <row r="641">
      <c r="A641">
        <v>637</v>
      </c>
      <c r="B641" s="6">
        <v>-151716993.73022494</v>
      </c>
      <c r="C641" s="6">
        <v>39214851.39985322</v>
      </c>
      <c r="D641" s="6">
        <v>63771306.695447095</v>
      </c>
      <c r="E641" s="6">
        <v>45929527.043877974</v>
      </c>
      <c r="F641" s="6">
        <v>56848884.16773543</v>
      </c>
      <c r="G641" s="6">
        <v>92709781.80826828</v>
      </c>
      <c r="H641" s="6">
        <f>NPV(Supuestos!$B$22,C641:G641)+B641</f>
        <v>44562729.6403703</v>
      </c>
      <c r="I641" s="2">
        <f>IFERROR(IRR(B641:G641),"")</f>
        <v>0.24322788802241546</v>
      </c>
      <c r="J641" s="2">
        <f>IFERROR(MIRR(B641:G641,Supuestos!$B$22,Supuestos!$B$22),"")</f>
        <v>0.20025380953084992</v>
      </c>
      <c r="K641" s="6">
        <v>7796.983001301145</v>
      </c>
      <c r="L641" s="6">
        <v>40509.056663734984</v>
      </c>
      <c r="M641" s="6">
        <v>126449119.63375401</v>
      </c>
      <c r="N641" s="6">
        <v>3412.8126764049134</v>
      </c>
      <c r="O641" s="6">
        <v>111045767.09082739</v>
      </c>
    </row>
    <row r="642">
      <c r="A642">
        <v>638</v>
      </c>
      <c r="B642" s="6">
        <v>-175749469.840105</v>
      </c>
      <c r="C642" s="6">
        <v>94917881.40312251</v>
      </c>
      <c r="D642" s="6">
        <v>92804310.62566245</v>
      </c>
      <c r="E642" s="6">
        <v>92674669.4525769</v>
      </c>
      <c r="F642" s="6">
        <v>92593700.40198642</v>
      </c>
      <c r="G642" s="6">
        <v>130492103.19705574</v>
      </c>
      <c r="H642" s="6">
        <f>NPV(Supuestos!$B$22,C642:G642)+B642</f>
        <v>164070908.48246145</v>
      </c>
      <c r="I642" s="2">
        <f>IFERROR(IRR(B642:G642),"")</f>
        <v>0.4692260249314012</v>
      </c>
      <c r="J642" s="2">
        <f>IFERROR(MIRR(B642:G642,Supuestos!$B$22,Supuestos!$B$22),"")</f>
        <v>0.3006963766255042</v>
      </c>
      <c r="K642" s="6">
        <v>8706.92168479836</v>
      </c>
      <c r="L642" s="6">
        <v>43841.275540256174</v>
      </c>
      <c r="M642" s="6">
        <v>145211665.62485087</v>
      </c>
      <c r="N642" s="6">
        <v>3368.0087437853217</v>
      </c>
      <c r="O642" s="6">
        <v>113338744.81802166</v>
      </c>
    </row>
    <row r="643">
      <c r="A643">
        <v>639</v>
      </c>
      <c r="B643" s="6">
        <v>-162060108.27426395</v>
      </c>
      <c r="C643" s="6">
        <v>60277265.14692872</v>
      </c>
      <c r="D643" s="6">
        <v>72856909.69651447</v>
      </c>
      <c r="E643" s="6">
        <v>69127725.26614138</v>
      </c>
      <c r="F643" s="6">
        <v>71250380.39085585</v>
      </c>
      <c r="G643" s="6">
        <v>120047987.342042</v>
      </c>
      <c r="H643" s="6">
        <f>NPV(Supuestos!$B$22,C643:G643)+B643</f>
        <v>98070065.3143844</v>
      </c>
      <c r="I643" s="2">
        <f>IFERROR(IRR(B643:G643),"")</f>
        <v>0.3465109939270105</v>
      </c>
      <c r="J643" s="2">
        <f>IFERROR(MIRR(B643:G643,Supuestos!$B$22,Supuestos!$B$22),"")</f>
        <v>0.2531636025326036</v>
      </c>
      <c r="K643" s="6">
        <v>8236.162649952255</v>
      </c>
      <c r="L643" s="6">
        <v>43245.909496324784</v>
      </c>
      <c r="M643" s="6">
        <v>133565680.70971629</v>
      </c>
      <c r="N643" s="6">
        <v>3462.415453325957</v>
      </c>
      <c r="O643" s="6">
        <v>113168706.86797702</v>
      </c>
    </row>
    <row r="644">
      <c r="A644">
        <v>640</v>
      </c>
      <c r="B644" s="6">
        <v>-172330585.25516042</v>
      </c>
      <c r="C644" s="6">
        <v>69125102.88972306</v>
      </c>
      <c r="D644" s="6">
        <v>66618729.2426839</v>
      </c>
      <c r="E644" s="6">
        <v>56525984.28746995</v>
      </c>
      <c r="F644" s="6">
        <v>57225134.25390315</v>
      </c>
      <c r="G644" s="6">
        <v>92529113.47157097</v>
      </c>
      <c r="H644" s="6">
        <f>NPV(Supuestos!$B$22,C644:G644)+B644</f>
        <v>59658443.610513136</v>
      </c>
      <c r="I644" s="2">
        <f>IFERROR(IRR(B644:G644),"")</f>
        <v>0.2728547533116202</v>
      </c>
      <c r="J644" s="2">
        <f>IFERROR(MIRR(B644:G644,Supuestos!$B$22,Supuestos!$B$22),"")</f>
        <v>0.20983423064688034</v>
      </c>
      <c r="K644" s="6">
        <v>8051.575794116295</v>
      </c>
      <c r="L644" s="6">
        <v>38234.69940453006</v>
      </c>
      <c r="M644" s="6">
        <v>147702618.83749425</v>
      </c>
      <c r="N644" s="6">
        <v>3349.619398607562</v>
      </c>
      <c r="O644" s="6">
        <v>105701553.52651739</v>
      </c>
    </row>
    <row r="645">
      <c r="A645">
        <v>641</v>
      </c>
      <c r="B645" s="6">
        <v>-181719864.31910905</v>
      </c>
      <c r="C645" s="6">
        <v>41014974.42893757</v>
      </c>
      <c r="D645" s="6">
        <v>40869300.139296785</v>
      </c>
      <c r="E645" s="6">
        <v>37567020.03083169</v>
      </c>
      <c r="F645" s="6">
        <v>26923854.587184135</v>
      </c>
      <c r="G645" s="6">
        <v>84380086.32752609</v>
      </c>
      <c r="H645" s="6">
        <f>NPV(Supuestos!$B$22,C645:G645)+B645</f>
        <v>-29172092.710181713</v>
      </c>
      <c r="I645" s="2">
        <f>IFERROR(IRR(B645:G645),"")</f>
        <v>0.07683397052356877</v>
      </c>
      <c r="J645" s="2">
        <f>IFERROR(MIRR(B645:G645,Supuestos!$B$22,Supuestos!$B$22),"")</f>
        <v>0.10079270837985033</v>
      </c>
      <c r="K645" s="6">
        <v>7713.632079847709</v>
      </c>
      <c r="L645" s="6">
        <v>34250.54828816599</v>
      </c>
      <c r="M645" s="6">
        <v>160584174.07687142</v>
      </c>
      <c r="N645" s="6">
        <v>3343.882477314522</v>
      </c>
      <c r="O645" s="6">
        <v>104807902.54351991</v>
      </c>
    </row>
    <row r="646">
      <c r="A646">
        <v>642</v>
      </c>
      <c r="B646" s="6">
        <v>-159184838.25326166</v>
      </c>
      <c r="C646" s="6">
        <v>69887659.13453045</v>
      </c>
      <c r="D646" s="6">
        <v>62574665.68697173</v>
      </c>
      <c r="E646" s="6">
        <v>64524185.71489102</v>
      </c>
      <c r="F646" s="6">
        <v>58793090.29077238</v>
      </c>
      <c r="G646" s="6">
        <v>122760812.38478608</v>
      </c>
      <c r="H646" s="6">
        <f>NPV(Supuestos!$B$22,C646:G646)+B646</f>
        <v>92389635.08534834</v>
      </c>
      <c r="I646" s="2">
        <f>IFERROR(IRR(B646:G646),"")</f>
        <v>0.34415511325195164</v>
      </c>
      <c r="J646" s="2">
        <f>IFERROR(MIRR(B646:G646,Supuestos!$B$22,Supuestos!$B$22),"")</f>
        <v>0.24927435721679858</v>
      </c>
      <c r="K646" s="6">
        <v>8016.743231269006</v>
      </c>
      <c r="L646" s="6">
        <v>42565.73704568385</v>
      </c>
      <c r="M646" s="6">
        <v>131885751.50566466</v>
      </c>
      <c r="N646" s="6">
        <v>3474.1419802730284</v>
      </c>
      <c r="O646" s="6">
        <v>108010162.63854544</v>
      </c>
    </row>
    <row r="647">
      <c r="A647">
        <v>643</v>
      </c>
      <c r="B647" s="6">
        <v>-174250006.99844363</v>
      </c>
      <c r="C647" s="6">
        <v>53190308.265039116</v>
      </c>
      <c r="D647" s="6">
        <v>65979279.53712429</v>
      </c>
      <c r="E647" s="6">
        <v>71519524.90823218</v>
      </c>
      <c r="F647" s="6">
        <v>61092163.02501729</v>
      </c>
      <c r="G647" s="6">
        <v>104964927.96758589</v>
      </c>
      <c r="H647" s="6">
        <f>NPV(Supuestos!$B$22,C647:G647)+B647</f>
        <v>62137672.7395132</v>
      </c>
      <c r="I647" s="2">
        <f>IFERROR(IRR(B647:G647),"")</f>
        <v>0.26661346652004797</v>
      </c>
      <c r="J647" s="2">
        <f>IFERROR(MIRR(B647:G647,Supuestos!$B$22,Supuestos!$B$22),"")</f>
        <v>0.21170041899565928</v>
      </c>
      <c r="K647" s="6">
        <v>8395.814581513137</v>
      </c>
      <c r="L647" s="6">
        <v>35848.096780119944</v>
      </c>
      <c r="M647" s="6">
        <v>150172089.1051616</v>
      </c>
      <c r="N647" s="6">
        <v>3228.161840327084</v>
      </c>
      <c r="O647" s="6">
        <v>104851954.90004991</v>
      </c>
    </row>
    <row r="648">
      <c r="A648">
        <v>644</v>
      </c>
      <c r="B648" s="6">
        <v>-158909519.4437107</v>
      </c>
      <c r="C648" s="6">
        <v>49826121.03663349</v>
      </c>
      <c r="D648" s="6">
        <v>32320634.865463994</v>
      </c>
      <c r="E648" s="6">
        <v>39062863.78628258</v>
      </c>
      <c r="F648" s="6">
        <v>38377921.29143442</v>
      </c>
      <c r="G648" s="6">
        <v>77225413.74163444</v>
      </c>
      <c r="H648" s="6">
        <f>NPV(Supuestos!$B$22,C648:G648)+B648</f>
        <v>-1135126.0290754288</v>
      </c>
      <c r="I648" s="2">
        <f>IFERROR(IRR(B648:G648),"")</f>
        <v>0.1372271348913001</v>
      </c>
      <c r="J648" s="2">
        <f>IFERROR(MIRR(B648:G648,Supuestos!$B$22,Supuestos!$B$22),"")</f>
        <v>0.13836667172478645</v>
      </c>
      <c r="K648" s="6">
        <v>7371.154496670049</v>
      </c>
      <c r="L648" s="6">
        <v>39352.55538159401</v>
      </c>
      <c r="M648" s="6">
        <v>135703618.1991912</v>
      </c>
      <c r="N648" s="6">
        <v>3367.0477603251734</v>
      </c>
      <c r="O648" s="6">
        <v>111141704.34946685</v>
      </c>
    </row>
    <row r="649">
      <c r="A649">
        <v>645</v>
      </c>
      <c r="B649" s="6">
        <v>-176123739.90918523</v>
      </c>
      <c r="C649" s="6">
        <v>74030332.44627386</v>
      </c>
      <c r="D649" s="6">
        <v>80030367.80829698</v>
      </c>
      <c r="E649" s="6">
        <v>85806269.18251276</v>
      </c>
      <c r="F649" s="6">
        <v>81222636.47275485</v>
      </c>
      <c r="G649" s="6">
        <v>117253433.77307826</v>
      </c>
      <c r="H649" s="6">
        <f>NPV(Supuestos!$B$22,C649:G649)+B649</f>
        <v>117300785.55321196</v>
      </c>
      <c r="I649" s="2">
        <f>IFERROR(IRR(B649:G649),"")</f>
        <v>0.37387731275096225</v>
      </c>
      <c r="J649" s="2">
        <f>IFERROR(MIRR(B649:G649,Supuestos!$B$22,Supuestos!$B$22),"")</f>
        <v>0.26252664869590525</v>
      </c>
      <c r="K649" s="6">
        <v>8896.846885828576</v>
      </c>
      <c r="L649" s="6">
        <v>40036.640065098065</v>
      </c>
      <c r="M649" s="6">
        <v>147627751.39060864</v>
      </c>
      <c r="N649" s="6">
        <v>3607.267008690784</v>
      </c>
      <c r="O649" s="6">
        <v>106653242.15473036</v>
      </c>
    </row>
    <row r="650">
      <c r="A650">
        <v>646</v>
      </c>
      <c r="B650" s="6">
        <v>-151132420.7923604</v>
      </c>
      <c r="C650" s="6">
        <v>22562519.287091225</v>
      </c>
      <c r="D650" s="6">
        <v>25712139.47915054</v>
      </c>
      <c r="E650" s="6">
        <v>33223131.64142848</v>
      </c>
      <c r="F650" s="6">
        <v>15745672.155324642</v>
      </c>
      <c r="G650" s="6">
        <v>65802787.06033271</v>
      </c>
      <c r="H650" s="6">
        <f>NPV(Supuestos!$B$22,C650:G650)+B650</f>
        <v>-45632805.68970993</v>
      </c>
      <c r="I650" s="2">
        <f>IFERROR(IRR(B650:G650),"")</f>
        <v>0.022270141507723912</v>
      </c>
      <c r="J650" s="2">
        <f>IFERROR(MIRR(B650:G650,Supuestos!$B$22,Supuestos!$B$22),"")</f>
        <v>0.06092210573871437</v>
      </c>
      <c r="K650" s="6">
        <v>7254.872395290688</v>
      </c>
      <c r="L650" s="6">
        <v>36178.035752462056</v>
      </c>
      <c r="M650" s="6">
        <v>130135058.16065028</v>
      </c>
      <c r="N650" s="6">
        <v>3459.951317279289</v>
      </c>
      <c r="O650" s="6">
        <v>109679765.05285889</v>
      </c>
    </row>
    <row r="651">
      <c r="A651">
        <v>647</v>
      </c>
      <c r="B651" s="6">
        <v>-163184454.9712954</v>
      </c>
      <c r="C651" s="6">
        <v>60202159.049196616</v>
      </c>
      <c r="D651" s="6">
        <v>66194127.40381019</v>
      </c>
      <c r="E651" s="6">
        <v>44770988.07064496</v>
      </c>
      <c r="F651" s="6">
        <v>75780042.48412305</v>
      </c>
      <c r="G651" s="6">
        <v>130590998.85084999</v>
      </c>
      <c r="H651" s="6">
        <f>NPV(Supuestos!$B$22,C651:G651)+B651</f>
        <v>83470571.01163624</v>
      </c>
      <c r="I651" s="2">
        <f>IFERROR(IRR(B651:G651),"")</f>
        <v>0.3124302403810362</v>
      </c>
      <c r="J651" s="2">
        <f>IFERROR(MIRR(B651:G651,Supuestos!$B$22,Supuestos!$B$22),"")</f>
        <v>0.23818941823461892</v>
      </c>
      <c r="K651" s="6">
        <v>9108.465960928785</v>
      </c>
      <c r="L651" s="6">
        <v>34940.4404114406</v>
      </c>
      <c r="M651" s="6">
        <v>137724149.999498</v>
      </c>
      <c r="N651" s="6">
        <v>3489.6968227500715</v>
      </c>
      <c r="O651" s="6">
        <v>111804613.0222059</v>
      </c>
    </row>
    <row r="652">
      <c r="A652">
        <v>648</v>
      </c>
      <c r="B652" s="6">
        <v>-163010591.11254883</v>
      </c>
      <c r="C652" s="6">
        <v>65225702.24956706</v>
      </c>
      <c r="D652" s="6">
        <v>72800527.44825323</v>
      </c>
      <c r="E652" s="6">
        <v>61847542.713624164</v>
      </c>
      <c r="F652" s="6">
        <v>72755599.31885704</v>
      </c>
      <c r="G652" s="6">
        <v>108438846.64230183</v>
      </c>
      <c r="H652" s="6">
        <f>NPV(Supuestos!$B$22,C652:G652)+B652</f>
        <v>91364803.15254486</v>
      </c>
      <c r="I652" s="2">
        <f>IFERROR(IRR(B652:G652),"")</f>
        <v>0.33866639590277287</v>
      </c>
      <c r="J652" s="2">
        <f>IFERROR(MIRR(B652:G652,Supuestos!$B$22,Supuestos!$B$22),"")</f>
        <v>0.24611093419771213</v>
      </c>
      <c r="K652" s="6">
        <v>8523.67034133995</v>
      </c>
      <c r="L652" s="6">
        <v>36942.47865057674</v>
      </c>
      <c r="M652" s="6">
        <v>137819750.34378842</v>
      </c>
      <c r="N652" s="6">
        <v>3252.9333368254206</v>
      </c>
      <c r="O652" s="6">
        <v>105396708.926045</v>
      </c>
    </row>
    <row r="653">
      <c r="A653">
        <v>649</v>
      </c>
      <c r="B653" s="6">
        <v>-184387920.2589253</v>
      </c>
      <c r="C653" s="6">
        <v>48816075.551793545</v>
      </c>
      <c r="D653" s="6">
        <v>60879930.76039814</v>
      </c>
      <c r="E653" s="6">
        <v>40463818.88822973</v>
      </c>
      <c r="F653" s="6">
        <v>60726180.80871931</v>
      </c>
      <c r="G653" s="6">
        <v>80194052.48250982</v>
      </c>
      <c r="H653" s="6">
        <f>NPV(Supuestos!$B$22,C653:G653)+B653</f>
        <v>10195305.592416286</v>
      </c>
      <c r="I653" s="2">
        <f>IFERROR(IRR(B653:G653),"")</f>
        <v>0.16126420503538205</v>
      </c>
      <c r="J653" s="2">
        <f>IFERROR(MIRR(B653:G653,Supuestos!$B$22,Supuestos!$B$22),"")</f>
        <v>0.15233681753378447</v>
      </c>
      <c r="K653" s="6">
        <v>8038.610261513763</v>
      </c>
      <c r="L653" s="6">
        <v>37354.30775428466</v>
      </c>
      <c r="M653" s="6">
        <v>160365782.52889842</v>
      </c>
      <c r="N653" s="6">
        <v>3372.8648865285018</v>
      </c>
      <c r="O653" s="6">
        <v>112962048.36479358</v>
      </c>
    </row>
    <row r="654">
      <c r="A654">
        <v>650</v>
      </c>
      <c r="B654" s="6">
        <v>-161567510.5699395</v>
      </c>
      <c r="C654" s="6">
        <v>58893577.043818146</v>
      </c>
      <c r="D654" s="6">
        <v>71188538.38566668</v>
      </c>
      <c r="E654" s="6">
        <v>57112184.62199302</v>
      </c>
      <c r="F654" s="6">
        <v>81968066.07231976</v>
      </c>
      <c r="G654" s="6">
        <v>116523668.63626724</v>
      </c>
      <c r="H654" s="6">
        <f>NPV(Supuestos!$B$22,C654:G654)+B654</f>
        <v>92470305.90110676</v>
      </c>
      <c r="I654" s="2">
        <f>IFERROR(IRR(B654:G654),"")</f>
        <v>0.3343299689400162</v>
      </c>
      <c r="J654" s="2">
        <f>IFERROR(MIRR(B654:G654,Supuestos!$B$22,Supuestos!$B$22),"")</f>
        <v>0.24799751013162874</v>
      </c>
      <c r="K654" s="6">
        <v>8633.495716992702</v>
      </c>
      <c r="L654" s="6">
        <v>38532.704359246505</v>
      </c>
      <c r="M654" s="6">
        <v>134953755.52596343</v>
      </c>
      <c r="N654" s="6">
        <v>3349.26336389035</v>
      </c>
      <c r="O654" s="6">
        <v>112401048.8803377</v>
      </c>
    </row>
    <row r="655">
      <c r="A655">
        <v>651</v>
      </c>
      <c r="B655" s="6">
        <v>-168221839.68109652</v>
      </c>
      <c r="C655" s="6">
        <v>38954679.041933864</v>
      </c>
      <c r="D655" s="6">
        <v>34794014.97095533</v>
      </c>
      <c r="E655" s="6">
        <v>42317314.30754391</v>
      </c>
      <c r="F655" s="6">
        <v>25321919.55664304</v>
      </c>
      <c r="G655" s="6">
        <v>70602384.87289858</v>
      </c>
      <c r="H655" s="6">
        <f>NPV(Supuestos!$B$22,C655:G655)+B655</f>
        <v>-27053946.599963315</v>
      </c>
      <c r="I655" s="2">
        <f>IFERROR(IRR(B655:G655),"")</f>
        <v>0.07567654831946616</v>
      </c>
      <c r="J655" s="2">
        <f>IFERROR(MIRR(B655:G655,Supuestos!$B$22,Supuestos!$B$22),"")</f>
        <v>0.10071671695359363</v>
      </c>
      <c r="K655" s="6">
        <v>7655.783913715017</v>
      </c>
      <c r="L655" s="6">
        <v>35194.81040211155</v>
      </c>
      <c r="M655" s="6">
        <v>146666330.61527768</v>
      </c>
      <c r="N655" s="6">
        <v>3290.4581578448415</v>
      </c>
      <c r="O655" s="6">
        <v>112788370.30825816</v>
      </c>
    </row>
    <row r="656">
      <c r="A656">
        <v>652</v>
      </c>
      <c r="B656" s="6">
        <v>-176126226.40395024</v>
      </c>
      <c r="C656" s="6">
        <v>64811547.968391776</v>
      </c>
      <c r="D656" s="6">
        <v>75295395.34958166</v>
      </c>
      <c r="E656" s="6">
        <v>67309067.88707972</v>
      </c>
      <c r="F656" s="6">
        <v>87631758.13975725</v>
      </c>
      <c r="G656" s="6">
        <v>116816170.95872357</v>
      </c>
      <c r="H656" s="6">
        <f>NPV(Supuestos!$B$22,C656:G656)+B656</f>
        <v>96650768.3790507</v>
      </c>
      <c r="I656" s="2">
        <f>IFERROR(IRR(B656:G656),"")</f>
        <v>0.3295972160955897</v>
      </c>
      <c r="J656" s="2">
        <f>IFERROR(MIRR(B656:G656,Supuestos!$B$22,Supuestos!$B$22),"")</f>
        <v>0.2442326496109064</v>
      </c>
      <c r="K656" s="6">
        <v>8648.2033718354</v>
      </c>
      <c r="L656" s="6">
        <v>39075.88258180481</v>
      </c>
      <c r="M656" s="6">
        <v>149091332.04383755</v>
      </c>
      <c r="N656" s="6">
        <v>3451.049095733712</v>
      </c>
      <c r="O656" s="6">
        <v>108042034.53682011</v>
      </c>
    </row>
    <row r="657">
      <c r="A657">
        <v>653</v>
      </c>
      <c r="B657" s="6">
        <v>-180868534.95272294</v>
      </c>
      <c r="C657" s="6">
        <v>62887828.43349689</v>
      </c>
      <c r="D657" s="6">
        <v>60549290.392983735</v>
      </c>
      <c r="E657" s="6">
        <v>81707755.29336572</v>
      </c>
      <c r="F657" s="6">
        <v>80711964.46838105</v>
      </c>
      <c r="G657" s="6">
        <v>106548018.23946747</v>
      </c>
      <c r="H657" s="6">
        <f>NPV(Supuestos!$B$22,C657:G657)+B657</f>
        <v>79163011.36894158</v>
      </c>
      <c r="I657" s="2">
        <f>IFERROR(IRR(B657:G657),"")</f>
        <v>0.2933684485013484</v>
      </c>
      <c r="J657" s="2">
        <f>IFERROR(MIRR(B657:G657,Supuestos!$B$22,Supuestos!$B$22),"")</f>
        <v>0.22585034861433573</v>
      </c>
      <c r="K657" s="6">
        <v>8072.620249173939</v>
      </c>
      <c r="L657" s="6">
        <v>43080.31289298938</v>
      </c>
      <c r="M657" s="6">
        <v>153046854.45666733</v>
      </c>
      <c r="N657" s="6">
        <v>3519.2186067191265</v>
      </c>
      <c r="O657" s="6">
        <v>108876696.92096262</v>
      </c>
    </row>
    <row r="658">
      <c r="A658">
        <v>654</v>
      </c>
      <c r="B658" s="6">
        <v>-172473244.04236597</v>
      </c>
      <c r="C658" s="6">
        <v>82564946.47425056</v>
      </c>
      <c r="D658" s="6">
        <v>93290832.93015262</v>
      </c>
      <c r="E658" s="6">
        <v>88303426.0339104</v>
      </c>
      <c r="F658" s="6">
        <v>88329975.26661466</v>
      </c>
      <c r="G658" s="6">
        <v>144992612.67780867</v>
      </c>
      <c r="H658" s="6">
        <f>NPV(Supuestos!$B$22,C658:G658)+B658</f>
        <v>158941767.4458273</v>
      </c>
      <c r="I658" s="2">
        <f>IFERROR(IRR(B658:G658),"")</f>
        <v>0.4513895607366841</v>
      </c>
      <c r="J658" s="2">
        <f>IFERROR(MIRR(B658:G658,Supuestos!$B$22,Supuestos!$B$22),"")</f>
        <v>0.2990771388079301</v>
      </c>
      <c r="K658" s="6">
        <v>8634.968518225949</v>
      </c>
      <c r="L658" s="6">
        <v>42356.136916784715</v>
      </c>
      <c r="M658" s="6">
        <v>143213731.33595765</v>
      </c>
      <c r="N658" s="6">
        <v>3252.9064550374947</v>
      </c>
      <c r="O658" s="6">
        <v>111818983.03853631</v>
      </c>
    </row>
    <row r="659">
      <c r="A659">
        <v>655</v>
      </c>
      <c r="B659" s="6">
        <v>-177693078.22656825</v>
      </c>
      <c r="C659" s="6">
        <v>80271142.22513059</v>
      </c>
      <c r="D659" s="6">
        <v>106744646.58188498</v>
      </c>
      <c r="E659" s="6">
        <v>85941889.59533574</v>
      </c>
      <c r="F659" s="6">
        <v>92590478.65440941</v>
      </c>
      <c r="G659" s="6">
        <v>157287253.48974752</v>
      </c>
      <c r="H659" s="6">
        <f>NPV(Supuestos!$B$22,C659:G659)+B659</f>
        <v>169376138.38461882</v>
      </c>
      <c r="I659" s="2">
        <f>IFERROR(IRR(B659:G659),"")</f>
        <v>0.4569044164439352</v>
      </c>
      <c r="J659" s="2">
        <f>IFERROR(MIRR(B659:G659,Supuestos!$B$22,Supuestos!$B$22),"")</f>
        <v>0.30332872854967685</v>
      </c>
      <c r="K659" s="6">
        <v>8826.911608958293</v>
      </c>
      <c r="L659" s="6">
        <v>44428.47315496657</v>
      </c>
      <c r="M659" s="6">
        <v>146319781.78977895</v>
      </c>
      <c r="N659" s="6">
        <v>3490.195283200592</v>
      </c>
      <c r="O659" s="6">
        <v>113065063.86723746</v>
      </c>
    </row>
    <row r="660">
      <c r="A660">
        <v>656</v>
      </c>
      <c r="B660" s="6">
        <v>-179474279.20273104</v>
      </c>
      <c r="C660" s="6">
        <v>50317201.19084683</v>
      </c>
      <c r="D660" s="6">
        <v>49949644.593735084</v>
      </c>
      <c r="E660" s="6">
        <v>72136150.86548607</v>
      </c>
      <c r="F660" s="6">
        <v>56669738.82785813</v>
      </c>
      <c r="G660" s="6">
        <v>100100123.06342332</v>
      </c>
      <c r="H660" s="6">
        <f>NPV(Supuestos!$B$22,C660:G660)+B660</f>
        <v>37329995.17627693</v>
      </c>
      <c r="I660" s="2">
        <f>IFERROR(IRR(B660:G660),"")</f>
        <v>0.21454292674258052</v>
      </c>
      <c r="J660" s="2">
        <f>IFERROR(MIRR(B660:G660,Supuestos!$B$22,Supuestos!$B$22),"")</f>
        <v>0.18390805615548844</v>
      </c>
      <c r="K660" s="6">
        <v>8653.711828631176</v>
      </c>
      <c r="L660" s="6">
        <v>35318.26862016853</v>
      </c>
      <c r="M660" s="6">
        <v>155023549.688721</v>
      </c>
      <c r="N660" s="6">
        <v>3488.7734014851353</v>
      </c>
      <c r="O660" s="6">
        <v>115419595.7058727</v>
      </c>
    </row>
    <row r="661">
      <c r="A661">
        <v>657</v>
      </c>
      <c r="B661" s="6">
        <v>-189463609.49936104</v>
      </c>
      <c r="C661" s="6">
        <v>71774841.24304035</v>
      </c>
      <c r="D661" s="6">
        <v>75080846.47446251</v>
      </c>
      <c r="E661" s="6">
        <v>66764887.47305858</v>
      </c>
      <c r="F661" s="6">
        <v>71493340.93079868</v>
      </c>
      <c r="G661" s="6">
        <v>124750217.15207845</v>
      </c>
      <c r="H661" s="6">
        <f>NPV(Supuestos!$B$22,C661:G661)+B661</f>
        <v>83454599.04414815</v>
      </c>
      <c r="I661" s="2">
        <f>IFERROR(IRR(B661:G661),"")</f>
        <v>0.2979261037127995</v>
      </c>
      <c r="J661" s="2">
        <f>IFERROR(MIRR(B661:G661,Supuestos!$B$22,Supuestos!$B$22),"")</f>
        <v>0.22632672362846895</v>
      </c>
      <c r="K661" s="6">
        <v>7725.408406210134</v>
      </c>
      <c r="L661" s="6">
        <v>45512.17910462196</v>
      </c>
      <c r="M661" s="6">
        <v>161335595.81617802</v>
      </c>
      <c r="N661" s="6">
        <v>3391.429049987346</v>
      </c>
      <c r="O661" s="6">
        <v>106870912.8753249</v>
      </c>
    </row>
    <row r="662">
      <c r="A662">
        <v>658</v>
      </c>
      <c r="B662" s="6">
        <v>-156844247.78730598</v>
      </c>
      <c r="C662" s="6">
        <v>55651082.135120265</v>
      </c>
      <c r="D662" s="6">
        <v>64392694.70142497</v>
      </c>
      <c r="E662" s="6">
        <v>56462173.34669694</v>
      </c>
      <c r="F662" s="6">
        <v>59885382.4977542</v>
      </c>
      <c r="G662" s="6">
        <v>98123285.27797318</v>
      </c>
      <c r="H662" s="6">
        <f>NPV(Supuestos!$B$22,C662:G662)+B662</f>
        <v>66050050.82014909</v>
      </c>
      <c r="I662" s="2">
        <f>IFERROR(IRR(B662:G662),"")</f>
        <v>0.2911799721044382</v>
      </c>
      <c r="J662" s="2">
        <f>IFERROR(MIRR(B662:G662,Supuestos!$B$22,Supuestos!$B$22),"")</f>
        <v>0.2230125797669169</v>
      </c>
      <c r="K662" s="6">
        <v>8388.78703940611</v>
      </c>
      <c r="L662" s="6">
        <v>36404.545497465435</v>
      </c>
      <c r="M662" s="6">
        <v>132413049.43173733</v>
      </c>
      <c r="N662" s="6">
        <v>3398.7912187042334</v>
      </c>
      <c r="O662" s="6">
        <v>110286007.55748016</v>
      </c>
    </row>
    <row r="663">
      <c r="A663">
        <v>659</v>
      </c>
      <c r="B663" s="6">
        <v>-174112729.98643404</v>
      </c>
      <c r="C663" s="6">
        <v>18952683.51364773</v>
      </c>
      <c r="D663" s="6">
        <v>24274831.234284133</v>
      </c>
      <c r="E663" s="6">
        <v>9788197.417732801</v>
      </c>
      <c r="F663" s="6">
        <v>22172741.45588747</v>
      </c>
      <c r="G663" s="6">
        <v>54075580.358252704</v>
      </c>
      <c r="H663" s="6">
        <f>NPV(Supuestos!$B$22,C663:G663)+B663</f>
        <v>-90988915.30733314</v>
      </c>
      <c r="I663" s="2">
        <f>IFERROR(IRR(B663:G663),"")</f>
        <v>-0.07895519865347053</v>
      </c>
      <c r="J663" s="2">
        <f>IFERROR(MIRR(B663:G663,Supuestos!$B$22,Supuestos!$B$22),"")</f>
        <v>-0.016704980506783484</v>
      </c>
      <c r="K663" s="6">
        <v>7219.609809029738</v>
      </c>
      <c r="L663" s="6">
        <v>32587.859729377316</v>
      </c>
      <c r="M663" s="6">
        <v>155290999.44583422</v>
      </c>
      <c r="N663" s="6">
        <v>3333.8918920606375</v>
      </c>
      <c r="O663" s="6">
        <v>114343953.1545189</v>
      </c>
    </row>
    <row r="664">
      <c r="A664">
        <v>660</v>
      </c>
      <c r="B664" s="6">
        <v>-168661562.4127872</v>
      </c>
      <c r="C664" s="6">
        <v>96300017.96188739</v>
      </c>
      <c r="D664" s="6">
        <v>94630011.66974619</v>
      </c>
      <c r="E664" s="6">
        <v>78975246.57618624</v>
      </c>
      <c r="F664" s="6">
        <v>96934509.18454835</v>
      </c>
      <c r="G664" s="6">
        <v>127855673.74473883</v>
      </c>
      <c r="H664" s="6">
        <f>NPV(Supuestos!$B$22,C664:G664)+B664</f>
        <v>165730142.26473212</v>
      </c>
      <c r="I664" s="2">
        <f>IFERROR(IRR(B664:G664),"")</f>
        <v>0.4882506870118001</v>
      </c>
      <c r="J664" s="2">
        <f>IFERROR(MIRR(B664:G664,Supuestos!$B$22,Supuestos!$B$22),"")</f>
        <v>0.30723216874305104</v>
      </c>
      <c r="K664" s="6">
        <v>8783.936678754482</v>
      </c>
      <c r="L664" s="6">
        <v>42253.15743753856</v>
      </c>
      <c r="M664" s="6">
        <v>138969637.66008458</v>
      </c>
      <c r="N664" s="6">
        <v>3457.358544909706</v>
      </c>
      <c r="O664" s="6">
        <v>105996779.9198416</v>
      </c>
    </row>
    <row r="665">
      <c r="A665">
        <v>661</v>
      </c>
      <c r="B665" s="6">
        <v>-171223194.37949362</v>
      </c>
      <c r="C665" s="6">
        <v>61802769.41330355</v>
      </c>
      <c r="D665" s="6">
        <v>76114821.07807547</v>
      </c>
      <c r="E665" s="6">
        <v>73255817.63106838</v>
      </c>
      <c r="F665" s="6">
        <v>78451676.90075937</v>
      </c>
      <c r="G665" s="6">
        <v>110950218.58519575</v>
      </c>
      <c r="H665" s="6">
        <f>NPV(Supuestos!$B$22,C665:G665)+B665</f>
        <v>95076992.25475831</v>
      </c>
      <c r="I665" s="2">
        <f>IFERROR(IRR(B665:G665),"")</f>
        <v>0.3333329688392688</v>
      </c>
      <c r="J665" s="2">
        <f>IFERROR(MIRR(B665:G665,Supuestos!$B$22,Supuestos!$B$22),"")</f>
        <v>0.24527889140978187</v>
      </c>
      <c r="K665" s="6">
        <v>7607.835333932383</v>
      </c>
      <c r="L665" s="6">
        <v>47102.56728742893</v>
      </c>
      <c r="M665" s="6">
        <v>142555308.32123527</v>
      </c>
      <c r="N665" s="6">
        <v>3324.081773124635</v>
      </c>
      <c r="O665" s="6">
        <v>111139180.29306014</v>
      </c>
    </row>
    <row r="666">
      <c r="A666">
        <v>662</v>
      </c>
      <c r="B666" s="6">
        <v>-158972883.7857064</v>
      </c>
      <c r="C666" s="6">
        <v>66675048.88770282</v>
      </c>
      <c r="D666" s="6">
        <v>64571151.435618445</v>
      </c>
      <c r="E666" s="6">
        <v>65527366.73090874</v>
      </c>
      <c r="F666" s="6">
        <v>66116721.83771406</v>
      </c>
      <c r="G666" s="6">
        <v>116088179.63573307</v>
      </c>
      <c r="H666" s="6">
        <f>NPV(Supuestos!$B$22,C666:G666)+B666</f>
        <v>92867481.39409469</v>
      </c>
      <c r="I666" s="2">
        <f>IFERROR(IRR(B666:G666),"")</f>
        <v>0.34435834942040505</v>
      </c>
      <c r="J666" s="2">
        <f>IFERROR(MIRR(B666:G666,Supuestos!$B$22,Supuestos!$B$22),"")</f>
        <v>0.24987133794398142</v>
      </c>
      <c r="K666" s="6">
        <v>8322.468210402818</v>
      </c>
      <c r="L666" s="6">
        <v>39388.808045835875</v>
      </c>
      <c r="M666" s="6">
        <v>132747915.56113619</v>
      </c>
      <c r="N666" s="6">
        <v>3300.965134271731</v>
      </c>
      <c r="O666" s="6">
        <v>110444887.79531549</v>
      </c>
    </row>
    <row r="667">
      <c r="A667">
        <v>663</v>
      </c>
      <c r="B667" s="6">
        <v>-153805565.5568331</v>
      </c>
      <c r="C667" s="6">
        <v>29679646.193624835</v>
      </c>
      <c r="D667" s="6">
        <v>26952584.036712006</v>
      </c>
      <c r="E667" s="6">
        <v>45692381.07749835</v>
      </c>
      <c r="F667" s="6">
        <v>36648347.39073041</v>
      </c>
      <c r="G667" s="6">
        <v>83304075.03707059</v>
      </c>
      <c r="H667" s="6">
        <f>NPV(Supuestos!$B$22,C667:G667)+B667</f>
        <v>-11226304.358632237</v>
      </c>
      <c r="I667" s="2">
        <f>IFERROR(IRR(B667:G667),"")</f>
        <v>0.11390967845688241</v>
      </c>
      <c r="J667" s="2">
        <f>IFERROR(MIRR(B667:G667,Supuestos!$B$22,Supuestos!$B$22),"")</f>
        <v>0.1228499219481547</v>
      </c>
      <c r="K667" s="6">
        <v>7685.947801460271</v>
      </c>
      <c r="L667" s="6">
        <v>35595.472786556966</v>
      </c>
      <c r="M667" s="6">
        <v>131918769.89237097</v>
      </c>
      <c r="N667" s="6">
        <v>3380.032251123339</v>
      </c>
      <c r="O667" s="6">
        <v>108961878.19972326</v>
      </c>
    </row>
    <row r="668">
      <c r="A668">
        <v>664</v>
      </c>
      <c r="B668" s="6">
        <v>-158171555.24807686</v>
      </c>
      <c r="C668" s="6">
        <v>67697618.8967804</v>
      </c>
      <c r="D668" s="6">
        <v>91241114.35778253</v>
      </c>
      <c r="E668" s="6">
        <v>92833912.14946592</v>
      </c>
      <c r="F668" s="6">
        <v>78539915.21562752</v>
      </c>
      <c r="G668" s="6">
        <v>133433067.62983818</v>
      </c>
      <c r="H668" s="6">
        <f>NPV(Supuestos!$B$22,C668:G668)+B668</f>
        <v>149882531.0772595</v>
      </c>
      <c r="I668" s="2">
        <f>IFERROR(IRR(B668:G668),"")</f>
        <v>0.45345564606250194</v>
      </c>
      <c r="J668" s="2">
        <f>IFERROR(MIRR(B668:G668,Supuestos!$B$22,Supuestos!$B$22),"")</f>
        <v>0.3025804903766198</v>
      </c>
      <c r="K668" s="6">
        <v>8396.920986209487</v>
      </c>
      <c r="L668" s="6">
        <v>43572.39088928119</v>
      </c>
      <c r="M668" s="6">
        <v>128901641.3698746</v>
      </c>
      <c r="N668" s="6">
        <v>3379.199280993392</v>
      </c>
      <c r="O668" s="6">
        <v>110364351.23773511</v>
      </c>
    </row>
    <row r="669">
      <c r="A669">
        <v>665</v>
      </c>
      <c r="B669" s="6">
        <v>-163991642.9839599</v>
      </c>
      <c r="C669" s="6">
        <v>74016793.80107129</v>
      </c>
      <c r="D669" s="6">
        <v>55782826.451435804</v>
      </c>
      <c r="E669" s="6">
        <v>70136808.80279523</v>
      </c>
      <c r="F669" s="6">
        <v>55638364.43780528</v>
      </c>
      <c r="G669" s="6">
        <v>105791840.38278936</v>
      </c>
      <c r="H669" s="6">
        <f>NPV(Supuestos!$B$22,C669:G669)+B669</f>
        <v>79086135.99064597</v>
      </c>
      <c r="I669" s="2">
        <f>IFERROR(IRR(B669:G669),"")</f>
        <v>0.317843478302932</v>
      </c>
      <c r="J669" s="2">
        <f>IFERROR(MIRR(B669:G669,Supuestos!$B$22,Supuestos!$B$22),"")</f>
        <v>0.23335914929828094</v>
      </c>
      <c r="K669" s="6">
        <v>8261.135459171292</v>
      </c>
      <c r="L669" s="6">
        <v>40025.735233250845</v>
      </c>
      <c r="M669" s="6">
        <v>137539001.3347751</v>
      </c>
      <c r="N669" s="6">
        <v>3562.5910940890512</v>
      </c>
      <c r="O669" s="6">
        <v>108759762.20010018</v>
      </c>
    </row>
    <row r="670">
      <c r="A670">
        <v>666</v>
      </c>
      <c r="B670" s="6">
        <v>-162600944.6025615</v>
      </c>
      <c r="C670" s="6">
        <v>67834551.47316639</v>
      </c>
      <c r="D670" s="6">
        <v>60584778.653745696</v>
      </c>
      <c r="E670" s="6">
        <v>72229315.12425746</v>
      </c>
      <c r="F670" s="6">
        <v>55131582.617002666</v>
      </c>
      <c r="G670" s="6">
        <v>113162772.12301257</v>
      </c>
      <c r="H670" s="6">
        <f>NPV(Supuestos!$B$22,C670:G670)+B670</f>
        <v>83689318.6955466</v>
      </c>
      <c r="I670" s="2">
        <f>IFERROR(IRR(B670:G670),"")</f>
        <v>0.3242199847387714</v>
      </c>
      <c r="J670" s="2">
        <f>IFERROR(MIRR(B670:G670,Supuestos!$B$22,Supuestos!$B$22),"")</f>
        <v>0.23871012397287883</v>
      </c>
      <c r="K670" s="6">
        <v>8256.04083903027</v>
      </c>
      <c r="L670" s="6">
        <v>40109.76435886109</v>
      </c>
      <c r="M670" s="6">
        <v>136109116.39531046</v>
      </c>
      <c r="N670" s="6">
        <v>3242.0465710262456</v>
      </c>
      <c r="O670" s="6">
        <v>115134949.45378731</v>
      </c>
    </row>
    <row r="671">
      <c r="A671">
        <v>667</v>
      </c>
      <c r="B671" s="6">
        <v>-151784447.338992</v>
      </c>
      <c r="C671" s="6">
        <v>50361896.3627385</v>
      </c>
      <c r="D671" s="6">
        <v>34767568.04737581</v>
      </c>
      <c r="E671" s="6">
        <v>39817656.018328585</v>
      </c>
      <c r="F671" s="6">
        <v>46050994.61178327</v>
      </c>
      <c r="G671" s="6">
        <v>77172100.80400917</v>
      </c>
      <c r="H671" s="6">
        <f>NPV(Supuestos!$B$22,C671:G671)+B671</f>
        <v>13367609.627561402</v>
      </c>
      <c r="I671" s="2">
        <f>IFERROR(IRR(B671:G671),"")</f>
        <v>0.17344138329286019</v>
      </c>
      <c r="J671" s="2">
        <f>IFERROR(MIRR(B671:G671,Supuestos!$B$22,Supuestos!$B$22),"")</f>
        <v>0.15940773659756724</v>
      </c>
      <c r="K671" s="6">
        <v>7539.967783844447</v>
      </c>
      <c r="L671" s="6">
        <v>39475.100109854204</v>
      </c>
      <c r="M671" s="6">
        <v>127973168.69160518</v>
      </c>
      <c r="N671" s="6">
        <v>3333.377963863313</v>
      </c>
      <c r="O671" s="6">
        <v>115095428.0601997</v>
      </c>
    </row>
    <row r="672">
      <c r="A672">
        <v>668</v>
      </c>
      <c r="B672" s="6">
        <v>-180356642.6390564</v>
      </c>
      <c r="C672" s="6">
        <v>59708678.57065192</v>
      </c>
      <c r="D672" s="6">
        <v>64983733.44850807</v>
      </c>
      <c r="E672" s="6">
        <v>73607090.44647036</v>
      </c>
      <c r="F672" s="6">
        <v>58292666.85907591</v>
      </c>
      <c r="G672" s="6">
        <v>138854583.1147895</v>
      </c>
      <c r="H672" s="6">
        <f>NPV(Supuestos!$B$22,C672:G672)+B672</f>
        <v>78335611.13925487</v>
      </c>
      <c r="I672" s="2">
        <f>IFERROR(IRR(B672:G672),"")</f>
        <v>0.2879368845301295</v>
      </c>
      <c r="J672" s="2">
        <f>IFERROR(MIRR(B672:G672,Supuestos!$B$22,Supuestos!$B$22),"")</f>
        <v>0.22527933167441505</v>
      </c>
      <c r="K672" s="6">
        <v>8199.53070693715</v>
      </c>
      <c r="L672" s="6">
        <v>41669.683960415714</v>
      </c>
      <c r="M672" s="6">
        <v>153022894.3845128</v>
      </c>
      <c r="N672" s="6">
        <v>3510.11794032529</v>
      </c>
      <c r="O672" s="6">
        <v>106617167.9364594</v>
      </c>
    </row>
    <row r="673">
      <c r="A673">
        <v>669</v>
      </c>
      <c r="B673" s="6">
        <v>-159249729.28563046</v>
      </c>
      <c r="C673" s="6">
        <v>63629540.590375215</v>
      </c>
      <c r="D673" s="6">
        <v>72930735.03177017</v>
      </c>
      <c r="E673" s="6">
        <v>75730250.01559095</v>
      </c>
      <c r="F673" s="6">
        <v>68709059.25334036</v>
      </c>
      <c r="G673" s="6">
        <v>114829611.04041697</v>
      </c>
      <c r="H673" s="6">
        <f>NPV(Supuestos!$B$22,C673:G673)+B673</f>
        <v>104119431.8825354</v>
      </c>
      <c r="I673" s="2">
        <f>IFERROR(IRR(B673:G673),"")</f>
        <v>0.36601467733079207</v>
      </c>
      <c r="J673" s="2">
        <f>IFERROR(MIRR(B673:G673,Supuestos!$B$22,Supuestos!$B$22),"")</f>
        <v>0.2606719645742357</v>
      </c>
      <c r="K673" s="6">
        <v>8203.111390946362</v>
      </c>
      <c r="L673" s="6">
        <v>41199.871816561164</v>
      </c>
      <c r="M673" s="6">
        <v>132212358.26131344</v>
      </c>
      <c r="N673" s="6">
        <v>3555.829705328991</v>
      </c>
      <c r="O673" s="6">
        <v>99994712.7310596</v>
      </c>
    </row>
    <row r="674">
      <c r="A674">
        <v>670</v>
      </c>
      <c r="B674" s="6">
        <v>-177848180.04092437</v>
      </c>
      <c r="C674" s="6">
        <v>75757433.92327042</v>
      </c>
      <c r="D674" s="6">
        <v>77211007.29508394</v>
      </c>
      <c r="E674" s="6">
        <v>75867534.2575348</v>
      </c>
      <c r="F674" s="6">
        <v>87217755.78482321</v>
      </c>
      <c r="G674" s="6">
        <v>117661380.93714382</v>
      </c>
      <c r="H674" s="6">
        <f>NPV(Supuestos!$B$22,C674:G674)+B674</f>
        <v>111975044.24855965</v>
      </c>
      <c r="I674" s="2">
        <f>IFERROR(IRR(B674:G674),"")</f>
        <v>0.36162273076004037</v>
      </c>
      <c r="J674" s="2">
        <f>IFERROR(MIRR(B674:G674,Supuestos!$B$22,Supuestos!$B$22),"")</f>
        <v>0.25696042132903973</v>
      </c>
      <c r="K674" s="6">
        <v>7990.606524055391</v>
      </c>
      <c r="L674" s="6">
        <v>45617.10103458363</v>
      </c>
      <c r="M674" s="6">
        <v>148687515.63008934</v>
      </c>
      <c r="N674" s="6">
        <v>3332.4653358509145</v>
      </c>
      <c r="O674" s="6">
        <v>113835780.96474612</v>
      </c>
    </row>
    <row r="675">
      <c r="A675">
        <v>671</v>
      </c>
      <c r="B675" s="6">
        <v>-165837133.05136597</v>
      </c>
      <c r="C675" s="6">
        <v>52734597.58402695</v>
      </c>
      <c r="D675" s="6">
        <v>62384736.92175327</v>
      </c>
      <c r="E675" s="6">
        <v>39732881.4854319</v>
      </c>
      <c r="F675" s="6">
        <v>54387123.82660036</v>
      </c>
      <c r="G675" s="6">
        <v>96147877.2266914</v>
      </c>
      <c r="H675" s="6">
        <f>NPV(Supuestos!$B$22,C675:G675)+B675</f>
        <v>37380616.411617845</v>
      </c>
      <c r="I675" s="2">
        <f>IFERROR(IRR(B675:G675),"")</f>
        <v>0.2234262154017959</v>
      </c>
      <c r="J675" s="2">
        <f>IFERROR(MIRR(B675:G675,Supuestos!$B$22,Supuestos!$B$22),"")</f>
        <v>0.18730096994194168</v>
      </c>
      <c r="K675" s="6">
        <v>7974.3153617684</v>
      </c>
      <c r="L675" s="6">
        <v>38602.247117126244</v>
      </c>
      <c r="M675" s="6">
        <v>141211013.6765756</v>
      </c>
      <c r="N675" s="6">
        <v>3382.7585629187524</v>
      </c>
      <c r="O675" s="6">
        <v>112295372.67844628</v>
      </c>
    </row>
    <row r="676">
      <c r="A676">
        <v>672</v>
      </c>
      <c r="B676" s="6">
        <v>-160381898.8930889</v>
      </c>
      <c r="C676" s="6">
        <v>61782084.87285508</v>
      </c>
      <c r="D676" s="6">
        <v>71375552.28733392</v>
      </c>
      <c r="E676" s="6">
        <v>88050758.47331811</v>
      </c>
      <c r="F676" s="6">
        <v>74960942.9614956</v>
      </c>
      <c r="G676" s="6">
        <v>126086681.98063284</v>
      </c>
      <c r="H676" s="6">
        <f>NPV(Supuestos!$B$22,C676:G676)+B676</f>
        <v>118034203.674515</v>
      </c>
      <c r="I676" s="2">
        <f>IFERROR(IRR(B676:G676),"")</f>
        <v>0.383991231184802</v>
      </c>
      <c r="J676" s="2">
        <f>IFERROR(MIRR(B676:G676,Supuestos!$B$22,Supuestos!$B$22),"")</f>
        <v>0.2729538269263987</v>
      </c>
      <c r="K676" s="6">
        <v>8630.865757659576</v>
      </c>
      <c r="L676" s="6">
        <v>39186.43287237672</v>
      </c>
      <c r="M676" s="6">
        <v>133324871.56164716</v>
      </c>
      <c r="N676" s="6">
        <v>3281.2566816185913</v>
      </c>
      <c r="O676" s="6">
        <v>112854248.75623085</v>
      </c>
    </row>
    <row r="677">
      <c r="A677">
        <v>673</v>
      </c>
      <c r="B677" s="6">
        <v>-161023783.3770409</v>
      </c>
      <c r="C677" s="6">
        <v>71803090.89825848</v>
      </c>
      <c r="D677" s="6">
        <v>60099604.30105301</v>
      </c>
      <c r="E677" s="6">
        <v>62858448.96390636</v>
      </c>
      <c r="F677" s="6">
        <v>54942356.92651971</v>
      </c>
      <c r="G677" s="6">
        <v>105988140.11655104</v>
      </c>
      <c r="H677" s="6">
        <f>NPV(Supuestos!$B$22,C677:G677)+B677</f>
        <v>78210945.36316073</v>
      </c>
      <c r="I677" s="2">
        <f>IFERROR(IRR(B677:G677),"")</f>
        <v>0.319163940575464</v>
      </c>
      <c r="J677" s="2">
        <f>IFERROR(MIRR(B677:G677,Supuestos!$B$22,Supuestos!$B$22),"")</f>
        <v>0.23393331799201955</v>
      </c>
      <c r="K677" s="6">
        <v>7349.214165876024</v>
      </c>
      <c r="L677" s="6">
        <v>47000.72962281061</v>
      </c>
      <c r="M677" s="6">
        <v>133390309.1410034</v>
      </c>
      <c r="N677" s="6">
        <v>3283.23158537969</v>
      </c>
      <c r="O677" s="6">
        <v>111860203.9014408</v>
      </c>
    </row>
    <row r="678">
      <c r="A678">
        <v>674</v>
      </c>
      <c r="B678" s="6">
        <v>-175779987.9234901</v>
      </c>
      <c r="C678" s="6">
        <v>40962551.339234896</v>
      </c>
      <c r="D678" s="6">
        <v>58827082.18038362</v>
      </c>
      <c r="E678" s="6">
        <v>61437501.260440014</v>
      </c>
      <c r="F678" s="6">
        <v>41047616.745482534</v>
      </c>
      <c r="G678" s="6">
        <v>95033196.51118588</v>
      </c>
      <c r="H678" s="6">
        <f>NPV(Supuestos!$B$22,C678:G678)+B678</f>
        <v>20546916.214576513</v>
      </c>
      <c r="I678" s="2">
        <f>IFERROR(IRR(B678:G678),"")</f>
        <v>0.1829167987206775</v>
      </c>
      <c r="J678" s="2">
        <f>IFERROR(MIRR(B678:G678,Supuestos!$B$22,Supuestos!$B$22),"")</f>
        <v>0.16548564538276</v>
      </c>
      <c r="K678" s="6">
        <v>7457.204318989898</v>
      </c>
      <c r="L678" s="6">
        <v>40265.508390363095</v>
      </c>
      <c r="M678" s="6">
        <v>151758538.07749495</v>
      </c>
      <c r="N678" s="6">
        <v>3209.603022163113</v>
      </c>
      <c r="O678" s="6">
        <v>112946540.61547102</v>
      </c>
    </row>
    <row r="679">
      <c r="A679">
        <v>675</v>
      </c>
      <c r="B679" s="6">
        <v>-172318530.67312738</v>
      </c>
      <c r="C679" s="6">
        <v>47808793.86442744</v>
      </c>
      <c r="D679" s="6">
        <v>60457766.78266688</v>
      </c>
      <c r="E679" s="6">
        <v>52848145.603259705</v>
      </c>
      <c r="F679" s="6">
        <v>61917288.94227363</v>
      </c>
      <c r="G679" s="6">
        <v>89283762.68449622</v>
      </c>
      <c r="H679" s="6">
        <f>NPV(Supuestos!$B$22,C679:G679)+B679</f>
        <v>34841483.33924711</v>
      </c>
      <c r="I679" s="2">
        <f>IFERROR(IRR(B679:G679),"")</f>
        <v>0.21396905900878127</v>
      </c>
      <c r="J679" s="2">
        <f>IFERROR(MIRR(B679:G679,Supuestos!$B$22,Supuestos!$B$22),"")</f>
        <v>0.18276820430546592</v>
      </c>
      <c r="K679" s="6">
        <v>8596.548748726722</v>
      </c>
      <c r="L679" s="6">
        <v>35378.16986766482</v>
      </c>
      <c r="M679" s="6">
        <v>147988117.72047815</v>
      </c>
      <c r="N679" s="6">
        <v>3629.8861042285957</v>
      </c>
      <c r="O679" s="6">
        <v>108154701.43829072</v>
      </c>
    </row>
    <row r="680">
      <c r="A680">
        <v>676</v>
      </c>
      <c r="B680" s="6">
        <v>-156859736.89984626</v>
      </c>
      <c r="C680" s="6">
        <v>29338168.50627818</v>
      </c>
      <c r="D680" s="6">
        <v>37174798.71548379</v>
      </c>
      <c r="E680" s="6">
        <v>40868604.15614648</v>
      </c>
      <c r="F680" s="6">
        <v>42050116.917026766</v>
      </c>
      <c r="G680" s="6">
        <v>83778143.80812679</v>
      </c>
      <c r="H680" s="6">
        <f>NPV(Supuestos!$B$22,C680:G680)+B680</f>
        <v>-6525769.626851499</v>
      </c>
      <c r="I680" s="2">
        <f>IFERROR(IRR(B680:G680),"")</f>
        <v>0.12508242443044074</v>
      </c>
      <c r="J680" s="2">
        <f>IFERROR(MIRR(B680:G680,Supuestos!$B$22,Supuestos!$B$22),"")</f>
        <v>0.1303527067082646</v>
      </c>
      <c r="K680" s="6">
        <v>8199.47074327813</v>
      </c>
      <c r="L680" s="6">
        <v>34620.046963108885</v>
      </c>
      <c r="M680" s="6">
        <v>134150451.92345215</v>
      </c>
      <c r="N680" s="6">
        <v>3515.8901042304933</v>
      </c>
      <c r="O680" s="6">
        <v>114981792.84249127</v>
      </c>
    </row>
    <row r="681">
      <c r="A681">
        <v>677</v>
      </c>
      <c r="B681" s="6">
        <v>-172742462.60968938</v>
      </c>
      <c r="C681" s="6">
        <v>24082981.732318584</v>
      </c>
      <c r="D681" s="6">
        <v>25970400.004855264</v>
      </c>
      <c r="E681" s="6">
        <v>31849370.669091236</v>
      </c>
      <c r="F681" s="6">
        <v>41199665.49375528</v>
      </c>
      <c r="G681" s="6">
        <v>83589386.10461567</v>
      </c>
      <c r="H681" s="6">
        <f>NPV(Supuestos!$B$22,C681:G681)+B681</f>
        <v>-42329025.33284978</v>
      </c>
      <c r="I681" s="2">
        <f>IFERROR(IRR(B681:G681),"")</f>
        <v>0.05111479213615747</v>
      </c>
      <c r="J681" s="2">
        <f>IFERROR(MIRR(B681:G681,Supuestos!$B$22,Supuestos!$B$22),"")</f>
        <v>0.07767919408150337</v>
      </c>
      <c r="K681" s="6">
        <v>7216.4310030657525</v>
      </c>
      <c r="L681" s="6">
        <v>37020.423396943654</v>
      </c>
      <c r="M681" s="6">
        <v>151370036.1178234</v>
      </c>
      <c r="N681" s="6">
        <v>3367.3422064011297</v>
      </c>
      <c r="O681" s="6">
        <v>108651171.26253271</v>
      </c>
    </row>
    <row r="682">
      <c r="A682">
        <v>678</v>
      </c>
      <c r="B682" s="6">
        <v>-185274620.27036473</v>
      </c>
      <c r="C682" s="6">
        <v>46928771.38913542</v>
      </c>
      <c r="D682" s="6">
        <v>53365121.39499449</v>
      </c>
      <c r="E682" s="6">
        <v>50555897.237237155</v>
      </c>
      <c r="F682" s="6">
        <v>45370050.846723944</v>
      </c>
      <c r="G682" s="6">
        <v>103149683.44916944</v>
      </c>
      <c r="H682" s="6">
        <f>NPV(Supuestos!$B$22,C682:G682)+B682</f>
        <v>11512912.956729256</v>
      </c>
      <c r="I682" s="2">
        <f>IFERROR(IRR(B682:G682),"")</f>
        <v>0.16289817777963397</v>
      </c>
      <c r="J682" s="2">
        <f>IFERROR(MIRR(B682:G682,Supuestos!$B$22,Supuestos!$B$22),"")</f>
        <v>0.1538282856908868</v>
      </c>
      <c r="K682" s="6">
        <v>8514.227139754437</v>
      </c>
      <c r="L682" s="6">
        <v>33080.86162423379</v>
      </c>
      <c r="M682" s="6">
        <v>162741982.68256375</v>
      </c>
      <c r="N682" s="6">
        <v>3439.6512389183044</v>
      </c>
      <c r="O682" s="6">
        <v>107874256.65471971</v>
      </c>
    </row>
    <row r="683">
      <c r="A683">
        <v>679</v>
      </c>
      <c r="B683" s="6">
        <v>-176289265.75423783</v>
      </c>
      <c r="C683" s="6">
        <v>74381742.10519975</v>
      </c>
      <c r="D683" s="6">
        <v>67505177.64595856</v>
      </c>
      <c r="E683" s="6">
        <v>49147558.95345403</v>
      </c>
      <c r="F683" s="6">
        <v>64351940.53925121</v>
      </c>
      <c r="G683" s="6">
        <v>95379844.45219365</v>
      </c>
      <c r="H683" s="6">
        <f>NPV(Supuestos!$B$22,C683:G683)+B683</f>
        <v>61712938.253703356</v>
      </c>
      <c r="I683" s="2">
        <f>IFERROR(IRR(B683:G683),"")</f>
        <v>0.2748481293382679</v>
      </c>
      <c r="J683" s="2">
        <f>IFERROR(MIRR(B683:G683,Supuestos!$B$22,Supuestos!$B$22),"")</f>
        <v>0.21053088216574745</v>
      </c>
      <c r="K683" s="6">
        <v>8374.630334170784</v>
      </c>
      <c r="L683" s="6">
        <v>37591.98129825524</v>
      </c>
      <c r="M683" s="6">
        <v>151103750.0020819</v>
      </c>
      <c r="N683" s="6">
        <v>3350.2887080423534</v>
      </c>
      <c r="O683" s="6">
        <v>112229583.32741976</v>
      </c>
    </row>
    <row r="684">
      <c r="A684">
        <v>680</v>
      </c>
      <c r="B684" s="6">
        <v>-169471165.4444632</v>
      </c>
      <c r="C684" s="6">
        <v>39338694.92052819</v>
      </c>
      <c r="D684" s="6">
        <v>60984873.58916278</v>
      </c>
      <c r="E684" s="6">
        <v>39351150.51828797</v>
      </c>
      <c r="F684" s="6">
        <v>60630742.76920773</v>
      </c>
      <c r="G684" s="6">
        <v>75539266.78923741</v>
      </c>
      <c r="H684" s="6">
        <f>NPV(Supuestos!$B$22,C684:G684)+B684</f>
        <v>13654242.458155505</v>
      </c>
      <c r="I684" s="2">
        <f>IFERROR(IRR(B684:G684),"")</f>
        <v>0.17019156547484177</v>
      </c>
      <c r="J684" s="2">
        <f>IFERROR(MIRR(B684:G684,Supuestos!$B$22,Supuestos!$B$22),"")</f>
        <v>0.157804969048428</v>
      </c>
      <c r="K684" s="6">
        <v>8336.556909890296</v>
      </c>
      <c r="L684" s="6">
        <v>33021.70862281261</v>
      </c>
      <c r="M684" s="6">
        <v>147448177.18879178</v>
      </c>
      <c r="N684" s="6">
        <v>3252.6423698601625</v>
      </c>
      <c r="O684" s="6">
        <v>108066433.57710741</v>
      </c>
    </row>
    <row r="685">
      <c r="A685">
        <v>681</v>
      </c>
      <c r="B685" s="6">
        <v>-178386890.26130962</v>
      </c>
      <c r="C685" s="6">
        <v>38027535.76845219</v>
      </c>
      <c r="D685" s="6">
        <v>38562571.15294517</v>
      </c>
      <c r="E685" s="6">
        <v>40622930.607004166</v>
      </c>
      <c r="F685" s="6">
        <v>41133732.76177549</v>
      </c>
      <c r="G685" s="6">
        <v>102996680.39483084</v>
      </c>
      <c r="H685" s="6">
        <f>NPV(Supuestos!$B$22,C685:G685)+B685</f>
        <v>-10089715.13120652</v>
      </c>
      <c r="I685" s="2">
        <f>IFERROR(IRR(B685:G685),"")</f>
        <v>0.11962699899788563</v>
      </c>
      <c r="J685" s="2">
        <f>IFERROR(MIRR(B685:G685,Supuestos!$B$22,Supuestos!$B$22),"")</f>
        <v>0.1268020532331846</v>
      </c>
      <c r="K685" s="6">
        <v>7777.423949341237</v>
      </c>
      <c r="L685" s="6">
        <v>39525.990671032436</v>
      </c>
      <c r="M685" s="6">
        <v>153794059.34400356</v>
      </c>
      <c r="N685" s="6">
        <v>3481.22800597921</v>
      </c>
      <c r="O685" s="6">
        <v>118984759.77143492</v>
      </c>
    </row>
    <row r="686">
      <c r="A686">
        <v>682</v>
      </c>
      <c r="B686" s="6">
        <v>-169541712.0549709</v>
      </c>
      <c r="C686" s="6">
        <v>66596991.8960839</v>
      </c>
      <c r="D686" s="6">
        <v>76389266.04354675</v>
      </c>
      <c r="E686" s="6">
        <v>78908250.94818583</v>
      </c>
      <c r="F686" s="6">
        <v>83437134.58188094</v>
      </c>
      <c r="G686" s="6">
        <v>114707195.56115201</v>
      </c>
      <c r="H686" s="6">
        <f>NPV(Supuestos!$B$22,C686:G686)+B686</f>
        <v>109893388.15376607</v>
      </c>
      <c r="I686" s="2">
        <f>IFERROR(IRR(B686:G686),"")</f>
        <v>0.3634932786128552</v>
      </c>
      <c r="J686" s="2">
        <f>IFERROR(MIRR(B686:G686,Supuestos!$B$22,Supuestos!$B$22),"")</f>
        <v>0.2598119685750431</v>
      </c>
      <c r="K686" s="6">
        <v>8652.69037358859</v>
      </c>
      <c r="L686" s="6">
        <v>40673.5578841166</v>
      </c>
      <c r="M686" s="6">
        <v>141386855.83389136</v>
      </c>
      <c r="N686" s="6">
        <v>3409.883171506226</v>
      </c>
      <c r="O686" s="6">
        <v>113022148.20103677</v>
      </c>
    </row>
    <row r="687">
      <c r="A687">
        <v>683</v>
      </c>
      <c r="B687" s="6">
        <v>-160170640.7303992</v>
      </c>
      <c r="C687" s="6">
        <v>52606212.89668614</v>
      </c>
      <c r="D687" s="6">
        <v>55333426.07668527</v>
      </c>
      <c r="E687" s="6">
        <v>55357759.87252778</v>
      </c>
      <c r="F687" s="6">
        <v>79109825.68181786</v>
      </c>
      <c r="G687" s="6">
        <v>108036924.30560607</v>
      </c>
      <c r="H687" s="6">
        <f>NPV(Supuestos!$B$22,C687:G687)+B687</f>
        <v>68867706.38643892</v>
      </c>
      <c r="I687" s="2">
        <f>IFERROR(IRR(B687:G687),"")</f>
        <v>0.2856168054984913</v>
      </c>
      <c r="J687" s="2">
        <f>IFERROR(MIRR(B687:G687,Supuestos!$B$22,Supuestos!$B$22),"")</f>
        <v>0.2245313519333174</v>
      </c>
      <c r="K687" s="6">
        <v>7953.400002204723</v>
      </c>
      <c r="L687" s="6">
        <v>40789.223072011235</v>
      </c>
      <c r="M687" s="6">
        <v>134217600.18073015</v>
      </c>
      <c r="N687" s="6">
        <v>3240.8513735669353</v>
      </c>
      <c r="O687" s="6">
        <v>115908047.1727392</v>
      </c>
    </row>
    <row r="688">
      <c r="A688">
        <v>684</v>
      </c>
      <c r="B688" s="6">
        <v>-166883614.3550249</v>
      </c>
      <c r="C688" s="6">
        <v>77227746.68737283</v>
      </c>
      <c r="D688" s="6">
        <v>93523170.56757058</v>
      </c>
      <c r="E688" s="6">
        <v>93171181.66657631</v>
      </c>
      <c r="F688" s="6">
        <v>72423224.76084748</v>
      </c>
      <c r="G688" s="6">
        <v>125550464.82629815</v>
      </c>
      <c r="H688" s="6">
        <f>NPV(Supuestos!$B$22,C688:G688)+B688</f>
        <v>143798299.98823076</v>
      </c>
      <c r="I688" s="2">
        <f>IFERROR(IRR(B688:G688),"")</f>
        <v>0.440609830684965</v>
      </c>
      <c r="J688" s="2">
        <f>IFERROR(MIRR(B688:G688,Supuestos!$B$22,Supuestos!$B$22),"")</f>
        <v>0.2908783182956993</v>
      </c>
      <c r="K688" s="6">
        <v>8765.370330940665</v>
      </c>
      <c r="L688" s="6">
        <v>42372.8459024952</v>
      </c>
      <c r="M688" s="6">
        <v>137170519.45012474</v>
      </c>
      <c r="N688" s="6">
        <v>3479.0045388042927</v>
      </c>
      <c r="O688" s="6">
        <v>108852342.54823424</v>
      </c>
    </row>
    <row r="689">
      <c r="A689">
        <v>685</v>
      </c>
      <c r="B689" s="6">
        <v>-169299698.89479372</v>
      </c>
      <c r="C689" s="6">
        <v>67097280.83578129</v>
      </c>
      <c r="D689" s="6">
        <v>68784299.6904127</v>
      </c>
      <c r="E689" s="6">
        <v>78324088.6248815</v>
      </c>
      <c r="F689" s="6">
        <v>69797374.98993322</v>
      </c>
      <c r="G689" s="6">
        <v>111313558.45032921</v>
      </c>
      <c r="H689" s="6">
        <f>NPV(Supuestos!$B$22,C689:G689)+B689</f>
        <v>94489802.25209852</v>
      </c>
      <c r="I689" s="2">
        <f>IFERROR(IRR(B689:G689),"")</f>
        <v>0.3371038560353445</v>
      </c>
      <c r="J689" s="2">
        <f>IFERROR(MIRR(B689:G689,Supuestos!$B$22,Supuestos!$B$22),"")</f>
        <v>0.24573341954805983</v>
      </c>
      <c r="K689" s="6">
        <v>8542.03337578736</v>
      </c>
      <c r="L689" s="6">
        <v>37240.47213103909</v>
      </c>
      <c r="M689" s="6">
        <v>143850950.42492053</v>
      </c>
      <c r="N689" s="6">
        <v>3249.2382377386093</v>
      </c>
      <c r="O689" s="6">
        <v>106992145.24060619</v>
      </c>
    </row>
    <row r="690">
      <c r="A690">
        <v>686</v>
      </c>
      <c r="B690" s="6">
        <v>-174292706.05477843</v>
      </c>
      <c r="C690" s="6">
        <v>72019482.87380874</v>
      </c>
      <c r="D690" s="6">
        <v>78290601.88945574</v>
      </c>
      <c r="E690" s="6">
        <v>69654166.30449106</v>
      </c>
      <c r="F690" s="6">
        <v>73926174.76322891</v>
      </c>
      <c r="G690" s="6">
        <v>102939725.72761907</v>
      </c>
      <c r="H690" s="6">
        <f>NPV(Supuestos!$B$22,C690:G690)+B690</f>
        <v>93372831.02035698</v>
      </c>
      <c r="I690" s="2">
        <f>IFERROR(IRR(B690:G690),"")</f>
        <v>0.33623060753393486</v>
      </c>
      <c r="J690" s="2">
        <f>IFERROR(MIRR(B690:G690,Supuestos!$B$22,Supuestos!$B$22),"")</f>
        <v>0.24213128510307258</v>
      </c>
      <c r="K690" s="6">
        <v>8899.360671831937</v>
      </c>
      <c r="L690" s="6">
        <v>35723.57230237556</v>
      </c>
      <c r="M690" s="6">
        <v>148859349.70236996</v>
      </c>
      <c r="N690" s="6">
        <v>3338.377685006708</v>
      </c>
      <c r="O690" s="6">
        <v>108346774.14374985</v>
      </c>
    </row>
    <row r="691">
      <c r="A691">
        <v>687</v>
      </c>
      <c r="B691" s="6">
        <v>-189138130.6092836</v>
      </c>
      <c r="C691" s="6">
        <v>64118382.57830165</v>
      </c>
      <c r="D691" s="6">
        <v>54226321.9803555</v>
      </c>
      <c r="E691" s="6">
        <v>31327212.239357054</v>
      </c>
      <c r="F691" s="6">
        <v>47291097.6212444</v>
      </c>
      <c r="G691" s="6">
        <v>77981174.93305822</v>
      </c>
      <c r="H691" s="6">
        <f>NPV(Supuestos!$B$22,C691:G691)+B691</f>
        <v>-1522460.60240075</v>
      </c>
      <c r="I691" s="2">
        <f>IFERROR(IRR(B691:G691),"")</f>
        <v>0.13666965908761003</v>
      </c>
      <c r="J691" s="2">
        <f>IFERROR(MIRR(B691:G691,Supuestos!$B$22,Supuestos!$B$22),"")</f>
        <v>0.1381587842704266</v>
      </c>
      <c r="K691" s="6">
        <v>8217.898296890688</v>
      </c>
      <c r="L691" s="6">
        <v>34855.31012683791</v>
      </c>
      <c r="M691" s="6">
        <v>166223139.11096856</v>
      </c>
      <c r="N691" s="6">
        <v>3509.7680180643997</v>
      </c>
      <c r="O691" s="6">
        <v>108886839.35677566</v>
      </c>
    </row>
    <row r="692">
      <c r="A692">
        <v>688</v>
      </c>
      <c r="B692" s="6">
        <v>-154716269.35368878</v>
      </c>
      <c r="C692" s="6">
        <v>52355581.52304055</v>
      </c>
      <c r="D692" s="6">
        <v>70202460.356975</v>
      </c>
      <c r="E692" s="6">
        <v>51170018.54273026</v>
      </c>
      <c r="F692" s="6">
        <v>51152839.685699224</v>
      </c>
      <c r="G692" s="6">
        <v>90917438.05026352</v>
      </c>
      <c r="H692" s="6">
        <f>NPV(Supuestos!$B$22,C692:G692)+B692</f>
        <v>57272753.89058356</v>
      </c>
      <c r="I692" s="2">
        <f>IFERROR(IRR(B692:G692),"")</f>
        <v>0.2767297436590455</v>
      </c>
      <c r="J692" s="2">
        <f>IFERROR(MIRR(B692:G692,Supuestos!$B$22,Supuestos!$B$22),"")</f>
        <v>0.2141164101788886</v>
      </c>
      <c r="K692" s="6">
        <v>8260.131777758861</v>
      </c>
      <c r="L692" s="6">
        <v>36615.372932545164</v>
      </c>
      <c r="M692" s="6">
        <v>130520444.91252016</v>
      </c>
      <c r="N692" s="6">
        <v>3348.349081259221</v>
      </c>
      <c r="O692" s="6">
        <v>109116976.24792367</v>
      </c>
    </row>
    <row r="693">
      <c r="A693">
        <v>689</v>
      </c>
      <c r="B693" s="6">
        <v>-173218098.83501863</v>
      </c>
      <c r="C693" s="6">
        <v>101515533.62814425</v>
      </c>
      <c r="D693" s="6">
        <v>100591623.44654654</v>
      </c>
      <c r="E693" s="6">
        <v>81294993.52486569</v>
      </c>
      <c r="F693" s="6">
        <v>89877863.96364729</v>
      </c>
      <c r="G693" s="6">
        <v>142573347.04451138</v>
      </c>
      <c r="H693" s="6">
        <f>NPV(Supuestos!$B$22,C693:G693)+B693</f>
        <v>175367447.24407333</v>
      </c>
      <c r="I693" s="2">
        <f>IFERROR(IRR(B693:G693),"")</f>
        <v>0.49917324818295616</v>
      </c>
      <c r="J693" s="2">
        <f>IFERROR(MIRR(B693:G693,Supuestos!$B$22,Supuestos!$B$22),"")</f>
        <v>0.3111369988377133</v>
      </c>
      <c r="K693" s="6">
        <v>8979.61599444559</v>
      </c>
      <c r="L693" s="6">
        <v>41103.47098618877</v>
      </c>
      <c r="M693" s="6">
        <v>143690627.99543375</v>
      </c>
      <c r="N693" s="6">
        <v>3359.193820040673</v>
      </c>
      <c r="O693" s="6">
        <v>107329431.76449227</v>
      </c>
    </row>
    <row r="694">
      <c r="A694">
        <v>690</v>
      </c>
      <c r="B694" s="6">
        <v>-183186265.7206772</v>
      </c>
      <c r="C694" s="6">
        <v>41135752.95320605</v>
      </c>
      <c r="D694" s="6">
        <v>43242219.59528491</v>
      </c>
      <c r="E694" s="6">
        <v>65748400.96782938</v>
      </c>
      <c r="F694" s="6">
        <v>55411745.00087024</v>
      </c>
      <c r="G694" s="6">
        <v>98634411.51047492</v>
      </c>
      <c r="H694" s="6">
        <f>NPV(Supuestos!$B$22,C694:G694)+B694</f>
        <v>14585333.74038548</v>
      </c>
      <c r="I694" s="2">
        <f>IFERROR(IRR(B694:G694),"")</f>
        <v>0.1682897178007381</v>
      </c>
      <c r="J694" s="2">
        <f>IFERROR(MIRR(B694:G694,Supuestos!$B$22,Supuestos!$B$22),"")</f>
        <v>0.15760142998003168</v>
      </c>
      <c r="K694" s="6">
        <v>8460.781136864838</v>
      </c>
      <c r="L694" s="6">
        <v>35100.46399076342</v>
      </c>
      <c r="M694" s="6">
        <v>159428078.23041683</v>
      </c>
      <c r="N694" s="6">
        <v>3522.775382051865</v>
      </c>
      <c r="O694" s="6">
        <v>107696422.6815208</v>
      </c>
    </row>
    <row r="695">
      <c r="A695">
        <v>691</v>
      </c>
      <c r="B695" s="6">
        <v>-154863783.41681194</v>
      </c>
      <c r="C695" s="6">
        <v>90412109.05496967</v>
      </c>
      <c r="D695" s="6">
        <v>73746609.84475382</v>
      </c>
      <c r="E695" s="6">
        <v>100466654.68537754</v>
      </c>
      <c r="F695" s="6">
        <v>74012046.28181079</v>
      </c>
      <c r="G695" s="6">
        <v>128981579.16904293</v>
      </c>
      <c r="H695" s="6">
        <f>NPV(Supuestos!$B$22,C695:G695)+B695</f>
        <v>159812899.41762188</v>
      </c>
      <c r="I695" s="2">
        <f>IFERROR(IRR(B695:G695),"")</f>
        <v>0.4981638872768967</v>
      </c>
      <c r="J695" s="2">
        <f>IFERROR(MIRR(B695:G695,Supuestos!$B$22,Supuestos!$B$22),"")</f>
        <v>0.31367456404793126</v>
      </c>
      <c r="K695" s="6">
        <v>8838.49496810282</v>
      </c>
      <c r="L695" s="6">
        <v>40816.244657718395</v>
      </c>
      <c r="M695" s="6">
        <v>126003449.57488413</v>
      </c>
      <c r="N695" s="6">
        <v>3407.222454777608</v>
      </c>
      <c r="O695" s="6">
        <v>110585546.31213044</v>
      </c>
    </row>
    <row r="696">
      <c r="A696">
        <v>692</v>
      </c>
      <c r="B696" s="6">
        <v>-173518279.06685895</v>
      </c>
      <c r="C696" s="6">
        <v>56242760.37501733</v>
      </c>
      <c r="D696" s="6">
        <v>70312072.95515762</v>
      </c>
      <c r="E696" s="6">
        <v>75256857.36621407</v>
      </c>
      <c r="F696" s="6">
        <v>60697111.11322859</v>
      </c>
      <c r="G696" s="6">
        <v>107309058.54396889</v>
      </c>
      <c r="H696" s="6">
        <f>NPV(Supuestos!$B$22,C696:G696)+B696</f>
        <v>72387092.56074929</v>
      </c>
      <c r="I696" s="2">
        <f>IFERROR(IRR(B696:G696),"")</f>
        <v>0.28821984235405673</v>
      </c>
      <c r="J696" s="2">
        <f>IFERROR(MIRR(B696:G696,Supuestos!$B$22,Supuestos!$B$22),"")</f>
        <v>0.22233263782221124</v>
      </c>
      <c r="K696" s="6">
        <v>8186.930803305288</v>
      </c>
      <c r="L696" s="6">
        <v>41515.29595562158</v>
      </c>
      <c r="M696" s="6">
        <v>146327650.64546585</v>
      </c>
      <c r="N696" s="6">
        <v>3460.3195043591163</v>
      </c>
      <c r="O696" s="6">
        <v>116287857.5905806</v>
      </c>
    </row>
    <row r="697">
      <c r="A697">
        <v>693</v>
      </c>
      <c r="B697" s="6">
        <v>-149307336.34131014</v>
      </c>
      <c r="C697" s="6">
        <v>60750898.24495829</v>
      </c>
      <c r="D697" s="6">
        <v>49517264.667675376</v>
      </c>
      <c r="E697" s="6">
        <v>65206135.762873545</v>
      </c>
      <c r="F697" s="6">
        <v>67018350.32388918</v>
      </c>
      <c r="G697" s="6">
        <v>96908077.13249081</v>
      </c>
      <c r="H697" s="6">
        <f>NPV(Supuestos!$B$22,C697:G697)+B697</f>
        <v>76108398.89370193</v>
      </c>
      <c r="I697" s="2">
        <f>IFERROR(IRR(B697:G697),"")</f>
        <v>0.3191460447440982</v>
      </c>
      <c r="J697" s="2">
        <f>IFERROR(MIRR(B697:G697,Supuestos!$B$22,Supuestos!$B$22),"")</f>
        <v>0.23789972818239336</v>
      </c>
      <c r="K697" s="6">
        <v>8512.48503798766</v>
      </c>
      <c r="L697" s="6">
        <v>36141.845216539085</v>
      </c>
      <c r="M697" s="6">
        <v>124694783.00922576</v>
      </c>
      <c r="N697" s="6">
        <v>3420.8905638816454</v>
      </c>
      <c r="O697" s="6">
        <v>106249040.85193746</v>
      </c>
    </row>
    <row r="698">
      <c r="A698">
        <v>694</v>
      </c>
      <c r="B698" s="6">
        <v>-156506691.21146733</v>
      </c>
      <c r="C698" s="6">
        <v>22528100.181876205</v>
      </c>
      <c r="D698" s="6">
        <v>19859855.601572786</v>
      </c>
      <c r="E698" s="6">
        <v>27403878.154062632</v>
      </c>
      <c r="F698" s="6">
        <v>27106806.672431774</v>
      </c>
      <c r="G698" s="6">
        <v>66049054.65326139</v>
      </c>
      <c r="H698" s="6">
        <f>NPV(Supuestos!$B$22,C698:G698)+B698</f>
        <v>-52613633.72014812</v>
      </c>
      <c r="I698" s="2">
        <f>IFERROR(IRR(B698:G698),"")</f>
        <v>0.01137207116556218</v>
      </c>
      <c r="J698" s="2">
        <f>IFERROR(MIRR(B698:G698,Supuestos!$B$22,Supuestos!$B$22),"")</f>
        <v>0.05030534312502999</v>
      </c>
      <c r="K698" s="6">
        <v>7136.532274229346</v>
      </c>
      <c r="L698" s="6">
        <v>38055.22336169679</v>
      </c>
      <c r="M698" s="6">
        <v>134780104.83356687</v>
      </c>
      <c r="N698" s="6">
        <v>3510.11482582738</v>
      </c>
      <c r="O698" s="6">
        <v>110141114.12378466</v>
      </c>
    </row>
    <row r="699">
      <c r="A699">
        <v>695</v>
      </c>
      <c r="B699" s="6">
        <v>-169141848.1189718</v>
      </c>
      <c r="C699" s="6">
        <v>38977801.10480129</v>
      </c>
      <c r="D699" s="6">
        <v>52219649.915260546</v>
      </c>
      <c r="E699" s="6">
        <v>37798821.71717279</v>
      </c>
      <c r="F699" s="6">
        <v>46507272.81423499</v>
      </c>
      <c r="G699" s="6">
        <v>88795645.16358194</v>
      </c>
      <c r="H699" s="6">
        <f>NPV(Supuestos!$B$22,C699:G699)+B699</f>
        <v>4397373.061861612</v>
      </c>
      <c r="I699" s="2">
        <f>IFERROR(IRR(B699:G699),"")</f>
        <v>0.1496172156683307</v>
      </c>
      <c r="J699" s="2">
        <f>IFERROR(MIRR(B699:G699,Supuestos!$B$22,Supuestos!$B$22),"")</f>
        <v>0.14586687742364468</v>
      </c>
      <c r="K699" s="6">
        <v>8111.198900503493</v>
      </c>
      <c r="L699" s="6">
        <v>36227.426317846905</v>
      </c>
      <c r="M699" s="6">
        <v>145634019.2775805</v>
      </c>
      <c r="N699" s="6">
        <v>3478.6027080379426</v>
      </c>
      <c r="O699" s="6">
        <v>110609753.86287045</v>
      </c>
    </row>
    <row r="700">
      <c r="A700">
        <v>696</v>
      </c>
      <c r="B700" s="6">
        <v>-174510940.70905733</v>
      </c>
      <c r="C700" s="6">
        <v>34663266.51724714</v>
      </c>
      <c r="D700" s="6">
        <v>46962280.94418734</v>
      </c>
      <c r="E700" s="6">
        <v>36874423.48780296</v>
      </c>
      <c r="F700" s="6">
        <v>53207472.80247961</v>
      </c>
      <c r="G700" s="6">
        <v>88738684.9656821</v>
      </c>
      <c r="H700" s="6">
        <f>NPV(Supuestos!$B$22,C700:G700)+B700</f>
        <v>-5488243.248300336</v>
      </c>
      <c r="I700" s="2">
        <f>IFERROR(IRR(B700:G700),"")</f>
        <v>0.12856321154734035</v>
      </c>
      <c r="J700" s="2">
        <f>IFERROR(MIRR(B700:G700,Supuestos!$B$22,Supuestos!$B$22),"")</f>
        <v>0.13273762193358607</v>
      </c>
      <c r="K700" s="6">
        <v>7920.608237849786</v>
      </c>
      <c r="L700" s="6">
        <v>34952.24219485263</v>
      </c>
      <c r="M700" s="6">
        <v>152363499.3122677</v>
      </c>
      <c r="N700" s="6">
        <v>3319.915598320464</v>
      </c>
      <c r="O700" s="6">
        <v>108568917.07244487</v>
      </c>
    </row>
    <row r="701">
      <c r="A701">
        <v>697</v>
      </c>
      <c r="B701" s="6">
        <v>-187266671.3964525</v>
      </c>
      <c r="C701" s="6">
        <v>67906631.34352694</v>
      </c>
      <c r="D701" s="6">
        <v>86183416.61405306</v>
      </c>
      <c r="E701" s="6">
        <v>68773054.52519947</v>
      </c>
      <c r="F701" s="6">
        <v>76622419.4838811</v>
      </c>
      <c r="G701" s="6">
        <v>127024700.1961906</v>
      </c>
      <c r="H701" s="6">
        <f>NPV(Supuestos!$B$22,C701:G701)+B701</f>
        <v>96375014.80657762</v>
      </c>
      <c r="I701" s="2">
        <f>IFERROR(IRR(B701:G701),"")</f>
        <v>0.3212639626363062</v>
      </c>
      <c r="J701" s="2">
        <f>IFERROR(MIRR(B701:G701,Supuestos!$B$22,Supuestos!$B$22),"")</f>
        <v>0.2387017889743035</v>
      </c>
      <c r="K701" s="6">
        <v>8344.02390084563</v>
      </c>
      <c r="L701" s="6">
        <v>42817.83502408502</v>
      </c>
      <c r="M701" s="6">
        <v>158684828.29057804</v>
      </c>
      <c r="N701" s="6">
        <v>3397.8453971756003</v>
      </c>
      <c r="O701" s="6">
        <v>110039003.39017068</v>
      </c>
    </row>
    <row r="702">
      <c r="A702">
        <v>698</v>
      </c>
      <c r="B702" s="6">
        <v>-155185564.0311831</v>
      </c>
      <c r="C702" s="6">
        <v>49541151.87958932</v>
      </c>
      <c r="D702" s="6">
        <v>46108359.96556748</v>
      </c>
      <c r="E702" s="6">
        <v>58888358.787532605</v>
      </c>
      <c r="F702" s="6">
        <v>58653009.75951034</v>
      </c>
      <c r="G702" s="6">
        <v>106441454.7034366</v>
      </c>
      <c r="H702" s="6">
        <f>NPV(Supuestos!$B$22,C702:G702)+B702</f>
        <v>53508083.7912267</v>
      </c>
      <c r="I702" s="2">
        <f>IFERROR(IRR(B702:G702),"")</f>
        <v>0.2583154467680935</v>
      </c>
      <c r="J702" s="2">
        <f>IFERROR(MIRR(B702:G702,Supuestos!$B$22,Supuestos!$B$22),"")</f>
        <v>0.20958511436519323</v>
      </c>
      <c r="K702" s="6">
        <v>7510.2714471106365</v>
      </c>
      <c r="L702" s="6">
        <v>40938.38848172182</v>
      </c>
      <c r="M702" s="6">
        <v>130588891.22278324</v>
      </c>
      <c r="N702" s="6">
        <v>3298.0781791731715</v>
      </c>
      <c r="O702" s="6">
        <v>104120634.20178467</v>
      </c>
    </row>
    <row r="703">
      <c r="A703">
        <v>699</v>
      </c>
      <c r="B703" s="6">
        <v>-171132731.90642107</v>
      </c>
      <c r="C703" s="6">
        <v>70412708.80234842</v>
      </c>
      <c r="D703" s="6">
        <v>66083070.58657454</v>
      </c>
      <c r="E703" s="6">
        <v>73059277.84642649</v>
      </c>
      <c r="F703" s="6">
        <v>81827484.27213669</v>
      </c>
      <c r="G703" s="6">
        <v>125634798.07276303</v>
      </c>
      <c r="H703" s="6">
        <f>NPV(Supuestos!$B$22,C703:G703)+B703</f>
        <v>104493727.52585083</v>
      </c>
      <c r="I703" s="2">
        <f>IFERROR(IRR(B703:G703),"")</f>
        <v>0.3489058492286252</v>
      </c>
      <c r="J703" s="2">
        <f>IFERROR(MIRR(B703:G703,Supuestos!$B$22,Supuestos!$B$22),"")</f>
        <v>0.2540140892133842</v>
      </c>
      <c r="K703" s="6">
        <v>8648.683852119162</v>
      </c>
      <c r="L703" s="6">
        <v>39391.52577811308</v>
      </c>
      <c r="M703" s="6">
        <v>143877943.67382088</v>
      </c>
      <c r="N703" s="6">
        <v>3398.4080013508596</v>
      </c>
      <c r="O703" s="6">
        <v>109724419.78605233</v>
      </c>
    </row>
    <row r="704">
      <c r="A704">
        <v>700</v>
      </c>
      <c r="B704" s="6">
        <v>-157359342.56585455</v>
      </c>
      <c r="C704" s="6">
        <v>52117235.68716978</v>
      </c>
      <c r="D704" s="6">
        <v>43723316.64315836</v>
      </c>
      <c r="E704" s="6">
        <v>46215020.613403305</v>
      </c>
      <c r="F704" s="6">
        <v>59046187.121814206</v>
      </c>
      <c r="G704" s="6">
        <v>92918619.60728697</v>
      </c>
      <c r="H704" s="6">
        <f>NPV(Supuestos!$B$22,C704:G704)+B704</f>
        <v>36414127.98094534</v>
      </c>
      <c r="I704" s="2">
        <f>IFERROR(IRR(B704:G704),"")</f>
        <v>0.22328186918030798</v>
      </c>
      <c r="J704" s="2">
        <f>IFERROR(MIRR(B704:G704,Supuestos!$B$22,Supuestos!$B$22),"")</f>
        <v>0.18846174897385937</v>
      </c>
      <c r="K704" s="6">
        <v>7422.166022711082</v>
      </c>
      <c r="L704" s="6">
        <v>39951.18677267793</v>
      </c>
      <c r="M704" s="6">
        <v>133637395.28336218</v>
      </c>
      <c r="N704" s="6">
        <v>3239.5030351666114</v>
      </c>
      <c r="O704" s="6">
        <v>105845203.09403402</v>
      </c>
    </row>
    <row r="705">
      <c r="A705">
        <v>701</v>
      </c>
      <c r="B705" s="6">
        <v>-181412650.8056122</v>
      </c>
      <c r="C705" s="6">
        <v>93286757.9656324</v>
      </c>
      <c r="D705" s="6">
        <v>92851291.63453038</v>
      </c>
      <c r="E705" s="6">
        <v>98510342.8849006</v>
      </c>
      <c r="F705" s="6">
        <v>77691388.35459998</v>
      </c>
      <c r="G705" s="6">
        <v>123350553.12531288</v>
      </c>
      <c r="H705" s="6">
        <f>NPV(Supuestos!$B$22,C705:G705)+B705</f>
        <v>148419518.81682867</v>
      </c>
      <c r="I705" s="2">
        <f>IFERROR(IRR(B705:G705),"")</f>
        <v>0.43706223534017424</v>
      </c>
      <c r="J705" s="2">
        <f>IFERROR(MIRR(B705:G705,Supuestos!$B$22,Supuestos!$B$22),"")</f>
        <v>0.284783468350448</v>
      </c>
      <c r="K705" s="6">
        <v>8790.986308556669</v>
      </c>
      <c r="L705" s="6">
        <v>40204.960303915555</v>
      </c>
      <c r="M705" s="6">
        <v>153137350.36018932</v>
      </c>
      <c r="N705" s="6">
        <v>3427.544187847525</v>
      </c>
      <c r="O705" s="6">
        <v>104483692.65394306</v>
      </c>
    </row>
    <row r="706">
      <c r="A706">
        <v>702</v>
      </c>
      <c r="B706" s="6">
        <v>-190246313.0811152</v>
      </c>
      <c r="C706" s="6">
        <v>105967785.21726446</v>
      </c>
      <c r="D706" s="6">
        <v>95585636.44287702</v>
      </c>
      <c r="E706" s="6">
        <v>82117026.87839891</v>
      </c>
      <c r="F706" s="6">
        <v>115953781.40639386</v>
      </c>
      <c r="G706" s="6">
        <v>150883328.872877</v>
      </c>
      <c r="H706" s="6">
        <f>NPV(Supuestos!$B$22,C706:G706)+B706</f>
        <v>178702602.09505332</v>
      </c>
      <c r="I706" s="2">
        <f>IFERROR(IRR(B706:G706),"")</f>
        <v>0.46588258679618805</v>
      </c>
      <c r="J706" s="2">
        <f>IFERROR(MIRR(B706:G706,Supuestos!$B$22,Supuestos!$B$22),"")</f>
        <v>0.30147205989374637</v>
      </c>
      <c r="K706" s="6">
        <v>8851.401229863202</v>
      </c>
      <c r="L706" s="6">
        <v>44510.16312174281</v>
      </c>
      <c r="M706" s="6">
        <v>158728128.0733387</v>
      </c>
      <c r="N706" s="6">
        <v>3483.789205364883</v>
      </c>
      <c r="O706" s="6">
        <v>106850999.39925443</v>
      </c>
    </row>
    <row r="707">
      <c r="A707">
        <v>703</v>
      </c>
      <c r="B707" s="6">
        <v>-183689414.26418668</v>
      </c>
      <c r="C707" s="6">
        <v>57288116.86095475</v>
      </c>
      <c r="D707" s="6">
        <v>70683595.22168706</v>
      </c>
      <c r="E707" s="6">
        <v>69068156.13189942</v>
      </c>
      <c r="F707" s="6">
        <v>59759943.57171942</v>
      </c>
      <c r="G707" s="6">
        <v>112302620.96422584</v>
      </c>
      <c r="H707" s="6">
        <f>NPV(Supuestos!$B$22,C707:G707)+B707</f>
        <v>61280235.42848946</v>
      </c>
      <c r="I707" s="2">
        <f>IFERROR(IRR(B707:G707),"")</f>
        <v>0.2597506074080904</v>
      </c>
      <c r="J707" s="2">
        <f>IFERROR(MIRR(B707:G707,Supuestos!$B$22,Supuestos!$B$22),"")</f>
        <v>0.20756490195689747</v>
      </c>
      <c r="K707" s="6">
        <v>8516.117299986758</v>
      </c>
      <c r="L707" s="6">
        <v>38091.91481940335</v>
      </c>
      <c r="M707" s="6">
        <v>157737797.08153525</v>
      </c>
      <c r="N707" s="6">
        <v>3351.1023932136595</v>
      </c>
      <c r="O707" s="6">
        <v>113314807.5225492</v>
      </c>
    </row>
    <row r="708">
      <c r="A708">
        <v>704</v>
      </c>
      <c r="B708" s="6">
        <v>-181373405.41478822</v>
      </c>
      <c r="C708" s="6">
        <v>55846180.07671676</v>
      </c>
      <c r="D708" s="6">
        <v>64144600.04016872</v>
      </c>
      <c r="E708" s="6">
        <v>72227225.4741061</v>
      </c>
      <c r="F708" s="6">
        <v>34401057.077043496</v>
      </c>
      <c r="G708" s="6">
        <v>76420776.56721677</v>
      </c>
      <c r="H708" s="6">
        <f>NPV(Supuestos!$B$22,C708:G708)+B708</f>
        <v>25781722.663495217</v>
      </c>
      <c r="I708" s="2">
        <f>IFERROR(IRR(B708:G708),"")</f>
        <v>0.19704667019534292</v>
      </c>
      <c r="J708" s="2">
        <f>IFERROR(MIRR(B708:G708,Supuestos!$B$22,Supuestos!$B$22),"")</f>
        <v>0.1707098371057576</v>
      </c>
      <c r="K708" s="6">
        <v>8332.596169072569</v>
      </c>
      <c r="L708" s="6">
        <v>36250.69745911236</v>
      </c>
      <c r="M708" s="6">
        <v>157208411.59286755</v>
      </c>
      <c r="N708" s="6">
        <v>3397.946183538685</v>
      </c>
      <c r="O708" s="6">
        <v>113747129.96486278</v>
      </c>
    </row>
    <row r="709">
      <c r="A709">
        <v>705</v>
      </c>
      <c r="B709" s="6">
        <v>-165968376.75220287</v>
      </c>
      <c r="C709" s="6">
        <v>50282904.79660695</v>
      </c>
      <c r="D709" s="6">
        <v>48209004.705222845</v>
      </c>
      <c r="E709" s="6">
        <v>50227661.2986966</v>
      </c>
      <c r="F709" s="6">
        <v>40758552.58178789</v>
      </c>
      <c r="G709" s="6">
        <v>84192728.25951108</v>
      </c>
      <c r="H709" s="6">
        <f>NPV(Supuestos!$B$22,C709:G709)+B709</f>
        <v>16996338.818277903</v>
      </c>
      <c r="I709" s="2">
        <f>IFERROR(IRR(B709:G709),"")</f>
        <v>0.17915466162441057</v>
      </c>
      <c r="J709" s="2">
        <f>IFERROR(MIRR(B709:G709,Supuestos!$B$22,Supuestos!$B$22),"")</f>
        <v>0.16244724092079776</v>
      </c>
      <c r="K709" s="6">
        <v>7695.488847487969</v>
      </c>
      <c r="L709" s="6">
        <v>37002.91162669762</v>
      </c>
      <c r="M709" s="6">
        <v>143187937.2523761</v>
      </c>
      <c r="N709" s="6">
        <v>3339.655930766215</v>
      </c>
      <c r="O709" s="6">
        <v>106479473.20160966</v>
      </c>
    </row>
    <row r="710">
      <c r="A710">
        <v>706</v>
      </c>
      <c r="B710" s="6">
        <v>-170859686.2848076</v>
      </c>
      <c r="C710" s="6">
        <v>39096617.24302022</v>
      </c>
      <c r="D710" s="6">
        <v>35599249.52425618</v>
      </c>
      <c r="E710" s="6">
        <v>35194856.55729127</v>
      </c>
      <c r="F710" s="6">
        <v>22927716.766811065</v>
      </c>
      <c r="G710" s="6">
        <v>73728984.98014137</v>
      </c>
      <c r="H710" s="6">
        <f>NPV(Supuestos!$B$22,C710:G710)+B710</f>
        <v>-33548842.405142784</v>
      </c>
      <c r="I710" s="2">
        <f>IFERROR(IRR(B710:G710),"")</f>
        <v>0.06101474642661472</v>
      </c>
      <c r="J710" s="2">
        <f>IFERROR(MIRR(B710:G710,Supuestos!$B$22,Supuestos!$B$22),"")</f>
        <v>0.0912340217421701</v>
      </c>
      <c r="K710" s="6">
        <v>7141.1406099113865</v>
      </c>
      <c r="L710" s="6">
        <v>39107.370222131125</v>
      </c>
      <c r="M710" s="6">
        <v>148517987.9135996</v>
      </c>
      <c r="N710" s="6">
        <v>3485.423556653162</v>
      </c>
      <c r="O710" s="6">
        <v>107935310.68474339</v>
      </c>
    </row>
    <row r="711">
      <c r="A711">
        <v>707</v>
      </c>
      <c r="B711" s="6">
        <v>-156645414.33850193</v>
      </c>
      <c r="C711" s="6">
        <v>24341436.769342344</v>
      </c>
      <c r="D711" s="6">
        <v>38170879.580892585</v>
      </c>
      <c r="E711" s="6">
        <v>43207160.54874769</v>
      </c>
      <c r="F711" s="6">
        <v>15208884.825829346</v>
      </c>
      <c r="G711" s="6">
        <v>49472604.23386397</v>
      </c>
      <c r="H711" s="6">
        <f>NPV(Supuestos!$B$22,C711:G711)+B711</f>
        <v>-42059020.65500402</v>
      </c>
      <c r="I711" s="2">
        <f>IFERROR(IRR(B711:G711),"")</f>
        <v>0.027228835822811718</v>
      </c>
      <c r="J711" s="2">
        <f>IFERROR(MIRR(B711:G711,Supuestos!$B$22,Supuestos!$B$22),"")</f>
        <v>0.07089754864830544</v>
      </c>
      <c r="K711" s="6">
        <v>7335.355557060085</v>
      </c>
      <c r="L711" s="6">
        <v>35955.08713493035</v>
      </c>
      <c r="M711" s="6">
        <v>135545946.48091865</v>
      </c>
      <c r="N711" s="6">
        <v>3387.7699645546577</v>
      </c>
      <c r="O711" s="6">
        <v>110921507.7982802</v>
      </c>
    </row>
    <row r="712">
      <c r="A712">
        <v>708</v>
      </c>
      <c r="B712" s="6">
        <v>-155002289.71305275</v>
      </c>
      <c r="C712" s="6">
        <v>35330290.82499364</v>
      </c>
      <c r="D712" s="6">
        <v>32120184.47464768</v>
      </c>
      <c r="E712" s="6">
        <v>35419695.17912334</v>
      </c>
      <c r="F712" s="6">
        <v>55000034.47018989</v>
      </c>
      <c r="G712" s="6">
        <v>77126593.81310885</v>
      </c>
      <c r="H712" s="6">
        <f>NPV(Supuestos!$B$22,C712:G712)+B712</f>
        <v>-2766510.5332340896</v>
      </c>
      <c r="I712" s="2">
        <f>IFERROR(IRR(B712:G712),"")</f>
        <v>0.13355584717356458</v>
      </c>
      <c r="J712" s="2">
        <f>IFERROR(MIRR(B712:G712,Supuestos!$B$22,Supuestos!$B$22),"")</f>
        <v>0.1359012448173873</v>
      </c>
      <c r="K712" s="6">
        <v>7370.4094644111865</v>
      </c>
      <c r="L712" s="6">
        <v>38941.25279454267</v>
      </c>
      <c r="M712" s="6">
        <v>132041251.46081868</v>
      </c>
      <c r="N712" s="6">
        <v>3525.721702662607</v>
      </c>
      <c r="O712" s="6">
        <v>105196831.24064268</v>
      </c>
    </row>
    <row r="713">
      <c r="A713">
        <v>709</v>
      </c>
      <c r="B713" s="6">
        <v>-194522218.34103715</v>
      </c>
      <c r="C713" s="6">
        <v>68506063.0490735</v>
      </c>
      <c r="D713" s="6">
        <v>63351631.84889987</v>
      </c>
      <c r="E713" s="6">
        <v>57701576.200591676</v>
      </c>
      <c r="F713" s="6">
        <v>70345458.08080995</v>
      </c>
      <c r="G713" s="6">
        <v>100620418.56869325</v>
      </c>
      <c r="H713" s="6">
        <f>NPV(Supuestos!$B$22,C713:G713)+B713</f>
        <v>47174014.111567535</v>
      </c>
      <c r="I713" s="2">
        <f>IFERROR(IRR(B713:G713),"")</f>
        <v>0.23122380299741405</v>
      </c>
      <c r="J713" s="2">
        <f>IFERROR(MIRR(B713:G713,Supuestos!$B$22,Supuestos!$B$22),"")</f>
        <v>0.19059755060082595</v>
      </c>
      <c r="K713" s="6">
        <v>7715.070836085885</v>
      </c>
      <c r="L713" s="6">
        <v>42787.557500573705</v>
      </c>
      <c r="M713" s="6">
        <v>168113495.37943524</v>
      </c>
      <c r="N713" s="6">
        <v>3207.071082883825</v>
      </c>
      <c r="O713" s="6">
        <v>112239465.82171984</v>
      </c>
    </row>
    <row r="714">
      <c r="A714">
        <v>710</v>
      </c>
      <c r="B714" s="6">
        <v>-177592003.45261708</v>
      </c>
      <c r="C714" s="6">
        <v>63127550.90787477</v>
      </c>
      <c r="D714" s="6">
        <v>81450203.70491973</v>
      </c>
      <c r="E714" s="6">
        <v>80351242.309583</v>
      </c>
      <c r="F714" s="6">
        <v>70292909.13294101</v>
      </c>
      <c r="G714" s="6">
        <v>125172217.35359822</v>
      </c>
      <c r="H714" s="6">
        <f>NPV(Supuestos!$B$22,C714:G714)+B714</f>
        <v>101320700.4705392</v>
      </c>
      <c r="I714" s="2">
        <f>IFERROR(IRR(B714:G714),"")</f>
        <v>0.3372983876692502</v>
      </c>
      <c r="J714" s="2">
        <f>IFERROR(MIRR(B714:G714,Supuestos!$B$22,Supuestos!$B$22),"")</f>
        <v>0.2477104980959166</v>
      </c>
      <c r="K714" s="6">
        <v>8181.032455669886</v>
      </c>
      <c r="L714" s="6">
        <v>42991.29792689973</v>
      </c>
      <c r="M714" s="6">
        <v>149454947.16050985</v>
      </c>
      <c r="N714" s="6">
        <v>3436.1740370591483</v>
      </c>
      <c r="O714" s="6">
        <v>109778147.06265622</v>
      </c>
    </row>
    <row r="715">
      <c r="A715">
        <v>711</v>
      </c>
      <c r="B715" s="6">
        <v>-156779604.90329927</v>
      </c>
      <c r="C715" s="6">
        <v>59595264.84792122</v>
      </c>
      <c r="D715" s="6">
        <v>79977495.71144351</v>
      </c>
      <c r="E715" s="6">
        <v>67551775.33829144</v>
      </c>
      <c r="F715" s="6">
        <v>79979894.6700192</v>
      </c>
      <c r="G715" s="6">
        <v>110942255.46842268</v>
      </c>
      <c r="H715" s="6">
        <f>NPV(Supuestos!$B$22,C715:G715)+B715</f>
        <v>107607002.65342878</v>
      </c>
      <c r="I715" s="2">
        <f>IFERROR(IRR(B715:G715),"")</f>
        <v>0.37432031065160887</v>
      </c>
      <c r="J715" s="2">
        <f>IFERROR(MIRR(B715:G715,Supuestos!$B$22,Supuestos!$B$22),"")</f>
        <v>0.26559522810920266</v>
      </c>
      <c r="K715" s="6">
        <v>8533.625702976762</v>
      </c>
      <c r="L715" s="6">
        <v>39876.38707037324</v>
      </c>
      <c r="M715" s="6">
        <v>129556391.97165227</v>
      </c>
      <c r="N715" s="6">
        <v>3358.6591662528613</v>
      </c>
      <c r="O715" s="6">
        <v>113196857.5623522</v>
      </c>
    </row>
    <row r="716">
      <c r="A716">
        <v>712</v>
      </c>
      <c r="B716" s="6">
        <v>-187095685.93846524</v>
      </c>
      <c r="C716" s="6">
        <v>90018458.47501566</v>
      </c>
      <c r="D716" s="6">
        <v>87320922.33510913</v>
      </c>
      <c r="E716" s="6">
        <v>74609526.83878575</v>
      </c>
      <c r="F716" s="6">
        <v>61933054.56234559</v>
      </c>
      <c r="G716" s="6">
        <v>117677592.952877</v>
      </c>
      <c r="H716" s="6">
        <f>NPV(Supuestos!$B$22,C716:G716)+B716</f>
        <v>107205188.2744419</v>
      </c>
      <c r="I716" s="2">
        <f>IFERROR(IRR(B716:G716),"")</f>
        <v>0.3580713937451988</v>
      </c>
      <c r="J716" s="2">
        <f>IFERROR(MIRR(B716:G716,Supuestos!$B$22,Supuestos!$B$22),"")</f>
        <v>0.2481029424095047</v>
      </c>
      <c r="K716" s="6">
        <v>8477.858278508545</v>
      </c>
      <c r="L716" s="6">
        <v>41318.901538172955</v>
      </c>
      <c r="M716" s="6">
        <v>159072022.6213229</v>
      </c>
      <c r="N716" s="6">
        <v>3410.4073852921524</v>
      </c>
      <c r="O716" s="6">
        <v>107916302.0394062</v>
      </c>
    </row>
    <row r="717">
      <c r="A717">
        <v>713</v>
      </c>
      <c r="B717" s="6">
        <v>-191929222.4455321</v>
      </c>
      <c r="C717" s="6">
        <v>92560951.34700161</v>
      </c>
      <c r="D717" s="6">
        <v>104953987.79512121</v>
      </c>
      <c r="E717" s="6">
        <v>114541349.64406082</v>
      </c>
      <c r="F717" s="6">
        <v>99216035.72735706</v>
      </c>
      <c r="G717" s="6">
        <v>151404415.20131594</v>
      </c>
      <c r="H717" s="6">
        <f>NPV(Supuestos!$B$22,C717:G717)+B717</f>
        <v>184713995.40872324</v>
      </c>
      <c r="I717" s="2">
        <f>IFERROR(IRR(B717:G717),"")</f>
        <v>0.4667510548739988</v>
      </c>
      <c r="J717" s="2">
        <f>IFERROR(MIRR(B717:G717,Supuestos!$B$22,Supuestos!$B$22),"")</f>
        <v>0.30455580266950233</v>
      </c>
      <c r="K717" s="6">
        <v>9310.041842902001</v>
      </c>
      <c r="L717" s="6">
        <v>40305.349825845165</v>
      </c>
      <c r="M717" s="6">
        <v>161909662.9758184</v>
      </c>
      <c r="N717" s="6">
        <v>3384.4899682328105</v>
      </c>
      <c r="O717" s="6">
        <v>102273225.46480946</v>
      </c>
    </row>
    <row r="718">
      <c r="A718">
        <v>714</v>
      </c>
      <c r="B718" s="6">
        <v>-168346957.5220639</v>
      </c>
      <c r="C718" s="6">
        <v>32647127.47428215</v>
      </c>
      <c r="D718" s="6">
        <v>13804549.063007142</v>
      </c>
      <c r="E718" s="6">
        <v>21434063.082014423</v>
      </c>
      <c r="F718" s="6">
        <v>17533324.21538635</v>
      </c>
      <c r="G718" s="6">
        <v>63228825.99508096</v>
      </c>
      <c r="H718" s="6">
        <f>NPV(Supuestos!$B$22,C718:G718)+B718</f>
        <v>-71399385.72750476</v>
      </c>
      <c r="I718" s="2">
        <f>IFERROR(IRR(B718:G718),"")</f>
        <v>-0.035102913522187196</v>
      </c>
      <c r="J718" s="2">
        <f>IFERROR(MIRR(B718:G718,Supuestos!$B$22,Supuestos!$B$22),"")</f>
        <v>0.020871745631825034</v>
      </c>
      <c r="K718" s="6">
        <v>7802.105830670849</v>
      </c>
      <c r="L718" s="6">
        <v>30614.88424399401</v>
      </c>
      <c r="M718" s="6">
        <v>149238112.17283362</v>
      </c>
      <c r="N718" s="6">
        <v>3555.278357801338</v>
      </c>
      <c r="O718" s="6">
        <v>110610857.38079588</v>
      </c>
    </row>
    <row r="719">
      <c r="A719">
        <v>715</v>
      </c>
      <c r="B719" s="6">
        <v>-152624921.23557097</v>
      </c>
      <c r="C719" s="6">
        <v>89741421.74316865</v>
      </c>
      <c r="D719" s="6">
        <v>90597712.29663432</v>
      </c>
      <c r="E719" s="6">
        <v>97115116.55496371</v>
      </c>
      <c r="F719" s="6">
        <v>89450865.52327503</v>
      </c>
      <c r="G719" s="6">
        <v>136039829.6692579</v>
      </c>
      <c r="H719" s="6">
        <f>NPV(Supuestos!$B$22,C719:G719)+B719</f>
        <v>184974477.29145062</v>
      </c>
      <c r="I719" s="2">
        <f>IFERROR(IRR(B719:G719),"")</f>
        <v>0.5489580489808866</v>
      </c>
      <c r="J719" s="2">
        <f>IFERROR(MIRR(B719:G719,Supuestos!$B$22,Supuestos!$B$22),"")</f>
        <v>0.33616500650960557</v>
      </c>
      <c r="K719" s="6">
        <v>9375.027759638328</v>
      </c>
      <c r="L719" s="6">
        <v>39582.06270809422</v>
      </c>
      <c r="M719" s="6">
        <v>122938286.30180071</v>
      </c>
      <c r="N719" s="6">
        <v>3464.20058493192</v>
      </c>
      <c r="O719" s="6">
        <v>107460754.62711763</v>
      </c>
    </row>
    <row r="720">
      <c r="A720">
        <v>716</v>
      </c>
      <c r="B720" s="6">
        <v>-172488245.8664729</v>
      </c>
      <c r="C720" s="6">
        <v>83252601.7857796</v>
      </c>
      <c r="D720" s="6">
        <v>67093869.52787581</v>
      </c>
      <c r="E720" s="6">
        <v>83324646.35464135</v>
      </c>
      <c r="F720" s="6">
        <v>89758442.91400804</v>
      </c>
      <c r="G720" s="6">
        <v>115062227.8033454</v>
      </c>
      <c r="H720" s="6">
        <f>NPV(Supuestos!$B$22,C720:G720)+B720</f>
        <v>121312588.38867134</v>
      </c>
      <c r="I720" s="2">
        <f>IFERROR(IRR(B720:G720),"")</f>
        <v>0.38799024122929754</v>
      </c>
      <c r="J720" s="2">
        <f>IFERROR(MIRR(B720:G720,Supuestos!$B$22,Supuestos!$B$22),"")</f>
        <v>0.2681293529903295</v>
      </c>
      <c r="K720" s="6">
        <v>8109.085251081739</v>
      </c>
      <c r="L720" s="6">
        <v>46055.2677868549</v>
      </c>
      <c r="M720" s="6">
        <v>142610958.4468725</v>
      </c>
      <c r="N720" s="6">
        <v>3435.377912130207</v>
      </c>
      <c r="O720" s="6">
        <v>110391999.48407328</v>
      </c>
    </row>
    <row r="721">
      <c r="A721">
        <v>717</v>
      </c>
      <c r="B721" s="6">
        <v>-173116094.93756413</v>
      </c>
      <c r="C721" s="6">
        <v>35959675.51730971</v>
      </c>
      <c r="D721" s="6">
        <v>64310346.70621732</v>
      </c>
      <c r="E721" s="6">
        <v>50966902.76695607</v>
      </c>
      <c r="F721" s="6">
        <v>57507822.252173826</v>
      </c>
      <c r="G721" s="6">
        <v>95685442.50814256</v>
      </c>
      <c r="H721" s="6">
        <f>NPV(Supuestos!$B$22,C721:G721)+B721</f>
        <v>26058679.07360845</v>
      </c>
      <c r="I721" s="2">
        <f>IFERROR(IRR(B721:G721),"")</f>
        <v>0.1934894166036526</v>
      </c>
      <c r="J721" s="2">
        <f>IFERROR(MIRR(B721:G721,Supuestos!$B$22,Supuestos!$B$22),"")</f>
        <v>0.17242272718617468</v>
      </c>
      <c r="K721" s="6">
        <v>7856.305748066804</v>
      </c>
      <c r="L721" s="6">
        <v>38058.06125148469</v>
      </c>
      <c r="M721" s="6">
        <v>149196433.70793873</v>
      </c>
      <c r="N721" s="6">
        <v>3313.23997406289</v>
      </c>
      <c r="O721" s="6">
        <v>110576925.82305871</v>
      </c>
    </row>
    <row r="722">
      <c r="A722">
        <v>718</v>
      </c>
      <c r="B722" s="6">
        <v>-170539027.87120897</v>
      </c>
      <c r="C722" s="6">
        <v>41846574.72755144</v>
      </c>
      <c r="D722" s="6">
        <v>49659974.03118478</v>
      </c>
      <c r="E722" s="6">
        <v>50237818.45863272</v>
      </c>
      <c r="F722" s="6">
        <v>46251145.34186297</v>
      </c>
      <c r="G722" s="6">
        <v>79760375.96176413</v>
      </c>
      <c r="H722" s="6">
        <f>NPV(Supuestos!$B$22,C722:G722)+B722</f>
        <v>7098758.691802844</v>
      </c>
      <c r="I722" s="2">
        <f>IFERROR(IRR(B722:G722),"")</f>
        <v>0.1557213535704534</v>
      </c>
      <c r="J722" s="2">
        <f>IFERROR(MIRR(B722:G722,Supuestos!$B$22,Supuestos!$B$22),"")</f>
        <v>0.14933641090089145</v>
      </c>
      <c r="K722" s="6">
        <v>7795.304761339965</v>
      </c>
      <c r="L722" s="6">
        <v>38062.69186297252</v>
      </c>
      <c r="M722" s="6">
        <v>146802205.2225013</v>
      </c>
      <c r="N722" s="6">
        <v>3459.3045255169272</v>
      </c>
      <c r="O722" s="6">
        <v>110154619.107433</v>
      </c>
    </row>
    <row r="723">
      <c r="A723">
        <v>719</v>
      </c>
      <c r="B723" s="6">
        <v>-174956334.4427515</v>
      </c>
      <c r="C723" s="6">
        <v>48020311.43036133</v>
      </c>
      <c r="D723" s="6">
        <v>46702542.50756526</v>
      </c>
      <c r="E723" s="6">
        <v>57491793.322976604</v>
      </c>
      <c r="F723" s="6">
        <v>48592032.601038955</v>
      </c>
      <c r="G723" s="6">
        <v>81953618.98361559</v>
      </c>
      <c r="H723" s="6">
        <f>NPV(Supuestos!$B$22,C723:G723)+B723</f>
        <v>13242684.395655666</v>
      </c>
      <c r="I723" s="2">
        <f>IFERROR(IRR(B723:G723),"")</f>
        <v>0.16864551415288284</v>
      </c>
      <c r="J723" s="2">
        <f>IFERROR(MIRR(B723:G723,Supuestos!$B$22,Supuestos!$B$22),"")</f>
        <v>0.15675767076493963</v>
      </c>
      <c r="K723" s="6">
        <v>7239.992977385693</v>
      </c>
      <c r="L723" s="6">
        <v>41673.74213580233</v>
      </c>
      <c r="M723" s="6">
        <v>150818926.4103842</v>
      </c>
      <c r="N723" s="6">
        <v>3242.0896181836724</v>
      </c>
      <c r="O723" s="6">
        <v>108021198.13756593</v>
      </c>
    </row>
    <row r="724">
      <c r="A724">
        <v>720</v>
      </c>
      <c r="B724" s="6">
        <v>-156874470.89789814</v>
      </c>
      <c r="C724" s="6">
        <v>54108523.13983533</v>
      </c>
      <c r="D724" s="6">
        <v>61475895.83557914</v>
      </c>
      <c r="E724" s="6">
        <v>45574739.98391199</v>
      </c>
      <c r="F724" s="6">
        <v>59362253.703905776</v>
      </c>
      <c r="G724" s="6">
        <v>120467885.48713885</v>
      </c>
      <c r="H724" s="6">
        <f>NPV(Supuestos!$B$22,C724:G724)+B724</f>
        <v>66368967.29001999</v>
      </c>
      <c r="I724" s="2">
        <f>IFERROR(IRR(B724:G724),"")</f>
        <v>0.28528857203619473</v>
      </c>
      <c r="J724" s="2">
        <f>IFERROR(MIRR(B724:G724,Supuestos!$B$22,Supuestos!$B$22),"")</f>
        <v>0.22334834006308224</v>
      </c>
      <c r="K724" s="6">
        <v>8275.578757378109</v>
      </c>
      <c r="L724" s="6">
        <v>38555.78134272502</v>
      </c>
      <c r="M724" s="6">
        <v>131348758.4935805</v>
      </c>
      <c r="N724" s="6">
        <v>3341.050428710878</v>
      </c>
      <c r="O724" s="6">
        <v>110250152.87257166</v>
      </c>
    </row>
    <row r="725">
      <c r="A725">
        <v>721</v>
      </c>
      <c r="B725" s="6">
        <v>-182890511.38609445</v>
      </c>
      <c r="C725" s="6">
        <v>66118668.44656259</v>
      </c>
      <c r="D725" s="6">
        <v>68624750.74910183</v>
      </c>
      <c r="E725" s="6">
        <v>55880814.96416311</v>
      </c>
      <c r="F725" s="6">
        <v>53073404.78718716</v>
      </c>
      <c r="G725" s="6">
        <v>108771770.8039123</v>
      </c>
      <c r="H725" s="6">
        <f>NPV(Supuestos!$B$22,C725:G725)+B725</f>
        <v>53547161.88819962</v>
      </c>
      <c r="I725" s="2">
        <f>IFERROR(IRR(B725:G725),"")</f>
        <v>0.2497876740158553</v>
      </c>
      <c r="J725" s="2">
        <f>IFERROR(MIRR(B725:G725,Supuestos!$B$22,Supuestos!$B$22),"")</f>
        <v>0.2000793197310522</v>
      </c>
      <c r="K725" s="6">
        <v>8816.40413882803</v>
      </c>
      <c r="L725" s="6">
        <v>33584.7244171656</v>
      </c>
      <c r="M725" s="6">
        <v>159202791.11786264</v>
      </c>
      <c r="N725" s="6">
        <v>3386.6152887543044</v>
      </c>
      <c r="O725" s="6">
        <v>105136116.46046467</v>
      </c>
    </row>
    <row r="726">
      <c r="A726">
        <v>722</v>
      </c>
      <c r="B726" s="6">
        <v>-156278958.5836791</v>
      </c>
      <c r="C726" s="6">
        <v>59131672.89342441</v>
      </c>
      <c r="D726" s="6">
        <v>76928975.17650372</v>
      </c>
      <c r="E726" s="6">
        <v>49174331.693891205</v>
      </c>
      <c r="F726" s="6">
        <v>67645898.51042753</v>
      </c>
      <c r="G726" s="6">
        <v>102092692.82261066</v>
      </c>
      <c r="H726" s="6">
        <f>NPV(Supuestos!$B$22,C726:G726)+B726</f>
        <v>81052099.40297443</v>
      </c>
      <c r="I726" s="2">
        <f>IFERROR(IRR(B726:G726),"")</f>
        <v>0.3258195904517256</v>
      </c>
      <c r="J726" s="2">
        <f>IFERROR(MIRR(B726:G726,Supuestos!$B$22,Supuestos!$B$22),"")</f>
        <v>0.23935483299354043</v>
      </c>
      <c r="K726" s="6">
        <v>8607.825670470917</v>
      </c>
      <c r="L726" s="6">
        <v>36272.20492916601</v>
      </c>
      <c r="M726" s="6">
        <v>131300973.24657057</v>
      </c>
      <c r="N726" s="6">
        <v>3334.938122642537</v>
      </c>
      <c r="O726" s="6">
        <v>113131307.96656485</v>
      </c>
    </row>
    <row r="727">
      <c r="A727">
        <v>723</v>
      </c>
      <c r="B727" s="6">
        <v>-146964375.1287407</v>
      </c>
      <c r="C727" s="6">
        <v>50893625.6242577</v>
      </c>
      <c r="D727" s="6">
        <v>50509692.70403804</v>
      </c>
      <c r="E727" s="6">
        <v>62583265.24379441</v>
      </c>
      <c r="F727" s="6">
        <v>68353788.91190006</v>
      </c>
      <c r="G727" s="6">
        <v>96869956.64121005</v>
      </c>
      <c r="H727" s="6">
        <f>NPV(Supuestos!$B$22,C727:G727)+B727</f>
        <v>69568796.25545508</v>
      </c>
      <c r="I727" s="2">
        <f>IFERROR(IRR(B727:G727),"")</f>
        <v>0.3018430506903645</v>
      </c>
      <c r="J727" s="2">
        <f>IFERROR(MIRR(B727:G727,Supuestos!$B$22,Supuestos!$B$22),"")</f>
        <v>0.23187693609606042</v>
      </c>
      <c r="K727" s="6">
        <v>8412.334375076263</v>
      </c>
      <c r="L727" s="6">
        <v>36701.93957850909</v>
      </c>
      <c r="M727" s="6">
        <v>122264456.09287958</v>
      </c>
      <c r="N727" s="6">
        <v>3443.1649862478175</v>
      </c>
      <c r="O727" s="6">
        <v>109030563.81453203</v>
      </c>
    </row>
    <row r="728">
      <c r="A728">
        <v>724</v>
      </c>
      <c r="B728" s="6">
        <v>-161054813.67045167</v>
      </c>
      <c r="C728" s="6">
        <v>42650997.23290038</v>
      </c>
      <c r="D728" s="6">
        <v>23631227.09877601</v>
      </c>
      <c r="E728" s="6">
        <v>38853988.83008827</v>
      </c>
      <c r="F728" s="6">
        <v>32368377.684723124</v>
      </c>
      <c r="G728" s="6">
        <v>78098811.93450679</v>
      </c>
      <c r="H728" s="6">
        <f>NPV(Supuestos!$B$22,C728:G728)+B728</f>
        <v>-19506106.86133171</v>
      </c>
      <c r="I728" s="2">
        <f>IFERROR(IRR(B728:G728),"")</f>
        <v>0.09353762538663024</v>
      </c>
      <c r="J728" s="2">
        <f>IFERROR(MIRR(B728:G728,Supuestos!$B$22,Supuestos!$B$22),"")</f>
        <v>0.1109417561759749</v>
      </c>
      <c r="K728" s="6">
        <v>7229.86354166254</v>
      </c>
      <c r="L728" s="6">
        <v>36859.40521804999</v>
      </c>
      <c r="M728" s="6">
        <v>139735736.07418403</v>
      </c>
      <c r="N728" s="6">
        <v>3170.1015763916075</v>
      </c>
      <c r="O728" s="6">
        <v>108761905.44707197</v>
      </c>
    </row>
    <row r="729">
      <c r="A729">
        <v>725</v>
      </c>
      <c r="B729" s="6">
        <v>-157691787.0309535</v>
      </c>
      <c r="C729" s="6">
        <v>69761810.29342683</v>
      </c>
      <c r="D729" s="6">
        <v>54992848.491974145</v>
      </c>
      <c r="E729" s="6">
        <v>55243351.859499864</v>
      </c>
      <c r="F729" s="6">
        <v>72023162.3800817</v>
      </c>
      <c r="G729" s="6">
        <v>97215151.2284429</v>
      </c>
      <c r="H729" s="6">
        <f>NPV(Supuestos!$B$22,C729:G729)+B729</f>
        <v>76239680.78735688</v>
      </c>
      <c r="I729" s="2">
        <f>IFERROR(IRR(B729:G729),"")</f>
        <v>0.31585131984982834</v>
      </c>
      <c r="J729" s="2">
        <f>IFERROR(MIRR(B729:G729,Supuestos!$B$22,Supuestos!$B$22),"")</f>
        <v>0.23356138395984183</v>
      </c>
      <c r="K729" s="6">
        <v>8267.646509613007</v>
      </c>
      <c r="L729" s="6">
        <v>39415.26663068858</v>
      </c>
      <c r="M729" s="6">
        <v>131622067.70417921</v>
      </c>
      <c r="N729" s="6">
        <v>3387.469882828494</v>
      </c>
      <c r="O729" s="6">
        <v>112163827.49568433</v>
      </c>
    </row>
    <row r="730">
      <c r="A730">
        <v>726</v>
      </c>
      <c r="B730" s="6">
        <v>-166629057.52380002</v>
      </c>
      <c r="C730" s="6">
        <v>88779789.22766638</v>
      </c>
      <c r="D730" s="6">
        <v>69159776.9332171</v>
      </c>
      <c r="E730" s="6">
        <v>88487922.64761367</v>
      </c>
      <c r="F730" s="6">
        <v>92678100.80485661</v>
      </c>
      <c r="G730" s="6">
        <v>125378257.71732071</v>
      </c>
      <c r="H730" s="6">
        <f>NPV(Supuestos!$B$22,C730:G730)+B730</f>
        <v>144181394.39311785</v>
      </c>
      <c r="I730" s="2">
        <f>IFERROR(IRR(B730:G730),"")</f>
        <v>0.43933803814003014</v>
      </c>
      <c r="J730" s="2">
        <f>IFERROR(MIRR(B730:G730,Supuestos!$B$22,Supuestos!$B$22),"")</f>
        <v>0.29137931802068673</v>
      </c>
      <c r="K730" s="6">
        <v>8811.115564207394</v>
      </c>
      <c r="L730" s="6">
        <v>40574.348865210515</v>
      </c>
      <c r="M730" s="6">
        <v>138028635.38029307</v>
      </c>
      <c r="N730" s="6">
        <v>3498.3866653715572</v>
      </c>
      <c r="O730" s="6">
        <v>105250886.23536704</v>
      </c>
    </row>
    <row r="731">
      <c r="A731">
        <v>727</v>
      </c>
      <c r="B731" s="6">
        <v>-163907972.33795917</v>
      </c>
      <c r="C731" s="6">
        <v>30216542.420227118</v>
      </c>
      <c r="D731" s="6">
        <v>25274512.67287646</v>
      </c>
      <c r="E731" s="6">
        <v>28630975.651453678</v>
      </c>
      <c r="F731" s="6">
        <v>33048353.756733812</v>
      </c>
      <c r="G731" s="6">
        <v>68297514.15563214</v>
      </c>
      <c r="H731" s="6">
        <f>NPV(Supuestos!$B$22,C731:G731)+B731</f>
        <v>-43590356.36233215</v>
      </c>
      <c r="I731" s="2">
        <f>IFERROR(IRR(B731:G731),"")</f>
        <v>0.03688437139087592</v>
      </c>
      <c r="J731" s="2">
        <f>IFERROR(MIRR(B731:G731,Supuestos!$B$22,Supuestos!$B$22),"")</f>
        <v>0.07164435198146157</v>
      </c>
      <c r="K731" s="6">
        <v>7433.101263544619</v>
      </c>
      <c r="L731" s="6">
        <v>38165.4042583444</v>
      </c>
      <c r="M731" s="6">
        <v>141212987.1686479</v>
      </c>
      <c r="N731" s="6">
        <v>3597.221184770266</v>
      </c>
      <c r="O731" s="6">
        <v>115273965.6037833</v>
      </c>
    </row>
    <row r="732">
      <c r="A732">
        <v>728</v>
      </c>
      <c r="B732" s="6">
        <v>-175800652.72136417</v>
      </c>
      <c r="C732" s="6">
        <v>51911052.445257485</v>
      </c>
      <c r="D732" s="6">
        <v>58205384.453383595</v>
      </c>
      <c r="E732" s="6">
        <v>59791820.04655053</v>
      </c>
      <c r="F732" s="6">
        <v>54902006.43611776</v>
      </c>
      <c r="G732" s="6">
        <v>109372653.90289274</v>
      </c>
      <c r="H732" s="6">
        <f>NPV(Supuestos!$B$22,C732:G732)+B732</f>
        <v>44191411.321745545</v>
      </c>
      <c r="I732" s="2">
        <f>IFERROR(IRR(B732:G732),"")</f>
        <v>0.2296188972287514</v>
      </c>
      <c r="J732" s="2">
        <f>IFERROR(MIRR(B732:G732,Supuestos!$B$22,Supuestos!$B$22),"")</f>
        <v>0.1922907031831642</v>
      </c>
      <c r="K732" s="6">
        <v>7904.147766483331</v>
      </c>
      <c r="L732" s="6">
        <v>42170.36545631901</v>
      </c>
      <c r="M732" s="6">
        <v>149134988.7266962</v>
      </c>
      <c r="N732" s="6">
        <v>3537.412423423181</v>
      </c>
      <c r="O732" s="6">
        <v>111823201.1683535</v>
      </c>
    </row>
    <row r="733">
      <c r="A733">
        <v>729</v>
      </c>
      <c r="B733" s="6">
        <v>-149232765.89313683</v>
      </c>
      <c r="C733" s="6">
        <v>40585809.193355024</v>
      </c>
      <c r="D733" s="6">
        <v>55595954.06077808</v>
      </c>
      <c r="E733" s="6">
        <v>49050482.44813839</v>
      </c>
      <c r="F733" s="6">
        <v>59992075.91063386</v>
      </c>
      <c r="G733" s="6">
        <v>91982745.93860278</v>
      </c>
      <c r="H733" s="6">
        <f>NPV(Supuestos!$B$22,C733:G733)+B733</f>
        <v>45548861.838595524</v>
      </c>
      <c r="I733" s="2">
        <f>IFERROR(IRR(B733:G733),"")</f>
        <v>0.24607045443480222</v>
      </c>
      <c r="J733" s="2">
        <f>IFERROR(MIRR(B733:G733,Supuestos!$B$22,Supuestos!$B$22),"")</f>
        <v>0.2023796348386433</v>
      </c>
      <c r="K733" s="6">
        <v>8398.587960444016</v>
      </c>
      <c r="L733" s="6">
        <v>34531.67541154934</v>
      </c>
      <c r="M733" s="6">
        <v>126031380.82390492</v>
      </c>
      <c r="N733" s="6">
        <v>3320.510586568465</v>
      </c>
      <c r="O733" s="6">
        <v>111183052.72995508</v>
      </c>
    </row>
    <row r="734">
      <c r="A734">
        <v>730</v>
      </c>
      <c r="B734" s="6">
        <v>-145607542.81585798</v>
      </c>
      <c r="C734" s="6">
        <v>25628335.883073315</v>
      </c>
      <c r="D734" s="6">
        <v>38935989.719587095</v>
      </c>
      <c r="E734" s="6">
        <v>28636325.910770614</v>
      </c>
      <c r="F734" s="6">
        <v>38764316.28456941</v>
      </c>
      <c r="G734" s="6">
        <v>47011757.1194525</v>
      </c>
      <c r="H734" s="6">
        <f>NPV(Supuestos!$B$22,C734:G734)+B734</f>
        <v>-26469841.688501943</v>
      </c>
      <c r="I734" s="2">
        <f>IFERROR(IRR(B734:G734),"")</f>
        <v>0.06719907734428322</v>
      </c>
      <c r="J734" s="2">
        <f>IFERROR(MIRR(B734:G734,Supuestos!$B$22,Supuestos!$B$22),"")</f>
        <v>0.09516087447174448</v>
      </c>
      <c r="K734" s="6">
        <v>7101.132321185709</v>
      </c>
      <c r="L734" s="6">
        <v>39408.91148007296</v>
      </c>
      <c r="M734" s="6">
        <v>123219711.21154657</v>
      </c>
      <c r="N734" s="6">
        <v>3349.476349322746</v>
      </c>
      <c r="O734" s="6">
        <v>112992806.17043386</v>
      </c>
    </row>
    <row r="735">
      <c r="A735">
        <v>731</v>
      </c>
      <c r="B735" s="6">
        <v>-180767312.87622726</v>
      </c>
      <c r="C735" s="6">
        <v>57338315.41979428</v>
      </c>
      <c r="D735" s="6">
        <v>47731212.13720001</v>
      </c>
      <c r="E735" s="6">
        <v>48277106.493048266</v>
      </c>
      <c r="F735" s="6">
        <v>52451945.91122173</v>
      </c>
      <c r="G735" s="6">
        <v>88418999.10370992</v>
      </c>
      <c r="H735" s="6">
        <f>NPV(Supuestos!$B$22,C735:G735)+B735</f>
        <v>15820564.789682627</v>
      </c>
      <c r="I735" s="2">
        <f>IFERROR(IRR(B735:G735),"")</f>
        <v>0.17354026948365858</v>
      </c>
      <c r="J735" s="2">
        <f>IFERROR(MIRR(B735:G735,Supuestos!$B$22,Supuestos!$B$22),"")</f>
        <v>0.15929034179249468</v>
      </c>
      <c r="K735" s="6">
        <v>7589.804447173976</v>
      </c>
      <c r="L735" s="6">
        <v>39884.37920167581</v>
      </c>
      <c r="M735" s="6">
        <v>156550141.78521508</v>
      </c>
      <c r="N735" s="6">
        <v>3282.0584529079497</v>
      </c>
      <c r="O735" s="6">
        <v>112987653.00415565</v>
      </c>
    </row>
    <row r="736">
      <c r="A736">
        <v>732</v>
      </c>
      <c r="B736" s="6">
        <v>-151499044.17115876</v>
      </c>
      <c r="C736" s="6">
        <v>82331977.84029189</v>
      </c>
      <c r="D736" s="6">
        <v>94703740.50482273</v>
      </c>
      <c r="E736" s="6">
        <v>91008858.68231852</v>
      </c>
      <c r="F736" s="6">
        <v>96691711.89391343</v>
      </c>
      <c r="G736" s="6">
        <v>138640260.20627782</v>
      </c>
      <c r="H736" s="6">
        <f>NPV(Supuestos!$B$22,C736:G736)+B736</f>
        <v>184276491.8652162</v>
      </c>
      <c r="I736" s="2">
        <f>IFERROR(IRR(B736:G736),"")</f>
        <v>0.5400496185542637</v>
      </c>
      <c r="J736" s="2">
        <f>IFERROR(MIRR(B736:G736,Supuestos!$B$22,Supuestos!$B$22),"")</f>
        <v>0.33669610631528024</v>
      </c>
      <c r="K736" s="6">
        <v>8530.76558562781</v>
      </c>
      <c r="L736" s="6">
        <v>45578.864529150145</v>
      </c>
      <c r="M736" s="6">
        <v>120393235.45457748</v>
      </c>
      <c r="N736" s="6">
        <v>3412.0648034227393</v>
      </c>
      <c r="O736" s="6">
        <v>111928678.74758066</v>
      </c>
    </row>
    <row r="737">
      <c r="A737">
        <v>733</v>
      </c>
      <c r="B737" s="6">
        <v>-154416215.34818813</v>
      </c>
      <c r="C737" s="6">
        <v>63496004.54811056</v>
      </c>
      <c r="D737" s="6">
        <v>77792245.08218788</v>
      </c>
      <c r="E737" s="6">
        <v>75413431.19059178</v>
      </c>
      <c r="F737" s="6">
        <v>67591773.77404548</v>
      </c>
      <c r="G737" s="6">
        <v>113348426.53436133</v>
      </c>
      <c r="H737" s="6">
        <f>NPV(Supuestos!$B$22,C737:G737)+B737</f>
        <v>110931935.86619243</v>
      </c>
      <c r="I737" s="2">
        <f>IFERROR(IRR(B737:G737),"")</f>
        <v>0.38843990231670655</v>
      </c>
      <c r="J737" s="2">
        <f>IFERROR(MIRR(B737:G737,Supuestos!$B$22,Supuestos!$B$22),"")</f>
        <v>0.27036781930027787</v>
      </c>
      <c r="K737" s="6">
        <v>7966.778204266807</v>
      </c>
      <c r="L737" s="6">
        <v>42595.39711434875</v>
      </c>
      <c r="M737" s="6">
        <v>127268368.84157349</v>
      </c>
      <c r="N737" s="6">
        <v>3280.8977395916977</v>
      </c>
      <c r="O737" s="6">
        <v>108502510.23254113</v>
      </c>
    </row>
    <row r="738">
      <c r="A738">
        <v>734</v>
      </c>
      <c r="B738" s="6">
        <v>-177514202.4199325</v>
      </c>
      <c r="C738" s="6">
        <v>30520844.646611903</v>
      </c>
      <c r="D738" s="6">
        <v>52465022.414322734</v>
      </c>
      <c r="E738" s="6">
        <v>23262710.670117028</v>
      </c>
      <c r="F738" s="6">
        <v>23952769.368791744</v>
      </c>
      <c r="G738" s="6">
        <v>59861370.55413451</v>
      </c>
      <c r="H738" s="6">
        <f>NPV(Supuestos!$B$22,C738:G738)+B738</f>
        <v>-49397651.05391787</v>
      </c>
      <c r="I738" s="2">
        <f>IFERROR(IRR(B738:G738),"")</f>
        <v>0.022034305589419687</v>
      </c>
      <c r="J738" s="2">
        <f>IFERROR(MIRR(B738:G738,Supuestos!$B$22,Supuestos!$B$22),"")</f>
        <v>0.06801973621457824</v>
      </c>
      <c r="K738" s="6">
        <v>7484.359358395106</v>
      </c>
      <c r="L738" s="6">
        <v>34622.21698137683</v>
      </c>
      <c r="M738" s="6">
        <v>156784193.32609624</v>
      </c>
      <c r="N738" s="6">
        <v>3457.337410810093</v>
      </c>
      <c r="O738" s="6">
        <v>102270347.5673048</v>
      </c>
    </row>
    <row r="739">
      <c r="A739">
        <v>735</v>
      </c>
      <c r="B739" s="6">
        <v>-165425821.765752</v>
      </c>
      <c r="C739" s="6">
        <v>54037346.776879475</v>
      </c>
      <c r="D739" s="6">
        <v>74333852.0337035</v>
      </c>
      <c r="E739" s="6">
        <v>58836162.38921261</v>
      </c>
      <c r="F739" s="6">
        <v>55832003.126022674</v>
      </c>
      <c r="G739" s="6">
        <v>125694603.7378918</v>
      </c>
      <c r="H739" s="6">
        <f>NPV(Supuestos!$B$22,C739:G739)+B739</f>
        <v>77224445.11645508</v>
      </c>
      <c r="I739" s="2">
        <f>IFERROR(IRR(B739:G739),"")</f>
        <v>0.3008759093453595</v>
      </c>
      <c r="J739" s="2">
        <f>IFERROR(MIRR(B739:G739,Supuestos!$B$22,Supuestos!$B$22),"")</f>
        <v>0.23077976038161618</v>
      </c>
      <c r="K739" s="6">
        <v>8845.925510691939</v>
      </c>
      <c r="L739" s="6">
        <v>36296.605672583406</v>
      </c>
      <c r="M739" s="6">
        <v>139739656.16010147</v>
      </c>
      <c r="N739" s="6">
        <v>3470.944203219066</v>
      </c>
      <c r="O739" s="6">
        <v>114119130.03858137</v>
      </c>
    </row>
    <row r="740">
      <c r="A740">
        <v>736</v>
      </c>
      <c r="B740" s="6">
        <v>-168049484.68453264</v>
      </c>
      <c r="C740" s="6">
        <v>68990856.44328143</v>
      </c>
      <c r="D740" s="6">
        <v>80161754.86776993</v>
      </c>
      <c r="E740" s="6">
        <v>66764296.63741543</v>
      </c>
      <c r="F740" s="6">
        <v>78271197.47810243</v>
      </c>
      <c r="G740" s="6">
        <v>99285063.43952025</v>
      </c>
      <c r="H740" s="6">
        <f>NPV(Supuestos!$B$22,C740:G740)+B740</f>
        <v>97123059.46901003</v>
      </c>
      <c r="I740" s="2">
        <f>IFERROR(IRR(B740:G740),"")</f>
        <v>0.34962597738140994</v>
      </c>
      <c r="J740" s="2">
        <f>IFERROR(MIRR(B740:G740,Supuestos!$B$22,Supuestos!$B$22),"")</f>
        <v>0.2488869438158352</v>
      </c>
      <c r="K740" s="6">
        <v>8483.379725807428</v>
      </c>
      <c r="L740" s="6">
        <v>39533.140421440505</v>
      </c>
      <c r="M740" s="6">
        <v>141219513.32863292</v>
      </c>
      <c r="N740" s="6">
        <v>3313.230965876331</v>
      </c>
      <c r="O740" s="6">
        <v>113415504.66822924</v>
      </c>
    </row>
    <row r="741">
      <c r="A741">
        <v>737</v>
      </c>
      <c r="B741" s="6">
        <v>-185336085.78411174</v>
      </c>
      <c r="C741" s="6">
        <v>57118869.67796022</v>
      </c>
      <c r="D741" s="6">
        <v>64453554.79455402</v>
      </c>
      <c r="E741" s="6">
        <v>54841160.42634915</v>
      </c>
      <c r="F741" s="6">
        <v>52689644.02649108</v>
      </c>
      <c r="G741" s="6">
        <v>118163264.3041693</v>
      </c>
      <c r="H741" s="6">
        <f>NPV(Supuestos!$B$22,C741:G741)+B741</f>
        <v>43946120.38315671</v>
      </c>
      <c r="I741" s="2">
        <f>IFERROR(IRR(B741:G741),"")</f>
        <v>0.22571599920278795</v>
      </c>
      <c r="J741" s="2">
        <f>IFERROR(MIRR(B741:G741,Supuestos!$B$22,Supuestos!$B$22),"")</f>
        <v>0.18956156716069716</v>
      </c>
      <c r="K741" s="6">
        <v>8322.301109610411</v>
      </c>
      <c r="L741" s="6">
        <v>38320.43938917119</v>
      </c>
      <c r="M741" s="6">
        <v>159822946.9641711</v>
      </c>
      <c r="N741" s="6">
        <v>3468.041186283032</v>
      </c>
      <c r="O741" s="6">
        <v>110589617.7409264</v>
      </c>
    </row>
    <row r="742">
      <c r="A742">
        <v>738</v>
      </c>
      <c r="B742" s="6">
        <v>-155487885.95848668</v>
      </c>
      <c r="C742" s="6">
        <v>67897533.67285196</v>
      </c>
      <c r="D742" s="6">
        <v>73400816.60765697</v>
      </c>
      <c r="E742" s="6">
        <v>60943990.54413319</v>
      </c>
      <c r="F742" s="6">
        <v>63774425.54371136</v>
      </c>
      <c r="G742" s="6">
        <v>115809303.34482767</v>
      </c>
      <c r="H742" s="6">
        <f>NPV(Supuestos!$B$22,C742:G742)+B742</f>
        <v>99593659.51287785</v>
      </c>
      <c r="I742" s="2">
        <f>IFERROR(IRR(B742:G742),"")</f>
        <v>0.3664508936321088</v>
      </c>
      <c r="J742" s="2">
        <f>IFERROR(MIRR(B742:G742,Supuestos!$B$22,Supuestos!$B$22),"")</f>
        <v>0.2586394720512595</v>
      </c>
      <c r="K742" s="6">
        <v>8570.274488525316</v>
      </c>
      <c r="L742" s="6">
        <v>39408.55711486957</v>
      </c>
      <c r="M742" s="6">
        <v>128468513.8247939</v>
      </c>
      <c r="N742" s="6">
        <v>3498.0018846380212</v>
      </c>
      <c r="O742" s="6">
        <v>109173727.9778229</v>
      </c>
    </row>
    <row r="743">
      <c r="A743">
        <v>739</v>
      </c>
      <c r="B743" s="6">
        <v>-188848408.98531547</v>
      </c>
      <c r="C743" s="6">
        <v>74378218.06875622</v>
      </c>
      <c r="D743" s="6">
        <v>80829713.31083919</v>
      </c>
      <c r="E743" s="6">
        <v>73322756.87213969</v>
      </c>
      <c r="F743" s="6">
        <v>80500355.2786406</v>
      </c>
      <c r="G743" s="6">
        <v>107633773.60567905</v>
      </c>
      <c r="H743" s="6">
        <f>NPV(Supuestos!$B$22,C743:G743)+B743</f>
        <v>91646535.97790872</v>
      </c>
      <c r="I743" s="2">
        <f>IFERROR(IRR(B743:G743),"")</f>
        <v>0.31767559524792605</v>
      </c>
      <c r="J743" s="2">
        <f>IFERROR(MIRR(B743:G743,Supuestos!$B$22,Supuestos!$B$22),"")</f>
        <v>0.23386371556432306</v>
      </c>
      <c r="K743" s="6">
        <v>8493.618546618576</v>
      </c>
      <c r="L743" s="6">
        <v>40173.55956748978</v>
      </c>
      <c r="M743" s="6">
        <v>161550897.7352261</v>
      </c>
      <c r="N743" s="6">
        <v>3462.9712898284197</v>
      </c>
      <c r="O743" s="6">
        <v>106543290.62915784</v>
      </c>
    </row>
    <row r="744">
      <c r="A744">
        <v>740</v>
      </c>
      <c r="B744" s="6">
        <v>-152417044.17241383</v>
      </c>
      <c r="C744" s="6">
        <v>68140316.20831358</v>
      </c>
      <c r="D744" s="6">
        <v>54257558.82804807</v>
      </c>
      <c r="E744" s="6">
        <v>65593563.89292205</v>
      </c>
      <c r="F744" s="6">
        <v>57661601.412021086</v>
      </c>
      <c r="G744" s="6">
        <v>110458617.94556014</v>
      </c>
      <c r="H744" s="6">
        <f>NPV(Supuestos!$B$22,C744:G744)+B744</f>
        <v>84887421.82106608</v>
      </c>
      <c r="I744" s="2">
        <f>IFERROR(IRR(B744:G744),"")</f>
        <v>0.33783297774844284</v>
      </c>
      <c r="J744" s="2">
        <f>IFERROR(MIRR(B744:G744,Supuestos!$B$22,Supuestos!$B$22),"")</f>
        <v>0.2455447245475193</v>
      </c>
      <c r="K744" s="6">
        <v>7880.564616365053</v>
      </c>
      <c r="L744" s="6">
        <v>43326.540413620656</v>
      </c>
      <c r="M744" s="6">
        <v>125102036.06576666</v>
      </c>
      <c r="N744" s="6">
        <v>3376.210239405433</v>
      </c>
      <c r="O744" s="6">
        <v>112732956.89352095</v>
      </c>
    </row>
    <row r="745">
      <c r="A745">
        <v>741</v>
      </c>
      <c r="B745" s="6">
        <v>-157999906.68395925</v>
      </c>
      <c r="C745" s="6">
        <v>74964551.10239881</v>
      </c>
      <c r="D745" s="6">
        <v>66531407.59531148</v>
      </c>
      <c r="E745" s="6">
        <v>78072219.76073265</v>
      </c>
      <c r="F745" s="6">
        <v>85755179.06896669</v>
      </c>
      <c r="G745" s="6">
        <v>127159802.21149062</v>
      </c>
      <c r="H745" s="6">
        <f>NPV(Supuestos!$B$22,C745:G745)+B745</f>
        <v>128465520.63313702</v>
      </c>
      <c r="I745" s="2">
        <f>IFERROR(IRR(B745:G745),"")</f>
        <v>0.41348738768862014</v>
      </c>
      <c r="J745" s="2">
        <f>IFERROR(MIRR(B745:G745,Supuestos!$B$22,Supuestos!$B$22),"")</f>
        <v>0.2840677198447894</v>
      </c>
      <c r="K745" s="6">
        <v>8488.359522426961</v>
      </c>
      <c r="L745" s="6">
        <v>38729.73534280648</v>
      </c>
      <c r="M745" s="6">
        <v>131699753.26010424</v>
      </c>
      <c r="N745" s="6">
        <v>3265.7421983778477</v>
      </c>
      <c r="O745" s="6">
        <v>102990122.19094914</v>
      </c>
    </row>
    <row r="746">
      <c r="A746">
        <v>742</v>
      </c>
      <c r="B746" s="6">
        <v>-172666546.7277216</v>
      </c>
      <c r="C746" s="6">
        <v>78462714.19513977</v>
      </c>
      <c r="D746" s="6">
        <v>64782394.553329855</v>
      </c>
      <c r="E746" s="6">
        <v>75201293.44319552</v>
      </c>
      <c r="F746" s="6">
        <v>71438100.59420946</v>
      </c>
      <c r="G746" s="6">
        <v>110549606.19091432</v>
      </c>
      <c r="H746" s="6">
        <f>NPV(Supuestos!$B$22,C746:G746)+B746</f>
        <v>96480167.35725941</v>
      </c>
      <c r="I746" s="2">
        <f>IFERROR(IRR(B746:G746),"")</f>
        <v>0.3429469185176355</v>
      </c>
      <c r="J746" s="2">
        <f>IFERROR(MIRR(B746:G746,Supuestos!$B$22,Supuestos!$B$22),"")</f>
        <v>0.24583643278793033</v>
      </c>
      <c r="K746" s="6">
        <v>8263.026337762634</v>
      </c>
      <c r="L746" s="6">
        <v>40706.09641449408</v>
      </c>
      <c r="M746" s="6">
        <v>145758102.98528403</v>
      </c>
      <c r="N746" s="6">
        <v>3292.6565368659794</v>
      </c>
      <c r="O746" s="6">
        <v>109155774.94427536</v>
      </c>
    </row>
    <row r="747">
      <c r="A747">
        <v>743</v>
      </c>
      <c r="B747" s="6">
        <v>-159811874.3888118</v>
      </c>
      <c r="C747" s="6">
        <v>28856236.310931545</v>
      </c>
      <c r="D747" s="6">
        <v>13372749.610500358</v>
      </c>
      <c r="E747" s="6">
        <v>14307036.006083515</v>
      </c>
      <c r="F747" s="6">
        <v>23087776.80713904</v>
      </c>
      <c r="G747" s="6">
        <v>80905747.19231454</v>
      </c>
      <c r="H747" s="6">
        <f>NPV(Supuestos!$B$22,C747:G747)+B747</f>
        <v>-58862920.86560249</v>
      </c>
      <c r="I747" s="2">
        <f>IFERROR(IRR(B747:G747),"")</f>
        <v>0.0012092723758128387</v>
      </c>
      <c r="J747" s="2">
        <f>IFERROR(MIRR(B747:G747,Supuestos!$B$22,Supuestos!$B$22),"")</f>
        <v>0.039928322819738904</v>
      </c>
      <c r="K747" s="6">
        <v>7127.05579718651</v>
      </c>
      <c r="L747" s="6">
        <v>39386.90468097943</v>
      </c>
      <c r="M747" s="6">
        <v>137354861.00162724</v>
      </c>
      <c r="N747" s="6">
        <v>3467.25927364702</v>
      </c>
      <c r="O747" s="6">
        <v>116856344.84495914</v>
      </c>
    </row>
    <row r="748">
      <c r="A748">
        <v>744</v>
      </c>
      <c r="B748" s="6">
        <v>-166008915.7042085</v>
      </c>
      <c r="C748" s="6">
        <v>60099229.00091731</v>
      </c>
      <c r="D748" s="6">
        <v>51178070.11784958</v>
      </c>
      <c r="E748" s="6">
        <v>72365746.78882715</v>
      </c>
      <c r="F748" s="6">
        <v>64119230.89716561</v>
      </c>
      <c r="G748" s="6">
        <v>86736007.56879757</v>
      </c>
      <c r="H748" s="6">
        <f>NPV(Supuestos!$B$22,C748:G748)+B748</f>
        <v>57946083.60029417</v>
      </c>
      <c r="I748" s="2">
        <f>IFERROR(IRR(B748:G748),"")</f>
        <v>0.26793922137296783</v>
      </c>
      <c r="J748" s="2">
        <f>IFERROR(MIRR(B748:G748,Supuestos!$B$22,Supuestos!$B$22),"")</f>
        <v>0.2103492936071507</v>
      </c>
      <c r="K748" s="6">
        <v>7570.924154579465</v>
      </c>
      <c r="L748" s="6">
        <v>42899.4935820706</v>
      </c>
      <c r="M748" s="6">
        <v>140025810.7298305</v>
      </c>
      <c r="N748" s="6">
        <v>3420.947426185012</v>
      </c>
      <c r="O748" s="6">
        <v>106355284.33484362</v>
      </c>
    </row>
    <row r="749">
      <c r="A749">
        <v>745</v>
      </c>
      <c r="B749" s="6">
        <v>-149349726.99233127</v>
      </c>
      <c r="C749" s="6">
        <v>38482556.75822395</v>
      </c>
      <c r="D749" s="6">
        <v>43645193.343121365</v>
      </c>
      <c r="E749" s="6">
        <v>37755562.44379836</v>
      </c>
      <c r="F749" s="6">
        <v>39790834.48428036</v>
      </c>
      <c r="G749" s="6">
        <v>76904126.73405042</v>
      </c>
      <c r="H749" s="6">
        <f>NPV(Supuestos!$B$22,C749:G749)+B749</f>
        <v>6975351.925909042</v>
      </c>
      <c r="I749" s="2">
        <f>IFERROR(IRR(B749:G749),"")</f>
        <v>0.15749096866764709</v>
      </c>
      <c r="J749" s="2">
        <f>IFERROR(MIRR(B749:G749,Supuestos!$B$22,Supuestos!$B$22),"")</f>
        <v>0.15045515925395692</v>
      </c>
      <c r="K749" s="6">
        <v>8124.614799324115</v>
      </c>
      <c r="L749" s="6">
        <v>33471.02929604932</v>
      </c>
      <c r="M749" s="6">
        <v>127594589.3949478</v>
      </c>
      <c r="N749" s="6">
        <v>3480.8568757027388</v>
      </c>
      <c r="O749" s="6">
        <v>109669120.44237293</v>
      </c>
    </row>
    <row r="750">
      <c r="A750">
        <v>746</v>
      </c>
      <c r="B750" s="6">
        <v>-173583709.71502304</v>
      </c>
      <c r="C750" s="6">
        <v>84671143.03495541</v>
      </c>
      <c r="D750" s="6">
        <v>75466959.50711146</v>
      </c>
      <c r="E750" s="6">
        <v>76908522.59920096</v>
      </c>
      <c r="F750" s="6">
        <v>86642684.19593766</v>
      </c>
      <c r="G750" s="6">
        <v>125013604.32024835</v>
      </c>
      <c r="H750" s="6">
        <f>NPV(Supuestos!$B$22,C750:G750)+B750</f>
        <v>126897232.8859671</v>
      </c>
      <c r="I750" s="2">
        <f>IFERROR(IRR(B750:G750),"")</f>
        <v>0.39747561733007514</v>
      </c>
      <c r="J750" s="2">
        <f>IFERROR(MIRR(B750:G750,Supuestos!$B$22,Supuestos!$B$22),"")</f>
        <v>0.2722323801773203</v>
      </c>
      <c r="K750" s="6">
        <v>8404.465861581235</v>
      </c>
      <c r="L750" s="6">
        <v>42671.28202984162</v>
      </c>
      <c r="M750" s="6">
        <v>144893363.06784636</v>
      </c>
      <c r="N750" s="6">
        <v>3269.8128236457705</v>
      </c>
      <c r="O750" s="6">
        <v>111663330.07812263</v>
      </c>
    </row>
    <row r="751">
      <c r="A751">
        <v>747</v>
      </c>
      <c r="B751" s="6">
        <v>-183419513.79764706</v>
      </c>
      <c r="C751" s="6">
        <v>47774228.21141496</v>
      </c>
      <c r="D751" s="6">
        <v>75461549.7067126</v>
      </c>
      <c r="E751" s="6">
        <v>61059219.27919033</v>
      </c>
      <c r="F751" s="6">
        <v>61719736.41264063</v>
      </c>
      <c r="G751" s="6">
        <v>115032918.27183536</v>
      </c>
      <c r="H751" s="6">
        <f>NPV(Supuestos!$B$22,C751:G751)+B751</f>
        <v>54053681.66867967</v>
      </c>
      <c r="I751" s="2">
        <f>IFERROR(IRR(B751:G751),"")</f>
        <v>0.24363907680392044</v>
      </c>
      <c r="J751" s="2">
        <f>IFERROR(MIRR(B751:G751,Supuestos!$B$22,Supuestos!$B$22),"")</f>
        <v>0.2004350379438169</v>
      </c>
      <c r="K751" s="6">
        <v>8292.973830908813</v>
      </c>
      <c r="L751" s="6">
        <v>38417.79775756244</v>
      </c>
      <c r="M751" s="6">
        <v>157931690.48207805</v>
      </c>
      <c r="N751" s="6">
        <v>3249.954359947393</v>
      </c>
      <c r="O751" s="6">
        <v>114832350.69929636</v>
      </c>
    </row>
    <row r="752">
      <c r="A752">
        <v>748</v>
      </c>
      <c r="B752" s="6">
        <v>-175991641.42308712</v>
      </c>
      <c r="C752" s="6">
        <v>86692592.95602316</v>
      </c>
      <c r="D752" s="6">
        <v>67935950.9180617</v>
      </c>
      <c r="E752" s="6">
        <v>69193828.61810027</v>
      </c>
      <c r="F752" s="6">
        <v>71616481.74072458</v>
      </c>
      <c r="G752" s="6">
        <v>104532337.38435295</v>
      </c>
      <c r="H752" s="6">
        <f>NPV(Supuestos!$B$22,C752:G752)+B752</f>
        <v>95726391.23329134</v>
      </c>
      <c r="I752" s="2">
        <f>IFERROR(IRR(B752:G752),"")</f>
        <v>0.34527570009250114</v>
      </c>
      <c r="J752" s="2">
        <f>IFERROR(MIRR(B752:G752,Supuestos!$B$22,Supuestos!$B$22),"")</f>
        <v>0.24345517827630392</v>
      </c>
      <c r="K752" s="6">
        <v>8965.124610169194</v>
      </c>
      <c r="L752" s="6">
        <v>38363.14075455842</v>
      </c>
      <c r="M752" s="6">
        <v>148477214.438921</v>
      </c>
      <c r="N752" s="6">
        <v>3617.7796942802765</v>
      </c>
      <c r="O752" s="6">
        <v>112969913.47048666</v>
      </c>
    </row>
    <row r="753">
      <c r="A753">
        <v>749</v>
      </c>
      <c r="B753" s="6">
        <v>-172743543.32911837</v>
      </c>
      <c r="C753" s="6">
        <v>77412823.36878508</v>
      </c>
      <c r="D753" s="6">
        <v>90209730.69761974</v>
      </c>
      <c r="E753" s="6">
        <v>87794167.52088264</v>
      </c>
      <c r="F753" s="6">
        <v>73311428.18459015</v>
      </c>
      <c r="G753" s="6">
        <v>131291523.5112772</v>
      </c>
      <c r="H753" s="6">
        <f>NPV(Supuestos!$B$22,C753:G753)+B753</f>
        <v>135429416.91298342</v>
      </c>
      <c r="I753" s="2">
        <f>IFERROR(IRR(B753:G753),"")</f>
        <v>0.41314828431298933</v>
      </c>
      <c r="J753" s="2">
        <f>IFERROR(MIRR(B753:G753,Supuestos!$B$22,Supuestos!$B$22),"")</f>
        <v>0.2799216717264197</v>
      </c>
      <c r="K753" s="6">
        <v>8474.10061059561</v>
      </c>
      <c r="L753" s="6">
        <v>44339.94477499637</v>
      </c>
      <c r="M753" s="6">
        <v>142684251.0817926</v>
      </c>
      <c r="N753" s="6">
        <v>3491.7854192356267</v>
      </c>
      <c r="O753" s="6">
        <v>113505308.62189317</v>
      </c>
    </row>
    <row r="754">
      <c r="A754">
        <v>750</v>
      </c>
      <c r="B754" s="6">
        <v>-166444628.5360851</v>
      </c>
      <c r="C754" s="6">
        <v>103554370.76774532</v>
      </c>
      <c r="D754" s="6">
        <v>114983040.45104605</v>
      </c>
      <c r="E754" s="6">
        <v>110266249.49899837</v>
      </c>
      <c r="F754" s="6">
        <v>104743989.92963716</v>
      </c>
      <c r="G754" s="6">
        <v>168500300.38792726</v>
      </c>
      <c r="H754" s="6">
        <f>NPV(Supuestos!$B$22,C754:G754)+B754</f>
        <v>236825458.93326318</v>
      </c>
      <c r="I754" s="2">
        <f>IFERROR(IRR(B754:G754),"")</f>
        <v>0.6092300038302595</v>
      </c>
      <c r="J754" s="2">
        <f>IFERROR(MIRR(B754:G754,Supuestos!$B$22,Supuestos!$B$22),"")</f>
        <v>0.36072416159116605</v>
      </c>
      <c r="K754" s="6">
        <v>9265.190329209228</v>
      </c>
      <c r="L754" s="6">
        <v>43045.7403507625</v>
      </c>
      <c r="M754" s="6">
        <v>134538470.3591622</v>
      </c>
      <c r="N754" s="6">
        <v>3265.1257927529514</v>
      </c>
      <c r="O754" s="6">
        <v>105874889.59141697</v>
      </c>
    </row>
    <row r="755">
      <c r="A755">
        <v>751</v>
      </c>
      <c r="B755" s="6">
        <v>-185328221.25484136</v>
      </c>
      <c r="C755" s="6">
        <v>59544887.78339191</v>
      </c>
      <c r="D755" s="6">
        <v>37717228.11136909</v>
      </c>
      <c r="E755" s="6">
        <v>42627367.08519791</v>
      </c>
      <c r="F755" s="6">
        <v>71011433.98445992</v>
      </c>
      <c r="G755" s="6">
        <v>97825665.8561134</v>
      </c>
      <c r="H755" s="6">
        <f>NPV(Supuestos!$B$22,C755:G755)+B755</f>
        <v>17550632.284463093</v>
      </c>
      <c r="I755" s="2">
        <f>IFERROR(IRR(B755:G755),"")</f>
        <v>0.17473722840167802</v>
      </c>
      <c r="J755" s="2">
        <f>IFERROR(MIRR(B755:G755,Supuestos!$B$22,Supuestos!$B$22),"")</f>
        <v>0.16081736508287237</v>
      </c>
      <c r="K755" s="6">
        <v>7850.078351760502</v>
      </c>
      <c r="L755" s="6">
        <v>38535.41163445428</v>
      </c>
      <c r="M755" s="6">
        <v>161127741.2030166</v>
      </c>
      <c r="N755" s="6">
        <v>3428.9721116423607</v>
      </c>
      <c r="O755" s="6">
        <v>106343277.08710374</v>
      </c>
    </row>
    <row r="756">
      <c r="A756">
        <v>752</v>
      </c>
      <c r="B756" s="6">
        <v>-168630746.51307213</v>
      </c>
      <c r="C756" s="6">
        <v>69185331.33645365</v>
      </c>
      <c r="D756" s="6">
        <v>85296931.21224079</v>
      </c>
      <c r="E756" s="6">
        <v>90557049.30835354</v>
      </c>
      <c r="F756" s="6">
        <v>86797876.74228163</v>
      </c>
      <c r="G756" s="6">
        <v>143316356.50755948</v>
      </c>
      <c r="H756" s="6">
        <f>NPV(Supuestos!$B$22,C756:G756)+B756</f>
        <v>144640123.94155192</v>
      </c>
      <c r="I756" s="2">
        <f>IFERROR(IRR(B756:G756),"")</f>
        <v>0.42061946734039773</v>
      </c>
      <c r="J756" s="2">
        <f>IFERROR(MIRR(B756:G756,Supuestos!$B$22,Supuestos!$B$22),"")</f>
        <v>0.29033210026655687</v>
      </c>
      <c r="K756" s="6">
        <v>8682.110069708884</v>
      </c>
      <c r="L756" s="6">
        <v>43014.057304645845</v>
      </c>
      <c r="M756" s="6">
        <v>138754524.10797608</v>
      </c>
      <c r="N756" s="6">
        <v>3403.1473549703755</v>
      </c>
      <c r="O756" s="6">
        <v>112944544.12976651</v>
      </c>
    </row>
    <row r="757">
      <c r="A757">
        <v>753</v>
      </c>
      <c r="B757" s="6">
        <v>-169619526.87561157</v>
      </c>
      <c r="C757" s="6">
        <v>54110864.65684119</v>
      </c>
      <c r="D757" s="6">
        <v>55414940.36132637</v>
      </c>
      <c r="E757" s="6">
        <v>50256037.335985854</v>
      </c>
      <c r="F757" s="6">
        <v>59693489.95470325</v>
      </c>
      <c r="G757" s="6">
        <v>98509392.7764635</v>
      </c>
      <c r="H757" s="6">
        <f>NPV(Supuestos!$B$22,C757:G757)+B757</f>
        <v>40913564.63792138</v>
      </c>
      <c r="I757" s="2">
        <f>IFERROR(IRR(B757:G757),"")</f>
        <v>0.2276375651358896</v>
      </c>
      <c r="J757" s="2">
        <f>IFERROR(MIRR(B757:G757,Supuestos!$B$22,Supuestos!$B$22),"")</f>
        <v>0.19034747596001345</v>
      </c>
      <c r="K757" s="6">
        <v>8135.866789372124</v>
      </c>
      <c r="L757" s="6">
        <v>36569.19405054085</v>
      </c>
      <c r="M757" s="6">
        <v>145817759.56441957</v>
      </c>
      <c r="N757" s="6">
        <v>3289.322517067194</v>
      </c>
      <c r="O757" s="6">
        <v>104759874.5326196</v>
      </c>
    </row>
    <row r="758">
      <c r="A758">
        <v>754</v>
      </c>
      <c r="B758" s="6">
        <v>-178908127.28258288</v>
      </c>
      <c r="C758" s="6">
        <v>61443270.50228931</v>
      </c>
      <c r="D758" s="6">
        <v>66263628.49483211</v>
      </c>
      <c r="E758" s="6">
        <v>63047266.4158667</v>
      </c>
      <c r="F758" s="6">
        <v>66369933.449653834</v>
      </c>
      <c r="G758" s="6">
        <v>99493545.66256903</v>
      </c>
      <c r="H758" s="6">
        <f>NPV(Supuestos!$B$22,C758:G758)+B758</f>
        <v>59502456.400785</v>
      </c>
      <c r="I758" s="2">
        <f>IFERROR(IRR(B758:G758),"")</f>
        <v>0.26200068632673346</v>
      </c>
      <c r="J758" s="2">
        <f>IFERROR(MIRR(B758:G758,Supuestos!$B$22,Supuestos!$B$22),"")</f>
        <v>0.20737990548298413</v>
      </c>
      <c r="K758" s="6">
        <v>8043.406809787622</v>
      </c>
      <c r="L758" s="6">
        <v>39322.46596576877</v>
      </c>
      <c r="M758" s="6">
        <v>153605200.04044634</v>
      </c>
      <c r="N758" s="6">
        <v>3399.1692495532334</v>
      </c>
      <c r="O758" s="6">
        <v>102882150.23678787</v>
      </c>
    </row>
    <row r="759">
      <c r="A759">
        <v>755</v>
      </c>
      <c r="B759" s="6">
        <v>-153367338.4941129</v>
      </c>
      <c r="C759" s="6">
        <v>62308576.26376985</v>
      </c>
      <c r="D759" s="6">
        <v>61075493.77941762</v>
      </c>
      <c r="E759" s="6">
        <v>61481218.52525805</v>
      </c>
      <c r="F759" s="6">
        <v>55512572.16416509</v>
      </c>
      <c r="G759" s="6">
        <v>93291874.66540372</v>
      </c>
      <c r="H759" s="6">
        <f>NPV(Supuestos!$B$22,C759:G759)+B759</f>
        <v>71103763.35087724</v>
      </c>
      <c r="I759" s="2">
        <f>IFERROR(IRR(B759:G759),"")</f>
        <v>0.3105476611631637</v>
      </c>
      <c r="J759" s="2">
        <f>IFERROR(MIRR(B759:G759,Supuestos!$B$22,Supuestos!$B$22),"")</f>
        <v>0.23024147090324076</v>
      </c>
      <c r="K759" s="6">
        <v>8201.417488462323</v>
      </c>
      <c r="L759" s="6">
        <v>37600.429534331146</v>
      </c>
      <c r="M759" s="6">
        <v>128697192.8655882</v>
      </c>
      <c r="N759" s="6">
        <v>3309.7943557426333</v>
      </c>
      <c r="O759" s="6">
        <v>109307502.74511234</v>
      </c>
    </row>
    <row r="760">
      <c r="A760">
        <v>756</v>
      </c>
      <c r="B760" s="6">
        <v>-164869169.80918485</v>
      </c>
      <c r="C760" s="6">
        <v>34683848.97220368</v>
      </c>
      <c r="D760" s="6">
        <v>46230405.824741155</v>
      </c>
      <c r="E760" s="6">
        <v>30285620.710924048</v>
      </c>
      <c r="F760" s="6">
        <v>47287186.06897622</v>
      </c>
      <c r="G760" s="6">
        <v>89397188.27717772</v>
      </c>
      <c r="H760" s="6">
        <f>NPV(Supuestos!$B$22,C760:G760)+B760</f>
        <v>-4002104.9288691804</v>
      </c>
      <c r="I760" s="2">
        <f>IFERROR(IRR(B760:G760),"")</f>
        <v>0.13117127023328995</v>
      </c>
      <c r="J760" s="2">
        <f>IFERROR(MIRR(B760:G760,Supuestos!$B$22,Supuestos!$B$22),"")</f>
        <v>0.13441089457269517</v>
      </c>
      <c r="K760" s="6">
        <v>7578.7676072742</v>
      </c>
      <c r="L760" s="6">
        <v>38175.60271096523</v>
      </c>
      <c r="M760" s="6">
        <v>141723248.11206225</v>
      </c>
      <c r="N760" s="6">
        <v>3370.4850773637495</v>
      </c>
      <c r="O760" s="6">
        <v>113443362.92428358</v>
      </c>
    </row>
    <row r="761">
      <c r="A761">
        <v>757</v>
      </c>
      <c r="B761" s="6">
        <v>-166332330.61092722</v>
      </c>
      <c r="C761" s="6">
        <v>43846678.18525171</v>
      </c>
      <c r="D761" s="6">
        <v>37143993.574344456</v>
      </c>
      <c r="E761" s="6">
        <v>45970288.33323662</v>
      </c>
      <c r="F761" s="6">
        <v>20613081.06168286</v>
      </c>
      <c r="G761" s="6">
        <v>71119151.13715844</v>
      </c>
      <c r="H761" s="6">
        <f>NPV(Supuestos!$B$22,C761:G761)+B761</f>
        <v>-19118942.764150426</v>
      </c>
      <c r="I761" s="2">
        <f>IFERROR(IRR(B761:G761),"")</f>
        <v>0.09325787706558877</v>
      </c>
      <c r="J761" s="2">
        <f>IFERROR(MIRR(B761:G761,Supuestos!$B$22,Supuestos!$B$22),"")</f>
        <v>0.11249733228867842</v>
      </c>
      <c r="K761" s="6">
        <v>7685.114612221139</v>
      </c>
      <c r="L761" s="6">
        <v>35033.079712808474</v>
      </c>
      <c r="M761" s="6">
        <v>144793671.98596624</v>
      </c>
      <c r="N761" s="6">
        <v>3424.215793578575</v>
      </c>
      <c r="O761" s="6">
        <v>108087262.20836441</v>
      </c>
    </row>
    <row r="762">
      <c r="A762">
        <v>758</v>
      </c>
      <c r="B762" s="6">
        <v>-144778775.62956765</v>
      </c>
      <c r="C762" s="6">
        <v>29139947.068085555</v>
      </c>
      <c r="D762" s="6">
        <v>39058228.64061679</v>
      </c>
      <c r="E762" s="6">
        <v>21757676.46433474</v>
      </c>
      <c r="F762" s="6">
        <v>32669554.230581347</v>
      </c>
      <c r="G762" s="6">
        <v>65767614.94488528</v>
      </c>
      <c r="H762" s="6">
        <f>NPV(Supuestos!$B$22,C762:G762)+B762</f>
        <v>-20976930.959152706</v>
      </c>
      <c r="I762" s="2">
        <f>IFERROR(IRR(B762:G762),"")</f>
        <v>0.08405950576606533</v>
      </c>
      <c r="J762" s="2">
        <f>IFERROR(MIRR(B762:G762,Supuestos!$B$22,Supuestos!$B$22),"")</f>
        <v>0.10486519947508421</v>
      </c>
      <c r="K762" s="6">
        <v>7260.45753815165</v>
      </c>
      <c r="L762" s="6">
        <v>36648.21176980894</v>
      </c>
      <c r="M762" s="6">
        <v>123492152.79725666</v>
      </c>
      <c r="N762" s="6">
        <v>3360.448608826846</v>
      </c>
      <c r="O762" s="6">
        <v>108850317.17386669</v>
      </c>
    </row>
    <row r="763">
      <c r="A763">
        <v>759</v>
      </c>
      <c r="B763" s="6">
        <v>-181424452.4434273</v>
      </c>
      <c r="C763" s="6">
        <v>81815133.79062116</v>
      </c>
      <c r="D763" s="6">
        <v>88771790.6278493</v>
      </c>
      <c r="E763" s="6">
        <v>87954941.93871954</v>
      </c>
      <c r="F763" s="6">
        <v>72641410.3379483</v>
      </c>
      <c r="G763" s="6">
        <v>135401296.4020799</v>
      </c>
      <c r="H763" s="6">
        <f>NPV(Supuestos!$B$22,C763:G763)+B763</f>
        <v>131350036.47293752</v>
      </c>
      <c r="I763" s="2">
        <f>IFERROR(IRR(B763:G763),"")</f>
        <v>0.39516277739738676</v>
      </c>
      <c r="J763" s="2">
        <f>IFERROR(MIRR(B763:G763,Supuestos!$B$22,Supuestos!$B$22),"")</f>
        <v>0.2711943436634545</v>
      </c>
      <c r="K763" s="6">
        <v>8727.241901831407</v>
      </c>
      <c r="L763" s="6">
        <v>41059.97512879039</v>
      </c>
      <c r="M763" s="6">
        <v>152757225.6088565</v>
      </c>
      <c r="N763" s="6">
        <v>3324.983536483099</v>
      </c>
      <c r="O763" s="6">
        <v>112399576.50571172</v>
      </c>
    </row>
    <row r="764">
      <c r="A764">
        <v>760</v>
      </c>
      <c r="B764" s="6">
        <v>-164968799.1882796</v>
      </c>
      <c r="C764" s="6">
        <v>50687997.94837394</v>
      </c>
      <c r="D764" s="6">
        <v>68558632.48044981</v>
      </c>
      <c r="E764" s="6">
        <v>52515324.32740559</v>
      </c>
      <c r="F764" s="6">
        <v>49753169.11021366</v>
      </c>
      <c r="G764" s="6">
        <v>115554777.23849991</v>
      </c>
      <c r="H764" s="6">
        <f>NPV(Supuestos!$B$22,C764:G764)+B764</f>
        <v>57167746.96350699</v>
      </c>
      <c r="I764" s="2">
        <f>IFERROR(IRR(B764:G764),"")</f>
        <v>0.26223044791795125</v>
      </c>
      <c r="J764" s="2">
        <f>IFERROR(MIRR(B764:G764,Supuestos!$B$22,Supuestos!$B$22),"")</f>
        <v>0.2098972558441181</v>
      </c>
      <c r="K764" s="6">
        <v>8579.369300654967</v>
      </c>
      <c r="L764" s="6">
        <v>36711.223603891434</v>
      </c>
      <c r="M764" s="6">
        <v>139772067.60614312</v>
      </c>
      <c r="N764" s="6">
        <v>3479.6243662014604</v>
      </c>
      <c r="O764" s="6">
        <v>110724747.58817504</v>
      </c>
    </row>
    <row r="765">
      <c r="A765">
        <v>761</v>
      </c>
      <c r="B765" s="6">
        <v>-172576721.30895075</v>
      </c>
      <c r="C765" s="6">
        <v>51907755.04118487</v>
      </c>
      <c r="D765" s="6">
        <v>48158191.75056041</v>
      </c>
      <c r="E765" s="6">
        <v>66842450.9377615</v>
      </c>
      <c r="F765" s="6">
        <v>51079254.75710294</v>
      </c>
      <c r="G765" s="6">
        <v>89739874.14554687</v>
      </c>
      <c r="H765" s="6">
        <f>NPV(Supuestos!$B$22,C765:G765)+B765</f>
        <v>31980410.28548982</v>
      </c>
      <c r="I765" s="2">
        <f>IFERROR(IRR(B765:G765),"")</f>
        <v>0.2084573465970587</v>
      </c>
      <c r="J765" s="2">
        <f>IFERROR(MIRR(B765:G765,Supuestos!$B$22,Supuestos!$B$22),"")</f>
        <v>0.1794277277535341</v>
      </c>
      <c r="K765" s="6">
        <v>7956.59757584716</v>
      </c>
      <c r="L765" s="6">
        <v>39113.782589907714</v>
      </c>
      <c r="M765" s="6">
        <v>147679711.08998495</v>
      </c>
      <c r="N765" s="6">
        <v>3503.275981886933</v>
      </c>
      <c r="O765" s="6">
        <v>108990622.32628888</v>
      </c>
    </row>
    <row r="766">
      <c r="A766">
        <v>762</v>
      </c>
      <c r="B766" s="6">
        <v>-173202423.26385665</v>
      </c>
      <c r="C766" s="6">
        <v>43875854.986882076</v>
      </c>
      <c r="D766" s="6">
        <v>49422059.807878435</v>
      </c>
      <c r="E766" s="6">
        <v>48876520.38345565</v>
      </c>
      <c r="F766" s="6">
        <v>57667993.45109163</v>
      </c>
      <c r="G766" s="6">
        <v>100190888.20063487</v>
      </c>
      <c r="H766" s="6">
        <f>NPV(Supuestos!$B$22,C766:G766)+B766</f>
        <v>22484187.45577077</v>
      </c>
      <c r="I766" s="2">
        <f>IFERROR(IRR(B766:G766),"")</f>
        <v>0.18616208981798069</v>
      </c>
      <c r="J766" s="2">
        <f>IFERROR(MIRR(B766:G766,Supuestos!$B$22,Supuestos!$B$22),"")</f>
        <v>0.1681706239795595</v>
      </c>
      <c r="K766" s="6">
        <v>7602.491063344178</v>
      </c>
      <c r="L766" s="6">
        <v>41683.060672997904</v>
      </c>
      <c r="M766" s="6">
        <v>147850815.56311268</v>
      </c>
      <c r="N766" s="6">
        <v>3456.3178746340177</v>
      </c>
      <c r="O766" s="6">
        <v>110168300.99141103</v>
      </c>
    </row>
    <row r="767">
      <c r="A767">
        <v>763</v>
      </c>
      <c r="B767" s="6">
        <v>-174878526.44237745</v>
      </c>
      <c r="C767" s="6">
        <v>67786079.84553263</v>
      </c>
      <c r="D767" s="6">
        <v>73354182.40661809</v>
      </c>
      <c r="E767" s="6">
        <v>82556929.97858962</v>
      </c>
      <c r="F767" s="6">
        <v>66452786.46803335</v>
      </c>
      <c r="G767" s="6">
        <v>120768503.01150772</v>
      </c>
      <c r="H767" s="6">
        <f>NPV(Supuestos!$B$22,C767:G767)+B767</f>
        <v>98818945.0961838</v>
      </c>
      <c r="I767" s="2">
        <f>IFERROR(IRR(B767:G767),"")</f>
        <v>0.3383510666075095</v>
      </c>
      <c r="J767" s="2">
        <f>IFERROR(MIRR(B767:G767,Supuestos!$B$22,Supuestos!$B$22),"")</f>
        <v>0.2468428275971577</v>
      </c>
      <c r="K767" s="6">
        <v>8869.921271510651</v>
      </c>
      <c r="L767" s="6">
        <v>37876.92937402595</v>
      </c>
      <c r="M767" s="6">
        <v>148001295.91804308</v>
      </c>
      <c r="N767" s="6">
        <v>3492.2170858209333</v>
      </c>
      <c r="O767" s="6">
        <v>107955411.33616118</v>
      </c>
    </row>
    <row r="768">
      <c r="A768">
        <v>764</v>
      </c>
      <c r="B768" s="6">
        <v>-164596256.62628162</v>
      </c>
      <c r="C768" s="6">
        <v>63400952.72173053</v>
      </c>
      <c r="D768" s="6">
        <v>82445023.87894425</v>
      </c>
      <c r="E768" s="6">
        <v>75637422.34090438</v>
      </c>
      <c r="F768" s="6">
        <v>66722126.20290278</v>
      </c>
      <c r="G768" s="6">
        <v>145895907.95583844</v>
      </c>
      <c r="H768" s="6">
        <f>NPV(Supuestos!$B$22,C768:G768)+B768</f>
        <v>120789106.41964221</v>
      </c>
      <c r="I768" s="2">
        <f>IFERROR(IRR(B768:G768),"")</f>
        <v>0.3830595308754471</v>
      </c>
      <c r="J768" s="2">
        <f>IFERROR(MIRR(B768:G768,Supuestos!$B$22,Supuestos!$B$22),"")</f>
        <v>0.27264477726583425</v>
      </c>
      <c r="K768" s="6">
        <v>8652.264443944674</v>
      </c>
      <c r="L768" s="6">
        <v>41818.644999128184</v>
      </c>
      <c r="M768" s="6">
        <v>135650178.6086895</v>
      </c>
      <c r="N768" s="6">
        <v>3514.65704239284</v>
      </c>
      <c r="O768" s="6">
        <v>111953886.63943045</v>
      </c>
    </row>
    <row r="769">
      <c r="A769">
        <v>765</v>
      </c>
      <c r="B769" s="6">
        <v>-186919458.36295098</v>
      </c>
      <c r="C769" s="6">
        <v>83268707.65697218</v>
      </c>
      <c r="D769" s="6">
        <v>102032058.23183931</v>
      </c>
      <c r="E769" s="6">
        <v>88271024.04199281</v>
      </c>
      <c r="F769" s="6">
        <v>94719261.16809659</v>
      </c>
      <c r="G769" s="6">
        <v>142863765.18175495</v>
      </c>
      <c r="H769" s="6">
        <f>NPV(Supuestos!$B$22,C769:G769)+B769</f>
        <v>154494419.59122473</v>
      </c>
      <c r="I769" s="2">
        <f>IFERROR(IRR(B769:G769),"")</f>
        <v>0.4236235515336225</v>
      </c>
      <c r="J769" s="2">
        <f>IFERROR(MIRR(B769:G769,Supuestos!$B$22,Supuestos!$B$22),"")</f>
        <v>0.2859680619397067</v>
      </c>
      <c r="K769" s="6">
        <v>8855.941530997849</v>
      </c>
      <c r="L769" s="6">
        <v>42400.459339978515</v>
      </c>
      <c r="M769" s="6">
        <v>156879779.25876686</v>
      </c>
      <c r="N769" s="6">
        <v>3418.792331404984</v>
      </c>
      <c r="O769" s="6">
        <v>110511257.34263591</v>
      </c>
    </row>
    <row r="770">
      <c r="A770">
        <v>766</v>
      </c>
      <c r="B770" s="6">
        <v>-147752823.24398115</v>
      </c>
      <c r="C770" s="6">
        <v>52916021.708577394</v>
      </c>
      <c r="D770" s="6">
        <v>46548692.80854574</v>
      </c>
      <c r="E770" s="6">
        <v>39896634.51058802</v>
      </c>
      <c r="F770" s="6">
        <v>56472305.68324472</v>
      </c>
      <c r="G770" s="6">
        <v>96820073.79322</v>
      </c>
      <c r="H770" s="6">
        <f>NPV(Supuestos!$B$22,C770:G770)+B770</f>
        <v>45132989.97603692</v>
      </c>
      <c r="I770" s="2">
        <f>IFERROR(IRR(B770:G770),"")</f>
        <v>0.24896210046496778</v>
      </c>
      <c r="J770" s="2">
        <f>IFERROR(MIRR(B770:G770,Supuestos!$B$22,Supuestos!$B$22),"")</f>
        <v>0.2024243182722385</v>
      </c>
      <c r="K770" s="6">
        <v>7967.016528234142</v>
      </c>
      <c r="L770" s="6">
        <v>38395.371775688545</v>
      </c>
      <c r="M770" s="6">
        <v>123281098.32041274</v>
      </c>
      <c r="N770" s="6">
        <v>3366.5086624212563</v>
      </c>
      <c r="O770" s="6">
        <v>113450931.89113672</v>
      </c>
    </row>
    <row r="771">
      <c r="A771">
        <v>767</v>
      </c>
      <c r="B771" s="6">
        <v>-184618900.70059812</v>
      </c>
      <c r="C771" s="6">
        <v>56020529.221790805</v>
      </c>
      <c r="D771" s="6">
        <v>65185543.37878434</v>
      </c>
      <c r="E771" s="6">
        <v>64370530.50364996</v>
      </c>
      <c r="F771" s="6">
        <v>68302209.59935082</v>
      </c>
      <c r="G771" s="6">
        <v>120536324.67553172</v>
      </c>
      <c r="H771" s="6">
        <f>NPV(Supuestos!$B$22,C771:G771)+B771</f>
        <v>61171529.09283165</v>
      </c>
      <c r="I771" s="2">
        <f>IFERROR(IRR(B771:G771),"")</f>
        <v>0.2555261946760037</v>
      </c>
      <c r="J771" s="2">
        <f>IFERROR(MIRR(B771:G771,Supuestos!$B$22,Supuestos!$B$22),"")</f>
        <v>0.20715381992067128</v>
      </c>
      <c r="K771" s="6">
        <v>8080.474164170104</v>
      </c>
      <c r="L771" s="6">
        <v>39966.55095106727</v>
      </c>
      <c r="M771" s="6">
        <v>158783006.10931113</v>
      </c>
      <c r="N771" s="6">
        <v>3347.166295784215</v>
      </c>
      <c r="O771" s="6">
        <v>107989311.8344111</v>
      </c>
    </row>
    <row r="772">
      <c r="A772">
        <v>768</v>
      </c>
      <c r="B772" s="6">
        <v>-179480440.31091207</v>
      </c>
      <c r="C772" s="6">
        <v>51375152.394253984</v>
      </c>
      <c r="D772" s="6">
        <v>53312181.432234555</v>
      </c>
      <c r="E772" s="6">
        <v>44690013.83295113</v>
      </c>
      <c r="F772" s="6">
        <v>40773403.758815676</v>
      </c>
      <c r="G772" s="6">
        <v>100821968.62446976</v>
      </c>
      <c r="H772" s="6">
        <f>NPV(Supuestos!$B$22,C772:G772)+B772</f>
        <v>13276861.11134445</v>
      </c>
      <c r="I772" s="2">
        <f>IFERROR(IRR(B772:G772),"")</f>
        <v>0.16782201143706105</v>
      </c>
      <c r="J772" s="2">
        <f>IFERROR(MIRR(B772:G772,Supuestos!$B$22,Supuestos!$B$22),"")</f>
        <v>0.15638804609251977</v>
      </c>
      <c r="K772" s="6">
        <v>7502.90635058276</v>
      </c>
      <c r="L772" s="6">
        <v>41457.2056578992</v>
      </c>
      <c r="M772" s="6">
        <v>154596477.78226668</v>
      </c>
      <c r="N772" s="6">
        <v>3364.1325175451734</v>
      </c>
      <c r="O772" s="6">
        <v>107606598.3404911</v>
      </c>
    </row>
    <row r="773">
      <c r="A773">
        <v>769</v>
      </c>
      <c r="B773" s="6">
        <v>-146062748.83649692</v>
      </c>
      <c r="C773" s="6">
        <v>22529203.82515318</v>
      </c>
      <c r="D773" s="6">
        <v>27678705.934549827</v>
      </c>
      <c r="E773" s="6">
        <v>31696558.4742504</v>
      </c>
      <c r="F773" s="6">
        <v>40101465.9144565</v>
      </c>
      <c r="G773" s="6">
        <v>61659739.053727284</v>
      </c>
      <c r="H773" s="6">
        <f>NPV(Supuestos!$B$22,C773:G773)+B773</f>
        <v>-27840726.38359193</v>
      </c>
      <c r="I773" s="2">
        <f>IFERROR(IRR(B773:G773),"")</f>
        <v>0.06912216460987967</v>
      </c>
      <c r="J773" s="2">
        <f>IFERROR(MIRR(B773:G773,Supuestos!$B$22,Supuestos!$B$22),"")</f>
        <v>0.09278980416194349</v>
      </c>
      <c r="K773" s="6">
        <v>7224.391722308982</v>
      </c>
      <c r="L773" s="6">
        <v>36250.43002282776</v>
      </c>
      <c r="M773" s="6">
        <v>125111764.30953228</v>
      </c>
      <c r="N773" s="6">
        <v>3288.7269428310296</v>
      </c>
      <c r="O773" s="6">
        <v>114058776.85949789</v>
      </c>
    </row>
    <row r="774">
      <c r="A774">
        <v>770</v>
      </c>
      <c r="B774" s="6">
        <v>-157995520.002742</v>
      </c>
      <c r="C774" s="6">
        <v>41600350.898254946</v>
      </c>
      <c r="D774" s="6">
        <v>34695216.04273309</v>
      </c>
      <c r="E774" s="6">
        <v>41052846.30064781</v>
      </c>
      <c r="F774" s="6">
        <v>38974307.13371378</v>
      </c>
      <c r="G774" s="6">
        <v>70882643.66961709</v>
      </c>
      <c r="H774" s="6">
        <f>NPV(Supuestos!$B$22,C774:G774)+B774</f>
        <v>-7207497.529956341</v>
      </c>
      <c r="I774" s="2">
        <f>IFERROR(IRR(B774:G774),"")</f>
        <v>0.12238276824313249</v>
      </c>
      <c r="J774" s="2">
        <f>IFERROR(MIRR(B774:G774,Supuestos!$B$22,Supuestos!$B$22),"")</f>
        <v>0.12940385541303123</v>
      </c>
      <c r="K774" s="6">
        <v>7740.251150175476</v>
      </c>
      <c r="L774" s="6">
        <v>35950.500230397876</v>
      </c>
      <c r="M774" s="6">
        <v>135734247.9421243</v>
      </c>
      <c r="N774" s="6">
        <v>3464.047368057072</v>
      </c>
      <c r="O774" s="6">
        <v>110187752.01630151</v>
      </c>
    </row>
    <row r="775">
      <c r="A775">
        <v>771</v>
      </c>
      <c r="B775" s="6">
        <v>-171882760.9778397</v>
      </c>
      <c r="C775" s="6">
        <v>56558120.43843143</v>
      </c>
      <c r="D775" s="6">
        <v>56555640.12274538</v>
      </c>
      <c r="E775" s="6">
        <v>83743269.91921735</v>
      </c>
      <c r="F775" s="6">
        <v>54239177.58820914</v>
      </c>
      <c r="G775" s="6">
        <v>92102000.31582385</v>
      </c>
      <c r="H775" s="6">
        <f>NPV(Supuestos!$B$22,C775:G775)+B775</f>
        <v>57720516.06670946</v>
      </c>
      <c r="I775" s="2">
        <f>IFERROR(IRR(B775:G775),"")</f>
        <v>0.26271095582844894</v>
      </c>
      <c r="J775" s="2">
        <f>IFERROR(MIRR(B775:G775,Supuestos!$B$22,Supuestos!$B$22),"")</f>
        <v>0.20796403341612213</v>
      </c>
      <c r="K775" s="6">
        <v>7463.150203442007</v>
      </c>
      <c r="L775" s="6">
        <v>45292.2209823976</v>
      </c>
      <c r="M775" s="6">
        <v>144840949.11871</v>
      </c>
      <c r="N775" s="6">
        <v>3434.5425387223563</v>
      </c>
      <c r="O775" s="6">
        <v>104641287.53703032</v>
      </c>
    </row>
    <row r="776">
      <c r="A776">
        <v>772</v>
      </c>
      <c r="B776" s="6">
        <v>-167429145.91505188</v>
      </c>
      <c r="C776" s="6">
        <v>52072471.23032157</v>
      </c>
      <c r="D776" s="6">
        <v>75806187.2683896</v>
      </c>
      <c r="E776" s="6">
        <v>64888504.494670734</v>
      </c>
      <c r="F776" s="6">
        <v>80641406.61520529</v>
      </c>
      <c r="G776" s="6">
        <v>96761180.59434848</v>
      </c>
      <c r="H776" s="6">
        <f>NPV(Supuestos!$B$22,C776:G776)+B776</f>
        <v>78377663.77376768</v>
      </c>
      <c r="I776" s="2">
        <f>IFERROR(IRR(B776:G776),"")</f>
        <v>0.3037205703909581</v>
      </c>
      <c r="J776" s="2">
        <f>IFERROR(MIRR(B776:G776,Supuestos!$B$22,Supuestos!$B$22),"")</f>
        <v>0.2309982088089544</v>
      </c>
      <c r="K776" s="6">
        <v>8594.342947510886</v>
      </c>
      <c r="L776" s="6">
        <v>36886.262913773244</v>
      </c>
      <c r="M776" s="6">
        <v>142068090.43241033</v>
      </c>
      <c r="N776" s="6">
        <v>3311.6285430577896</v>
      </c>
      <c r="O776" s="6">
        <v>108446437.30841851</v>
      </c>
    </row>
    <row r="777">
      <c r="A777">
        <v>773</v>
      </c>
      <c r="B777" s="6">
        <v>-147880019.04393798</v>
      </c>
      <c r="C777" s="6">
        <v>33843093.353013754</v>
      </c>
      <c r="D777" s="6">
        <v>30925088.17608098</v>
      </c>
      <c r="E777" s="6">
        <v>40135351.735265926</v>
      </c>
      <c r="F777" s="6">
        <v>30294351.98966967</v>
      </c>
      <c r="G777" s="6">
        <v>71315647.39663862</v>
      </c>
      <c r="H777" s="6">
        <f>NPV(Supuestos!$B$22,C777:G777)+B777</f>
        <v>-12331223.804296017</v>
      </c>
      <c r="I777" s="2">
        <f>IFERROR(IRR(B777:G777),"")</f>
        <v>0.10839806249910053</v>
      </c>
      <c r="J777" s="2">
        <f>IFERROR(MIRR(B777:G777,Supuestos!$B$22,Supuestos!$B$22),"")</f>
        <v>0.12031998727935167</v>
      </c>
      <c r="K777" s="6">
        <v>7424.166963572334</v>
      </c>
      <c r="L777" s="6">
        <v>36913.01377861763</v>
      </c>
      <c r="M777" s="6">
        <v>125956148.85024971</v>
      </c>
      <c r="N777" s="6">
        <v>3382.801085834702</v>
      </c>
      <c r="O777" s="6">
        <v>110851624.2203459</v>
      </c>
    </row>
    <row r="778">
      <c r="A778">
        <v>774</v>
      </c>
      <c r="B778" s="6">
        <v>-167846368.02076644</v>
      </c>
      <c r="C778" s="6">
        <v>89775882.76223627</v>
      </c>
      <c r="D778" s="6">
        <v>85497690.12807125</v>
      </c>
      <c r="E778" s="6">
        <v>87404229.87921113</v>
      </c>
      <c r="F778" s="6">
        <v>80350091.27901134</v>
      </c>
      <c r="G778" s="6">
        <v>139351739.502036</v>
      </c>
      <c r="H778" s="6">
        <f>NPV(Supuestos!$B$22,C778:G778)+B778</f>
        <v>155636099.36146593</v>
      </c>
      <c r="I778" s="2">
        <f>IFERROR(IRR(B778:G778),"")</f>
        <v>0.4619262564982407</v>
      </c>
      <c r="J778" s="2">
        <f>IFERROR(MIRR(B778:G778,Supuestos!$B$22,Supuestos!$B$22),"")</f>
        <v>0.29984812221923973</v>
      </c>
      <c r="K778" s="6">
        <v>8507.821265074796</v>
      </c>
      <c r="L778" s="6">
        <v>42345.77888028145</v>
      </c>
      <c r="M778" s="6">
        <v>139024742.57726136</v>
      </c>
      <c r="N778" s="6">
        <v>3306.467803567648</v>
      </c>
      <c r="O778" s="6">
        <v>106341401.81567268</v>
      </c>
    </row>
    <row r="779">
      <c r="A779">
        <v>775</v>
      </c>
      <c r="B779" s="6">
        <v>-176367876.57718012</v>
      </c>
      <c r="C779" s="6">
        <v>95729276.57221302</v>
      </c>
      <c r="D779" s="6">
        <v>95877875.37504128</v>
      </c>
      <c r="E779" s="6">
        <v>91282715.06608966</v>
      </c>
      <c r="F779" s="6">
        <v>84178463.78776446</v>
      </c>
      <c r="G779" s="6">
        <v>142824276.5677228</v>
      </c>
      <c r="H779" s="6">
        <f>NPV(Supuestos!$B$22,C779:G779)+B779</f>
        <v>167012179.38577068</v>
      </c>
      <c r="I779" s="2">
        <f>IFERROR(IRR(B779:G779),"")</f>
        <v>0.47246242325277515</v>
      </c>
      <c r="J779" s="2">
        <f>IFERROR(MIRR(B779:G779,Supuestos!$B$22,Supuestos!$B$22),"")</f>
        <v>0.30249470821712743</v>
      </c>
      <c r="K779" s="6">
        <v>9033.22920297874</v>
      </c>
      <c r="L779" s="6">
        <v>43428.01507002492</v>
      </c>
      <c r="M779" s="6">
        <v>144984259.4605441</v>
      </c>
      <c r="N779" s="6">
        <v>3539.159409267207</v>
      </c>
      <c r="O779" s="6">
        <v>112436972.01400267</v>
      </c>
    </row>
    <row r="780">
      <c r="A780">
        <v>776</v>
      </c>
      <c r="B780" s="6">
        <v>-168255103.48329166</v>
      </c>
      <c r="C780" s="6">
        <v>79436233.87502217</v>
      </c>
      <c r="D780" s="6">
        <v>91479259.4851517</v>
      </c>
      <c r="E780" s="6">
        <v>83115087.20505679</v>
      </c>
      <c r="F780" s="6">
        <v>108824821.27405997</v>
      </c>
      <c r="G780" s="6">
        <v>155645644.7866579</v>
      </c>
      <c r="H780" s="6">
        <f>NPV(Supuestos!$B$22,C780:G780)+B780</f>
        <v>173186940.56799078</v>
      </c>
      <c r="I780" s="2">
        <f>IFERROR(IRR(B780:G780),"")</f>
        <v>0.4709138730896281</v>
      </c>
      <c r="J780" s="2">
        <f>IFERROR(MIRR(B780:G780,Supuestos!$B$22,Supuestos!$B$22),"")</f>
        <v>0.3133322282100215</v>
      </c>
      <c r="K780" s="6">
        <v>9304.921001075767</v>
      </c>
      <c r="L780" s="6">
        <v>38332.21467627442</v>
      </c>
      <c r="M780" s="6">
        <v>139720845.1345708</v>
      </c>
      <c r="N780" s="6">
        <v>3350.74048054715</v>
      </c>
      <c r="O780" s="6">
        <v>104396589.1610762</v>
      </c>
    </row>
    <row r="781">
      <c r="A781">
        <v>777</v>
      </c>
      <c r="B781" s="6">
        <v>-177890995.5124321</v>
      </c>
      <c r="C781" s="6">
        <v>57200078.029261425</v>
      </c>
      <c r="D781" s="6">
        <v>61772641.45241907</v>
      </c>
      <c r="E781" s="6">
        <v>30630489.481399566</v>
      </c>
      <c r="F781" s="6">
        <v>64724523.48359162</v>
      </c>
      <c r="G781" s="6">
        <v>112201683.09808934</v>
      </c>
      <c r="H781" s="6">
        <f>NPV(Supuestos!$B$22,C781:G781)+B781</f>
        <v>37087413.30992085</v>
      </c>
      <c r="I781" s="2">
        <f>IFERROR(IRR(B781:G781),"")</f>
        <v>0.21544141507636777</v>
      </c>
      <c r="J781" s="2">
        <f>IFERROR(MIRR(B781:G781,Supuestos!$B$22,Supuestos!$B$22),"")</f>
        <v>0.18400361139006138</v>
      </c>
      <c r="K781" s="6">
        <v>7868.71107190652</v>
      </c>
      <c r="L781" s="6">
        <v>42121.296128830014</v>
      </c>
      <c r="M781" s="6">
        <v>151375770.77547386</v>
      </c>
      <c r="N781" s="6">
        <v>3396.8045692890882</v>
      </c>
      <c r="O781" s="6">
        <v>116393647.44825637</v>
      </c>
    </row>
    <row r="782">
      <c r="A782">
        <v>778</v>
      </c>
      <c r="B782" s="6">
        <v>-163898328.61474666</v>
      </c>
      <c r="C782" s="6">
        <v>80466580.21697234</v>
      </c>
      <c r="D782" s="6">
        <v>67806951.50985442</v>
      </c>
      <c r="E782" s="6">
        <v>68171726.6050789</v>
      </c>
      <c r="F782" s="6">
        <v>71297185.08137473</v>
      </c>
      <c r="G782" s="6">
        <v>118815331.12074484</v>
      </c>
      <c r="H782" s="6">
        <f>NPV(Supuestos!$B$22,C782:G782)+B782</f>
        <v>108798228.88230257</v>
      </c>
      <c r="I782" s="2">
        <f>IFERROR(IRR(B782:G782),"")</f>
        <v>0.3778065732569295</v>
      </c>
      <c r="J782" s="2">
        <f>IFERROR(MIRR(B782:G782,Supuestos!$B$22,Supuestos!$B$22),"")</f>
        <v>0.2621933202241482</v>
      </c>
      <c r="K782" s="6">
        <v>8770.844879174834</v>
      </c>
      <c r="L782" s="6">
        <v>38917.774033801674</v>
      </c>
      <c r="M782" s="6">
        <v>136590987.88728645</v>
      </c>
      <c r="N782" s="6">
        <v>3402.775920337687</v>
      </c>
      <c r="O782" s="6">
        <v>114842150.28347552</v>
      </c>
    </row>
    <row r="783">
      <c r="A783">
        <v>779</v>
      </c>
      <c r="B783" s="6">
        <v>-154355808.62757885</v>
      </c>
      <c r="C783" s="6">
        <v>41025607.67311624</v>
      </c>
      <c r="D783" s="6">
        <v>50362989.74205025</v>
      </c>
      <c r="E783" s="6">
        <v>39970010.52389179</v>
      </c>
      <c r="F783" s="6">
        <v>50750013.36670909</v>
      </c>
      <c r="G783" s="6">
        <v>83671289.91334122</v>
      </c>
      <c r="H783" s="6">
        <f>NPV(Supuestos!$B$22,C783:G783)+B783</f>
        <v>20867198.45164653</v>
      </c>
      <c r="I783" s="2">
        <f>IFERROR(IRR(B783:G783),"")</f>
        <v>0.18940412071610918</v>
      </c>
      <c r="J783" s="2">
        <f>IFERROR(MIRR(B783:G783,Supuestos!$B$22,Supuestos!$B$22),"")</f>
        <v>0.1692798933497479</v>
      </c>
      <c r="K783" s="6">
        <v>7839.635630710089</v>
      </c>
      <c r="L783" s="6">
        <v>35582.49153201998</v>
      </c>
      <c r="M783" s="6">
        <v>132039507.15206973</v>
      </c>
      <c r="N783" s="6">
        <v>3306.6993131302297</v>
      </c>
      <c r="O783" s="6">
        <v>106472188.41590232</v>
      </c>
    </row>
    <row r="784">
      <c r="A784">
        <v>780</v>
      </c>
      <c r="B784" s="6">
        <v>-160933627.68000966</v>
      </c>
      <c r="C784" s="6">
        <v>60555100.711840704</v>
      </c>
      <c r="D784" s="6">
        <v>45139545.969877295</v>
      </c>
      <c r="E784" s="6">
        <v>52406612.09418592</v>
      </c>
      <c r="F784" s="6">
        <v>59389538.51251535</v>
      </c>
      <c r="G784" s="6">
        <v>93041594.4482885</v>
      </c>
      <c r="H784" s="6">
        <f>NPV(Supuestos!$B$22,C784:G784)+B784</f>
        <v>45777530.08817115</v>
      </c>
      <c r="I784" s="2">
        <f>IFERROR(IRR(B784:G784),"")</f>
        <v>0.24445979106705654</v>
      </c>
      <c r="J784" s="2">
        <f>IFERROR(MIRR(B784:G784,Supuestos!$B$22,Supuestos!$B$22),"")</f>
        <v>0.1985282498754941</v>
      </c>
      <c r="K784" s="6">
        <v>7931.31378586002</v>
      </c>
      <c r="L784" s="6">
        <v>37529.84881911016</v>
      </c>
      <c r="M784" s="6">
        <v>137120747.0943896</v>
      </c>
      <c r="N784" s="6">
        <v>3353.4340055969856</v>
      </c>
      <c r="O784" s="6">
        <v>105886418.15994544</v>
      </c>
    </row>
    <row r="785">
      <c r="A785">
        <v>781</v>
      </c>
      <c r="B785" s="6">
        <v>-166444895.68479863</v>
      </c>
      <c r="C785" s="6">
        <v>61010504.85998744</v>
      </c>
      <c r="D785" s="6">
        <v>62617835.746122725</v>
      </c>
      <c r="E785" s="6">
        <v>60817752.39941801</v>
      </c>
      <c r="F785" s="6">
        <v>62426612.29389723</v>
      </c>
      <c r="G785" s="6">
        <v>102671940.86654413</v>
      </c>
      <c r="H785" s="6">
        <f>NPV(Supuestos!$B$22,C785:G785)+B785</f>
        <v>66591887.61058964</v>
      </c>
      <c r="I785" s="2">
        <f>IFERROR(IRR(B785:G785),"")</f>
        <v>0.28448235382517506</v>
      </c>
      <c r="J785" s="2">
        <f>IFERROR(MIRR(B785:G785,Supuestos!$B$22,Supuestos!$B$22),"")</f>
        <v>0.21937040579094402</v>
      </c>
      <c r="K785" s="6">
        <v>8365.763864168077</v>
      </c>
      <c r="L785" s="6">
        <v>36584.32494459723</v>
      </c>
      <c r="M785" s="6">
        <v>141960429.7954791</v>
      </c>
      <c r="N785" s="6">
        <v>3337.0143617192903</v>
      </c>
      <c r="O785" s="6">
        <v>108973985.59762327</v>
      </c>
    </row>
    <row r="786">
      <c r="A786">
        <v>782</v>
      </c>
      <c r="B786" s="6">
        <v>-167963455.22609892</v>
      </c>
      <c r="C786" s="6">
        <v>42066275.3116765</v>
      </c>
      <c r="D786" s="6">
        <v>70395156.31200375</v>
      </c>
      <c r="E786" s="6">
        <v>82244766.02638161</v>
      </c>
      <c r="F786" s="6">
        <v>52813257.963305116</v>
      </c>
      <c r="G786" s="6">
        <v>119428419.15137751</v>
      </c>
      <c r="H786" s="6">
        <f>NPV(Supuestos!$B$22,C786:G786)+B786</f>
        <v>71913514.60854858</v>
      </c>
      <c r="I786" s="2">
        <f>IFERROR(IRR(B786:G786),"")</f>
        <v>0.2839989062074662</v>
      </c>
      <c r="J786" s="2">
        <f>IFERROR(MIRR(B786:G786,Supuestos!$B$22,Supuestos!$B$22),"")</f>
        <v>0.2242203717753979</v>
      </c>
      <c r="K786" s="6">
        <v>7963.681929360799</v>
      </c>
      <c r="L786" s="6">
        <v>41813.50765097827</v>
      </c>
      <c r="M786" s="6">
        <v>141324297.2034361</v>
      </c>
      <c r="N786" s="6">
        <v>3420.051259237031</v>
      </c>
      <c r="O786" s="6">
        <v>109842827.90168886</v>
      </c>
    </row>
    <row r="787">
      <c r="A787">
        <v>783</v>
      </c>
      <c r="B787" s="6">
        <v>-159002986.12781978</v>
      </c>
      <c r="C787" s="6">
        <v>65444629.603173465</v>
      </c>
      <c r="D787" s="6">
        <v>54574188.971340746</v>
      </c>
      <c r="E787" s="6">
        <v>70301565.54578659</v>
      </c>
      <c r="F787" s="6">
        <v>71971182.83354281</v>
      </c>
      <c r="G787" s="6">
        <v>112633698.84887138</v>
      </c>
      <c r="H787" s="6">
        <f>NPV(Supuestos!$B$22,C787:G787)+B787</f>
        <v>88960335.92117757</v>
      </c>
      <c r="I787" s="2">
        <f>IFERROR(IRR(B787:G787),"")</f>
        <v>0.3331371854634343</v>
      </c>
      <c r="J787" s="2">
        <f>IFERROR(MIRR(B787:G787,Supuestos!$B$22,Supuestos!$B$22),"")</f>
        <v>0.24595192221024575</v>
      </c>
      <c r="K787" s="6">
        <v>7845.5912278063015</v>
      </c>
      <c r="L787" s="6">
        <v>42322.077459425935</v>
      </c>
      <c r="M787" s="6">
        <v>132439648.5551629</v>
      </c>
      <c r="N787" s="6">
        <v>3258.9793699172637</v>
      </c>
      <c r="O787" s="6">
        <v>109225266.10203356</v>
      </c>
    </row>
    <row r="788">
      <c r="A788">
        <v>784</v>
      </c>
      <c r="B788" s="6">
        <v>-190925725.10612464</v>
      </c>
      <c r="C788" s="6">
        <v>63634292.79342382</v>
      </c>
      <c r="D788" s="6">
        <v>76593755.773063</v>
      </c>
      <c r="E788" s="6">
        <v>76222949.23992363</v>
      </c>
      <c r="F788" s="6">
        <v>84158372.58164316</v>
      </c>
      <c r="G788" s="6">
        <v>135890058.73047757</v>
      </c>
      <c r="H788" s="6">
        <f>NPV(Supuestos!$B$22,C788:G788)+B788</f>
        <v>95684108.42843112</v>
      </c>
      <c r="I788" s="2">
        <f>IFERROR(IRR(B788:G788),"")</f>
        <v>0.30997097870023727</v>
      </c>
      <c r="J788" s="2">
        <f>IFERROR(MIRR(B788:G788,Supuestos!$B$22,Supuestos!$B$22),"")</f>
        <v>0.23648877740924767</v>
      </c>
      <c r="K788" s="6">
        <v>8136.085613820111</v>
      </c>
      <c r="L788" s="6">
        <v>43761.215313787536</v>
      </c>
      <c r="M788" s="6">
        <v>162442125.55750135</v>
      </c>
      <c r="N788" s="6">
        <v>3346.150191531827</v>
      </c>
      <c r="O788" s="6">
        <v>108890750.93295766</v>
      </c>
    </row>
    <row r="789">
      <c r="A789">
        <v>785</v>
      </c>
      <c r="B789" s="6">
        <v>-158431927.2857116</v>
      </c>
      <c r="C789" s="6">
        <v>11694018.34271437</v>
      </c>
      <c r="D789" s="6">
        <v>24422501.948660083</v>
      </c>
      <c r="E789" s="6">
        <v>23827695.914444093</v>
      </c>
      <c r="F789" s="6">
        <v>26883247.724124696</v>
      </c>
      <c r="G789" s="6">
        <v>71840177.07500684</v>
      </c>
      <c r="H789" s="6">
        <f>NPV(Supuestos!$B$22,C789:G789)+B789</f>
        <v>-60070100.62236952</v>
      </c>
      <c r="I789" s="2">
        <f>IFERROR(IRR(B789:G789),"")</f>
        <v>0.00039408041724875453</v>
      </c>
      <c r="J789" s="2">
        <f>IFERROR(MIRR(B789:G789,Supuestos!$B$22,Supuestos!$B$22),"")</f>
        <v>0.036338487684578924</v>
      </c>
      <c r="K789" s="6">
        <v>7344.101404732173</v>
      </c>
      <c r="L789" s="6">
        <v>33997.6343573492</v>
      </c>
      <c r="M789" s="6">
        <v>138457361.34640127</v>
      </c>
      <c r="N789" s="6">
        <v>3410.984507544587</v>
      </c>
      <c r="O789" s="6">
        <v>109961012.50847489</v>
      </c>
    </row>
    <row r="790">
      <c r="A790">
        <v>786</v>
      </c>
      <c r="B790" s="6">
        <v>-158013297.62023696</v>
      </c>
      <c r="C790" s="6">
        <v>58813095.884326376</v>
      </c>
      <c r="D790" s="6">
        <v>68523155.39560029</v>
      </c>
      <c r="E790" s="6">
        <v>52681976.65595189</v>
      </c>
      <c r="F790" s="6">
        <v>76120077.67007726</v>
      </c>
      <c r="G790" s="6">
        <v>97659274.80877824</v>
      </c>
      <c r="H790" s="6">
        <f>NPV(Supuestos!$B$22,C790:G790)+B790</f>
        <v>77652677.87136307</v>
      </c>
      <c r="I790" s="2">
        <f>IFERROR(IRR(B790:G790),"")</f>
        <v>0.3143684926410361</v>
      </c>
      <c r="J790" s="2">
        <f>IFERROR(MIRR(B790:G790,Supuestos!$B$22,Supuestos!$B$22),"")</f>
        <v>0.2348821160752177</v>
      </c>
      <c r="K790" s="6">
        <v>8182.719980615033</v>
      </c>
      <c r="L790" s="6">
        <v>38442.42635368724</v>
      </c>
      <c r="M790" s="6">
        <v>132848208.80202588</v>
      </c>
      <c r="N790" s="6">
        <v>3289.7939904903374</v>
      </c>
      <c r="O790" s="6">
        <v>107009767.53620578</v>
      </c>
    </row>
    <row r="791">
      <c r="A791">
        <v>787</v>
      </c>
      <c r="B791" s="6">
        <v>-168396051.2736269</v>
      </c>
      <c r="C791" s="6">
        <v>82692932.49459752</v>
      </c>
      <c r="D791" s="6">
        <v>76289918.4846634</v>
      </c>
      <c r="E791" s="6">
        <v>77319967.8589692</v>
      </c>
      <c r="F791" s="6">
        <v>105780102.29110953</v>
      </c>
      <c r="G791" s="6">
        <v>146235640.89691597</v>
      </c>
      <c r="H791" s="6">
        <f>NPV(Supuestos!$B$22,C791:G791)+B791</f>
        <v>153613521.57060742</v>
      </c>
      <c r="I791" s="2">
        <f>IFERROR(IRR(B791:G791),"")</f>
        <v>0.43977617356730764</v>
      </c>
      <c r="J791" s="2">
        <f>IFERROR(MIRR(B791:G791,Supuestos!$B$22,Supuestos!$B$22),"")</f>
        <v>0.2978133200127979</v>
      </c>
      <c r="K791" s="6">
        <v>9022.93738072504</v>
      </c>
      <c r="L791" s="6">
        <v>41013.41805307084</v>
      </c>
      <c r="M791" s="6">
        <v>138791131.0446384</v>
      </c>
      <c r="N791" s="6">
        <v>3396.7278820462525</v>
      </c>
      <c r="O791" s="6">
        <v>110879020.92219733</v>
      </c>
    </row>
    <row r="792">
      <c r="A792">
        <v>788</v>
      </c>
      <c r="B792" s="6">
        <v>-172465757.18639335</v>
      </c>
      <c r="C792" s="6">
        <v>53749261.33504957</v>
      </c>
      <c r="D792" s="6">
        <v>47479210.654433675</v>
      </c>
      <c r="E792" s="6">
        <v>56252578.175268635</v>
      </c>
      <c r="F792" s="6">
        <v>42835733.82603056</v>
      </c>
      <c r="G792" s="6">
        <v>93008113.82569954</v>
      </c>
      <c r="H792" s="6">
        <f>NPV(Supuestos!$B$22,C792:G792)+B792</f>
        <v>22853009.54348554</v>
      </c>
      <c r="I792" s="2">
        <f>IFERROR(IRR(B792:G792),"")</f>
        <v>0.18987163418425898</v>
      </c>
      <c r="J792" s="2">
        <f>IFERROR(MIRR(B792:G792,Supuestos!$B$22,Supuestos!$B$22),"")</f>
        <v>0.16872698083049387</v>
      </c>
      <c r="K792" s="6">
        <v>7779.402198141093</v>
      </c>
      <c r="L792" s="6">
        <v>38114.969380852584</v>
      </c>
      <c r="M792" s="6">
        <v>148744823.05971456</v>
      </c>
      <c r="N792" s="6">
        <v>3395.567406527698</v>
      </c>
      <c r="O792" s="6">
        <v>109325649.50834017</v>
      </c>
    </row>
    <row r="793">
      <c r="A793">
        <v>789</v>
      </c>
      <c r="B793" s="6">
        <v>-161350048.855811</v>
      </c>
      <c r="C793" s="6">
        <v>70822992.40990007</v>
      </c>
      <c r="D793" s="6">
        <v>68341326.7188303</v>
      </c>
      <c r="E793" s="6">
        <v>60898638.401240826</v>
      </c>
      <c r="F793" s="6">
        <v>82411975.07122004</v>
      </c>
      <c r="G793" s="6">
        <v>109989924.54029952</v>
      </c>
      <c r="H793" s="6">
        <f>NPV(Supuestos!$B$22,C793:G793)+B793</f>
        <v>100386486.40206653</v>
      </c>
      <c r="I793" s="2">
        <f>IFERROR(IRR(B793:G793),"")</f>
        <v>0.35873589342781587</v>
      </c>
      <c r="J793" s="2">
        <f>IFERROR(MIRR(B793:G793,Supuestos!$B$22,Supuestos!$B$22),"")</f>
        <v>0.2558098956042456</v>
      </c>
      <c r="K793" s="6">
        <v>8293.163741693645</v>
      </c>
      <c r="L793" s="6">
        <v>41651.82555709233</v>
      </c>
      <c r="M793" s="6">
        <v>133716016.09697685</v>
      </c>
      <c r="N793" s="6">
        <v>3433.6675498013697</v>
      </c>
      <c r="O793" s="6">
        <v>108498757.45299733</v>
      </c>
    </row>
    <row r="794">
      <c r="A794">
        <v>790</v>
      </c>
      <c r="B794" s="6">
        <v>-179249250.04609853</v>
      </c>
      <c r="C794" s="6">
        <v>45149274.189701214</v>
      </c>
      <c r="D794" s="6">
        <v>48412111.58380219</v>
      </c>
      <c r="E794" s="6">
        <v>50759561.82416541</v>
      </c>
      <c r="F794" s="6">
        <v>62415301.250776455</v>
      </c>
      <c r="G794" s="6">
        <v>96755112.71131292</v>
      </c>
      <c r="H794" s="6">
        <f>NPV(Supuestos!$B$22,C794:G794)+B794</f>
        <v>19074625.226280615</v>
      </c>
      <c r="I794" s="2">
        <f>IFERROR(IRR(B794:G794),"")</f>
        <v>0.17817616249372498</v>
      </c>
      <c r="J794" s="2">
        <f>IFERROR(MIRR(B794:G794,Supuestos!$B$22,Supuestos!$B$22),"")</f>
        <v>0.16329103686375346</v>
      </c>
      <c r="K794" s="6">
        <v>7901.2076124186715</v>
      </c>
      <c r="L794" s="6">
        <v>38778.0542476969</v>
      </c>
      <c r="M794" s="6">
        <v>154737773.4527636</v>
      </c>
      <c r="N794" s="6">
        <v>3401.6347283497453</v>
      </c>
      <c r="O794" s="6">
        <v>111997376.96471</v>
      </c>
    </row>
    <row r="795">
      <c r="A795">
        <v>791</v>
      </c>
      <c r="B795" s="6">
        <v>-162596440.2892952</v>
      </c>
      <c r="C795" s="6">
        <v>87516581.56983921</v>
      </c>
      <c r="D795" s="6">
        <v>91374924.53486863</v>
      </c>
      <c r="E795" s="6">
        <v>74090918.10953602</v>
      </c>
      <c r="F795" s="6">
        <v>74691720.65130217</v>
      </c>
      <c r="G795" s="6">
        <v>133265299.3606897</v>
      </c>
      <c r="H795" s="6">
        <f>NPV(Supuestos!$B$22,C795:G795)+B795</f>
        <v>147929102.80646855</v>
      </c>
      <c r="I795" s="2">
        <f>IFERROR(IRR(B795:G795),"")</f>
        <v>0.46209185733828173</v>
      </c>
      <c r="J795" s="2">
        <f>IFERROR(MIRR(B795:G795,Supuestos!$B$22,Supuestos!$B$22),"")</f>
        <v>0.29748429767132945</v>
      </c>
      <c r="K795" s="6">
        <v>8622.795496529734</v>
      </c>
      <c r="L795" s="6">
        <v>40518.78324435805</v>
      </c>
      <c r="M795" s="6">
        <v>134645625.75455</v>
      </c>
      <c r="N795" s="6">
        <v>3307.8490895840027</v>
      </c>
      <c r="O795" s="6">
        <v>107493011.79275791</v>
      </c>
    </row>
    <row r="796">
      <c r="A796">
        <v>792</v>
      </c>
      <c r="B796" s="6">
        <v>-186684543.09609348</v>
      </c>
      <c r="C796" s="6">
        <v>93320469.74651173</v>
      </c>
      <c r="D796" s="6">
        <v>90688914.67583439</v>
      </c>
      <c r="E796" s="6">
        <v>76164746.84949225</v>
      </c>
      <c r="F796" s="6">
        <v>80673277.84435026</v>
      </c>
      <c r="G796" s="6">
        <v>151822998.742459</v>
      </c>
      <c r="H796" s="6">
        <f>NPV(Supuestos!$B$22,C796:G796)+B796</f>
        <v>142983892.58088785</v>
      </c>
      <c r="I796" s="2">
        <f>IFERROR(IRR(B796:G796),"")</f>
        <v>0.4098122798443207</v>
      </c>
      <c r="J796" s="2">
        <f>IFERROR(MIRR(B796:G796,Supuestos!$B$22,Supuestos!$B$22),"")</f>
        <v>0.2773168831142392</v>
      </c>
      <c r="K796" s="6">
        <v>8482.234641502437</v>
      </c>
      <c r="L796" s="6">
        <v>45543.620719765444</v>
      </c>
      <c r="M796" s="6">
        <v>155779608.90660208</v>
      </c>
      <c r="N796" s="6">
        <v>3453.852836818745</v>
      </c>
      <c r="O796" s="6">
        <v>113642389.74026603</v>
      </c>
    </row>
    <row r="797">
      <c r="A797">
        <v>793</v>
      </c>
      <c r="B797" s="6">
        <v>-171908983.20020518</v>
      </c>
      <c r="C797" s="6">
        <v>49180959.47097565</v>
      </c>
      <c r="D797" s="6">
        <v>43933716.72957865</v>
      </c>
      <c r="E797" s="6">
        <v>49981130.27601595</v>
      </c>
      <c r="F797" s="6">
        <v>55522738.98544251</v>
      </c>
      <c r="G797" s="6">
        <v>91165746.18279828</v>
      </c>
      <c r="H797" s="6">
        <f>NPV(Supuestos!$B$22,C797:G797)+B797</f>
        <v>18996167.559689876</v>
      </c>
      <c r="I797" s="2">
        <f>IFERROR(IRR(B797:G797),"")</f>
        <v>0.1805323434726826</v>
      </c>
      <c r="J797" s="2">
        <f>IFERROR(MIRR(B797:G797,Supuestos!$B$22,Supuestos!$B$22),"")</f>
        <v>0.1641492595101608</v>
      </c>
      <c r="K797" s="6">
        <v>7970.34866842617</v>
      </c>
      <c r="L797" s="6">
        <v>38670.06327056023</v>
      </c>
      <c r="M797" s="6">
        <v>147251872.21648794</v>
      </c>
      <c r="N797" s="6">
        <v>3494.533534937849</v>
      </c>
      <c r="O797" s="6">
        <v>111583821.74793173</v>
      </c>
    </row>
    <row r="798">
      <c r="A798">
        <v>794</v>
      </c>
      <c r="B798" s="6">
        <v>-154796608.28786844</v>
      </c>
      <c r="C798" s="6">
        <v>66446562.475906104</v>
      </c>
      <c r="D798" s="6">
        <v>58476080.13616386</v>
      </c>
      <c r="E798" s="6">
        <v>78977459.7845024</v>
      </c>
      <c r="F798" s="6">
        <v>84334686.63269866</v>
      </c>
      <c r="G798" s="6">
        <v>117361909.13801444</v>
      </c>
      <c r="H798" s="6">
        <f>NPV(Supuestos!$B$22,C798:G798)+B798</f>
        <v>112679833.30700913</v>
      </c>
      <c r="I798" s="2">
        <f>IFERROR(IRR(B798:G798),"")</f>
        <v>0.3827497045848071</v>
      </c>
      <c r="J798" s="2">
        <f>IFERROR(MIRR(B798:G798,Supuestos!$B$22,Supuestos!$B$22),"")</f>
        <v>0.27177320493136725</v>
      </c>
      <c r="K798" s="6">
        <v>8754.741422039</v>
      </c>
      <c r="L798" s="6">
        <v>37290.717849200955</v>
      </c>
      <c r="M798" s="6">
        <v>128678960.91091095</v>
      </c>
      <c r="N798" s="6">
        <v>3333.4042498221</v>
      </c>
      <c r="O798" s="6">
        <v>105061279.14963786</v>
      </c>
    </row>
    <row r="799">
      <c r="A799">
        <v>795</v>
      </c>
      <c r="B799" s="6">
        <v>-156017668.2398096</v>
      </c>
      <c r="C799" s="6">
        <v>29933489.5473032</v>
      </c>
      <c r="D799" s="6">
        <v>28723262.008307837</v>
      </c>
      <c r="E799" s="6">
        <v>39468042.15167853</v>
      </c>
      <c r="F799" s="6">
        <v>25691353.317387782</v>
      </c>
      <c r="G799" s="6">
        <v>75827872.58721878</v>
      </c>
      <c r="H799" s="6">
        <f>NPV(Supuestos!$B$22,C799:G799)+B799</f>
        <v>-26424835.083665445</v>
      </c>
      <c r="I799" s="2">
        <f>IFERROR(IRR(B799:G799),"")</f>
        <v>0.07606754743437943</v>
      </c>
      <c r="J799" s="2">
        <f>IFERROR(MIRR(B799:G799,Supuestos!$B$22,Supuestos!$B$22),"")</f>
        <v>0.09846517188539106</v>
      </c>
      <c r="K799" s="6">
        <v>7343.828317762125</v>
      </c>
      <c r="L799" s="6">
        <v>35517.65243770038</v>
      </c>
      <c r="M799" s="6">
        <v>135150824.89961624</v>
      </c>
      <c r="N799" s="6">
        <v>3198.231070364515</v>
      </c>
      <c r="O799" s="6">
        <v>111269887.39227779</v>
      </c>
    </row>
    <row r="800">
      <c r="A800">
        <v>796</v>
      </c>
      <c r="B800" s="6">
        <v>-165018223.81155425</v>
      </c>
      <c r="C800" s="6">
        <v>51344926.213992</v>
      </c>
      <c r="D800" s="6">
        <v>57671608.56267938</v>
      </c>
      <c r="E800" s="6">
        <v>50156850.656961724</v>
      </c>
      <c r="F800" s="6">
        <v>56561030.381348275</v>
      </c>
      <c r="G800" s="6">
        <v>92086752.497114</v>
      </c>
      <c r="H800" s="6">
        <f>NPV(Supuestos!$B$22,C800:G800)+B800</f>
        <v>39567704.99375817</v>
      </c>
      <c r="I800" s="2">
        <f>IFERROR(IRR(B800:G800),"")</f>
        <v>0.22792718651635782</v>
      </c>
      <c r="J800" s="2">
        <f>IFERROR(MIRR(B800:G800,Supuestos!$B$22,Supuestos!$B$22),"")</f>
        <v>0.19007305354701876</v>
      </c>
      <c r="K800" s="6">
        <v>7681.695801425158</v>
      </c>
      <c r="L800" s="6">
        <v>42754.80210864109</v>
      </c>
      <c r="M800" s="6">
        <v>138743873.1036573</v>
      </c>
      <c r="N800" s="6">
        <v>3462.0049906894565</v>
      </c>
      <c r="O800" s="6">
        <v>117604376.44516069</v>
      </c>
    </row>
    <row r="801">
      <c r="A801">
        <v>797</v>
      </c>
      <c r="B801" s="6">
        <v>-164489227.995107</v>
      </c>
      <c r="C801" s="6">
        <v>69031612.36458087</v>
      </c>
      <c r="D801" s="6">
        <v>55665835.59531291</v>
      </c>
      <c r="E801" s="6">
        <v>45116962.30438456</v>
      </c>
      <c r="F801" s="6">
        <v>46834144.62234843</v>
      </c>
      <c r="G801" s="6">
        <v>94936534.72000948</v>
      </c>
      <c r="H801" s="6">
        <f>NPV(Supuestos!$B$22,C801:G801)+B801</f>
        <v>46387169.90239109</v>
      </c>
      <c r="I801" s="2">
        <f>IFERROR(IRR(B801:G801),"")</f>
        <v>0.24928299591281047</v>
      </c>
      <c r="J801" s="2">
        <f>IFERROR(MIRR(B801:G801,Supuestos!$B$22,Supuestos!$B$22),"")</f>
        <v>0.19807209749665433</v>
      </c>
      <c r="K801" s="6">
        <v>8270.488949751187</v>
      </c>
      <c r="L801" s="6">
        <v>36436.11065805095</v>
      </c>
      <c r="M801" s="6">
        <v>140381671.94956124</v>
      </c>
      <c r="N801" s="6">
        <v>3309.9954202460744</v>
      </c>
      <c r="O801" s="6">
        <v>110878723.25996192</v>
      </c>
    </row>
    <row r="802">
      <c r="A802">
        <v>798</v>
      </c>
      <c r="B802" s="6">
        <v>-158204872.03309917</v>
      </c>
      <c r="C802" s="6">
        <v>39526670.472728565</v>
      </c>
      <c r="D802" s="6">
        <v>47242302.54912089</v>
      </c>
      <c r="E802" s="6">
        <v>62957069.861936375</v>
      </c>
      <c r="F802" s="6">
        <v>52620964.60473652</v>
      </c>
      <c r="G802" s="6">
        <v>101712701.1451003</v>
      </c>
      <c r="H802" s="6">
        <f>NPV(Supuestos!$B$22,C802:G802)+B802</f>
        <v>39295517.66831936</v>
      </c>
      <c r="I802" s="2">
        <f>IFERROR(IRR(B802:G802),"")</f>
        <v>0.22508003647250438</v>
      </c>
      <c r="J802" s="2">
        <f>IFERROR(MIRR(B802:G802,Supuestos!$B$22,Supuestos!$B$22),"")</f>
        <v>0.19172066960586953</v>
      </c>
      <c r="K802" s="6">
        <v>7575.757980950105</v>
      </c>
      <c r="L802" s="6">
        <v>41038.73294634739</v>
      </c>
      <c r="M802" s="6">
        <v>133332911.34138948</v>
      </c>
      <c r="N802" s="6">
        <v>3421.569553514322</v>
      </c>
      <c r="O802" s="6">
        <v>106781835.61393829</v>
      </c>
    </row>
    <row r="803">
      <c r="A803">
        <v>799</v>
      </c>
      <c r="B803" s="6">
        <v>-170420625.71539527</v>
      </c>
      <c r="C803" s="6">
        <v>47315214.52833933</v>
      </c>
      <c r="D803" s="6">
        <v>60998973.512314744</v>
      </c>
      <c r="E803" s="6">
        <v>66029018.42827451</v>
      </c>
      <c r="F803" s="6">
        <v>61127366.52465297</v>
      </c>
      <c r="G803" s="6">
        <v>86600985.76852606</v>
      </c>
      <c r="H803" s="6">
        <f>NPV(Supuestos!$B$22,C803:G803)+B803</f>
        <v>43758530.93954865</v>
      </c>
      <c r="I803" s="2">
        <f>IFERROR(IRR(B803:G803),"")</f>
        <v>0.23335083992644703</v>
      </c>
      <c r="J803" s="2">
        <f>IFERROR(MIRR(B803:G803,Supuestos!$B$22,Supuestos!$B$22),"")</f>
        <v>0.1933170918719087</v>
      </c>
      <c r="K803" s="6">
        <v>8358.178159589635</v>
      </c>
      <c r="L803" s="6">
        <v>35945.64236458903</v>
      </c>
      <c r="M803" s="6">
        <v>146385419.07986504</v>
      </c>
      <c r="N803" s="6">
        <v>3409.9313541005054</v>
      </c>
      <c r="O803" s="6">
        <v>109097877.15234171</v>
      </c>
    </row>
    <row r="804">
      <c r="A804">
        <v>800</v>
      </c>
      <c r="B804" s="6">
        <v>-167471648.6426861</v>
      </c>
      <c r="C804" s="6">
        <v>37048514.12873404</v>
      </c>
      <c r="D804" s="6">
        <v>43573614.463427916</v>
      </c>
      <c r="E804" s="6">
        <v>42678560.36810881</v>
      </c>
      <c r="F804" s="6">
        <v>28851246.141699053</v>
      </c>
      <c r="G804" s="6">
        <v>68877354.10600442</v>
      </c>
      <c r="H804" s="6">
        <f>NPV(Supuestos!$B$22,C804:G804)+B804</f>
        <v>-19782664.785133906</v>
      </c>
      <c r="I804" s="2">
        <f>IFERROR(IRR(B804:G804),"")</f>
        <v>0.09289992643788407</v>
      </c>
      <c r="J804" s="2">
        <f>IFERROR(MIRR(B804:G804,Supuestos!$B$22,Supuestos!$B$22),"")</f>
        <v>0.11169643429839216</v>
      </c>
      <c r="K804" s="6">
        <v>7555.1719423725835</v>
      </c>
      <c r="L804" s="6">
        <v>36729.17698064772</v>
      </c>
      <c r="M804" s="6">
        <v>145272028.85143596</v>
      </c>
      <c r="N804" s="6">
        <v>3348.697448335588</v>
      </c>
      <c r="O804" s="6">
        <v>110385275.56849724</v>
      </c>
    </row>
    <row r="805">
      <c r="A805">
        <v>801</v>
      </c>
      <c r="B805" s="6">
        <v>-156163679.4181758</v>
      </c>
      <c r="C805" s="6">
        <v>48845302.37918928</v>
      </c>
      <c r="D805" s="6">
        <v>39550216.675690666</v>
      </c>
      <c r="E805" s="6">
        <v>41518006.41150752</v>
      </c>
      <c r="F805" s="6">
        <v>53130972.30903381</v>
      </c>
      <c r="G805" s="6">
        <v>99070519.30765145</v>
      </c>
      <c r="H805" s="6">
        <f>NPV(Supuestos!$B$22,C805:G805)+B805</f>
        <v>28051080.379894808</v>
      </c>
      <c r="I805" s="2">
        <f>IFERROR(IRR(B805:G805),"")</f>
        <v>0.20378626723398513</v>
      </c>
      <c r="J805" s="2">
        <f>IFERROR(MIRR(B805:G805,Supuestos!$B$22,Supuestos!$B$22),"")</f>
        <v>0.17829417188786945</v>
      </c>
      <c r="K805" s="6">
        <v>8001.938788704156</v>
      </c>
      <c r="L805" s="6">
        <v>35929.99341261013</v>
      </c>
      <c r="M805" s="6">
        <v>133162910.78087582</v>
      </c>
      <c r="N805" s="6">
        <v>3370.0777920273445</v>
      </c>
      <c r="O805" s="6">
        <v>109997230.29123437</v>
      </c>
    </row>
    <row r="806">
      <c r="A806">
        <v>802</v>
      </c>
      <c r="B806" s="6">
        <v>-163954821.5264695</v>
      </c>
      <c r="C806" s="6">
        <v>62807100.62329036</v>
      </c>
      <c r="D806" s="6">
        <v>58128510.332696095</v>
      </c>
      <c r="E806" s="6">
        <v>74792684.07069185</v>
      </c>
      <c r="F806" s="6">
        <v>72594376.54060042</v>
      </c>
      <c r="G806" s="6">
        <v>114793953.71113162</v>
      </c>
      <c r="H806" s="6">
        <f>NPV(Supuestos!$B$22,C806:G806)+B806</f>
        <v>88952139.94927818</v>
      </c>
      <c r="I806" s="2">
        <f>IFERROR(IRR(B806:G806),"")</f>
        <v>0.32610460545124625</v>
      </c>
      <c r="J806" s="2">
        <f>IFERROR(MIRR(B806:G806,Supuestos!$B$22,Supuestos!$B$22),"")</f>
        <v>0.24323196989367268</v>
      </c>
      <c r="K806" s="6">
        <v>8652.735966290933</v>
      </c>
      <c r="L806" s="6">
        <v>35444.019064036416</v>
      </c>
      <c r="M806" s="6">
        <v>139419802.44284636</v>
      </c>
      <c r="N806" s="6">
        <v>3239.80036880821</v>
      </c>
      <c r="O806" s="6">
        <v>106880497.0000792</v>
      </c>
    </row>
    <row r="807">
      <c r="A807">
        <v>803</v>
      </c>
      <c r="B807" s="6">
        <v>-188457958.13883862</v>
      </c>
      <c r="C807" s="6">
        <v>82077276.77323174</v>
      </c>
      <c r="D807" s="6">
        <v>65603276.227668084</v>
      </c>
      <c r="E807" s="6">
        <v>80972912.837065</v>
      </c>
      <c r="F807" s="6">
        <v>63078284.9975688</v>
      </c>
      <c r="G807" s="6">
        <v>115390389.65791723</v>
      </c>
      <c r="H807" s="6">
        <f>NPV(Supuestos!$B$22,C807:G807)+B807</f>
        <v>85951214.66712365</v>
      </c>
      <c r="I807" s="2">
        <f>IFERROR(IRR(B807:G807),"")</f>
        <v>0.3093805155686769</v>
      </c>
      <c r="J807" s="2">
        <f>IFERROR(MIRR(B807:G807,Supuestos!$B$22,Supuestos!$B$22),"")</f>
        <v>0.2289711273764201</v>
      </c>
      <c r="K807" s="6">
        <v>8531.754941432586</v>
      </c>
      <c r="L807" s="6">
        <v>40174.60809073892</v>
      </c>
      <c r="M807" s="6">
        <v>161037165.25097626</v>
      </c>
      <c r="N807" s="6">
        <v>3346.9737106002867</v>
      </c>
      <c r="O807" s="6">
        <v>113448771.94868201</v>
      </c>
    </row>
    <row r="808">
      <c r="A808">
        <v>804</v>
      </c>
      <c r="B808" s="6">
        <v>-188115040.8300859</v>
      </c>
      <c r="C808" s="6">
        <v>59361990.205452845</v>
      </c>
      <c r="D808" s="6">
        <v>66552353.12881115</v>
      </c>
      <c r="E808" s="6">
        <v>62470391.26854949</v>
      </c>
      <c r="F808" s="6">
        <v>85547766.87477446</v>
      </c>
      <c r="G808" s="6">
        <v>121995113.49488313</v>
      </c>
      <c r="H808" s="6">
        <f>NPV(Supuestos!$B$22,C808:G808)+B808</f>
        <v>71344074.48482066</v>
      </c>
      <c r="I808" s="2">
        <f>IFERROR(IRR(B808:G808),"")</f>
        <v>0.2704654591016584</v>
      </c>
      <c r="J808" s="2">
        <f>IFERROR(MIRR(B808:G808,Supuestos!$B$22,Supuestos!$B$22),"")</f>
        <v>0.21572104214055177</v>
      </c>
      <c r="K808" s="6">
        <v>8559.029305706872</v>
      </c>
      <c r="L808" s="6">
        <v>39012.599533749584</v>
      </c>
      <c r="M808" s="6">
        <v>161402242.2139924</v>
      </c>
      <c r="N808" s="6">
        <v>3426.7057169539235</v>
      </c>
      <c r="O808" s="6">
        <v>114305452.97130127</v>
      </c>
    </row>
    <row r="809">
      <c r="A809">
        <v>805</v>
      </c>
      <c r="B809" s="6">
        <v>-167891704.74160567</v>
      </c>
      <c r="C809" s="6">
        <v>80199098.895297</v>
      </c>
      <c r="D809" s="6">
        <v>87376512.08493333</v>
      </c>
      <c r="E809" s="6">
        <v>69863836.71170345</v>
      </c>
      <c r="F809" s="6">
        <v>80785126.68458995</v>
      </c>
      <c r="G809" s="6">
        <v>133043165.10793841</v>
      </c>
      <c r="H809" s="6">
        <f>NPV(Supuestos!$B$22,C809:G809)+B809</f>
        <v>133777601.78110248</v>
      </c>
      <c r="I809" s="2">
        <f>IFERROR(IRR(B809:G809),"")</f>
        <v>0.417357498813182</v>
      </c>
      <c r="J809" s="2">
        <f>IFERROR(MIRR(B809:G809,Supuestos!$B$22,Supuestos!$B$22),"")</f>
        <v>0.28175561474497934</v>
      </c>
      <c r="K809" s="6">
        <v>8235.886624557836</v>
      </c>
      <c r="L809" s="6">
        <v>45649.83632897518</v>
      </c>
      <c r="M809" s="6">
        <v>137814354.62680078</v>
      </c>
      <c r="N809" s="6">
        <v>3436.9194173564515</v>
      </c>
      <c r="O809" s="6">
        <v>111260394.16378999</v>
      </c>
    </row>
    <row r="810">
      <c r="A810">
        <v>806</v>
      </c>
      <c r="B810" s="6">
        <v>-161250503.77311537</v>
      </c>
      <c r="C810" s="6">
        <v>85284751.90054578</v>
      </c>
      <c r="D810" s="6">
        <v>75051052.28959325</v>
      </c>
      <c r="E810" s="6">
        <v>74224935.89665973</v>
      </c>
      <c r="F810" s="6">
        <v>87908652.58559184</v>
      </c>
      <c r="G810" s="6">
        <v>128728193.03421965</v>
      </c>
      <c r="H810" s="6">
        <f>NPV(Supuestos!$B$22,C810:G810)+B810</f>
        <v>140316116.42884266</v>
      </c>
      <c r="I810" s="2">
        <f>IFERROR(IRR(B810:G810),"")</f>
        <v>0.4409620551754955</v>
      </c>
      <c r="J810" s="2">
        <f>IFERROR(MIRR(B810:G810,Supuestos!$B$22,Supuestos!$B$22),"")</f>
        <v>0.2920558568662359</v>
      </c>
      <c r="K810" s="6">
        <v>8242.983357021292</v>
      </c>
      <c r="L810" s="6">
        <v>42742.54699590128</v>
      </c>
      <c r="M810" s="6">
        <v>133064415.49120219</v>
      </c>
      <c r="N810" s="6">
        <v>3371.006758417934</v>
      </c>
      <c r="O810" s="6">
        <v>104183109.71760225</v>
      </c>
    </row>
    <row r="811">
      <c r="A811">
        <v>807</v>
      </c>
      <c r="B811" s="6">
        <v>-174270126.86547065</v>
      </c>
      <c r="C811" s="6">
        <v>59012696.043972336</v>
      </c>
      <c r="D811" s="6">
        <v>67879747.46777037</v>
      </c>
      <c r="E811" s="6">
        <v>73842543.21437156</v>
      </c>
      <c r="F811" s="6">
        <v>76630629.31090608</v>
      </c>
      <c r="G811" s="6">
        <v>117457870.4833574</v>
      </c>
      <c r="H811" s="6">
        <f>NPV(Supuestos!$B$22,C811:G811)+B811</f>
        <v>85943692.41989258</v>
      </c>
      <c r="I811" s="2">
        <f>IFERROR(IRR(B811:G811),"")</f>
        <v>0.30903195125110827</v>
      </c>
      <c r="J811" s="2">
        <f>IFERROR(MIRR(B811:G811,Supuestos!$B$22,Supuestos!$B$22),"")</f>
        <v>0.235168857751326</v>
      </c>
      <c r="K811" s="6">
        <v>7833.848658384288</v>
      </c>
      <c r="L811" s="6">
        <v>45228.10743158784</v>
      </c>
      <c r="M811" s="6">
        <v>145925314.96753427</v>
      </c>
      <c r="N811" s="6">
        <v>3554.8118372137346</v>
      </c>
      <c r="O811" s="6">
        <v>104857213.78918934</v>
      </c>
    </row>
    <row r="812">
      <c r="A812">
        <v>808</v>
      </c>
      <c r="B812" s="6">
        <v>-149506945.25496665</v>
      </c>
      <c r="C812" s="6">
        <v>59938652.328163</v>
      </c>
      <c r="D812" s="6">
        <v>66186058.065594025</v>
      </c>
      <c r="E812" s="6">
        <v>79939947.67375267</v>
      </c>
      <c r="F812" s="6">
        <v>73638411.24005497</v>
      </c>
      <c r="G812" s="6">
        <v>109341989.20572165</v>
      </c>
      <c r="H812" s="6">
        <f>NPV(Supuestos!$B$22,C812:G812)+B812</f>
        <v>108344683.99489611</v>
      </c>
      <c r="I812" s="2">
        <f>IFERROR(IRR(B812:G812),"")</f>
        <v>0.3844019537494312</v>
      </c>
      <c r="J812" s="2">
        <f>IFERROR(MIRR(B812:G812,Supuestos!$B$22,Supuestos!$B$22),"")</f>
        <v>0.2712956287513517</v>
      </c>
      <c r="K812" s="6">
        <v>7865.266909745118</v>
      </c>
      <c r="L812" s="6">
        <v>42881.230250753164</v>
      </c>
      <c r="M812" s="6">
        <v>122525159.54773383</v>
      </c>
      <c r="N812" s="6">
        <v>3213.5945803796253</v>
      </c>
      <c r="O812" s="6">
        <v>106639476.40667336</v>
      </c>
    </row>
    <row r="813">
      <c r="A813">
        <v>809</v>
      </c>
      <c r="B813" s="6">
        <v>-188785293.7223031</v>
      </c>
      <c r="C813" s="6">
        <v>69103409.45965011</v>
      </c>
      <c r="D813" s="6">
        <v>78702470.28180927</v>
      </c>
      <c r="E813" s="6">
        <v>68906523.7337828</v>
      </c>
      <c r="F813" s="6">
        <v>63008552.237238534</v>
      </c>
      <c r="G813" s="6">
        <v>120232658.8386158</v>
      </c>
      <c r="H813" s="6">
        <f>NPV(Supuestos!$B$22,C813:G813)+B813</f>
        <v>78651864.73130721</v>
      </c>
      <c r="I813" s="2">
        <f>IFERROR(IRR(B813:G813),"")</f>
        <v>0.2915058611859589</v>
      </c>
      <c r="J813" s="2">
        <f>IFERROR(MIRR(B813:G813,Supuestos!$B$22,Supuestos!$B$22),"")</f>
        <v>0.22223740098000233</v>
      </c>
      <c r="K813" s="6">
        <v>8711.69146776256</v>
      </c>
      <c r="L813" s="6">
        <v>38474.48327197492</v>
      </c>
      <c r="M813" s="6">
        <v>161971067.51054013</v>
      </c>
      <c r="N813" s="6">
        <v>3390.5859290311732</v>
      </c>
      <c r="O813" s="6">
        <v>113764987.48035932</v>
      </c>
    </row>
    <row r="814">
      <c r="A814">
        <v>810</v>
      </c>
      <c r="B814" s="6">
        <v>-176950737.28866762</v>
      </c>
      <c r="C814" s="6">
        <v>71275380.46635081</v>
      </c>
      <c r="D814" s="6">
        <v>89180339.45810553</v>
      </c>
      <c r="E814" s="6">
        <v>98475349.31439553</v>
      </c>
      <c r="F814" s="6">
        <v>84136782.1039289</v>
      </c>
      <c r="G814" s="6">
        <v>124361988.11335573</v>
      </c>
      <c r="H814" s="6">
        <f>NPV(Supuestos!$B$22,C814:G814)+B814</f>
        <v>135066406.45323238</v>
      </c>
      <c r="I814" s="2">
        <f>IFERROR(IRR(B814:G814),"")</f>
        <v>0.40115410640500204</v>
      </c>
      <c r="J814" s="2">
        <f>IFERROR(MIRR(B814:G814,Supuestos!$B$22,Supuestos!$B$22),"")</f>
        <v>0.27693875336601503</v>
      </c>
      <c r="K814" s="6">
        <v>8602.18740826121</v>
      </c>
      <c r="L814" s="6">
        <v>42841.934212864464</v>
      </c>
      <c r="M814" s="6">
        <v>147467989.526151</v>
      </c>
      <c r="N814" s="6">
        <v>3388.0457119705775</v>
      </c>
      <c r="O814" s="6">
        <v>109886987.73109107</v>
      </c>
    </row>
    <row r="815">
      <c r="A815">
        <v>811</v>
      </c>
      <c r="B815" s="6">
        <v>-168810772.72500202</v>
      </c>
      <c r="C815" s="6">
        <v>102783503.78557874</v>
      </c>
      <c r="D815" s="6">
        <v>106022292.82456954</v>
      </c>
      <c r="E815" s="6">
        <v>104909466.22170089</v>
      </c>
      <c r="F815" s="6">
        <v>104992625.32972795</v>
      </c>
      <c r="G815" s="6">
        <v>135285607.44854036</v>
      </c>
      <c r="H815" s="6">
        <f>NPV(Supuestos!$B$22,C815:G815)+B815</f>
        <v>206168976.5847476</v>
      </c>
      <c r="I815" s="2">
        <f>IFERROR(IRR(B815:G815),"")</f>
        <v>0.5626644890966368</v>
      </c>
      <c r="J815" s="2">
        <f>IFERROR(MIRR(B815:G815,Supuestos!$B$22,Supuestos!$B$22),"")</f>
        <v>0.3372924190373974</v>
      </c>
      <c r="K815" s="6">
        <v>8938.597879998177</v>
      </c>
      <c r="L815" s="6">
        <v>43799.35922897246</v>
      </c>
      <c r="M815" s="6">
        <v>137490383.96105227</v>
      </c>
      <c r="N815" s="6">
        <v>3219.298841742178</v>
      </c>
      <c r="O815" s="6">
        <v>112284052.68022025</v>
      </c>
    </row>
    <row r="816">
      <c r="A816">
        <v>812</v>
      </c>
      <c r="B816" s="6">
        <v>-154536490.84234756</v>
      </c>
      <c r="C816" s="6">
        <v>49976812.58749272</v>
      </c>
      <c r="D816" s="6">
        <v>52503650.379070885</v>
      </c>
      <c r="E816" s="6">
        <v>29436401.009802815</v>
      </c>
      <c r="F816" s="6">
        <v>35008238.754154354</v>
      </c>
      <c r="G816" s="6">
        <v>95497323.01440406</v>
      </c>
      <c r="H816" s="6">
        <f>NPV(Supuestos!$B$22,C816:G816)+B816</f>
        <v>19897409.574626647</v>
      </c>
      <c r="I816" s="2">
        <f>IFERROR(IRR(B816:G816),"")</f>
        <v>0.18859454926492925</v>
      </c>
      <c r="J816" s="2">
        <f>IFERROR(MIRR(B816:G816,Supuestos!$B$22,Supuestos!$B$22),"")</f>
        <v>0.16795153147708275</v>
      </c>
      <c r="K816" s="6">
        <v>7157.702638350162</v>
      </c>
      <c r="L816" s="6">
        <v>43881.68681023871</v>
      </c>
      <c r="M816" s="6">
        <v>129409125.60579547</v>
      </c>
      <c r="N816" s="6">
        <v>3413.7147317640483</v>
      </c>
      <c r="O816" s="6">
        <v>106011638.58299653</v>
      </c>
    </row>
    <row r="817">
      <c r="A817">
        <v>813</v>
      </c>
      <c r="B817" s="6">
        <v>-175305221.9867026</v>
      </c>
      <c r="C817" s="6">
        <v>111439008.59300768</v>
      </c>
      <c r="D817" s="6">
        <v>125386818.44810534</v>
      </c>
      <c r="E817" s="6">
        <v>112144262.14963463</v>
      </c>
      <c r="F817" s="6">
        <v>108491421.49676421</v>
      </c>
      <c r="G817" s="6">
        <v>152751030.86781758</v>
      </c>
      <c r="H817" s="6">
        <f>NPV(Supuestos!$B$22,C817:G817)+B817</f>
        <v>238193292.08695978</v>
      </c>
      <c r="I817" s="2">
        <f>IFERROR(IRR(B817:G817),"")</f>
        <v>0.6075774312983524</v>
      </c>
      <c r="J817" s="2">
        <f>IFERROR(MIRR(B817:G817,Supuestos!$B$22,Supuestos!$B$22),"")</f>
        <v>0.35344518496995025</v>
      </c>
      <c r="K817" s="6">
        <v>8939.820517822609</v>
      </c>
      <c r="L817" s="6">
        <v>46346.89852962896</v>
      </c>
      <c r="M817" s="6">
        <v>142158585.63369304</v>
      </c>
      <c r="N817" s="6">
        <v>3440.933832464119</v>
      </c>
      <c r="O817" s="6">
        <v>107690058.82441103</v>
      </c>
    </row>
    <row r="818">
      <c r="A818">
        <v>814</v>
      </c>
      <c r="B818" s="6">
        <v>-154588470.00788122</v>
      </c>
      <c r="C818" s="6">
        <v>34119766.30316839</v>
      </c>
      <c r="D818" s="6">
        <v>52110970.710763216</v>
      </c>
      <c r="E818" s="6">
        <v>41798813.131315365</v>
      </c>
      <c r="F818" s="6">
        <v>29039585.148587365</v>
      </c>
      <c r="G818" s="6">
        <v>67947298.47567742</v>
      </c>
      <c r="H818" s="6">
        <f>NPV(Supuestos!$B$22,C818:G818)+B818</f>
        <v>-3864679.0443495363</v>
      </c>
      <c r="I818" s="2">
        <f>IFERROR(IRR(B818:G818),"")</f>
        <v>0.130186136112427</v>
      </c>
      <c r="J818" s="2">
        <f>IFERROR(MIRR(B818:G818,Supuestos!$B$22,Supuestos!$B$22),"")</f>
        <v>0.13424217897169255</v>
      </c>
      <c r="K818" s="6">
        <v>7190.991088427553</v>
      </c>
      <c r="L818" s="6">
        <v>40167.0133764875</v>
      </c>
      <c r="M818" s="6">
        <v>131481219.18875547</v>
      </c>
      <c r="N818" s="6">
        <v>3369.8677477116385</v>
      </c>
      <c r="O818" s="6">
        <v>109148917.21195523</v>
      </c>
    </row>
    <row r="819">
      <c r="A819">
        <v>815</v>
      </c>
      <c r="B819" s="6">
        <v>-154033566.15476093</v>
      </c>
      <c r="C819" s="6">
        <v>55636297.446169354</v>
      </c>
      <c r="D819" s="6">
        <v>60160727.997204416</v>
      </c>
      <c r="E819" s="6">
        <v>64167601.71682823</v>
      </c>
      <c r="F819" s="6">
        <v>60988924.03482204</v>
      </c>
      <c r="G819" s="6">
        <v>96680665.5607183</v>
      </c>
      <c r="H819" s="6">
        <f>NPV(Supuestos!$B$22,C819:G819)+B819</f>
        <v>70696480.84043382</v>
      </c>
      <c r="I819" s="2">
        <f>IFERROR(IRR(B819:G819),"")</f>
        <v>0.303011019054607</v>
      </c>
      <c r="J819" s="2">
        <f>IFERROR(MIRR(B819:G819,Supuestos!$B$22,Supuestos!$B$22),"")</f>
        <v>0.22945887359331785</v>
      </c>
      <c r="K819" s="6">
        <v>7633.248669435066</v>
      </c>
      <c r="L819" s="6">
        <v>42554.22575667249</v>
      </c>
      <c r="M819" s="6">
        <v>128047407.18388414</v>
      </c>
      <c r="N819" s="6">
        <v>3300.110881899794</v>
      </c>
      <c r="O819" s="6">
        <v>107011608.18232416</v>
      </c>
    </row>
    <row r="820">
      <c r="A820">
        <v>816</v>
      </c>
      <c r="B820" s="6">
        <v>-176129898.61419722</v>
      </c>
      <c r="C820" s="6">
        <v>55957509.51940963</v>
      </c>
      <c r="D820" s="6">
        <v>57939940.1335321</v>
      </c>
      <c r="E820" s="6">
        <v>76795929.84065796</v>
      </c>
      <c r="F820" s="6">
        <v>53211024.19630058</v>
      </c>
      <c r="G820" s="6">
        <v>106847752.41183294</v>
      </c>
      <c r="H820" s="6">
        <f>NPV(Supuestos!$B$22,C820:G820)+B820</f>
        <v>56372176.21418954</v>
      </c>
      <c r="I820" s="2">
        <f>IFERROR(IRR(B820:G820),"")</f>
        <v>0.25465797259264533</v>
      </c>
      <c r="J820" s="2">
        <f>IFERROR(MIRR(B820:G820,Supuestos!$B$22,Supuestos!$B$22),"")</f>
        <v>0.205101427476287</v>
      </c>
      <c r="K820" s="6">
        <v>7670.753165122331</v>
      </c>
      <c r="L820" s="6">
        <v>42363.15263441157</v>
      </c>
      <c r="M820" s="6">
        <v>150133315.6417994</v>
      </c>
      <c r="N820" s="6">
        <v>3353.3994669405124</v>
      </c>
      <c r="O820" s="6">
        <v>109609865.39220089</v>
      </c>
    </row>
    <row r="821">
      <c r="A821">
        <v>817</v>
      </c>
      <c r="B821" s="6">
        <v>-146204719.33222684</v>
      </c>
      <c r="C821" s="6">
        <v>56670486.14137792</v>
      </c>
      <c r="D821" s="6">
        <v>63587314.06259866</v>
      </c>
      <c r="E821" s="6">
        <v>59419302.112453714</v>
      </c>
      <c r="F821" s="6">
        <v>57866596.597238414</v>
      </c>
      <c r="G821" s="6">
        <v>106266807.19734369</v>
      </c>
      <c r="H821" s="6">
        <f>NPV(Supuestos!$B$22,C821:G821)+B821</f>
        <v>81994263.539317</v>
      </c>
      <c r="I821" s="2">
        <f>IFERROR(IRR(B821:G821),"")</f>
        <v>0.33560833319453526</v>
      </c>
      <c r="J821" s="2">
        <f>IFERROR(MIRR(B821:G821,Supuestos!$B$22,Supuestos!$B$22),"")</f>
        <v>0.2461643242625069</v>
      </c>
      <c r="K821" s="6">
        <v>8769.68097334648</v>
      </c>
      <c r="L821" s="6">
        <v>36462.48102826308</v>
      </c>
      <c r="M821" s="6">
        <v>120623573.24306159</v>
      </c>
      <c r="N821" s="6">
        <v>3467.9678868191936</v>
      </c>
      <c r="O821" s="6">
        <v>112961507.9337774</v>
      </c>
    </row>
    <row r="822">
      <c r="A822">
        <v>818</v>
      </c>
      <c r="B822" s="6">
        <v>-169227827.2244338</v>
      </c>
      <c r="C822" s="6">
        <v>49736319.80146505</v>
      </c>
      <c r="D822" s="6">
        <v>24342653.328631423</v>
      </c>
      <c r="E822" s="6">
        <v>51646838.70419433</v>
      </c>
      <c r="F822" s="6">
        <v>49954542.41793387</v>
      </c>
      <c r="G822" s="6">
        <v>90263721.29504238</v>
      </c>
      <c r="H822" s="6">
        <f>NPV(Supuestos!$B$22,C822:G822)+B822</f>
        <v>4448797.498871975</v>
      </c>
      <c r="I822" s="2">
        <f>IFERROR(IRR(B822:G822),"")</f>
        <v>0.14961375969384896</v>
      </c>
      <c r="J822" s="2">
        <f>IFERROR(MIRR(B822:G822,Supuestos!$B$22,Supuestos!$B$22),"")</f>
        <v>0.14593179552870983</v>
      </c>
      <c r="K822" s="6">
        <v>7443.623563523934</v>
      </c>
      <c r="L822" s="6">
        <v>40783.899744484275</v>
      </c>
      <c r="M822" s="6">
        <v>144941427.45239854</v>
      </c>
      <c r="N822" s="6">
        <v>3340.613374610742</v>
      </c>
      <c r="O822" s="6">
        <v>114525281.46316099</v>
      </c>
    </row>
    <row r="823">
      <c r="A823">
        <v>819</v>
      </c>
      <c r="B823" s="6">
        <v>-161083385.85822493</v>
      </c>
      <c r="C823" s="6">
        <v>50716504.30030495</v>
      </c>
      <c r="D823" s="6">
        <v>68828787.40804115</v>
      </c>
      <c r="E823" s="6">
        <v>67549904.47507913</v>
      </c>
      <c r="F823" s="6">
        <v>67474598.92778899</v>
      </c>
      <c r="G823" s="6">
        <v>113420616.84232545</v>
      </c>
      <c r="H823" s="6">
        <f>NPV(Supuestos!$B$22,C823:G823)+B823</f>
        <v>80818047.71490031</v>
      </c>
      <c r="I823" s="2">
        <f>IFERROR(IRR(B823:G823),"")</f>
        <v>0.31028583417026084</v>
      </c>
      <c r="J823" s="2">
        <f>IFERROR(MIRR(B823:G823,Supuestos!$B$22,Supuestos!$B$22),"")</f>
        <v>0.23658048901246942</v>
      </c>
      <c r="K823" s="6">
        <v>8116.6710467742305</v>
      </c>
      <c r="L823" s="6">
        <v>42274.261784309376</v>
      </c>
      <c r="M823" s="6">
        <v>133633283.72634827</v>
      </c>
      <c r="N823" s="6">
        <v>3526.1578447806337</v>
      </c>
      <c r="O823" s="6">
        <v>108093825.72948311</v>
      </c>
    </row>
    <row r="824">
      <c r="A824">
        <v>820</v>
      </c>
      <c r="B824" s="6">
        <v>-175862758.59700722</v>
      </c>
      <c r="C824" s="6">
        <v>78366626.280364</v>
      </c>
      <c r="D824" s="6">
        <v>66684427.59186338</v>
      </c>
      <c r="E824" s="6">
        <v>67434881.02280213</v>
      </c>
      <c r="F824" s="6">
        <v>85994209.41812862</v>
      </c>
      <c r="G824" s="6">
        <v>119100467.84789929</v>
      </c>
      <c r="H824" s="6">
        <f>NPV(Supuestos!$B$22,C824:G824)+B824</f>
        <v>102480547.88563037</v>
      </c>
      <c r="I824" s="2">
        <f>IFERROR(IRR(B824:G824),"")</f>
        <v>0.345932398423874</v>
      </c>
      <c r="J824" s="2">
        <f>IFERROR(MIRR(B824:G824,Supuestos!$B$22,Supuestos!$B$22),"")</f>
        <v>0.24964377889796197</v>
      </c>
      <c r="K824" s="6">
        <v>8441.233033952494</v>
      </c>
      <c r="L824" s="6">
        <v>40875.49644260953</v>
      </c>
      <c r="M824" s="6">
        <v>148259591.32896215</v>
      </c>
      <c r="N824" s="6">
        <v>3425.9068051042655</v>
      </c>
      <c r="O824" s="6">
        <v>108070749.48122396</v>
      </c>
    </row>
    <row r="825">
      <c r="A825">
        <v>821</v>
      </c>
      <c r="B825" s="6">
        <v>-163390344.70394892</v>
      </c>
      <c r="C825" s="6">
        <v>72031316.0914352</v>
      </c>
      <c r="D825" s="6">
        <v>69735238.64245597</v>
      </c>
      <c r="E825" s="6">
        <v>70629461.03830662</v>
      </c>
      <c r="F825" s="6">
        <v>45908497.060208745</v>
      </c>
      <c r="G825" s="6">
        <v>127427349.95811902</v>
      </c>
      <c r="H825" s="6">
        <f>NPV(Supuestos!$B$22,C825:G825)+B825</f>
        <v>94490184.64330815</v>
      </c>
      <c r="I825" s="2">
        <f>IFERROR(IRR(B825:G825),"")</f>
        <v>0.3473209843656801</v>
      </c>
      <c r="J825" s="2">
        <f>IFERROR(MIRR(B825:G825,Supuestos!$B$22,Supuestos!$B$22),"")</f>
        <v>0.24894491499463856</v>
      </c>
      <c r="K825" s="6">
        <v>8372.051502553377</v>
      </c>
      <c r="L825" s="6">
        <v>39197.64632095597</v>
      </c>
      <c r="M825" s="6">
        <v>137137167.60171568</v>
      </c>
      <c r="N825" s="6">
        <v>3389.6730562361577</v>
      </c>
      <c r="O825" s="6">
        <v>104282877.36322789</v>
      </c>
    </row>
    <row r="826">
      <c r="A826">
        <v>822</v>
      </c>
      <c r="B826" s="6">
        <v>-164791531.5893652</v>
      </c>
      <c r="C826" s="6">
        <v>52487691.01942974</v>
      </c>
      <c r="D826" s="6">
        <v>64198383.50683134</v>
      </c>
      <c r="E826" s="6">
        <v>59300465.9477306</v>
      </c>
      <c r="F826" s="6">
        <v>66478277.617379025</v>
      </c>
      <c r="G826" s="6">
        <v>96689440.98574589</v>
      </c>
      <c r="H826" s="6">
        <f>NPV(Supuestos!$B$22,C826:G826)+B826</f>
        <v>60252942.41247462</v>
      </c>
      <c r="I826" s="2">
        <f>IFERROR(IRR(B826:G826),"")</f>
        <v>0.27030764991488115</v>
      </c>
      <c r="J826" s="2">
        <f>IFERROR(MIRR(B826:G826,Supuestos!$B$22,Supuestos!$B$22),"")</f>
        <v>0.2133093488492277</v>
      </c>
      <c r="K826" s="6">
        <v>7688.579357831291</v>
      </c>
      <c r="L826" s="6">
        <v>45899.075505947694</v>
      </c>
      <c r="M826" s="6">
        <v>136559636.83107966</v>
      </c>
      <c r="N826" s="6">
        <v>3581.328620389104</v>
      </c>
      <c r="O826" s="6">
        <v>110772785.7714989</v>
      </c>
    </row>
    <row r="827">
      <c r="A827">
        <v>823</v>
      </c>
      <c r="B827" s="6">
        <v>-192445459.9450741</v>
      </c>
      <c r="C827" s="6">
        <v>69496578.75634217</v>
      </c>
      <c r="D827" s="6">
        <v>67516388.67980474</v>
      </c>
      <c r="E827" s="6">
        <v>87314537.20954727</v>
      </c>
      <c r="F827" s="6">
        <v>72952050.73407003</v>
      </c>
      <c r="G827" s="6">
        <v>116365660.6577131</v>
      </c>
      <c r="H827" s="6">
        <f>NPV(Supuestos!$B$22,C827:G827)+B827</f>
        <v>83033093.72669086</v>
      </c>
      <c r="I827" s="2">
        <f>IFERROR(IRR(B827:G827),"")</f>
        <v>0.2939373263913221</v>
      </c>
      <c r="J827" s="2">
        <f>IFERROR(MIRR(B827:G827,Supuestos!$B$22,Supuestos!$B$22),"")</f>
        <v>0.22478786891911962</v>
      </c>
      <c r="K827" s="6">
        <v>8056.26286635006</v>
      </c>
      <c r="L827" s="6">
        <v>44604.11510481379</v>
      </c>
      <c r="M827" s="6">
        <v>163698061.8486489</v>
      </c>
      <c r="N827" s="6">
        <v>3495.662652608007</v>
      </c>
      <c r="O827" s="6">
        <v>110913375.77338924</v>
      </c>
    </row>
    <row r="828">
      <c r="A828">
        <v>824</v>
      </c>
      <c r="B828" s="6">
        <v>-167050126.26840478</v>
      </c>
      <c r="C828" s="6">
        <v>59217863.444895744</v>
      </c>
      <c r="D828" s="6">
        <v>69304505.85879679</v>
      </c>
      <c r="E828" s="6">
        <v>69437573.45524609</v>
      </c>
      <c r="F828" s="6">
        <v>86979491.36054201</v>
      </c>
      <c r="G828" s="6">
        <v>121112667.04250062</v>
      </c>
      <c r="H828" s="6">
        <f>NPV(Supuestos!$B$22,C828:G828)+B828</f>
        <v>99492284.54219005</v>
      </c>
      <c r="I828" s="2">
        <f>IFERROR(IRR(B828:G828),"")</f>
        <v>0.3388505997270387</v>
      </c>
      <c r="J828" s="2">
        <f>IFERROR(MIRR(B828:G828,Supuestos!$B$22,Supuestos!$B$22),"")</f>
        <v>0.2516668608162982</v>
      </c>
      <c r="K828" s="6">
        <v>8822.881285941998</v>
      </c>
      <c r="L828" s="6">
        <v>37813.40848471791</v>
      </c>
      <c r="M828" s="6">
        <v>140360269.14220494</v>
      </c>
      <c r="N828" s="6">
        <v>3389.908705186099</v>
      </c>
      <c r="O828" s="6">
        <v>111039014.67432506</v>
      </c>
    </row>
    <row r="829">
      <c r="A829">
        <v>825</v>
      </c>
      <c r="B829" s="6">
        <v>-187280923.95717478</v>
      </c>
      <c r="C829" s="6">
        <v>60311193.09996639</v>
      </c>
      <c r="D829" s="6">
        <v>72810564.83894332</v>
      </c>
      <c r="E829" s="6">
        <v>53544580.89389704</v>
      </c>
      <c r="F829" s="6">
        <v>65637742.627200365</v>
      </c>
      <c r="G829" s="6">
        <v>98584359.63387497</v>
      </c>
      <c r="H829" s="6">
        <f>NPV(Supuestos!$B$22,C829:G829)+B829</f>
        <v>47854503.76765548</v>
      </c>
      <c r="I829" s="2">
        <f>IFERROR(IRR(B829:G829),"")</f>
        <v>0.23559431065291067</v>
      </c>
      <c r="J829" s="2">
        <f>IFERROR(MIRR(B829:G829,Supuestos!$B$22,Supuestos!$B$22),"")</f>
        <v>0.1930805245070617</v>
      </c>
      <c r="K829" s="6">
        <v>8283.408913242272</v>
      </c>
      <c r="L829" s="6">
        <v>36991.25106859731</v>
      </c>
      <c r="M829" s="6">
        <v>162767831.25208664</v>
      </c>
      <c r="N829" s="6">
        <v>3239.28837813437</v>
      </c>
      <c r="O829" s="6">
        <v>110052117.55977277</v>
      </c>
    </row>
    <row r="830">
      <c r="A830">
        <v>826</v>
      </c>
      <c r="B830" s="6">
        <v>-167681591.44451207</v>
      </c>
      <c r="C830" s="6">
        <v>58920393.100582555</v>
      </c>
      <c r="D830" s="6">
        <v>61879535.3532176</v>
      </c>
      <c r="E830" s="6">
        <v>73132248.4175077</v>
      </c>
      <c r="F830" s="6">
        <v>54599249.488743946</v>
      </c>
      <c r="G830" s="6">
        <v>106423638.6084419</v>
      </c>
      <c r="H830" s="6">
        <f>NPV(Supuestos!$B$22,C830:G830)+B830</f>
        <v>68579683.45751244</v>
      </c>
      <c r="I830" s="2">
        <f>IFERROR(IRR(B830:G830),"")</f>
        <v>0.28644863386707287</v>
      </c>
      <c r="J830" s="2">
        <f>IFERROR(MIRR(B830:G830,Supuestos!$B$22,Supuestos!$B$22),"")</f>
        <v>0.22091739824371048</v>
      </c>
      <c r="K830" s="6">
        <v>8430.408984839141</v>
      </c>
      <c r="L830" s="6">
        <v>38286.73275881203</v>
      </c>
      <c r="M830" s="6">
        <v>141859766.17651016</v>
      </c>
      <c r="N830" s="6">
        <v>3441.666437344005</v>
      </c>
      <c r="O830" s="6">
        <v>111628852.19461985</v>
      </c>
    </row>
    <row r="831">
      <c r="A831">
        <v>827</v>
      </c>
      <c r="B831" s="6">
        <v>-184410869.46197206</v>
      </c>
      <c r="C831" s="6">
        <v>68444595.07632393</v>
      </c>
      <c r="D831" s="6">
        <v>88266357.34531914</v>
      </c>
      <c r="E831" s="6">
        <v>61781972.936090335</v>
      </c>
      <c r="F831" s="6">
        <v>64073699.20104403</v>
      </c>
      <c r="G831" s="6">
        <v>111340298.87602407</v>
      </c>
      <c r="H831" s="6">
        <f>NPV(Supuestos!$B$22,C831:G831)+B831</f>
        <v>81010852.71798658</v>
      </c>
      <c r="I831" s="2">
        <f>IFERROR(IRR(B831:G831),"")</f>
        <v>0.30274058250382335</v>
      </c>
      <c r="J831" s="2">
        <f>IFERROR(MIRR(B831:G831,Supuestos!$B$22,Supuestos!$B$22),"")</f>
        <v>0.22612526327607463</v>
      </c>
      <c r="K831" s="6">
        <v>7870.931294453259</v>
      </c>
      <c r="L831" s="6">
        <v>42654.94148067916</v>
      </c>
      <c r="M831" s="6">
        <v>157552140.36090407</v>
      </c>
      <c r="N831" s="6">
        <v>3246.706264962753</v>
      </c>
      <c r="O831" s="6">
        <v>106582733.47099741</v>
      </c>
    </row>
    <row r="832">
      <c r="A832">
        <v>828</v>
      </c>
      <c r="B832" s="6">
        <v>-162513293.39042994</v>
      </c>
      <c r="C832" s="6">
        <v>54120849.25945849</v>
      </c>
      <c r="D832" s="6">
        <v>35627381.12252216</v>
      </c>
      <c r="E832" s="6">
        <v>44997862.280078135</v>
      </c>
      <c r="F832" s="6">
        <v>55440980.30762224</v>
      </c>
      <c r="G832" s="6">
        <v>104768335.90727448</v>
      </c>
      <c r="H832" s="6">
        <f>NPV(Supuestos!$B$22,C832:G832)+B832</f>
        <v>29986425.69735779</v>
      </c>
      <c r="I832" s="2">
        <f>IFERROR(IRR(B832:G832),"")</f>
        <v>0.20546880813312446</v>
      </c>
      <c r="J832" s="2">
        <f>IFERROR(MIRR(B832:G832,Supuestos!$B$22,Supuestos!$B$22),"")</f>
        <v>0.17926957256617038</v>
      </c>
      <c r="K832" s="6">
        <v>7476.7054917705655</v>
      </c>
      <c r="L832" s="6">
        <v>44867.96825179626</v>
      </c>
      <c r="M832" s="6">
        <v>135676126.61980656</v>
      </c>
      <c r="N832" s="6">
        <v>3472.6086298003793</v>
      </c>
      <c r="O832" s="6">
        <v>112659324.01383488</v>
      </c>
    </row>
    <row r="833">
      <c r="A833">
        <v>829</v>
      </c>
      <c r="B833" s="6">
        <v>-175709552.16559345</v>
      </c>
      <c r="C833" s="6">
        <v>45515800.223456934</v>
      </c>
      <c r="D833" s="6">
        <v>46589069.27210298</v>
      </c>
      <c r="E833" s="6">
        <v>36264788.84704867</v>
      </c>
      <c r="F833" s="6">
        <v>39591790.10303016</v>
      </c>
      <c r="G833" s="6">
        <v>76078859.20178619</v>
      </c>
      <c r="H833" s="6">
        <f>NPV(Supuestos!$B$22,C833:G833)+B833</f>
        <v>-12502442.56389182</v>
      </c>
      <c r="I833" s="2">
        <f>IFERROR(IRR(B833:G833),"")</f>
        <v>0.11180904099952496</v>
      </c>
      <c r="J833" s="2">
        <f>IFERROR(MIRR(B833:G833,Supuestos!$B$22,Supuestos!$B$22),"")</f>
        <v>0.12329439451532709</v>
      </c>
      <c r="K833" s="6">
        <v>7936.733017947056</v>
      </c>
      <c r="L833" s="6">
        <v>35758.41013397093</v>
      </c>
      <c r="M833" s="6">
        <v>153005155.81522706</v>
      </c>
      <c r="N833" s="6">
        <v>3181.6944270394742</v>
      </c>
      <c r="O833" s="6">
        <v>119034538.86497788</v>
      </c>
    </row>
    <row r="834">
      <c r="A834">
        <v>830</v>
      </c>
      <c r="B834" s="6">
        <v>-167690273.75178152</v>
      </c>
      <c r="C834" s="6">
        <v>72589905.01611224</v>
      </c>
      <c r="D834" s="6">
        <v>61965403.38683666</v>
      </c>
      <c r="E834" s="6">
        <v>64853633.81793468</v>
      </c>
      <c r="F834" s="6">
        <v>53359112.050331116</v>
      </c>
      <c r="G834" s="6">
        <v>112743085.73541576</v>
      </c>
      <c r="H834" s="6">
        <f>NPV(Supuestos!$B$22,C834:G834)+B834</f>
        <v>77587906.58673997</v>
      </c>
      <c r="I834" s="2">
        <f>IFERROR(IRR(B834:G834),"")</f>
        <v>0.3100623089096907</v>
      </c>
      <c r="J834" s="2">
        <f>IFERROR(MIRR(B834:G834,Supuestos!$B$22,Supuestos!$B$22),"")</f>
        <v>0.23008482181812862</v>
      </c>
      <c r="K834" s="6">
        <v>8321.904618558145</v>
      </c>
      <c r="L834" s="6">
        <v>38545.19638226523</v>
      </c>
      <c r="M834" s="6">
        <v>142028717.92803723</v>
      </c>
      <c r="N834" s="6">
        <v>3395.5046532675624</v>
      </c>
      <c r="O834" s="6">
        <v>109116916.9453037</v>
      </c>
    </row>
    <row r="835">
      <c r="A835">
        <v>831</v>
      </c>
      <c r="B835" s="6">
        <v>-167445300.99683103</v>
      </c>
      <c r="C835" s="6">
        <v>60064931.60948448</v>
      </c>
      <c r="D835" s="6">
        <v>51798878.072980456</v>
      </c>
      <c r="E835" s="6">
        <v>62936405.792671904</v>
      </c>
      <c r="F835" s="6">
        <v>70386517.01567757</v>
      </c>
      <c r="G835" s="6">
        <v>117405041.7030544</v>
      </c>
      <c r="H835" s="6">
        <f>NPV(Supuestos!$B$22,C835:G835)+B835</f>
        <v>70232039.64944017</v>
      </c>
      <c r="I835" s="2">
        <f>IFERROR(IRR(B835:G835),"")</f>
        <v>0.28405498567335397</v>
      </c>
      <c r="J835" s="2">
        <f>IFERROR(MIRR(B835:G835,Supuestos!$B$22,Supuestos!$B$22),"")</f>
        <v>0.22272224766060433</v>
      </c>
      <c r="K835" s="6">
        <v>8148.299644189549</v>
      </c>
      <c r="L835" s="6">
        <v>38884.427413316094</v>
      </c>
      <c r="M835" s="6">
        <v>142097943.712316</v>
      </c>
      <c r="N835" s="6">
        <v>3239.4203910293677</v>
      </c>
      <c r="O835" s="6">
        <v>111947956.44885969</v>
      </c>
    </row>
    <row r="836">
      <c r="A836">
        <v>832</v>
      </c>
      <c r="B836" s="6">
        <v>-186358844.72324246</v>
      </c>
      <c r="C836" s="6">
        <v>52936050.621793844</v>
      </c>
      <c r="D836" s="6">
        <v>59398457.31823843</v>
      </c>
      <c r="E836" s="6">
        <v>65152857.00852659</v>
      </c>
      <c r="F836" s="6">
        <v>67946897.9871264</v>
      </c>
      <c r="G836" s="6">
        <v>107351682.67931098</v>
      </c>
      <c r="H836" s="6">
        <f>NPV(Supuestos!$B$22,C836:G836)+B836</f>
        <v>45742912.48528411</v>
      </c>
      <c r="I836" s="2">
        <f>IFERROR(IRR(B836:G836),"")</f>
        <v>0.22719069830454625</v>
      </c>
      <c r="J836" s="2">
        <f>IFERROR(MIRR(B836:G836,Supuestos!$B$22,Supuestos!$B$22),"")</f>
        <v>0.19116119050104863</v>
      </c>
      <c r="K836" s="6">
        <v>8167.8166753214</v>
      </c>
      <c r="L836" s="6">
        <v>40130.507739994486</v>
      </c>
      <c r="M836" s="6">
        <v>160136554.29861516</v>
      </c>
      <c r="N836" s="6">
        <v>3471.128390946736</v>
      </c>
      <c r="O836" s="6">
        <v>109888304.77659929</v>
      </c>
    </row>
    <row r="837">
      <c r="A837">
        <v>833</v>
      </c>
      <c r="B837" s="6">
        <v>-154589861.24281323</v>
      </c>
      <c r="C837" s="6">
        <v>104773142.93130185</v>
      </c>
      <c r="D837" s="6">
        <v>94578166.37838086</v>
      </c>
      <c r="E837" s="6">
        <v>116645993.29471436</v>
      </c>
      <c r="F837" s="6">
        <v>99770311.37666892</v>
      </c>
      <c r="G837" s="6">
        <v>160246697.2173435</v>
      </c>
      <c r="H837" s="6">
        <f>NPV(Supuestos!$B$22,C837:G837)+B837</f>
        <v>231123102.1048996</v>
      </c>
      <c r="I837" s="2">
        <f>IFERROR(IRR(B837:G837),"")</f>
        <v>0.6313351389202112</v>
      </c>
      <c r="J837" s="2">
        <f>IFERROR(MIRR(B837:G837,Supuestos!$B$22,Supuestos!$B$22),"")</f>
        <v>0.3687416945230617</v>
      </c>
      <c r="K837" s="6">
        <v>9119.297057994927</v>
      </c>
      <c r="L837" s="6">
        <v>41550.29772483953</v>
      </c>
      <c r="M837" s="6">
        <v>124277100.61873782</v>
      </c>
      <c r="N837" s="6">
        <v>3216.1645507750413</v>
      </c>
      <c r="O837" s="6">
        <v>106267905.7632146</v>
      </c>
    </row>
    <row r="838">
      <c r="A838">
        <v>834</v>
      </c>
      <c r="B838" s="6">
        <v>-170446125.84956586</v>
      </c>
      <c r="C838" s="6">
        <v>62100826.297487184</v>
      </c>
      <c r="D838" s="6">
        <v>70863077.52996996</v>
      </c>
      <c r="E838" s="6">
        <v>78379048.40415163</v>
      </c>
      <c r="F838" s="6">
        <v>73496344.70638415</v>
      </c>
      <c r="G838" s="6">
        <v>118568014.81333935</v>
      </c>
      <c r="H838" s="6">
        <f>NPV(Supuestos!$B$22,C838:G838)+B838</f>
        <v>96554993.09877405</v>
      </c>
      <c r="I838" s="2">
        <f>IFERROR(IRR(B838:G838),"")</f>
        <v>0.3346357651000869</v>
      </c>
      <c r="J838" s="2">
        <f>IFERROR(MIRR(B838:G838,Supuestos!$B$22,Supuestos!$B$22),"")</f>
        <v>0.24706772849954328</v>
      </c>
      <c r="K838" s="6">
        <v>8889.82330478839</v>
      </c>
      <c r="L838" s="6">
        <v>36801.32821783551</v>
      </c>
      <c r="M838" s="6">
        <v>144273541.4305194</v>
      </c>
      <c r="N838" s="6">
        <v>3409.752278433492</v>
      </c>
      <c r="O838" s="6">
        <v>107562339.27725925</v>
      </c>
    </row>
    <row r="839">
      <c r="A839">
        <v>835</v>
      </c>
      <c r="B839" s="6">
        <v>-180831724.9669211</v>
      </c>
      <c r="C839" s="6">
        <v>75317004.27341896</v>
      </c>
      <c r="D839" s="6">
        <v>82463346.89778756</v>
      </c>
      <c r="E839" s="6">
        <v>76370003.5001081</v>
      </c>
      <c r="F839" s="6">
        <v>67402148.40349728</v>
      </c>
      <c r="G839" s="6">
        <v>119506317.8830037</v>
      </c>
      <c r="H839" s="6">
        <f>NPV(Supuestos!$B$22,C839:G839)+B839</f>
        <v>102211586.84653631</v>
      </c>
      <c r="I839" s="2">
        <f>IFERROR(IRR(B839:G839),"")</f>
        <v>0.34466234217696823</v>
      </c>
      <c r="J839" s="2">
        <f>IFERROR(MIRR(B839:G839,Supuestos!$B$22,Supuestos!$B$22),"")</f>
        <v>0.2468680761839428</v>
      </c>
      <c r="K839" s="6">
        <v>8419.089923161522</v>
      </c>
      <c r="L839" s="6">
        <v>41900.40186146697</v>
      </c>
      <c r="M839" s="6">
        <v>152610664.8798575</v>
      </c>
      <c r="N839" s="6">
        <v>3526.99461573114</v>
      </c>
      <c r="O839" s="6">
        <v>111973384.90183415</v>
      </c>
    </row>
    <row r="840">
      <c r="A840">
        <v>836</v>
      </c>
      <c r="B840" s="6">
        <v>-164333467.65419146</v>
      </c>
      <c r="C840" s="6">
        <v>63635264.97752246</v>
      </c>
      <c r="D840" s="6">
        <v>64081758.6849962</v>
      </c>
      <c r="E840" s="6">
        <v>67494232.15534826</v>
      </c>
      <c r="F840" s="6">
        <v>62241642.14712706</v>
      </c>
      <c r="G840" s="6">
        <v>101052974.98007211</v>
      </c>
      <c r="H840" s="6">
        <f>NPV(Supuestos!$B$22,C840:G840)+B840</f>
        <v>75688254.30042157</v>
      </c>
      <c r="I840" s="2">
        <f>IFERROR(IRR(B840:G840),"")</f>
        <v>0.3067662150893668</v>
      </c>
      <c r="J840" s="2">
        <f>IFERROR(MIRR(B840:G840,Supuestos!$B$22,Supuestos!$B$22),"")</f>
        <v>0.2297299683260139</v>
      </c>
      <c r="K840" s="6">
        <v>8580.192980212392</v>
      </c>
      <c r="L840" s="6">
        <v>35935.522441220426</v>
      </c>
      <c r="M840" s="6">
        <v>139666770.2629575</v>
      </c>
      <c r="N840" s="6">
        <v>3234.953842932979</v>
      </c>
      <c r="O840" s="6">
        <v>111158390.64852326</v>
      </c>
    </row>
    <row r="841">
      <c r="A841">
        <v>837</v>
      </c>
      <c r="B841" s="6">
        <v>-170946279.49781865</v>
      </c>
      <c r="C841" s="6">
        <v>42437511.77055995</v>
      </c>
      <c r="D841" s="6">
        <v>38610036.19760617</v>
      </c>
      <c r="E841" s="6">
        <v>48423767.751544476</v>
      </c>
      <c r="F841" s="6">
        <v>39209534.488212705</v>
      </c>
      <c r="G841" s="6">
        <v>70361819.8804462</v>
      </c>
      <c r="H841" s="6">
        <f>NPV(Supuestos!$B$22,C841:G841)+B841</f>
        <v>-11567642.44461833</v>
      </c>
      <c r="I841" s="2">
        <f>IFERROR(IRR(B841:G841),"")</f>
        <v>0.11347685562906248</v>
      </c>
      <c r="J841" s="2">
        <f>IFERROR(MIRR(B841:G841,Supuestos!$B$22,Supuestos!$B$22),"")</f>
        <v>0.12413622331675422</v>
      </c>
      <c r="K841" s="6">
        <v>8350.781973320927</v>
      </c>
      <c r="L841" s="6">
        <v>31713.83835646442</v>
      </c>
      <c r="M841" s="6">
        <v>149759451.5256605</v>
      </c>
      <c r="N841" s="6">
        <v>3273.7792743369937</v>
      </c>
      <c r="O841" s="6">
        <v>112462086.03199421</v>
      </c>
    </row>
    <row r="842">
      <c r="A842">
        <v>838</v>
      </c>
      <c r="B842" s="6">
        <v>-173109314.1425354</v>
      </c>
      <c r="C842" s="6">
        <v>49295735.81217415</v>
      </c>
      <c r="D842" s="6">
        <v>58004153.289436474</v>
      </c>
      <c r="E842" s="6">
        <v>69422160.18876906</v>
      </c>
      <c r="F842" s="6">
        <v>56858085.190270856</v>
      </c>
      <c r="G842" s="6">
        <v>96723958.18677595</v>
      </c>
      <c r="H842" s="6">
        <f>NPV(Supuestos!$B$22,C842:G842)+B842</f>
        <v>45522796.39543717</v>
      </c>
      <c r="I842" s="2">
        <f>IFERROR(IRR(B842:G842),"")</f>
        <v>0.23449692622419174</v>
      </c>
      <c r="J842" s="2">
        <f>IFERROR(MIRR(B842:G842,Supuestos!$B$22,Supuestos!$B$22),"")</f>
        <v>0.19449284764659525</v>
      </c>
      <c r="K842" s="6">
        <v>7460.7324377066725</v>
      </c>
      <c r="L842" s="6">
        <v>42706.20098893479</v>
      </c>
      <c r="M842" s="6">
        <v>147619751.02178606</v>
      </c>
      <c r="N842" s="6">
        <v>3349.769678556671</v>
      </c>
      <c r="O842" s="6">
        <v>104622196.39704998</v>
      </c>
    </row>
    <row r="843">
      <c r="A843">
        <v>839</v>
      </c>
      <c r="B843" s="6">
        <v>-169352204.01082212</v>
      </c>
      <c r="C843" s="6">
        <v>63026527.40961152</v>
      </c>
      <c r="D843" s="6">
        <v>41649466.8132032</v>
      </c>
      <c r="E843" s="6">
        <v>48587095.4371939</v>
      </c>
      <c r="F843" s="6">
        <v>54588398.494362265</v>
      </c>
      <c r="G843" s="6">
        <v>91402838.27833866</v>
      </c>
      <c r="H843" s="6">
        <f>NPV(Supuestos!$B$22,C843:G843)+B843</f>
        <v>30569525.46447809</v>
      </c>
      <c r="I843" s="2">
        <f>IFERROR(IRR(B843:G843),"")</f>
        <v>0.20823929931250146</v>
      </c>
      <c r="J843" s="2">
        <f>IFERROR(MIRR(B843:G843,Supuestos!$B$22,Supuestos!$B$22),"")</f>
        <v>0.17847040556795424</v>
      </c>
      <c r="K843" s="6">
        <v>8005.148900966242</v>
      </c>
      <c r="L843" s="6">
        <v>37105.3529112722</v>
      </c>
      <c r="M843" s="6">
        <v>145589494.0046113</v>
      </c>
      <c r="N843" s="6">
        <v>3365.353377225498</v>
      </c>
      <c r="O843" s="6">
        <v>109802980.88550775</v>
      </c>
    </row>
    <row r="844">
      <c r="A844">
        <v>840</v>
      </c>
      <c r="B844" s="6">
        <v>-154772694.2992599</v>
      </c>
      <c r="C844" s="6">
        <v>79359720.8565384</v>
      </c>
      <c r="D844" s="6">
        <v>91685992.30201922</v>
      </c>
      <c r="E844" s="6">
        <v>71286312.05997767</v>
      </c>
      <c r="F844" s="6">
        <v>87569435.37662707</v>
      </c>
      <c r="G844" s="6">
        <v>125808745.91762832</v>
      </c>
      <c r="H844" s="6">
        <f>NPV(Supuestos!$B$22,C844:G844)+B844</f>
        <v>150695975.87229472</v>
      </c>
      <c r="I844" s="2">
        <f>IFERROR(IRR(B844:G844),"")</f>
        <v>0.47462995505601163</v>
      </c>
      <c r="J844" s="2">
        <f>IFERROR(MIRR(B844:G844,Supuestos!$B$22,Supuestos!$B$22),"")</f>
        <v>0.3060485387322667</v>
      </c>
      <c r="K844" s="6">
        <v>8515.500225273649</v>
      </c>
      <c r="L844" s="6">
        <v>42222.782207144046</v>
      </c>
      <c r="M844" s="6">
        <v>126008845.38753068</v>
      </c>
      <c r="N844" s="6">
        <v>3432.360573361317</v>
      </c>
      <c r="O844" s="6">
        <v>105441312.01821573</v>
      </c>
    </row>
    <row r="845">
      <c r="A845">
        <v>841</v>
      </c>
      <c r="B845" s="6">
        <v>-157780860.65716124</v>
      </c>
      <c r="C845" s="6">
        <v>55279831.13408902</v>
      </c>
      <c r="D845" s="6">
        <v>46164880.971702375</v>
      </c>
      <c r="E845" s="6">
        <v>46304661.18359041</v>
      </c>
      <c r="F845" s="6">
        <v>43177927.372343585</v>
      </c>
      <c r="G845" s="6">
        <v>88138557.29723734</v>
      </c>
      <c r="H845" s="6">
        <f>NPV(Supuestos!$B$22,C845:G845)+B845</f>
        <v>28828127.5117064</v>
      </c>
      <c r="I845" s="2">
        <f>IFERROR(IRR(B845:G845),"")</f>
        <v>0.20916637292130175</v>
      </c>
      <c r="J845" s="2">
        <f>IFERROR(MIRR(B845:G845,Supuestos!$B$22,Supuestos!$B$22),"")</f>
        <v>0.17890958529018497</v>
      </c>
      <c r="K845" s="6">
        <v>8454.028738469155</v>
      </c>
      <c r="L845" s="6">
        <v>33326.2525539619</v>
      </c>
      <c r="M845" s="6">
        <v>135241572.91022724</v>
      </c>
      <c r="N845" s="6">
        <v>3503.5243283957243</v>
      </c>
      <c r="O845" s="6">
        <v>108919633.66580172</v>
      </c>
    </row>
    <row r="846">
      <c r="A846">
        <v>842</v>
      </c>
      <c r="B846" s="6">
        <v>-143575991.7054566</v>
      </c>
      <c r="C846" s="6">
        <v>50200610.74426148</v>
      </c>
      <c r="D846" s="6">
        <v>35171944.3984074</v>
      </c>
      <c r="E846" s="6">
        <v>46399157.944579825</v>
      </c>
      <c r="F846" s="6">
        <v>53729706.42598541</v>
      </c>
      <c r="G846" s="6">
        <v>94450348.57952866</v>
      </c>
      <c r="H846" s="6">
        <f>NPV(Supuestos!$B$22,C846:G846)+B846</f>
        <v>39708261.744294114</v>
      </c>
      <c r="I846" s="2">
        <f>IFERROR(IRR(B846:G846),"")</f>
        <v>0.23718879834436818</v>
      </c>
      <c r="J846" s="2">
        <f>IFERROR(MIRR(B846:G846,Supuestos!$B$22,Supuestos!$B$22),"")</f>
        <v>0.19705338031813824</v>
      </c>
      <c r="K846" s="6">
        <v>7983.8959035906155</v>
      </c>
      <c r="L846" s="6">
        <v>36267.16037321811</v>
      </c>
      <c r="M846" s="6">
        <v>120411733.05436862</v>
      </c>
      <c r="N846" s="6">
        <v>3334.9507443606853</v>
      </c>
      <c r="O846" s="6">
        <v>110045117.1001515</v>
      </c>
    </row>
    <row r="847">
      <c r="A847">
        <v>843</v>
      </c>
      <c r="B847" s="6">
        <v>-189095825.3764959</v>
      </c>
      <c r="C847" s="6">
        <v>93370540.25563188</v>
      </c>
      <c r="D847" s="6">
        <v>98158654.461084</v>
      </c>
      <c r="E847" s="6">
        <v>83930269.05731818</v>
      </c>
      <c r="F847" s="6">
        <v>92033584.84083575</v>
      </c>
      <c r="G847" s="6">
        <v>146813884.41568708</v>
      </c>
      <c r="H847" s="6">
        <f>NPV(Supuestos!$B$22,C847:G847)+B847</f>
        <v>155730397.0092711</v>
      </c>
      <c r="I847" s="2">
        <f>IFERROR(IRR(B847:G847),"")</f>
        <v>0.4283280228040371</v>
      </c>
      <c r="J847" s="2">
        <f>IFERROR(MIRR(B847:G847,Supuestos!$B$22,Supuestos!$B$22),"")</f>
        <v>0.285548659967064</v>
      </c>
      <c r="K847" s="6">
        <v>9117.038534743782</v>
      </c>
      <c r="L847" s="6">
        <v>41288.68559474992</v>
      </c>
      <c r="M847" s="6">
        <v>158981382.36719546</v>
      </c>
      <c r="N847" s="6">
        <v>3564.652586107453</v>
      </c>
      <c r="O847" s="6">
        <v>106172404.53714319</v>
      </c>
    </row>
    <row r="848">
      <c r="A848">
        <v>844</v>
      </c>
      <c r="B848" s="6">
        <v>-157720461.23493156</v>
      </c>
      <c r="C848" s="6">
        <v>45758106.991120964</v>
      </c>
      <c r="D848" s="6">
        <v>36847509.1620177</v>
      </c>
      <c r="E848" s="6">
        <v>33551280.14065206</v>
      </c>
      <c r="F848" s="6">
        <v>23280858.348889116</v>
      </c>
      <c r="G848" s="6">
        <v>72709338.42919561</v>
      </c>
      <c r="H848" s="6">
        <f>NPV(Supuestos!$B$22,C848:G848)+B848</f>
        <v>-15035561.604520567</v>
      </c>
      <c r="I848" s="2">
        <f>IFERROR(IRR(B848:G848),"")</f>
        <v>0.10138260337118002</v>
      </c>
      <c r="J848" s="2">
        <f>IFERROR(MIRR(B848:G848,Supuestos!$B$22,Supuestos!$B$22),"")</f>
        <v>0.11738502432943299</v>
      </c>
      <c r="K848" s="6">
        <v>7405.761079595478</v>
      </c>
      <c r="L848" s="6">
        <v>37528.6353359757</v>
      </c>
      <c r="M848" s="6">
        <v>135486212.67961153</v>
      </c>
      <c r="N848" s="6">
        <v>3387.089736790707</v>
      </c>
      <c r="O848" s="6">
        <v>114178710.57348056</v>
      </c>
    </row>
    <row r="849">
      <c r="A849">
        <v>845</v>
      </c>
      <c r="B849" s="6">
        <v>-169463995.71672556</v>
      </c>
      <c r="C849" s="6">
        <v>37375036.59098001</v>
      </c>
      <c r="D849" s="6">
        <v>29074441.129242238</v>
      </c>
      <c r="E849" s="6">
        <v>28023842.999883354</v>
      </c>
      <c r="F849" s="6">
        <v>24468376.5890993</v>
      </c>
      <c r="G849" s="6">
        <v>68489258.30539519</v>
      </c>
      <c r="H849" s="6">
        <f>NPV(Supuestos!$B$22,C849:G849)+B849</f>
        <v>-45333323.93652505</v>
      </c>
      <c r="I849" s="2">
        <f>IFERROR(IRR(B849:G849),"")</f>
        <v>0.031300889076682284</v>
      </c>
      <c r="J849" s="2">
        <f>IFERROR(MIRR(B849:G849,Supuestos!$B$22,Supuestos!$B$22),"")</f>
        <v>0.07118673024359357</v>
      </c>
      <c r="K849" s="6">
        <v>7235.964503103854</v>
      </c>
      <c r="L849" s="6">
        <v>36844.734183911576</v>
      </c>
      <c r="M849" s="6">
        <v>148135420.62223905</v>
      </c>
      <c r="N849" s="6">
        <v>3370.7130684827766</v>
      </c>
      <c r="O849" s="6">
        <v>109192400.30905552</v>
      </c>
    </row>
    <row r="850">
      <c r="A850">
        <v>846</v>
      </c>
      <c r="B850" s="6">
        <v>-173319663.3342261</v>
      </c>
      <c r="C850" s="6">
        <v>57483819.32077387</v>
      </c>
      <c r="D850" s="6">
        <v>58312247.57788637</v>
      </c>
      <c r="E850" s="6">
        <v>61938766.182323605</v>
      </c>
      <c r="F850" s="6">
        <v>58407375.128118165</v>
      </c>
      <c r="G850" s="6">
        <v>97284099.77031809</v>
      </c>
      <c r="H850" s="6">
        <f>NPV(Supuestos!$B$22,C850:G850)+B850</f>
        <v>48889191.35128096</v>
      </c>
      <c r="I850" s="2">
        <f>IFERROR(IRR(B850:G850),"")</f>
        <v>0.24344588077121654</v>
      </c>
      <c r="J850" s="2">
        <f>IFERROR(MIRR(B850:G850,Supuestos!$B$22,Supuestos!$B$22),"")</f>
        <v>0.19808479399745793</v>
      </c>
      <c r="K850" s="6">
        <v>7833.75419954777</v>
      </c>
      <c r="L850" s="6">
        <v>39824.67041628857</v>
      </c>
      <c r="M850" s="6">
        <v>148361529.00468957</v>
      </c>
      <c r="N850" s="6">
        <v>3312.274008585761</v>
      </c>
      <c r="O850" s="6">
        <v>106342356.87313634</v>
      </c>
    </row>
    <row r="851">
      <c r="A851">
        <v>847</v>
      </c>
      <c r="B851" s="6">
        <v>-157565006.4397952</v>
      </c>
      <c r="C851" s="6">
        <v>85782115.07825582</v>
      </c>
      <c r="D851" s="6">
        <v>79422762.11723262</v>
      </c>
      <c r="E851" s="6">
        <v>92558089.62425473</v>
      </c>
      <c r="F851" s="6">
        <v>75765064.83342862</v>
      </c>
      <c r="G851" s="6">
        <v>126562267.53792651</v>
      </c>
      <c r="H851" s="6">
        <f>NPV(Supuestos!$B$22,C851:G851)+B851</f>
        <v>151861249.93924192</v>
      </c>
      <c r="I851" s="2">
        <f>IFERROR(IRR(B851:G851),"")</f>
        <v>0.47529867798196773</v>
      </c>
      <c r="J851" s="2">
        <f>IFERROR(MIRR(B851:G851,Supuestos!$B$22,Supuestos!$B$22),"")</f>
        <v>0.30474105954369834</v>
      </c>
      <c r="K851" s="6">
        <v>8482.887281014315</v>
      </c>
      <c r="L851" s="6">
        <v>44352.38823047384</v>
      </c>
      <c r="M851" s="6">
        <v>127466101.63956355</v>
      </c>
      <c r="N851" s="6">
        <v>3512.8020018339157</v>
      </c>
      <c r="O851" s="6">
        <v>110155173.2718832</v>
      </c>
    </row>
    <row r="852">
      <c r="A852">
        <v>848</v>
      </c>
      <c r="B852" s="6">
        <v>-186612049.9227417</v>
      </c>
      <c r="C852" s="6">
        <v>41438364.59682534</v>
      </c>
      <c r="D852" s="6">
        <v>27238826.056656506</v>
      </c>
      <c r="E852" s="6">
        <v>47574316.072221644</v>
      </c>
      <c r="F852" s="6">
        <v>26405877.984681368</v>
      </c>
      <c r="G852" s="6">
        <v>76364557.19240484</v>
      </c>
      <c r="H852" s="6">
        <f>NPV(Supuestos!$B$22,C852:G852)+B852</f>
        <v>-41896149.243336774</v>
      </c>
      <c r="I852" s="2">
        <f>IFERROR(IRR(B852:G852),"")</f>
        <v>0.05037553430419402</v>
      </c>
      <c r="J852" s="2">
        <f>IFERROR(MIRR(B852:G852,Supuestos!$B$22,Supuestos!$B$22),"")</f>
        <v>0.08347816863172852</v>
      </c>
      <c r="K852" s="6">
        <v>7665.639767112552</v>
      </c>
      <c r="L852" s="6">
        <v>34294.563831110114</v>
      </c>
      <c r="M852" s="6">
        <v>165580868.13877872</v>
      </c>
      <c r="N852" s="6">
        <v>3393.627489513407</v>
      </c>
      <c r="O852" s="6">
        <v>109501275.06735687</v>
      </c>
    </row>
    <row r="853">
      <c r="A853">
        <v>849</v>
      </c>
      <c r="B853" s="6">
        <v>-166057740.9502744</v>
      </c>
      <c r="C853" s="6">
        <v>65188546.06413245</v>
      </c>
      <c r="D853" s="6">
        <v>79021089.7570428</v>
      </c>
      <c r="E853" s="6">
        <v>70770823.90104897</v>
      </c>
      <c r="F853" s="6">
        <v>98097680.4259511</v>
      </c>
      <c r="G853" s="6">
        <v>112791776.43160823</v>
      </c>
      <c r="H853" s="6">
        <f>NPV(Supuestos!$B$22,C853:G853)+B853</f>
        <v>116359863.24946424</v>
      </c>
      <c r="I853" s="2">
        <f>IFERROR(IRR(B853:G853),"")</f>
        <v>0.37741542353567964</v>
      </c>
      <c r="J853" s="2">
        <f>IFERROR(MIRR(B853:G853,Supuestos!$B$22,Supuestos!$B$22),"")</f>
        <v>0.2677434609968199</v>
      </c>
      <c r="K853" s="6">
        <v>8160.710410376896</v>
      </c>
      <c r="L853" s="6">
        <v>45458.9834744143</v>
      </c>
      <c r="M853" s="6">
        <v>136379532.9754901</v>
      </c>
      <c r="N853" s="6">
        <v>3475.4323764083288</v>
      </c>
      <c r="O853" s="6">
        <v>107661101.99192898</v>
      </c>
    </row>
    <row r="854">
      <c r="A854">
        <v>850</v>
      </c>
      <c r="B854" s="6">
        <v>-174756379.67650536</v>
      </c>
      <c r="C854" s="6">
        <v>72432743.46899119</v>
      </c>
      <c r="D854" s="6">
        <v>76535335.13339137</v>
      </c>
      <c r="E854" s="6">
        <v>81011949.79100023</v>
      </c>
      <c r="F854" s="6">
        <v>89567563.72003394</v>
      </c>
      <c r="G854" s="6">
        <v>124712859.55254848</v>
      </c>
      <c r="H854" s="6">
        <f>NPV(Supuestos!$B$22,C854:G854)+B854</f>
        <v>120156467.60621938</v>
      </c>
      <c r="I854" s="2">
        <f>IFERROR(IRR(B854:G854),"")</f>
        <v>0.37499620530999384</v>
      </c>
      <c r="J854" s="2">
        <f>IFERROR(MIRR(B854:G854,Supuestos!$B$22,Supuestos!$B$22),"")</f>
        <v>0.26577636446696196</v>
      </c>
      <c r="K854" s="6">
        <v>9155.359589936472</v>
      </c>
      <c r="L854" s="6">
        <v>37268.616291711725</v>
      </c>
      <c r="M854" s="6">
        <v>147459772.9909065</v>
      </c>
      <c r="N854" s="6">
        <v>3424.4395577038326</v>
      </c>
      <c r="O854" s="6">
        <v>108851721.75700617</v>
      </c>
    </row>
    <row r="855">
      <c r="A855">
        <v>851</v>
      </c>
      <c r="B855" s="6">
        <v>-157918353.93003333</v>
      </c>
      <c r="C855" s="6">
        <v>46228815.313938245</v>
      </c>
      <c r="D855" s="6">
        <v>36289398.02765229</v>
      </c>
      <c r="E855" s="6">
        <v>51339825.427673385</v>
      </c>
      <c r="F855" s="6">
        <v>65137267.073725715</v>
      </c>
      <c r="G855" s="6">
        <v>95012480.6122415</v>
      </c>
      <c r="H855" s="6">
        <f>NPV(Supuestos!$B$22,C855:G855)+B855</f>
        <v>33122667.980330653</v>
      </c>
      <c r="I855" s="2">
        <f>IFERROR(IRR(B855:G855),"")</f>
        <v>0.21271969594435475</v>
      </c>
      <c r="J855" s="2">
        <f>IFERROR(MIRR(B855:G855,Supuestos!$B$22,Supuestos!$B$22),"")</f>
        <v>0.18425071649996294</v>
      </c>
      <c r="K855" s="6">
        <v>7863.527901161574</v>
      </c>
      <c r="L855" s="6">
        <v>37182.76116954235</v>
      </c>
      <c r="M855" s="6">
        <v>134527339.53811947</v>
      </c>
      <c r="N855" s="6">
        <v>3292.0471363700926</v>
      </c>
      <c r="O855" s="6">
        <v>108860445.74393535</v>
      </c>
    </row>
    <row r="856">
      <c r="A856">
        <v>852</v>
      </c>
      <c r="B856" s="6">
        <v>-159524764.38108054</v>
      </c>
      <c r="C856" s="6">
        <v>84613267.86774813</v>
      </c>
      <c r="D856" s="6">
        <v>68892913.65277874</v>
      </c>
      <c r="E856" s="6">
        <v>93262723.75213985</v>
      </c>
      <c r="F856" s="6">
        <v>72285567.37540938</v>
      </c>
      <c r="G856" s="6">
        <v>136313836.87400058</v>
      </c>
      <c r="H856" s="6">
        <f>NPV(Supuestos!$B$22,C856:G856)+B856</f>
        <v>144253936.641328</v>
      </c>
      <c r="I856" s="2">
        <f>IFERROR(IRR(B856:G856),"")</f>
        <v>0.44927879543834176</v>
      </c>
      <c r="J856" s="2">
        <f>IFERROR(MIRR(B856:G856,Supuestos!$B$22,Supuestos!$B$22),"")</f>
        <v>0.2967333880097571</v>
      </c>
      <c r="K856" s="6">
        <v>8510.344416865835</v>
      </c>
      <c r="L856" s="6">
        <v>42974.99255783457</v>
      </c>
      <c r="M856" s="6">
        <v>130266205.34272708</v>
      </c>
      <c r="N856" s="6">
        <v>3371.993640748163</v>
      </c>
      <c r="O856" s="6">
        <v>109014925.29184248</v>
      </c>
    </row>
    <row r="857">
      <c r="A857">
        <v>853</v>
      </c>
      <c r="B857" s="6">
        <v>-157027328.1400238</v>
      </c>
      <c r="C857" s="6">
        <v>78927009.96035387</v>
      </c>
      <c r="D857" s="6">
        <v>65798622.264313325</v>
      </c>
      <c r="E857" s="6">
        <v>69126378.48704237</v>
      </c>
      <c r="F857" s="6">
        <v>62696473.37884722</v>
      </c>
      <c r="G857" s="6">
        <v>105167006.54170065</v>
      </c>
      <c r="H857" s="6">
        <f>NPV(Supuestos!$B$22,C857:G857)+B857</f>
        <v>101236923.94143341</v>
      </c>
      <c r="I857" s="2">
        <f>IFERROR(IRR(B857:G857),"")</f>
        <v>0.3775367218638395</v>
      </c>
      <c r="J857" s="2">
        <f>IFERROR(MIRR(B857:G857,Supuestos!$B$22,Supuestos!$B$22),"")</f>
        <v>0.2592810340077718</v>
      </c>
      <c r="K857" s="6">
        <v>8157.759428146788</v>
      </c>
      <c r="L857" s="6">
        <v>42546.47336642625</v>
      </c>
      <c r="M857" s="6">
        <v>129260616.60087499</v>
      </c>
      <c r="N857" s="6">
        <v>3427.5672738750777</v>
      </c>
      <c r="O857" s="6">
        <v>111653029.73129548</v>
      </c>
    </row>
    <row r="858">
      <c r="A858">
        <v>854</v>
      </c>
      <c r="B858" s="6">
        <v>-171754768.15680805</v>
      </c>
      <c r="C858" s="6">
        <v>56966162.19679129</v>
      </c>
      <c r="D858" s="6">
        <v>68287876.90400547</v>
      </c>
      <c r="E858" s="6">
        <v>49026587.77909623</v>
      </c>
      <c r="F858" s="6">
        <v>51496193.82497394</v>
      </c>
      <c r="G858" s="6">
        <v>97784332.88236769</v>
      </c>
      <c r="H858" s="6">
        <f>NPV(Supuestos!$B$22,C858:G858)+B858</f>
        <v>45128402.8007829</v>
      </c>
      <c r="I858" s="2">
        <f>IFERROR(IRR(B858:G858),"")</f>
        <v>0.23853452225923016</v>
      </c>
      <c r="J858" s="2">
        <f>IFERROR(MIRR(B858:G858,Supuestos!$B$22,Supuestos!$B$22),"")</f>
        <v>0.19445078906597302</v>
      </c>
      <c r="K858" s="6">
        <v>8252.171658083353</v>
      </c>
      <c r="L858" s="6">
        <v>38698.538444648235</v>
      </c>
      <c r="M858" s="6">
        <v>146207009.58383402</v>
      </c>
      <c r="N858" s="6">
        <v>3488.845688880732</v>
      </c>
      <c r="O858" s="6">
        <v>113932251.12641676</v>
      </c>
    </row>
    <row r="859">
      <c r="A859">
        <v>855</v>
      </c>
      <c r="B859" s="6">
        <v>-162961364.6503267</v>
      </c>
      <c r="C859" s="6">
        <v>36797136.449909866</v>
      </c>
      <c r="D859" s="6">
        <v>20687244.107760243</v>
      </c>
      <c r="E859" s="6">
        <v>41945222.81611401</v>
      </c>
      <c r="F859" s="6">
        <v>34495122.08429256</v>
      </c>
      <c r="G859" s="6">
        <v>67582226.80852793</v>
      </c>
      <c r="H859" s="6">
        <f>NPV(Supuestos!$B$22,C859:G859)+B859</f>
        <v>-30929209.222307093</v>
      </c>
      <c r="I859" s="2">
        <f>IFERROR(IRR(B859:G859),"")</f>
        <v>0.0664018413767901</v>
      </c>
      <c r="J859" s="2">
        <f>IFERROR(MIRR(B859:G859,Supuestos!$B$22,Supuestos!$B$22),"")</f>
        <v>0.09300931560903836</v>
      </c>
      <c r="K859" s="6">
        <v>7960.069321457836</v>
      </c>
      <c r="L859" s="6">
        <v>34156.493720359584</v>
      </c>
      <c r="M859" s="6">
        <v>141210320.02696657</v>
      </c>
      <c r="N859" s="6">
        <v>3481.464480794966</v>
      </c>
      <c r="O859" s="6">
        <v>115344844.61990607</v>
      </c>
    </row>
    <row r="860">
      <c r="A860">
        <v>856</v>
      </c>
      <c r="B860" s="6">
        <v>-154163944.56690297</v>
      </c>
      <c r="C860" s="6">
        <v>86925898.16408928</v>
      </c>
      <c r="D860" s="6">
        <v>82741677.94761476</v>
      </c>
      <c r="E860" s="6">
        <v>61424222.43460062</v>
      </c>
      <c r="F860" s="6">
        <v>89505800.41136792</v>
      </c>
      <c r="G860" s="6">
        <v>136013066.16205022</v>
      </c>
      <c r="H860" s="6">
        <f>NPV(Supuestos!$B$22,C860:G860)+B860</f>
        <v>150849021.91825277</v>
      </c>
      <c r="I860" s="2">
        <f>IFERROR(IRR(B860:G860),"")</f>
        <v>0.47634289197477403</v>
      </c>
      <c r="J860" s="2">
        <f>IFERROR(MIRR(B860:G860,Supuestos!$B$22,Supuestos!$B$22),"")</f>
        <v>0.3066881389999161</v>
      </c>
      <c r="K860" s="6">
        <v>8517.328539635359</v>
      </c>
      <c r="L860" s="6">
        <v>43039.74145841585</v>
      </c>
      <c r="M860" s="6">
        <v>124837255.10591957</v>
      </c>
      <c r="N860" s="6">
        <v>3409.3928588554263</v>
      </c>
      <c r="O860" s="6">
        <v>110940156.94683151</v>
      </c>
    </row>
    <row r="861">
      <c r="A861">
        <v>857</v>
      </c>
      <c r="B861" s="6">
        <v>-168037809.70762745</v>
      </c>
      <c r="C861" s="6">
        <v>68442404.80074657</v>
      </c>
      <c r="D861" s="6">
        <v>54218736.47155177</v>
      </c>
      <c r="E861" s="6">
        <v>68669518.25161535</v>
      </c>
      <c r="F861" s="6">
        <v>63123169.85220061</v>
      </c>
      <c r="G861" s="6">
        <v>124188532.44060439</v>
      </c>
      <c r="H861" s="6">
        <f>NPV(Supuestos!$B$22,C861:G861)+B861</f>
        <v>81942529.62377091</v>
      </c>
      <c r="I861" s="2">
        <f>IFERROR(IRR(B861:G861),"")</f>
        <v>0.3099205634251322</v>
      </c>
      <c r="J861" s="2">
        <f>IFERROR(MIRR(B861:G861,Supuestos!$B$22,Supuestos!$B$22),"")</f>
        <v>0.23425421657008028</v>
      </c>
      <c r="K861" s="6">
        <v>8758.986082094545</v>
      </c>
      <c r="L861" s="6">
        <v>36481.05778098523</v>
      </c>
      <c r="M861" s="6">
        <v>142474843.51852852</v>
      </c>
      <c r="N861" s="6">
        <v>3399.359636226048</v>
      </c>
      <c r="O861" s="6">
        <v>109119934.00648189</v>
      </c>
    </row>
    <row r="862">
      <c r="A862">
        <v>858</v>
      </c>
      <c r="B862" s="6">
        <v>-181783745.84748894</v>
      </c>
      <c r="C862" s="6">
        <v>49194585.56960762</v>
      </c>
      <c r="D862" s="6">
        <v>42451893.63514416</v>
      </c>
      <c r="E862" s="6">
        <v>54745592.4094543</v>
      </c>
      <c r="F862" s="6">
        <v>59565774.374063835</v>
      </c>
      <c r="G862" s="6">
        <v>85816250.4875173</v>
      </c>
      <c r="H862" s="6">
        <f>NPV(Supuestos!$B$22,C862:G862)+B862</f>
        <v>10824460.186549336</v>
      </c>
      <c r="I862" s="2">
        <f>IFERROR(IRR(B862:G862),"")</f>
        <v>0.16213805492804026</v>
      </c>
      <c r="J862" s="2">
        <f>IFERROR(MIRR(B862:G862,Supuestos!$B$22,Supuestos!$B$22),"")</f>
        <v>0.15326416865302428</v>
      </c>
      <c r="K862" s="6">
        <v>7668.110191965942</v>
      </c>
      <c r="L862" s="6">
        <v>41767.59182233273</v>
      </c>
      <c r="M862" s="6">
        <v>156161466.1237527</v>
      </c>
      <c r="N862" s="6">
        <v>3549.6852247354886</v>
      </c>
      <c r="O862" s="6">
        <v>112999018.82421029</v>
      </c>
    </row>
    <row r="863">
      <c r="A863">
        <v>859</v>
      </c>
      <c r="B863" s="6">
        <v>-157698306.7589398</v>
      </c>
      <c r="C863" s="6">
        <v>39047239.15039721</v>
      </c>
      <c r="D863" s="6">
        <v>46580657.714987956</v>
      </c>
      <c r="E863" s="6">
        <v>55756182.939215176</v>
      </c>
      <c r="F863" s="6">
        <v>36068457.952294074</v>
      </c>
      <c r="G863" s="6">
        <v>75655097.77092434</v>
      </c>
      <c r="H863" s="6">
        <f>NPV(Supuestos!$B$22,C863:G863)+B863</f>
        <v>10678105.980672572</v>
      </c>
      <c r="I863" s="2">
        <f>IFERROR(IRR(B863:G863),"")</f>
        <v>0.16559598556531366</v>
      </c>
      <c r="J863" s="2">
        <f>IFERROR(MIRR(B863:G863,Supuestos!$B$22,Supuestos!$B$22),"")</f>
        <v>0.15503646634778345</v>
      </c>
      <c r="K863" s="6">
        <v>8006.399821133219</v>
      </c>
      <c r="L863" s="6">
        <v>34309.21232135811</v>
      </c>
      <c r="M863" s="6">
        <v>135722845.04750434</v>
      </c>
      <c r="N863" s="6">
        <v>3355.507664848119</v>
      </c>
      <c r="O863" s="6">
        <v>110646109.44628774</v>
      </c>
    </row>
    <row r="864">
      <c r="A864">
        <v>860</v>
      </c>
      <c r="B864" s="6">
        <v>-180320210.35461915</v>
      </c>
      <c r="C864" s="6">
        <v>67776990.14388485</v>
      </c>
      <c r="D864" s="6">
        <v>81105596.1391232</v>
      </c>
      <c r="E864" s="6">
        <v>80877978.96412544</v>
      </c>
      <c r="F864" s="6">
        <v>91190502.85704379</v>
      </c>
      <c r="G864" s="6">
        <v>138564778.69672778</v>
      </c>
      <c r="H864" s="6">
        <f>NPV(Supuestos!$B$22,C864:G864)+B864</f>
        <v>122090046.73080587</v>
      </c>
      <c r="I864" s="2">
        <f>IFERROR(IRR(B864:G864),"")</f>
        <v>0.36548514078930566</v>
      </c>
      <c r="J864" s="2">
        <f>IFERROR(MIRR(B864:G864,Supuestos!$B$22,Supuestos!$B$22),"")</f>
        <v>0.2641985088925223</v>
      </c>
      <c r="K864" s="6">
        <v>7959.847952732883</v>
      </c>
      <c r="L864" s="6">
        <v>46264.6665137657</v>
      </c>
      <c r="M864" s="6">
        <v>150859433.47194174</v>
      </c>
      <c r="N864" s="6">
        <v>3287.337397163113</v>
      </c>
      <c r="O864" s="6">
        <v>108088949.75957178</v>
      </c>
    </row>
    <row r="865">
      <c r="A865">
        <v>861</v>
      </c>
      <c r="B865" s="6">
        <v>-182470495.24982217</v>
      </c>
      <c r="C865" s="6">
        <v>60700435.22023681</v>
      </c>
      <c r="D865" s="6">
        <v>82501617.794596</v>
      </c>
      <c r="E865" s="6">
        <v>55772570.87016539</v>
      </c>
      <c r="F865" s="6">
        <v>61860548.60372744</v>
      </c>
      <c r="G865" s="6">
        <v>131228415.50710332</v>
      </c>
      <c r="H865" s="6">
        <f>NPV(Supuestos!$B$22,C865:G865)+B865</f>
        <v>76685050.88287815</v>
      </c>
      <c r="I865" s="2">
        <f>IFERROR(IRR(B865:G865),"")</f>
        <v>0.2879721523127127</v>
      </c>
      <c r="J865" s="2">
        <f>IFERROR(MIRR(B865:G865,Supuestos!$B$22,Supuestos!$B$22),"")</f>
        <v>0.2228647397838157</v>
      </c>
      <c r="K865" s="6">
        <v>8400.235380985252</v>
      </c>
      <c r="L865" s="6">
        <v>40000.58258409519</v>
      </c>
      <c r="M865" s="6">
        <v>155589350.52318707</v>
      </c>
      <c r="N865" s="6">
        <v>3441.5216335716345</v>
      </c>
      <c r="O865" s="6">
        <v>108936794.3375157</v>
      </c>
    </row>
    <row r="866">
      <c r="A866">
        <v>862</v>
      </c>
      <c r="B866" s="6">
        <v>-168855926.29267514</v>
      </c>
      <c r="C866" s="6">
        <v>24859976.19204775</v>
      </c>
      <c r="D866" s="6">
        <v>25167268.896282848</v>
      </c>
      <c r="E866" s="6">
        <v>19015126.81309398</v>
      </c>
      <c r="F866" s="6">
        <v>16332390.016257115</v>
      </c>
      <c r="G866" s="6">
        <v>67199950.06362732</v>
      </c>
      <c r="H866" s="6">
        <f>NPV(Supuestos!$B$22,C866:G866)+B866</f>
        <v>-70277230.14067027</v>
      </c>
      <c r="I866" s="2">
        <f>IFERROR(IRR(B866:G866),"")</f>
        <v>-0.028299406157158462</v>
      </c>
      <c r="J866" s="2">
        <f>IFERROR(MIRR(B866:G866,Supuestos!$B$22,Supuestos!$B$22),"")</f>
        <v>0.0236658229174056</v>
      </c>
      <c r="K866" s="6">
        <v>7437.922478028502</v>
      </c>
      <c r="L866" s="6">
        <v>32475.758900599714</v>
      </c>
      <c r="M866" s="6">
        <v>149531752.12325075</v>
      </c>
      <c r="N866" s="6">
        <v>3471.718544481943</v>
      </c>
      <c r="O866" s="6">
        <v>104916455.02900903</v>
      </c>
    </row>
    <row r="867">
      <c r="A867">
        <v>863</v>
      </c>
      <c r="B867" s="6">
        <v>-167001397.999958</v>
      </c>
      <c r="C867" s="6">
        <v>42967888.75081467</v>
      </c>
      <c r="D867" s="6">
        <v>32742776.46359896</v>
      </c>
      <c r="E867" s="6">
        <v>32744875.728800785</v>
      </c>
      <c r="F867" s="6">
        <v>58342399.15640664</v>
      </c>
      <c r="G867" s="6">
        <v>73041752.05536316</v>
      </c>
      <c r="H867" s="6">
        <f>NPV(Supuestos!$B$22,C867:G867)+B867</f>
        <v>-9534924.735108733</v>
      </c>
      <c r="I867" s="2">
        <f>IFERROR(IRR(B867:G867),"")</f>
        <v>0.11847659264149749</v>
      </c>
      <c r="J867" s="2">
        <f>IFERROR(MIRR(B867:G867,Supuestos!$B$22,Supuestos!$B$22),"")</f>
        <v>0.12667446135789984</v>
      </c>
      <c r="K867" s="6">
        <v>7284.213925438355</v>
      </c>
      <c r="L867" s="6">
        <v>38320.497685073504</v>
      </c>
      <c r="M867" s="6">
        <v>144670621.77057076</v>
      </c>
      <c r="N867" s="6">
        <v>3321.8165593532226</v>
      </c>
      <c r="O867" s="6">
        <v>105086118.78245156</v>
      </c>
    </row>
    <row r="868">
      <c r="A868">
        <v>864</v>
      </c>
      <c r="B868" s="6">
        <v>-158772789.82963055</v>
      </c>
      <c r="C868" s="6">
        <v>76182852.4044697</v>
      </c>
      <c r="D868" s="6">
        <v>71949863.11647883</v>
      </c>
      <c r="E868" s="6">
        <v>69157359.52501586</v>
      </c>
      <c r="F868" s="6">
        <v>68008595.81290805</v>
      </c>
      <c r="G868" s="6">
        <v>127643655.73780927</v>
      </c>
      <c r="H868" s="6">
        <f>NPV(Supuestos!$B$22,C868:G868)+B868</f>
        <v>116657268.1112171</v>
      </c>
      <c r="I868" s="2">
        <f>IFERROR(IRR(B868:G868),"")</f>
        <v>0.39642934454332923</v>
      </c>
      <c r="J868" s="2">
        <f>IFERROR(MIRR(B868:G868,Supuestos!$B$22,Supuestos!$B$22),"")</f>
        <v>0.2727757812806</v>
      </c>
      <c r="K868" s="6">
        <v>8141.209472726283</v>
      </c>
      <c r="L868" s="6">
        <v>44114.51500309819</v>
      </c>
      <c r="M868" s="6">
        <v>130041149.23539464</v>
      </c>
      <c r="N868" s="6">
        <v>3397.7675903588533</v>
      </c>
      <c r="O868" s="6">
        <v>108624183.19421773</v>
      </c>
    </row>
    <row r="869">
      <c r="A869">
        <v>865</v>
      </c>
      <c r="B869" s="6">
        <v>-166150884.0471912</v>
      </c>
      <c r="C869" s="6">
        <v>62987533.993296415</v>
      </c>
      <c r="D869" s="6">
        <v>58883766.66434494</v>
      </c>
      <c r="E869" s="6">
        <v>51957087.84500397</v>
      </c>
      <c r="F869" s="6">
        <v>68035013.83315952</v>
      </c>
      <c r="G869" s="6">
        <v>78246396.59504911</v>
      </c>
      <c r="H869" s="6">
        <f>NPV(Supuestos!$B$22,C869:G869)+B869</f>
        <v>50400955.86812575</v>
      </c>
      <c r="I869" s="2">
        <f>IFERROR(IRR(B869:G869),"")</f>
        <v>0.2557680759189348</v>
      </c>
      <c r="J869" s="2">
        <f>IFERROR(MIRR(B869:G869,Supuestos!$B$22,Supuestos!$B$22),"")</f>
        <v>0.2020338439931073</v>
      </c>
      <c r="K869" s="6">
        <v>8120.037133222941</v>
      </c>
      <c r="L869" s="6">
        <v>38450.81134121109</v>
      </c>
      <c r="M869" s="6">
        <v>141173122.77573648</v>
      </c>
      <c r="N869" s="6">
        <v>3436.80741287147</v>
      </c>
      <c r="O869" s="6">
        <v>111946324.62290668</v>
      </c>
    </row>
    <row r="870">
      <c r="A870">
        <v>866</v>
      </c>
      <c r="B870" s="6">
        <v>-169439240.05313534</v>
      </c>
      <c r="C870" s="6">
        <v>32046217.092087224</v>
      </c>
      <c r="D870" s="6">
        <v>48405564.38741406</v>
      </c>
      <c r="E870" s="6">
        <v>41207808.525146574</v>
      </c>
      <c r="F870" s="6">
        <v>59424023.78083199</v>
      </c>
      <c r="G870" s="6">
        <v>92517378.4663888</v>
      </c>
      <c r="H870" s="6">
        <f>NPV(Supuestos!$B$22,C870:G870)+B870</f>
        <v>6966503.454051167</v>
      </c>
      <c r="I870" s="2">
        <f>IFERROR(IRR(B870:G870),"")</f>
        <v>0.15443943009426128</v>
      </c>
      <c r="J870" s="2">
        <f>IFERROR(MIRR(B870:G870,Supuestos!$B$22,Supuestos!$B$22),"")</f>
        <v>0.14922376046843389</v>
      </c>
      <c r="K870" s="6">
        <v>7691.550906579298</v>
      </c>
      <c r="L870" s="6">
        <v>39446.86999195113</v>
      </c>
      <c r="M870" s="6">
        <v>145166631.36127076</v>
      </c>
      <c r="N870" s="6">
        <v>3435.6312960386276</v>
      </c>
      <c r="O870" s="6">
        <v>111392952.99291684</v>
      </c>
    </row>
    <row r="871">
      <c r="A871">
        <v>867</v>
      </c>
      <c r="B871" s="6">
        <v>-165601797.28180036</v>
      </c>
      <c r="C871" s="6">
        <v>80447366.76396884</v>
      </c>
      <c r="D871" s="6">
        <v>79651887.92169878</v>
      </c>
      <c r="E871" s="6">
        <v>74611915.82037155</v>
      </c>
      <c r="F871" s="6">
        <v>76538065.98349969</v>
      </c>
      <c r="G871" s="6">
        <v>115799442.70711693</v>
      </c>
      <c r="H871" s="6">
        <f>NPV(Supuestos!$B$22,C871:G871)+B871</f>
        <v>122075808.81503923</v>
      </c>
      <c r="I871" s="2">
        <f>IFERROR(IRR(B871:G871),"")</f>
        <v>0.4039552301264407</v>
      </c>
      <c r="J871" s="2">
        <f>IFERROR(MIRR(B871:G871,Supuestos!$B$22,Supuestos!$B$22),"")</f>
        <v>0.27313088359094584</v>
      </c>
      <c r="K871" s="6">
        <v>8715.17041643536</v>
      </c>
      <c r="L871" s="6">
        <v>39360.11902882364</v>
      </c>
      <c r="M871" s="6">
        <v>138159385.6860101</v>
      </c>
      <c r="N871" s="6">
        <v>3281.814262767633</v>
      </c>
      <c r="O871" s="6">
        <v>115693721.94391333</v>
      </c>
    </row>
    <row r="872">
      <c r="A872">
        <v>868</v>
      </c>
      <c r="B872" s="6">
        <v>-153448268.7927195</v>
      </c>
      <c r="C872" s="6">
        <v>42573996.05930093</v>
      </c>
      <c r="D872" s="6">
        <v>33808374.765902355</v>
      </c>
      <c r="E872" s="6">
        <v>39103417.725382425</v>
      </c>
      <c r="F872" s="6">
        <v>30013597.51261872</v>
      </c>
      <c r="G872" s="6">
        <v>72253725.02162054</v>
      </c>
      <c r="H872" s="6">
        <f>NPV(Supuestos!$B$22,C872:G872)+B872</f>
        <v>-8397738.691237755</v>
      </c>
      <c r="I872" s="2">
        <f>IFERROR(IRR(B872:G872),"")</f>
        <v>0.11858678096239018</v>
      </c>
      <c r="J872" s="2">
        <f>IFERROR(MIRR(B872:G872,Supuestos!$B$22,Supuestos!$B$22),"")</f>
        <v>0.1272398066637881</v>
      </c>
      <c r="K872" s="6">
        <v>8052.5398132697965</v>
      </c>
      <c r="L872" s="6">
        <v>32369.257816105757</v>
      </c>
      <c r="M872" s="6">
        <v>132595889.80950461</v>
      </c>
      <c r="N872" s="6">
        <v>3394.9606402777135</v>
      </c>
      <c r="O872" s="6">
        <v>111315059.63420628</v>
      </c>
    </row>
    <row r="873">
      <c r="A873">
        <v>869</v>
      </c>
      <c r="B873" s="6">
        <v>-171023386.68777135</v>
      </c>
      <c r="C873" s="6">
        <v>50172171.45144752</v>
      </c>
      <c r="D873" s="6">
        <v>42920877.299047485</v>
      </c>
      <c r="E873" s="6">
        <v>46788630.946015015</v>
      </c>
      <c r="F873" s="6">
        <v>39902772.9018826</v>
      </c>
      <c r="G873" s="6">
        <v>89503812.32899185</v>
      </c>
      <c r="H873" s="6">
        <f>NPV(Supuestos!$B$22,C873:G873)+B873</f>
        <v>7705624.881754428</v>
      </c>
      <c r="I873" s="2">
        <f>IFERROR(IRR(B873:G873),"")</f>
        <v>0.15711368840628834</v>
      </c>
      <c r="J873" s="2">
        <f>IFERROR(MIRR(B873:G873,Supuestos!$B$22,Supuestos!$B$22),"")</f>
        <v>0.15009247421416605</v>
      </c>
      <c r="K873" s="6">
        <v>7600.344883558677</v>
      </c>
      <c r="L873" s="6">
        <v>39936.17379111846</v>
      </c>
      <c r="M873" s="6">
        <v>146741091.15639237</v>
      </c>
      <c r="N873" s="6">
        <v>3567.5605420023203</v>
      </c>
      <c r="O873" s="6">
        <v>108387916.04423875</v>
      </c>
    </row>
    <row r="874">
      <c r="A874">
        <v>870</v>
      </c>
      <c r="B874" s="6">
        <v>-159608865.67889798</v>
      </c>
      <c r="C874" s="6">
        <v>46038715.356208086</v>
      </c>
      <c r="D874" s="6">
        <v>38115164.43998931</v>
      </c>
      <c r="E874" s="6">
        <v>35955584.864122264</v>
      </c>
      <c r="F874" s="6">
        <v>33697019.2559591</v>
      </c>
      <c r="G874" s="6">
        <v>70837704.9420065</v>
      </c>
      <c r="H874" s="6">
        <f>NPV(Supuestos!$B$22,C874:G874)+B874</f>
        <v>-8884425.926930577</v>
      </c>
      <c r="I874" s="2">
        <f>IFERROR(IRR(B874:G874),"")</f>
        <v>0.11780786367561571</v>
      </c>
      <c r="J874" s="2">
        <f>IFERROR(MIRR(B874:G874,Supuestos!$B$22,Supuestos!$B$22),"")</f>
        <v>0.12701626751753237</v>
      </c>
      <c r="K874" s="6">
        <v>7165.477918845829</v>
      </c>
      <c r="L874" s="6">
        <v>40793.369141833755</v>
      </c>
      <c r="M874" s="6">
        <v>136224546.81320706</v>
      </c>
      <c r="N874" s="6">
        <v>3492.2732951740422</v>
      </c>
      <c r="O874" s="6">
        <v>107713090.85249065</v>
      </c>
    </row>
    <row r="875">
      <c r="A875">
        <v>871</v>
      </c>
      <c r="B875" s="6">
        <v>-155599725.580716</v>
      </c>
      <c r="C875" s="6">
        <v>78632306.15480503</v>
      </c>
      <c r="D875" s="6">
        <v>58283673.51423557</v>
      </c>
      <c r="E875" s="6">
        <v>71839091.28876348</v>
      </c>
      <c r="F875" s="6">
        <v>40030039.14842263</v>
      </c>
      <c r="G875" s="6">
        <v>102311106.59897491</v>
      </c>
      <c r="H875" s="6">
        <f>NPV(Supuestos!$B$22,C875:G875)+B875</f>
        <v>83550895.617164</v>
      </c>
      <c r="I875" s="2">
        <f>IFERROR(IRR(B875:G875),"")</f>
        <v>0.3452948401685866</v>
      </c>
      <c r="J875" s="2">
        <f>IFERROR(MIRR(B875:G875,Supuestos!$B$22,Supuestos!$B$22),"")</f>
        <v>0.2423311896669773</v>
      </c>
      <c r="K875" s="6">
        <v>8248.034963972701</v>
      </c>
      <c r="L875" s="6">
        <v>38193.92852370856</v>
      </c>
      <c r="M875" s="6">
        <v>130397736.95071422</v>
      </c>
      <c r="N875" s="6">
        <v>3219.068751266847</v>
      </c>
      <c r="O875" s="6">
        <v>110697494.39989685</v>
      </c>
    </row>
    <row r="876">
      <c r="A876">
        <v>872</v>
      </c>
      <c r="B876" s="6">
        <v>-160204590.77358755</v>
      </c>
      <c r="C876" s="6">
        <v>61581548.56938085</v>
      </c>
      <c r="D876" s="6">
        <v>48874085.50484592</v>
      </c>
      <c r="E876" s="6">
        <v>58500202.79145478</v>
      </c>
      <c r="F876" s="6">
        <v>63230706.380379185</v>
      </c>
      <c r="G876" s="6">
        <v>88254265.8565629</v>
      </c>
      <c r="H876" s="6">
        <f>NPV(Supuestos!$B$22,C876:G876)+B876</f>
        <v>54181458.1901758</v>
      </c>
      <c r="I876" s="2">
        <f>IFERROR(IRR(B876:G876),"")</f>
        <v>0.2645751831628386</v>
      </c>
      <c r="J876" s="2">
        <f>IFERROR(MIRR(B876:G876,Supuestos!$B$22,Supuestos!$B$22),"")</f>
        <v>0.20839568012030463</v>
      </c>
      <c r="K876" s="6">
        <v>7609.140079988476</v>
      </c>
      <c r="L876" s="6">
        <v>43398.0379725662</v>
      </c>
      <c r="M876" s="6">
        <v>133786850.76319434</v>
      </c>
      <c r="N876" s="6">
        <v>3549.6074651367962</v>
      </c>
      <c r="O876" s="6">
        <v>108842265.94312026</v>
      </c>
    </row>
    <row r="877">
      <c r="A877">
        <v>873</v>
      </c>
      <c r="B877" s="6">
        <v>-180956611.5476798</v>
      </c>
      <c r="C877" s="6">
        <v>87243676.69166443</v>
      </c>
      <c r="D877" s="6">
        <v>70693811.53203243</v>
      </c>
      <c r="E877" s="6">
        <v>79793658.16983232</v>
      </c>
      <c r="F877" s="6">
        <v>80731954.54083464</v>
      </c>
      <c r="G877" s="6">
        <v>142562462.64241964</v>
      </c>
      <c r="H877" s="6">
        <f>NPV(Supuestos!$B$22,C877:G877)+B877</f>
        <v>125670242.1334302</v>
      </c>
      <c r="I877" s="2">
        <f>IFERROR(IRR(B877:G877),"")</f>
        <v>0.3814781537392306</v>
      </c>
      <c r="J877" s="2">
        <f>IFERROR(MIRR(B877:G877,Supuestos!$B$22,Supuestos!$B$22),"")</f>
        <v>0.2668115011497798</v>
      </c>
      <c r="K877" s="6">
        <v>8861.189771152116</v>
      </c>
      <c r="L877" s="6">
        <v>39511.94535214131</v>
      </c>
      <c r="M877" s="6">
        <v>152946783.86826253</v>
      </c>
      <c r="N877" s="6">
        <v>3470.7035085496805</v>
      </c>
      <c r="O877" s="6">
        <v>108422264.81416108</v>
      </c>
    </row>
    <row r="878">
      <c r="A878">
        <v>874</v>
      </c>
      <c r="B878" s="6">
        <v>-181222688.48588115</v>
      </c>
      <c r="C878" s="6">
        <v>60830847.42908377</v>
      </c>
      <c r="D878" s="6">
        <v>60146914.80916287</v>
      </c>
      <c r="E878" s="6">
        <v>78350168.05911541</v>
      </c>
      <c r="F878" s="6">
        <v>69240751.21209481</v>
      </c>
      <c r="G878" s="6">
        <v>105390306.97091751</v>
      </c>
      <c r="H878" s="6">
        <f>NPV(Supuestos!$B$22,C878:G878)+B878</f>
        <v>67035439.75956906</v>
      </c>
      <c r="I878" s="2">
        <f>IFERROR(IRR(B878:G878),"")</f>
        <v>0.27185397532043726</v>
      </c>
      <c r="J878" s="2">
        <f>IFERROR(MIRR(B878:G878,Supuestos!$B$22,Supuestos!$B$22),"")</f>
        <v>0.21406805759353897</v>
      </c>
      <c r="K878" s="6">
        <v>7882.628509541353</v>
      </c>
      <c r="L878" s="6">
        <v>42446.268805114036</v>
      </c>
      <c r="M878" s="6">
        <v>154455634.99733332</v>
      </c>
      <c r="N878" s="6">
        <v>3416.514364257455</v>
      </c>
      <c r="O878" s="6">
        <v>109294623.72877258</v>
      </c>
    </row>
    <row r="879">
      <c r="A879">
        <v>875</v>
      </c>
      <c r="B879" s="6">
        <v>-194517149.51716396</v>
      </c>
      <c r="C879" s="6">
        <v>73078282.76886146</v>
      </c>
      <c r="D879" s="6">
        <v>66965467.04465541</v>
      </c>
      <c r="E879" s="6">
        <v>80941173.2786375</v>
      </c>
      <c r="F879" s="6">
        <v>64595339.92324819</v>
      </c>
      <c r="G879" s="6">
        <v>122144228.16649532</v>
      </c>
      <c r="H879" s="6">
        <f>NPV(Supuestos!$B$22,C879:G879)+B879</f>
        <v>77430857.58906075</v>
      </c>
      <c r="I879" s="2">
        <f>IFERROR(IRR(B879:G879),"")</f>
        <v>0.28403767348631237</v>
      </c>
      <c r="J879" s="2">
        <f>IFERROR(MIRR(B879:G879,Supuestos!$B$22,Supuestos!$B$22),"")</f>
        <v>0.2190189252973782</v>
      </c>
      <c r="K879" s="6">
        <v>7983.19345840404</v>
      </c>
      <c r="L879" s="6">
        <v>42935.39046427551</v>
      </c>
      <c r="M879" s="6">
        <v>167096227.25408977</v>
      </c>
      <c r="N879" s="6">
        <v>3260.0984881942472</v>
      </c>
      <c r="O879" s="6">
        <v>107681021.95224725</v>
      </c>
    </row>
    <row r="880">
      <c r="A880">
        <v>876</v>
      </c>
      <c r="B880" s="6">
        <v>-170095717.83633497</v>
      </c>
      <c r="C880" s="6">
        <v>63702018.55104488</v>
      </c>
      <c r="D880" s="6">
        <v>61681514.239777334</v>
      </c>
      <c r="E880" s="6">
        <v>63378271.07416586</v>
      </c>
      <c r="F880" s="6">
        <v>65318172.01324299</v>
      </c>
      <c r="G880" s="6">
        <v>108404513.52193117</v>
      </c>
      <c r="H880" s="6">
        <f>NPV(Supuestos!$B$22,C880:G880)+B880</f>
        <v>70999204.64188713</v>
      </c>
      <c r="I880" s="2">
        <f>IFERROR(IRR(B880:G880),"")</f>
        <v>0.28946093683684293</v>
      </c>
      <c r="J880" s="2">
        <f>IFERROR(MIRR(B880:G880,Supuestos!$B$22,Supuestos!$B$22),"")</f>
        <v>0.2223731112447973</v>
      </c>
      <c r="K880" s="6">
        <v>8254.422113680697</v>
      </c>
      <c r="L880" s="6">
        <v>37629.7318680235</v>
      </c>
      <c r="M880" s="6">
        <v>145246782.5672719</v>
      </c>
      <c r="N880" s="6">
        <v>3321.323510631919</v>
      </c>
      <c r="O880" s="6">
        <v>108792053.79926293</v>
      </c>
    </row>
    <row r="881">
      <c r="A881">
        <v>877</v>
      </c>
      <c r="B881" s="6">
        <v>-160574283.34279367</v>
      </c>
      <c r="C881" s="6">
        <v>59141028.690061286</v>
      </c>
      <c r="D881" s="6">
        <v>62200889.06248084</v>
      </c>
      <c r="E881" s="6">
        <v>69739256.87872389</v>
      </c>
      <c r="F881" s="6">
        <v>64490285.12591285</v>
      </c>
      <c r="G881" s="6">
        <v>103904377.81751876</v>
      </c>
      <c r="H881" s="6">
        <f>NPV(Supuestos!$B$22,C881:G881)+B881</f>
        <v>78385492.16241726</v>
      </c>
      <c r="I881" s="2">
        <f>IFERROR(IRR(B881:G881),"")</f>
        <v>0.312032264370683</v>
      </c>
      <c r="J881" s="2">
        <f>IFERROR(MIRR(B881:G881,Supuestos!$B$22,Supuestos!$B$22),"")</f>
        <v>0.23433946060170285</v>
      </c>
      <c r="K881" s="6">
        <v>8826.005175273829</v>
      </c>
      <c r="L881" s="6">
        <v>35593.09413264753</v>
      </c>
      <c r="M881" s="6">
        <v>135442696.70129323</v>
      </c>
      <c r="N881" s="6">
        <v>3485.5606612438955</v>
      </c>
      <c r="O881" s="6">
        <v>108244347.69156809</v>
      </c>
    </row>
    <row r="882">
      <c r="A882">
        <v>878</v>
      </c>
      <c r="B882" s="6">
        <v>-178567262.86195505</v>
      </c>
      <c r="C882" s="6">
        <v>40702654.303745314</v>
      </c>
      <c r="D882" s="6">
        <v>39340904.1974691</v>
      </c>
      <c r="E882" s="6">
        <v>47509634.02008292</v>
      </c>
      <c r="F882" s="6">
        <v>33249767.411006313</v>
      </c>
      <c r="G882" s="6">
        <v>70067387.82698584</v>
      </c>
      <c r="H882" s="6">
        <f>NPV(Supuestos!$B$22,C882:G882)+B882</f>
        <v>-24446644.967934147</v>
      </c>
      <c r="I882" s="2">
        <f>IFERROR(IRR(B882:G882),"")</f>
        <v>0.08530065790659037</v>
      </c>
      <c r="J882" s="2">
        <f>IFERROR(MIRR(B882:G882,Supuestos!$B$22,Supuestos!$B$22),"")</f>
        <v>0.10692101157748812</v>
      </c>
      <c r="K882" s="6">
        <v>8212.677868100764</v>
      </c>
      <c r="L882" s="6">
        <v>32758.045007770415</v>
      </c>
      <c r="M882" s="6">
        <v>157044761.16294986</v>
      </c>
      <c r="N882" s="6">
        <v>3434.741881924371</v>
      </c>
      <c r="O882" s="6">
        <v>111334629.76519835</v>
      </c>
    </row>
    <row r="883">
      <c r="A883">
        <v>879</v>
      </c>
      <c r="B883" s="6">
        <v>-191531816.9310894</v>
      </c>
      <c r="C883" s="6">
        <v>63769436.606993094</v>
      </c>
      <c r="D883" s="6">
        <v>75534787.85384014</v>
      </c>
      <c r="E883" s="6">
        <v>102631411.3692342</v>
      </c>
      <c r="F883" s="6">
        <v>66281104.79333352</v>
      </c>
      <c r="G883" s="6">
        <v>133905522.57149103</v>
      </c>
      <c r="H883" s="6">
        <f>NPV(Supuestos!$B$22,C883:G883)+B883</f>
        <v>100591198.53981206</v>
      </c>
      <c r="I883" s="2">
        <f>IFERROR(IRR(B883:G883),"")</f>
        <v>0.3199959432289864</v>
      </c>
      <c r="J883" s="2">
        <f>IFERROR(MIRR(B883:G883,Supuestos!$B$22,Supuestos!$B$22),"")</f>
        <v>0.2404230293681815</v>
      </c>
      <c r="K883" s="6">
        <v>8591.17605029326</v>
      </c>
      <c r="L883" s="6">
        <v>41348.43504195831</v>
      </c>
      <c r="M883" s="6">
        <v>163113282.1431231</v>
      </c>
      <c r="N883" s="6">
        <v>3429.9547787134848</v>
      </c>
      <c r="O883" s="6">
        <v>109675588.82098038</v>
      </c>
    </row>
    <row r="884">
      <c r="A884">
        <v>880</v>
      </c>
      <c r="B884" s="6">
        <v>-155700259.9145092</v>
      </c>
      <c r="C884" s="6">
        <v>50120103.43964313</v>
      </c>
      <c r="D884" s="6">
        <v>41869080.65518245</v>
      </c>
      <c r="E884" s="6">
        <v>46880867.16109478</v>
      </c>
      <c r="F884" s="6">
        <v>53567045.96980265</v>
      </c>
      <c r="G884" s="6">
        <v>73753103.92370713</v>
      </c>
      <c r="H884" s="6">
        <f>NPV(Supuestos!$B$22,C884:G884)+B884</f>
        <v>22145933.615326747</v>
      </c>
      <c r="I884" s="2">
        <f>IFERROR(IRR(B884:G884),"")</f>
        <v>0.19382200690362764</v>
      </c>
      <c r="J884" s="2">
        <f>IFERROR(MIRR(B884:G884,Supuestos!$B$22,Supuestos!$B$22),"")</f>
        <v>0.17072771239212248</v>
      </c>
      <c r="K884" s="6">
        <v>7873.432360642359</v>
      </c>
      <c r="L884" s="6">
        <v>37826.199083048254</v>
      </c>
      <c r="M884" s="6">
        <v>131874498.3192634</v>
      </c>
      <c r="N884" s="6">
        <v>3460.407262823234</v>
      </c>
      <c r="O884" s="6">
        <v>112680261.90372312</v>
      </c>
    </row>
    <row r="885">
      <c r="A885">
        <v>881</v>
      </c>
      <c r="B885" s="6">
        <v>-179704288.84603405</v>
      </c>
      <c r="C885" s="6">
        <v>31186846.52891017</v>
      </c>
      <c r="D885" s="6">
        <v>36413793.01058934</v>
      </c>
      <c r="E885" s="6">
        <v>40812055.52461667</v>
      </c>
      <c r="F885" s="6">
        <v>27083837.158408865</v>
      </c>
      <c r="G885" s="6">
        <v>92181698.31178737</v>
      </c>
      <c r="H885" s="6">
        <f>NPV(Supuestos!$B$22,C885:G885)+B885</f>
        <v>-32869108.27146662</v>
      </c>
      <c r="I885" s="2">
        <f>IFERROR(IRR(B885:G885),"")</f>
        <v>0.07168741117585037</v>
      </c>
      <c r="J885" s="2">
        <f>IFERROR(MIRR(B885:G885,Supuestos!$B$22,Supuestos!$B$22),"")</f>
        <v>0.09486150716794661</v>
      </c>
      <c r="K885" s="6">
        <v>7953.393387425109</v>
      </c>
      <c r="L885" s="6">
        <v>34685.86847979199</v>
      </c>
      <c r="M885" s="6">
        <v>157634660.28569207</v>
      </c>
      <c r="N885" s="6">
        <v>3505.122237714628</v>
      </c>
      <c r="O885" s="6">
        <v>113107194.94673379</v>
      </c>
    </row>
    <row r="886">
      <c r="A886">
        <v>882</v>
      </c>
      <c r="B886" s="6">
        <v>-161754684.35639894</v>
      </c>
      <c r="C886" s="6">
        <v>46435653.899680614</v>
      </c>
      <c r="D886" s="6">
        <v>52514852.93853544</v>
      </c>
      <c r="E886" s="6">
        <v>49265918.95592551</v>
      </c>
      <c r="F886" s="6">
        <v>27835261.45839144</v>
      </c>
      <c r="G886" s="6">
        <v>93648748.15231875</v>
      </c>
      <c r="H886" s="6">
        <f>NPV(Supuestos!$B$22,C886:G886)+B886</f>
        <v>17758846.065320395</v>
      </c>
      <c r="I886" s="2">
        <f>IFERROR(IRR(B886:G886),"")</f>
        <v>0.18149450721277302</v>
      </c>
      <c r="J886" s="2">
        <f>IFERROR(MIRR(B886:G886,Supuestos!$B$22,Supuestos!$B$22),"")</f>
        <v>0.16399982668816615</v>
      </c>
      <c r="K886" s="6">
        <v>7312.757748520693</v>
      </c>
      <c r="L886" s="6">
        <v>42395.71630787446</v>
      </c>
      <c r="M886" s="6">
        <v>136952316.1216394</v>
      </c>
      <c r="N886" s="6">
        <v>3403.1481362258396</v>
      </c>
      <c r="O886" s="6">
        <v>109293578.50754265</v>
      </c>
    </row>
    <row r="887">
      <c r="A887">
        <v>883</v>
      </c>
      <c r="B887" s="6">
        <v>-172650847.0014833</v>
      </c>
      <c r="C887" s="6">
        <v>53951347.098066434</v>
      </c>
      <c r="D887" s="6">
        <v>71145293.1793457</v>
      </c>
      <c r="E887" s="6">
        <v>53376092.41836512</v>
      </c>
      <c r="F887" s="6">
        <v>73597000.92928198</v>
      </c>
      <c r="G887" s="6">
        <v>125434424.92776218</v>
      </c>
      <c r="H887" s="6">
        <f>NPV(Supuestos!$B$22,C887:G887)+B887</f>
        <v>74168273.46386153</v>
      </c>
      <c r="I887" s="2">
        <f>IFERROR(IRR(B887:G887),"")</f>
        <v>0.2859735175533282</v>
      </c>
      <c r="J887" s="2">
        <f>IFERROR(MIRR(B887:G887,Supuestos!$B$22,Supuestos!$B$22),"")</f>
        <v>0.22446638985209622</v>
      </c>
      <c r="K887" s="6">
        <v>8548.912883536783</v>
      </c>
      <c r="L887" s="6">
        <v>37906.27392054321</v>
      </c>
      <c r="M887" s="6">
        <v>146726252.3225868</v>
      </c>
      <c r="N887" s="6">
        <v>3361.4407863778374</v>
      </c>
      <c r="O887" s="6">
        <v>115192881.37186539</v>
      </c>
    </row>
    <row r="888">
      <c r="A888">
        <v>884</v>
      </c>
      <c r="B888" s="6">
        <v>-165165017.81378186</v>
      </c>
      <c r="C888" s="6">
        <v>52689348.34276429</v>
      </c>
      <c r="D888" s="6">
        <v>81762412.47524633</v>
      </c>
      <c r="E888" s="6">
        <v>66205733.961459175</v>
      </c>
      <c r="F888" s="6">
        <v>71822524.47190566</v>
      </c>
      <c r="G888" s="6">
        <v>112737679.324812</v>
      </c>
      <c r="H888" s="6">
        <f>NPV(Supuestos!$B$22,C888:G888)+B888</f>
        <v>89731333.02971423</v>
      </c>
      <c r="I888" s="2">
        <f>IFERROR(IRR(B888:G888),"")</f>
        <v>0.3265971310161192</v>
      </c>
      <c r="J888" s="2">
        <f>IFERROR(MIRR(B888:G888,Supuestos!$B$22,Supuestos!$B$22),"")</f>
        <v>0.24335161053074073</v>
      </c>
      <c r="K888" s="6">
        <v>7744.91898268603</v>
      </c>
      <c r="L888" s="6">
        <v>44497.778041224155</v>
      </c>
      <c r="M888" s="6">
        <v>137594482.94667575</v>
      </c>
      <c r="N888" s="6">
        <v>3341.2163767653205</v>
      </c>
      <c r="O888" s="6">
        <v>107843700.43379234</v>
      </c>
    </row>
    <row r="889">
      <c r="A889">
        <v>885</v>
      </c>
      <c r="B889" s="6">
        <v>-166052910.8393068</v>
      </c>
      <c r="C889" s="6">
        <v>43663109.16921748</v>
      </c>
      <c r="D889" s="6">
        <v>43136736.82542525</v>
      </c>
      <c r="E889" s="6">
        <v>50093352.476882115</v>
      </c>
      <c r="F889" s="6">
        <v>63070395.42121445</v>
      </c>
      <c r="G889" s="6">
        <v>73424947.72325057</v>
      </c>
      <c r="H889" s="6">
        <f>NPV(Supuestos!$B$22,C889:G889)+B889</f>
        <v>14729320.704998024</v>
      </c>
      <c r="I889" s="2">
        <f>IFERROR(IRR(B889:G889),"")</f>
        <v>0.1728505887616867</v>
      </c>
      <c r="J889" s="2">
        <f>IFERROR(MIRR(B889:G889,Supuestos!$B$22,Supuestos!$B$22),"")</f>
        <v>0.1595425804442967</v>
      </c>
      <c r="K889" s="6">
        <v>8082.1604827921365</v>
      </c>
      <c r="L889" s="6">
        <v>35462.043420036025</v>
      </c>
      <c r="M889" s="6">
        <v>143124116.76182887</v>
      </c>
      <c r="N889" s="6">
        <v>3361.5440704859793</v>
      </c>
      <c r="O889" s="6">
        <v>111734284.46554555</v>
      </c>
    </row>
    <row r="890">
      <c r="A890">
        <v>886</v>
      </c>
      <c r="B890" s="6">
        <v>-176367962.20456395</v>
      </c>
      <c r="C890" s="6">
        <v>46055958.08319324</v>
      </c>
      <c r="D890" s="6">
        <v>45279011.39378366</v>
      </c>
      <c r="E890" s="6">
        <v>39324010.86511345</v>
      </c>
      <c r="F890" s="6">
        <v>55795068.233254656</v>
      </c>
      <c r="G890" s="6">
        <v>96807929.31549656</v>
      </c>
      <c r="H890" s="6">
        <f>NPV(Supuestos!$B$22,C890:G890)+B890</f>
        <v>8729481.675293624</v>
      </c>
      <c r="I890" s="2">
        <f>IFERROR(IRR(B890:G890),"")</f>
        <v>0.15802896815427586</v>
      </c>
      <c r="J890" s="2">
        <f>IFERROR(MIRR(B890:G890,Supuestos!$B$22,Supuestos!$B$22),"")</f>
        <v>0.1510680414179939</v>
      </c>
      <c r="K890" s="6">
        <v>7965.825840257509</v>
      </c>
      <c r="L890" s="6">
        <v>37325.21474637989</v>
      </c>
      <c r="M890" s="6">
        <v>152581869.39497405</v>
      </c>
      <c r="N890" s="6">
        <v>3507.8843087889254</v>
      </c>
      <c r="O890" s="6">
        <v>110782847.50489478</v>
      </c>
    </row>
    <row r="891">
      <c r="A891">
        <v>887</v>
      </c>
      <c r="B891" s="6">
        <v>-180713884.8264694</v>
      </c>
      <c r="C891" s="6">
        <v>90320781.07793738</v>
      </c>
      <c r="D891" s="6">
        <v>105497155.07976295</v>
      </c>
      <c r="E891" s="6">
        <v>92891872.01740226</v>
      </c>
      <c r="F891" s="6">
        <v>105733911.01337573</v>
      </c>
      <c r="G891" s="6">
        <v>139950297.9174617</v>
      </c>
      <c r="H891" s="6">
        <f>NPV(Supuestos!$B$22,C891:G891)+B891</f>
        <v>177679636.04974198</v>
      </c>
      <c r="I891" s="2">
        <f>IFERROR(IRR(B891:G891),"")</f>
        <v>0.4761604008684374</v>
      </c>
      <c r="J891" s="2">
        <f>IFERROR(MIRR(B891:G891,Supuestos!$B$22,Supuestos!$B$22),"")</f>
        <v>0.3073099808490811</v>
      </c>
      <c r="K891" s="6">
        <v>8601.014312525613</v>
      </c>
      <c r="L891" s="6">
        <v>44332.5965754246</v>
      </c>
      <c r="M891" s="6">
        <v>150209461.01393732</v>
      </c>
      <c r="N891" s="6">
        <v>3257.8910971060395</v>
      </c>
      <c r="O891" s="6">
        <v>107536067.59899215</v>
      </c>
    </row>
    <row r="892">
      <c r="A892">
        <v>888</v>
      </c>
      <c r="B892" s="6">
        <v>-155324924.0555524</v>
      </c>
      <c r="C892" s="6">
        <v>50426348.77707419</v>
      </c>
      <c r="D892" s="6">
        <v>49221654.89428747</v>
      </c>
      <c r="E892" s="6">
        <v>45605050.13714416</v>
      </c>
      <c r="F892" s="6">
        <v>53975637.063577935</v>
      </c>
      <c r="G892" s="6">
        <v>108182206.49721809</v>
      </c>
      <c r="H892" s="6">
        <f>NPV(Supuestos!$B$22,C892:G892)+B892</f>
        <v>45709648.45863914</v>
      </c>
      <c r="I892" s="2">
        <f>IFERROR(IRR(B892:G892),"")</f>
        <v>0.2427693309999283</v>
      </c>
      <c r="J892" s="2">
        <f>IFERROR(MIRR(B892:G892,Supuestos!$B$22,Supuestos!$B$22),"")</f>
        <v>0.20035794542551488</v>
      </c>
      <c r="K892" s="6">
        <v>7727.250418953348</v>
      </c>
      <c r="L892" s="6">
        <v>40765.3415774934</v>
      </c>
      <c r="M892" s="6">
        <v>130124603.83287542</v>
      </c>
      <c r="N892" s="6">
        <v>3469.265842655053</v>
      </c>
      <c r="O892" s="6">
        <v>109362575.51115136</v>
      </c>
    </row>
    <row r="893">
      <c r="A893">
        <v>889</v>
      </c>
      <c r="B893" s="6">
        <v>-166903099.2651382</v>
      </c>
      <c r="C893" s="6">
        <v>63462432.833013855</v>
      </c>
      <c r="D893" s="6">
        <v>73233814.74750677</v>
      </c>
      <c r="E893" s="6">
        <v>72279026.24680509</v>
      </c>
      <c r="F893" s="6">
        <v>63049275.27840042</v>
      </c>
      <c r="G893" s="6">
        <v>118910059.52269717</v>
      </c>
      <c r="H893" s="6">
        <f>NPV(Supuestos!$B$22,C893:G893)+B893</f>
        <v>92991419.02327687</v>
      </c>
      <c r="I893" s="2">
        <f>IFERROR(IRR(B893:G893),"")</f>
        <v>0.3349883181870151</v>
      </c>
      <c r="J893" s="2">
        <f>IFERROR(MIRR(B893:G893,Supuestos!$B$22,Supuestos!$B$22),"")</f>
        <v>0.24557933667925624</v>
      </c>
      <c r="K893" s="6">
        <v>8065.773108803689</v>
      </c>
      <c r="L893" s="6">
        <v>42285.137217664545</v>
      </c>
      <c r="M893" s="6">
        <v>139618113.4513532</v>
      </c>
      <c r="N893" s="6">
        <v>3350.4838803472617</v>
      </c>
      <c r="O893" s="6">
        <v>114570746.11616068</v>
      </c>
    </row>
    <row r="894">
      <c r="A894">
        <v>890</v>
      </c>
      <c r="B894" s="6">
        <v>-179788065.44827384</v>
      </c>
      <c r="C894" s="6">
        <v>39989669.252466284</v>
      </c>
      <c r="D894" s="6">
        <v>48596249.904403925</v>
      </c>
      <c r="E894" s="6">
        <v>55221152.59361695</v>
      </c>
      <c r="F894" s="6">
        <v>54417481.72005907</v>
      </c>
      <c r="G894" s="6">
        <v>90665872.648268</v>
      </c>
      <c r="H894" s="6">
        <f>NPV(Supuestos!$B$22,C894:G894)+B894</f>
        <v>9265064.041082703</v>
      </c>
      <c r="I894" s="2">
        <f>IFERROR(IRR(B894:G894),"")</f>
        <v>0.15873540574201964</v>
      </c>
      <c r="J894" s="2">
        <f>IFERROR(MIRR(B894:G894,Supuestos!$B$22,Supuestos!$B$22),"")</f>
        <v>0.15151461299322144</v>
      </c>
      <c r="K894" s="6">
        <v>7463.222936852509</v>
      </c>
      <c r="L894" s="6">
        <v>42174.45093513345</v>
      </c>
      <c r="M894" s="6">
        <v>154607479.08281395</v>
      </c>
      <c r="N894" s="6">
        <v>3514.937722372512</v>
      </c>
      <c r="O894" s="6">
        <v>108896193.91400427</v>
      </c>
    </row>
    <row r="895">
      <c r="A895">
        <v>891</v>
      </c>
      <c r="B895" s="6">
        <v>-161814829.76694313</v>
      </c>
      <c r="C895" s="6">
        <v>61429664.06781049</v>
      </c>
      <c r="D895" s="6">
        <v>82064864.79229388</v>
      </c>
      <c r="E895" s="6">
        <v>51544325.62318953</v>
      </c>
      <c r="F895" s="6">
        <v>81354621.16254646</v>
      </c>
      <c r="G895" s="6">
        <v>105729921.73149392</v>
      </c>
      <c r="H895" s="6">
        <f>NPV(Supuestos!$B$22,C895:G895)+B895</f>
        <v>93089315.6672696</v>
      </c>
      <c r="I895" s="2">
        <f>IFERROR(IRR(B895:G895),"")</f>
        <v>0.3427208456045327</v>
      </c>
      <c r="J895" s="2">
        <f>IFERROR(MIRR(B895:G895,Supuestos!$B$22,Supuestos!$B$22),"")</f>
        <v>0.24846556115831775</v>
      </c>
      <c r="K895" s="6">
        <v>8766.495502532856</v>
      </c>
      <c r="L895" s="6">
        <v>37748.03706507457</v>
      </c>
      <c r="M895" s="6">
        <v>135341389.99410954</v>
      </c>
      <c r="N895" s="6">
        <v>3495.5521222514412</v>
      </c>
      <c r="O895" s="6">
        <v>111338803.96614313</v>
      </c>
    </row>
    <row r="896">
      <c r="A896">
        <v>892</v>
      </c>
      <c r="B896" s="6">
        <v>-149336517.4030366</v>
      </c>
      <c r="C896" s="6">
        <v>25429330.430850316</v>
      </c>
      <c r="D896" s="6">
        <v>31007754.48049303</v>
      </c>
      <c r="E896" s="6">
        <v>47365673.42403424</v>
      </c>
      <c r="F896" s="6">
        <v>41670648.15938426</v>
      </c>
      <c r="G896" s="6">
        <v>76675597.35388729</v>
      </c>
      <c r="H896" s="6">
        <f>NPV(Supuestos!$B$22,C896:G896)+B896</f>
        <v>-6704875.082984358</v>
      </c>
      <c r="I896" s="2">
        <f>IFERROR(IRR(B896:G896),"")</f>
        <v>0.12407552247631919</v>
      </c>
      <c r="J896" s="2">
        <f>IFERROR(MIRR(B896:G896,Supuestos!$B$22,Supuestos!$B$22),"")</f>
        <v>0.12957435540035545</v>
      </c>
      <c r="K896" s="6">
        <v>7252.851426575775</v>
      </c>
      <c r="L896" s="6">
        <v>38448.01525295833</v>
      </c>
      <c r="M896" s="6">
        <v>127027898.02092251</v>
      </c>
      <c r="N896" s="6">
        <v>3272.7917147800326</v>
      </c>
      <c r="O896" s="6">
        <v>111075354.08738564</v>
      </c>
    </row>
    <row r="897">
      <c r="A897">
        <v>893</v>
      </c>
      <c r="B897" s="6">
        <v>-178373424.3135836</v>
      </c>
      <c r="C897" s="6">
        <v>51569996.472380415</v>
      </c>
      <c r="D897" s="6">
        <v>47249953.067497745</v>
      </c>
      <c r="E897" s="6">
        <v>62482081.022596896</v>
      </c>
      <c r="F897" s="6">
        <v>66798333.11908463</v>
      </c>
      <c r="G897" s="6">
        <v>84097338.6740334</v>
      </c>
      <c r="H897" s="6">
        <f>NPV(Supuestos!$B$22,C897:G897)+B897</f>
        <v>28621842.332102634</v>
      </c>
      <c r="I897" s="2">
        <f>IFERROR(IRR(B897:G897),"")</f>
        <v>0.19903043729166578</v>
      </c>
      <c r="J897" s="2">
        <f>IFERROR(MIRR(B897:G897,Supuestos!$B$22,Supuestos!$B$22),"")</f>
        <v>0.17444018912593617</v>
      </c>
      <c r="K897" s="6">
        <v>7319.177694349907</v>
      </c>
      <c r="L897" s="6">
        <v>44806.48308058361</v>
      </c>
      <c r="M897" s="6">
        <v>152137695.39152968</v>
      </c>
      <c r="N897" s="6">
        <v>3327.6736644407115</v>
      </c>
      <c r="O897" s="6">
        <v>109962996.60493499</v>
      </c>
    </row>
    <row r="898">
      <c r="A898">
        <v>894</v>
      </c>
      <c r="B898" s="6">
        <v>-158714525.1801081</v>
      </c>
      <c r="C898" s="6">
        <v>65410559.9498858</v>
      </c>
      <c r="D898" s="6">
        <v>36664887.97607499</v>
      </c>
      <c r="E898" s="6">
        <v>54609365.60347049</v>
      </c>
      <c r="F898" s="6">
        <v>40271288.32385656</v>
      </c>
      <c r="G898" s="6">
        <v>95485030.97734931</v>
      </c>
      <c r="H898" s="6">
        <f>NPV(Supuestos!$B$22,C898:G898)+B898</f>
        <v>37171134.58515926</v>
      </c>
      <c r="I898" s="2">
        <f>IFERROR(IRR(B898:G898),"")</f>
        <v>0.22873377060453867</v>
      </c>
      <c r="J898" s="2">
        <f>IFERROR(MIRR(B898:G898,Supuestos!$B$22,Supuestos!$B$22),"")</f>
        <v>0.18900052187133043</v>
      </c>
      <c r="K898" s="6">
        <v>8153.242640173417</v>
      </c>
      <c r="L898" s="6">
        <v>36519.06631768421</v>
      </c>
      <c r="M898" s="6">
        <v>134894620.485655</v>
      </c>
      <c r="N898" s="6">
        <v>3483.775518120577</v>
      </c>
      <c r="O898" s="6">
        <v>109438067.87180471</v>
      </c>
    </row>
    <row r="899">
      <c r="A899">
        <v>895</v>
      </c>
      <c r="B899" s="6">
        <v>-176085706.44852743</v>
      </c>
      <c r="C899" s="6">
        <v>84888563.58626007</v>
      </c>
      <c r="D899" s="6">
        <v>71082697.65540397</v>
      </c>
      <c r="E899" s="6">
        <v>91534292.09854224</v>
      </c>
      <c r="F899" s="6">
        <v>79795879.52498725</v>
      </c>
      <c r="G899" s="6">
        <v>135404105.9139924</v>
      </c>
      <c r="H899" s="6">
        <f>NPV(Supuestos!$B$22,C899:G899)+B899</f>
        <v>132427029.54379608</v>
      </c>
      <c r="I899" s="2">
        <f>IFERROR(IRR(B899:G899),"")</f>
        <v>0.40038472973328154</v>
      </c>
      <c r="J899" s="2">
        <f>IFERROR(MIRR(B899:G899,Supuestos!$B$22,Supuestos!$B$22),"")</f>
        <v>0.2753067254174413</v>
      </c>
      <c r="K899" s="6">
        <v>7979.3260175536925</v>
      </c>
      <c r="L899" s="6">
        <v>46053.23771456832</v>
      </c>
      <c r="M899" s="6">
        <v>146687802.61745223</v>
      </c>
      <c r="N899" s="6">
        <v>3280.9531247243285</v>
      </c>
      <c r="O899" s="6">
        <v>111303782.64541371</v>
      </c>
    </row>
    <row r="900">
      <c r="A900">
        <v>896</v>
      </c>
      <c r="B900" s="6">
        <v>-185748654.17852977</v>
      </c>
      <c r="C900" s="6">
        <v>48236250.621179685</v>
      </c>
      <c r="D900" s="6">
        <v>43747597.12122214</v>
      </c>
      <c r="E900" s="6">
        <v>56038144.37823379</v>
      </c>
      <c r="F900" s="6">
        <v>54019454.54213737</v>
      </c>
      <c r="G900" s="6">
        <v>90789945.12771833</v>
      </c>
      <c r="H900" s="6">
        <f>NPV(Supuestos!$B$22,C900:G900)+B900</f>
        <v>7187659.242848799</v>
      </c>
      <c r="I900" s="2">
        <f>IFERROR(IRR(B900:G900),"")</f>
        <v>0.1543848442293182</v>
      </c>
      <c r="J900" s="2">
        <f>IFERROR(MIRR(B900:G900,Supuestos!$B$22,Supuestos!$B$22),"")</f>
        <v>0.14868912993275174</v>
      </c>
      <c r="K900" s="6">
        <v>7939.463244073135</v>
      </c>
      <c r="L900" s="6">
        <v>38863.506126888715</v>
      </c>
      <c r="M900" s="6">
        <v>161064223.90411025</v>
      </c>
      <c r="N900" s="6">
        <v>3581.2898204351463</v>
      </c>
      <c r="O900" s="6">
        <v>108733636.31526975</v>
      </c>
    </row>
    <row r="901">
      <c r="A901">
        <v>897</v>
      </c>
      <c r="B901" s="6">
        <v>-172857440.6263243</v>
      </c>
      <c r="C901" s="6">
        <v>81556949.64823744</v>
      </c>
      <c r="D901" s="6">
        <v>78150754.31953855</v>
      </c>
      <c r="E901" s="6">
        <v>80956404.97631866</v>
      </c>
      <c r="F901" s="6">
        <v>69583585.74685335</v>
      </c>
      <c r="G901" s="6">
        <v>123379906.22996563</v>
      </c>
      <c r="H901" s="6">
        <f>NPV(Supuestos!$B$22,C901:G901)+B901</f>
        <v>118740204.32001922</v>
      </c>
      <c r="I901" s="2">
        <f>IFERROR(IRR(B901:G901),"")</f>
        <v>0.38617366362387895</v>
      </c>
      <c r="J901" s="2">
        <f>IFERROR(MIRR(B901:G901,Supuestos!$B$22,Supuestos!$B$22),"")</f>
        <v>0.2656803513171857</v>
      </c>
      <c r="K901" s="6">
        <v>9203.163057407142</v>
      </c>
      <c r="L901" s="6">
        <v>35342.09540234529</v>
      </c>
      <c r="M901" s="6">
        <v>146836715.28406647</v>
      </c>
      <c r="N901" s="6">
        <v>3405.5107151779034</v>
      </c>
      <c r="O901" s="6">
        <v>104723572.39994772</v>
      </c>
    </row>
    <row r="902">
      <c r="A902">
        <v>898</v>
      </c>
      <c r="B902" s="6">
        <v>-155285162.14927182</v>
      </c>
      <c r="C902" s="6">
        <v>30477875.74831788</v>
      </c>
      <c r="D902" s="6">
        <v>63389239.85939535</v>
      </c>
      <c r="E902" s="6">
        <v>36540885.30146092</v>
      </c>
      <c r="F902" s="6">
        <v>36355479.661361486</v>
      </c>
      <c r="G902" s="6">
        <v>78647863.37040552</v>
      </c>
      <c r="H902" s="6">
        <f>NPV(Supuestos!$B$22,C902:G902)+B902</f>
        <v>7262433.294099666</v>
      </c>
      <c r="I902" s="2">
        <f>IFERROR(IRR(B902:G902),"")</f>
        <v>0.1575609214841082</v>
      </c>
      <c r="J902" s="2">
        <f>IFERROR(MIRR(B902:G902,Supuestos!$B$22,Supuestos!$B$22),"")</f>
        <v>0.15046912813720992</v>
      </c>
      <c r="K902" s="6">
        <v>8150.431302408206</v>
      </c>
      <c r="L902" s="6">
        <v>34580.382919827316</v>
      </c>
      <c r="M902" s="6">
        <v>132737559.31735002</v>
      </c>
      <c r="N902" s="6">
        <v>3489.9251976671317</v>
      </c>
      <c r="O902" s="6">
        <v>110178114.64263594</v>
      </c>
    </row>
    <row r="903">
      <c r="A903">
        <v>899</v>
      </c>
      <c r="B903" s="6">
        <v>-154058694.26429644</v>
      </c>
      <c r="C903" s="6">
        <v>77493384.34945899</v>
      </c>
      <c r="D903" s="6">
        <v>80612259.57300586</v>
      </c>
      <c r="E903" s="6">
        <v>67260769.05868837</v>
      </c>
      <c r="F903" s="6">
        <v>85277079.38025525</v>
      </c>
      <c r="G903" s="6">
        <v>138341986.765291</v>
      </c>
      <c r="H903" s="6">
        <f>NPV(Supuestos!$B$22,C903:G903)+B903</f>
        <v>143686947.78828263</v>
      </c>
      <c r="I903" s="2">
        <f>IFERROR(IRR(B903:G903),"")</f>
        <v>0.4525307332055498</v>
      </c>
      <c r="J903" s="2">
        <f>IFERROR(MIRR(B903:G903,Supuestos!$B$22,Supuestos!$B$22),"")</f>
        <v>0.3005788628841837</v>
      </c>
      <c r="K903" s="6">
        <v>8733.086485556814</v>
      </c>
      <c r="L903" s="6">
        <v>40062.4350604427</v>
      </c>
      <c r="M903" s="6">
        <v>126069197.44790848</v>
      </c>
      <c r="N903" s="6">
        <v>3324.303240266939</v>
      </c>
      <c r="O903" s="6">
        <v>111308045.12224291</v>
      </c>
    </row>
    <row r="904">
      <c r="A904">
        <v>900</v>
      </c>
      <c r="B904" s="6">
        <v>-149424133.1005753</v>
      </c>
      <c r="C904" s="6">
        <v>72966972.05997314</v>
      </c>
      <c r="D904" s="6">
        <v>77343701.78370741</v>
      </c>
      <c r="E904" s="6">
        <v>53859884.21633381</v>
      </c>
      <c r="F904" s="6">
        <v>66136094.89397367</v>
      </c>
      <c r="G904" s="6">
        <v>115774964.17262338</v>
      </c>
      <c r="H904" s="6">
        <f>NPV(Supuestos!$B$22,C904:G904)+B904</f>
        <v>109737103.42536938</v>
      </c>
      <c r="I904" s="2">
        <f>IFERROR(IRR(B904:G904),"")</f>
        <v>0.4020188265313164</v>
      </c>
      <c r="J904" s="2">
        <f>IFERROR(MIRR(B904:G904,Supuestos!$B$22,Supuestos!$B$22),"")</f>
        <v>0.2727253986828606</v>
      </c>
      <c r="K904" s="6">
        <v>8446.69162643272</v>
      </c>
      <c r="L904" s="6">
        <v>39122.04487081461</v>
      </c>
      <c r="M904" s="6">
        <v>122987985.19503652</v>
      </c>
      <c r="N904" s="6">
        <v>3319.9584984220564</v>
      </c>
      <c r="O904" s="6">
        <v>106736584.83371402</v>
      </c>
    </row>
    <row r="905">
      <c r="A905">
        <v>901</v>
      </c>
      <c r="B905" s="6">
        <v>-174310644.6370654</v>
      </c>
      <c r="C905" s="6">
        <v>67308864.03857747</v>
      </c>
      <c r="D905" s="6">
        <v>87242460.6217474</v>
      </c>
      <c r="E905" s="6">
        <v>92086939.32281974</v>
      </c>
      <c r="F905" s="6">
        <v>91431891.87946215</v>
      </c>
      <c r="G905" s="6">
        <v>139907889.85312065</v>
      </c>
      <c r="H905" s="6">
        <f>NPV(Supuestos!$B$22,C905:G905)+B905</f>
        <v>140817313.95496774</v>
      </c>
      <c r="I905" s="2">
        <f>IFERROR(IRR(B905:G905),"")</f>
        <v>0.4050343438229972</v>
      </c>
      <c r="J905" s="2">
        <f>IFERROR(MIRR(B905:G905,Supuestos!$B$22,Supuestos!$B$22),"")</f>
        <v>0.28332737008892805</v>
      </c>
      <c r="K905" s="6">
        <v>8581.768936128761</v>
      </c>
      <c r="L905" s="6">
        <v>43806.20969782115</v>
      </c>
      <c r="M905" s="6">
        <v>144235863.0695211</v>
      </c>
      <c r="N905" s="6">
        <v>3466.5049406389394</v>
      </c>
      <c r="O905" s="6">
        <v>112888804.06858891</v>
      </c>
    </row>
    <row r="906">
      <c r="A906">
        <v>902</v>
      </c>
      <c r="B906" s="6">
        <v>-186947918.8230273</v>
      </c>
      <c r="C906" s="6">
        <v>41541092.563812494</v>
      </c>
      <c r="D906" s="6">
        <v>51674068.23910992</v>
      </c>
      <c r="E906" s="6">
        <v>44923498.5341813</v>
      </c>
      <c r="F906" s="6">
        <v>55368912.88523344</v>
      </c>
      <c r="G906" s="6">
        <v>99114455.49660829</v>
      </c>
      <c r="H906" s="6">
        <f>NPV(Supuestos!$B$22,C906:G906)+B906</f>
        <v>3835019.2189774886</v>
      </c>
      <c r="I906" s="2">
        <f>IFERROR(IRR(B906:G906),"")</f>
        <v>0.1474585291217675</v>
      </c>
      <c r="J906" s="2">
        <f>IFERROR(MIRR(B906:G906,Supuestos!$B$22,Supuestos!$B$22),"")</f>
        <v>0.14463924207669265</v>
      </c>
      <c r="K906" s="6">
        <v>7591.7735245180975</v>
      </c>
      <c r="L906" s="6">
        <v>41471.275872150916</v>
      </c>
      <c r="M906" s="6">
        <v>161760676.0874928</v>
      </c>
      <c r="N906" s="6">
        <v>3497.903778155645</v>
      </c>
      <c r="O906" s="6">
        <v>109998506.35165398</v>
      </c>
    </row>
    <row r="907">
      <c r="A907">
        <v>903</v>
      </c>
      <c r="B907" s="6">
        <v>-172481467.4855916</v>
      </c>
      <c r="C907" s="6">
        <v>32630158.69663264</v>
      </c>
      <c r="D907" s="6">
        <v>33861881.50247994</v>
      </c>
      <c r="E907" s="6">
        <v>36291843.75440527</v>
      </c>
      <c r="F907" s="6">
        <v>39626609.43063523</v>
      </c>
      <c r="G907" s="6">
        <v>69031712.63733494</v>
      </c>
      <c r="H907" s="6">
        <f>NPV(Supuestos!$B$22,C907:G907)+B907</f>
        <v>-33991899.8928764</v>
      </c>
      <c r="I907" s="2">
        <f>IFERROR(IRR(B907:G907),"")</f>
        <v>0.0635549546480552</v>
      </c>
      <c r="J907" s="2">
        <f>IFERROR(MIRR(B907:G907,Supuestos!$B$22,Supuestos!$B$22),"")</f>
        <v>0.09103774499662953</v>
      </c>
      <c r="K907" s="6">
        <v>7350.329212384709</v>
      </c>
      <c r="L907" s="6">
        <v>39216.60635610232</v>
      </c>
      <c r="M907" s="6">
        <v>149421070.10080352</v>
      </c>
      <c r="N907" s="6">
        <v>3524.5335285241404</v>
      </c>
      <c r="O907" s="6">
        <v>112060051.28761517</v>
      </c>
    </row>
    <row r="908">
      <c r="A908">
        <v>904</v>
      </c>
      <c r="B908" s="6">
        <v>-159251781.67840725</v>
      </c>
      <c r="C908" s="6">
        <v>42115782.3029539</v>
      </c>
      <c r="D908" s="6">
        <v>34573931.53994619</v>
      </c>
      <c r="E908" s="6">
        <v>36749954.680234626</v>
      </c>
      <c r="F908" s="6">
        <v>34645522.4759016</v>
      </c>
      <c r="G908" s="6">
        <v>88326827.49992783</v>
      </c>
      <c r="H908" s="6">
        <f>NPV(Supuestos!$B$22,C908:G908)+B908</f>
        <v>-4512305.726244271</v>
      </c>
      <c r="I908" s="2">
        <f>IFERROR(IRR(B908:G908),"")</f>
        <v>0.12943596194881904</v>
      </c>
      <c r="J908" s="2">
        <f>IFERROR(MIRR(B908:G908,Supuestos!$B$22,Supuestos!$B$22),"")</f>
        <v>0.13346526496032274</v>
      </c>
      <c r="K908" s="6">
        <v>7662.188199604508</v>
      </c>
      <c r="L908" s="6">
        <v>39802.6485802205</v>
      </c>
      <c r="M908" s="6">
        <v>134853750.9372576</v>
      </c>
      <c r="N908" s="6">
        <v>3519.925829861313</v>
      </c>
      <c r="O908" s="6">
        <v>118846270.29984103</v>
      </c>
    </row>
    <row r="909">
      <c r="A909">
        <v>905</v>
      </c>
      <c r="B909" s="6">
        <v>-164001695.88259864</v>
      </c>
      <c r="C909" s="6">
        <v>31659183.511434373</v>
      </c>
      <c r="D909" s="6">
        <v>27351149.49414979</v>
      </c>
      <c r="E909" s="6">
        <v>28297888.73293652</v>
      </c>
      <c r="F909" s="6">
        <v>28689815.804840736</v>
      </c>
      <c r="G909" s="6">
        <v>79933497.87554258</v>
      </c>
      <c r="H909" s="6">
        <f>NPV(Supuestos!$B$22,C909:G909)+B909</f>
        <v>-37582763.88194764</v>
      </c>
      <c r="I909" s="2">
        <f>IFERROR(IRR(B909:G909),"")</f>
        <v>0.05308710601050493</v>
      </c>
      <c r="J909" s="2">
        <f>IFERROR(MIRR(B909:G909,Supuestos!$B$22,Supuestos!$B$22),"")</f>
        <v>0.08217527447219197</v>
      </c>
      <c r="K909" s="6">
        <v>7744.678226580778</v>
      </c>
      <c r="L909" s="6">
        <v>32424.689567020752</v>
      </c>
      <c r="M909" s="6">
        <v>143912192.8991309</v>
      </c>
      <c r="N909" s="6">
        <v>3374.1557008897266</v>
      </c>
      <c r="O909" s="6">
        <v>108924462.34612419</v>
      </c>
    </row>
    <row r="910">
      <c r="A910">
        <v>906</v>
      </c>
      <c r="B910" s="6">
        <v>-182553728.43189412</v>
      </c>
      <c r="C910" s="6">
        <v>68786930.15958577</v>
      </c>
      <c r="D910" s="6">
        <v>54804810.65441512</v>
      </c>
      <c r="E910" s="6">
        <v>57588645.120162845</v>
      </c>
      <c r="F910" s="6">
        <v>64258925.612424195</v>
      </c>
      <c r="G910" s="6">
        <v>97514334.05511932</v>
      </c>
      <c r="H910" s="6">
        <f>NPV(Supuestos!$B$22,C910:G910)+B910</f>
        <v>47519233.23836545</v>
      </c>
      <c r="I910" s="2">
        <f>IFERROR(IRR(B910:G910),"")</f>
        <v>0.23801759006279227</v>
      </c>
      <c r="J910" s="2">
        <f>IFERROR(MIRR(B910:G910,Supuestos!$B$22,Supuestos!$B$22),"")</f>
        <v>0.19398762745167186</v>
      </c>
      <c r="K910" s="6">
        <v>7920.6024247047135</v>
      </c>
      <c r="L910" s="6">
        <v>38508.53804032818</v>
      </c>
      <c r="M910" s="6">
        <v>158152862.84996957</v>
      </c>
      <c r="N910" s="6">
        <v>3156.7336124678454</v>
      </c>
      <c r="O910" s="6">
        <v>106210893.16270421</v>
      </c>
    </row>
    <row r="911">
      <c r="A911">
        <v>907</v>
      </c>
      <c r="B911" s="6">
        <v>-163425193.92757463</v>
      </c>
      <c r="C911" s="6">
        <v>59607681.609393016</v>
      </c>
      <c r="D911" s="6">
        <v>55923069.89630495</v>
      </c>
      <c r="E911" s="6">
        <v>54368117.60506081</v>
      </c>
      <c r="F911" s="6">
        <v>52860183.30215286</v>
      </c>
      <c r="G911" s="6">
        <v>110366144.5825051</v>
      </c>
      <c r="H911" s="6">
        <f>NPV(Supuestos!$B$22,C911:G911)+B911</f>
        <v>57208352.32491943</v>
      </c>
      <c r="I911" s="2">
        <f>IFERROR(IRR(B911:G911),"")</f>
        <v>0.2656016105839505</v>
      </c>
      <c r="J911" s="2">
        <f>IFERROR(MIRR(B911:G911,Supuestos!$B$22,Supuestos!$B$22),"")</f>
        <v>0.21052944756242908</v>
      </c>
      <c r="K911" s="6">
        <v>8069.148804529485</v>
      </c>
      <c r="L911" s="6">
        <v>40243.36642003955</v>
      </c>
      <c r="M911" s="6">
        <v>137446816.9644943</v>
      </c>
      <c r="N911" s="6">
        <v>3451.9786455358067</v>
      </c>
      <c r="O911" s="6">
        <v>111471406.82638407</v>
      </c>
    </row>
    <row r="912">
      <c r="A912">
        <v>908</v>
      </c>
      <c r="B912" s="6">
        <v>-170238676.73226073</v>
      </c>
      <c r="C912" s="6">
        <v>51291637.27088222</v>
      </c>
      <c r="D912" s="6">
        <v>50752563.21940986</v>
      </c>
      <c r="E912" s="6">
        <v>54772818.15828446</v>
      </c>
      <c r="F912" s="6">
        <v>48065081.33963336</v>
      </c>
      <c r="G912" s="6">
        <v>93525764.51315194</v>
      </c>
      <c r="H912" s="6">
        <f>NPV(Supuestos!$B$22,C912:G912)+B912</f>
        <v>27809267.133186605</v>
      </c>
      <c r="I912" s="2">
        <f>IFERROR(IRR(B912:G912),"")</f>
        <v>0.20052046357815437</v>
      </c>
      <c r="J912" s="2">
        <f>IFERROR(MIRR(B912:G912,Supuestos!$B$22,Supuestos!$B$22),"")</f>
        <v>0.17502544678064225</v>
      </c>
      <c r="K912" s="6">
        <v>7642.109346864127</v>
      </c>
      <c r="L912" s="6">
        <v>40026.56853972452</v>
      </c>
      <c r="M912" s="6">
        <v>145767683.64743462</v>
      </c>
      <c r="N912" s="6">
        <v>3397.8936824326715</v>
      </c>
      <c r="O912" s="6">
        <v>109202345.84212087</v>
      </c>
    </row>
    <row r="913">
      <c r="A913">
        <v>909</v>
      </c>
      <c r="B913" s="6">
        <v>-154090815.3932915</v>
      </c>
      <c r="C913" s="6">
        <v>56835534.49216802</v>
      </c>
      <c r="D913" s="6">
        <v>60785426.97962844</v>
      </c>
      <c r="E913" s="6">
        <v>38812879.627905965</v>
      </c>
      <c r="F913" s="6">
        <v>65947589.2887832</v>
      </c>
      <c r="G913" s="6">
        <v>94548052.59083892</v>
      </c>
      <c r="H913" s="6">
        <f>NPV(Supuestos!$B$22,C913:G913)+B913</f>
        <v>56886479.84294641</v>
      </c>
      <c r="I913" s="2">
        <f>IFERROR(IRR(B913:G913),"")</f>
        <v>0.27383698534949924</v>
      </c>
      <c r="J913" s="2">
        <f>IFERROR(MIRR(B913:G913,Supuestos!$B$22,Supuestos!$B$22),"")</f>
        <v>0.21393838670951237</v>
      </c>
      <c r="K913" s="6">
        <v>7713.717534026633</v>
      </c>
      <c r="L913" s="6">
        <v>42487.61100356684</v>
      </c>
      <c r="M913" s="6">
        <v>127871820.99512218</v>
      </c>
      <c r="N913" s="6">
        <v>3453.0867520098886</v>
      </c>
      <c r="O913" s="6">
        <v>112570075.6949103</v>
      </c>
    </row>
    <row r="914">
      <c r="A914">
        <v>910</v>
      </c>
      <c r="B914" s="6">
        <v>-179752666.4725437</v>
      </c>
      <c r="C914" s="6">
        <v>107314275.92338708</v>
      </c>
      <c r="D914" s="6">
        <v>101351545.0816484</v>
      </c>
      <c r="E914" s="6">
        <v>100465596.152033</v>
      </c>
      <c r="F914" s="6">
        <v>89652727.24702564</v>
      </c>
      <c r="G914" s="6">
        <v>147430096.03703842</v>
      </c>
      <c r="H914" s="6">
        <f>NPV(Supuestos!$B$22,C914:G914)+B914</f>
        <v>189832985.6269214</v>
      </c>
      <c r="I914" s="2">
        <f>IFERROR(IRR(B914:G914),"")</f>
        <v>0.5135933657240994</v>
      </c>
      <c r="J914" s="2">
        <f>IFERROR(MIRR(B914:G914,Supuestos!$B$22,Supuestos!$B$22),"")</f>
        <v>0.3167787326494407</v>
      </c>
      <c r="K914" s="6">
        <v>8916.221970698201</v>
      </c>
      <c r="L914" s="6">
        <v>44277.24660479793</v>
      </c>
      <c r="M914" s="6">
        <v>148169805.75416595</v>
      </c>
      <c r="N914" s="6">
        <v>3381.349136928717</v>
      </c>
      <c r="O914" s="6">
        <v>112352407.50038373</v>
      </c>
    </row>
    <row r="915">
      <c r="A915">
        <v>911</v>
      </c>
      <c r="B915" s="6">
        <v>-179687675.39197418</v>
      </c>
      <c r="C915" s="6">
        <v>65701820.29538897</v>
      </c>
      <c r="D915" s="6">
        <v>71361302.01830626</v>
      </c>
      <c r="E915" s="6">
        <v>58490926.9746939</v>
      </c>
      <c r="F915" s="6">
        <v>59684534.29759565</v>
      </c>
      <c r="G915" s="6">
        <v>95931351.17084712</v>
      </c>
      <c r="H915" s="6">
        <f>NPV(Supuestos!$B$22,C915:G915)+B915</f>
        <v>57497188.01182091</v>
      </c>
      <c r="I915" s="2">
        <f>IFERROR(IRR(B915:G915),"")</f>
        <v>0.2614149399845698</v>
      </c>
      <c r="J915" s="2">
        <f>IFERROR(MIRR(B915:G915,Supuestos!$B$22,Supuestos!$B$22),"")</f>
        <v>0.2050875155020695</v>
      </c>
      <c r="K915" s="6">
        <v>7844.92194201871</v>
      </c>
      <c r="L915" s="6">
        <v>42948.57695910492</v>
      </c>
      <c r="M915" s="6">
        <v>152733416.69077727</v>
      </c>
      <c r="N915" s="6">
        <v>3468.3421693431833</v>
      </c>
      <c r="O915" s="6">
        <v>113228660.67049415</v>
      </c>
    </row>
    <row r="916">
      <c r="A916">
        <v>912</v>
      </c>
      <c r="B916" s="6">
        <v>-161860033.97224405</v>
      </c>
      <c r="C916" s="6">
        <v>42026554.66976144</v>
      </c>
      <c r="D916" s="6">
        <v>50162296.3067264</v>
      </c>
      <c r="E916" s="6">
        <v>37364144.40242542</v>
      </c>
      <c r="F916" s="6">
        <v>57238377.41122729</v>
      </c>
      <c r="G916" s="6">
        <v>85924986.92885</v>
      </c>
      <c r="H916" s="6">
        <f>NPV(Supuestos!$B$22,C916:G916)+B916</f>
        <v>17339816.29153817</v>
      </c>
      <c r="I916" s="2">
        <f>IFERROR(IRR(B916:G916),"")</f>
        <v>0.17903187954433694</v>
      </c>
      <c r="J916" s="2">
        <f>IFERROR(MIRR(B916:G916,Supuestos!$B$22,Supuestos!$B$22),"")</f>
        <v>0.16344124106542846</v>
      </c>
      <c r="K916" s="6">
        <v>7353.6384673533175</v>
      </c>
      <c r="L916" s="6">
        <v>39785.641657786415</v>
      </c>
      <c r="M916" s="6">
        <v>138454495.97680143</v>
      </c>
      <c r="N916" s="6">
        <v>3280.267070171734</v>
      </c>
      <c r="O916" s="6">
        <v>107207156.89611173</v>
      </c>
    </row>
    <row r="917">
      <c r="A917">
        <v>913</v>
      </c>
      <c r="B917" s="6">
        <v>-175951653.83195463</v>
      </c>
      <c r="C917" s="6">
        <v>66122136.020173654</v>
      </c>
      <c r="D917" s="6">
        <v>69658179.90880488</v>
      </c>
      <c r="E917" s="6">
        <v>77356865.49838603</v>
      </c>
      <c r="F917" s="6">
        <v>82534730.72434358</v>
      </c>
      <c r="G917" s="6">
        <v>102996362.290396</v>
      </c>
      <c r="H917" s="6">
        <f>NPV(Supuestos!$B$22,C917:G917)+B917</f>
        <v>90223877.57282647</v>
      </c>
      <c r="I917" s="2">
        <f>IFERROR(IRR(B917:G917),"")</f>
        <v>0.3218095644501895</v>
      </c>
      <c r="J917" s="2">
        <f>IFERROR(MIRR(B917:G917,Supuestos!$B$22,Supuestos!$B$22),"")</f>
        <v>0.2383967586772009</v>
      </c>
      <c r="K917" s="6">
        <v>8165.62283796235</v>
      </c>
      <c r="L917" s="6">
        <v>42732.21059691892</v>
      </c>
      <c r="M917" s="6">
        <v>148036844.6506092</v>
      </c>
      <c r="N917" s="6">
        <v>3482.1941087332866</v>
      </c>
      <c r="O917" s="6">
        <v>108980337.42498404</v>
      </c>
    </row>
    <row r="918">
      <c r="A918">
        <v>914</v>
      </c>
      <c r="B918" s="6">
        <v>-159266636.3703043</v>
      </c>
      <c r="C918" s="6">
        <v>14342655.342603307</v>
      </c>
      <c r="D918" s="6">
        <v>15955393.774812674</v>
      </c>
      <c r="E918" s="6">
        <v>13351685.185525056</v>
      </c>
      <c r="F918" s="6">
        <v>22084989.02117236</v>
      </c>
      <c r="G918" s="6">
        <v>64360173.49536878</v>
      </c>
      <c r="H918" s="6">
        <f>NPV(Supuestos!$B$22,C918:G918)+B918</f>
        <v>-78893451.37515527</v>
      </c>
      <c r="I918" s="2">
        <f>IFERROR(IRR(B918:G918),"")</f>
        <v>-0.05095495461236732</v>
      </c>
      <c r="J918" s="2">
        <f>IFERROR(MIRR(B918:G918,Supuestos!$B$22,Supuestos!$B$22),"")</f>
        <v>-0.005735060068880582</v>
      </c>
      <c r="K918" s="6">
        <v>7412.634202154043</v>
      </c>
      <c r="L918" s="6">
        <v>32710.41518511458</v>
      </c>
      <c r="M918" s="6">
        <v>139869008.98087713</v>
      </c>
      <c r="N918" s="6">
        <v>3633.975673249612</v>
      </c>
      <c r="O918" s="6">
        <v>107685590.29141432</v>
      </c>
    </row>
    <row r="919">
      <c r="A919">
        <v>915</v>
      </c>
      <c r="B919" s="6">
        <v>-167202587.33374095</v>
      </c>
      <c r="C919" s="6">
        <v>65000448.92050008</v>
      </c>
      <c r="D919" s="6">
        <v>78729944.06608406</v>
      </c>
      <c r="E919" s="6">
        <v>73831370.80437416</v>
      </c>
      <c r="F919" s="6">
        <v>81529214.15568541</v>
      </c>
      <c r="G919" s="6">
        <v>115260912.83660443</v>
      </c>
      <c r="H919" s="6">
        <f>NPV(Supuestos!$B$22,C919:G919)+B919</f>
        <v>108364304.17196888</v>
      </c>
      <c r="I919" s="2">
        <f>IFERROR(IRR(B919:G919),"")</f>
        <v>0.36346177083693415</v>
      </c>
      <c r="J919" s="2">
        <f>IFERROR(MIRR(B919:G919,Supuestos!$B$22,Supuestos!$B$22),"")</f>
        <v>0.25980016263868433</v>
      </c>
      <c r="K919" s="6">
        <v>8535.280904109055</v>
      </c>
      <c r="L919" s="6">
        <v>39902.38689395071</v>
      </c>
      <c r="M919" s="6">
        <v>139956340.86299622</v>
      </c>
      <c r="N919" s="6">
        <v>3320.013645105064</v>
      </c>
      <c r="O919" s="6">
        <v>111585915.59750585</v>
      </c>
    </row>
    <row r="920">
      <c r="A920">
        <v>916</v>
      </c>
      <c r="B920" s="6">
        <v>-180182345.55815884</v>
      </c>
      <c r="C920" s="6">
        <v>79970148.95703372</v>
      </c>
      <c r="D920" s="6">
        <v>72620066.52537836</v>
      </c>
      <c r="E920" s="6">
        <v>94451698.0437435</v>
      </c>
      <c r="F920" s="6">
        <v>72708999.66796565</v>
      </c>
      <c r="G920" s="6">
        <v>124033191.40517294</v>
      </c>
      <c r="H920" s="6">
        <f>NPV(Supuestos!$B$22,C920:G920)+B920</f>
        <v>117066414.50310355</v>
      </c>
      <c r="I920" s="2">
        <f>IFERROR(IRR(B920:G920),"")</f>
        <v>0.36986139075168206</v>
      </c>
      <c r="J920" s="2">
        <f>IFERROR(MIRR(B920:G920,Supuestos!$B$22,Supuestos!$B$22),"")</f>
        <v>0.26004604184882907</v>
      </c>
      <c r="K920" s="6">
        <v>8821.658811605043</v>
      </c>
      <c r="L920" s="6">
        <v>42050.18503550867</v>
      </c>
      <c r="M920" s="6">
        <v>150506154.73030943</v>
      </c>
      <c r="N920" s="6">
        <v>3519.825593351076</v>
      </c>
      <c r="O920" s="6">
        <v>119870965.93225849</v>
      </c>
    </row>
    <row r="921">
      <c r="A921">
        <v>917</v>
      </c>
      <c r="B921" s="6">
        <v>-180132061.44200578</v>
      </c>
      <c r="C921" s="6">
        <v>41435216.15767376</v>
      </c>
      <c r="D921" s="6">
        <v>61637951.975911036</v>
      </c>
      <c r="E921" s="6">
        <v>54421672.29063791</v>
      </c>
      <c r="F921" s="6">
        <v>46488318.356211945</v>
      </c>
      <c r="G921" s="6">
        <v>105879302.00380369</v>
      </c>
      <c r="H921" s="6">
        <f>NPV(Supuestos!$B$22,C921:G921)+B921</f>
        <v>22891308.717079934</v>
      </c>
      <c r="I921" s="2">
        <f>IFERROR(IRR(B921:G921),"")</f>
        <v>0.18570721969249546</v>
      </c>
      <c r="J921" s="2">
        <f>IFERROR(MIRR(B921:G921,Supuestos!$B$22,Supuestos!$B$22),"")</f>
        <v>0.16760475257006568</v>
      </c>
      <c r="K921" s="6">
        <v>8320.209684827561</v>
      </c>
      <c r="L921" s="6">
        <v>35036.11962157292</v>
      </c>
      <c r="M921" s="6">
        <v>156811432.49847075</v>
      </c>
      <c r="N921" s="6">
        <v>3521.928317627559</v>
      </c>
      <c r="O921" s="6">
        <v>104478441.43920608</v>
      </c>
    </row>
    <row r="922">
      <c r="A922">
        <v>918</v>
      </c>
      <c r="B922" s="6">
        <v>-173000136.5343041</v>
      </c>
      <c r="C922" s="6">
        <v>44655569.081659354</v>
      </c>
      <c r="D922" s="6">
        <v>63436174.12223378</v>
      </c>
      <c r="E922" s="6">
        <v>49510689.254282</v>
      </c>
      <c r="F922" s="6">
        <v>44479706.999633245</v>
      </c>
      <c r="G922" s="6">
        <v>74400558.80111668</v>
      </c>
      <c r="H922" s="6">
        <f>NPV(Supuestos!$B$22,C922:G922)+B922</f>
        <v>13378672.513176639</v>
      </c>
      <c r="I922" s="2">
        <f>IFERROR(IRR(B922:G922),"")</f>
        <v>0.17022186974016962</v>
      </c>
      <c r="J922" s="2">
        <f>IFERROR(MIRR(B922:G922,Supuestos!$B$22,Supuestos!$B$22),"")</f>
        <v>0.15711059080874445</v>
      </c>
      <c r="K922" s="6">
        <v>7915.548640162414</v>
      </c>
      <c r="L922" s="6">
        <v>38538.44967020736</v>
      </c>
      <c r="M922" s="6">
        <v>148595898.70382592</v>
      </c>
      <c r="N922" s="6">
        <v>3551.857293304056</v>
      </c>
      <c r="O922" s="6">
        <v>110937440.06145732</v>
      </c>
    </row>
    <row r="923">
      <c r="A923">
        <v>919</v>
      </c>
      <c r="B923" s="6">
        <v>-194841388.5855321</v>
      </c>
      <c r="C923" s="6">
        <v>75849379.62489283</v>
      </c>
      <c r="D923" s="6">
        <v>93731529.61044756</v>
      </c>
      <c r="E923" s="6">
        <v>86516160.69421554</v>
      </c>
      <c r="F923" s="6">
        <v>88921779.17730227</v>
      </c>
      <c r="G923" s="6">
        <v>138094812.85912704</v>
      </c>
      <c r="H923" s="6">
        <f>NPV(Supuestos!$B$22,C923:G923)+B923</f>
        <v>126583417.72313055</v>
      </c>
      <c r="I923" s="2">
        <f>IFERROR(IRR(B923:G923),"")</f>
        <v>0.36447456147238416</v>
      </c>
      <c r="J923" s="2">
        <f>IFERROR(MIRR(B923:G923,Supuestos!$B$22,Supuestos!$B$22),"")</f>
        <v>0.2600404476247462</v>
      </c>
      <c r="K923" s="6">
        <v>9227.349159864734</v>
      </c>
      <c r="L923" s="6">
        <v>39035.58862775611</v>
      </c>
      <c r="M923" s="6">
        <v>166025788.11120003</v>
      </c>
      <c r="N923" s="6">
        <v>3595.2423971767225</v>
      </c>
      <c r="O923" s="6">
        <v>107251256.96175583</v>
      </c>
    </row>
    <row r="924">
      <c r="A924">
        <v>920</v>
      </c>
      <c r="B924" s="6">
        <v>-165968611.64988208</v>
      </c>
      <c r="C924" s="6">
        <v>88501989.64620557</v>
      </c>
      <c r="D924" s="6">
        <v>101876745.29584411</v>
      </c>
      <c r="E924" s="6">
        <v>101508331.54190736</v>
      </c>
      <c r="F924" s="6">
        <v>124465542.58799382</v>
      </c>
      <c r="G924" s="6">
        <v>151746849.29160812</v>
      </c>
      <c r="H924" s="6">
        <f>NPV(Supuestos!$B$22,C924:G924)+B924</f>
        <v>211076943.87646803</v>
      </c>
      <c r="I924" s="2">
        <f>IFERROR(IRR(B924:G924),"")</f>
        <v>0.5473306181457376</v>
      </c>
      <c r="J924" s="2">
        <f>IFERROR(MIRR(B924:G924,Supuestos!$B$22,Supuestos!$B$22),"")</f>
        <v>0.3433167321562258</v>
      </c>
      <c r="K924" s="6">
        <v>8705.01182424272</v>
      </c>
      <c r="L924" s="6">
        <v>45325.628032908404</v>
      </c>
      <c r="M924" s="6">
        <v>134403801.4124665</v>
      </c>
      <c r="N924" s="6">
        <v>3476.3224790493646</v>
      </c>
      <c r="O924" s="6">
        <v>98883648.50037634</v>
      </c>
    </row>
    <row r="925">
      <c r="A925">
        <v>921</v>
      </c>
      <c r="B925" s="6">
        <v>-178079723.78158998</v>
      </c>
      <c r="C925" s="6">
        <v>78854782.02367982</v>
      </c>
      <c r="D925" s="6">
        <v>67239046.89694634</v>
      </c>
      <c r="E925" s="6">
        <v>99442615.64562789</v>
      </c>
      <c r="F925" s="6">
        <v>86794335.86824386</v>
      </c>
      <c r="G925" s="6">
        <v>130828171.67622492</v>
      </c>
      <c r="H925" s="6">
        <f>NPV(Supuestos!$B$22,C925:G925)+B925</f>
        <v>129287601.17175488</v>
      </c>
      <c r="I925" s="2">
        <f>IFERROR(IRR(B925:G925),"")</f>
        <v>0.3867970295270032</v>
      </c>
      <c r="J925" s="2">
        <f>IFERROR(MIRR(B925:G925,Supuestos!$B$22,Supuestos!$B$22),"")</f>
        <v>0.2714916022204781</v>
      </c>
      <c r="K925" s="6">
        <v>8542.443206496102</v>
      </c>
      <c r="L925" s="6">
        <v>42567.77810700374</v>
      </c>
      <c r="M925" s="6">
        <v>148989097.6291254</v>
      </c>
      <c r="N925" s="6">
        <v>3440.4286296417317</v>
      </c>
      <c r="O925" s="6">
        <v>107967602.3922925</v>
      </c>
    </row>
    <row r="926">
      <c r="A926">
        <v>922</v>
      </c>
      <c r="B926" s="6">
        <v>-156564272.1070472</v>
      </c>
      <c r="C926" s="6">
        <v>59350316.571662925</v>
      </c>
      <c r="D926" s="6">
        <v>68337360.66559477</v>
      </c>
      <c r="E926" s="6">
        <v>51744564.03471387</v>
      </c>
      <c r="F926" s="6">
        <v>45613151.27553639</v>
      </c>
      <c r="G926" s="6">
        <v>103771786.39083469</v>
      </c>
      <c r="H926" s="6">
        <f>NPV(Supuestos!$B$22,C926:G926)+B926</f>
        <v>63909357.30641549</v>
      </c>
      <c r="I926" s="2">
        <f>IFERROR(IRR(B926:G926),"")</f>
        <v>0.2904207321919</v>
      </c>
      <c r="J926" s="2">
        <f>IFERROR(MIRR(B926:G926,Supuestos!$B$22,Supuestos!$B$22),"")</f>
        <v>0.22078068403684226</v>
      </c>
      <c r="K926" s="6">
        <v>8079.245323425303</v>
      </c>
      <c r="L926" s="6">
        <v>39415.113223793276</v>
      </c>
      <c r="M926" s="6">
        <v>131088722.57219833</v>
      </c>
      <c r="N926" s="6">
        <v>3483.4790680247047</v>
      </c>
      <c r="O926" s="6">
        <v>110699394.05743043</v>
      </c>
    </row>
    <row r="927">
      <c r="A927">
        <v>923</v>
      </c>
      <c r="B927" s="6">
        <v>-166839758.25133455</v>
      </c>
      <c r="C927" s="6">
        <v>60606089.387221254</v>
      </c>
      <c r="D927" s="6">
        <v>63550305.926879406</v>
      </c>
      <c r="E927" s="6">
        <v>79010279.47220539</v>
      </c>
      <c r="F927" s="6">
        <v>77538766.93492413</v>
      </c>
      <c r="G927" s="6">
        <v>118835640.19383875</v>
      </c>
      <c r="H927" s="6">
        <f>NPV(Supuestos!$B$22,C927:G927)+B927</f>
        <v>96181745.37882221</v>
      </c>
      <c r="I927" s="2">
        <f>IFERROR(IRR(B927:G927),"")</f>
        <v>0.33458815101209977</v>
      </c>
      <c r="J927" s="2">
        <f>IFERROR(MIRR(B927:G927,Supuestos!$B$22,Supuestos!$B$22),"")</f>
        <v>0.24865710356688608</v>
      </c>
      <c r="K927" s="6">
        <v>7929.507572323442</v>
      </c>
      <c r="L927" s="6">
        <v>45163.067018551184</v>
      </c>
      <c r="M927" s="6">
        <v>138190087.69829834</v>
      </c>
      <c r="N927" s="6">
        <v>3442.686565220356</v>
      </c>
      <c r="O927" s="6">
        <v>108125893.6069424</v>
      </c>
    </row>
    <row r="928">
      <c r="A928">
        <v>924</v>
      </c>
      <c r="B928" s="6">
        <v>-163336508.62034336</v>
      </c>
      <c r="C928" s="6">
        <v>53348836.60318273</v>
      </c>
      <c r="D928" s="6">
        <v>68077857.3948633</v>
      </c>
      <c r="E928" s="6">
        <v>46382348.283924386</v>
      </c>
      <c r="F928" s="6">
        <v>72610227.38301481</v>
      </c>
      <c r="G928" s="6">
        <v>118933582.21005361</v>
      </c>
      <c r="H928" s="6">
        <f>NPV(Supuestos!$B$22,C928:G928)+B928</f>
        <v>71912640.3983689</v>
      </c>
      <c r="I928" s="2">
        <f>IFERROR(IRR(B928:G928),"")</f>
        <v>0.29013753968029093</v>
      </c>
      <c r="J928" s="2">
        <f>IFERROR(MIRR(B928:G928,Supuestos!$B$22,Supuestos!$B$22),"")</f>
        <v>0.22629175964307358</v>
      </c>
      <c r="K928" s="6">
        <v>7894.348247982096</v>
      </c>
      <c r="L928" s="6">
        <v>41567.56895371386</v>
      </c>
      <c r="M928" s="6">
        <v>137084599.40893328</v>
      </c>
      <c r="N928" s="6">
        <v>3319.0603106593094</v>
      </c>
      <c r="O928" s="6">
        <v>109087614.44885428</v>
      </c>
    </row>
    <row r="929">
      <c r="A929">
        <v>925</v>
      </c>
      <c r="B929" s="6">
        <v>-177695289.63431725</v>
      </c>
      <c r="C929" s="6">
        <v>49145988.43984103</v>
      </c>
      <c r="D929" s="6">
        <v>49985923.17854601</v>
      </c>
      <c r="E929" s="6">
        <v>46663205.98307684</v>
      </c>
      <c r="F929" s="6">
        <v>54502232.237563</v>
      </c>
      <c r="G929" s="6">
        <v>97922193.12076065</v>
      </c>
      <c r="H929" s="6">
        <f>NPV(Supuestos!$B$22,C929:G929)+B929</f>
        <v>18501521.63355238</v>
      </c>
      <c r="I929" s="2">
        <f>IFERROR(IRR(B929:G929),"")</f>
        <v>0.1781372871753851</v>
      </c>
      <c r="J929" s="2">
        <f>IFERROR(MIRR(B929:G929,Supuestos!$B$22,Supuestos!$B$22),"")</f>
        <v>0.16280812350164853</v>
      </c>
      <c r="K929" s="6">
        <v>8140.729084388688</v>
      </c>
      <c r="L929" s="6">
        <v>36055.430950494636</v>
      </c>
      <c r="M929" s="6">
        <v>154213890.00320846</v>
      </c>
      <c r="N929" s="6">
        <v>3498.3904629324875</v>
      </c>
      <c r="O929" s="6">
        <v>104005836.65924144</v>
      </c>
    </row>
    <row r="930">
      <c r="A930">
        <v>926</v>
      </c>
      <c r="B930" s="6">
        <v>-162632634.34494895</v>
      </c>
      <c r="C930" s="6">
        <v>48672954.620383576</v>
      </c>
      <c r="D930" s="6">
        <v>55489683.77113344</v>
      </c>
      <c r="E930" s="6">
        <v>45618512.481901444</v>
      </c>
      <c r="F930" s="6">
        <v>64819717.12942709</v>
      </c>
      <c r="G930" s="6">
        <v>85087669.12284324</v>
      </c>
      <c r="H930" s="6">
        <f>NPV(Supuestos!$B$22,C930:G930)+B930</f>
        <v>36121991.41008918</v>
      </c>
      <c r="I930" s="2">
        <f>IFERROR(IRR(B930:G930),"")</f>
        <v>0.22107699989458673</v>
      </c>
      <c r="J930" s="2">
        <f>IFERROR(MIRR(B930:G930,Supuestos!$B$22,Supuestos!$B$22),"")</f>
        <v>0.18666125034115955</v>
      </c>
      <c r="K930" s="6">
        <v>8150.788320941784</v>
      </c>
      <c r="L930" s="6">
        <v>36913.700916055255</v>
      </c>
      <c r="M930" s="6">
        <v>138562573.36020324</v>
      </c>
      <c r="N930" s="6">
        <v>3447.503814070175</v>
      </c>
      <c r="O930" s="6">
        <v>108357012.79083025</v>
      </c>
    </row>
    <row r="931">
      <c r="A931">
        <v>927</v>
      </c>
      <c r="B931" s="6">
        <v>-159964806.3081014</v>
      </c>
      <c r="C931" s="6">
        <v>84578374.01002625</v>
      </c>
      <c r="D931" s="6">
        <v>85544897.24893935</v>
      </c>
      <c r="E931" s="6">
        <v>87975991.64048225</v>
      </c>
      <c r="F931" s="6">
        <v>86884150.56175186</v>
      </c>
      <c r="G931" s="6">
        <v>125137044.88253333</v>
      </c>
      <c r="H931" s="6">
        <f>NPV(Supuestos!$B$22,C931:G931)+B931</f>
        <v>155866710.79363456</v>
      </c>
      <c r="I931" s="2">
        <f>IFERROR(IRR(B931:G931),"")</f>
        <v>0.47651406362589455</v>
      </c>
      <c r="J931" s="2">
        <f>IFERROR(MIRR(B931:G931,Supuestos!$B$22,Supuestos!$B$22),"")</f>
        <v>0.306143987898158</v>
      </c>
      <c r="K931" s="6">
        <v>8758.158426862634</v>
      </c>
      <c r="L931" s="6">
        <v>39006.70740550482</v>
      </c>
      <c r="M931" s="6">
        <v>132634652.4546864</v>
      </c>
      <c r="N931" s="6">
        <v>3215.3860009896257</v>
      </c>
      <c r="O931" s="6">
        <v>102944494.04398924</v>
      </c>
    </row>
    <row r="932">
      <c r="A932">
        <v>928</v>
      </c>
      <c r="B932" s="6">
        <v>-163541166.37309167</v>
      </c>
      <c r="C932" s="6">
        <v>85370467.29957707</v>
      </c>
      <c r="D932" s="6">
        <v>89033883.00109747</v>
      </c>
      <c r="E932" s="6">
        <v>90104977.6080473</v>
      </c>
      <c r="F932" s="6">
        <v>78270625.9847942</v>
      </c>
      <c r="G932" s="6">
        <v>127231658.65130988</v>
      </c>
      <c r="H932" s="6">
        <f>NPV(Supuestos!$B$22,C932:G932)+B932</f>
        <v>153094814.26854938</v>
      </c>
      <c r="I932" s="2">
        <f>IFERROR(IRR(B932:G932),"")</f>
        <v>0.4677180165798537</v>
      </c>
      <c r="J932" s="2">
        <f>IFERROR(MIRR(B932:G932,Supuestos!$B$22,Supuestos!$B$22),"")</f>
        <v>0.301042507390628</v>
      </c>
      <c r="K932" s="6">
        <v>8787.95904432665</v>
      </c>
      <c r="L932" s="6">
        <v>41493.75588726657</v>
      </c>
      <c r="M932" s="6">
        <v>134369532.18648475</v>
      </c>
      <c r="N932" s="6">
        <v>3440.982890004913</v>
      </c>
      <c r="O932" s="6">
        <v>108409012.47710247</v>
      </c>
    </row>
    <row r="933">
      <c r="A933">
        <v>929</v>
      </c>
      <c r="B933" s="6">
        <v>-159064250.03260136</v>
      </c>
      <c r="C933" s="6">
        <v>69449243.83726034</v>
      </c>
      <c r="D933" s="6">
        <v>78753891.21115063</v>
      </c>
      <c r="E933" s="6">
        <v>62639369.511067286</v>
      </c>
      <c r="F933" s="6">
        <v>73984035.18942565</v>
      </c>
      <c r="G933" s="6">
        <v>110965943.03893408</v>
      </c>
      <c r="H933" s="6">
        <f>NPV(Supuestos!$B$22,C933:G933)+B933</f>
        <v>106171213.24029455</v>
      </c>
      <c r="I933" s="2">
        <f>IFERROR(IRR(B933:G933),"")</f>
        <v>0.3766138571359421</v>
      </c>
      <c r="J933" s="2">
        <f>IFERROR(MIRR(B933:G933,Supuestos!$B$22,Supuestos!$B$22),"")</f>
        <v>0.26274789461061787</v>
      </c>
      <c r="K933" s="6">
        <v>8556.857815499134</v>
      </c>
      <c r="L933" s="6">
        <v>39230.246524671114</v>
      </c>
      <c r="M933" s="6">
        <v>132209238.70631419</v>
      </c>
      <c r="N933" s="6">
        <v>3386.962386717399</v>
      </c>
      <c r="O933" s="6">
        <v>108171389.04793341</v>
      </c>
    </row>
    <row r="934">
      <c r="A934">
        <v>930</v>
      </c>
      <c r="B934" s="6">
        <v>-165027095.24724352</v>
      </c>
      <c r="C934" s="6">
        <v>48987199.6231827</v>
      </c>
      <c r="D934" s="6">
        <v>44346011.06364624</v>
      </c>
      <c r="E934" s="6">
        <v>37914350.56857152</v>
      </c>
      <c r="F934" s="6">
        <v>29368857.911524393</v>
      </c>
      <c r="G934" s="6">
        <v>87579227.03171277</v>
      </c>
      <c r="H934" s="6">
        <f>NPV(Supuestos!$B$22,C934:G934)+B934</f>
        <v>532682.4195610434</v>
      </c>
      <c r="I934" s="2">
        <f>IFERROR(IRR(B934:G934),"")</f>
        <v>0.14125542921458645</v>
      </c>
      <c r="J934" s="2">
        <f>IFERROR(MIRR(B934:G934,Supuestos!$B$22,Supuestos!$B$22),"")</f>
        <v>0.14073500102251724</v>
      </c>
      <c r="K934" s="6">
        <v>7627.187881523884</v>
      </c>
      <c r="L934" s="6">
        <v>36994.55693945003</v>
      </c>
      <c r="M934" s="6">
        <v>142453940.33757004</v>
      </c>
      <c r="N934" s="6">
        <v>3331.403848466774</v>
      </c>
      <c r="O934" s="6">
        <v>108864577.4512936</v>
      </c>
    </row>
    <row r="935">
      <c r="A935">
        <v>931</v>
      </c>
      <c r="B935" s="6">
        <v>-183510046.99557826</v>
      </c>
      <c r="C935" s="6">
        <v>66133250.97745439</v>
      </c>
      <c r="D935" s="6">
        <v>60549860.440508604</v>
      </c>
      <c r="E935" s="6">
        <v>81307690.26010215</v>
      </c>
      <c r="F935" s="6">
        <v>67334833.85807982</v>
      </c>
      <c r="G935" s="6">
        <v>117024314.12448724</v>
      </c>
      <c r="H935" s="6">
        <f>NPV(Supuestos!$B$22,C935:G935)+B935</f>
        <v>76619491.93680602</v>
      </c>
      <c r="I935" s="2">
        <f>IFERROR(IRR(B935:G935),"")</f>
        <v>0.2876609042435362</v>
      </c>
      <c r="J935" s="2">
        <f>IFERROR(MIRR(B935:G935,Supuestos!$B$22,Supuestos!$B$22),"")</f>
        <v>0.22239289310220656</v>
      </c>
      <c r="K935" s="6">
        <v>7909.05108285576</v>
      </c>
      <c r="L935" s="6">
        <v>44786.56937280557</v>
      </c>
      <c r="M935" s="6">
        <v>155172505.79594767</v>
      </c>
      <c r="N935" s="6">
        <v>3467.439249716699</v>
      </c>
      <c r="O935" s="6">
        <v>111642385.9958291</v>
      </c>
    </row>
    <row r="936">
      <c r="A936">
        <v>932</v>
      </c>
      <c r="B936" s="6">
        <v>-186227871.90934157</v>
      </c>
      <c r="C936" s="6">
        <v>53648910.09684065</v>
      </c>
      <c r="D936" s="6">
        <v>40149908.22497116</v>
      </c>
      <c r="E936" s="6">
        <v>61168548.731975555</v>
      </c>
      <c r="F936" s="6">
        <v>61410482.19949966</v>
      </c>
      <c r="G936" s="6">
        <v>105061370.86920783</v>
      </c>
      <c r="H936" s="6">
        <f>NPV(Supuestos!$B$22,C936:G936)+B936</f>
        <v>23939173.47397226</v>
      </c>
      <c r="I936" s="2">
        <f>IFERROR(IRR(B936:G936),"")</f>
        <v>0.1860641008280319</v>
      </c>
      <c r="J936" s="2">
        <f>IFERROR(MIRR(B936:G936,Supuestos!$B$22,Supuestos!$B$22),"")</f>
        <v>0.1679085531649278</v>
      </c>
      <c r="K936" s="6">
        <v>8200.005626307815</v>
      </c>
      <c r="L936" s="6">
        <v>38195.45160922514</v>
      </c>
      <c r="M936" s="6">
        <v>161171638.46174046</v>
      </c>
      <c r="N936" s="6">
        <v>3476.124993277093</v>
      </c>
      <c r="O936" s="6">
        <v>110937015.40806693</v>
      </c>
    </row>
    <row r="937">
      <c r="A937">
        <v>933</v>
      </c>
      <c r="B937" s="6">
        <v>-186729905.45159844</v>
      </c>
      <c r="C937" s="6">
        <v>38390541.90330507</v>
      </c>
      <c r="D937" s="6">
        <v>33628760.58769974</v>
      </c>
      <c r="E937" s="6">
        <v>48983169.49753104</v>
      </c>
      <c r="F937" s="6">
        <v>44998895.23400298</v>
      </c>
      <c r="G937" s="6">
        <v>85190089.36539976</v>
      </c>
      <c r="H937" s="6">
        <f>NPV(Supuestos!$B$22,C937:G937)+B937</f>
        <v>-23227486.72036372</v>
      </c>
      <c r="I937" s="2">
        <f>IFERROR(IRR(B937:G937),"")</f>
        <v>0.0933605763722997</v>
      </c>
      <c r="J937" s="2">
        <f>IFERROR(MIRR(B937:G937,Supuestos!$B$22,Supuestos!$B$22),"")</f>
        <v>0.1101122937700445</v>
      </c>
      <c r="K937" s="6">
        <v>7518.682081606398</v>
      </c>
      <c r="L937" s="6">
        <v>37362.42225410706</v>
      </c>
      <c r="M937" s="6">
        <v>164256611.4734091</v>
      </c>
      <c r="N937" s="6">
        <v>3287.356802324454</v>
      </c>
      <c r="O937" s="6">
        <v>109625743.01418076</v>
      </c>
    </row>
    <row r="938">
      <c r="A938">
        <v>934</v>
      </c>
      <c r="B938" s="6">
        <v>-165352380.31931505</v>
      </c>
      <c r="C938" s="6">
        <v>85150034.55775595</v>
      </c>
      <c r="D938" s="6">
        <v>91106037.62505096</v>
      </c>
      <c r="E938" s="6">
        <v>88227022.15822029</v>
      </c>
      <c r="F938" s="6">
        <v>95122986.71120758</v>
      </c>
      <c r="G938" s="6">
        <v>145730606.0130729</v>
      </c>
      <c r="H938" s="6">
        <f>NPV(Supuestos!$B$22,C938:G938)+B938</f>
        <v>171002851.52444786</v>
      </c>
      <c r="I938" s="2">
        <f>IFERROR(IRR(B938:G938),"")</f>
        <v>0.48493806777245235</v>
      </c>
      <c r="J938" s="2">
        <f>IFERROR(MIRR(B938:G938,Supuestos!$B$22,Supuestos!$B$22),"")</f>
        <v>0.3139607687151511</v>
      </c>
      <c r="K938" s="6">
        <v>8736.057818841231</v>
      </c>
      <c r="L938" s="6">
        <v>42645.369272446755</v>
      </c>
      <c r="M938" s="6">
        <v>135548187.38572064</v>
      </c>
      <c r="N938" s="6">
        <v>3306.225597547988</v>
      </c>
      <c r="O938" s="6">
        <v>111682818.73665355</v>
      </c>
    </row>
    <row r="939">
      <c r="A939">
        <v>935</v>
      </c>
      <c r="B939" s="6">
        <v>-175222179.85052633</v>
      </c>
      <c r="C939" s="6">
        <v>64421126.88949548</v>
      </c>
      <c r="D939" s="6">
        <v>45717741.51203616</v>
      </c>
      <c r="E939" s="6">
        <v>66093710.821240634</v>
      </c>
      <c r="F939" s="6">
        <v>57370958.919231325</v>
      </c>
      <c r="G939" s="6">
        <v>92767842.42656837</v>
      </c>
      <c r="H939" s="6">
        <f>NPV(Supuestos!$B$22,C939:G939)+B939</f>
        <v>43226194.03831733</v>
      </c>
      <c r="I939" s="2">
        <f>IFERROR(IRR(B939:G939),"")</f>
        <v>0.23230919463236457</v>
      </c>
      <c r="J939" s="2">
        <f>IFERROR(MIRR(B939:G939,Supuestos!$B$22,Supuestos!$B$22),"")</f>
        <v>0.19139781370435105</v>
      </c>
      <c r="K939" s="6">
        <v>7736.645160612448</v>
      </c>
      <c r="L939" s="6">
        <v>42578.03577011364</v>
      </c>
      <c r="M939" s="6">
        <v>148869287.49938765</v>
      </c>
      <c r="N939" s="6">
        <v>3484.0395290715</v>
      </c>
      <c r="O939" s="6">
        <v>109969847.5394337</v>
      </c>
    </row>
    <row r="940">
      <c r="A940">
        <v>936</v>
      </c>
      <c r="B940" s="6">
        <v>-178912725.01823023</v>
      </c>
      <c r="C940" s="6">
        <v>83952240.54993798</v>
      </c>
      <c r="D940" s="6">
        <v>90266359.161518</v>
      </c>
      <c r="E940" s="6">
        <v>102552700.23997054</v>
      </c>
      <c r="F940" s="6">
        <v>83274612.27980694</v>
      </c>
      <c r="G940" s="6">
        <v>159593399.43943173</v>
      </c>
      <c r="H940" s="6">
        <f>NPV(Supuestos!$B$22,C940:G940)+B940</f>
        <v>165599841.35727772</v>
      </c>
      <c r="I940" s="2">
        <f>IFERROR(IRR(B940:G940),"")</f>
        <v>0.44770519924857566</v>
      </c>
      <c r="J940" s="2">
        <f>IFERROR(MIRR(B940:G940,Supuestos!$B$22,Supuestos!$B$22),"")</f>
        <v>0.29962368872408285</v>
      </c>
      <c r="K940" s="6">
        <v>8651.064944311764</v>
      </c>
      <c r="L940" s="6">
        <v>44363.12841741171</v>
      </c>
      <c r="M940" s="6">
        <v>148209660.61248052</v>
      </c>
      <c r="N940" s="6">
        <v>3451.516123985251</v>
      </c>
      <c r="O940" s="6">
        <v>108762172.14569034</v>
      </c>
    </row>
    <row r="941">
      <c r="A941">
        <v>937</v>
      </c>
      <c r="B941" s="6">
        <v>-151780457.1455404</v>
      </c>
      <c r="C941" s="6">
        <v>56643212.74718592</v>
      </c>
      <c r="D941" s="6">
        <v>47761222.67639485</v>
      </c>
      <c r="E941" s="6">
        <v>39402743.27243361</v>
      </c>
      <c r="F941" s="6">
        <v>55920605.893206894</v>
      </c>
      <c r="G941" s="6">
        <v>86087278.61687416</v>
      </c>
      <c r="H941" s="6">
        <f>NPV(Supuestos!$B$22,C941:G941)+B941</f>
        <v>39073533.68027592</v>
      </c>
      <c r="I941" s="2">
        <f>IFERROR(IRR(B941:G941),"")</f>
        <v>0.2359476578731332</v>
      </c>
      <c r="J941" s="2">
        <f>IFERROR(MIRR(B941:G941,Supuestos!$B$22,Supuestos!$B$22),"")</f>
        <v>0.19344368052979588</v>
      </c>
      <c r="K941" s="6">
        <v>7517.901729071537</v>
      </c>
      <c r="L941" s="6">
        <v>39784.10564860988</v>
      </c>
      <c r="M941" s="6">
        <v>127853017.41392048</v>
      </c>
      <c r="N941" s="6">
        <v>3344.7131679703793</v>
      </c>
      <c r="O941" s="6">
        <v>108499805.35296218</v>
      </c>
    </row>
    <row r="942">
      <c r="A942">
        <v>938</v>
      </c>
      <c r="B942" s="6">
        <v>-143294856.566478</v>
      </c>
      <c r="C942" s="6">
        <v>27602428.304378174</v>
      </c>
      <c r="D942" s="6">
        <v>35091144.30504371</v>
      </c>
      <c r="E942" s="6">
        <v>23074623.582592316</v>
      </c>
      <c r="F942" s="6">
        <v>50319041.44323869</v>
      </c>
      <c r="G942" s="6">
        <v>62424504.16061644</v>
      </c>
      <c r="H942" s="6">
        <f>NPV(Supuestos!$B$22,C942:G942)+B942</f>
        <v>-14291747.050261121</v>
      </c>
      <c r="I942" s="2">
        <f>IFERROR(IRR(B942:G942),"")</f>
        <v>0.10300308459604138</v>
      </c>
      <c r="J942" s="2">
        <f>IFERROR(MIRR(B942:G942,Supuestos!$B$22,Supuestos!$B$22),"")</f>
        <v>0.11629445295485552</v>
      </c>
      <c r="K942" s="6">
        <v>7444.687875227521</v>
      </c>
      <c r="L942" s="6">
        <v>36518.89316780517</v>
      </c>
      <c r="M942" s="6">
        <v>121545115.67183097</v>
      </c>
      <c r="N942" s="6">
        <v>3392.9933118013046</v>
      </c>
      <c r="O942" s="6">
        <v>109121622.34098564</v>
      </c>
    </row>
    <row r="943">
      <c r="A943">
        <v>939</v>
      </c>
      <c r="B943" s="6">
        <v>-159750612.75179082</v>
      </c>
      <c r="C943" s="6">
        <v>48086390.91383074</v>
      </c>
      <c r="D943" s="6">
        <v>32876493.105838604</v>
      </c>
      <c r="E943" s="6">
        <v>34642835.57873493</v>
      </c>
      <c r="F943" s="6">
        <v>35077554.265237615</v>
      </c>
      <c r="G943" s="6">
        <v>77311434.99237049</v>
      </c>
      <c r="H943" s="6">
        <f>NPV(Supuestos!$B$22,C943:G943)+B943</f>
        <v>-7967382.148941591</v>
      </c>
      <c r="I943" s="2">
        <f>IFERROR(IRR(B943:G943),"")</f>
        <v>0.12049671715658093</v>
      </c>
      <c r="J943" s="2">
        <f>IFERROR(MIRR(B943:G943,Supuestos!$B$22,Supuestos!$B$22),"")</f>
        <v>0.12839487050465204</v>
      </c>
      <c r="K943" s="6">
        <v>7549.60422207805</v>
      </c>
      <c r="L943" s="6">
        <v>37767.71587957557</v>
      </c>
      <c r="M943" s="6">
        <v>136940108.1707758</v>
      </c>
      <c r="N943" s="6">
        <v>3443.1246778306863</v>
      </c>
      <c r="O943" s="6">
        <v>108127596.53701937</v>
      </c>
    </row>
    <row r="944">
      <c r="A944">
        <v>940</v>
      </c>
      <c r="B944" s="6">
        <v>-174234066.69333842</v>
      </c>
      <c r="C944" s="6">
        <v>85615809.76974997</v>
      </c>
      <c r="D944" s="6">
        <v>87557429.33130482</v>
      </c>
      <c r="E944" s="6">
        <v>95218204.1453548</v>
      </c>
      <c r="F944" s="6">
        <v>80267011.50384623</v>
      </c>
      <c r="G944" s="6">
        <v>130886717.14470735</v>
      </c>
      <c r="H944" s="6">
        <f>NPV(Supuestos!$B$22,C944:G944)+B944</f>
        <v>148012669.09354234</v>
      </c>
      <c r="I944" s="2">
        <f>IFERROR(IRR(B944:G944),"")</f>
        <v>0.437067184516613</v>
      </c>
      <c r="J944" s="2">
        <f>IFERROR(MIRR(B944:G944,Supuestos!$B$22,Supuestos!$B$22),"")</f>
        <v>0.2891870728569408</v>
      </c>
      <c r="K944" s="6">
        <v>8424.65543820541</v>
      </c>
      <c r="L944" s="6">
        <v>43548.970897996616</v>
      </c>
      <c r="M944" s="6">
        <v>144883260.73301393</v>
      </c>
      <c r="N944" s="6">
        <v>3318.423013109714</v>
      </c>
      <c r="O944" s="6">
        <v>107474902.41146629</v>
      </c>
    </row>
    <row r="945">
      <c r="A945">
        <v>941</v>
      </c>
      <c r="B945" s="6">
        <v>-161229168.18308625</v>
      </c>
      <c r="C945" s="6">
        <v>61587019.83569951</v>
      </c>
      <c r="D945" s="6">
        <v>55440940.676000446</v>
      </c>
      <c r="E945" s="6">
        <v>54983521.36267814</v>
      </c>
      <c r="F945" s="6">
        <v>52419728.780287355</v>
      </c>
      <c r="G945" s="6">
        <v>99596850.81124988</v>
      </c>
      <c r="H945" s="6">
        <f>NPV(Supuestos!$B$22,C945:G945)+B945</f>
        <v>55331018.74168506</v>
      </c>
      <c r="I945" s="2">
        <f>IFERROR(IRR(B945:G945),"")</f>
        <v>0.266401721600641</v>
      </c>
      <c r="J945" s="2">
        <f>IFERROR(MIRR(B945:G945,Supuestos!$B$22,Supuestos!$B$22),"")</f>
        <v>0.20929387217291562</v>
      </c>
      <c r="K945" s="6">
        <v>7945.004087368786</v>
      </c>
      <c r="L945" s="6">
        <v>38739.91522991919</v>
      </c>
      <c r="M945" s="6">
        <v>136606065.39540398</v>
      </c>
      <c r="N945" s="6">
        <v>3357.5330761882165</v>
      </c>
      <c r="O945" s="6">
        <v>110377701.01935394</v>
      </c>
    </row>
    <row r="946">
      <c r="A946">
        <v>942</v>
      </c>
      <c r="B946" s="6">
        <v>-152925236.4228856</v>
      </c>
      <c r="C946" s="6">
        <v>55299622.50501697</v>
      </c>
      <c r="D946" s="6">
        <v>42419876.43741285</v>
      </c>
      <c r="E946" s="6">
        <v>44606520.873307586</v>
      </c>
      <c r="F946" s="6">
        <v>33499500.332950808</v>
      </c>
      <c r="G946" s="6">
        <v>75645068.11959869</v>
      </c>
      <c r="H946" s="6">
        <f>NPV(Supuestos!$B$22,C946:G946)+B946</f>
        <v>17454124.32123323</v>
      </c>
      <c r="I946" s="2">
        <f>IFERROR(IRR(B946:G946),"")</f>
        <v>0.185337787497794</v>
      </c>
      <c r="J946" s="2">
        <f>IFERROR(MIRR(B946:G946,Supuestos!$B$22,Supuestos!$B$22),"")</f>
        <v>0.1649101145087435</v>
      </c>
      <c r="K946" s="6">
        <v>7212.71331606811</v>
      </c>
      <c r="L946" s="6">
        <v>42372.728620172</v>
      </c>
      <c r="M946" s="6">
        <v>128475448.9063372</v>
      </c>
      <c r="N946" s="6">
        <v>3322.8889755904675</v>
      </c>
      <c r="O946" s="6">
        <v>113514979.25007944</v>
      </c>
    </row>
    <row r="947">
      <c r="A947">
        <v>943</v>
      </c>
      <c r="B947" s="6">
        <v>-191017797.52985656</v>
      </c>
      <c r="C947" s="6">
        <v>89098643.46050388</v>
      </c>
      <c r="D947" s="6">
        <v>98300387.96158022</v>
      </c>
      <c r="E947" s="6">
        <v>90563888.88525274</v>
      </c>
      <c r="F947" s="6">
        <v>93489873.21135162</v>
      </c>
      <c r="G947" s="6">
        <v>123680275.78795108</v>
      </c>
      <c r="H947" s="6">
        <f>NPV(Supuestos!$B$22,C947:G947)+B947</f>
        <v>143495078.93248034</v>
      </c>
      <c r="I947" s="2">
        <f>IFERROR(IRR(B947:G947),"")</f>
        <v>0.40930185907015854</v>
      </c>
      <c r="J947" s="2">
        <f>IFERROR(MIRR(B947:G947,Supuestos!$B$22,Supuestos!$B$22),"")</f>
        <v>0.27518340612314973</v>
      </c>
      <c r="K947" s="6">
        <v>8410.55818644363</v>
      </c>
      <c r="L947" s="6">
        <v>45174.537877698065</v>
      </c>
      <c r="M947" s="6">
        <v>160622351.18057007</v>
      </c>
      <c r="N947" s="6">
        <v>3360.404684084157</v>
      </c>
      <c r="O947" s="6">
        <v>112834816.61969872</v>
      </c>
    </row>
    <row r="948">
      <c r="A948">
        <v>944</v>
      </c>
      <c r="B948" s="6">
        <v>-192005932.40244418</v>
      </c>
      <c r="C948" s="6">
        <v>67895265.80627558</v>
      </c>
      <c r="D948" s="6">
        <v>74018626.83666523</v>
      </c>
      <c r="E948" s="6">
        <v>80319521.56432988</v>
      </c>
      <c r="F948" s="6">
        <v>74986119.61684674</v>
      </c>
      <c r="G948" s="6">
        <v>143606793.6976871</v>
      </c>
      <c r="H948" s="6">
        <f>NPV(Supuestos!$B$22,C948:G948)+B948</f>
        <v>97702308.54590555</v>
      </c>
      <c r="I948" s="2">
        <f>IFERROR(IRR(B948:G948),"")</f>
        <v>0.3133805789950666</v>
      </c>
      <c r="J948" s="2">
        <f>IFERROR(MIRR(B948:G948,Supuestos!$B$22,Supuestos!$B$22),"")</f>
        <v>0.2377532966566014</v>
      </c>
      <c r="K948" s="6">
        <v>7799.520224544563</v>
      </c>
      <c r="L948" s="6">
        <v>46821.075652563624</v>
      </c>
      <c r="M948" s="6">
        <v>162791378.2834761</v>
      </c>
      <c r="N948" s="6">
        <v>3406.2747387525937</v>
      </c>
      <c r="O948" s="6">
        <v>102278844.60889973</v>
      </c>
    </row>
    <row r="949">
      <c r="A949">
        <v>945</v>
      </c>
      <c r="B949" s="6">
        <v>-180838273.42337126</v>
      </c>
      <c r="C949" s="6">
        <v>45863174.99490027</v>
      </c>
      <c r="D949" s="6">
        <v>37192457.83847591</v>
      </c>
      <c r="E949" s="6">
        <v>37215376.68132898</v>
      </c>
      <c r="F949" s="6">
        <v>30486568.98402612</v>
      </c>
      <c r="G949" s="6">
        <v>96277326.49650857</v>
      </c>
      <c r="H949" s="6">
        <f>NPV(Supuestos!$B$22,C949:G949)+B949</f>
        <v>-18815787.638600074</v>
      </c>
      <c r="I949" s="2">
        <f>IFERROR(IRR(B949:G949),"")</f>
        <v>0.10030346685083244</v>
      </c>
      <c r="J949" s="2">
        <f>IFERROR(MIRR(B949:G949,Supuestos!$B$22,Supuestos!$B$22),"")</f>
        <v>0.11522331211875847</v>
      </c>
      <c r="K949" s="6">
        <v>7427.011388275854</v>
      </c>
      <c r="L949" s="6">
        <v>39885.04682530161</v>
      </c>
      <c r="M949" s="6">
        <v>157140137.6638968</v>
      </c>
      <c r="N949" s="6">
        <v>3414.6922605733075</v>
      </c>
      <c r="O949" s="6">
        <v>113635804.4460722</v>
      </c>
    </row>
    <row r="950">
      <c r="A950">
        <v>946</v>
      </c>
      <c r="B950" s="6">
        <v>-165379890.76487237</v>
      </c>
      <c r="C950" s="6">
        <v>52744942.2724995</v>
      </c>
      <c r="D950" s="6">
        <v>42104852.00711763</v>
      </c>
      <c r="E950" s="6">
        <v>59319382.58028165</v>
      </c>
      <c r="F950" s="6">
        <v>51294054.252305225</v>
      </c>
      <c r="G950" s="6">
        <v>83789228.9438496</v>
      </c>
      <c r="H950" s="6">
        <f>NPV(Supuestos!$B$22,C950:G950)+B950</f>
        <v>27212510.26097543</v>
      </c>
      <c r="I950" s="2">
        <f>IFERROR(IRR(B950:G950),"")</f>
        <v>0.2014044523445746</v>
      </c>
      <c r="J950" s="2">
        <f>IFERROR(MIRR(B950:G950,Supuestos!$B$22,Supuestos!$B$22),"")</f>
        <v>0.1752659142922972</v>
      </c>
      <c r="K950" s="6">
        <v>8363.442291535699</v>
      </c>
      <c r="L950" s="6">
        <v>35550.918909882705</v>
      </c>
      <c r="M950" s="6">
        <v>141593646.06776282</v>
      </c>
      <c r="N950" s="6">
        <v>3443.9226349505284</v>
      </c>
      <c r="O950" s="6">
        <v>112331889.57683696</v>
      </c>
    </row>
    <row r="951">
      <c r="A951">
        <v>947</v>
      </c>
      <c r="B951" s="6">
        <v>-174127069.20362476</v>
      </c>
      <c r="C951" s="6">
        <v>88745117.11212337</v>
      </c>
      <c r="D951" s="6">
        <v>101529792.29342651</v>
      </c>
      <c r="E951" s="6">
        <v>110015834.94181448</v>
      </c>
      <c r="F951" s="6">
        <v>95483098.02815014</v>
      </c>
      <c r="G951" s="6">
        <v>143606832.395127</v>
      </c>
      <c r="H951" s="6">
        <f>NPV(Supuestos!$B$22,C951:G951)+B951</f>
        <v>187219505.91208422</v>
      </c>
      <c r="I951" s="2">
        <f>IFERROR(IRR(B951:G951),"")</f>
        <v>0.5019106559207652</v>
      </c>
      <c r="J951" s="2">
        <f>IFERROR(MIRR(B951:G951,Supuestos!$B$22,Supuestos!$B$22),"")</f>
        <v>0.31921743331883445</v>
      </c>
      <c r="K951" s="6">
        <v>9315.906625481835</v>
      </c>
      <c r="L951" s="6">
        <v>39972.527988019385</v>
      </c>
      <c r="M951" s="6">
        <v>144336642.13795692</v>
      </c>
      <c r="N951" s="6">
        <v>3382.0186068924763</v>
      </c>
      <c r="O951" s="6">
        <v>108127783.54134321</v>
      </c>
    </row>
    <row r="952">
      <c r="A952">
        <v>948</v>
      </c>
      <c r="B952" s="6">
        <v>-164293895.98243546</v>
      </c>
      <c r="C952" s="6">
        <v>42645239.48599387</v>
      </c>
      <c r="D952" s="6">
        <v>29648640.473209053</v>
      </c>
      <c r="E952" s="6">
        <v>34239016.93362236</v>
      </c>
      <c r="F952" s="6">
        <v>35139485.32373022</v>
      </c>
      <c r="G952" s="6">
        <v>89310486.78720039</v>
      </c>
      <c r="H952" s="6">
        <f>NPV(Supuestos!$B$22,C952:G952)+B952</f>
        <v>-13771299.436668828</v>
      </c>
      <c r="I952" s="2">
        <f>IFERROR(IRR(B952:G952),"")</f>
        <v>0.10866346541468122</v>
      </c>
      <c r="J952" s="2">
        <f>IFERROR(MIRR(B952:G952,Supuestos!$B$22,Supuestos!$B$22),"")</f>
        <v>0.1202137676674</v>
      </c>
      <c r="K952" s="6">
        <v>7618.613599564729</v>
      </c>
      <c r="L952" s="6">
        <v>37428.60251618698</v>
      </c>
      <c r="M952" s="6">
        <v>141481571.17103347</v>
      </c>
      <c r="N952" s="6">
        <v>3426.2743740032115</v>
      </c>
      <c r="O952" s="6">
        <v>108872778.92900729</v>
      </c>
    </row>
    <row r="953">
      <c r="A953">
        <v>949</v>
      </c>
      <c r="B953" s="6">
        <v>-169594512.3656791</v>
      </c>
      <c r="C953" s="6">
        <v>107069749.62176985</v>
      </c>
      <c r="D953" s="6">
        <v>96420386.36317956</v>
      </c>
      <c r="E953" s="6">
        <v>100806951.84845127</v>
      </c>
      <c r="F953" s="6">
        <v>118975592.26996952</v>
      </c>
      <c r="G953" s="6">
        <v>160690367.16944435</v>
      </c>
      <c r="H953" s="6">
        <f>NPV(Supuestos!$B$22,C953:G953)+B953</f>
        <v>220461141.201522</v>
      </c>
      <c r="I953" s="2">
        <f>IFERROR(IRR(B953:G953),"")</f>
        <v>0.570800027170807</v>
      </c>
      <c r="J953" s="2">
        <f>IFERROR(MIRR(B953:G953,Supuestos!$B$22,Supuestos!$B$22),"")</f>
        <v>0.3466285186732945</v>
      </c>
      <c r="K953" s="6">
        <v>9316.775180851451</v>
      </c>
      <c r="L953" s="6">
        <v>43822.94792608192</v>
      </c>
      <c r="M953" s="6">
        <v>136931428.07852185</v>
      </c>
      <c r="N953" s="6">
        <v>3536.771249336501</v>
      </c>
      <c r="O953" s="6">
        <v>110694195.27045842</v>
      </c>
    </row>
    <row r="954">
      <c r="A954">
        <v>950</v>
      </c>
      <c r="B954" s="6">
        <v>-180839131.46324953</v>
      </c>
      <c r="C954" s="6">
        <v>49698119.78840703</v>
      </c>
      <c r="D954" s="6">
        <v>35149718.151372716</v>
      </c>
      <c r="E954" s="6">
        <v>39241470.6133897</v>
      </c>
      <c r="F954" s="6">
        <v>31630500.40061276</v>
      </c>
      <c r="G954" s="6">
        <v>89957606.83806169</v>
      </c>
      <c r="H954" s="6">
        <f>NPV(Supuestos!$B$22,C954:G954)+B954</f>
        <v>-18261890.310271196</v>
      </c>
      <c r="I954" s="2">
        <f>IFERROR(IRR(B954:G954),"")</f>
        <v>0.10065943995270511</v>
      </c>
      <c r="J954" s="2">
        <f>IFERROR(MIRR(B954:G954,Supuestos!$B$22,Supuestos!$B$22),"")</f>
        <v>0.11598490098396397</v>
      </c>
      <c r="K954" s="6">
        <v>7227.7796509671225</v>
      </c>
      <c r="L954" s="6">
        <v>42653.645316497576</v>
      </c>
      <c r="M954" s="6">
        <v>156175839.49059752</v>
      </c>
      <c r="N954" s="6">
        <v>3395.2774042263627</v>
      </c>
      <c r="O954" s="6">
        <v>110993944.51608662</v>
      </c>
    </row>
    <row r="955">
      <c r="A955">
        <v>951</v>
      </c>
      <c r="B955" s="6">
        <v>-177669243.50470802</v>
      </c>
      <c r="C955" s="6">
        <v>48400904.25984995</v>
      </c>
      <c r="D955" s="6">
        <v>36951662.44330098</v>
      </c>
      <c r="E955" s="6">
        <v>52068754.607528076</v>
      </c>
      <c r="F955" s="6">
        <v>52215556.99818529</v>
      </c>
      <c r="G955" s="6">
        <v>77366279.70902328</v>
      </c>
      <c r="H955" s="6">
        <f>NPV(Supuestos!$B$22,C955:G955)+B955</f>
        <v>-536856.4966388717</v>
      </c>
      <c r="I955" s="2">
        <f>IFERROR(IRR(B955:G955),"")</f>
        <v>0.13884655152403752</v>
      </c>
      <c r="J955" s="2">
        <f>IFERROR(MIRR(B955:G955,Supuestos!$B$22,Supuestos!$B$22),"")</f>
        <v>0.13931022673271087</v>
      </c>
      <c r="K955" s="6">
        <v>7829.859843199103</v>
      </c>
      <c r="L955" s="6">
        <v>36944.48667793947</v>
      </c>
      <c r="M955" s="6">
        <v>154527631.29133183</v>
      </c>
      <c r="N955" s="6">
        <v>3535.7068121122816</v>
      </c>
      <c r="O955" s="6">
        <v>109647322.71804179</v>
      </c>
    </row>
    <row r="956">
      <c r="A956">
        <v>952</v>
      </c>
      <c r="B956" s="6">
        <v>-152965843.13231397</v>
      </c>
      <c r="C956" s="6">
        <v>40907193.19838576</v>
      </c>
      <c r="D956" s="6">
        <v>52239989.22155996</v>
      </c>
      <c r="E956" s="6">
        <v>59055388.018225744</v>
      </c>
      <c r="F956" s="6">
        <v>59202141.50472125</v>
      </c>
      <c r="G956" s="6">
        <v>95672128.93918832</v>
      </c>
      <c r="H956" s="6">
        <f>NPV(Supuestos!$B$22,C956:G956)+B956</f>
        <v>47716866.044107385</v>
      </c>
      <c r="I956" s="2">
        <f>IFERROR(IRR(B956:G956),"")</f>
        <v>0.2472801030218926</v>
      </c>
      <c r="J956" s="2">
        <f>IFERROR(MIRR(B956:G956,Supuestos!$B$22,Supuestos!$B$22),"")</f>
        <v>0.2036159920271221</v>
      </c>
      <c r="K956" s="6">
        <v>7767.635804393671</v>
      </c>
      <c r="L956" s="6">
        <v>39505.42014313514</v>
      </c>
      <c r="M956" s="6">
        <v>128416745.85459946</v>
      </c>
      <c r="N956" s="6">
        <v>3376.040960972508</v>
      </c>
      <c r="O956" s="6">
        <v>106239660.98820889</v>
      </c>
    </row>
    <row r="957">
      <c r="A957">
        <v>953</v>
      </c>
      <c r="B957" s="6">
        <v>-162708151.9273252</v>
      </c>
      <c r="C957" s="6">
        <v>34142216.62343931</v>
      </c>
      <c r="D957" s="6">
        <v>39814782.816855446</v>
      </c>
      <c r="E957" s="6">
        <v>44484772.15498385</v>
      </c>
      <c r="F957" s="6">
        <v>33078575.770181123</v>
      </c>
      <c r="G957" s="6">
        <v>81584973.62193638</v>
      </c>
      <c r="H957" s="6">
        <f>NPV(Supuestos!$B$22,C957:G957)+B957</f>
        <v>-10138851.360853188</v>
      </c>
      <c r="I957" s="2">
        <f>IFERROR(IRR(B957:G957),"")</f>
        <v>0.11668282758701559</v>
      </c>
      <c r="J957" s="2">
        <f>IFERROR(MIRR(B957:G957,Supuestos!$B$22,Supuestos!$B$22),"")</f>
        <v>0.12542464151192734</v>
      </c>
      <c r="K957" s="6">
        <v>7901.786571958971</v>
      </c>
      <c r="L957" s="6">
        <v>34112.50878323638</v>
      </c>
      <c r="M957" s="6">
        <v>141144170.8201884</v>
      </c>
      <c r="N957" s="6">
        <v>3326.9829399573305</v>
      </c>
      <c r="O957" s="6">
        <v>109028950.97775091</v>
      </c>
    </row>
    <row r="958">
      <c r="A958">
        <v>954</v>
      </c>
      <c r="B958" s="6">
        <v>-162061008.27944434</v>
      </c>
      <c r="C958" s="6">
        <v>53551333.13688895</v>
      </c>
      <c r="D958" s="6">
        <v>54811772.32237351</v>
      </c>
      <c r="E958" s="6">
        <v>61723363.860557646</v>
      </c>
      <c r="F958" s="6">
        <v>47226766.557762414</v>
      </c>
      <c r="G958" s="6">
        <v>91027149.0164633</v>
      </c>
      <c r="H958" s="6">
        <f>NPV(Supuestos!$B$22,C958:G958)+B958</f>
        <v>43989922.66740796</v>
      </c>
      <c r="I958" s="2">
        <f>IFERROR(IRR(B958:G958),"")</f>
        <v>0.24047788133927553</v>
      </c>
      <c r="J958" s="2">
        <f>IFERROR(MIRR(B958:G958,Supuestos!$B$22,Supuestos!$B$22),"")</f>
        <v>0.19609055296368472</v>
      </c>
      <c r="K958" s="6">
        <v>7858.905059401492</v>
      </c>
      <c r="L958" s="6">
        <v>40619.564050767935</v>
      </c>
      <c r="M958" s="6">
        <v>136522984.48510328</v>
      </c>
      <c r="N958" s="6">
        <v>3420.0771590073905</v>
      </c>
      <c r="O958" s="6">
        <v>113129484.50661619</v>
      </c>
    </row>
    <row r="959">
      <c r="A959">
        <v>955</v>
      </c>
      <c r="B959" s="6">
        <v>-174000488.71724463</v>
      </c>
      <c r="C959" s="6">
        <v>66021675.91754043</v>
      </c>
      <c r="D959" s="6">
        <v>49188517.913754076</v>
      </c>
      <c r="E959" s="6">
        <v>55843762.52883196</v>
      </c>
      <c r="F959" s="6">
        <v>47949341.31647396</v>
      </c>
      <c r="G959" s="6">
        <v>94992143.31079113</v>
      </c>
      <c r="H959" s="6">
        <f>NPV(Supuestos!$B$22,C959:G959)+B959</f>
        <v>37180980.362717345</v>
      </c>
      <c r="I959" s="2">
        <f>IFERROR(IRR(B959:G959),"")</f>
        <v>0.22182653105332698</v>
      </c>
      <c r="J959" s="2">
        <f>IFERROR(MIRR(B959:G959,Supuestos!$B$22,Supuestos!$B$22),"")</f>
        <v>0.18502065189783767</v>
      </c>
      <c r="K959" s="6">
        <v>8344.522685583299</v>
      </c>
      <c r="L959" s="6">
        <v>35082.50976993391</v>
      </c>
      <c r="M959" s="6">
        <v>150580744.82585174</v>
      </c>
      <c r="N959" s="6">
        <v>3375.810879531006</v>
      </c>
      <c r="O959" s="6">
        <v>107412097.36060576</v>
      </c>
    </row>
    <row r="960">
      <c r="A960">
        <v>956</v>
      </c>
      <c r="B960" s="6">
        <v>-162444023.99888173</v>
      </c>
      <c r="C960" s="6">
        <v>81286729.3266843</v>
      </c>
      <c r="D960" s="6">
        <v>73409912.84101978</v>
      </c>
      <c r="E960" s="6">
        <v>64152919.491951756</v>
      </c>
      <c r="F960" s="6">
        <v>74876712.12712234</v>
      </c>
      <c r="G960" s="6">
        <v>105921221.3108326</v>
      </c>
      <c r="H960" s="6">
        <f>NPV(Supuestos!$B$22,C960:G960)+B960</f>
        <v>107993249.79492751</v>
      </c>
      <c r="I960" s="2">
        <f>IFERROR(IRR(B960:G960),"")</f>
        <v>0.3842858371849128</v>
      </c>
      <c r="J960" s="2">
        <f>IFERROR(MIRR(B960:G960,Supuestos!$B$22,Supuestos!$B$22),"")</f>
        <v>0.26234310827098306</v>
      </c>
      <c r="K960" s="6">
        <v>8335.30304565807</v>
      </c>
      <c r="L960" s="6">
        <v>41566.06663639253</v>
      </c>
      <c r="M960" s="6">
        <v>134726763.05245382</v>
      </c>
      <c r="N960" s="6">
        <v>3314.3310234881938</v>
      </c>
      <c r="O960" s="6">
        <v>113816158.97367209</v>
      </c>
    </row>
    <row r="961">
      <c r="A961">
        <v>957</v>
      </c>
      <c r="B961" s="6">
        <v>-171221527.6224752</v>
      </c>
      <c r="C961" s="6">
        <v>82775861.96716848</v>
      </c>
      <c r="D961" s="6">
        <v>81449331.31024922</v>
      </c>
      <c r="E961" s="6">
        <v>82732220.80869497</v>
      </c>
      <c r="F961" s="6">
        <v>75719838.85016401</v>
      </c>
      <c r="G961" s="6">
        <v>140935225.99670467</v>
      </c>
      <c r="H961" s="6">
        <f>NPV(Supuestos!$B$22,C961:G961)+B961</f>
        <v>137932949.06473228</v>
      </c>
      <c r="I961" s="2">
        <f>IFERROR(IRR(B961:G961),"")</f>
        <v>0.4179644262341767</v>
      </c>
      <c r="J961" s="2">
        <f>IFERROR(MIRR(B961:G961,Supuestos!$B$22,Supuestos!$B$22),"")</f>
        <v>0.2830048136030616</v>
      </c>
      <c r="K961" s="6">
        <v>8818.301276119284</v>
      </c>
      <c r="L961" s="6">
        <v>41301.33406259639</v>
      </c>
      <c r="M961" s="6">
        <v>142084919.0729054</v>
      </c>
      <c r="N961" s="6">
        <v>3334.2949965658286</v>
      </c>
      <c r="O961" s="6">
        <v>116882199.71603823</v>
      </c>
    </row>
    <row r="962">
      <c r="A962">
        <v>958</v>
      </c>
      <c r="B962" s="6">
        <v>-168477421.4767871</v>
      </c>
      <c r="C962" s="6">
        <v>79441340.26477332</v>
      </c>
      <c r="D962" s="6">
        <v>62411487.66695516</v>
      </c>
      <c r="E962" s="6">
        <v>57237966.86296074</v>
      </c>
      <c r="F962" s="6">
        <v>75229514.54804197</v>
      </c>
      <c r="G962" s="6">
        <v>120668721.70916748</v>
      </c>
      <c r="H962" s="6">
        <f>NPV(Supuestos!$B$22,C962:G962)+B962</f>
        <v>95079039.8255683</v>
      </c>
      <c r="I962" s="2">
        <f>IFERROR(IRR(B962:G962),"")</f>
        <v>0.34191396313631806</v>
      </c>
      <c r="J962" s="2">
        <f>IFERROR(MIRR(B962:G962,Supuestos!$B$22,Supuestos!$B$22),"")</f>
        <v>0.24672665123128867</v>
      </c>
      <c r="K962" s="6">
        <v>8346.5476077256</v>
      </c>
      <c r="L962" s="6">
        <v>39233.07795712151</v>
      </c>
      <c r="M962" s="6">
        <v>142280561.23944914</v>
      </c>
      <c r="N962" s="6">
        <v>3331.3043209413686</v>
      </c>
      <c r="O962" s="6">
        <v>107683337.85607345</v>
      </c>
    </row>
    <row r="963">
      <c r="A963">
        <v>959</v>
      </c>
      <c r="B963" s="6">
        <v>-156470825.1985247</v>
      </c>
      <c r="C963" s="6">
        <v>49809074.73311997</v>
      </c>
      <c r="D963" s="6">
        <v>37159812.81137453</v>
      </c>
      <c r="E963" s="6">
        <v>33009943.78160411</v>
      </c>
      <c r="F963" s="6">
        <v>58916039.54900509</v>
      </c>
      <c r="G963" s="6">
        <v>97691666.1246267</v>
      </c>
      <c r="H963" s="6">
        <f>NPV(Supuestos!$B$22,C963:G963)+B963</f>
        <v>23716401.938361876</v>
      </c>
      <c r="I963" s="2">
        <f>IFERROR(IRR(B963:G963),"")</f>
        <v>0.19386647888128183</v>
      </c>
      <c r="J963" s="2">
        <f>IFERROR(MIRR(B963:G963,Supuestos!$B$22,Supuestos!$B$22),"")</f>
        <v>0.17263533641499285</v>
      </c>
      <c r="K963" s="6">
        <v>7968.821382914929</v>
      </c>
      <c r="L963" s="6">
        <v>35510.16944318211</v>
      </c>
      <c r="M963" s="6">
        <v>133832889.39294377</v>
      </c>
      <c r="N963" s="6">
        <v>3405.1778175868094</v>
      </c>
      <c r="O963" s="6">
        <v>106508723.25545059</v>
      </c>
    </row>
    <row r="964">
      <c r="A964">
        <v>960</v>
      </c>
      <c r="B964" s="6">
        <v>-171296150.83207053</v>
      </c>
      <c r="C964" s="6">
        <v>65545316.64148171</v>
      </c>
      <c r="D964" s="6">
        <v>62752231.152007736</v>
      </c>
      <c r="E964" s="6">
        <v>76889391.6039992</v>
      </c>
      <c r="F964" s="6">
        <v>76079327.7143874</v>
      </c>
      <c r="G964" s="6">
        <v>118331504.63143569</v>
      </c>
      <c r="H964" s="6">
        <f>NPV(Supuestos!$B$22,C964:G964)+B964</f>
        <v>92886439.36742514</v>
      </c>
      <c r="I964" s="2">
        <f>IFERROR(IRR(B964:G964),"")</f>
        <v>0.3267977544665831</v>
      </c>
      <c r="J964" s="2">
        <f>IFERROR(MIRR(B964:G964,Supuestos!$B$22,Supuestos!$B$22),"")</f>
        <v>0.2431861676755278</v>
      </c>
      <c r="K964" s="6">
        <v>8135.875604823921</v>
      </c>
      <c r="L964" s="6">
        <v>41400.57045157277</v>
      </c>
      <c r="M964" s="6">
        <v>144349759.53905094</v>
      </c>
      <c r="N964" s="6">
        <v>3372.008366199831</v>
      </c>
      <c r="O964" s="6">
        <v>106350755.9198103</v>
      </c>
    </row>
    <row r="965">
      <c r="A965">
        <v>961</v>
      </c>
      <c r="B965" s="6">
        <v>-173204442.19601804</v>
      </c>
      <c r="C965" s="6">
        <v>79367416.75101039</v>
      </c>
      <c r="D965" s="6">
        <v>91319779.98261672</v>
      </c>
      <c r="E965" s="6">
        <v>88062081.90767679</v>
      </c>
      <c r="F965" s="6">
        <v>87964384.6512588</v>
      </c>
      <c r="G965" s="6">
        <v>141436680.11844242</v>
      </c>
      <c r="H965" s="6">
        <f>NPV(Supuestos!$B$22,C965:G965)+B965</f>
        <v>151662858.07006365</v>
      </c>
      <c r="I965" s="2">
        <f>IFERROR(IRR(B965:G965),"")</f>
        <v>0.4357956608808703</v>
      </c>
      <c r="J965" s="2">
        <f>IFERROR(MIRR(B965:G965,Supuestos!$B$22,Supuestos!$B$22),"")</f>
        <v>0.2928086402255623</v>
      </c>
      <c r="K965" s="6">
        <v>8472.237320810773</v>
      </c>
      <c r="L965" s="6">
        <v>42982.165826148834</v>
      </c>
      <c r="M965" s="6">
        <v>144072033.440692</v>
      </c>
      <c r="N965" s="6">
        <v>3297.2551411638656</v>
      </c>
      <c r="O965" s="6">
        <v>105642363.006763</v>
      </c>
    </row>
    <row r="966">
      <c r="A966">
        <v>962</v>
      </c>
      <c r="B966" s="6">
        <v>-166024708.5064783</v>
      </c>
      <c r="C966" s="6">
        <v>61290880.54165317</v>
      </c>
      <c r="D966" s="6">
        <v>47916143.31340192</v>
      </c>
      <c r="E966" s="6">
        <v>54721056.867365494</v>
      </c>
      <c r="F966" s="6">
        <v>73434089.26012439</v>
      </c>
      <c r="G966" s="6">
        <v>106118147.73510432</v>
      </c>
      <c r="H966" s="6">
        <f>NPV(Supuestos!$B$22,C966:G966)+B966</f>
        <v>60137609.47543226</v>
      </c>
      <c r="I966" s="2">
        <f>IFERROR(IRR(B966:G966),"")</f>
        <v>0.2672771349413264</v>
      </c>
      <c r="J966" s="2">
        <f>IFERROR(MIRR(B966:G966,Supuestos!$B$22,Supuestos!$B$22),"")</f>
        <v>0.212702730411237</v>
      </c>
      <c r="K966" s="6">
        <v>8270.309124504893</v>
      </c>
      <c r="L966" s="6">
        <v>39818.43354086678</v>
      </c>
      <c r="M966" s="6">
        <v>139679848.16755652</v>
      </c>
      <c r="N966" s="6">
        <v>3535.3943925971785</v>
      </c>
      <c r="O966" s="6">
        <v>110013134.44477713</v>
      </c>
    </row>
    <row r="967">
      <c r="A967">
        <v>963</v>
      </c>
      <c r="B967" s="6">
        <v>-173375997.10407704</v>
      </c>
      <c r="C967" s="6">
        <v>72559408.52506794</v>
      </c>
      <c r="D967" s="6">
        <v>72182258.6137491</v>
      </c>
      <c r="E967" s="6">
        <v>84327071.73094794</v>
      </c>
      <c r="F967" s="6">
        <v>82207467.07731071</v>
      </c>
      <c r="G967" s="6">
        <v>120552128.64646114</v>
      </c>
      <c r="H967" s="6">
        <f>NPV(Supuestos!$B$22,C967:G967)+B967</f>
        <v>114017300.41320032</v>
      </c>
      <c r="I967" s="2">
        <f>IFERROR(IRR(B967:G967),"")</f>
        <v>0.3674182427669764</v>
      </c>
      <c r="J967" s="2">
        <f>IFERROR(MIRR(B967:G967,Supuestos!$B$22,Supuestos!$B$22),"")</f>
        <v>0.26125349899538675</v>
      </c>
      <c r="K967" s="6">
        <v>8997.456389043347</v>
      </c>
      <c r="L967" s="6">
        <v>36863.03445207435</v>
      </c>
      <c r="M967" s="6">
        <v>146842113.5160497</v>
      </c>
      <c r="N967" s="6">
        <v>3224.257676551739</v>
      </c>
      <c r="O967" s="6">
        <v>111320306.97600926</v>
      </c>
    </row>
    <row r="968">
      <c r="A968">
        <v>964</v>
      </c>
      <c r="B968" s="6">
        <v>-181722844.81960243</v>
      </c>
      <c r="C968" s="6">
        <v>56671380.5942554</v>
      </c>
      <c r="D968" s="6">
        <v>58831836.7226375</v>
      </c>
      <c r="E968" s="6">
        <v>57692561.17411168</v>
      </c>
      <c r="F968" s="6">
        <v>75665236.70614128</v>
      </c>
      <c r="G968" s="6">
        <v>124017699.85504726</v>
      </c>
      <c r="H968" s="6">
        <f>NPV(Supuestos!$B$22,C968:G968)+B968</f>
        <v>61409717.49832876</v>
      </c>
      <c r="I968" s="2">
        <f>IFERROR(IRR(B968:G968),"")</f>
        <v>0.25573718091540276</v>
      </c>
      <c r="J968" s="2">
        <f>IFERROR(MIRR(B968:G968,Supuestos!$B$22,Supuestos!$B$22),"")</f>
        <v>0.20834673059748354</v>
      </c>
      <c r="K968" s="6">
        <v>8634.505150754743</v>
      </c>
      <c r="L968" s="6">
        <v>37468.91008273283</v>
      </c>
      <c r="M968" s="6">
        <v>155840805.0514006</v>
      </c>
      <c r="N968" s="6">
        <v>3317.6378306622305</v>
      </c>
      <c r="O968" s="6">
        <v>115662733.85336079</v>
      </c>
    </row>
    <row r="969">
      <c r="A969">
        <v>965</v>
      </c>
      <c r="B969" s="6">
        <v>-180081834.0572076</v>
      </c>
      <c r="C969" s="6">
        <v>80099063.03784004</v>
      </c>
      <c r="D969" s="6">
        <v>69071038.20323026</v>
      </c>
      <c r="E969" s="6">
        <v>70499873.07262552</v>
      </c>
      <c r="F969" s="6">
        <v>80372178.67093119</v>
      </c>
      <c r="G969" s="6">
        <v>134697959.54623976</v>
      </c>
      <c r="H969" s="6">
        <f>NPV(Supuestos!$B$22,C969:G969)+B969</f>
        <v>108458510.39774889</v>
      </c>
      <c r="I969" s="2">
        <f>IFERROR(IRR(B969:G969),"")</f>
        <v>0.35011814495880383</v>
      </c>
      <c r="J969" s="2">
        <f>IFERROR(MIRR(B969:G969,Supuestos!$B$22,Supuestos!$B$22),"")</f>
        <v>0.2527147167478947</v>
      </c>
      <c r="K969" s="6">
        <v>8470.209890514188</v>
      </c>
      <c r="L969" s="6">
        <v>40434.87942621064</v>
      </c>
      <c r="M969" s="6">
        <v>152682480.80619657</v>
      </c>
      <c r="N969" s="6">
        <v>3328.689321875572</v>
      </c>
      <c r="O969" s="6">
        <v>108756214.28521985</v>
      </c>
    </row>
    <row r="970">
      <c r="A970">
        <v>966</v>
      </c>
      <c r="B970" s="6">
        <v>-182996612.78308716</v>
      </c>
      <c r="C970" s="6">
        <v>79192053.53493042</v>
      </c>
      <c r="D970" s="6">
        <v>87007741.17716776</v>
      </c>
      <c r="E970" s="6">
        <v>92676888.85216005</v>
      </c>
      <c r="F970" s="6">
        <v>86390480.18734087</v>
      </c>
      <c r="G970" s="6">
        <v>134077067.25515613</v>
      </c>
      <c r="H970" s="6">
        <f>NPV(Supuestos!$B$22,C970:G970)+B970</f>
        <v>136759519.40390787</v>
      </c>
      <c r="I970" s="2">
        <f>IFERROR(IRR(B970:G970),"")</f>
        <v>0.39743912921690994</v>
      </c>
      <c r="J970" s="2">
        <f>IFERROR(MIRR(B970:G970,Supuestos!$B$22,Supuestos!$B$22),"")</f>
        <v>0.2746179127414239</v>
      </c>
      <c r="K970" s="6">
        <v>9354.441800596918</v>
      </c>
      <c r="L970" s="6">
        <v>36275.914337759124</v>
      </c>
      <c r="M970" s="6">
        <v>155849338.4282066</v>
      </c>
      <c r="N970" s="6">
        <v>3316.967873709897</v>
      </c>
      <c r="O970" s="6">
        <v>109604152.36262216</v>
      </c>
    </row>
    <row r="971">
      <c r="A971">
        <v>967</v>
      </c>
      <c r="B971" s="6">
        <v>-165246039.77890688</v>
      </c>
      <c r="C971" s="6">
        <v>67743951.73179315</v>
      </c>
      <c r="D971" s="6">
        <v>42426729.16004243</v>
      </c>
      <c r="E971" s="6">
        <v>55742864.06961416</v>
      </c>
      <c r="F971" s="6">
        <v>81722212.43018737</v>
      </c>
      <c r="G971" s="6">
        <v>92905890.91816655</v>
      </c>
      <c r="H971" s="6">
        <f>NPV(Supuestos!$B$22,C971:G971)+B971</f>
        <v>61087833.870734245</v>
      </c>
      <c r="I971" s="2">
        <f>IFERROR(IRR(B971:G971),"")</f>
        <v>0.27323139474939157</v>
      </c>
      <c r="J971" s="2">
        <f>IFERROR(MIRR(B971:G971,Supuestos!$B$22,Supuestos!$B$22),"")</f>
        <v>0.21402757306401732</v>
      </c>
      <c r="K971" s="6">
        <v>7872.201632369897</v>
      </c>
      <c r="L971" s="6">
        <v>40618.44507900259</v>
      </c>
      <c r="M971" s="6">
        <v>139665512.6064868</v>
      </c>
      <c r="N971" s="6">
        <v>3464.5803801094494</v>
      </c>
      <c r="O971" s="6">
        <v>105610646.61424397</v>
      </c>
    </row>
    <row r="972">
      <c r="A972">
        <v>968</v>
      </c>
      <c r="B972" s="6">
        <v>-172197912.15085533</v>
      </c>
      <c r="C972" s="6">
        <v>69218904.56990208</v>
      </c>
      <c r="D972" s="6">
        <v>46306931.965422794</v>
      </c>
      <c r="E972" s="6">
        <v>61551279.195539385</v>
      </c>
      <c r="F972" s="6">
        <v>64640118.88003987</v>
      </c>
      <c r="G972" s="6">
        <v>95956499.32355928</v>
      </c>
      <c r="H972" s="6">
        <f>NPV(Supuestos!$B$22,C972:G972)+B972</f>
        <v>53806404.33048351</v>
      </c>
      <c r="I972" s="2">
        <f>IFERROR(IRR(B972:G972),"")</f>
        <v>0.25601308445442006</v>
      </c>
      <c r="J972" s="2">
        <f>IFERROR(MIRR(B972:G972,Supuestos!$B$22,Supuestos!$B$22),"")</f>
        <v>0.20371208790942918</v>
      </c>
      <c r="K972" s="6">
        <v>8016.22495734326</v>
      </c>
      <c r="L972" s="6">
        <v>39359.85114556202</v>
      </c>
      <c r="M972" s="6">
        <v>146956518.46522573</v>
      </c>
      <c r="N972" s="6">
        <v>3426.108729094267</v>
      </c>
      <c r="O972" s="6">
        <v>106915899.71287896</v>
      </c>
    </row>
    <row r="973">
      <c r="A973">
        <v>969</v>
      </c>
      <c r="B973" s="6">
        <v>-174494814.0408939</v>
      </c>
      <c r="C973" s="6">
        <v>73900905.38467821</v>
      </c>
      <c r="D973" s="6">
        <v>71684422.79989582</v>
      </c>
      <c r="E973" s="6">
        <v>71007362.2781089</v>
      </c>
      <c r="F973" s="6">
        <v>73807014.33522388</v>
      </c>
      <c r="G973" s="6">
        <v>111586108.39568654</v>
      </c>
      <c r="H973" s="6">
        <f>NPV(Supuestos!$B$22,C973:G973)+B973</f>
        <v>95071329.77775994</v>
      </c>
      <c r="I973" s="2">
        <f>IFERROR(IRR(B973:G973),"")</f>
        <v>0.33642582249446895</v>
      </c>
      <c r="J973" s="2">
        <f>IFERROR(MIRR(B973:G973,Supuestos!$B$22,Supuestos!$B$22),"")</f>
        <v>0.24360201105876178</v>
      </c>
      <c r="K973" s="6">
        <v>8267.79329490773</v>
      </c>
      <c r="L973" s="6">
        <v>40864.16335225698</v>
      </c>
      <c r="M973" s="6">
        <v>147466297.57962957</v>
      </c>
      <c r="N973" s="6">
        <v>3371.692095541706</v>
      </c>
      <c r="O973" s="6">
        <v>109794429.70078175</v>
      </c>
    </row>
    <row r="974">
      <c r="A974">
        <v>970</v>
      </c>
      <c r="B974" s="6">
        <v>-169435222.07728884</v>
      </c>
      <c r="C974" s="6">
        <v>93765221.35056981</v>
      </c>
      <c r="D974" s="6">
        <v>108909486.04077795</v>
      </c>
      <c r="E974" s="6">
        <v>105702829.54461819</v>
      </c>
      <c r="F974" s="6">
        <v>101624856.30158651</v>
      </c>
      <c r="G974" s="6">
        <v>139681533.95439547</v>
      </c>
      <c r="H974" s="6">
        <f>NPV(Supuestos!$B$22,C974:G974)+B974</f>
        <v>200679969.09759328</v>
      </c>
      <c r="I974" s="2">
        <f>IFERROR(IRR(B974:G974),"")</f>
        <v>0.5420064785652011</v>
      </c>
      <c r="J974" s="2">
        <f>IFERROR(MIRR(B974:G974,Supuestos!$B$22,Supuestos!$B$22),"")</f>
        <v>0.3328199792019104</v>
      </c>
      <c r="K974" s="6">
        <v>9121.619670763268</v>
      </c>
      <c r="L974" s="6">
        <v>43492.50464675439</v>
      </c>
      <c r="M974" s="6">
        <v>137697455.203961</v>
      </c>
      <c r="N974" s="6">
        <v>3402.2835867169</v>
      </c>
      <c r="O974" s="6">
        <v>113180561.55689073</v>
      </c>
    </row>
    <row r="975">
      <c r="A975">
        <v>971</v>
      </c>
      <c r="B975" s="6">
        <v>-178431426.06352186</v>
      </c>
      <c r="C975" s="6">
        <v>64975718.9302886</v>
      </c>
      <c r="D975" s="6">
        <v>72920667.52635589</v>
      </c>
      <c r="E975" s="6">
        <v>61571543.19490839</v>
      </c>
      <c r="F975" s="6">
        <v>52826671.15328075</v>
      </c>
      <c r="G975" s="6">
        <v>115759611.68683094</v>
      </c>
      <c r="H975" s="6">
        <f>NPV(Supuestos!$B$22,C975:G975)+B975</f>
        <v>67633487.31082305</v>
      </c>
      <c r="I975" s="2">
        <f>IFERROR(IRR(B975:G975),"")</f>
        <v>0.2788373525778932</v>
      </c>
      <c r="J975" s="2">
        <f>IFERROR(MIRR(B975:G975,Supuestos!$B$22,Supuestos!$B$22),"")</f>
        <v>0.2156834948122741</v>
      </c>
      <c r="K975" s="6">
        <v>8174.916617154672</v>
      </c>
      <c r="L975" s="6">
        <v>39123.19670369243</v>
      </c>
      <c r="M975" s="6">
        <v>152845116.39558378</v>
      </c>
      <c r="N975" s="6">
        <v>3267.085884169986</v>
      </c>
      <c r="O975" s="6">
        <v>112458267.98268558</v>
      </c>
    </row>
    <row r="976">
      <c r="A976">
        <v>972</v>
      </c>
      <c r="B976" s="6">
        <v>-162408216.04763532</v>
      </c>
      <c r="C976" s="6">
        <v>72365622.26528618</v>
      </c>
      <c r="D976" s="6">
        <v>63849034.647473805</v>
      </c>
      <c r="E976" s="6">
        <v>73417003.99085073</v>
      </c>
      <c r="F976" s="6">
        <v>84028599.71978767</v>
      </c>
      <c r="G976" s="6">
        <v>130519959.43556935</v>
      </c>
      <c r="H976" s="6">
        <f>NPV(Supuestos!$B$22,C976:G976)+B976</f>
        <v>117294198.99213508</v>
      </c>
      <c r="I976" s="2">
        <f>IFERROR(IRR(B976:G976),"")</f>
        <v>0.38240781485774406</v>
      </c>
      <c r="J976" s="2">
        <f>IFERROR(MIRR(B976:G976,Supuestos!$B$22,Supuestos!$B$22),"")</f>
        <v>0.2709325288964557</v>
      </c>
      <c r="K976" s="6">
        <v>8188.616241717376</v>
      </c>
      <c r="L976" s="6">
        <v>44293.266864323305</v>
      </c>
      <c r="M976" s="6">
        <v>133392170.89212173</v>
      </c>
      <c r="N976" s="6">
        <v>3456.8656290881336</v>
      </c>
      <c r="O976" s="6">
        <v>112317603.13855182</v>
      </c>
    </row>
    <row r="977">
      <c r="A977">
        <v>973</v>
      </c>
      <c r="B977" s="6">
        <v>-161386532.95378542</v>
      </c>
      <c r="C977" s="6">
        <v>80398932.06962633</v>
      </c>
      <c r="D977" s="6">
        <v>87288479.87487534</v>
      </c>
      <c r="E977" s="6">
        <v>71226803.36651197</v>
      </c>
      <c r="F977" s="6">
        <v>79897379.22647634</v>
      </c>
      <c r="G977" s="6">
        <v>136223370.96686804</v>
      </c>
      <c r="H977" s="6">
        <f>NPV(Supuestos!$B$22,C977:G977)+B977</f>
        <v>142436373.07764313</v>
      </c>
      <c r="I977" s="2">
        <f>IFERROR(IRR(B977:G977),"")</f>
        <v>0.4435734138302008</v>
      </c>
      <c r="J977" s="2">
        <f>IFERROR(MIRR(B977:G977,Supuestos!$B$22,Supuestos!$B$22),"")</f>
        <v>0.2937652907091457</v>
      </c>
      <c r="K977" s="6">
        <v>8234.771328807017</v>
      </c>
      <c r="L977" s="6">
        <v>45164.92078632544</v>
      </c>
      <c r="M977" s="6">
        <v>131632709.3730596</v>
      </c>
      <c r="N977" s="6">
        <v>3377.158384770155</v>
      </c>
      <c r="O977" s="6">
        <v>113022600.12199979</v>
      </c>
    </row>
    <row r="978">
      <c r="A978">
        <v>974</v>
      </c>
      <c r="B978" s="6">
        <v>-167935485.7056148</v>
      </c>
      <c r="C978" s="6">
        <v>80677742.32272902</v>
      </c>
      <c r="D978" s="6">
        <v>76951451.1695249</v>
      </c>
      <c r="E978" s="6">
        <v>92534951.23279351</v>
      </c>
      <c r="F978" s="6">
        <v>74534180.55368434</v>
      </c>
      <c r="G978" s="6">
        <v>148231139.88208503</v>
      </c>
      <c r="H978" s="6">
        <f>NPV(Supuestos!$B$22,C978:G978)+B978</f>
        <v>145621390.41205993</v>
      </c>
      <c r="I978" s="2">
        <f>IFERROR(IRR(B978:G978),"")</f>
        <v>0.43126052647809154</v>
      </c>
      <c r="J978" s="2">
        <f>IFERROR(MIRR(B978:G978,Supuestos!$B$22,Supuestos!$B$22),"")</f>
        <v>0.2916344570330349</v>
      </c>
      <c r="K978" s="6">
        <v>8469.05827113404</v>
      </c>
      <c r="L978" s="6">
        <v>43737.445310963965</v>
      </c>
      <c r="M978" s="6">
        <v>138302287.86808744</v>
      </c>
      <c r="N978" s="6">
        <v>3359.384809869031</v>
      </c>
      <c r="O978" s="6">
        <v>107869816.946775</v>
      </c>
    </row>
    <row r="979">
      <c r="A979">
        <v>975</v>
      </c>
      <c r="B979" s="6">
        <v>-172520486.76416284</v>
      </c>
      <c r="C979" s="6">
        <v>23622123.51834302</v>
      </c>
      <c r="D979" s="6">
        <v>39890286.22487492</v>
      </c>
      <c r="E979" s="6">
        <v>50170770.55671993</v>
      </c>
      <c r="F979" s="6">
        <v>39309752.505474895</v>
      </c>
      <c r="G979" s="6">
        <v>73798407.73238525</v>
      </c>
      <c r="H979" s="6">
        <f>NPV(Supuestos!$B$22,C979:G979)+B979</f>
        <v>-25638095.1373951</v>
      </c>
      <c r="I979" s="2">
        <f>IFERROR(IRR(B979:G979),"")</f>
        <v>0.08473069744183176</v>
      </c>
      <c r="J979" s="2">
        <f>IFERROR(MIRR(B979:G979,Supuestos!$B$22,Supuestos!$B$22),"")</f>
        <v>0.10390236414855236</v>
      </c>
      <c r="K979" s="6">
        <v>7076.003864045379</v>
      </c>
      <c r="L979" s="6">
        <v>43169.83717174412</v>
      </c>
      <c r="M979" s="6">
        <v>148082891.99316514</v>
      </c>
      <c r="N979" s="6">
        <v>3561.0670850922666</v>
      </c>
      <c r="O979" s="6">
        <v>108150038.85493256</v>
      </c>
    </row>
    <row r="980">
      <c r="A980">
        <v>976</v>
      </c>
      <c r="B980" s="6">
        <v>-156461090.49706805</v>
      </c>
      <c r="C980" s="6">
        <v>43705220.34111222</v>
      </c>
      <c r="D980" s="6">
        <v>45342514.44877285</v>
      </c>
      <c r="E980" s="6">
        <v>62578586.78424591</v>
      </c>
      <c r="F980" s="6">
        <v>43912136.73463537</v>
      </c>
      <c r="G980" s="6">
        <v>93919908.80676368</v>
      </c>
      <c r="H980" s="6">
        <f>NPV(Supuestos!$B$22,C980:G980)+B980</f>
        <v>33783745.905448</v>
      </c>
      <c r="I980" s="2">
        <f>IFERROR(IRR(B980:G980),"")</f>
        <v>0.21695268109126056</v>
      </c>
      <c r="J980" s="2">
        <f>IFERROR(MIRR(B980:G980,Supuestos!$B$22,Supuestos!$B$22),"")</f>
        <v>0.18545795784762076</v>
      </c>
      <c r="K980" s="6">
        <v>7535.213663650338</v>
      </c>
      <c r="L980" s="6">
        <v>41493.32824510574</v>
      </c>
      <c r="M980" s="6">
        <v>131448202.9816401</v>
      </c>
      <c r="N980" s="6">
        <v>3439.7724891081452</v>
      </c>
      <c r="O980" s="6">
        <v>109349128.86357301</v>
      </c>
    </row>
    <row r="981">
      <c r="A981">
        <v>977</v>
      </c>
      <c r="B981" s="6">
        <v>-163193097.87315357</v>
      </c>
      <c r="C981" s="6">
        <v>55402282.668078676</v>
      </c>
      <c r="D981" s="6">
        <v>51892738.53989877</v>
      </c>
      <c r="E981" s="6">
        <v>66810686.76186202</v>
      </c>
      <c r="F981" s="6">
        <v>54573975.49906757</v>
      </c>
      <c r="G981" s="6">
        <v>93776656.87172896</v>
      </c>
      <c r="H981" s="6">
        <f>NPV(Supuestos!$B$22,C981:G981)+B981</f>
        <v>51447315.08562018</v>
      </c>
      <c r="I981" s="2">
        <f>IFERROR(IRR(B981:G981),"")</f>
        <v>0.25449878956781624</v>
      </c>
      <c r="J981" s="2">
        <f>IFERROR(MIRR(B981:G981,Supuestos!$B$22,Supuestos!$B$22),"")</f>
        <v>0.20422265426767572</v>
      </c>
      <c r="K981" s="6">
        <v>8082.205159032271</v>
      </c>
      <c r="L981" s="6">
        <v>38704.51369750961</v>
      </c>
      <c r="M981" s="6">
        <v>138167672.25044578</v>
      </c>
      <c r="N981" s="6">
        <v>3377.5132020314536</v>
      </c>
      <c r="O981" s="6">
        <v>112877056.89953081</v>
      </c>
    </row>
    <row r="982">
      <c r="A982">
        <v>978</v>
      </c>
      <c r="B982" s="6">
        <v>-150990002.2809166</v>
      </c>
      <c r="C982" s="6">
        <v>55232156.92200905</v>
      </c>
      <c r="D982" s="6">
        <v>53374890.046054505</v>
      </c>
      <c r="E982" s="6">
        <v>51453943.851498306</v>
      </c>
      <c r="F982" s="6">
        <v>44247089.52487704</v>
      </c>
      <c r="G982" s="6">
        <v>99427534.16625302</v>
      </c>
      <c r="H982" s="6">
        <f>NPV(Supuestos!$B$22,C982:G982)+B982</f>
        <v>51096824.05834631</v>
      </c>
      <c r="I982" s="2">
        <f>IFERROR(IRR(B982:G982),"")</f>
        <v>0.26320644023651985</v>
      </c>
      <c r="J982" s="2">
        <f>IFERROR(MIRR(B982:G982,Supuestos!$B$22,Supuestos!$B$22),"")</f>
        <v>0.20843366002285646</v>
      </c>
      <c r="K982" s="6">
        <v>7359.476390447836</v>
      </c>
      <c r="L982" s="6">
        <v>44038.65584007008</v>
      </c>
      <c r="M982" s="6">
        <v>125061886.44715233</v>
      </c>
      <c r="N982" s="6">
        <v>3307.969667824606</v>
      </c>
      <c r="O982" s="6">
        <v>112035012.63704228</v>
      </c>
    </row>
    <row r="983">
      <c r="A983">
        <v>979</v>
      </c>
      <c r="B983" s="6">
        <v>-185062943.7062959</v>
      </c>
      <c r="C983" s="6">
        <v>77778681.07134467</v>
      </c>
      <c r="D983" s="6">
        <v>51726211.60794217</v>
      </c>
      <c r="E983" s="6">
        <v>51958040.927480385</v>
      </c>
      <c r="F983" s="6">
        <v>80531751.0979692</v>
      </c>
      <c r="G983" s="6">
        <v>113741063.59867251</v>
      </c>
      <c r="H983" s="6">
        <f>NPV(Supuestos!$B$22,C983:G983)+B983</f>
        <v>64790613.19228464</v>
      </c>
      <c r="I983" s="2">
        <f>IFERROR(IRR(B983:G983),"")</f>
        <v>0.26745684468416736</v>
      </c>
      <c r="J983" s="2">
        <f>IFERROR(MIRR(B983:G983,Supuestos!$B$22,Supuestos!$B$22),"")</f>
        <v>0.21053699233535927</v>
      </c>
      <c r="K983" s="6">
        <v>8164.180805720468</v>
      </c>
      <c r="L983" s="6">
        <v>42238.76644395763</v>
      </c>
      <c r="M983" s="6">
        <v>157475349.6055704</v>
      </c>
      <c r="N983" s="6">
        <v>3483.0493154625096</v>
      </c>
      <c r="O983" s="6">
        <v>115012288.9907829</v>
      </c>
    </row>
    <row r="984">
      <c r="A984">
        <v>980</v>
      </c>
      <c r="B984" s="6">
        <v>-168595437.08292258</v>
      </c>
      <c r="C984" s="6">
        <v>68598006.13526283</v>
      </c>
      <c r="D984" s="6">
        <v>50361395.80156172</v>
      </c>
      <c r="E984" s="6">
        <v>71897001.21735328</v>
      </c>
      <c r="F984" s="6">
        <v>67516736.76633233</v>
      </c>
      <c r="G984" s="6">
        <v>120859254.12091863</v>
      </c>
      <c r="H984" s="6">
        <f>NPV(Supuestos!$B$22,C984:G984)+B984</f>
        <v>81603976.80925569</v>
      </c>
      <c r="I984" s="2">
        <f>IFERROR(IRR(B984:G984),"")</f>
        <v>0.30813731550169216</v>
      </c>
      <c r="J984" s="2">
        <f>IFERROR(MIRR(B984:G984,Supuestos!$B$22,Supuestos!$B$22),"")</f>
        <v>0.23365279100210334</v>
      </c>
      <c r="K984" s="6">
        <v>8059.1110957960045</v>
      </c>
      <c r="L984" s="6">
        <v>41439.8142573953</v>
      </c>
      <c r="M984" s="6">
        <v>141877991.7317626</v>
      </c>
      <c r="N984" s="6">
        <v>3370.0249834607043</v>
      </c>
      <c r="O984" s="6">
        <v>112193640.51369704</v>
      </c>
    </row>
    <row r="985">
      <c r="A985">
        <v>981</v>
      </c>
      <c r="B985" s="6">
        <v>-180709377.6557979</v>
      </c>
      <c r="C985" s="6">
        <v>57878626.94978221</v>
      </c>
      <c r="D985" s="6">
        <v>45542960.053039744</v>
      </c>
      <c r="E985" s="6">
        <v>49191753.64026347</v>
      </c>
      <c r="F985" s="6">
        <v>56180202.58065796</v>
      </c>
      <c r="G985" s="6">
        <v>78079814.8794148</v>
      </c>
      <c r="H985" s="6">
        <f>NPV(Supuestos!$B$22,C985:G985)+B985</f>
        <v>12123608.283239286</v>
      </c>
      <c r="I985" s="2">
        <f>IFERROR(IRR(B985:G985),"")</f>
        <v>0.16618422245840497</v>
      </c>
      <c r="J985" s="2">
        <f>IFERROR(MIRR(B985:G985,Supuestos!$B$22,Supuestos!$B$22),"")</f>
        <v>0.15490158804743803</v>
      </c>
      <c r="K985" s="6">
        <v>7372.806256692306</v>
      </c>
      <c r="L985" s="6">
        <v>41691.41375066855</v>
      </c>
      <c r="M985" s="6">
        <v>156118760.36369574</v>
      </c>
      <c r="N985" s="6">
        <v>3448.6121112170317</v>
      </c>
      <c r="O985" s="6">
        <v>105607133.47203946</v>
      </c>
    </row>
    <row r="986">
      <c r="A986">
        <v>982</v>
      </c>
      <c r="B986" s="6">
        <v>-166714673.93200895</v>
      </c>
      <c r="C986" s="6">
        <v>35568754.578953914</v>
      </c>
      <c r="D986" s="6">
        <v>46952104.42211494</v>
      </c>
      <c r="E986" s="6">
        <v>38848550.82168445</v>
      </c>
      <c r="F986" s="6">
        <v>55331657.87294912</v>
      </c>
      <c r="G986" s="6">
        <v>68790342.7376505</v>
      </c>
      <c r="H986" s="6">
        <f>NPV(Supuestos!$B$22,C986:G986)+B986</f>
        <v>-4675895.254842669</v>
      </c>
      <c r="I986" s="2">
        <f>IFERROR(IRR(B986:G986),"")</f>
        <v>0.12939834168818298</v>
      </c>
      <c r="J986" s="2">
        <f>IFERROR(MIRR(B986:G986,Supuestos!$B$22,Supuestos!$B$22),"")</f>
        <v>0.13353224319990176</v>
      </c>
      <c r="K986" s="6">
        <v>8006.327839123085</v>
      </c>
      <c r="L986" s="6">
        <v>33118.030472950086</v>
      </c>
      <c r="M986" s="6">
        <v>145502369.1838084</v>
      </c>
      <c r="N986" s="6">
        <v>3356.218692163626</v>
      </c>
      <c r="O986" s="6">
        <v>107700002.53145458</v>
      </c>
    </row>
    <row r="987">
      <c r="A987">
        <v>983</v>
      </c>
      <c r="B987" s="6">
        <v>-171804436.09327638</v>
      </c>
      <c r="C987" s="6">
        <v>54047759.31970592</v>
      </c>
      <c r="D987" s="6">
        <v>40057340.72570349</v>
      </c>
      <c r="E987" s="6">
        <v>47916888.59237192</v>
      </c>
      <c r="F987" s="6">
        <v>43536888.367178075</v>
      </c>
      <c r="G987" s="6">
        <v>75988010.5271354</v>
      </c>
      <c r="H987" s="6">
        <f>NPV(Supuestos!$B$22,C987:G987)+B987</f>
        <v>4014361.4847358316</v>
      </c>
      <c r="I987" s="2">
        <f>IFERROR(IRR(B987:G987),"")</f>
        <v>0.14920582793901022</v>
      </c>
      <c r="J987" s="2">
        <f>IFERROR(MIRR(B987:G987,Supuestos!$B$22,Supuestos!$B$22),"")</f>
        <v>0.14527831507333655</v>
      </c>
      <c r="K987" s="6">
        <v>7182.880902070343</v>
      </c>
      <c r="L987" s="6">
        <v>44477.403022797735</v>
      </c>
      <c r="M987" s="6">
        <v>146246364.99358523</v>
      </c>
      <c r="N987" s="6">
        <v>3442.945687752217</v>
      </c>
      <c r="O987" s="6">
        <v>110632105.84983514</v>
      </c>
    </row>
    <row r="988">
      <c r="A988">
        <v>984</v>
      </c>
      <c r="B988" s="6">
        <v>-167529458.37816542</v>
      </c>
      <c r="C988" s="6">
        <v>46652516.047832176</v>
      </c>
      <c r="D988" s="6">
        <v>51886461.73672539</v>
      </c>
      <c r="E988" s="6">
        <v>46589525.83339914</v>
      </c>
      <c r="F988" s="6">
        <v>49436939.27806664</v>
      </c>
      <c r="G988" s="6">
        <v>63028644.90563066</v>
      </c>
      <c r="H988" s="6">
        <f>NPV(Supuestos!$B$22,C988:G988)+B988</f>
        <v>6771091.518582027</v>
      </c>
      <c r="I988" s="2">
        <f>IFERROR(IRR(B988:G988),"")</f>
        <v>0.15607018378179546</v>
      </c>
      <c r="J988" s="2">
        <f>IFERROR(MIRR(B988:G988,Supuestos!$B$22,Supuestos!$B$22),"")</f>
        <v>0.14906968169900114</v>
      </c>
      <c r="K988" s="6">
        <v>8128.842582478048</v>
      </c>
      <c r="L988" s="6">
        <v>33292.949021087494</v>
      </c>
      <c r="M988" s="6">
        <v>145878807.04225448</v>
      </c>
      <c r="N988" s="6">
        <v>3322.5167804397643</v>
      </c>
      <c r="O988" s="6">
        <v>108795037.20927791</v>
      </c>
    </row>
    <row r="989">
      <c r="A989">
        <v>985</v>
      </c>
      <c r="B989" s="6">
        <v>-162865924.33510807</v>
      </c>
      <c r="C989" s="6">
        <v>64477285.494568326</v>
      </c>
      <c r="D989" s="6">
        <v>71037271.56093466</v>
      </c>
      <c r="E989" s="6">
        <v>49692548.85414502</v>
      </c>
      <c r="F989" s="6">
        <v>57208119.707148805</v>
      </c>
      <c r="G989" s="6">
        <v>104632579.63178965</v>
      </c>
      <c r="H989" s="6">
        <f>NPV(Supuestos!$B$22,C989:G989)+B989</f>
        <v>70109709.36575946</v>
      </c>
      <c r="I989" s="2">
        <f>IFERROR(IRR(B989:G989),"")</f>
        <v>0.29875658195140087</v>
      </c>
      <c r="J989" s="2">
        <f>IFERROR(MIRR(B989:G989,Supuestos!$B$22,Supuestos!$B$22),"")</f>
        <v>0.22461875396045183</v>
      </c>
      <c r="K989" s="6">
        <v>8641.6537853351</v>
      </c>
      <c r="L989" s="6">
        <v>35251.178595365105</v>
      </c>
      <c r="M989" s="6">
        <v>138495645.85941523</v>
      </c>
      <c r="N989" s="6">
        <v>3320.133460996052</v>
      </c>
      <c r="O989" s="6">
        <v>107518637.68251221</v>
      </c>
    </row>
    <row r="990">
      <c r="A990">
        <v>986</v>
      </c>
      <c r="B990" s="6">
        <v>-157971877.43652695</v>
      </c>
      <c r="C990" s="6">
        <v>78761413.1565801</v>
      </c>
      <c r="D990" s="6">
        <v>72260027.96364391</v>
      </c>
      <c r="E990" s="6">
        <v>65237544.280222476</v>
      </c>
      <c r="F990" s="6">
        <v>72918693.83499417</v>
      </c>
      <c r="G990" s="6">
        <v>102961361.6849321</v>
      </c>
      <c r="H990" s="6">
        <f>NPV(Supuestos!$B$22,C990:G990)+B990</f>
        <v>107400936.1435178</v>
      </c>
      <c r="I990" s="2">
        <f>IFERROR(IRR(B990:G990),"")</f>
        <v>0.3891211167302879</v>
      </c>
      <c r="J990" s="2">
        <f>IFERROR(MIRR(B990:G990,Supuestos!$B$22,Supuestos!$B$22),"")</f>
        <v>0.26462039400205395</v>
      </c>
      <c r="K990" s="6">
        <v>8120.009601482176</v>
      </c>
      <c r="L990" s="6">
        <v>41653.849272356536</v>
      </c>
      <c r="M990" s="6">
        <v>130913504.95410885</v>
      </c>
      <c r="N990" s="6">
        <v>3354.730029155811</v>
      </c>
      <c r="O990" s="6">
        <v>105771166.88496391</v>
      </c>
    </row>
    <row r="991">
      <c r="A991">
        <v>987</v>
      </c>
      <c r="B991" s="6">
        <v>-164661078.66645488</v>
      </c>
      <c r="C991" s="6">
        <v>57742957.144261524</v>
      </c>
      <c r="D991" s="6">
        <v>54727009.79387672</v>
      </c>
      <c r="E991" s="6">
        <v>41602077.305404544</v>
      </c>
      <c r="F991" s="6">
        <v>52382721.6224171</v>
      </c>
      <c r="G991" s="6">
        <v>102506145.74838454</v>
      </c>
      <c r="H991" s="6">
        <f>NPV(Supuestos!$B$22,C991:G991)+B991</f>
        <v>40434768.643020675</v>
      </c>
      <c r="I991" s="2">
        <f>IFERROR(IRR(B991:G991),"")</f>
        <v>0.23029557946929297</v>
      </c>
      <c r="J991" s="2">
        <f>IFERROR(MIRR(B991:G991,Supuestos!$B$22,Supuestos!$B$22),"")</f>
        <v>0.19118175693474315</v>
      </c>
      <c r="K991" s="6">
        <v>8162.347487649733</v>
      </c>
      <c r="L991" s="6">
        <v>38073.33686716956</v>
      </c>
      <c r="M991" s="6">
        <v>139799654.2245202</v>
      </c>
      <c r="N991" s="6">
        <v>3486.061511654407</v>
      </c>
      <c r="O991" s="6">
        <v>113509302.54186076</v>
      </c>
    </row>
    <row r="992">
      <c r="A992">
        <v>988</v>
      </c>
      <c r="B992" s="6">
        <v>-186626219.77800933</v>
      </c>
      <c r="C992" s="6">
        <v>57300966.42961572</v>
      </c>
      <c r="D992" s="6">
        <v>56031502.16593906</v>
      </c>
      <c r="E992" s="6">
        <v>63402254.219562635</v>
      </c>
      <c r="F992" s="6">
        <v>57338249.9003295</v>
      </c>
      <c r="G992" s="6">
        <v>123307476.4405243</v>
      </c>
      <c r="H992" s="6">
        <f>NPV(Supuestos!$B$22,C992:G992)+B992</f>
        <v>47537809.26071445</v>
      </c>
      <c r="I992" s="2">
        <f>IFERROR(IRR(B992:G992),"")</f>
        <v>0.22981176456454178</v>
      </c>
      <c r="J992" s="2">
        <f>IFERROR(MIRR(B992:G992,Supuestos!$B$22,Supuestos!$B$22),"")</f>
        <v>0.19292833940964704</v>
      </c>
      <c r="K992" s="6">
        <v>8155.843926558694</v>
      </c>
      <c r="L992" s="6">
        <v>40390.79070320993</v>
      </c>
      <c r="M992" s="6">
        <v>160272540.97435507</v>
      </c>
      <c r="N992" s="6">
        <v>3446.7690216377378</v>
      </c>
      <c r="O992" s="6">
        <v>111248564.48289944</v>
      </c>
    </row>
    <row r="993">
      <c r="A993">
        <v>989</v>
      </c>
      <c r="B993" s="6">
        <v>-180473627.32448503</v>
      </c>
      <c r="C993" s="6">
        <v>42423978.07392584</v>
      </c>
      <c r="D993" s="6">
        <v>31837378.26246206</v>
      </c>
      <c r="E993" s="6">
        <v>41175062.52027859</v>
      </c>
      <c r="F993" s="6">
        <v>45168790.24504379</v>
      </c>
      <c r="G993" s="6">
        <v>92516260.34339328</v>
      </c>
      <c r="H993" s="6">
        <f>NPV(Supuestos!$B$22,C993:G993)+B993</f>
        <v>-16176191.903673634</v>
      </c>
      <c r="I993" s="2">
        <f>IFERROR(IRR(B993:G993),"")</f>
        <v>0.10683215050034904</v>
      </c>
      <c r="J993" s="2">
        <f>IFERROR(MIRR(B993:G993,Supuestos!$B$22,Supuestos!$B$22),"")</f>
        <v>0.11878918304816755</v>
      </c>
      <c r="K993" s="6">
        <v>7701.502126457795</v>
      </c>
      <c r="L993" s="6">
        <v>37810.19214865493</v>
      </c>
      <c r="M993" s="6">
        <v>157178005.30571353</v>
      </c>
      <c r="N993" s="6">
        <v>3501.1872473483286</v>
      </c>
      <c r="O993" s="6">
        <v>109029641.10532312</v>
      </c>
    </row>
    <row r="994">
      <c r="A994">
        <v>990</v>
      </c>
      <c r="B994" s="6">
        <v>-156389880.23813888</v>
      </c>
      <c r="C994" s="6">
        <v>43462179.56132877</v>
      </c>
      <c r="D994" s="6">
        <v>50467319.440171555</v>
      </c>
      <c r="E994" s="6">
        <v>41321639.49719149</v>
      </c>
      <c r="F994" s="6">
        <v>54573136.5924409</v>
      </c>
      <c r="G994" s="6">
        <v>78575237.31059808</v>
      </c>
      <c r="H994" s="6">
        <f>NPV(Supuestos!$B$22,C994:G994)+B994</f>
        <v>21579925.801204193</v>
      </c>
      <c r="I994" s="2">
        <f>IFERROR(IRR(B994:G994),"")</f>
        <v>0.19113518629386134</v>
      </c>
      <c r="J994" s="2">
        <f>IFERROR(MIRR(B994:G994,Supuestos!$B$22,Supuestos!$B$22),"")</f>
        <v>0.16985594752609856</v>
      </c>
      <c r="K994" s="6">
        <v>7752.028583596969</v>
      </c>
      <c r="L994" s="6">
        <v>38431.957448837886</v>
      </c>
      <c r="M994" s="6">
        <v>132555829.624781</v>
      </c>
      <c r="N994" s="6">
        <v>3442.0850604462125</v>
      </c>
      <c r="O994" s="6">
        <v>110830893.67993772</v>
      </c>
    </row>
    <row r="995">
      <c r="A995">
        <v>991</v>
      </c>
      <c r="B995" s="6">
        <v>-168227231.1698893</v>
      </c>
      <c r="C995" s="6">
        <v>52882090.046409875</v>
      </c>
      <c r="D995" s="6">
        <v>59230534.219267085</v>
      </c>
      <c r="E995" s="6">
        <v>49082011.566395216</v>
      </c>
      <c r="F995" s="6">
        <v>56774960.06711644</v>
      </c>
      <c r="G995" s="6">
        <v>97493586.81733432</v>
      </c>
      <c r="H995" s="6">
        <f>NPV(Supuestos!$B$22,C995:G995)+B995</f>
        <v>41115947.73051105</v>
      </c>
      <c r="I995" s="2">
        <f>IFERROR(IRR(B995:G995),"")</f>
        <v>0.22929130733175018</v>
      </c>
      <c r="J995" s="2">
        <f>IFERROR(MIRR(B995:G995,Supuestos!$B$22,Supuestos!$B$22),"")</f>
        <v>0.1909604922857635</v>
      </c>
      <c r="K995" s="6">
        <v>7433.540180439547</v>
      </c>
      <c r="L995" s="6">
        <v>44462.61483544756</v>
      </c>
      <c r="M995" s="6">
        <v>141786060.45735276</v>
      </c>
      <c r="N995" s="6">
        <v>3324.409309619417</v>
      </c>
      <c r="O995" s="6">
        <v>114195124.47595471</v>
      </c>
    </row>
    <row r="996">
      <c r="A996">
        <v>992</v>
      </c>
      <c r="B996" s="6">
        <v>-160553824.087026</v>
      </c>
      <c r="C996" s="6">
        <v>81647351.1947884</v>
      </c>
      <c r="D996" s="6">
        <v>88380380.33907515</v>
      </c>
      <c r="E996" s="6">
        <v>90369548.15987432</v>
      </c>
      <c r="F996" s="6">
        <v>100646085.21107218</v>
      </c>
      <c r="G996" s="6">
        <v>146769260.92524648</v>
      </c>
      <c r="H996" s="6">
        <f>NPV(Supuestos!$B$22,C996:G996)+B996</f>
        <v>175887280.24572676</v>
      </c>
      <c r="I996" s="2">
        <f>IFERROR(IRR(B996:G996),"")</f>
        <v>0.4967124958306278</v>
      </c>
      <c r="J996" s="2">
        <f>IFERROR(MIRR(B996:G996,Supuestos!$B$22,Supuestos!$B$22),"")</f>
        <v>0.3217902087596525</v>
      </c>
      <c r="K996" s="6">
        <v>8498.408167858099</v>
      </c>
      <c r="L996" s="6">
        <v>44958.57380284794</v>
      </c>
      <c r="M996" s="6">
        <v>129987719.22131607</v>
      </c>
      <c r="N996" s="6">
        <v>3358.5745668038726</v>
      </c>
      <c r="O996" s="6">
        <v>112238979.42862582</v>
      </c>
    </row>
    <row r="997">
      <c r="A997">
        <v>993</v>
      </c>
      <c r="B997" s="6">
        <v>-188220805.86623767</v>
      </c>
      <c r="C997" s="6">
        <v>40883315.85543014</v>
      </c>
      <c r="D997" s="6">
        <v>31225922.067186236</v>
      </c>
      <c r="E997" s="6">
        <v>42513126.45525323</v>
      </c>
      <c r="F997" s="6">
        <v>46194258.5388467</v>
      </c>
      <c r="G997" s="6">
        <v>88546448.08006279</v>
      </c>
      <c r="H997" s="6">
        <f>NPV(Supuestos!$B$22,C997:G997)+B997</f>
        <v>-26296805.717343688</v>
      </c>
      <c r="I997" s="2">
        <f>IFERROR(IRR(B997:G997),"")</f>
        <v>0.08762764362281802</v>
      </c>
      <c r="J997" s="2">
        <f>IFERROR(MIRR(B997:G997,Supuestos!$B$22,Supuestos!$B$22),"")</f>
        <v>0.10619978683016917</v>
      </c>
      <c r="K997" s="6">
        <v>7765.77867868834</v>
      </c>
      <c r="L997" s="6">
        <v>36251.24401933086</v>
      </c>
      <c r="M997" s="6">
        <v>165699274.83573785</v>
      </c>
      <c r="N997" s="6">
        <v>3290.399462232987</v>
      </c>
      <c r="O997" s="6">
        <v>113957535.39165448</v>
      </c>
    </row>
    <row r="998">
      <c r="A998">
        <v>994</v>
      </c>
      <c r="B998" s="6">
        <v>-152895487.53907618</v>
      </c>
      <c r="C998" s="6">
        <v>65191134.928671226</v>
      </c>
      <c r="D998" s="6">
        <v>62304347.77918274</v>
      </c>
      <c r="E998" s="6">
        <v>60343155.2218711</v>
      </c>
      <c r="F998" s="6">
        <v>77876657.15864952</v>
      </c>
      <c r="G998" s="6">
        <v>106879086.08237335</v>
      </c>
      <c r="H998" s="6">
        <f>NPV(Supuestos!$B$22,C998:G998)+B998</f>
        <v>94579682.96758354</v>
      </c>
      <c r="I998" s="2">
        <f>IFERROR(IRR(B998:G998),"")</f>
        <v>0.35468327343262446</v>
      </c>
      <c r="J998" s="2">
        <f>IFERROR(MIRR(B998:G998,Supuestos!$B$22,Supuestos!$B$22),"")</f>
        <v>0.2552558214005669</v>
      </c>
      <c r="K998" s="6">
        <v>8669.17074674274</v>
      </c>
      <c r="L998" s="6">
        <v>37434.42479215162</v>
      </c>
      <c r="M998" s="6">
        <v>126933453.91273522</v>
      </c>
      <c r="N998" s="6">
        <v>3395.0447163855038</v>
      </c>
      <c r="O998" s="6">
        <v>110863798.9588248</v>
      </c>
    </row>
    <row r="999">
      <c r="A999">
        <v>995</v>
      </c>
      <c r="B999" s="6">
        <v>-159924878.8993148</v>
      </c>
      <c r="C999" s="6">
        <v>44479496.425611734</v>
      </c>
      <c r="D999" s="6">
        <v>54465023.99836539</v>
      </c>
      <c r="E999" s="6">
        <v>63394537.85301223</v>
      </c>
      <c r="F999" s="6">
        <v>61193203.47922604</v>
      </c>
      <c r="G999" s="6">
        <v>90965228.83194609</v>
      </c>
      <c r="H999" s="6">
        <f>NPV(Supuestos!$B$22,C999:G999)+B999</f>
        <v>47266576.256869674</v>
      </c>
      <c r="I999" s="2">
        <f>IFERROR(IRR(B999:G999),"")</f>
        <v>0.2441083276291957</v>
      </c>
      <c r="J999" s="2">
        <f>IFERROR(MIRR(B999:G999,Supuestos!$B$22,Supuestos!$B$22),"")</f>
        <v>0.20059357073063278</v>
      </c>
      <c r="K999" s="6">
        <v>7581.924362906801</v>
      </c>
      <c r="L999" s="6">
        <v>42417.96465911702</v>
      </c>
      <c r="M999" s="6">
        <v>134196094.92540446</v>
      </c>
      <c r="N999" s="6">
        <v>3417.6784676499665</v>
      </c>
      <c r="O999" s="6">
        <v>108299978.4674453</v>
      </c>
    </row>
    <row r="1000">
      <c r="A1000">
        <v>996</v>
      </c>
      <c r="B1000" s="6">
        <v>-165142091.50171983</v>
      </c>
      <c r="C1000" s="6">
        <v>55151266.680705115</v>
      </c>
      <c r="D1000" s="6">
        <v>66487604.50167237</v>
      </c>
      <c r="E1000" s="6">
        <v>71515361.12742966</v>
      </c>
      <c r="F1000" s="6">
        <v>72931476.95050034</v>
      </c>
      <c r="G1000" s="6">
        <v>110965412.05281562</v>
      </c>
      <c r="H1000" s="6">
        <f>NPV(Supuestos!$B$22,C1000:G1000)+B1000</f>
        <v>83480343.9957675</v>
      </c>
      <c r="I1000" s="2">
        <f>IFERROR(IRR(B1000:G1000),"")</f>
        <v>0.3129919382154198</v>
      </c>
      <c r="J1000" s="2">
        <f>IFERROR(MIRR(B1000:G1000,Supuestos!$B$22,Supuestos!$B$22),"")</f>
        <v>0.23720412268808233</v>
      </c>
      <c r="K1000" s="6">
        <v>8150.86258402772</v>
      </c>
      <c r="L1000" s="6">
        <v>41197.07105447154</v>
      </c>
      <c r="M1000" s="6">
        <v>138278758.29936594</v>
      </c>
      <c r="N1000" s="6">
        <v>3331.747106369585</v>
      </c>
      <c r="O1000" s="6">
        <v>108875045.81635241</v>
      </c>
    </row>
    <row r="1001">
      <c r="A1001">
        <v>997</v>
      </c>
      <c r="B1001" s="6">
        <v>-182060516.77525136</v>
      </c>
      <c r="C1001" s="6">
        <v>63258451.98317539</v>
      </c>
      <c r="D1001" s="6">
        <v>59926190.718874544</v>
      </c>
      <c r="E1001" s="6">
        <v>48833864.85742151</v>
      </c>
      <c r="F1001" s="6">
        <v>68075187.11763403</v>
      </c>
      <c r="G1001" s="6">
        <v>101059990.27267444</v>
      </c>
      <c r="H1001" s="6">
        <f>NPV(Supuestos!$B$22,C1001:G1001)+B1001</f>
        <v>45295446.89211023</v>
      </c>
      <c r="I1001" s="2">
        <f>IFERROR(IRR(B1001:G1001),"")</f>
        <v>0.23209186083408737</v>
      </c>
      <c r="J1001" s="2">
        <f>IFERROR(MIRR(B1001:G1001,Supuestos!$B$22,Supuestos!$B$22),"")</f>
        <v>0.19179886420590986</v>
      </c>
      <c r="K1001" s="6">
        <v>7921.419619200018</v>
      </c>
      <c r="L1001" s="6">
        <v>39642.831979928946</v>
      </c>
      <c r="M1001" s="6">
        <v>156938316.21473464</v>
      </c>
      <c r="N1001" s="6">
        <v>3354.69075984632</v>
      </c>
      <c r="O1001" s="6">
        <v>107285283.48750246</v>
      </c>
    </row>
    <row r="1002">
      <c r="A1002">
        <v>998</v>
      </c>
      <c r="B1002" s="6">
        <v>-170237706.57884917</v>
      </c>
      <c r="C1002" s="6">
        <v>75681162.43468441</v>
      </c>
      <c r="D1002" s="6">
        <v>67538524.58118317</v>
      </c>
      <c r="E1002" s="6">
        <v>57764204.552223876</v>
      </c>
      <c r="F1002" s="6">
        <v>68061994.3810945</v>
      </c>
      <c r="G1002" s="6">
        <v>114092578.55705206</v>
      </c>
      <c r="H1002" s="6">
        <f>NPV(Supuestos!$B$22,C1002:G1002)+B1002</f>
        <v>86661446.97788085</v>
      </c>
      <c r="I1002" s="2">
        <f>IFERROR(IRR(B1002:G1002),"")</f>
        <v>0.32561047346523964</v>
      </c>
      <c r="J1002" s="2">
        <f>IFERROR(MIRR(B1002:G1002,Supuestos!$B$22,Supuestos!$B$22),"")</f>
        <v>0.23778790311953646</v>
      </c>
      <c r="K1002" s="6">
        <v>8711.828121775116</v>
      </c>
      <c r="L1002" s="6">
        <v>38095.42572022089</v>
      </c>
      <c r="M1002" s="6">
        <v>143687242.49081594</v>
      </c>
      <c r="N1002" s="6">
        <v>3592.2653948267302</v>
      </c>
      <c r="O1002" s="6">
        <v>109093203.36109869</v>
      </c>
    </row>
    <row r="1003">
      <c r="A1003">
        <v>999</v>
      </c>
      <c r="B1003" s="6">
        <v>-160056253.57628518</v>
      </c>
      <c r="C1003" s="6">
        <v>37349804.97380395</v>
      </c>
      <c r="D1003" s="6">
        <v>44654228.92195311</v>
      </c>
      <c r="E1003" s="6">
        <v>38753623.30169149</v>
      </c>
      <c r="F1003" s="6">
        <v>37589799.48824643</v>
      </c>
      <c r="G1003" s="6">
        <v>87158081.721468</v>
      </c>
      <c r="H1003" s="6">
        <f>NPV(Supuestos!$B$22,C1003:G1003)+B1003</f>
        <v>747659.6845609769</v>
      </c>
      <c r="I1003" s="2">
        <f>IFERROR(IRR(B1003:G1003),"")</f>
        <v>0.141727072751749</v>
      </c>
      <c r="J1003" s="2">
        <f>IFERROR(MIRR(B1003:G1003,Supuestos!$B$22,Supuestos!$B$22),"")</f>
        <v>0.14106305613755765</v>
      </c>
      <c r="K1003" s="6">
        <v>8020.295626770654</v>
      </c>
      <c r="L1003" s="6">
        <v>35463.22773453971</v>
      </c>
      <c r="M1003" s="6">
        <v>137302207.95144513</v>
      </c>
      <c r="N1003" s="6">
        <v>3469.7336129533746</v>
      </c>
      <c r="O1003" s="6">
        <v>111160920.27318414</v>
      </c>
    </row>
    <row r="1004">
      <c r="A1004">
        <v>1000</v>
      </c>
      <c r="B1004" s="6">
        <v>-169793308.0963144</v>
      </c>
      <c r="C1004" s="6">
        <v>56192359.53337672</v>
      </c>
      <c r="D1004" s="6">
        <v>73465927.65925215</v>
      </c>
      <c r="E1004" s="6">
        <v>63240856.558599114</v>
      </c>
      <c r="F1004" s="6">
        <v>51624321.66213906</v>
      </c>
      <c r="G1004" s="6">
        <v>107833402.53313358</v>
      </c>
      <c r="H1004" s="6">
        <f>NPV(Supuestos!$B$22,C1004:G1004)+B1004</f>
        <v>65284690.90980548</v>
      </c>
      <c r="I1004" s="2">
        <f>IFERROR(IRR(B1004:G1004),"")</f>
        <v>0.27921226053918</v>
      </c>
      <c r="J1004" s="2">
        <f>IFERROR(MIRR(B1004:G1004,Supuestos!$B$22,Supuestos!$B$22),"")</f>
        <v>0.216642923537115</v>
      </c>
      <c r="K1004" s="6">
        <v>7976.802094244442</v>
      </c>
      <c r="L1004" s="6">
        <v>41582.3890569295</v>
      </c>
      <c r="M1004" s="6">
        <v>143257749.0472742</v>
      </c>
      <c r="N1004" s="6">
        <v>3424.6078602659204</v>
      </c>
      <c r="O1004" s="6">
        <v>110067048.53195065</v>
      </c>
    </row>
    <row r="1005">
      <c r="A1005">
        <v>1001</v>
      </c>
      <c r="B1005" s="6">
        <v>-165009036.96689558</v>
      </c>
      <c r="C1005" s="6">
        <v>101212951.3655575</v>
      </c>
      <c r="D1005" s="6">
        <v>100006703.91312286</v>
      </c>
      <c r="E1005" s="6">
        <v>127572174.40445518</v>
      </c>
      <c r="F1005" s="6">
        <v>100174615.12522799</v>
      </c>
      <c r="G1005" s="6">
        <v>164895156.51255465</v>
      </c>
      <c r="H1005" s="6">
        <f>NPV(Supuestos!$B$22,C1005:G1005)+B1005</f>
        <v>231786540.08422595</v>
      </c>
      <c r="I1005" s="2">
        <f>IFERROR(IRR(B1005:G1005),"")</f>
        <v>0.5977460101277274</v>
      </c>
      <c r="J1005" s="2">
        <f>IFERROR(MIRR(B1005:G1005,Supuestos!$B$22,Supuestos!$B$22),"")</f>
        <v>0.35867839621627406</v>
      </c>
      <c r="K1005" s="6">
        <v>9368.713379238772</v>
      </c>
      <c r="L1005" s="6">
        <v>42703.34982140342</v>
      </c>
      <c r="M1005" s="6">
        <v>133003001.38208792</v>
      </c>
      <c r="N1005" s="6">
        <v>3360.956762203326</v>
      </c>
      <c r="O1005" s="6">
        <v>106607394.88431072</v>
      </c>
    </row>
    <row r="1006">
      <c r="A1006">
        <v>1002</v>
      </c>
      <c r="B1006" s="6">
        <v>-166558167.35231394</v>
      </c>
      <c r="C1006" s="6">
        <v>95410220.51323526</v>
      </c>
      <c r="D1006" s="6">
        <v>88117168.2978284</v>
      </c>
      <c r="E1006" s="6">
        <v>78553296.39481208</v>
      </c>
      <c r="F1006" s="6">
        <v>80760760.36959329</v>
      </c>
      <c r="G1006" s="6">
        <v>132977311.4463464</v>
      </c>
      <c r="H1006" s="6">
        <f>NPV(Supuestos!$B$22,C1006:G1006)+B1006</f>
        <v>154840647.84899724</v>
      </c>
      <c r="I1006" s="2">
        <f>IFERROR(IRR(B1006:G1006),"")</f>
        <v>0.471990762120484</v>
      </c>
      <c r="J1006" s="2">
        <f>IFERROR(MIRR(B1006:G1006,Supuestos!$B$22,Supuestos!$B$22),"")</f>
        <v>0.30017113149655494</v>
      </c>
      <c r="K1006" s="6">
        <v>8793.99823456617</v>
      </c>
      <c r="L1006" s="6">
        <v>41539.450026711675</v>
      </c>
      <c r="M1006" s="6">
        <v>137334339.33633378</v>
      </c>
      <c r="N1006" s="6">
        <v>3389.3191773754857</v>
      </c>
      <c r="O1006" s="6">
        <v>109652926.83911176</v>
      </c>
    </row>
    <row r="1007">
      <c r="A1007">
        <v>1003</v>
      </c>
      <c r="B1007" s="6">
        <v>-187916115.659026</v>
      </c>
      <c r="C1007" s="6">
        <v>65677669.62658946</v>
      </c>
      <c r="D1007" s="6">
        <v>70800720.07926047</v>
      </c>
      <c r="E1007" s="6">
        <v>62758597.857869945</v>
      </c>
      <c r="F1007" s="6">
        <v>86136945.58289227</v>
      </c>
      <c r="G1007" s="6">
        <v>131843093.9054907</v>
      </c>
      <c r="H1007" s="6">
        <f>NPV(Supuestos!$B$22,C1007:G1007)+B1007</f>
        <v>86010154.50493631</v>
      </c>
      <c r="I1007" s="2">
        <f>IFERROR(IRR(B1007:G1007),"")</f>
        <v>0.29683851863432015</v>
      </c>
      <c r="J1007" s="2">
        <f>IFERROR(MIRR(B1007:G1007,Supuestos!$B$22,Supuestos!$B$22),"")</f>
        <v>0.2292459407071008</v>
      </c>
      <c r="K1007" s="6">
        <v>8810.64478623279</v>
      </c>
      <c r="L1007" s="6">
        <v>39647.622970645614</v>
      </c>
      <c r="M1007" s="6">
        <v>159970425.84999862</v>
      </c>
      <c r="N1007" s="6">
        <v>3448.682127830883</v>
      </c>
      <c r="O1007" s="6">
        <v>117022945.62504007</v>
      </c>
    </row>
    <row r="1008">
      <c r="A1008">
        <v>1004</v>
      </c>
      <c r="B1008" s="6">
        <v>-185085206.95498225</v>
      </c>
      <c r="C1008" s="6">
        <v>54108172.03776217</v>
      </c>
      <c r="D1008" s="6">
        <v>63176036.742884845</v>
      </c>
      <c r="E1008" s="6">
        <v>49395842.42956953</v>
      </c>
      <c r="F1008" s="6">
        <v>79243656.11500382</v>
      </c>
      <c r="G1008" s="6">
        <v>111894455.73078008</v>
      </c>
      <c r="H1008" s="6">
        <f>NPV(Supuestos!$B$22,C1008:G1008)+B1008</f>
        <v>49363877.27449416</v>
      </c>
      <c r="I1008" s="2">
        <f>IFERROR(IRR(B1008:G1008),"")</f>
        <v>0.23358155480869114</v>
      </c>
      <c r="J1008" s="2">
        <f>IFERROR(MIRR(B1008:G1008,Supuestos!$B$22,Supuestos!$B$22),"")</f>
        <v>0.19519899062067103</v>
      </c>
      <c r="K1008" s="6">
        <v>8328.447217275258</v>
      </c>
      <c r="L1008" s="6">
        <v>38110.73611142439</v>
      </c>
      <c r="M1008" s="6">
        <v>159692946.62574193</v>
      </c>
      <c r="N1008" s="6">
        <v>3226.3192792112627</v>
      </c>
      <c r="O1008" s="6">
        <v>114594000.32110447</v>
      </c>
    </row>
    <row r="1009">
      <c r="A1009">
        <v>1005</v>
      </c>
      <c r="B1009" s="6">
        <v>-157316457.0867993</v>
      </c>
      <c r="C1009" s="6">
        <v>51742288.46992311</v>
      </c>
      <c r="D1009" s="6">
        <v>42668310.19936055</v>
      </c>
      <c r="E1009" s="6">
        <v>48563023.871935844</v>
      </c>
      <c r="F1009" s="6">
        <v>51142502.52388488</v>
      </c>
      <c r="G1009" s="6">
        <v>99753468.96557248</v>
      </c>
      <c r="H1009" s="6">
        <f>NPV(Supuestos!$B$22,C1009:G1009)+B1009</f>
        <v>35771345.324194774</v>
      </c>
      <c r="I1009" s="2">
        <f>IFERROR(IRR(B1009:G1009),"")</f>
        <v>0.22134096084674826</v>
      </c>
      <c r="J1009" s="2">
        <f>IFERROR(MIRR(B1009:G1009,Supuestos!$B$22,Supuestos!$B$22),"")</f>
        <v>0.1876842242138954</v>
      </c>
      <c r="K1009" s="6">
        <v>8358.259044092109</v>
      </c>
      <c r="L1009" s="6">
        <v>34629.00580908125</v>
      </c>
      <c r="M1009" s="6">
        <v>134161401.00746556</v>
      </c>
      <c r="N1009" s="6">
        <v>3291.7719391795495</v>
      </c>
      <c r="O1009" s="6">
        <v>111457719.03293593</v>
      </c>
    </row>
    <row r="1010">
      <c r="A1010">
        <v>1006</v>
      </c>
      <c r="B1010" s="6">
        <v>-158199091.1749597</v>
      </c>
      <c r="C1010" s="6">
        <v>84532055.98699422</v>
      </c>
      <c r="D1010" s="6">
        <v>68857919.53319874</v>
      </c>
      <c r="E1010" s="6">
        <v>80005440.22026962</v>
      </c>
      <c r="F1010" s="6">
        <v>50197232.47557979</v>
      </c>
      <c r="G1010" s="6">
        <v>123121328.82675931</v>
      </c>
      <c r="H1010" s="6">
        <f>NPV(Supuestos!$B$22,C1010:G1010)+B1010</f>
        <v>116603313.01244025</v>
      </c>
      <c r="I1010" s="2">
        <f>IFERROR(IRR(B1010:G1010),"")</f>
        <v>0.4089535251349563</v>
      </c>
      <c r="J1010" s="2">
        <f>IFERROR(MIRR(B1010:G1010,Supuestos!$B$22,Supuestos!$B$22),"")</f>
        <v>0.27311653901200317</v>
      </c>
      <c r="K1010" s="6">
        <v>8365.711338133653</v>
      </c>
      <c r="L1010" s="6">
        <v>41545.18489452598</v>
      </c>
      <c r="M1010" s="6">
        <v>130394689.2296001</v>
      </c>
      <c r="N1010" s="6">
        <v>3389.2714562515416</v>
      </c>
      <c r="O1010" s="6">
        <v>110405656.70762068</v>
      </c>
    </row>
    <row r="1011">
      <c r="A1011">
        <v>1007</v>
      </c>
      <c r="B1011" s="6">
        <v>-168715080.52180463</v>
      </c>
      <c r="C1011" s="6">
        <v>31701871.73539466</v>
      </c>
      <c r="D1011" s="6">
        <v>43080136.03993939</v>
      </c>
      <c r="E1011" s="6">
        <v>52001452.583143726</v>
      </c>
      <c r="F1011" s="6">
        <v>35410041.805820204</v>
      </c>
      <c r="G1011" s="6">
        <v>95016850.42168804</v>
      </c>
      <c r="H1011" s="6">
        <f>NPV(Supuestos!$B$22,C1011:G1011)+B1011</f>
        <v>-2343793.9359550998</v>
      </c>
      <c r="I1011" s="2">
        <f>IFERROR(IRR(B1011:G1011),"")</f>
        <v>0.1350122396051818</v>
      </c>
      <c r="J1011" s="2">
        <f>IFERROR(MIRR(B1011:G1011,Supuestos!$B$22,Supuestos!$B$22),"")</f>
        <v>0.1368148698622933</v>
      </c>
      <c r="K1011" s="6">
        <v>7442.508105233396</v>
      </c>
      <c r="L1011" s="6">
        <v>41729.22406165544</v>
      </c>
      <c r="M1011" s="6">
        <v>143869473.45748693</v>
      </c>
      <c r="N1011" s="6">
        <v>3480.3177548882863</v>
      </c>
      <c r="O1011" s="6">
        <v>111934480.69056992</v>
      </c>
    </row>
    <row r="1012">
      <c r="A1012">
        <v>1008</v>
      </c>
      <c r="B1012" s="6">
        <v>-168869909.52076867</v>
      </c>
      <c r="C1012" s="6">
        <v>61385482.10121609</v>
      </c>
      <c r="D1012" s="6">
        <v>83130363.45542309</v>
      </c>
      <c r="E1012" s="6">
        <v>55866737.73253</v>
      </c>
      <c r="F1012" s="6">
        <v>58893029.586094886</v>
      </c>
      <c r="G1012" s="6">
        <v>107623896.13177456</v>
      </c>
      <c r="H1012" s="6">
        <f>NPV(Supuestos!$B$22,C1012:G1012)+B1012</f>
        <v>77417457.06423835</v>
      </c>
      <c r="I1012" s="2">
        <f>IFERROR(IRR(B1012:G1012),"")</f>
        <v>0.30754353974968035</v>
      </c>
      <c r="J1012" s="2">
        <f>IFERROR(MIRR(B1012:G1012,Supuestos!$B$22,Supuestos!$B$22),"")</f>
        <v>0.229370603736321</v>
      </c>
      <c r="K1012" s="6">
        <v>7847.931273918354</v>
      </c>
      <c r="L1012" s="6">
        <v>42169.62130409692</v>
      </c>
      <c r="M1012" s="6">
        <v>142394366.3334314</v>
      </c>
      <c r="N1012" s="6">
        <v>3367.9939882208905</v>
      </c>
      <c r="O1012" s="6">
        <v>107148006.64260556</v>
      </c>
    </row>
    <row r="1013">
      <c r="A1013">
        <v>1009</v>
      </c>
      <c r="B1013" s="6">
        <v>-158605999.45198452</v>
      </c>
      <c r="C1013" s="6">
        <v>30811709.624807607</v>
      </c>
      <c r="D1013" s="6">
        <v>19843999.30390999</v>
      </c>
      <c r="E1013" s="6">
        <v>30051268.200604707</v>
      </c>
      <c r="F1013" s="6">
        <v>25996862.17988627</v>
      </c>
      <c r="G1013" s="6">
        <v>65644302.32582927</v>
      </c>
      <c r="H1013" s="6">
        <f>NPV(Supuestos!$B$22,C1013:G1013)+B1013</f>
        <v>-46539297.83910593</v>
      </c>
      <c r="I1013" s="2">
        <f>IFERROR(IRR(B1013:G1013),"")</f>
        <v>0.024654977439361504</v>
      </c>
      <c r="J1013" s="2">
        <f>IFERROR(MIRR(B1013:G1013,Supuestos!$B$22,Supuestos!$B$22),"")</f>
        <v>0.06349694602169564</v>
      </c>
      <c r="K1013" s="6">
        <v>7737.3315519292355</v>
      </c>
      <c r="L1013" s="6">
        <v>33021.36850272901</v>
      </c>
      <c r="M1013" s="6">
        <v>138166217.33966073</v>
      </c>
      <c r="N1013" s="6">
        <v>3348.5383885602155</v>
      </c>
      <c r="O1013" s="6">
        <v>115187267.30213869</v>
      </c>
    </row>
    <row r="1014">
      <c r="A1014">
        <v>1010</v>
      </c>
      <c r="B1014" s="6">
        <v>-156722220.70518354</v>
      </c>
      <c r="C1014" s="6">
        <v>42424398.51703364</v>
      </c>
      <c r="D1014" s="6">
        <v>39274669.74151264</v>
      </c>
      <c r="E1014" s="6">
        <v>19514240.550607655</v>
      </c>
      <c r="F1014" s="6">
        <v>21273049.92412425</v>
      </c>
      <c r="G1014" s="6">
        <v>77194807.93369389</v>
      </c>
      <c r="H1014" s="6">
        <f>NPV(Supuestos!$B$22,C1014:G1014)+B1014</f>
        <v>-23427778.860035054</v>
      </c>
      <c r="I1014" s="2">
        <f>IFERROR(IRR(B1014:G1014),"")</f>
        <v>0.07976571074714946</v>
      </c>
      <c r="J1014" s="2">
        <f>IFERROR(MIRR(B1014:G1014,Supuestos!$B$22,Supuestos!$B$22),"")</f>
        <v>0.10367484461329557</v>
      </c>
      <c r="K1014" s="6">
        <v>7431.447250850027</v>
      </c>
      <c r="L1014" s="6">
        <v>39076.212183243435</v>
      </c>
      <c r="M1014" s="6">
        <v>133490795.9369598</v>
      </c>
      <c r="N1014" s="6">
        <v>3659.0300868575773</v>
      </c>
      <c r="O1014" s="6">
        <v>113630089.9938897</v>
      </c>
    </row>
    <row r="1015">
      <c r="A1015">
        <v>1011</v>
      </c>
      <c r="B1015" s="6">
        <v>-177689660.03669417</v>
      </c>
      <c r="C1015" s="6">
        <v>71514218.09251663</v>
      </c>
      <c r="D1015" s="6">
        <v>84505294.77553168</v>
      </c>
      <c r="E1015" s="6">
        <v>93377344.29512185</v>
      </c>
      <c r="F1015" s="6">
        <v>77268964.5809655</v>
      </c>
      <c r="G1015" s="6">
        <v>141474042.1101569</v>
      </c>
      <c r="H1015" s="6">
        <f>NPV(Supuestos!$B$22,C1015:G1015)+B1015</f>
        <v>132319852.46481965</v>
      </c>
      <c r="I1015" s="2">
        <f>IFERROR(IRR(B1015:G1015),"")</f>
        <v>0.39069224686615933</v>
      </c>
      <c r="J1015" s="2">
        <f>IFERROR(MIRR(B1015:G1015,Supuestos!$B$22,Supuestos!$B$22),"")</f>
        <v>0.2742288215350188</v>
      </c>
      <c r="K1015" s="6">
        <v>8661.270202794814</v>
      </c>
      <c r="L1015" s="6">
        <v>41842.563895244304</v>
      </c>
      <c r="M1015" s="6">
        <v>148696879.88674074</v>
      </c>
      <c r="N1015" s="6">
        <v>3469.6689530896642</v>
      </c>
      <c r="O1015" s="6">
        <v>108905047.45376475</v>
      </c>
    </row>
    <row r="1016">
      <c r="A1016">
        <v>1012</v>
      </c>
      <c r="B1016" s="6">
        <v>-166908342.41292608</v>
      </c>
      <c r="C1016" s="6">
        <v>74864374.49784847</v>
      </c>
      <c r="D1016" s="6">
        <v>77093147.55236407</v>
      </c>
      <c r="E1016" s="6">
        <v>73109602.6754232</v>
      </c>
      <c r="F1016" s="6">
        <v>73097811.97852132</v>
      </c>
      <c r="G1016" s="6">
        <v>119998545.23327537</v>
      </c>
      <c r="H1016" s="6">
        <f>NPV(Supuestos!$B$22,C1016:G1016)+B1016</f>
        <v>113032991.56274998</v>
      </c>
      <c r="I1016" s="2">
        <f>IFERROR(IRR(B1016:G1016),"")</f>
        <v>0.3792534510480677</v>
      </c>
      <c r="J1016" s="2">
        <f>IFERROR(MIRR(B1016:G1016,Supuestos!$B$22,Supuestos!$B$22),"")</f>
        <v>0.2642199751587473</v>
      </c>
      <c r="K1016" s="6">
        <v>8131.665593083888</v>
      </c>
      <c r="L1016" s="6">
        <v>44137.576391698654</v>
      </c>
      <c r="M1016" s="6">
        <v>138195381.50840706</v>
      </c>
      <c r="N1016" s="6">
        <v>3408.479388989508</v>
      </c>
      <c r="O1016" s="6">
        <v>112491640.62468044</v>
      </c>
    </row>
    <row r="1017">
      <c r="A1017">
        <v>1013</v>
      </c>
      <c r="B1017" s="6">
        <v>-157164862.7779536</v>
      </c>
      <c r="C1017" s="6">
        <v>72029673.39702414</v>
      </c>
      <c r="D1017" s="6">
        <v>84341312.22698219</v>
      </c>
      <c r="E1017" s="6">
        <v>82377496.81359082</v>
      </c>
      <c r="F1017" s="6">
        <v>98958621.30043703</v>
      </c>
      <c r="G1017" s="6">
        <v>129749168.45313333</v>
      </c>
      <c r="H1017" s="6">
        <f>NPV(Supuestos!$B$22,C1017:G1017)+B1017</f>
        <v>152498526.51599246</v>
      </c>
      <c r="I1017" s="2">
        <f>IFERROR(IRR(B1017:G1017),"")</f>
        <v>0.4583142571488078</v>
      </c>
      <c r="J1017" s="2">
        <f>IFERROR(MIRR(B1017:G1017,Supuestos!$B$22,Supuestos!$B$22),"")</f>
        <v>0.305604782851427</v>
      </c>
      <c r="K1017" s="6">
        <v>8718.3361431593</v>
      </c>
      <c r="L1017" s="6">
        <v>41889.057968261426</v>
      </c>
      <c r="M1017" s="6">
        <v>127948631.7309465</v>
      </c>
      <c r="N1017" s="6">
        <v>3372.373466131588</v>
      </c>
      <c r="O1017" s="6">
        <v>111908721.41883552</v>
      </c>
    </row>
    <row r="1018">
      <c r="A1018">
        <v>1014</v>
      </c>
      <c r="B1018" s="6">
        <v>-152596036.98857945</v>
      </c>
      <c r="C1018" s="6">
        <v>36120034.27356438</v>
      </c>
      <c r="D1018" s="6">
        <v>28025142.03069971</v>
      </c>
      <c r="E1018" s="6">
        <v>30136265.356173996</v>
      </c>
      <c r="F1018" s="6">
        <v>47158576.819643855</v>
      </c>
      <c r="G1018" s="6">
        <v>81953807.25198275</v>
      </c>
      <c r="H1018" s="6">
        <f>NPV(Supuestos!$B$22,C1018:G1018)+B1018</f>
        <v>-8520336.248796716</v>
      </c>
      <c r="I1018" s="2">
        <f>IFERROR(IRR(B1018:G1018),"")</f>
        <v>0.11981581954170716</v>
      </c>
      <c r="J1018" s="2">
        <f>IFERROR(MIRR(B1018:G1018,Supuestos!$B$22,Supuestos!$B$22),"")</f>
        <v>0.12697517228035937</v>
      </c>
      <c r="K1018" s="6">
        <v>7274.6117335321</v>
      </c>
      <c r="L1018" s="6">
        <v>39797.55075218319</v>
      </c>
      <c r="M1018" s="6">
        <v>129435098.61516576</v>
      </c>
      <c r="N1018" s="6">
        <v>3427.7559912453094</v>
      </c>
      <c r="O1018" s="6">
        <v>109625198.91349202</v>
      </c>
    </row>
    <row r="1019">
      <c r="A1019">
        <v>1015</v>
      </c>
      <c r="B1019" s="6">
        <v>-173667226.30272502</v>
      </c>
      <c r="C1019" s="6">
        <v>74869432.87492502</v>
      </c>
      <c r="D1019" s="6">
        <v>47655403.7994759</v>
      </c>
      <c r="E1019" s="6">
        <v>51855031.62215242</v>
      </c>
      <c r="F1019" s="6">
        <v>53699384.974359974</v>
      </c>
      <c r="G1019" s="6">
        <v>117673422.65922163</v>
      </c>
      <c r="H1019" s="6">
        <f>NPV(Supuestos!$B$22,C1019:G1019)+B1019</f>
        <v>56587905.019570366</v>
      </c>
      <c r="I1019" s="2">
        <f>IFERROR(IRR(B1019:G1019),"")</f>
        <v>0.2601383200396553</v>
      </c>
      <c r="J1019" s="2">
        <f>IFERROR(MIRR(B1019:G1019,Supuestos!$B$22,Supuestos!$B$22),"")</f>
        <v>0.20615505470518514</v>
      </c>
      <c r="K1019" s="6">
        <v>7623.850409444365</v>
      </c>
      <c r="L1019" s="6">
        <v>44851.98008823852</v>
      </c>
      <c r="M1019" s="6">
        <v>146311643.3619164</v>
      </c>
      <c r="N1019" s="6">
        <v>3472.6674708537757</v>
      </c>
      <c r="O1019" s="6">
        <v>108815117.9716845</v>
      </c>
    </row>
    <row r="1020">
      <c r="A1020">
        <v>1016</v>
      </c>
      <c r="B1020" s="6">
        <v>-156864464.04558337</v>
      </c>
      <c r="C1020" s="6">
        <v>71642466.13830388</v>
      </c>
      <c r="D1020" s="6">
        <v>79485403.19545409</v>
      </c>
      <c r="E1020" s="6">
        <v>66436634.413877904</v>
      </c>
      <c r="F1020" s="6">
        <v>76216714.3326084</v>
      </c>
      <c r="G1020" s="6">
        <v>126100323.84747553</v>
      </c>
      <c r="H1020" s="6">
        <f>NPV(Supuestos!$B$22,C1020:G1020)+B1020</f>
        <v>122603047.23905268</v>
      </c>
      <c r="I1020" s="2">
        <f>IFERROR(IRR(B1020:G1020),"")</f>
        <v>0.4083362773695441</v>
      </c>
      <c r="J1020" s="2">
        <f>IFERROR(MIRR(B1020:G1020,Supuestos!$B$22,Supuestos!$B$22),"")</f>
        <v>0.279576344903796</v>
      </c>
      <c r="K1020" s="6">
        <v>9119.177618929325</v>
      </c>
      <c r="L1020" s="6">
        <v>36628.16556756005</v>
      </c>
      <c r="M1020" s="6">
        <v>130142964.23229288</v>
      </c>
      <c r="N1020" s="6">
        <v>3246.5965145267546</v>
      </c>
      <c r="O1020" s="6">
        <v>115517673.57070774</v>
      </c>
    </row>
    <row r="1021">
      <c r="A1021">
        <v>1017</v>
      </c>
      <c r="B1021" s="6">
        <v>-177813510.36629537</v>
      </c>
      <c r="C1021" s="6">
        <v>50445880.73183615</v>
      </c>
      <c r="D1021" s="6">
        <v>57695500.50493239</v>
      </c>
      <c r="E1021" s="6">
        <v>42975380.62183088</v>
      </c>
      <c r="F1021" s="6">
        <v>52120991.386377804</v>
      </c>
      <c r="G1021" s="6">
        <v>85560261.34892687</v>
      </c>
      <c r="H1021" s="6">
        <f>NPV(Supuestos!$B$22,C1021:G1021)+B1021</f>
        <v>15136363.896478545</v>
      </c>
      <c r="I1021" s="2">
        <f>IFERROR(IRR(B1021:G1021),"")</f>
        <v>0.17256528270828805</v>
      </c>
      <c r="J1021" s="2">
        <f>IFERROR(MIRR(B1021:G1021,Supuestos!$B$22,Supuestos!$B$22),"")</f>
        <v>0.158779491110554</v>
      </c>
      <c r="K1021" s="6">
        <v>7751.752017774186</v>
      </c>
      <c r="L1021" s="6">
        <v>38207.88442449219</v>
      </c>
      <c r="M1021" s="6">
        <v>154119266.75170013</v>
      </c>
      <c r="N1021" s="6">
        <v>3453.4748332885406</v>
      </c>
      <c r="O1021" s="6">
        <v>106761421.05970125</v>
      </c>
    </row>
    <row r="1022">
      <c r="A1022">
        <v>1018</v>
      </c>
      <c r="B1022" s="6">
        <v>-168890853.06737214</v>
      </c>
      <c r="C1022" s="6">
        <v>43616388.51673718</v>
      </c>
      <c r="D1022" s="6">
        <v>31692382.803914014</v>
      </c>
      <c r="E1022" s="6">
        <v>31465163.29509447</v>
      </c>
      <c r="F1022" s="6">
        <v>36019361.533684224</v>
      </c>
      <c r="G1022" s="6">
        <v>54468620.10981287</v>
      </c>
      <c r="H1022" s="6">
        <f>NPV(Supuestos!$B$22,C1022:G1022)+B1022</f>
        <v>-35390866.65259689</v>
      </c>
      <c r="I1022" s="2">
        <f>IFERROR(IRR(B1022:G1022),"")</f>
        <v>0.05182297246428446</v>
      </c>
      <c r="J1022" s="2">
        <f>IFERROR(MIRR(B1022:G1022,Supuestos!$B$22,Supuestos!$B$22),"")</f>
        <v>0.08762672326691945</v>
      </c>
      <c r="K1022" s="6">
        <v>7607.039635247401</v>
      </c>
      <c r="L1022" s="6">
        <v>34227.337896807054</v>
      </c>
      <c r="M1022" s="6">
        <v>148061355.7881708</v>
      </c>
      <c r="N1022" s="6">
        <v>3465.4562189864614</v>
      </c>
      <c r="O1022" s="6">
        <v>106235140.2317729</v>
      </c>
    </row>
    <row r="1023">
      <c r="A1023">
        <v>1019</v>
      </c>
      <c r="B1023" s="6">
        <v>-183040163.3320613</v>
      </c>
      <c r="C1023" s="6">
        <v>93473844.93771614</v>
      </c>
      <c r="D1023" s="6">
        <v>93245716.50794618</v>
      </c>
      <c r="E1023" s="6">
        <v>80039272.24307661</v>
      </c>
      <c r="F1023" s="6">
        <v>93719350.99458146</v>
      </c>
      <c r="G1023" s="6">
        <v>162040800.5130353</v>
      </c>
      <c r="H1023" s="6">
        <f>NPV(Supuestos!$B$22,C1023:G1023)+B1023</f>
        <v>164376510.9199999</v>
      </c>
      <c r="I1023" s="2">
        <f>IFERROR(IRR(B1023:G1023),"")</f>
        <v>0.4451597802170402</v>
      </c>
      <c r="J1023" s="2">
        <f>IFERROR(MIRR(B1023:G1023,Supuestos!$B$22,Supuestos!$B$22),"")</f>
        <v>0.29588273591267944</v>
      </c>
      <c r="K1023" s="6">
        <v>9327.209941998724</v>
      </c>
      <c r="L1023" s="6">
        <v>39840.9462262692</v>
      </c>
      <c r="M1023" s="6">
        <v>153311773.75283772</v>
      </c>
      <c r="N1023" s="6">
        <v>3473.858342381815</v>
      </c>
      <c r="O1023" s="6">
        <v>110666190.54004396</v>
      </c>
    </row>
    <row r="1024">
      <c r="A1024">
        <v>1020</v>
      </c>
      <c r="B1024" s="6">
        <v>-167513103.70025262</v>
      </c>
      <c r="C1024" s="6">
        <v>50493104.6230617</v>
      </c>
      <c r="D1024" s="6">
        <v>43725436.10959435</v>
      </c>
      <c r="E1024" s="6">
        <v>29726065.213314105</v>
      </c>
      <c r="F1024" s="6">
        <v>44589009.68184195</v>
      </c>
      <c r="G1024" s="6">
        <v>83614905.229761</v>
      </c>
      <c r="H1024" s="6">
        <f>NPV(Supuestos!$B$22,C1024:G1024)+B1024</f>
        <v>315878.7696474865</v>
      </c>
      <c r="I1024" s="2">
        <f>IFERROR(IRR(B1024:G1024),"")</f>
        <v>0.1407293099245606</v>
      </c>
      <c r="J1024" s="2">
        <f>IFERROR(MIRR(B1024:G1024,Supuestos!$B$22,Supuestos!$B$22),"")</f>
        <v>0.1404296147338524</v>
      </c>
      <c r="K1024" s="6">
        <v>7616.756963697489</v>
      </c>
      <c r="L1024" s="6">
        <v>39143.05358957192</v>
      </c>
      <c r="M1024" s="6">
        <v>143661653.61955214</v>
      </c>
      <c r="N1024" s="6">
        <v>3473.269046936184</v>
      </c>
      <c r="O1024" s="6">
        <v>114267604.72542106</v>
      </c>
    </row>
    <row r="1025">
      <c r="A1025">
        <v>1021</v>
      </c>
      <c r="B1025" s="6">
        <v>-188485770.36363137</v>
      </c>
      <c r="C1025" s="6">
        <v>95863114.42673941</v>
      </c>
      <c r="D1025" s="6">
        <v>118312192.78457631</v>
      </c>
      <c r="E1025" s="6">
        <v>108596691.66606763</v>
      </c>
      <c r="F1025" s="6">
        <v>106232122.7293879</v>
      </c>
      <c r="G1025" s="6">
        <v>135980214.7699927</v>
      </c>
      <c r="H1025" s="6">
        <f>NPV(Supuestos!$B$22,C1025:G1025)+B1025</f>
        <v>193463552.30180427</v>
      </c>
      <c r="I1025" s="2">
        <f>IFERROR(IRR(B1025:G1025),"")</f>
        <v>0.49684987759726773</v>
      </c>
      <c r="J1025" s="2">
        <f>IFERROR(MIRR(B1025:G1025,Supuestos!$B$22,Supuestos!$B$22),"")</f>
        <v>0.31295634526239446</v>
      </c>
      <c r="K1025" s="6">
        <v>9225.189382403829</v>
      </c>
      <c r="L1025" s="6">
        <v>42564.04098223581</v>
      </c>
      <c r="M1025" s="6">
        <v>157072863.2483095</v>
      </c>
      <c r="N1025" s="6">
        <v>3334.812984801829</v>
      </c>
      <c r="O1025" s="6">
        <v>111116996.704499</v>
      </c>
    </row>
    <row r="1026">
      <c r="A1026">
        <v>1022</v>
      </c>
      <c r="B1026" s="6">
        <v>-171997384.41754088</v>
      </c>
      <c r="C1026" s="6">
        <v>76986918.1896879</v>
      </c>
      <c r="D1026" s="6">
        <v>63504645.905386716</v>
      </c>
      <c r="E1026" s="6">
        <v>69709164.5259039</v>
      </c>
      <c r="F1026" s="6">
        <v>83617243.65726492</v>
      </c>
      <c r="G1026" s="6">
        <v>117130601.55780189</v>
      </c>
      <c r="H1026" s="6">
        <f>NPV(Supuestos!$B$22,C1026:G1026)+B1026</f>
        <v>101793548.26806423</v>
      </c>
      <c r="I1026" s="2">
        <f>IFERROR(IRR(B1026:G1026),"")</f>
        <v>0.3484913722537423</v>
      </c>
      <c r="J1026" s="2">
        <f>IFERROR(MIRR(B1026:G1026,Supuestos!$B$22,Supuestos!$B$22),"")</f>
        <v>0.2510777346836697</v>
      </c>
      <c r="K1026" s="6">
        <v>8541.120936878919</v>
      </c>
      <c r="L1026" s="6">
        <v>40558.08789139615</v>
      </c>
      <c r="M1026" s="6">
        <v>144284461.72562256</v>
      </c>
      <c r="N1026" s="6">
        <v>3389.727417162309</v>
      </c>
      <c r="O1026" s="6">
        <v>110614255.2806773</v>
      </c>
    </row>
    <row r="1027">
      <c r="A1027">
        <v>1023</v>
      </c>
      <c r="B1027" s="6">
        <v>-169284656.22538224</v>
      </c>
      <c r="C1027" s="6">
        <v>80791947.44379146</v>
      </c>
      <c r="D1027" s="6">
        <v>89664604.43902415</v>
      </c>
      <c r="E1027" s="6">
        <v>100662265.60347451</v>
      </c>
      <c r="F1027" s="6">
        <v>58644113.28589159</v>
      </c>
      <c r="G1027" s="6">
        <v>127683478.74667776</v>
      </c>
      <c r="H1027" s="6">
        <f>NPV(Supuestos!$B$22,C1027:G1027)+B1027</f>
        <v>139560457.39686343</v>
      </c>
      <c r="I1027" s="2">
        <f>IFERROR(IRR(B1027:G1027),"")</f>
        <v>0.43301718427709485</v>
      </c>
      <c r="J1027" s="2">
        <f>IFERROR(MIRR(B1027:G1027,Supuestos!$B$22,Supuestos!$B$22),"")</f>
        <v>0.2856699080188472</v>
      </c>
      <c r="K1027" s="6">
        <v>8429.782578974697</v>
      </c>
      <c r="L1027" s="6">
        <v>42478.85333064525</v>
      </c>
      <c r="M1027" s="6">
        <v>140637656.40286267</v>
      </c>
      <c r="N1027" s="6">
        <v>3397.6500931816795</v>
      </c>
      <c r="O1027" s="6">
        <v>109009779.46488212</v>
      </c>
    </row>
    <row r="1028">
      <c r="A1028">
        <v>1024</v>
      </c>
      <c r="B1028" s="6">
        <v>-157698835.96676356</v>
      </c>
      <c r="C1028" s="6">
        <v>35783927.840203896</v>
      </c>
      <c r="D1028" s="6">
        <v>42817806.786038846</v>
      </c>
      <c r="E1028" s="6">
        <v>30629191.049790148</v>
      </c>
      <c r="F1028" s="6">
        <v>31260148.02934238</v>
      </c>
      <c r="G1028" s="6">
        <v>69118712.01008824</v>
      </c>
      <c r="H1028" s="6">
        <f>NPV(Supuestos!$B$22,C1028:G1028)+B1028</f>
        <v>-18282071.840733163</v>
      </c>
      <c r="I1028" s="2">
        <f>IFERROR(IRR(B1028:G1028),"")</f>
        <v>0.09424886768529636</v>
      </c>
      <c r="J1028" s="2">
        <f>IFERROR(MIRR(B1028:G1028,Supuestos!$B$22,Supuestos!$B$22),"")</f>
        <v>0.11224933179019181</v>
      </c>
      <c r="K1028" s="6">
        <v>7719.982193895242</v>
      </c>
      <c r="L1028" s="6">
        <v>34531.756898153115</v>
      </c>
      <c r="M1028" s="6">
        <v>136372072.09655064</v>
      </c>
      <c r="N1028" s="6">
        <v>3422.897061829766</v>
      </c>
      <c r="O1028" s="6">
        <v>109074004.295328</v>
      </c>
    </row>
    <row r="1029">
      <c r="A1029">
        <v>1025</v>
      </c>
      <c r="B1029" s="6">
        <v>-192949421.638312</v>
      </c>
      <c r="C1029" s="6">
        <v>60139971.33994022</v>
      </c>
      <c r="D1029" s="6">
        <v>70991424.24263255</v>
      </c>
      <c r="E1029" s="6">
        <v>59180706.29062585</v>
      </c>
      <c r="F1029" s="6">
        <v>72337585.29456301</v>
      </c>
      <c r="G1029" s="6">
        <v>119564218.30542663</v>
      </c>
      <c r="H1029" s="6">
        <f>NPV(Supuestos!$B$22,C1029:G1029)+B1029</f>
        <v>59303391.92766119</v>
      </c>
      <c r="I1029" s="2">
        <f>IFERROR(IRR(B1029:G1029),"")</f>
        <v>0.24932534484413585</v>
      </c>
      <c r="J1029" s="2">
        <f>IFERROR(MIRR(B1029:G1029,Supuestos!$B$22,Supuestos!$B$22),"")</f>
        <v>0.20277213719885823</v>
      </c>
      <c r="K1029" s="6">
        <v>8360.293241038918</v>
      </c>
      <c r="L1029" s="6">
        <v>39338.50479863189</v>
      </c>
      <c r="M1029" s="6">
        <v>166638906.77586567</v>
      </c>
      <c r="N1029" s="6">
        <v>3465.1964544008174</v>
      </c>
      <c r="O1029" s="6">
        <v>109313897.26159668</v>
      </c>
    </row>
    <row r="1030">
      <c r="A1030">
        <v>1026</v>
      </c>
      <c r="B1030" s="6">
        <v>-172393899.92477265</v>
      </c>
      <c r="C1030" s="6">
        <v>72186812.1195774</v>
      </c>
      <c r="D1030" s="6">
        <v>81327877.73970436</v>
      </c>
      <c r="E1030" s="6">
        <v>61522937.56535795</v>
      </c>
      <c r="F1030" s="6">
        <v>59180810.97622096</v>
      </c>
      <c r="G1030" s="6">
        <v>116063624.73190932</v>
      </c>
      <c r="H1030" s="6">
        <f>NPV(Supuestos!$B$22,C1030:G1030)+B1030</f>
        <v>90352857.35776126</v>
      </c>
      <c r="I1030" s="2">
        <f>IFERROR(IRR(B1030:G1030),"")</f>
        <v>0.3324655200059272</v>
      </c>
      <c r="J1030" s="2">
        <f>IFERROR(MIRR(B1030:G1030,Supuestos!$B$22,Supuestos!$B$22),"")</f>
        <v>0.2402463152042642</v>
      </c>
      <c r="K1030" s="6">
        <v>8585.976705270521</v>
      </c>
      <c r="L1030" s="6">
        <v>38909.46348510233</v>
      </c>
      <c r="M1030" s="6">
        <v>145667840.15695965</v>
      </c>
      <c r="N1030" s="6">
        <v>3462.5451863432922</v>
      </c>
      <c r="O1030" s="6">
        <v>111539302.80412503</v>
      </c>
    </row>
    <row r="1031">
      <c r="A1031">
        <v>1027</v>
      </c>
      <c r="B1031" s="6">
        <v>-163198852.6612191</v>
      </c>
      <c r="C1031" s="6">
        <v>32538558.709989667</v>
      </c>
      <c r="D1031" s="6">
        <v>38491307.914363585</v>
      </c>
      <c r="E1031" s="6">
        <v>53085765.36548178</v>
      </c>
      <c r="F1031" s="6">
        <v>45040450.45418757</v>
      </c>
      <c r="G1031" s="6">
        <v>76630053.84867598</v>
      </c>
      <c r="H1031" s="6">
        <f>NPV(Supuestos!$B$22,C1031:G1031)+B1031</f>
        <v>-2740255.0806395262</v>
      </c>
      <c r="I1031" s="2">
        <f>IFERROR(IRR(B1031:G1031),"")</f>
        <v>0.13384417339775212</v>
      </c>
      <c r="J1031" s="2">
        <f>IFERROR(MIRR(B1031:G1031,Supuestos!$B$22,Supuestos!$B$22),"")</f>
        <v>0.1361457010219349</v>
      </c>
      <c r="K1031" s="6">
        <v>7434.845200872618</v>
      </c>
      <c r="L1031" s="6">
        <v>38788.463924335745</v>
      </c>
      <c r="M1031" s="6">
        <v>140127954.67265362</v>
      </c>
      <c r="N1031" s="6">
        <v>3465.601236683627</v>
      </c>
      <c r="O1031" s="6">
        <v>107737577.72775246</v>
      </c>
    </row>
    <row r="1032">
      <c r="A1032">
        <v>1028</v>
      </c>
      <c r="B1032" s="6">
        <v>-192032510.80171958</v>
      </c>
      <c r="C1032" s="6">
        <v>71652060.33119342</v>
      </c>
      <c r="D1032" s="6">
        <v>70647182.19151008</v>
      </c>
      <c r="E1032" s="6">
        <v>69620920.52643415</v>
      </c>
      <c r="F1032" s="6">
        <v>70953267.04597206</v>
      </c>
      <c r="G1032" s="6">
        <v>121959040.2116666</v>
      </c>
      <c r="H1032" s="6">
        <f>NPV(Supuestos!$B$22,C1032:G1032)+B1032</f>
        <v>77524758.5149653</v>
      </c>
      <c r="I1032" s="2">
        <f>IFERROR(IRR(B1032:G1032),"")</f>
        <v>0.28539000131682807</v>
      </c>
      <c r="J1032" s="2">
        <f>IFERROR(MIRR(B1032:G1032,Supuestos!$B$22,Supuestos!$B$22),"")</f>
        <v>0.22000078162905568</v>
      </c>
      <c r="K1032" s="6">
        <v>8770.73711211856</v>
      </c>
      <c r="L1032" s="6">
        <v>37347.173472655544</v>
      </c>
      <c r="M1032" s="6">
        <v>165827531.5689716</v>
      </c>
      <c r="N1032" s="6">
        <v>3416.0956816126904</v>
      </c>
      <c r="O1032" s="6">
        <v>112105679.88252069</v>
      </c>
    </row>
    <row r="1033">
      <c r="A1033">
        <v>1029</v>
      </c>
      <c r="B1033" s="6">
        <v>-185260832.09136093</v>
      </c>
      <c r="C1033" s="6">
        <v>68913890.06737879</v>
      </c>
      <c r="D1033" s="6">
        <v>58780805.74677575</v>
      </c>
      <c r="E1033" s="6">
        <v>57709244.645561725</v>
      </c>
      <c r="F1033" s="6">
        <v>61035787.187852286</v>
      </c>
      <c r="G1033" s="6">
        <v>132245342.7157385</v>
      </c>
      <c r="H1033" s="6">
        <f>NPV(Supuestos!$B$22,C1033:G1033)+B1033</f>
        <v>64194139.16802036</v>
      </c>
      <c r="I1033" s="2">
        <f>IFERROR(IRR(B1033:G1033),"")</f>
        <v>0.26283440794995544</v>
      </c>
      <c r="J1033" s="2">
        <f>IFERROR(MIRR(B1033:G1033,Supuestos!$B$22,Supuestos!$B$22),"")</f>
        <v>0.20989187963833134</v>
      </c>
      <c r="K1033" s="6">
        <v>7911.327463128885</v>
      </c>
      <c r="L1033" s="6">
        <v>42821.60398062086</v>
      </c>
      <c r="M1033" s="6">
        <v>158158773.56439173</v>
      </c>
      <c r="N1033" s="6">
        <v>3412.4320565722883</v>
      </c>
      <c r="O1033" s="6">
        <v>107482138.59960978</v>
      </c>
    </row>
    <row r="1034">
      <c r="A1034">
        <v>1030</v>
      </c>
      <c r="B1034" s="6">
        <v>-164576386.63912505</v>
      </c>
      <c r="C1034" s="6">
        <v>73722427.27934526</v>
      </c>
      <c r="D1034" s="6">
        <v>58718766.089584775</v>
      </c>
      <c r="E1034" s="6">
        <v>82170196.32288049</v>
      </c>
      <c r="F1034" s="6">
        <v>58245016.07824449</v>
      </c>
      <c r="G1034" s="6">
        <v>93136607.35374153</v>
      </c>
      <c r="H1034" s="6">
        <f>NPV(Supuestos!$B$22,C1034:G1034)+B1034</f>
        <v>83595095.6757555</v>
      </c>
      <c r="I1034" s="2">
        <f>IFERROR(IRR(B1034:G1034),"")</f>
        <v>0.32990525465450504</v>
      </c>
      <c r="J1034" s="2">
        <f>IFERROR(MIRR(B1034:G1034,Supuestos!$B$22,Supuestos!$B$22),"")</f>
        <v>0.23760404941336888</v>
      </c>
      <c r="K1034" s="6">
        <v>8269.132932103083</v>
      </c>
      <c r="L1034" s="6">
        <v>39805.277273362466</v>
      </c>
      <c r="M1034" s="6">
        <v>138243976.30531257</v>
      </c>
      <c r="N1034" s="6">
        <v>3346.4790960152945</v>
      </c>
      <c r="O1034" s="6">
        <v>115641761.7441022</v>
      </c>
    </row>
    <row r="1035">
      <c r="A1035">
        <v>1031</v>
      </c>
      <c r="B1035" s="6">
        <v>-158694033.57486525</v>
      </c>
      <c r="C1035" s="6">
        <v>12050277.399006478</v>
      </c>
      <c r="D1035" s="6">
        <v>33470840.19208783</v>
      </c>
      <c r="E1035" s="6">
        <v>26226079.43070678</v>
      </c>
      <c r="F1035" s="6">
        <v>24434396.82221339</v>
      </c>
      <c r="G1035" s="6">
        <v>51788714.285665065</v>
      </c>
      <c r="H1035" s="6">
        <f>NPV(Supuestos!$B$22,C1035:G1035)+B1035</f>
        <v>-63302473.71267079</v>
      </c>
      <c r="I1035" s="2">
        <f>IFERROR(IRR(B1035:G1035),"")</f>
        <v>-0.019820411843644102</v>
      </c>
      <c r="J1035" s="2">
        <f>IFERROR(MIRR(B1035:G1035,Supuestos!$B$22,Supuestos!$B$22),"")</f>
        <v>0.029662086303638757</v>
      </c>
      <c r="K1035" s="6">
        <v>7425.652513282259</v>
      </c>
      <c r="L1035" s="6">
        <v>31737.920579613565</v>
      </c>
      <c r="M1035" s="6">
        <v>139840051.99739644</v>
      </c>
      <c r="N1035" s="6">
        <v>3370.059924541662</v>
      </c>
      <c r="O1035" s="6">
        <v>109431136.93463688</v>
      </c>
    </row>
    <row r="1036">
      <c r="A1036">
        <v>1032</v>
      </c>
      <c r="B1036" s="6">
        <v>-168989867.34183705</v>
      </c>
      <c r="C1036" s="6">
        <v>55040679.159315065</v>
      </c>
      <c r="D1036" s="6">
        <v>39150748.4857693</v>
      </c>
      <c r="E1036" s="6">
        <v>36496421.246484146</v>
      </c>
      <c r="F1036" s="6">
        <v>47492077.1468225</v>
      </c>
      <c r="G1036" s="6">
        <v>79083455.6202163</v>
      </c>
      <c r="H1036" s="6">
        <f>NPV(Supuestos!$B$22,C1036:G1036)+B1036</f>
        <v>3243295.5545356944</v>
      </c>
      <c r="I1036" s="2">
        <f>IFERROR(IRR(B1036:G1036),"")</f>
        <v>0.14750599647093485</v>
      </c>
      <c r="J1036" s="2">
        <f>IFERROR(MIRR(B1036:G1036,Supuestos!$B$22,Supuestos!$B$22),"")</f>
        <v>0.14434262157699673</v>
      </c>
      <c r="K1036" s="6">
        <v>8009.233055238091</v>
      </c>
      <c r="L1036" s="6">
        <v>37127.31841031504</v>
      </c>
      <c r="M1036" s="6">
        <v>145200959.67269745</v>
      </c>
      <c r="N1036" s="6">
        <v>3528.8558648588755</v>
      </c>
      <c r="O1036" s="6">
        <v>114450302.61870265</v>
      </c>
    </row>
    <row r="1037">
      <c r="A1037">
        <v>1033</v>
      </c>
      <c r="B1037" s="6">
        <v>-178778828.77528527</v>
      </c>
      <c r="C1037" s="6">
        <v>79011908.64311314</v>
      </c>
      <c r="D1037" s="6">
        <v>105885302.30531837</v>
      </c>
      <c r="E1037" s="6">
        <v>85752916.61314775</v>
      </c>
      <c r="F1037" s="6">
        <v>98209440.8695359</v>
      </c>
      <c r="G1037" s="6">
        <v>149291963.90634638</v>
      </c>
      <c r="H1037" s="6">
        <f>NPV(Supuestos!$B$22,C1037:G1037)+B1037</f>
        <v>165571381.91234323</v>
      </c>
      <c r="I1037" s="2">
        <f>IFERROR(IRR(B1037:G1037),"")</f>
        <v>0.44905744434007194</v>
      </c>
      <c r="J1037" s="2">
        <f>IFERROR(MIRR(B1037:G1037,Supuestos!$B$22,Supuestos!$B$22),"")</f>
        <v>0.2996957667294291</v>
      </c>
      <c r="K1037" s="6">
        <v>8312.88606291309</v>
      </c>
      <c r="L1037" s="6">
        <v>46863.22284030399</v>
      </c>
      <c r="M1037" s="6">
        <v>147613338.214297</v>
      </c>
      <c r="N1037" s="6">
        <v>3307.6810357160866</v>
      </c>
      <c r="O1037" s="6">
        <v>112386137.59304333</v>
      </c>
    </row>
    <row r="1038">
      <c r="A1038">
        <v>1034</v>
      </c>
      <c r="B1038" s="6">
        <v>-169654698.35229152</v>
      </c>
      <c r="C1038" s="6">
        <v>47918002.830606</v>
      </c>
      <c r="D1038" s="6">
        <v>21149478.438322727</v>
      </c>
      <c r="E1038" s="6">
        <v>35690356.547029704</v>
      </c>
      <c r="F1038" s="6">
        <v>31639941.19958424</v>
      </c>
      <c r="G1038" s="6">
        <v>72438871.79961413</v>
      </c>
      <c r="H1038" s="6">
        <f>NPV(Supuestos!$B$22,C1038:G1038)+B1038</f>
        <v>-30901686.30553542</v>
      </c>
      <c r="I1038" s="2">
        <f>IFERROR(IRR(B1038:G1038),"")</f>
        <v>0.06700048578036992</v>
      </c>
      <c r="J1038" s="2">
        <f>IFERROR(MIRR(B1038:G1038,Supuestos!$B$22,Supuestos!$B$22),"")</f>
        <v>0.09506565188157046</v>
      </c>
      <c r="K1038" s="6">
        <v>7342.930655903491</v>
      </c>
      <c r="L1038" s="6">
        <v>38033.37593874934</v>
      </c>
      <c r="M1038" s="6">
        <v>147312582.98203993</v>
      </c>
      <c r="N1038" s="6">
        <v>3470.387108375629</v>
      </c>
      <c r="O1038" s="6">
        <v>112104930.13928442</v>
      </c>
    </row>
    <row r="1039">
      <c r="A1039">
        <v>1035</v>
      </c>
      <c r="B1039" s="6">
        <v>-174909680.06273437</v>
      </c>
      <c r="C1039" s="6">
        <v>69390789.12488073</v>
      </c>
      <c r="D1039" s="6">
        <v>79132793.5924015</v>
      </c>
      <c r="E1039" s="6">
        <v>74944835.34178522</v>
      </c>
      <c r="F1039" s="6">
        <v>95343161.44390555</v>
      </c>
      <c r="G1039" s="6">
        <v>119499372.7858211</v>
      </c>
      <c r="H1039" s="6">
        <f>NPV(Supuestos!$B$22,C1039:G1039)+B1039</f>
        <v>115950212.56202145</v>
      </c>
      <c r="I1039" s="2">
        <f>IFERROR(IRR(B1039:G1039),"")</f>
        <v>0.36662303647161987</v>
      </c>
      <c r="J1039" s="2">
        <f>IFERROR(MIRR(B1039:G1039,Supuestos!$B$22,Supuestos!$B$22),"")</f>
        <v>0.2620566517594598</v>
      </c>
      <c r="K1039" s="6">
        <v>8958.59711496036</v>
      </c>
      <c r="L1039" s="6">
        <v>37637.509749372424</v>
      </c>
      <c r="M1039" s="6">
        <v>147935337.16233274</v>
      </c>
      <c r="N1039" s="6">
        <v>3339.7835260257125</v>
      </c>
      <c r="O1039" s="6">
        <v>106566250.72945307</v>
      </c>
    </row>
    <row r="1040">
      <c r="A1040">
        <v>1036</v>
      </c>
      <c r="B1040" s="6">
        <v>-163800071.96309462</v>
      </c>
      <c r="C1040" s="6">
        <v>88250081.36055654</v>
      </c>
      <c r="D1040" s="6">
        <v>86741329.11123209</v>
      </c>
      <c r="E1040" s="6">
        <v>67848405.3852195</v>
      </c>
      <c r="F1040" s="6">
        <v>70852624.6757589</v>
      </c>
      <c r="G1040" s="6">
        <v>113973615.14836545</v>
      </c>
      <c r="H1040" s="6">
        <f>NPV(Supuestos!$B$22,C1040:G1040)+B1040</f>
        <v>127297423.23206359</v>
      </c>
      <c r="I1040" s="2">
        <f>IFERROR(IRR(B1040:G1040),"")</f>
        <v>0.42826176112105657</v>
      </c>
      <c r="J1040" s="2">
        <f>IFERROR(MIRR(B1040:G1040,Supuestos!$B$22,Supuestos!$B$22),"")</f>
        <v>0.27893869500603485</v>
      </c>
      <c r="K1040" s="6">
        <v>8299.91345275447</v>
      </c>
      <c r="L1040" s="6">
        <v>41860.975029179244</v>
      </c>
      <c r="M1040" s="6">
        <v>136004674.37988633</v>
      </c>
      <c r="N1040" s="6">
        <v>3368.1518121622503</v>
      </c>
      <c r="O1040" s="6">
        <v>105187029.53967805</v>
      </c>
    </row>
    <row r="1041">
      <c r="A1041">
        <v>1037</v>
      </c>
      <c r="B1041" s="6">
        <v>-169073110.67389396</v>
      </c>
      <c r="C1041" s="6">
        <v>101074449.72543842</v>
      </c>
      <c r="D1041" s="6">
        <v>90523524.20582075</v>
      </c>
      <c r="E1041" s="6">
        <v>98619339.10180044</v>
      </c>
      <c r="F1041" s="6">
        <v>109550572.35207555</v>
      </c>
      <c r="G1041" s="6">
        <v>166045979.59307605</v>
      </c>
      <c r="H1041" s="6">
        <f>NPV(Supuestos!$B$22,C1041:G1041)+B1041</f>
        <v>206910656.5181867</v>
      </c>
      <c r="I1041" s="2">
        <f>IFERROR(IRR(B1041:G1041),"")</f>
        <v>0.5414750832903577</v>
      </c>
      <c r="J1041" s="2">
        <f>IFERROR(MIRR(B1041:G1041,Supuestos!$B$22,Supuestos!$B$22),"")</f>
        <v>0.33759230520358496</v>
      </c>
      <c r="K1041" s="6">
        <v>9279.645815797001</v>
      </c>
      <c r="L1041" s="6">
        <v>41448.087415160815</v>
      </c>
      <c r="M1041" s="6">
        <v>138303224.99750313</v>
      </c>
      <c r="N1041" s="6">
        <v>3357.496367239704</v>
      </c>
      <c r="O1041" s="6">
        <v>108304106.51458524</v>
      </c>
    </row>
    <row r="1042">
      <c r="A1042">
        <v>1038</v>
      </c>
      <c r="B1042" s="6">
        <v>-182300776.48684734</v>
      </c>
      <c r="C1042" s="6">
        <v>89137060.3384681</v>
      </c>
      <c r="D1042" s="6">
        <v>68626258.69909143</v>
      </c>
      <c r="E1042" s="6">
        <v>58892876.22823636</v>
      </c>
      <c r="F1042" s="6">
        <v>75380519.27347401</v>
      </c>
      <c r="G1042" s="6">
        <v>118774257.43756527</v>
      </c>
      <c r="H1042" s="6">
        <f>NPV(Supuestos!$B$22,C1042:G1042)+B1042</f>
        <v>94765265.15487453</v>
      </c>
      <c r="I1042" s="2">
        <f>IFERROR(IRR(B1042:G1042),"")</f>
        <v>0.3334396752201038</v>
      </c>
      <c r="J1042" s="2">
        <f>IFERROR(MIRR(B1042:G1042,Supuestos!$B$22,Supuestos!$B$22),"")</f>
        <v>0.2395493092204486</v>
      </c>
      <c r="K1042" s="6">
        <v>7830.147653886428</v>
      </c>
      <c r="L1042" s="6">
        <v>44210.86549141309</v>
      </c>
      <c r="M1042" s="6">
        <v>154606568.1105372</v>
      </c>
      <c r="N1042" s="6">
        <v>3291.0218128934503</v>
      </c>
      <c r="O1042" s="6">
        <v>108724636.51949249</v>
      </c>
    </row>
    <row r="1043">
      <c r="A1043">
        <v>1039</v>
      </c>
      <c r="B1043" s="6">
        <v>-171586462.51317567</v>
      </c>
      <c r="C1043" s="6">
        <v>76737212.8110088</v>
      </c>
      <c r="D1043" s="6">
        <v>93420319.88379388</v>
      </c>
      <c r="E1043" s="6">
        <v>101856584.46236435</v>
      </c>
      <c r="F1043" s="6">
        <v>73129156.09258585</v>
      </c>
      <c r="G1043" s="6">
        <v>161621857.92206717</v>
      </c>
      <c r="H1043" s="6">
        <f>NPV(Supuestos!$B$22,C1043:G1043)+B1043</f>
        <v>163600737.460975</v>
      </c>
      <c r="I1043" s="2">
        <f>IFERROR(IRR(B1043:G1043),"")</f>
        <v>0.4531452049245715</v>
      </c>
      <c r="J1043" s="2">
        <f>IFERROR(MIRR(B1043:G1043,Supuestos!$B$22,Supuestos!$B$22),"")</f>
        <v>0.30336403315681837</v>
      </c>
      <c r="K1043" s="6">
        <v>8539.125826161166</v>
      </c>
      <c r="L1043" s="6">
        <v>45823.806700955014</v>
      </c>
      <c r="M1043" s="6">
        <v>140282842.4129243</v>
      </c>
      <c r="N1043" s="6">
        <v>3407.1566472761333</v>
      </c>
      <c r="O1043" s="6">
        <v>112338427.5857111</v>
      </c>
    </row>
    <row r="1044">
      <c r="A1044">
        <v>1040</v>
      </c>
      <c r="B1044" s="6">
        <v>-171153919.99312678</v>
      </c>
      <c r="C1044" s="6">
        <v>55753640.74170466</v>
      </c>
      <c r="D1044" s="6">
        <v>55482806.27599968</v>
      </c>
      <c r="E1044" s="6">
        <v>68134713.02105816</v>
      </c>
      <c r="F1044" s="6">
        <v>52428164.0205325</v>
      </c>
      <c r="G1044" s="6">
        <v>113029375.2689253</v>
      </c>
      <c r="H1044" s="6">
        <f>NPV(Supuestos!$B$22,C1044:G1044)+B1044</f>
        <v>56179588.34561275</v>
      </c>
      <c r="I1044" s="2">
        <f>IFERROR(IRR(B1044:G1044),"")</f>
        <v>0.256057928636293</v>
      </c>
      <c r="J1044" s="2">
        <f>IFERROR(MIRR(B1044:G1044,Supuestos!$B$22,Supuestos!$B$22),"")</f>
        <v>0.20659125154070468</v>
      </c>
      <c r="K1044" s="6">
        <v>7501.293619821627</v>
      </c>
      <c r="L1044" s="6">
        <v>44581.494548640585</v>
      </c>
      <c r="M1044" s="6">
        <v>144400409.54354036</v>
      </c>
      <c r="N1044" s="6">
        <v>3399.3750010306635</v>
      </c>
      <c r="O1044" s="6">
        <v>107085272.74075122</v>
      </c>
    </row>
    <row r="1045">
      <c r="A1045">
        <v>1041</v>
      </c>
      <c r="B1045" s="6">
        <v>-156236909.15051526</v>
      </c>
      <c r="C1045" s="6">
        <v>38397945.261510596</v>
      </c>
      <c r="D1045" s="6">
        <v>44437594.25822601</v>
      </c>
      <c r="E1045" s="6">
        <v>36624606.93666134</v>
      </c>
      <c r="F1045" s="6">
        <v>48138640.52865956</v>
      </c>
      <c r="G1045" s="6">
        <v>102148886.94764227</v>
      </c>
      <c r="H1045" s="6">
        <f>NPV(Supuestos!$B$22,C1045:G1045)+B1045</f>
        <v>17914221.889272444</v>
      </c>
      <c r="I1045" s="2">
        <f>IFERROR(IRR(B1045:G1045),"")</f>
        <v>0.1799722446543166</v>
      </c>
      <c r="J1045" s="2">
        <f>IFERROR(MIRR(B1045:G1045,Supuestos!$B$22,Supuestos!$B$22),"")</f>
        <v>0.16502000664560912</v>
      </c>
      <c r="K1045" s="6">
        <v>8488.163921277224</v>
      </c>
      <c r="L1045" s="6">
        <v>33504.44109640223</v>
      </c>
      <c r="M1045" s="6">
        <v>133485614.10115212</v>
      </c>
      <c r="N1045" s="6">
        <v>3531.8296973593533</v>
      </c>
      <c r="O1045" s="6">
        <v>110487166.18395342</v>
      </c>
    </row>
    <row r="1046">
      <c r="A1046">
        <v>1042</v>
      </c>
      <c r="B1046" s="6">
        <v>-158893286.69794267</v>
      </c>
      <c r="C1046" s="6">
        <v>52712833.062138155</v>
      </c>
      <c r="D1046" s="6">
        <v>32010448.568351947</v>
      </c>
      <c r="E1046" s="6">
        <v>49749275.445145786</v>
      </c>
      <c r="F1046" s="6">
        <v>45188852.74621186</v>
      </c>
      <c r="G1046" s="6">
        <v>88176947.39595352</v>
      </c>
      <c r="H1046" s="6">
        <f>NPV(Supuestos!$B$22,C1046:G1046)+B1046</f>
        <v>18108157.036203913</v>
      </c>
      <c r="I1046" s="2">
        <f>IFERROR(IRR(B1046:G1046),"")</f>
        <v>0.18227683537424033</v>
      </c>
      <c r="J1046" s="2">
        <f>IFERROR(MIRR(B1046:G1046,Supuestos!$B$22,Supuestos!$B$22),"")</f>
        <v>0.16487440628457728</v>
      </c>
      <c r="K1046" s="6">
        <v>7436.29791293962</v>
      </c>
      <c r="L1046" s="6">
        <v>41935.77449015145</v>
      </c>
      <c r="M1046" s="6">
        <v>133945533.71245308</v>
      </c>
      <c r="N1046" s="6">
        <v>3364.4227915133038</v>
      </c>
      <c r="O1046" s="6">
        <v>112707159.52531086</v>
      </c>
    </row>
    <row r="1047">
      <c r="A1047">
        <v>1043</v>
      </c>
      <c r="B1047" s="6">
        <v>-164011440.80391222</v>
      </c>
      <c r="C1047" s="6">
        <v>78589472.52128275</v>
      </c>
      <c r="D1047" s="6">
        <v>83655081.02358544</v>
      </c>
      <c r="E1047" s="6">
        <v>72534465.48212989</v>
      </c>
      <c r="F1047" s="6">
        <v>83223045.88654771</v>
      </c>
      <c r="G1047" s="6">
        <v>129436136.78888851</v>
      </c>
      <c r="H1047" s="6">
        <f>NPV(Supuestos!$B$22,C1047:G1047)+B1047</f>
        <v>134755057.1453021</v>
      </c>
      <c r="I1047" s="2">
        <f>IFERROR(IRR(B1047:G1047),"")</f>
        <v>0.42363953486222367</v>
      </c>
      <c r="J1047" s="2">
        <f>IFERROR(MIRR(B1047:G1047,Supuestos!$B$22,Supuestos!$B$22),"")</f>
        <v>0.2852760113727706</v>
      </c>
      <c r="K1047" s="6">
        <v>8351.657754339421</v>
      </c>
      <c r="L1047" s="6">
        <v>41986.75138397771</v>
      </c>
      <c r="M1047" s="6">
        <v>135958722.5818707</v>
      </c>
      <c r="N1047" s="6">
        <v>3418.3224448002875</v>
      </c>
      <c r="O1047" s="6">
        <v>102202581.14287722</v>
      </c>
    </row>
    <row r="1048">
      <c r="A1048">
        <v>1044</v>
      </c>
      <c r="B1048" s="6">
        <v>-166135130.77208856</v>
      </c>
      <c r="C1048" s="6">
        <v>75916597.46922433</v>
      </c>
      <c r="D1048" s="6">
        <v>46288964.42980188</v>
      </c>
      <c r="E1048" s="6">
        <v>41099291.69966601</v>
      </c>
      <c r="F1048" s="6">
        <v>61180422.27449389</v>
      </c>
      <c r="G1048" s="6">
        <v>99725076.64930922</v>
      </c>
      <c r="H1048" s="6">
        <f>NPV(Supuestos!$B$22,C1048:G1048)+B1048</f>
        <v>51834883.32090392</v>
      </c>
      <c r="I1048" s="2">
        <f>IFERROR(IRR(B1048:G1048),"")</f>
        <v>0.2585343001079537</v>
      </c>
      <c r="J1048" s="2">
        <f>IFERROR(MIRR(B1048:G1048,Supuestos!$B$22,Supuestos!$B$22),"")</f>
        <v>0.20362695816364762</v>
      </c>
      <c r="K1048" s="6">
        <v>7652.050509053911</v>
      </c>
      <c r="L1048" s="6">
        <v>44756.269339283004</v>
      </c>
      <c r="M1048" s="6">
        <v>138736952.0856074</v>
      </c>
      <c r="N1048" s="6">
        <v>3420.506318875899</v>
      </c>
      <c r="O1048" s="6">
        <v>115082675.21113582</v>
      </c>
    </row>
    <row r="1049">
      <c r="A1049">
        <v>1045</v>
      </c>
      <c r="B1049" s="6">
        <v>-163016147.09820417</v>
      </c>
      <c r="C1049" s="6">
        <v>56400576.079483256</v>
      </c>
      <c r="D1049" s="6">
        <v>34677502.78915182</v>
      </c>
      <c r="E1049" s="6">
        <v>47196131.98740761</v>
      </c>
      <c r="F1049" s="6">
        <v>39833080.752531014</v>
      </c>
      <c r="G1049" s="6">
        <v>97821340.90058747</v>
      </c>
      <c r="H1049" s="6">
        <f>NPV(Supuestos!$B$22,C1049:G1049)+B1049</f>
        <v>19387020.246195722</v>
      </c>
      <c r="I1049" s="2">
        <f>IFERROR(IRR(B1049:G1049),"")</f>
        <v>0.18425412982273678</v>
      </c>
      <c r="J1049" s="2">
        <f>IFERROR(MIRR(B1049:G1049,Supuestos!$B$22,Supuestos!$B$22),"")</f>
        <v>0.16591046789594666</v>
      </c>
      <c r="K1049" s="6">
        <v>7649.815595468704</v>
      </c>
      <c r="L1049" s="6">
        <v>40278.029802985795</v>
      </c>
      <c r="M1049" s="6">
        <v>138366587.05487344</v>
      </c>
      <c r="N1049" s="6">
        <v>3440.5666636303067</v>
      </c>
      <c r="O1049" s="6">
        <v>113445313.52707927</v>
      </c>
    </row>
    <row r="1050">
      <c r="A1050">
        <v>1046</v>
      </c>
      <c r="B1050" s="6">
        <v>-161688237.89457402</v>
      </c>
      <c r="C1050" s="6">
        <v>93997076.5450069</v>
      </c>
      <c r="D1050" s="6">
        <v>82510541.67624415</v>
      </c>
      <c r="E1050" s="6">
        <v>92996157.70486662</v>
      </c>
      <c r="F1050" s="6">
        <v>98041588.61564265</v>
      </c>
      <c r="G1050" s="6">
        <v>138595720.36233306</v>
      </c>
      <c r="H1050" s="6">
        <f>NPV(Supuestos!$B$22,C1050:G1050)+B1050</f>
        <v>177055043.31741452</v>
      </c>
      <c r="I1050" s="2">
        <f>IFERROR(IRR(B1050:G1050),"")</f>
        <v>0.5110863327348071</v>
      </c>
      <c r="J1050" s="2">
        <f>IFERROR(MIRR(B1050:G1050,Supuestos!$B$22,Supuestos!$B$22),"")</f>
        <v>0.3217316927413487</v>
      </c>
      <c r="K1050" s="6">
        <v>8779.04385281284</v>
      </c>
      <c r="L1050" s="6">
        <v>44013.655417496484</v>
      </c>
      <c r="M1050" s="6">
        <v>130776413.0119504</v>
      </c>
      <c r="N1050" s="6">
        <v>3513.093338937809</v>
      </c>
      <c r="O1050" s="6">
        <v>110957545.2332797</v>
      </c>
    </row>
    <row r="1051">
      <c r="A1051">
        <v>1047</v>
      </c>
      <c r="B1051" s="6">
        <v>-196356156.65279627</v>
      </c>
      <c r="C1051" s="6">
        <v>78904819.65037595</v>
      </c>
      <c r="D1051" s="6">
        <v>94993042.71797825</v>
      </c>
      <c r="E1051" s="6">
        <v>117489560.35102406</v>
      </c>
      <c r="F1051" s="6">
        <v>84645342.31979325</v>
      </c>
      <c r="G1051" s="6">
        <v>146198888.4054608</v>
      </c>
      <c r="H1051" s="6">
        <f>NPV(Supuestos!$B$22,C1051:G1051)+B1051</f>
        <v>151302725.07742777</v>
      </c>
      <c r="I1051" s="2">
        <f>IFERROR(IRR(B1051:G1051),"")</f>
        <v>0.401399265279674</v>
      </c>
      <c r="J1051" s="2">
        <f>IFERROR(MIRR(B1051:G1051,Supuestos!$B$22,Supuestos!$B$22),"")</f>
        <v>0.27798751920180953</v>
      </c>
      <c r="K1051" s="6">
        <v>8943.284805565047</v>
      </c>
      <c r="L1051" s="6">
        <v>41579.396832766804</v>
      </c>
      <c r="M1051" s="6">
        <v>166607645.61927286</v>
      </c>
      <c r="N1051" s="6">
        <v>3333.192950921754</v>
      </c>
      <c r="O1051" s="6">
        <v>110819197.16249043</v>
      </c>
    </row>
    <row r="1052">
      <c r="A1052">
        <v>1048</v>
      </c>
      <c r="B1052" s="6">
        <v>-162063242.00804508</v>
      </c>
      <c r="C1052" s="6">
        <v>63012379.22021145</v>
      </c>
      <c r="D1052" s="6">
        <v>57112533.95665412</v>
      </c>
      <c r="E1052" s="6">
        <v>58157326.985786885</v>
      </c>
      <c r="F1052" s="6">
        <v>67183184.39878938</v>
      </c>
      <c r="G1052" s="6">
        <v>108837419.8714025</v>
      </c>
      <c r="H1052" s="6">
        <f>NPV(Supuestos!$B$22,C1052:G1052)+B1052</f>
        <v>72716138.21837169</v>
      </c>
      <c r="I1052" s="2">
        <f>IFERROR(IRR(B1052:G1052),"")</f>
        <v>0.29854087808358387</v>
      </c>
      <c r="J1052" s="2">
        <f>IFERROR(MIRR(B1052:G1052,Supuestos!$B$22,Supuestos!$B$22),"")</f>
        <v>0.22772171448052192</v>
      </c>
      <c r="K1052" s="6">
        <v>8596.948541477024</v>
      </c>
      <c r="L1052" s="6">
        <v>37249.95207962764</v>
      </c>
      <c r="M1052" s="6">
        <v>136444368.31196156</v>
      </c>
      <c r="N1052" s="6">
        <v>3498.513893162211</v>
      </c>
      <c r="O1052" s="6">
        <v>109022697.01210351</v>
      </c>
    </row>
    <row r="1053">
      <c r="A1053">
        <v>1049</v>
      </c>
      <c r="B1053" s="6">
        <v>-189328189.32410783</v>
      </c>
      <c r="C1053" s="6">
        <v>86056608.83406433</v>
      </c>
      <c r="D1053" s="6">
        <v>71517303.72948472</v>
      </c>
      <c r="E1053" s="6">
        <v>87295585.45740625</v>
      </c>
      <c r="F1053" s="6">
        <v>58054144.616031975</v>
      </c>
      <c r="G1053" s="6">
        <v>124700338.0508057</v>
      </c>
      <c r="H1053" s="6">
        <f>NPV(Supuestos!$B$22,C1053:G1053)+B1053</f>
        <v>99250502.72203463</v>
      </c>
      <c r="I1053" s="2">
        <f>IFERROR(IRR(B1053:G1053),"")</f>
        <v>0.33398051168399956</v>
      </c>
      <c r="J1053" s="2">
        <f>IFERROR(MIRR(B1053:G1053,Supuestos!$B$22,Supuestos!$B$22),"")</f>
        <v>0.2402654540815512</v>
      </c>
      <c r="K1053" s="6">
        <v>8410.970138918809</v>
      </c>
      <c r="L1053" s="6">
        <v>42275.39666109365</v>
      </c>
      <c r="M1053" s="6">
        <v>160882021.4099153</v>
      </c>
      <c r="N1053" s="6">
        <v>3377.0400205627084</v>
      </c>
      <c r="O1053" s="6">
        <v>113144060.99137838</v>
      </c>
    </row>
    <row r="1054">
      <c r="A1054">
        <v>1050</v>
      </c>
      <c r="B1054" s="6">
        <v>-155265167.98515573</v>
      </c>
      <c r="C1054" s="6">
        <v>49899297.94123651</v>
      </c>
      <c r="D1054" s="6">
        <v>58209691.21930951</v>
      </c>
      <c r="E1054" s="6">
        <v>50834327.4725759</v>
      </c>
      <c r="F1054" s="6">
        <v>46014082.61516368</v>
      </c>
      <c r="G1054" s="6">
        <v>83385085.04293028</v>
      </c>
      <c r="H1054" s="6">
        <f>NPV(Supuestos!$B$22,C1054:G1054)+B1054</f>
        <v>38159967.367197976</v>
      </c>
      <c r="I1054" s="2">
        <f>IFERROR(IRR(B1054:G1054),"")</f>
        <v>0.23236228083785165</v>
      </c>
      <c r="J1054" s="2">
        <f>IFERROR(MIRR(B1054:G1054,Supuestos!$B$22,Supuestos!$B$22),"")</f>
        <v>0.19122178102117693</v>
      </c>
      <c r="K1054" s="6">
        <v>7727.727924505884</v>
      </c>
      <c r="L1054" s="6">
        <v>42096.51889772285</v>
      </c>
      <c r="M1054" s="6">
        <v>129240332.41632192</v>
      </c>
      <c r="N1054" s="6">
        <v>3522.079292126</v>
      </c>
      <c r="O1054" s="6">
        <v>113312019.21424395</v>
      </c>
    </row>
    <row r="1055">
      <c r="A1055">
        <v>1051</v>
      </c>
      <c r="B1055" s="6">
        <v>-149080481.92809096</v>
      </c>
      <c r="C1055" s="6">
        <v>43795244.89846068</v>
      </c>
      <c r="D1055" s="6">
        <v>37682444.0991831</v>
      </c>
      <c r="E1055" s="6">
        <v>39869975.58978774</v>
      </c>
      <c r="F1055" s="6">
        <v>51864237.33172168</v>
      </c>
      <c r="G1055" s="6">
        <v>103537776.98873614</v>
      </c>
      <c r="H1055" s="6">
        <f>NPV(Supuestos!$B$22,C1055:G1055)+B1055</f>
        <v>29724983.53466525</v>
      </c>
      <c r="I1055" s="2">
        <f>IFERROR(IRR(B1055:G1055),"")</f>
        <v>0.2085850341933242</v>
      </c>
      <c r="J1055" s="2">
        <f>IFERROR(MIRR(B1055:G1055,Supuestos!$B$22,Supuestos!$B$22),"")</f>
        <v>0.18221605141570696</v>
      </c>
      <c r="K1055" s="6">
        <v>7415.2894004900945</v>
      </c>
      <c r="L1055" s="6">
        <v>42242.511432421496</v>
      </c>
      <c r="M1055" s="6">
        <v>124021246.14609763</v>
      </c>
      <c r="N1055" s="6">
        <v>3398.256003887703</v>
      </c>
      <c r="O1055" s="6">
        <v>105865090.93480472</v>
      </c>
    </row>
    <row r="1056">
      <c r="A1056">
        <v>1052</v>
      </c>
      <c r="B1056" s="6">
        <v>-159333663.78133124</v>
      </c>
      <c r="C1056" s="6">
        <v>41855849.57249983</v>
      </c>
      <c r="D1056" s="6">
        <v>49570514.50082506</v>
      </c>
      <c r="E1056" s="6">
        <v>44698801.18757516</v>
      </c>
      <c r="F1056" s="6">
        <v>68594994.46547195</v>
      </c>
      <c r="G1056" s="6">
        <v>104500543.85835582</v>
      </c>
      <c r="H1056" s="6">
        <f>NPV(Supuestos!$B$22,C1056:G1056)+B1056</f>
        <v>40583363.864258274</v>
      </c>
      <c r="I1056" s="2">
        <f>IFERROR(IRR(B1056:G1056),"")</f>
        <v>0.22633633002664105</v>
      </c>
      <c r="J1056" s="2">
        <f>IFERROR(MIRR(B1056:G1056,Supuestos!$B$22,Supuestos!$B$22),"")</f>
        <v>0.19292543920673833</v>
      </c>
      <c r="K1056" s="6">
        <v>7906.120286674442</v>
      </c>
      <c r="L1056" s="6">
        <v>38897.548581470764</v>
      </c>
      <c r="M1056" s="6">
        <v>134731367.9459816</v>
      </c>
      <c r="N1056" s="6">
        <v>3424.22311604023</v>
      </c>
      <c r="O1056" s="6">
        <v>109908012.3180744</v>
      </c>
    </row>
    <row r="1057">
      <c r="A1057">
        <v>1053</v>
      </c>
      <c r="B1057" s="6">
        <v>-164703777.0425418</v>
      </c>
      <c r="C1057" s="6">
        <v>59948457.49442537</v>
      </c>
      <c r="D1057" s="6">
        <v>53730854.23782417</v>
      </c>
      <c r="E1057" s="6">
        <v>42243081.06289324</v>
      </c>
      <c r="F1057" s="6">
        <v>59304805.23560783</v>
      </c>
      <c r="G1057" s="6">
        <v>110097374.1659423</v>
      </c>
      <c r="H1057" s="6">
        <f>NPV(Supuestos!$B$22,C1057:G1057)+B1057</f>
        <v>50033944.971052535</v>
      </c>
      <c r="I1057" s="2">
        <f>IFERROR(IRR(B1057:G1057),"")</f>
        <v>0.24901943695328962</v>
      </c>
      <c r="J1057" s="2">
        <f>IFERROR(MIRR(B1057:G1057,Supuestos!$B$22,Supuestos!$B$22),"")</f>
        <v>0.20211442322941808</v>
      </c>
      <c r="K1057" s="6">
        <v>7909.248426823031</v>
      </c>
      <c r="L1057" s="6">
        <v>39557.61797841897</v>
      </c>
      <c r="M1057" s="6">
        <v>139674094.82136765</v>
      </c>
      <c r="N1057" s="6">
        <v>3352.578453781704</v>
      </c>
      <c r="O1057" s="6">
        <v>109796599.24319363</v>
      </c>
    </row>
    <row r="1058">
      <c r="A1058">
        <v>1054</v>
      </c>
      <c r="B1058" s="6">
        <v>-169482436.14851573</v>
      </c>
      <c r="C1058" s="6">
        <v>46843751.87563759</v>
      </c>
      <c r="D1058" s="6">
        <v>41240498.87580331</v>
      </c>
      <c r="E1058" s="6">
        <v>42203714.00589098</v>
      </c>
      <c r="F1058" s="6">
        <v>41969335.209346354</v>
      </c>
      <c r="G1058" s="6">
        <v>77853766.20147993</v>
      </c>
      <c r="H1058" s="6">
        <f>NPV(Supuestos!$B$22,C1058:G1058)+B1058</f>
        <v>-2887873.957294591</v>
      </c>
      <c r="I1058" s="2">
        <f>IFERROR(IRR(B1058:G1058),"")</f>
        <v>0.1333945330811475</v>
      </c>
      <c r="J1058" s="2">
        <f>IFERROR(MIRR(B1058:G1058,Supuestos!$B$22,Supuestos!$B$22),"")</f>
        <v>0.13608827061106799</v>
      </c>
      <c r="K1058" s="6">
        <v>7864.386369315608</v>
      </c>
      <c r="L1058" s="6">
        <v>36950.01062452499</v>
      </c>
      <c r="M1058" s="6">
        <v>146235303.35638922</v>
      </c>
      <c r="N1058" s="6">
        <v>3444.10861969615</v>
      </c>
      <c r="O1058" s="6">
        <v>109225773.73750049</v>
      </c>
    </row>
    <row r="1059">
      <c r="A1059">
        <v>1055</v>
      </c>
      <c r="B1059" s="6">
        <v>-188457554.03354174</v>
      </c>
      <c r="C1059" s="6">
        <v>81743569.05945629</v>
      </c>
      <c r="D1059" s="6">
        <v>70279317.06931281</v>
      </c>
      <c r="E1059" s="6">
        <v>86286759.65359583</v>
      </c>
      <c r="F1059" s="6">
        <v>88600411.75201924</v>
      </c>
      <c r="G1059" s="6">
        <v>127653557.3672233</v>
      </c>
      <c r="H1059" s="6">
        <f>NPV(Supuestos!$B$22,C1059:G1059)+B1059</f>
        <v>114323902.46162568</v>
      </c>
      <c r="I1059" s="2">
        <f>IFERROR(IRR(B1059:G1059),"")</f>
        <v>0.35239433007205634</v>
      </c>
      <c r="J1059" s="2">
        <f>IFERROR(MIRR(B1059:G1059,Supuestos!$B$22,Supuestos!$B$22),"")</f>
        <v>0.2533951101398064</v>
      </c>
      <c r="K1059" s="6">
        <v>8236.978278402872</v>
      </c>
      <c r="L1059" s="6">
        <v>44900.25520762212</v>
      </c>
      <c r="M1059" s="6">
        <v>158870159.88634744</v>
      </c>
      <c r="N1059" s="6">
        <v>3424.9378929535546</v>
      </c>
      <c r="O1059" s="6">
        <v>112361478.48913461</v>
      </c>
    </row>
    <row r="1060">
      <c r="A1060">
        <v>1056</v>
      </c>
      <c r="B1060" s="6">
        <v>-172611661.65298706</v>
      </c>
      <c r="C1060" s="6">
        <v>42553064.86520244</v>
      </c>
      <c r="D1060" s="6">
        <v>42573199.74287099</v>
      </c>
      <c r="E1060" s="6">
        <v>35552612.725604065</v>
      </c>
      <c r="F1060" s="6">
        <v>55178194.98450827</v>
      </c>
      <c r="G1060" s="6">
        <v>98273277.22132216</v>
      </c>
      <c r="H1060" s="6">
        <f>NPV(Supuestos!$B$22,C1060:G1060)+B1060</f>
        <v>5181265.654246815</v>
      </c>
      <c r="I1060" s="2">
        <f>IFERROR(IRR(B1060:G1060),"")</f>
        <v>0.15077864886233303</v>
      </c>
      <c r="J1060" s="2">
        <f>IFERROR(MIRR(B1060:G1060,Supuestos!$B$22,Supuestos!$B$22),"")</f>
        <v>0.14676312851316653</v>
      </c>
      <c r="K1060" s="6">
        <v>7599.4647896569495</v>
      </c>
      <c r="L1060" s="6">
        <v>40237.127005441034</v>
      </c>
      <c r="M1060" s="6">
        <v>148149211.25980276</v>
      </c>
      <c r="N1060" s="6">
        <v>3470.2771440769234</v>
      </c>
      <c r="O1060" s="6">
        <v>109965473.69976108</v>
      </c>
    </row>
    <row r="1061">
      <c r="A1061">
        <v>1057</v>
      </c>
      <c r="B1061" s="6">
        <v>-182406515.21417296</v>
      </c>
      <c r="C1061" s="6">
        <v>59280947.9538728</v>
      </c>
      <c r="D1061" s="6">
        <v>45693854.86190963</v>
      </c>
      <c r="E1061" s="6">
        <v>37164135.32854343</v>
      </c>
      <c r="F1061" s="6">
        <v>38436823.33539815</v>
      </c>
      <c r="G1061" s="6">
        <v>85231399.7535488</v>
      </c>
      <c r="H1061" s="6">
        <f>NPV(Supuestos!$B$22,C1061:G1061)+B1061</f>
        <v>-3136810.064600423</v>
      </c>
      <c r="I1061" s="2">
        <f>IFERROR(IRR(B1061:G1061),"")</f>
        <v>0.1330872960866155</v>
      </c>
      <c r="J1061" s="2">
        <f>IFERROR(MIRR(B1061:G1061,Supuestos!$B$22,Supuestos!$B$22),"")</f>
        <v>0.13605187519216222</v>
      </c>
      <c r="K1061" s="6">
        <v>7651.9960377337775</v>
      </c>
      <c r="L1061" s="6">
        <v>37650.44044910556</v>
      </c>
      <c r="M1061" s="6">
        <v>159358433.52333397</v>
      </c>
      <c r="N1061" s="6">
        <v>3400.6027945006886</v>
      </c>
      <c r="O1061" s="6">
        <v>112853986.60184938</v>
      </c>
    </row>
    <row r="1062">
      <c r="A1062">
        <v>1058</v>
      </c>
      <c r="B1062" s="6">
        <v>-157276773.34955418</v>
      </c>
      <c r="C1062" s="6">
        <v>63973204.12964924</v>
      </c>
      <c r="D1062" s="6">
        <v>65659534.8643091</v>
      </c>
      <c r="E1062" s="6">
        <v>67797969.15867725</v>
      </c>
      <c r="F1062" s="6">
        <v>81596879.29415043</v>
      </c>
      <c r="G1062" s="6">
        <v>110376404.26148859</v>
      </c>
      <c r="H1062" s="6">
        <f>NPV(Supuestos!$B$22,C1062:G1062)+B1062</f>
        <v>100762599.01235834</v>
      </c>
      <c r="I1062" s="2">
        <f>IFERROR(IRR(B1062:G1062),"")</f>
        <v>0.3593074778994727</v>
      </c>
      <c r="J1062" s="2">
        <f>IFERROR(MIRR(B1062:G1062,Supuestos!$B$22,Supuestos!$B$22),"")</f>
        <v>0.2586620228059717</v>
      </c>
      <c r="K1062" s="6">
        <v>8440.800982711477</v>
      </c>
      <c r="L1062" s="6">
        <v>39652.69529872938</v>
      </c>
      <c r="M1062" s="6">
        <v>130500732.59398028</v>
      </c>
      <c r="N1062" s="6">
        <v>3489.3496272775033</v>
      </c>
      <c r="O1062" s="6">
        <v>107741936.2594862</v>
      </c>
    </row>
    <row r="1063">
      <c r="A1063">
        <v>1059</v>
      </c>
      <c r="B1063" s="6">
        <v>-157028110.23460388</v>
      </c>
      <c r="C1063" s="6">
        <v>59026940.428631745</v>
      </c>
      <c r="D1063" s="6">
        <v>61800804.963982984</v>
      </c>
      <c r="E1063" s="6">
        <v>66842048.61280886</v>
      </c>
      <c r="F1063" s="6">
        <v>67015610.184564725</v>
      </c>
      <c r="G1063" s="6">
        <v>114325803.28116547</v>
      </c>
      <c r="H1063" s="6">
        <f>NPV(Supuestos!$B$22,C1063:G1063)+B1063</f>
        <v>86475960.0548074</v>
      </c>
      <c r="I1063" s="2">
        <f>IFERROR(IRR(B1063:G1063),"")</f>
        <v>0.3287162091606934</v>
      </c>
      <c r="J1063" s="2">
        <f>IFERROR(MIRR(B1063:G1063,Supuestos!$B$22,Supuestos!$B$22),"")</f>
        <v>0.2445450319653133</v>
      </c>
      <c r="K1063" s="6">
        <v>8891.584946066547</v>
      </c>
      <c r="L1063" s="6">
        <v>36294.370455311706</v>
      </c>
      <c r="M1063" s="6">
        <v>131210951.99721093</v>
      </c>
      <c r="N1063" s="6">
        <v>3487.4190316535532</v>
      </c>
      <c r="O1063" s="6">
        <v>114236687.27610339</v>
      </c>
    </row>
    <row r="1064">
      <c r="A1064">
        <v>1060</v>
      </c>
      <c r="B1064" s="6">
        <v>-160568212.21022713</v>
      </c>
      <c r="C1064" s="6">
        <v>37957010.13011454</v>
      </c>
      <c r="D1064" s="6">
        <v>41957415.744112596</v>
      </c>
      <c r="E1064" s="6">
        <v>45669370.236215055</v>
      </c>
      <c r="F1064" s="6">
        <v>36188107.269260794</v>
      </c>
      <c r="G1064" s="6">
        <v>104067834.18952839</v>
      </c>
      <c r="H1064" s="6">
        <f>NPV(Supuestos!$B$22,C1064:G1064)+B1064</f>
        <v>11313640.412198558</v>
      </c>
      <c r="I1064" s="2">
        <f>IFERROR(IRR(B1064:G1064),"")</f>
        <v>0.16488330885171512</v>
      </c>
      <c r="J1064" s="2">
        <f>IFERROR(MIRR(B1064:G1064,Supuestos!$B$22,Supuestos!$B$22),"")</f>
        <v>0.15563035822641136</v>
      </c>
      <c r="K1064" s="6">
        <v>8275.74206980043</v>
      </c>
      <c r="L1064" s="6">
        <v>35460.17439675082</v>
      </c>
      <c r="M1064" s="6">
        <v>137091471.64561507</v>
      </c>
      <c r="N1064" s="6">
        <v>3420.3154829330742</v>
      </c>
      <c r="O1064" s="6">
        <v>114107811.06495678</v>
      </c>
    </row>
    <row r="1065">
      <c r="A1065">
        <v>1061</v>
      </c>
      <c r="B1065" s="6">
        <v>-157125466.7079682</v>
      </c>
      <c r="C1065" s="6">
        <v>67523652.932093</v>
      </c>
      <c r="D1065" s="6">
        <v>65083160.77926119</v>
      </c>
      <c r="E1065" s="6">
        <v>59899034.362924635</v>
      </c>
      <c r="F1065" s="6">
        <v>54015261.114712685</v>
      </c>
      <c r="G1065" s="6">
        <v>124403915.3383047</v>
      </c>
      <c r="H1065" s="6">
        <f>NPV(Supuestos!$B$22,C1065:G1065)+B1065</f>
        <v>89208194.84010997</v>
      </c>
      <c r="I1065" s="2">
        <f>IFERROR(IRR(B1065:G1065),"")</f>
        <v>0.33984773017114384</v>
      </c>
      <c r="J1065" s="2">
        <f>IFERROR(MIRR(B1065:G1065,Supuestos!$B$22,Supuestos!$B$22),"")</f>
        <v>0.24726945742980244</v>
      </c>
      <c r="K1065" s="6">
        <v>8254.895683488332</v>
      </c>
      <c r="L1065" s="6">
        <v>40975.86075045658</v>
      </c>
      <c r="M1065" s="6">
        <v>130065350.22507517</v>
      </c>
      <c r="N1065" s="6">
        <v>3572.9796413332224</v>
      </c>
      <c r="O1065" s="6">
        <v>108770477.09202875</v>
      </c>
    </row>
    <row r="1066">
      <c r="A1066">
        <v>1062</v>
      </c>
      <c r="B1066" s="6">
        <v>-162329908.5326899</v>
      </c>
      <c r="C1066" s="6">
        <v>35059711.97540799</v>
      </c>
      <c r="D1066" s="6">
        <v>38029932.704722255</v>
      </c>
      <c r="E1066" s="6">
        <v>50648320.55112708</v>
      </c>
      <c r="F1066" s="6">
        <v>28218323.068297558</v>
      </c>
      <c r="G1066" s="6">
        <v>72727798.95894906</v>
      </c>
      <c r="H1066" s="6">
        <f>NPV(Supuestos!$B$22,C1066:G1066)+B1066</f>
        <v>-13646750.822916336</v>
      </c>
      <c r="I1066" s="2">
        <f>IFERROR(IRR(B1066:G1066),"")</f>
        <v>0.1075523776002515</v>
      </c>
      <c r="J1066" s="2">
        <f>IFERROR(MIRR(B1066:G1066,Supuestos!$B$22,Supuestos!$B$22),"")</f>
        <v>0.12015339050195828</v>
      </c>
      <c r="K1066" s="6">
        <v>7258.285877292669</v>
      </c>
      <c r="L1066" s="6">
        <v>39402.91898404907</v>
      </c>
      <c r="M1066" s="6">
        <v>139450096.50180745</v>
      </c>
      <c r="N1066" s="6">
        <v>3379.4741490855813</v>
      </c>
      <c r="O1066" s="6">
        <v>106880647.01928751</v>
      </c>
    </row>
    <row r="1067">
      <c r="A1067">
        <v>1063</v>
      </c>
      <c r="B1067" s="6">
        <v>-159880511.23675555</v>
      </c>
      <c r="C1067" s="6">
        <v>38872917.92219214</v>
      </c>
      <c r="D1067" s="6">
        <v>54792177.86065649</v>
      </c>
      <c r="E1067" s="6">
        <v>52629791.87554334</v>
      </c>
      <c r="F1067" s="6">
        <v>59565705.661449715</v>
      </c>
      <c r="G1067" s="6">
        <v>106165311.796412</v>
      </c>
      <c r="H1067" s="6">
        <f>NPV(Supuestos!$B$22,C1067:G1067)+B1067</f>
        <v>42309567.38858938</v>
      </c>
      <c r="I1067" s="2">
        <f>IFERROR(IRR(B1067:G1067),"")</f>
        <v>0.22988942389087955</v>
      </c>
      <c r="J1067" s="2">
        <f>IFERROR(MIRR(B1067:G1067,Supuestos!$B$22,Supuestos!$B$22),"")</f>
        <v>0.19480687777003447</v>
      </c>
      <c r="K1067" s="6">
        <v>7904.079953119239</v>
      </c>
      <c r="L1067" s="6">
        <v>40083.42321046509</v>
      </c>
      <c r="M1067" s="6">
        <v>134534704.68873703</v>
      </c>
      <c r="N1067" s="6">
        <v>3289.1124200696745</v>
      </c>
      <c r="O1067" s="6">
        <v>114445838.92522319</v>
      </c>
    </row>
    <row r="1068">
      <c r="A1068">
        <v>1064</v>
      </c>
      <c r="B1068" s="6">
        <v>-175404086.5264282</v>
      </c>
      <c r="C1068" s="6">
        <v>72059256.5589808</v>
      </c>
      <c r="D1068" s="6">
        <v>83272693.6453653</v>
      </c>
      <c r="E1068" s="6">
        <v>88366264.49705505</v>
      </c>
      <c r="F1068" s="6">
        <v>97885990.17512284</v>
      </c>
      <c r="G1068" s="6">
        <v>136421724.5783984</v>
      </c>
      <c r="H1068" s="6">
        <f>NPV(Supuestos!$B$22,C1068:G1068)+B1068</f>
        <v>140335666.0426533</v>
      </c>
      <c r="I1068" s="2">
        <f>IFERROR(IRR(B1068:G1068),"")</f>
        <v>0.4048947630888161</v>
      </c>
      <c r="J1068" s="2">
        <f>IFERROR(MIRR(B1068:G1068,Supuestos!$B$22,Supuestos!$B$22),"")</f>
        <v>0.2822206378503529</v>
      </c>
      <c r="K1068" s="6">
        <v>8752.842547377482</v>
      </c>
      <c r="L1068" s="6">
        <v>41673.74487566223</v>
      </c>
      <c r="M1068" s="6">
        <v>146222988.34592813</v>
      </c>
      <c r="N1068" s="6">
        <v>3490.901894122362</v>
      </c>
      <c r="O1068" s="6">
        <v>104764981.82425833</v>
      </c>
    </row>
    <row r="1069">
      <c r="A1069">
        <v>1065</v>
      </c>
      <c r="B1069" s="6">
        <v>-175036591.55584073</v>
      </c>
      <c r="C1069" s="6">
        <v>26085886.557751846</v>
      </c>
      <c r="D1069" s="6">
        <v>38532612.14317914</v>
      </c>
      <c r="E1069" s="6">
        <v>49392323.35460985</v>
      </c>
      <c r="F1069" s="6">
        <v>48952393.49231914</v>
      </c>
      <c r="G1069" s="6">
        <v>83514681.25943518</v>
      </c>
      <c r="H1069" s="6">
        <f>NPV(Supuestos!$B$22,C1069:G1069)+B1069</f>
        <v>-16807574.53450042</v>
      </c>
      <c r="I1069" s="2">
        <f>IFERROR(IRR(B1069:G1069),"")</f>
        <v>0.10550109148664608</v>
      </c>
      <c r="J1069" s="2">
        <f>IFERROR(MIRR(B1069:G1069,Supuestos!$B$22,Supuestos!$B$22),"")</f>
        <v>0.1172138418110984</v>
      </c>
      <c r="K1069" s="6">
        <v>8202.369640744611</v>
      </c>
      <c r="L1069" s="6">
        <v>33887.398521677846</v>
      </c>
      <c r="M1069" s="6">
        <v>152800034.0487988</v>
      </c>
      <c r="N1069" s="6">
        <v>3556.255475152284</v>
      </c>
      <c r="O1069" s="6">
        <v>110344549.3398043</v>
      </c>
    </row>
    <row r="1070">
      <c r="A1070">
        <v>1066</v>
      </c>
      <c r="B1070" s="6">
        <v>-158069117.07904953</v>
      </c>
      <c r="C1070" s="6">
        <v>59593443.02559334</v>
      </c>
      <c r="D1070" s="6">
        <v>68291424.02186532</v>
      </c>
      <c r="E1070" s="6">
        <v>69971903.48286307</v>
      </c>
      <c r="F1070" s="6">
        <v>38180041.18856189</v>
      </c>
      <c r="G1070" s="6">
        <v>96462751.11455004</v>
      </c>
      <c r="H1070" s="6">
        <f>NPV(Supuestos!$B$22,C1070:G1070)+B1070</f>
        <v>66688287.57035798</v>
      </c>
      <c r="I1070" s="2">
        <f>IFERROR(IRR(B1070:G1070),"")</f>
        <v>0.2980131734275091</v>
      </c>
      <c r="J1070" s="2">
        <f>IFERROR(MIRR(B1070:G1070,Supuestos!$B$22,Supuestos!$B$22),"")</f>
        <v>0.22314585394989095</v>
      </c>
      <c r="K1070" s="6">
        <v>7471.855846120007</v>
      </c>
      <c r="L1070" s="6">
        <v>43861.125342871404</v>
      </c>
      <c r="M1070" s="6">
        <v>131851196.61420664</v>
      </c>
      <c r="N1070" s="6">
        <v>3225.264800929775</v>
      </c>
      <c r="O1070" s="6">
        <v>111390120.21489955</v>
      </c>
    </row>
    <row r="1071">
      <c r="A1071">
        <v>1067</v>
      </c>
      <c r="B1071" s="6">
        <v>-174473024.76032016</v>
      </c>
      <c r="C1071" s="6">
        <v>61434337.057338096</v>
      </c>
      <c r="D1071" s="6">
        <v>61086071.02951203</v>
      </c>
      <c r="E1071" s="6">
        <v>53532788.16139739</v>
      </c>
      <c r="F1071" s="6">
        <v>66743952.05837451</v>
      </c>
      <c r="G1071" s="6">
        <v>108847740.63597748</v>
      </c>
      <c r="H1071" s="6">
        <f>NPV(Supuestos!$B$22,C1071:G1071)+B1071</f>
        <v>58603483.19927771</v>
      </c>
      <c r="I1071" s="2">
        <f>IFERROR(IRR(B1071:G1071),"")</f>
        <v>0.2607247085171039</v>
      </c>
      <c r="J1071" s="2">
        <f>IFERROR(MIRR(B1071:G1071,Supuestos!$B$22,Supuestos!$B$22),"")</f>
        <v>0.2079776354606837</v>
      </c>
      <c r="K1071" s="6">
        <v>7998.15683569204</v>
      </c>
      <c r="L1071" s="6">
        <v>41396.877768252925</v>
      </c>
      <c r="M1071" s="6">
        <v>147985127.08844337</v>
      </c>
      <c r="N1071" s="6">
        <v>3507.6141498982906</v>
      </c>
      <c r="O1071" s="6">
        <v>106980249.84979124</v>
      </c>
    </row>
    <row r="1072">
      <c r="A1072">
        <v>1068</v>
      </c>
      <c r="B1072" s="6">
        <v>-180003367.07800508</v>
      </c>
      <c r="C1072" s="6">
        <v>55024747.169154376</v>
      </c>
      <c r="D1072" s="6">
        <v>47256451.15761085</v>
      </c>
      <c r="E1072" s="6">
        <v>52150331.309446104</v>
      </c>
      <c r="F1072" s="6">
        <v>46741821.797886185</v>
      </c>
      <c r="G1072" s="6">
        <v>108537819.45894298</v>
      </c>
      <c r="H1072" s="6">
        <f>NPV(Supuestos!$B$22,C1072:G1072)+B1072</f>
        <v>23872301.01089742</v>
      </c>
      <c r="I1072" s="2">
        <f>IFERROR(IRR(B1072:G1072),"")</f>
        <v>0.18852378654857127</v>
      </c>
      <c r="J1072" s="2">
        <f>IFERROR(MIRR(B1072:G1072,Supuestos!$B$22,Supuestos!$B$22),"")</f>
        <v>0.16875048739535803</v>
      </c>
      <c r="K1072" s="6">
        <v>7982.984600342821</v>
      </c>
      <c r="L1072" s="6">
        <v>38749.315000319424</v>
      </c>
      <c r="M1072" s="6">
        <v>155256552.28429443</v>
      </c>
      <c r="N1072" s="6">
        <v>3471.2577908610306</v>
      </c>
      <c r="O1072" s="6">
        <v>107976981.0089078</v>
      </c>
    </row>
    <row r="1073">
      <c r="A1073">
        <v>1069</v>
      </c>
      <c r="B1073" s="6">
        <v>-158933036.3577795</v>
      </c>
      <c r="C1073" s="6">
        <v>65375566.84735622</v>
      </c>
      <c r="D1073" s="6">
        <v>47142251.75739423</v>
      </c>
      <c r="E1073" s="6">
        <v>51906058.62945079</v>
      </c>
      <c r="F1073" s="6">
        <v>61526486.30040415</v>
      </c>
      <c r="G1073" s="6">
        <v>97180301.27318384</v>
      </c>
      <c r="H1073" s="6">
        <f>NPV(Supuestos!$B$22,C1073:G1073)+B1073</f>
        <v>56624517.49298593</v>
      </c>
      <c r="I1073" s="2">
        <f>IFERROR(IRR(B1073:G1073),"")</f>
        <v>0.27052708361804906</v>
      </c>
      <c r="J1073" s="2">
        <f>IFERROR(MIRR(B1073:G1073,Supuestos!$B$22,Supuestos!$B$22),"")</f>
        <v>0.21164296355738754</v>
      </c>
      <c r="K1073" s="6">
        <v>8558.850682981945</v>
      </c>
      <c r="L1073" s="6">
        <v>35974.347753720474</v>
      </c>
      <c r="M1073" s="6">
        <v>134301110.69043866</v>
      </c>
      <c r="N1073" s="6">
        <v>3515.4387574022016</v>
      </c>
      <c r="O1073" s="6">
        <v>110652518.73434277</v>
      </c>
    </row>
    <row r="1074">
      <c r="A1074">
        <v>1070</v>
      </c>
      <c r="B1074" s="6">
        <v>-167753401.06910598</v>
      </c>
      <c r="C1074" s="6">
        <v>43631369.41241101</v>
      </c>
      <c r="D1074" s="6">
        <v>48830679.12453835</v>
      </c>
      <c r="E1074" s="6">
        <v>43985079.62780729</v>
      </c>
      <c r="F1074" s="6">
        <v>52275868.77940755</v>
      </c>
      <c r="G1074" s="6">
        <v>77133372.802427</v>
      </c>
      <c r="H1074" s="6">
        <f>NPV(Supuestos!$B$22,C1074:G1074)+B1074</f>
        <v>8794195.557188116</v>
      </c>
      <c r="I1074" s="2">
        <f>IFERROR(IRR(B1074:G1074),"")</f>
        <v>0.15982172220262908</v>
      </c>
      <c r="J1074" s="2">
        <f>IFERROR(MIRR(B1074:G1074,Supuestos!$B$22,Supuestos!$B$22),"")</f>
        <v>0.1517094929453775</v>
      </c>
      <c r="K1074" s="6">
        <v>7896.263747652416</v>
      </c>
      <c r="L1074" s="6">
        <v>35709.782546308656</v>
      </c>
      <c r="M1074" s="6">
        <v>145195492.16054854</v>
      </c>
      <c r="N1074" s="6">
        <v>3172.118652394662</v>
      </c>
      <c r="O1074" s="6">
        <v>113631932.72703195</v>
      </c>
    </row>
    <row r="1075">
      <c r="A1075">
        <v>1071</v>
      </c>
      <c r="B1075" s="6">
        <v>-151829361.04812193</v>
      </c>
      <c r="C1075" s="6">
        <v>39183531.42172468</v>
      </c>
      <c r="D1075" s="6">
        <v>68033881.87590632</v>
      </c>
      <c r="E1075" s="6">
        <v>56851767.76830116</v>
      </c>
      <c r="F1075" s="6">
        <v>55824076.26462041</v>
      </c>
      <c r="G1075" s="6">
        <v>108741083.93882185</v>
      </c>
      <c r="H1075" s="6">
        <f>NPV(Supuestos!$B$22,C1075:G1075)+B1075</f>
        <v>62794390.65652916</v>
      </c>
      <c r="I1075" s="2">
        <f>IFERROR(IRR(B1075:G1075),"")</f>
        <v>0.27959057091668826</v>
      </c>
      <c r="J1075" s="2">
        <f>IFERROR(MIRR(B1075:G1075,Supuestos!$B$22,Supuestos!$B$22),"")</f>
        <v>0.2217131681341742</v>
      </c>
      <c r="K1075" s="6">
        <v>7828.089015690304</v>
      </c>
      <c r="L1075" s="6">
        <v>38926.32505748756</v>
      </c>
      <c r="M1075" s="6">
        <v>127451862.03982523</v>
      </c>
      <c r="N1075" s="6">
        <v>3259.3752025316157</v>
      </c>
      <c r="O1075" s="6">
        <v>108607950.98306376</v>
      </c>
    </row>
    <row r="1076">
      <c r="A1076">
        <v>1072</v>
      </c>
      <c r="B1076" s="6">
        <v>-175447330.6903646</v>
      </c>
      <c r="C1076" s="6">
        <v>81780557.20399058</v>
      </c>
      <c r="D1076" s="6">
        <v>87745457.80745324</v>
      </c>
      <c r="E1076" s="6">
        <v>98975132.60780662</v>
      </c>
      <c r="F1076" s="6">
        <v>88859662.78787416</v>
      </c>
      <c r="G1076" s="6">
        <v>167913404.12669834</v>
      </c>
      <c r="H1076" s="6">
        <f>NPV(Supuestos!$B$22,C1076:G1076)+B1076</f>
        <v>170433690.28637087</v>
      </c>
      <c r="I1076" s="2">
        <f>IFERROR(IRR(B1076:G1076),"")</f>
        <v>0.454721673778381</v>
      </c>
      <c r="J1076" s="2">
        <f>IFERROR(MIRR(B1076:G1076,Supuestos!$B$22,Supuestos!$B$22),"")</f>
        <v>0.3057524361229744</v>
      </c>
      <c r="K1076" s="6">
        <v>8739.090179573283</v>
      </c>
      <c r="L1076" s="6">
        <v>43013.085696878974</v>
      </c>
      <c r="M1076" s="6">
        <v>145375711.90582547</v>
      </c>
      <c r="N1076" s="6">
        <v>3391.485023560623</v>
      </c>
      <c r="O1076" s="6">
        <v>105677932.6113161</v>
      </c>
    </row>
    <row r="1077">
      <c r="A1077">
        <v>1073</v>
      </c>
      <c r="B1077" s="6">
        <v>-172686045.23102948</v>
      </c>
      <c r="C1077" s="6">
        <v>93507898.68829648</v>
      </c>
      <c r="D1077" s="6">
        <v>96400459.27753067</v>
      </c>
      <c r="E1077" s="6">
        <v>98388498.52944103</v>
      </c>
      <c r="F1077" s="6">
        <v>102829408.59172685</v>
      </c>
      <c r="G1077" s="6">
        <v>145845037.56528366</v>
      </c>
      <c r="H1077" s="6">
        <f>NPV(Supuestos!$B$22,C1077:G1077)+B1077</f>
        <v>186555491.60009438</v>
      </c>
      <c r="I1077" s="2">
        <f>IFERROR(IRR(B1077:G1077),"")</f>
        <v>0.5042669672143417</v>
      </c>
      <c r="J1077" s="2">
        <f>IFERROR(MIRR(B1077:G1077,Supuestos!$B$22,Supuestos!$B$22),"")</f>
        <v>0.3198686447506345</v>
      </c>
      <c r="K1077" s="6">
        <v>8673.952635750642</v>
      </c>
      <c r="L1077" s="6">
        <v>46340.093266575655</v>
      </c>
      <c r="M1077" s="6">
        <v>140529903.30058593</v>
      </c>
      <c r="N1077" s="6">
        <v>3442.372279521078</v>
      </c>
      <c r="O1077" s="6">
        <v>107656693.36793281</v>
      </c>
    </row>
    <row r="1078">
      <c r="A1078">
        <v>1074</v>
      </c>
      <c r="B1078" s="6">
        <v>-185316478.72679356</v>
      </c>
      <c r="C1078" s="6">
        <v>68351725.16906324</v>
      </c>
      <c r="D1078" s="6">
        <v>86997229.47522655</v>
      </c>
      <c r="E1078" s="6">
        <v>50092708.3411002</v>
      </c>
      <c r="F1078" s="6">
        <v>72823256.4747963</v>
      </c>
      <c r="G1078" s="6">
        <v>112508194.28384948</v>
      </c>
      <c r="H1078" s="6">
        <f>NPV(Supuestos!$B$22,C1078:G1078)+B1078</f>
        <v>76944313.86533856</v>
      </c>
      <c r="I1078" s="2">
        <f>IFERROR(IRR(B1078:G1078),"")</f>
        <v>0.29284254142413635</v>
      </c>
      <c r="J1078" s="2">
        <f>IFERROR(MIRR(B1078:G1078,Supuestos!$B$22,Supuestos!$B$22),"")</f>
        <v>0.22199299776944525</v>
      </c>
      <c r="K1078" s="6">
        <v>8011.678736842795</v>
      </c>
      <c r="L1078" s="6">
        <v>43531.95118553672</v>
      </c>
      <c r="M1078" s="6">
        <v>157415358.11187813</v>
      </c>
      <c r="N1078" s="6">
        <v>3505.784040223807</v>
      </c>
      <c r="O1078" s="6">
        <v>110659153.40359366</v>
      </c>
    </row>
    <row r="1079">
      <c r="A1079">
        <v>1075</v>
      </c>
      <c r="B1079" s="6">
        <v>-168128874.08177564</v>
      </c>
      <c r="C1079" s="6">
        <v>49838036.65786655</v>
      </c>
      <c r="D1079" s="6">
        <v>33689546.16541447</v>
      </c>
      <c r="E1079" s="6">
        <v>47513569.37974617</v>
      </c>
      <c r="F1079" s="6">
        <v>42007496.604623616</v>
      </c>
      <c r="G1079" s="6">
        <v>71897117.84906355</v>
      </c>
      <c r="H1079" s="6">
        <f>NPV(Supuestos!$B$22,C1079:G1079)+B1079</f>
        <v>-4205059.968617566</v>
      </c>
      <c r="I1079" s="2">
        <f>IFERROR(IRR(B1079:G1079),"")</f>
        <v>0.13017302074326806</v>
      </c>
      <c r="J1079" s="2">
        <f>IFERROR(MIRR(B1079:G1079,Supuestos!$B$22,Supuestos!$B$22),"")</f>
        <v>0.13423958605936326</v>
      </c>
      <c r="K1079" s="6">
        <v>7498.616608245915</v>
      </c>
      <c r="L1079" s="6">
        <v>38279.5784269032</v>
      </c>
      <c r="M1079" s="6">
        <v>145165363.47788537</v>
      </c>
      <c r="N1079" s="6">
        <v>3457.080637818823</v>
      </c>
      <c r="O1079" s="6">
        <v>110707973.28276105</v>
      </c>
    </row>
    <row r="1080">
      <c r="A1080">
        <v>1076</v>
      </c>
      <c r="B1080" s="6">
        <v>-165516625.27285102</v>
      </c>
      <c r="C1080" s="6">
        <v>34005581.00064792</v>
      </c>
      <c r="D1080" s="6">
        <v>39042251.549002856</v>
      </c>
      <c r="E1080" s="6">
        <v>45365772.82061805</v>
      </c>
      <c r="F1080" s="6">
        <v>47194067.863779634</v>
      </c>
      <c r="G1080" s="6">
        <v>93148583.40555713</v>
      </c>
      <c r="H1080" s="6">
        <f>NPV(Supuestos!$B$22,C1080:G1080)+B1080</f>
        <v>1296313.156364143</v>
      </c>
      <c r="I1080" s="2">
        <f>IFERROR(IRR(B1080:G1080),"")</f>
        <v>0.14277642438876686</v>
      </c>
      <c r="J1080" s="2">
        <f>IFERROR(MIRR(B1080:G1080,Supuestos!$B$22,Supuestos!$B$22),"")</f>
        <v>0.14178011004830537</v>
      </c>
      <c r="K1080" s="6">
        <v>7466.184660472579</v>
      </c>
      <c r="L1080" s="6">
        <v>39496.75101799776</v>
      </c>
      <c r="M1080" s="6">
        <v>141925422.34572464</v>
      </c>
      <c r="N1080" s="6">
        <v>3365.747080153475</v>
      </c>
      <c r="O1080" s="6">
        <v>109986676.27319093</v>
      </c>
    </row>
    <row r="1081">
      <c r="A1081">
        <v>1077</v>
      </c>
      <c r="B1081" s="6">
        <v>-160080990.35938182</v>
      </c>
      <c r="C1081" s="6">
        <v>28819140.953435466</v>
      </c>
      <c r="D1081" s="6">
        <v>50265442.26818281</v>
      </c>
      <c r="E1081" s="6">
        <v>41098904.27830492</v>
      </c>
      <c r="F1081" s="6">
        <v>29142146.406002562</v>
      </c>
      <c r="G1081" s="6">
        <v>63946149.93378107</v>
      </c>
      <c r="H1081" s="6">
        <f>NPV(Supuestos!$B$22,C1081:G1081)+B1081</f>
        <v>-17916710.180790763</v>
      </c>
      <c r="I1081" s="2">
        <f>IFERROR(IRR(B1081:G1081),"")</f>
        <v>0.09579486302389709</v>
      </c>
      <c r="J1081" s="2">
        <f>IFERROR(MIRR(B1081:G1081,Supuestos!$B$22,Supuestos!$B$22),"")</f>
        <v>0.11325587810815052</v>
      </c>
      <c r="K1081" s="6">
        <v>7400.717273131021</v>
      </c>
      <c r="L1081" s="6">
        <v>37890.71853625944</v>
      </c>
      <c r="M1081" s="6">
        <v>137647510.74637055</v>
      </c>
      <c r="N1081" s="6">
        <v>3429.2934426727393</v>
      </c>
      <c r="O1081" s="6">
        <v>109755190.57948755</v>
      </c>
    </row>
    <row r="1082">
      <c r="A1082">
        <v>1078</v>
      </c>
      <c r="B1082" s="6">
        <v>-174918044.9431596</v>
      </c>
      <c r="C1082" s="6">
        <v>87711221.28175995</v>
      </c>
      <c r="D1082" s="6">
        <v>94375216.2871116</v>
      </c>
      <c r="E1082" s="6">
        <v>93642271.12593397</v>
      </c>
      <c r="F1082" s="6">
        <v>93165467.77483478</v>
      </c>
      <c r="G1082" s="6">
        <v>156548344.51603433</v>
      </c>
      <c r="H1082" s="6">
        <f>NPV(Supuestos!$B$22,C1082:G1082)+B1082</f>
        <v>174313893.59610403</v>
      </c>
      <c r="I1082" s="2">
        <f>IFERROR(IRR(B1082:G1082),"")</f>
        <v>0.4722728889821059</v>
      </c>
      <c r="J1082" s="2">
        <f>IFERROR(MIRR(B1082:G1082,Supuestos!$B$22,Supuestos!$B$22),"")</f>
        <v>0.30906351672957877</v>
      </c>
      <c r="K1082" s="6">
        <v>9275.094857729697</v>
      </c>
      <c r="L1082" s="6">
        <v>39494.23612866821</v>
      </c>
      <c r="M1082" s="6">
        <v>145613022.02900177</v>
      </c>
      <c r="N1082" s="6">
        <v>3380.474751225362</v>
      </c>
      <c r="O1082" s="6">
        <v>105765916.10748582</v>
      </c>
    </row>
    <row r="1083">
      <c r="A1083">
        <v>1079</v>
      </c>
      <c r="B1083" s="6">
        <v>-178181866.14521092</v>
      </c>
      <c r="C1083" s="6">
        <v>107244183.24150947</v>
      </c>
      <c r="D1083" s="6">
        <v>103887144.17421207</v>
      </c>
      <c r="E1083" s="6">
        <v>97982567.5481265</v>
      </c>
      <c r="F1083" s="6">
        <v>88314806.79784486</v>
      </c>
      <c r="G1083" s="6">
        <v>142496509.50355226</v>
      </c>
      <c r="H1083" s="6">
        <f>NPV(Supuestos!$B$22,C1083:G1083)+B1083</f>
        <v>188262882.17193383</v>
      </c>
      <c r="I1083" s="2">
        <f>IFERROR(IRR(B1083:G1083),"")</f>
        <v>0.5175140119397544</v>
      </c>
      <c r="J1083" s="2">
        <f>IFERROR(MIRR(B1083:G1083,Supuestos!$B$22,Supuestos!$B$22),"")</f>
        <v>0.3168425501165202</v>
      </c>
      <c r="K1083" s="6">
        <v>8628.015959261735</v>
      </c>
      <c r="L1083" s="6">
        <v>45736.859797187986</v>
      </c>
      <c r="M1083" s="6">
        <v>146612397.64467856</v>
      </c>
      <c r="N1083" s="6">
        <v>3435.2958508146307</v>
      </c>
      <c r="O1083" s="6">
        <v>107460193.25657763</v>
      </c>
    </row>
    <row r="1084">
      <c r="A1084">
        <v>1080</v>
      </c>
      <c r="B1084" s="6">
        <v>-157383311.20272908</v>
      </c>
      <c r="C1084" s="6">
        <v>31248374.297440346</v>
      </c>
      <c r="D1084" s="6">
        <v>21993821.328067362</v>
      </c>
      <c r="E1084" s="6">
        <v>40443584.94639904</v>
      </c>
      <c r="F1084" s="6">
        <v>33738924.60927001</v>
      </c>
      <c r="G1084" s="6">
        <v>84427761.31245805</v>
      </c>
      <c r="H1084" s="6">
        <f>NPV(Supuestos!$B$22,C1084:G1084)+B1084</f>
        <v>-21925371.89644114</v>
      </c>
      <c r="I1084" s="2">
        <f>IFERROR(IRR(B1084:G1084),"")</f>
        <v>0.0895891944143887</v>
      </c>
      <c r="J1084" s="2">
        <f>IFERROR(MIRR(B1084:G1084,Supuestos!$B$22,Supuestos!$B$22),"")</f>
        <v>0.1063027923980806</v>
      </c>
      <c r="K1084" s="6">
        <v>7427.643405576621</v>
      </c>
      <c r="L1084" s="6">
        <v>37642.10834765805</v>
      </c>
      <c r="M1084" s="6">
        <v>135015938.57549044</v>
      </c>
      <c r="N1084" s="6">
        <v>3381.9079665467143</v>
      </c>
      <c r="O1084" s="6">
        <v>116141213.13096909</v>
      </c>
    </row>
    <row r="1085">
      <c r="A1085">
        <v>1081</v>
      </c>
      <c r="B1085" s="6">
        <v>-185065351.05714944</v>
      </c>
      <c r="C1085" s="6">
        <v>43509061.94569779</v>
      </c>
      <c r="D1085" s="6">
        <v>60252475.10341399</v>
      </c>
      <c r="E1085" s="6">
        <v>55833259.71840979</v>
      </c>
      <c r="F1085" s="6">
        <v>66191143.44573699</v>
      </c>
      <c r="G1085" s="6">
        <v>88976317.0601428</v>
      </c>
      <c r="H1085" s="6">
        <f>NPV(Supuestos!$B$22,C1085:G1085)+B1085</f>
        <v>22550657.345528074</v>
      </c>
      <c r="I1085" s="2">
        <f>IFERROR(IRR(B1085:G1085),"")</f>
        <v>0.184480304019086</v>
      </c>
      <c r="J1085" s="2">
        <f>IFERROR(MIRR(B1085:G1085,Supuestos!$B$22,Supuestos!$B$22),"")</f>
        <v>0.16651948026055807</v>
      </c>
      <c r="K1085" s="6">
        <v>8001.843870862812</v>
      </c>
      <c r="L1085" s="6">
        <v>38750.16835913451</v>
      </c>
      <c r="M1085" s="6">
        <v>160259527.28279403</v>
      </c>
      <c r="N1085" s="6">
        <v>3539.1756370974085</v>
      </c>
      <c r="O1085" s="6">
        <v>109211185.44281632</v>
      </c>
    </row>
    <row r="1086">
      <c r="A1086">
        <v>1082</v>
      </c>
      <c r="B1086" s="6">
        <v>-178923662.5434359</v>
      </c>
      <c r="C1086" s="6">
        <v>91631338.30046418</v>
      </c>
      <c r="D1086" s="6">
        <v>80811428.52770728</v>
      </c>
      <c r="E1086" s="6">
        <v>77713047.86170691</v>
      </c>
      <c r="F1086" s="6">
        <v>82490120.41900349</v>
      </c>
      <c r="G1086" s="6">
        <v>139237648.0677991</v>
      </c>
      <c r="H1086" s="6">
        <f>NPV(Supuestos!$B$22,C1086:G1086)+B1086</f>
        <v>137247012.99561983</v>
      </c>
      <c r="I1086" s="2">
        <f>IFERROR(IRR(B1086:G1086),"")</f>
        <v>0.41092724561684163</v>
      </c>
      <c r="J1086" s="2">
        <f>IFERROR(MIRR(B1086:G1086,Supuestos!$B$22,Supuestos!$B$22),"")</f>
        <v>0.27748442178911503</v>
      </c>
      <c r="K1086" s="6">
        <v>9119.079305353685</v>
      </c>
      <c r="L1086" s="6">
        <v>38830.18041087481</v>
      </c>
      <c r="M1086" s="6">
        <v>150596022.97479922</v>
      </c>
      <c r="N1086" s="6">
        <v>3397.705238374571</v>
      </c>
      <c r="O1086" s="6">
        <v>111203295.51604284</v>
      </c>
    </row>
    <row r="1087">
      <c r="A1087">
        <v>1083</v>
      </c>
      <c r="B1087" s="6">
        <v>-154366661.80843303</v>
      </c>
      <c r="C1087" s="6">
        <v>33871945.82415215</v>
      </c>
      <c r="D1087" s="6">
        <v>48823419.10397339</v>
      </c>
      <c r="E1087" s="6">
        <v>36142189.26316524</v>
      </c>
      <c r="F1087" s="6">
        <v>40268382.00773</v>
      </c>
      <c r="G1087" s="6">
        <v>70272453.86565687</v>
      </c>
      <c r="H1087" s="6">
        <f>NPV(Supuestos!$B$22,C1087:G1087)+B1087</f>
        <v>-2352019.420250885</v>
      </c>
      <c r="I1087" s="2">
        <f>IFERROR(IRR(B1087:G1087),"")</f>
        <v>0.13418906087169866</v>
      </c>
      <c r="J1087" s="2">
        <f>IFERROR(MIRR(B1087:G1087,Supuestos!$B$22,Supuestos!$B$22),"")</f>
        <v>0.136504692582059</v>
      </c>
      <c r="K1087" s="6">
        <v>7758.33023147511</v>
      </c>
      <c r="L1087" s="6">
        <v>37095.24164301761</v>
      </c>
      <c r="M1087" s="6">
        <v>131342891.0338012</v>
      </c>
      <c r="N1087" s="6">
        <v>3459.009283439567</v>
      </c>
      <c r="O1087" s="6">
        <v>111600132.9089501</v>
      </c>
    </row>
    <row r="1088">
      <c r="A1088">
        <v>1084</v>
      </c>
      <c r="B1088" s="6">
        <v>-171837765.42622247</v>
      </c>
      <c r="C1088" s="6">
        <v>51068478.65873261</v>
      </c>
      <c r="D1088" s="6">
        <v>61421513.20807116</v>
      </c>
      <c r="E1088" s="6">
        <v>42142951.6336911</v>
      </c>
      <c r="F1088" s="6">
        <v>44382712.74058585</v>
      </c>
      <c r="G1088" s="6">
        <v>89976485.18942453</v>
      </c>
      <c r="H1088" s="6">
        <f>NPV(Supuestos!$B$22,C1088:G1088)+B1088</f>
        <v>21675393.408979584</v>
      </c>
      <c r="I1088" s="2">
        <f>IFERROR(IRR(B1088:G1088),"")</f>
        <v>0.18826628454041683</v>
      </c>
      <c r="J1088" s="2">
        <f>IFERROR(MIRR(B1088:G1088,Supuestos!$B$22,Supuestos!$B$22),"")</f>
        <v>0.16740951438071416</v>
      </c>
      <c r="K1088" s="6">
        <v>7662.46497194234</v>
      </c>
      <c r="L1088" s="6">
        <v>39276.715745176116</v>
      </c>
      <c r="M1088" s="6">
        <v>147761248.73739463</v>
      </c>
      <c r="N1088" s="6">
        <v>3351.411811231325</v>
      </c>
      <c r="O1088" s="6">
        <v>108718335.55175512</v>
      </c>
    </row>
    <row r="1089">
      <c r="A1089">
        <v>1085</v>
      </c>
      <c r="B1089" s="6">
        <v>-182901203.6775976</v>
      </c>
      <c r="C1089" s="6">
        <v>40142552.81233871</v>
      </c>
      <c r="D1089" s="6">
        <v>57309847.25606696</v>
      </c>
      <c r="E1089" s="6">
        <v>46195913.18385307</v>
      </c>
      <c r="F1089" s="6">
        <v>42118292.09856774</v>
      </c>
      <c r="G1089" s="6">
        <v>86360867.28379947</v>
      </c>
      <c r="H1089" s="6">
        <f>NPV(Supuestos!$B$22,C1089:G1089)+B1089</f>
        <v>-2618907.6013400555</v>
      </c>
      <c r="I1089" s="2">
        <f>IFERROR(IRR(B1089:G1089),"")</f>
        <v>0.13454332590230422</v>
      </c>
      <c r="J1089" s="2">
        <f>IFERROR(MIRR(B1089:G1089,Supuestos!$B$22,Supuestos!$B$22),"")</f>
        <v>0.13671647566370249</v>
      </c>
      <c r="K1089" s="6">
        <v>7686.017683806166</v>
      </c>
      <c r="L1089" s="6">
        <v>37010.37220645694</v>
      </c>
      <c r="M1089" s="6">
        <v>160144213.6565515</v>
      </c>
      <c r="N1089" s="6">
        <v>3259.6282684865096</v>
      </c>
      <c r="O1089" s="6">
        <v>108468719.46396959</v>
      </c>
    </row>
    <row r="1090">
      <c r="A1090">
        <v>1086</v>
      </c>
      <c r="B1090" s="6">
        <v>-179462111.37910402</v>
      </c>
      <c r="C1090" s="6">
        <v>64988458.18441414</v>
      </c>
      <c r="D1090" s="6">
        <v>63554140.94265427</v>
      </c>
      <c r="E1090" s="6">
        <v>58270217.66473989</v>
      </c>
      <c r="F1090" s="6">
        <v>57489739.014734656</v>
      </c>
      <c r="G1090" s="6">
        <v>116447857.17486218</v>
      </c>
      <c r="H1090" s="6">
        <f>NPV(Supuestos!$B$22,C1090:G1090)+B1090</f>
        <v>60296801.67295115</v>
      </c>
      <c r="I1090" s="2">
        <f>IFERROR(IRR(B1090:G1090),"")</f>
        <v>0.26193048452815687</v>
      </c>
      <c r="J1090" s="2">
        <f>IFERROR(MIRR(B1090:G1090,Supuestos!$B$22,Supuestos!$B$22),"")</f>
        <v>0.20799531224517298</v>
      </c>
      <c r="K1090" s="6">
        <v>8822.11514283395</v>
      </c>
      <c r="L1090" s="6">
        <v>35840.27747024046</v>
      </c>
      <c r="M1090" s="6">
        <v>154167147.01161772</v>
      </c>
      <c r="N1090" s="6">
        <v>3473.3385086990893</v>
      </c>
      <c r="O1090" s="6">
        <v>109890807.26728205</v>
      </c>
    </row>
    <row r="1091">
      <c r="A1091">
        <v>1087</v>
      </c>
      <c r="B1091" s="6">
        <v>-169609306.78209764</v>
      </c>
      <c r="C1091" s="6">
        <v>92691557.06652069</v>
      </c>
      <c r="D1091" s="6">
        <v>72432824.23493747</v>
      </c>
      <c r="E1091" s="6">
        <v>77486510.51327975</v>
      </c>
      <c r="F1091" s="6">
        <v>60702191.703209996</v>
      </c>
      <c r="G1091" s="6">
        <v>120423926.62692784</v>
      </c>
      <c r="H1091" s="6">
        <f>NPV(Supuestos!$B$22,C1091:G1091)+B1091</f>
        <v>118219954.76992682</v>
      </c>
      <c r="I1091" s="2">
        <f>IFERROR(IRR(B1091:G1091),"")</f>
        <v>0.3999483014629687</v>
      </c>
      <c r="J1091" s="2">
        <f>IFERROR(MIRR(B1091:G1091,Supuestos!$B$22,Supuestos!$B$22),"")</f>
        <v>0.2671904877729796</v>
      </c>
      <c r="K1091" s="6">
        <v>8367.201667688745</v>
      </c>
      <c r="L1091" s="6">
        <v>43408.34058211239</v>
      </c>
      <c r="M1091" s="6">
        <v>140552799.60527748</v>
      </c>
      <c r="N1091" s="6">
        <v>3490.628089786818</v>
      </c>
      <c r="O1091" s="6">
        <v>108256821.0714636</v>
      </c>
    </row>
    <row r="1092">
      <c r="A1092">
        <v>1088</v>
      </c>
      <c r="B1092" s="6">
        <v>-181700793.45667413</v>
      </c>
      <c r="C1092" s="6">
        <v>82613081.16269778</v>
      </c>
      <c r="D1092" s="6">
        <v>71683775.26915577</v>
      </c>
      <c r="E1092" s="6">
        <v>87162410.54627588</v>
      </c>
      <c r="F1092" s="6">
        <v>81891504.90405366</v>
      </c>
      <c r="G1092" s="6">
        <v>113311792.81071322</v>
      </c>
      <c r="H1092" s="6">
        <f>NPV(Supuestos!$B$22,C1092:G1092)+B1092</f>
        <v>112094242.8145145</v>
      </c>
      <c r="I1092" s="2">
        <f>IFERROR(IRR(B1092:G1092),"")</f>
        <v>0.36220726723188273</v>
      </c>
      <c r="J1092" s="2">
        <f>IFERROR(MIRR(B1092:G1092,Supuestos!$B$22,Supuestos!$B$22),"")</f>
        <v>0.25499610336737066</v>
      </c>
      <c r="K1092" s="6">
        <v>9343.2008778368</v>
      </c>
      <c r="L1092" s="6">
        <v>35710.74129703753</v>
      </c>
      <c r="M1092" s="6">
        <v>155008583.10189942</v>
      </c>
      <c r="N1092" s="6">
        <v>3364.9128074447312</v>
      </c>
      <c r="O1092" s="6">
        <v>109236490.97661175</v>
      </c>
    </row>
    <row r="1093">
      <c r="A1093">
        <v>1089</v>
      </c>
      <c r="B1093" s="6">
        <v>-182509856.09331465</v>
      </c>
      <c r="C1093" s="6">
        <v>71454316.30284797</v>
      </c>
      <c r="D1093" s="6">
        <v>77873043.81228599</v>
      </c>
      <c r="E1093" s="6">
        <v>74756174.85419042</v>
      </c>
      <c r="F1093" s="6">
        <v>62212016.98949462</v>
      </c>
      <c r="G1093" s="6">
        <v>124978264.88161322</v>
      </c>
      <c r="H1093" s="6">
        <f>NPV(Supuestos!$B$22,C1093:G1093)+B1093</f>
        <v>92292738.75770946</v>
      </c>
      <c r="I1093" s="2">
        <f>IFERROR(IRR(B1093:G1093),"")</f>
        <v>0.3213713324241952</v>
      </c>
      <c r="J1093" s="2">
        <f>IFERROR(MIRR(B1093:G1093,Supuestos!$B$22,Supuestos!$B$22),"")</f>
        <v>0.23723373354087252</v>
      </c>
      <c r="K1093" s="6">
        <v>8158.31268199635</v>
      </c>
      <c r="L1093" s="6">
        <v>44547.79052603427</v>
      </c>
      <c r="M1093" s="6">
        <v>153435071.74103767</v>
      </c>
      <c r="N1093" s="6">
        <v>3540.7034957781434</v>
      </c>
      <c r="O1093" s="6">
        <v>110474542.36844419</v>
      </c>
    </row>
    <row r="1094">
      <c r="A1094">
        <v>1090</v>
      </c>
      <c r="B1094" s="6">
        <v>-167452367.93260175</v>
      </c>
      <c r="C1094" s="6">
        <v>46610054.798007295</v>
      </c>
      <c r="D1094" s="6">
        <v>51234596.881286204</v>
      </c>
      <c r="E1094" s="6">
        <v>48249353.14568276</v>
      </c>
      <c r="F1094" s="6">
        <v>56087321.57376859</v>
      </c>
      <c r="G1094" s="6">
        <v>97472498.95698379</v>
      </c>
      <c r="H1094" s="6">
        <f>NPV(Supuestos!$B$22,C1094:G1094)+B1094</f>
        <v>29256301.24047985</v>
      </c>
      <c r="I1094" s="2">
        <f>IFERROR(IRR(B1094:G1094),"")</f>
        <v>0.2026929513464767</v>
      </c>
      <c r="J1094" s="2">
        <f>IFERROR(MIRR(B1094:G1094,Supuestos!$B$22,Supuestos!$B$22),"")</f>
        <v>0.17731124650495933</v>
      </c>
      <c r="K1094" s="6">
        <v>8297.847060481487</v>
      </c>
      <c r="L1094" s="6">
        <v>34257.46391537711</v>
      </c>
      <c r="M1094" s="6">
        <v>144711312.23262075</v>
      </c>
      <c r="N1094" s="6">
        <v>3231.762940902263</v>
      </c>
      <c r="O1094" s="6">
        <v>110826958.4160539</v>
      </c>
    </row>
    <row r="1095">
      <c r="A1095">
        <v>1091</v>
      </c>
      <c r="B1095" s="6">
        <v>-160737065.72162187</v>
      </c>
      <c r="C1095" s="6">
        <v>58782610.29787575</v>
      </c>
      <c r="D1095" s="6">
        <v>44438935.885448694</v>
      </c>
      <c r="E1095" s="6">
        <v>49459522.18441042</v>
      </c>
      <c r="F1095" s="6">
        <v>63956898.41729651</v>
      </c>
      <c r="G1095" s="6">
        <v>89518325.16717796</v>
      </c>
      <c r="H1095" s="6">
        <f>NPV(Supuestos!$B$22,C1095:G1095)+B1095</f>
        <v>42765345.49764859</v>
      </c>
      <c r="I1095" s="2">
        <f>IFERROR(IRR(B1095:G1095),"")</f>
        <v>0.23749244208283232</v>
      </c>
      <c r="J1095" s="2">
        <f>IFERROR(MIRR(B1095:G1095,Supuestos!$B$22,Supuestos!$B$22),"")</f>
        <v>0.19507608588856118</v>
      </c>
      <c r="K1095" s="6">
        <v>7902.334200982197</v>
      </c>
      <c r="L1095" s="6">
        <v>40141.55014050592</v>
      </c>
      <c r="M1095" s="6">
        <v>135360110.15716094</v>
      </c>
      <c r="N1095" s="6">
        <v>3483.9297158022723</v>
      </c>
      <c r="O1095" s="6">
        <v>111003270.07148784</v>
      </c>
    </row>
    <row r="1096">
      <c r="A1096">
        <v>1092</v>
      </c>
      <c r="B1096" s="6">
        <v>-158011796.83495402</v>
      </c>
      <c r="C1096" s="6">
        <v>52308547.25090606</v>
      </c>
      <c r="D1096" s="6">
        <v>61816122.57817963</v>
      </c>
      <c r="E1096" s="6">
        <v>43982084.51036659</v>
      </c>
      <c r="F1096" s="6">
        <v>41443772.42402188</v>
      </c>
      <c r="G1096" s="6">
        <v>95758371.53636406</v>
      </c>
      <c r="H1096" s="6">
        <f>NPV(Supuestos!$B$22,C1096:G1096)+B1096</f>
        <v>39396984.86174668</v>
      </c>
      <c r="I1096" s="2">
        <f>IFERROR(IRR(B1096:G1096),"")</f>
        <v>0.23319545123601285</v>
      </c>
      <c r="J1096" s="2">
        <f>IFERROR(MIRR(B1096:G1096,Supuestos!$B$22,Supuestos!$B$22),"")</f>
        <v>0.19190116057008422</v>
      </c>
      <c r="K1096" s="6">
        <v>7558.180734016057</v>
      </c>
      <c r="L1096" s="6">
        <v>42015.01821677141</v>
      </c>
      <c r="M1096" s="6">
        <v>132607228.7369272</v>
      </c>
      <c r="N1096" s="6">
        <v>3506.5800744108856</v>
      </c>
      <c r="O1096" s="6">
        <v>108916958.59291501</v>
      </c>
    </row>
    <row r="1097">
      <c r="A1097">
        <v>1093</v>
      </c>
      <c r="B1097" s="6">
        <v>-161717069.7158304</v>
      </c>
      <c r="C1097" s="6">
        <v>51790486.24142045</v>
      </c>
      <c r="D1097" s="6">
        <v>57292383.01858033</v>
      </c>
      <c r="E1097" s="6">
        <v>61796121.82628218</v>
      </c>
      <c r="F1097" s="6">
        <v>66003264.87119597</v>
      </c>
      <c r="G1097" s="6">
        <v>120832521.64890529</v>
      </c>
      <c r="H1097" s="6">
        <f>NPV(Supuestos!$B$22,C1097:G1097)+B1097</f>
        <v>71344288.53140199</v>
      </c>
      <c r="I1097" s="2">
        <f>IFERROR(IRR(B1097:G1097),"")</f>
        <v>0.288057274989945</v>
      </c>
      <c r="J1097" s="2">
        <f>IFERROR(MIRR(B1097:G1097,Supuestos!$B$22,Supuestos!$B$22),"")</f>
        <v>0.22644402929904106</v>
      </c>
      <c r="K1097" s="6">
        <v>8201.025819845281</v>
      </c>
      <c r="L1097" s="6">
        <v>38263.00407908994</v>
      </c>
      <c r="M1097" s="6">
        <v>136613398.96403342</v>
      </c>
      <c r="N1097" s="6">
        <v>3405.5169770494103</v>
      </c>
      <c r="O1097" s="6">
        <v>105526401.03984487</v>
      </c>
    </row>
    <row r="1098">
      <c r="A1098">
        <v>1094</v>
      </c>
      <c r="B1098" s="6">
        <v>-175206508.2326512</v>
      </c>
      <c r="C1098" s="6">
        <v>67344559.03639284</v>
      </c>
      <c r="D1098" s="6">
        <v>66422261.965132445</v>
      </c>
      <c r="E1098" s="6">
        <v>69966945.68013102</v>
      </c>
      <c r="F1098" s="6">
        <v>62816277.039834276</v>
      </c>
      <c r="G1098" s="6">
        <v>120900200.57765028</v>
      </c>
      <c r="H1098" s="6">
        <f>NPV(Supuestos!$B$22,C1098:G1098)+B1098</f>
        <v>82187189.94809088</v>
      </c>
      <c r="I1098" s="2">
        <f>IFERROR(IRR(B1098:G1098),"")</f>
        <v>0.3063471122591457</v>
      </c>
      <c r="J1098" s="2">
        <f>IFERROR(MIRR(B1098:G1098,Supuestos!$B$22,Supuestos!$B$22),"")</f>
        <v>0.23115968657480757</v>
      </c>
      <c r="K1098" s="6">
        <v>8194.146735962675</v>
      </c>
      <c r="L1098" s="6">
        <v>40570.634045459716</v>
      </c>
      <c r="M1098" s="6">
        <v>148611169.949488</v>
      </c>
      <c r="N1098" s="6">
        <v>3244.9371991679072</v>
      </c>
      <c r="O1098" s="6">
        <v>114613465.56564282</v>
      </c>
    </row>
    <row r="1099">
      <c r="A1099">
        <v>1095</v>
      </c>
      <c r="B1099" s="6">
        <v>-183364883.96617526</v>
      </c>
      <c r="C1099" s="6">
        <v>105580780.5715746</v>
      </c>
      <c r="D1099" s="6">
        <v>103696959.83968776</v>
      </c>
      <c r="E1099" s="6">
        <v>116254046.61280572</v>
      </c>
      <c r="F1099" s="6">
        <v>119176375.93896219</v>
      </c>
      <c r="G1099" s="6">
        <v>178692582.11979735</v>
      </c>
      <c r="H1099" s="6">
        <f>NPV(Supuestos!$B$22,C1099:G1099)+B1099</f>
        <v>230878758.76652572</v>
      </c>
      <c r="I1099" s="2">
        <f>IFERROR(IRR(B1099:G1099),"")</f>
        <v>0.5491116534842868</v>
      </c>
      <c r="J1099" s="2">
        <f>IFERROR(MIRR(B1099:G1099,Supuestos!$B$22,Supuestos!$B$22),"")</f>
        <v>0.34181545009045267</v>
      </c>
      <c r="K1099" s="6">
        <v>8870.329472986903</v>
      </c>
      <c r="L1099" s="6">
        <v>46429.890270069</v>
      </c>
      <c r="M1099" s="6">
        <v>150417010.038964</v>
      </c>
      <c r="N1099" s="6">
        <v>3303.042469701419</v>
      </c>
      <c r="O1099" s="6">
        <v>106237296.63403131</v>
      </c>
    </row>
    <row r="1100">
      <c r="A1100">
        <v>1096</v>
      </c>
      <c r="B1100" s="6">
        <v>-167719543.31755692</v>
      </c>
      <c r="C1100" s="6">
        <v>41141245.52043176</v>
      </c>
      <c r="D1100" s="6">
        <v>46481898.75148302</v>
      </c>
      <c r="E1100" s="6">
        <v>58574070.56087027</v>
      </c>
      <c r="F1100" s="6">
        <v>53633722.31754976</v>
      </c>
      <c r="G1100" s="6">
        <v>83908571.53580314</v>
      </c>
      <c r="H1100" s="6">
        <f>NPV(Supuestos!$B$22,C1100:G1100)+B1100</f>
        <v>19006361.42303637</v>
      </c>
      <c r="I1100" s="2">
        <f>IFERROR(IRR(B1100:G1100),"")</f>
        <v>0.18122227574853772</v>
      </c>
      <c r="J1100" s="2">
        <f>IFERROR(MIRR(B1100:G1100,Supuestos!$B$22,Supuestos!$B$22),"")</f>
        <v>0.16474011028651958</v>
      </c>
      <c r="K1100" s="6">
        <v>7443.490210275112</v>
      </c>
      <c r="L1100" s="6">
        <v>41530.61618890457</v>
      </c>
      <c r="M1100" s="6">
        <v>142988924.5152526</v>
      </c>
      <c r="N1100" s="6">
        <v>3338.2589013936617</v>
      </c>
      <c r="O1100" s="6">
        <v>112195263.25869004</v>
      </c>
    </row>
    <row r="1101">
      <c r="A1101">
        <v>1097</v>
      </c>
      <c r="B1101" s="6">
        <v>-176180091.95068386</v>
      </c>
      <c r="C1101" s="6">
        <v>78571426.57486206</v>
      </c>
      <c r="D1101" s="6">
        <v>91659879.02947727</v>
      </c>
      <c r="E1101" s="6">
        <v>72596683.43248376</v>
      </c>
      <c r="F1101" s="6">
        <v>72500753.177234</v>
      </c>
      <c r="G1101" s="6">
        <v>121685634.93977073</v>
      </c>
      <c r="H1101" s="6">
        <f>NPV(Supuestos!$B$22,C1101:G1101)+B1101</f>
        <v>118398177.86788192</v>
      </c>
      <c r="I1101" s="2">
        <f>IFERROR(IRR(B1101:G1101),"")</f>
        <v>0.3825765078586794</v>
      </c>
      <c r="J1101" s="2">
        <f>IFERROR(MIRR(B1101:G1101,Supuestos!$B$22,Supuestos!$B$22),"")</f>
        <v>0.2634371022276585</v>
      </c>
      <c r="K1101" s="6">
        <v>9048.130453002937</v>
      </c>
      <c r="L1101" s="6">
        <v>38060.1286391305</v>
      </c>
      <c r="M1101" s="6">
        <v>148630251.23188978</v>
      </c>
      <c r="N1101" s="6">
        <v>3448.0619492940605</v>
      </c>
      <c r="O1101" s="6">
        <v>110181241.96659493</v>
      </c>
    </row>
    <row r="1102">
      <c r="A1102">
        <v>1098</v>
      </c>
      <c r="B1102" s="6">
        <v>-163183380.88223577</v>
      </c>
      <c r="C1102" s="6">
        <v>67249263.32747589</v>
      </c>
      <c r="D1102" s="6">
        <v>68128861.77280581</v>
      </c>
      <c r="E1102" s="6">
        <v>76682532.39700496</v>
      </c>
      <c r="F1102" s="6">
        <v>70990391.27856115</v>
      </c>
      <c r="G1102" s="6">
        <v>126213649.85405964</v>
      </c>
      <c r="H1102" s="6">
        <f>NPV(Supuestos!$B$22,C1102:G1102)+B1102</f>
        <v>107572098.3355124</v>
      </c>
      <c r="I1102" s="2">
        <f>IFERROR(IRR(B1102:G1102),"")</f>
        <v>0.3646254525699017</v>
      </c>
      <c r="J1102" s="2">
        <f>IFERROR(MIRR(B1102:G1102,Supuestos!$B$22,Supuestos!$B$22),"")</f>
        <v>0.26149378962123904</v>
      </c>
      <c r="K1102" s="6">
        <v>7890.0499114850645</v>
      </c>
      <c r="L1102" s="6">
        <v>44203.1990921982</v>
      </c>
      <c r="M1102" s="6">
        <v>135282145.11545536</v>
      </c>
      <c r="N1102" s="6">
        <v>3387.2091580803194</v>
      </c>
      <c r="O1102" s="6">
        <v>106204983.87516563</v>
      </c>
    </row>
    <row r="1103">
      <c r="A1103">
        <v>1099</v>
      </c>
      <c r="B1103" s="6">
        <v>-171606996.76202145</v>
      </c>
      <c r="C1103" s="6">
        <v>87062876.88118325</v>
      </c>
      <c r="D1103" s="6">
        <v>72364861.52554676</v>
      </c>
      <c r="E1103" s="6">
        <v>90584140.62975425</v>
      </c>
      <c r="F1103" s="6">
        <v>85893398.30878636</v>
      </c>
      <c r="G1103" s="6">
        <v>129863717.88104613</v>
      </c>
      <c r="H1103" s="6">
        <f>NPV(Supuestos!$B$22,C1103:G1103)+B1103</f>
        <v>139891006.56108832</v>
      </c>
      <c r="I1103" s="2">
        <f>IFERROR(IRR(B1103:G1103),"")</f>
        <v>0.4228451746660607</v>
      </c>
      <c r="J1103" s="2">
        <f>IFERROR(MIRR(B1103:G1103,Supuestos!$B$22,Supuestos!$B$22),"")</f>
        <v>0.2843663143034152</v>
      </c>
      <c r="K1103" s="6">
        <v>8718.819876998134</v>
      </c>
      <c r="L1103" s="6">
        <v>42196.705545386845</v>
      </c>
      <c r="M1103" s="6">
        <v>142174558.75778496</v>
      </c>
      <c r="N1103" s="6">
        <v>3319.6244372986257</v>
      </c>
      <c r="O1103" s="6">
        <v>113413614.1498928</v>
      </c>
    </row>
    <row r="1104">
      <c r="A1104">
        <v>1100</v>
      </c>
      <c r="B1104" s="6">
        <v>-169963917.71609604</v>
      </c>
      <c r="C1104" s="6">
        <v>71891956.29086116</v>
      </c>
      <c r="D1104" s="6">
        <v>79238888.2122844</v>
      </c>
      <c r="E1104" s="6">
        <v>70609850.6787235</v>
      </c>
      <c r="F1104" s="6">
        <v>79260464.23126297</v>
      </c>
      <c r="G1104" s="6">
        <v>117572182.94908524</v>
      </c>
      <c r="H1104" s="6">
        <f>NPV(Supuestos!$B$22,C1104:G1104)+B1104</f>
        <v>109722456.55081806</v>
      </c>
      <c r="I1104" s="2">
        <f>IFERROR(IRR(B1104:G1104),"")</f>
        <v>0.36699865469373616</v>
      </c>
      <c r="J1104" s="2">
        <f>IFERROR(MIRR(B1104:G1104,Supuestos!$B$22,Supuestos!$B$22),"")</f>
        <v>0.259411824403335</v>
      </c>
      <c r="K1104" s="6">
        <v>8852.899702872768</v>
      </c>
      <c r="L1104" s="6">
        <v>37186.7673990912</v>
      </c>
      <c r="M1104" s="6">
        <v>143627059.951439</v>
      </c>
      <c r="N1104" s="6">
        <v>3356.648536399007</v>
      </c>
      <c r="O1104" s="6">
        <v>107676290.78209418</v>
      </c>
    </row>
    <row r="1105">
      <c r="A1105">
        <v>1101</v>
      </c>
      <c r="B1105" s="6">
        <v>-164580975.020821</v>
      </c>
      <c r="C1105" s="6">
        <v>68253948.30005428</v>
      </c>
      <c r="D1105" s="6">
        <v>73875742.05634362</v>
      </c>
      <c r="E1105" s="6">
        <v>76784714.08418445</v>
      </c>
      <c r="F1105" s="6">
        <v>88076429.87072249</v>
      </c>
      <c r="G1105" s="6">
        <v>126913072.19646032</v>
      </c>
      <c r="H1105" s="6">
        <f>NPV(Supuestos!$B$22,C1105:G1105)+B1105</f>
        <v>122026378.8175649</v>
      </c>
      <c r="I1105" s="2">
        <f>IFERROR(IRR(B1105:G1105),"")</f>
        <v>0.38806461330984726</v>
      </c>
      <c r="J1105" s="2">
        <f>IFERROR(MIRR(B1105:G1105,Supuestos!$B$22,Supuestos!$B$22),"")</f>
        <v>0.27375643493949364</v>
      </c>
      <c r="K1105" s="6">
        <v>7940.224334474641</v>
      </c>
      <c r="L1105" s="6">
        <v>45598.66856494329</v>
      </c>
      <c r="M1105" s="6">
        <v>135615882.40010047</v>
      </c>
      <c r="N1105" s="6">
        <v>3453.439982732137</v>
      </c>
      <c r="O1105" s="6">
        <v>105792300.13659732</v>
      </c>
    </row>
    <row r="1106">
      <c r="A1106">
        <v>1102</v>
      </c>
      <c r="B1106" s="6">
        <v>-166027040.3563658</v>
      </c>
      <c r="C1106" s="6">
        <v>33858278.9609523</v>
      </c>
      <c r="D1106" s="6">
        <v>44541817.60361011</v>
      </c>
      <c r="E1106" s="6">
        <v>45205293.62954053</v>
      </c>
      <c r="F1106" s="6">
        <v>32185207.719829183</v>
      </c>
      <c r="G1106" s="6">
        <v>82620385.63725814</v>
      </c>
      <c r="H1106" s="6">
        <f>NPV(Supuestos!$B$22,C1106:G1106)+B1106</f>
        <v>-9574361.715973817</v>
      </c>
      <c r="I1106" s="2">
        <f>IFERROR(IRR(B1106:G1106),"")</f>
        <v>0.1183142957594826</v>
      </c>
      <c r="J1106" s="2">
        <f>IFERROR(MIRR(B1106:G1106,Supuestos!$B$22,Supuestos!$B$22),"")</f>
        <v>0.1265375874550918</v>
      </c>
      <c r="K1106" s="6">
        <v>7805.104997496485</v>
      </c>
      <c r="L1106" s="6">
        <v>35159.57835814925</v>
      </c>
      <c r="M1106" s="6">
        <v>144073104.296121</v>
      </c>
      <c r="N1106" s="6">
        <v>3403.628450073302</v>
      </c>
      <c r="O1106" s="6">
        <v>108455859.03290145</v>
      </c>
    </row>
    <row r="1107">
      <c r="A1107">
        <v>1103</v>
      </c>
      <c r="B1107" s="6">
        <v>-173054468.9664674</v>
      </c>
      <c r="C1107" s="6">
        <v>18601612.07065424</v>
      </c>
      <c r="D1107" s="6">
        <v>22475932.92702411</v>
      </c>
      <c r="E1107" s="6">
        <v>6519844.006656513</v>
      </c>
      <c r="F1107" s="6">
        <v>21992158.087567825</v>
      </c>
      <c r="G1107" s="6">
        <v>61822932.65150015</v>
      </c>
      <c r="H1107" s="6">
        <f>NPV(Supuestos!$B$22,C1107:G1107)+B1107</f>
        <v>-89912038.82325038</v>
      </c>
      <c r="I1107" s="2">
        <f>IFERROR(IRR(B1107:G1107),"")</f>
        <v>-0.07097954375171933</v>
      </c>
      <c r="J1107" s="2">
        <f>IFERROR(MIRR(B1107:G1107,Supuestos!$B$22,Supuestos!$B$22),"")</f>
        <v>-0.015461212886500597</v>
      </c>
      <c r="K1107" s="6">
        <v>7073.469930463701</v>
      </c>
      <c r="L1107" s="6">
        <v>34531.321092297774</v>
      </c>
      <c r="M1107" s="6">
        <v>153513968.054023</v>
      </c>
      <c r="N1107" s="6">
        <v>3473.39092042918</v>
      </c>
      <c r="O1107" s="6">
        <v>111495123.33460204</v>
      </c>
    </row>
    <row r="1108">
      <c r="A1108">
        <v>1104</v>
      </c>
      <c r="B1108" s="6">
        <v>-178954104.1255908</v>
      </c>
      <c r="C1108" s="6">
        <v>37065609.77425854</v>
      </c>
      <c r="D1108" s="6">
        <v>35677971.64216678</v>
      </c>
      <c r="E1108" s="6">
        <v>50282593.573434986</v>
      </c>
      <c r="F1108" s="6">
        <v>52409499.09272447</v>
      </c>
      <c r="G1108" s="6">
        <v>89443819.45931175</v>
      </c>
      <c r="H1108" s="6">
        <f>NPV(Supuestos!$B$22,C1108:G1108)+B1108</f>
        <v>-7563104.450514674</v>
      </c>
      <c r="I1108" s="2">
        <f>IFERROR(IRR(B1108:G1108),"")</f>
        <v>0.1247105440358934</v>
      </c>
      <c r="J1108" s="2">
        <f>IFERROR(MIRR(B1108:G1108,Supuestos!$B$22,Supuestos!$B$22),"")</f>
        <v>0.13019692442947028</v>
      </c>
      <c r="K1108" s="6">
        <v>7671.076208833292</v>
      </c>
      <c r="L1108" s="6">
        <v>36888.653237380146</v>
      </c>
      <c r="M1108" s="6">
        <v>156316050.50757736</v>
      </c>
      <c r="N1108" s="6">
        <v>3270.128190610558</v>
      </c>
      <c r="O1108" s="6">
        <v>111760670.0200603</v>
      </c>
    </row>
    <row r="1109">
      <c r="A1109">
        <v>1105</v>
      </c>
      <c r="B1109" s="6">
        <v>-161188629.59246987</v>
      </c>
      <c r="C1109" s="6">
        <v>54355798.14078152</v>
      </c>
      <c r="D1109" s="6">
        <v>30993633.45613136</v>
      </c>
      <c r="E1109" s="6">
        <v>36155394.28570667</v>
      </c>
      <c r="F1109" s="6">
        <v>53052208.317342244</v>
      </c>
      <c r="G1109" s="6">
        <v>82959967.70343576</v>
      </c>
      <c r="H1109" s="6">
        <f>NPV(Supuestos!$B$22,C1109:G1109)+B1109</f>
        <v>9242324.763234995</v>
      </c>
      <c r="I1109" s="2">
        <f>IFERROR(IRR(B1109:G1109),"")</f>
        <v>0.1616221094653231</v>
      </c>
      <c r="J1109" s="2">
        <f>IFERROR(MIRR(B1109:G1109,Supuestos!$B$22,Supuestos!$B$22),"")</f>
        <v>0.15278327227237765</v>
      </c>
      <c r="K1109" s="6">
        <v>7505.732277385503</v>
      </c>
      <c r="L1109" s="6">
        <v>38051.604616412085</v>
      </c>
      <c r="M1109" s="6">
        <v>138340217.03441262</v>
      </c>
      <c r="N1109" s="6">
        <v>3324.2275839050612</v>
      </c>
      <c r="O1109" s="6">
        <v>105514779.54886694</v>
      </c>
    </row>
    <row r="1110">
      <c r="A1110">
        <v>1106</v>
      </c>
      <c r="B1110" s="6">
        <v>-175380932.75142026</v>
      </c>
      <c r="C1110" s="6">
        <v>57584558.22087472</v>
      </c>
      <c r="D1110" s="6">
        <v>65591043.91104073</v>
      </c>
      <c r="E1110" s="6">
        <v>77624005.74723381</v>
      </c>
      <c r="F1110" s="6">
        <v>77426687.45130305</v>
      </c>
      <c r="G1110" s="6">
        <v>129795545.16159748</v>
      </c>
      <c r="H1110" s="6">
        <f>NPV(Supuestos!$B$22,C1110:G1110)+B1110</f>
        <v>91250562.43112329</v>
      </c>
      <c r="I1110" s="2">
        <f>IFERROR(IRR(B1110:G1110),"")</f>
        <v>0.3133410409450024</v>
      </c>
      <c r="J1110" s="2">
        <f>IFERROR(MIRR(B1110:G1110,Supuestos!$B$22,Supuestos!$B$22),"")</f>
        <v>0.23962596935004776</v>
      </c>
      <c r="K1110" s="6">
        <v>7649.0276406434305</v>
      </c>
      <c r="L1110" s="6">
        <v>46684.44412275567</v>
      </c>
      <c r="M1110" s="6">
        <v>146813684.47277772</v>
      </c>
      <c r="N1110" s="6">
        <v>3276.5453999241195</v>
      </c>
      <c r="O1110" s="6">
        <v>113091132.39842701</v>
      </c>
    </row>
    <row r="1111">
      <c r="A1111">
        <v>1107</v>
      </c>
      <c r="B1111" s="6">
        <v>-170185348.137595</v>
      </c>
      <c r="C1111" s="6">
        <v>68025053.2591001</v>
      </c>
      <c r="D1111" s="6">
        <v>60618818.5540061</v>
      </c>
      <c r="E1111" s="6">
        <v>50608750.3526922</v>
      </c>
      <c r="F1111" s="6">
        <v>73824869.49056861</v>
      </c>
      <c r="G1111" s="6">
        <v>96456283.03678475</v>
      </c>
      <c r="H1111" s="6">
        <f>NPV(Supuestos!$B$22,C1111:G1111)+B1111</f>
        <v>64096048.75740041</v>
      </c>
      <c r="I1111" s="2">
        <f>IFERROR(IRR(B1111:G1111),"")</f>
        <v>0.27904716173855726</v>
      </c>
      <c r="J1111" s="2">
        <f>IFERROR(MIRR(B1111:G1111,Supuestos!$B$22,Supuestos!$B$22),"")</f>
        <v>0.21525657324067837</v>
      </c>
      <c r="K1111" s="6">
        <v>7649.308531520575</v>
      </c>
      <c r="L1111" s="6">
        <v>42264.36710637092</v>
      </c>
      <c r="M1111" s="6">
        <v>144321893.42670855</v>
      </c>
      <c r="N1111" s="6">
        <v>3250.1700257261596</v>
      </c>
      <c r="O1111" s="6">
        <v>105935367.47167043</v>
      </c>
    </row>
    <row r="1112">
      <c r="A1112">
        <v>1108</v>
      </c>
      <c r="B1112" s="6">
        <v>-160128432.14385614</v>
      </c>
      <c r="C1112" s="6">
        <v>77702323.20690997</v>
      </c>
      <c r="D1112" s="6">
        <v>49846595.6920498</v>
      </c>
      <c r="E1112" s="6">
        <v>64020858.59616807</v>
      </c>
      <c r="F1112" s="6">
        <v>55126565.04331866</v>
      </c>
      <c r="G1112" s="6">
        <v>87658330.18382972</v>
      </c>
      <c r="H1112" s="6">
        <f>NPV(Supuestos!$B$22,C1112:G1112)+B1112</f>
        <v>67765435.06771563</v>
      </c>
      <c r="I1112" s="2">
        <f>IFERROR(IRR(B1112:G1112),"")</f>
        <v>0.3038721537556922</v>
      </c>
      <c r="J1112" s="2">
        <f>IFERROR(MIRR(B1112:G1112,Supuestos!$B$22,Supuestos!$B$22),"")</f>
        <v>0.22336961225955476</v>
      </c>
      <c r="K1112" s="6">
        <v>8215.929298155215</v>
      </c>
      <c r="L1112" s="6">
        <v>39994.740843281776</v>
      </c>
      <c r="M1112" s="6">
        <v>133840915.09854065</v>
      </c>
      <c r="N1112" s="6">
        <v>3435.828949852536</v>
      </c>
      <c r="O1112" s="6">
        <v>114530060.22300182</v>
      </c>
    </row>
    <row r="1113">
      <c r="A1113">
        <v>1109</v>
      </c>
      <c r="B1113" s="6">
        <v>-171678487.21599033</v>
      </c>
      <c r="C1113" s="6">
        <v>79292158.01134945</v>
      </c>
      <c r="D1113" s="6">
        <v>78904395.10519674</v>
      </c>
      <c r="E1113" s="6">
        <v>88077187.8300309</v>
      </c>
      <c r="F1113" s="6">
        <v>72613816.74694449</v>
      </c>
      <c r="G1113" s="6">
        <v>123970604.64479358</v>
      </c>
      <c r="H1113" s="6">
        <f>NPV(Supuestos!$B$22,C1113:G1113)+B1113</f>
        <v>125419656.36953835</v>
      </c>
      <c r="I1113" s="2">
        <f>IFERROR(IRR(B1113:G1113),"")</f>
        <v>0.39758899255645663</v>
      </c>
      <c r="J1113" s="2">
        <f>IFERROR(MIRR(B1113:G1113,Supuestos!$B$22,Supuestos!$B$22),"")</f>
        <v>0.2721597870358621</v>
      </c>
      <c r="K1113" s="6">
        <v>8134.986056518972</v>
      </c>
      <c r="L1113" s="6">
        <v>43624.014038985595</v>
      </c>
      <c r="M1113" s="6">
        <v>143288027.54106748</v>
      </c>
      <c r="N1113" s="6">
        <v>3189.8382900593183</v>
      </c>
      <c r="O1113" s="6">
        <v>112079032.37409712</v>
      </c>
    </row>
    <row r="1114">
      <c r="A1114">
        <v>1110</v>
      </c>
      <c r="B1114" s="6">
        <v>-174518678.02589747</v>
      </c>
      <c r="C1114" s="6">
        <v>38319502.23856968</v>
      </c>
      <c r="D1114" s="6">
        <v>36218677.055783436</v>
      </c>
      <c r="E1114" s="6">
        <v>33940560.1935499</v>
      </c>
      <c r="F1114" s="6">
        <v>55231138.18032783</v>
      </c>
      <c r="G1114" s="6">
        <v>69538855.03226905</v>
      </c>
      <c r="H1114" s="6">
        <f>NPV(Supuestos!$B$22,C1114:G1114)+B1114</f>
        <v>-21309502.40534787</v>
      </c>
      <c r="I1114" s="2">
        <f>IFERROR(IRR(B1114:G1114),"")</f>
        <v>0.09325554311477406</v>
      </c>
      <c r="J1114" s="2">
        <f>IFERROR(MIRR(B1114:G1114,Supuestos!$B$22,Supuestos!$B$22),"")</f>
        <v>0.11069143683873173</v>
      </c>
      <c r="K1114" s="6">
        <v>7973.277877742055</v>
      </c>
      <c r="L1114" s="6">
        <v>35682.37581332707</v>
      </c>
      <c r="M1114" s="6">
        <v>151758238.21008316</v>
      </c>
      <c r="N1114" s="6">
        <v>3541.110990382731</v>
      </c>
      <c r="O1114" s="6">
        <v>111871509.22255845</v>
      </c>
    </row>
    <row r="1115">
      <c r="A1115">
        <v>1111</v>
      </c>
      <c r="B1115" s="6">
        <v>-169723624.2491747</v>
      </c>
      <c r="C1115" s="6">
        <v>58441499.58064155</v>
      </c>
      <c r="D1115" s="6">
        <v>58486180.16322442</v>
      </c>
      <c r="E1115" s="6">
        <v>54589953.61236046</v>
      </c>
      <c r="F1115" s="6">
        <v>67133288.14368576</v>
      </c>
      <c r="G1115" s="6">
        <v>100587315.02932687</v>
      </c>
      <c r="H1115" s="6">
        <f>NPV(Supuestos!$B$22,C1115:G1115)+B1115</f>
        <v>55380924.649382874</v>
      </c>
      <c r="I1115" s="2">
        <f>IFERROR(IRR(B1115:G1115),"")</f>
        <v>0.2575708183944759</v>
      </c>
      <c r="J1115" s="2">
        <f>IFERROR(MIRR(B1115:G1115,Supuestos!$B$22,Supuestos!$B$22),"")</f>
        <v>0.20623866741650576</v>
      </c>
      <c r="K1115" s="6">
        <v>7853.425084254488</v>
      </c>
      <c r="L1115" s="6">
        <v>40303.61145376744</v>
      </c>
      <c r="M1115" s="6">
        <v>144401912.7950096</v>
      </c>
      <c r="N1115" s="6">
        <v>3274.81060543408</v>
      </c>
      <c r="O1115" s="6">
        <v>111765533.46047573</v>
      </c>
    </row>
    <row r="1116">
      <c r="A1116">
        <v>1112</v>
      </c>
      <c r="B1116" s="6">
        <v>-187599578.38473707</v>
      </c>
      <c r="C1116" s="6">
        <v>92867348.63412896</v>
      </c>
      <c r="D1116" s="6">
        <v>101868287.99826753</v>
      </c>
      <c r="E1116" s="6">
        <v>109679571.54768053</v>
      </c>
      <c r="F1116" s="6">
        <v>116820625.45502944</v>
      </c>
      <c r="G1116" s="6">
        <v>147973528.82353133</v>
      </c>
      <c r="H1116" s="6">
        <f>NPV(Supuestos!$B$22,C1116:G1116)+B1116</f>
        <v>192297936.98354053</v>
      </c>
      <c r="I1116" s="2">
        <f>IFERROR(IRR(B1116:G1116),"")</f>
        <v>0.4821865146924326</v>
      </c>
      <c r="J1116" s="2">
        <f>IFERROR(MIRR(B1116:G1116,Supuestos!$B$22,Supuestos!$B$22),"")</f>
        <v>0.31277945191493894</v>
      </c>
      <c r="K1116" s="6">
        <v>8705.380868490602</v>
      </c>
      <c r="L1116" s="6">
        <v>45875.20904058864</v>
      </c>
      <c r="M1116" s="6">
        <v>155650685.01514128</v>
      </c>
      <c r="N1116" s="6">
        <v>3295.60322817415</v>
      </c>
      <c r="O1116" s="6">
        <v>109130345.03884576</v>
      </c>
    </row>
    <row r="1117">
      <c r="A1117">
        <v>1113</v>
      </c>
      <c r="B1117" s="6">
        <v>-168260115.16003874</v>
      </c>
      <c r="C1117" s="6">
        <v>51333798.10925287</v>
      </c>
      <c r="D1117" s="6">
        <v>52311583.21034649</v>
      </c>
      <c r="E1117" s="6">
        <v>67170146.16495387</v>
      </c>
      <c r="F1117" s="6">
        <v>52812664.43887712</v>
      </c>
      <c r="G1117" s="6">
        <v>109984666.44410628</v>
      </c>
      <c r="H1117" s="6">
        <f>NPV(Supuestos!$B$22,C1117:G1117)+B1117</f>
        <v>50751458.66868617</v>
      </c>
      <c r="I1117" s="2">
        <f>IFERROR(IRR(B1117:G1117),"")</f>
        <v>0.24571679649300243</v>
      </c>
      <c r="J1117" s="2">
        <f>IFERROR(MIRR(B1117:G1117,Supuestos!$B$22,Supuestos!$B$22),"")</f>
        <v>0.2017165109354333</v>
      </c>
      <c r="K1117" s="6">
        <v>7901.5835709137855</v>
      </c>
      <c r="L1117" s="6">
        <v>39849.80853824282</v>
      </c>
      <c r="M1117" s="6">
        <v>143069987.7640516</v>
      </c>
      <c r="N1117" s="6">
        <v>3478.1681303555765</v>
      </c>
      <c r="O1117" s="6">
        <v>105819713.57935233</v>
      </c>
    </row>
    <row r="1118">
      <c r="A1118">
        <v>1114</v>
      </c>
      <c r="B1118" s="6">
        <v>-161181754.3073532</v>
      </c>
      <c r="C1118" s="6">
        <v>65974780.43497373</v>
      </c>
      <c r="D1118" s="6">
        <v>53621723.35218555</v>
      </c>
      <c r="E1118" s="6">
        <v>62040388.78981821</v>
      </c>
      <c r="F1118" s="6">
        <v>50327720.631662756</v>
      </c>
      <c r="G1118" s="6">
        <v>98901440.90052387</v>
      </c>
      <c r="H1118" s="6">
        <f>NPV(Supuestos!$B$22,C1118:G1118)+B1118</f>
        <v>60990890.39141146</v>
      </c>
      <c r="I1118" s="2">
        <f>IFERROR(IRR(B1118:G1118),"")</f>
        <v>0.280618424627918</v>
      </c>
      <c r="J1118" s="2">
        <f>IFERROR(MIRR(B1118:G1118,Supuestos!$B$22,Supuestos!$B$22),"")</f>
        <v>0.21556949446366658</v>
      </c>
      <c r="K1118" s="6">
        <v>8436.122453103959</v>
      </c>
      <c r="L1118" s="6">
        <v>36684.8453413692</v>
      </c>
      <c r="M1118" s="6">
        <v>136423526.50951552</v>
      </c>
      <c r="N1118" s="6">
        <v>3389.018419664353</v>
      </c>
      <c r="O1118" s="6">
        <v>114531307.15078282</v>
      </c>
    </row>
    <row r="1119">
      <c r="A1119">
        <v>1115</v>
      </c>
      <c r="B1119" s="6">
        <v>-158779698.07607925</v>
      </c>
      <c r="C1119" s="6">
        <v>54313616.23071158</v>
      </c>
      <c r="D1119" s="6">
        <v>48376124.3459561</v>
      </c>
      <c r="E1119" s="6">
        <v>39684796.1481702</v>
      </c>
      <c r="F1119" s="6">
        <v>55689986.00090225</v>
      </c>
      <c r="G1119" s="6">
        <v>87098714.5735664</v>
      </c>
      <c r="H1119" s="6">
        <f>NPV(Supuestos!$B$22,C1119:G1119)+B1119</f>
        <v>31083074.21075605</v>
      </c>
      <c r="I1119" s="2">
        <f>IFERROR(IRR(B1119:G1119),"")</f>
        <v>0.21300262182337218</v>
      </c>
      <c r="J1119" s="2">
        <f>IFERROR(MIRR(B1119:G1119,Supuestos!$B$22,Supuestos!$B$22),"")</f>
        <v>0.18150025736048447</v>
      </c>
      <c r="K1119" s="6">
        <v>7622.98119333866</v>
      </c>
      <c r="L1119" s="6">
        <v>39667.29521802381</v>
      </c>
      <c r="M1119" s="6">
        <v>134589054.44107062</v>
      </c>
      <c r="N1119" s="6">
        <v>3352.2022989578545</v>
      </c>
      <c r="O1119" s="6">
        <v>111047843.49518561</v>
      </c>
    </row>
    <row r="1120">
      <c r="A1120">
        <v>1116</v>
      </c>
      <c r="B1120" s="6">
        <v>-170964256.97720733</v>
      </c>
      <c r="C1120" s="6">
        <v>52524670.32997133</v>
      </c>
      <c r="D1120" s="6">
        <v>54391468.21722535</v>
      </c>
      <c r="E1120" s="6">
        <v>66923904.653756395</v>
      </c>
      <c r="F1120" s="6">
        <v>62508408.70001477</v>
      </c>
      <c r="G1120" s="6">
        <v>103983160.71525416</v>
      </c>
      <c r="H1120" s="6">
        <f>NPV(Supuestos!$B$22,C1120:G1120)+B1120</f>
        <v>53149804.51301754</v>
      </c>
      <c r="I1120" s="2">
        <f>IFERROR(IRR(B1120:G1120),"")</f>
        <v>0.24950709358039033</v>
      </c>
      <c r="J1120" s="2">
        <f>IFERROR(MIRR(B1120:G1120,Supuestos!$B$22,Supuestos!$B$22),"")</f>
        <v>0.20342106142173733</v>
      </c>
      <c r="K1120" s="6">
        <v>8368.763686087732</v>
      </c>
      <c r="L1120" s="6">
        <v>37053.92414718983</v>
      </c>
      <c r="M1120" s="6">
        <v>146156614.1908032</v>
      </c>
      <c r="N1120" s="6">
        <v>3313.937841231624</v>
      </c>
      <c r="O1120" s="6">
        <v>111842788.04823668</v>
      </c>
    </row>
    <row r="1121">
      <c r="A1121">
        <v>1117</v>
      </c>
      <c r="B1121" s="6">
        <v>-164864803.9685268</v>
      </c>
      <c r="C1121" s="6">
        <v>63309306.051183015</v>
      </c>
      <c r="D1121" s="6">
        <v>67340347.60616238</v>
      </c>
      <c r="E1121" s="6">
        <v>57544440.23655084</v>
      </c>
      <c r="F1121" s="6">
        <v>64230583.935002595</v>
      </c>
      <c r="G1121" s="6">
        <v>88031452.133068</v>
      </c>
      <c r="H1121" s="6">
        <f>NPV(Supuestos!$B$22,C1121:G1121)+B1121</f>
        <v>65077183.60593666</v>
      </c>
      <c r="I1121" s="2">
        <f>IFERROR(IRR(B1121:G1121),"")</f>
        <v>0.2879560115130917</v>
      </c>
      <c r="J1121" s="2">
        <f>IFERROR(MIRR(B1121:G1121,Supuestos!$B$22,Supuestos!$B$22),"")</f>
        <v>0.21843654768997234</v>
      </c>
      <c r="K1121" s="6">
        <v>9053.725844029359</v>
      </c>
      <c r="L1121" s="6">
        <v>33677.01997026789</v>
      </c>
      <c r="M1121" s="6">
        <v>140472603.48415023</v>
      </c>
      <c r="N1121" s="6">
        <v>3529.2129459790885</v>
      </c>
      <c r="O1121" s="6">
        <v>110084444.67847185</v>
      </c>
    </row>
    <row r="1122">
      <c r="A1122">
        <v>1118</v>
      </c>
      <c r="B1122" s="6">
        <v>-175494996.43236303</v>
      </c>
      <c r="C1122" s="6">
        <v>43379630.62229813</v>
      </c>
      <c r="D1122" s="6">
        <v>50715763.85592094</v>
      </c>
      <c r="E1122" s="6">
        <v>55302590.01203636</v>
      </c>
      <c r="F1122" s="6">
        <v>57814881.89543229</v>
      </c>
      <c r="G1122" s="6">
        <v>94030111.3882201</v>
      </c>
      <c r="H1122" s="6">
        <f>NPV(Supuestos!$B$22,C1122:G1122)+B1122</f>
        <v>21976462.300154634</v>
      </c>
      <c r="I1122" s="2">
        <f>IFERROR(IRR(B1122:G1122),"")</f>
        <v>0.18505663300471248</v>
      </c>
      <c r="J1122" s="2">
        <f>IFERROR(MIRR(B1122:G1122,Supuestos!$B$22,Supuestos!$B$22),"")</f>
        <v>0.1672201343523445</v>
      </c>
      <c r="K1122" s="6">
        <v>7333.9491095837675</v>
      </c>
      <c r="L1122" s="6">
        <v>44475.107845268234</v>
      </c>
      <c r="M1122" s="6">
        <v>149400742.22592726</v>
      </c>
      <c r="N1122" s="6">
        <v>3368.83699024717</v>
      </c>
      <c r="O1122" s="6">
        <v>111678649.22356991</v>
      </c>
    </row>
    <row r="1123">
      <c r="A1123">
        <v>1119</v>
      </c>
      <c r="B1123" s="6">
        <v>-170100905.9821595</v>
      </c>
      <c r="C1123" s="6">
        <v>79091425.69731356</v>
      </c>
      <c r="D1123" s="6">
        <v>88861681.66966629</v>
      </c>
      <c r="E1123" s="6">
        <v>69100229.43240263</v>
      </c>
      <c r="F1123" s="6">
        <v>88754938.07899834</v>
      </c>
      <c r="G1123" s="6">
        <v>115153901.39740694</v>
      </c>
      <c r="H1123" s="6">
        <f>NPV(Supuestos!$B$22,C1123:G1123)+B1123</f>
        <v>126651779.13232416</v>
      </c>
      <c r="I1123" s="2">
        <f>IFERROR(IRR(B1123:G1123),"")</f>
        <v>0.4047681831145882</v>
      </c>
      <c r="J1123" s="2">
        <f>IFERROR(MIRR(B1123:G1123,Supuestos!$B$22,Supuestos!$B$22),"")</f>
        <v>0.2742142494134767</v>
      </c>
      <c r="K1123" s="6">
        <v>8645.308152858115</v>
      </c>
      <c r="L1123" s="6">
        <v>40118.45510600334</v>
      </c>
      <c r="M1123" s="6">
        <v>142353993.42151925</v>
      </c>
      <c r="N1123" s="6">
        <v>3413.871976391723</v>
      </c>
      <c r="O1123" s="6">
        <v>109158978.69745018</v>
      </c>
    </row>
    <row r="1124">
      <c r="A1124">
        <v>1120</v>
      </c>
      <c r="B1124" s="6">
        <v>-176014095.2662506</v>
      </c>
      <c r="C1124" s="6">
        <v>51861409.60443637</v>
      </c>
      <c r="D1124" s="6">
        <v>41961585.61946607</v>
      </c>
      <c r="E1124" s="6">
        <v>47770571.97970181</v>
      </c>
      <c r="F1124" s="6">
        <v>43725308.40286146</v>
      </c>
      <c r="G1124" s="6">
        <v>89056352.28991115</v>
      </c>
      <c r="H1124" s="6">
        <f>NPV(Supuestos!$B$22,C1124:G1124)+B1124</f>
        <v>6152193.744158305</v>
      </c>
      <c r="I1124" s="2">
        <f>IFERROR(IRR(B1124:G1124),"")</f>
        <v>0.15331016027038552</v>
      </c>
      <c r="J1124" s="2">
        <f>IFERROR(MIRR(B1124:G1124,Supuestos!$B$22,Supuestos!$B$22),"")</f>
        <v>0.14786011089819628</v>
      </c>
      <c r="K1124" s="6">
        <v>8391.517143153265</v>
      </c>
      <c r="L1124" s="6">
        <v>35018.44116175967</v>
      </c>
      <c r="M1124" s="6">
        <v>152505467.31941777</v>
      </c>
      <c r="N1124" s="6">
        <v>3538.803104714801</v>
      </c>
      <c r="O1124" s="6">
        <v>112458792.08035807</v>
      </c>
    </row>
    <row r="1125">
      <c r="A1125">
        <v>1121</v>
      </c>
      <c r="B1125" s="6">
        <v>-161533079.17847311</v>
      </c>
      <c r="C1125" s="6">
        <v>43907168.025018305</v>
      </c>
      <c r="D1125" s="6">
        <v>46613846.47122381</v>
      </c>
      <c r="E1125" s="6">
        <v>39407888.01257622</v>
      </c>
      <c r="F1125" s="6">
        <v>61924391.434537716</v>
      </c>
      <c r="G1125" s="6">
        <v>84981452.72428975</v>
      </c>
      <c r="H1125" s="6">
        <f>NPV(Supuestos!$B$22,C1125:G1125)+B1125</f>
        <v>20249938.104782343</v>
      </c>
      <c r="I1125" s="2">
        <f>IFERROR(IRR(B1125:G1125),"")</f>
        <v>0.1854199872232331</v>
      </c>
      <c r="J1125" s="2">
        <f>IFERROR(MIRR(B1125:G1125,Supuestos!$B$22,Supuestos!$B$22),"")</f>
        <v>0.16724821515015087</v>
      </c>
      <c r="K1125" s="6">
        <v>7719.927231896581</v>
      </c>
      <c r="L1125" s="6">
        <v>38107.80808756564</v>
      </c>
      <c r="M1125" s="6">
        <v>137997918.7462262</v>
      </c>
      <c r="N1125" s="6">
        <v>3438.481241029998</v>
      </c>
      <c r="O1125" s="6">
        <v>104315994.87356608</v>
      </c>
    </row>
    <row r="1126">
      <c r="A1126">
        <v>1122</v>
      </c>
      <c r="B1126" s="6">
        <v>-160664114.78707695</v>
      </c>
      <c r="C1126" s="6">
        <v>44743068.415508315</v>
      </c>
      <c r="D1126" s="6">
        <v>47224013.03797706</v>
      </c>
      <c r="E1126" s="6">
        <v>47094115.06363918</v>
      </c>
      <c r="F1126" s="6">
        <v>41015455.44455503</v>
      </c>
      <c r="G1126" s="6">
        <v>91929364.98687853</v>
      </c>
      <c r="H1126" s="6">
        <f>NPV(Supuestos!$B$22,C1126:G1126)+B1126</f>
        <v>18738395.430797894</v>
      </c>
      <c r="I1126" s="2">
        <f>IFERROR(IRR(B1126:G1126),"")</f>
        <v>0.18291129153935481</v>
      </c>
      <c r="J1126" s="2">
        <f>IFERROR(MIRR(B1126:G1126,Supuestos!$B$22,Supuestos!$B$22),"")</f>
        <v>0.16543156715864837</v>
      </c>
      <c r="K1126" s="6">
        <v>7203.537496492781</v>
      </c>
      <c r="L1126" s="6">
        <v>46456.10103434382</v>
      </c>
      <c r="M1126" s="6">
        <v>133892253.52773672</v>
      </c>
      <c r="N1126" s="6">
        <v>3471.3941156553724</v>
      </c>
      <c r="O1126" s="6">
        <v>111935603.19552743</v>
      </c>
    </row>
    <row r="1127">
      <c r="A1127">
        <v>1123</v>
      </c>
      <c r="B1127" s="6">
        <v>-168407697.6083913</v>
      </c>
      <c r="C1127" s="6">
        <v>71339460.38813089</v>
      </c>
      <c r="D1127" s="6">
        <v>94355254.19625889</v>
      </c>
      <c r="E1127" s="6">
        <v>78176286.59735146</v>
      </c>
      <c r="F1127" s="6">
        <v>84716921.86514026</v>
      </c>
      <c r="G1127" s="6">
        <v>142658714.45872313</v>
      </c>
      <c r="H1127" s="6">
        <f>NPV(Supuestos!$B$22,C1127:G1127)+B1127</f>
        <v>143792531.94010085</v>
      </c>
      <c r="I1127" s="2">
        <f>IFERROR(IRR(B1127:G1127),"")</f>
        <v>0.4248721138104537</v>
      </c>
      <c r="J1127" s="2">
        <f>IFERROR(MIRR(B1127:G1127,Supuestos!$B$22,Supuestos!$B$22),"")</f>
        <v>0.28979030238527637</v>
      </c>
      <c r="K1127" s="6">
        <v>8468.515775307797</v>
      </c>
      <c r="L1127" s="6">
        <v>41863.15854554095</v>
      </c>
      <c r="M1127" s="6">
        <v>140046192.12462133</v>
      </c>
      <c r="N1127" s="6">
        <v>3283.8429420565567</v>
      </c>
      <c r="O1127" s="6">
        <v>104631997.88619912</v>
      </c>
    </row>
    <row r="1128">
      <c r="A1128">
        <v>1124</v>
      </c>
      <c r="B1128" s="6">
        <v>-159238238.88383964</v>
      </c>
      <c r="C1128" s="6">
        <v>39500742.5278921</v>
      </c>
      <c r="D1128" s="6">
        <v>26992152.04411698</v>
      </c>
      <c r="E1128" s="6">
        <v>41679560.21984562</v>
      </c>
      <c r="F1128" s="6">
        <v>41186163.99372202</v>
      </c>
      <c r="G1128" s="6">
        <v>89981433.30110967</v>
      </c>
      <c r="H1128" s="6">
        <f>NPV(Supuestos!$B$22,C1128:G1128)+B1128</f>
        <v>-4567312.0268660635</v>
      </c>
      <c r="I1128" s="2">
        <f>IFERROR(IRR(B1128:G1128),"")</f>
        <v>0.12964864281308988</v>
      </c>
      <c r="J1128" s="2">
        <f>IFERROR(MIRR(B1128:G1128,Supuestos!$B$22,Supuestos!$B$22),"")</f>
        <v>0.1333841001451379</v>
      </c>
      <c r="K1128" s="6">
        <v>7442.594222225212</v>
      </c>
      <c r="L1128" s="6">
        <v>37303.136846999325</v>
      </c>
      <c r="M1128" s="6">
        <v>137027670.02237135</v>
      </c>
      <c r="N1128" s="6">
        <v>3350.2993448326984</v>
      </c>
      <c r="O1128" s="6">
        <v>110007948.20590836</v>
      </c>
    </row>
    <row r="1129">
      <c r="A1129">
        <v>1125</v>
      </c>
      <c r="B1129" s="6">
        <v>-170849874.02790046</v>
      </c>
      <c r="C1129" s="6">
        <v>75976430.24243754</v>
      </c>
      <c r="D1129" s="6">
        <v>66611493.85932741</v>
      </c>
      <c r="E1129" s="6">
        <v>68090954.47872168</v>
      </c>
      <c r="F1129" s="6">
        <v>49596040.395007</v>
      </c>
      <c r="G1129" s="6">
        <v>114715665.42906223</v>
      </c>
      <c r="H1129" s="6">
        <f>NPV(Supuestos!$B$22,C1129:G1129)+B1129</f>
        <v>81955513.03320894</v>
      </c>
      <c r="I1129" s="2">
        <f>IFERROR(IRR(B1129:G1129),"")</f>
        <v>0.318487780570635</v>
      </c>
      <c r="J1129" s="2">
        <f>IFERROR(MIRR(B1129:G1129,Supuestos!$B$22,Supuestos!$B$22),"")</f>
        <v>0.23293216750994095</v>
      </c>
      <c r="K1129" s="6">
        <v>8050.257462533296</v>
      </c>
      <c r="L1129" s="6">
        <v>41261.97019074212</v>
      </c>
      <c r="M1129" s="6">
        <v>144276315.35215262</v>
      </c>
      <c r="N1129" s="6">
        <v>3368.2071937558553</v>
      </c>
      <c r="O1129" s="6">
        <v>109813963.06870733</v>
      </c>
    </row>
    <row r="1130">
      <c r="A1130">
        <v>1126</v>
      </c>
      <c r="B1130" s="6">
        <v>-165226623.74682167</v>
      </c>
      <c r="C1130" s="6">
        <v>76471770.0303978</v>
      </c>
      <c r="D1130" s="6">
        <v>85056413.06958532</v>
      </c>
      <c r="E1130" s="6">
        <v>89642261.98164758</v>
      </c>
      <c r="F1130" s="6">
        <v>78161333.65509993</v>
      </c>
      <c r="G1130" s="6">
        <v>145849964.4572989</v>
      </c>
      <c r="H1130" s="6">
        <f>NPV(Supuestos!$B$22,C1130:G1130)+B1130</f>
        <v>149835683.05782604</v>
      </c>
      <c r="I1130" s="2">
        <f>IFERROR(IRR(B1130:G1130),"")</f>
        <v>0.44226590206143723</v>
      </c>
      <c r="J1130" s="2">
        <f>IFERROR(MIRR(B1130:G1130,Supuestos!$B$22,Supuestos!$B$22),"")</f>
        <v>0.29708409896371135</v>
      </c>
      <c r="K1130" s="6">
        <v>9107.46362593688</v>
      </c>
      <c r="L1130" s="6">
        <v>38525.10516692091</v>
      </c>
      <c r="M1130" s="6">
        <v>137157344.22737166</v>
      </c>
      <c r="N1130" s="6">
        <v>3251.589380328854</v>
      </c>
      <c r="O1130" s="6">
        <v>111873384.37695105</v>
      </c>
    </row>
    <row r="1131">
      <c r="A1131">
        <v>1127</v>
      </c>
      <c r="B1131" s="6">
        <v>-182358694.85030866</v>
      </c>
      <c r="C1131" s="6">
        <v>40815875.28647352</v>
      </c>
      <c r="D1131" s="6">
        <v>51192513.36262764</v>
      </c>
      <c r="E1131" s="6">
        <v>62368784.47104421</v>
      </c>
      <c r="F1131" s="6">
        <v>57768091.65559427</v>
      </c>
      <c r="G1131" s="6">
        <v>98894123.92840952</v>
      </c>
      <c r="H1131" s="6">
        <f>NPV(Supuestos!$B$22,C1131:G1131)+B1131</f>
        <v>20498691.063535094</v>
      </c>
      <c r="I1131" s="2">
        <f>IFERROR(IRR(B1131:G1131),"")</f>
        <v>0.17995752216441963</v>
      </c>
      <c r="J1131" s="2">
        <f>IFERROR(MIRR(B1131:G1131,Supuestos!$B$22,Supuestos!$B$22),"")</f>
        <v>0.1645488778163018</v>
      </c>
      <c r="K1131" s="6">
        <v>7990.321605876661</v>
      </c>
      <c r="L1131" s="6">
        <v>37052.90016678641</v>
      </c>
      <c r="M1131" s="6">
        <v>158673527.7492635</v>
      </c>
      <c r="N1131" s="6">
        <v>3496.614998454849</v>
      </c>
      <c r="O1131" s="6">
        <v>104541509.723637</v>
      </c>
    </row>
    <row r="1132">
      <c r="A1132">
        <v>1128</v>
      </c>
      <c r="B1132" s="6">
        <v>-160318504.9130208</v>
      </c>
      <c r="C1132" s="6">
        <v>38674802.616265714</v>
      </c>
      <c r="D1132" s="6">
        <v>39274481.33653421</v>
      </c>
      <c r="E1132" s="6">
        <v>62528003.49224904</v>
      </c>
      <c r="F1132" s="6">
        <v>52753223.42092787</v>
      </c>
      <c r="G1132" s="6">
        <v>81299101.78206427</v>
      </c>
      <c r="H1132" s="6">
        <f>NPV(Supuestos!$B$22,C1132:G1132)+B1132</f>
        <v>19490169.009505946</v>
      </c>
      <c r="I1132" s="2">
        <f>IFERROR(IRR(B1132:G1132),"")</f>
        <v>0.1835554370017958</v>
      </c>
      <c r="J1132" s="2">
        <f>IFERROR(MIRR(B1132:G1132,Supuestos!$B$22,Supuestos!$B$22),"")</f>
        <v>0.1664610676295264</v>
      </c>
      <c r="K1132" s="6">
        <v>7887.761639074067</v>
      </c>
      <c r="L1132" s="6">
        <v>36383.979263199646</v>
      </c>
      <c r="M1132" s="6">
        <v>137359452.44029018</v>
      </c>
      <c r="N1132" s="6">
        <v>3427.6082035154104</v>
      </c>
      <c r="O1132" s="6">
        <v>106655586.19919913</v>
      </c>
    </row>
    <row r="1133">
      <c r="A1133">
        <v>1129</v>
      </c>
      <c r="B1133" s="6">
        <v>-157843754.12259397</v>
      </c>
      <c r="C1133" s="6">
        <v>58901254.804663345</v>
      </c>
      <c r="D1133" s="6">
        <v>68484258.36577238</v>
      </c>
      <c r="E1133" s="6">
        <v>66769954.630990736</v>
      </c>
      <c r="F1133" s="6">
        <v>63659157.59694499</v>
      </c>
      <c r="G1133" s="6">
        <v>121744415.02190855</v>
      </c>
      <c r="H1133" s="6">
        <f>NPV(Supuestos!$B$22,C1133:G1133)+B1133</f>
        <v>92509809.69811708</v>
      </c>
      <c r="I1133" s="2">
        <f>IFERROR(IRR(B1133:G1133),"")</f>
        <v>0.33976570461470124</v>
      </c>
      <c r="J1133" s="2">
        <f>IFERROR(MIRR(B1133:G1133,Supuestos!$B$22,Supuestos!$B$22),"")</f>
        <v>0.25017303290065684</v>
      </c>
      <c r="K1133" s="6">
        <v>8395.215096869822</v>
      </c>
      <c r="L1133" s="6">
        <v>39647.78341162283</v>
      </c>
      <c r="M1133" s="6">
        <v>131215620.5342195</v>
      </c>
      <c r="N1133" s="6">
        <v>3425.948277922968</v>
      </c>
      <c r="O1133" s="6">
        <v>112000774.60333581</v>
      </c>
    </row>
    <row r="1134">
      <c r="A1134">
        <v>1130</v>
      </c>
      <c r="B1134" s="6">
        <v>-154319959.27214342</v>
      </c>
      <c r="C1134" s="6">
        <v>32528010.987933993</v>
      </c>
      <c r="D1134" s="6">
        <v>36480995.50759538</v>
      </c>
      <c r="E1134" s="6">
        <v>26219350.07881701</v>
      </c>
      <c r="F1134" s="6">
        <v>36566142.53467893</v>
      </c>
      <c r="G1134" s="6">
        <v>91967665.72634055</v>
      </c>
      <c r="H1134" s="6">
        <f>NPV(Supuestos!$B$22,C1134:G1134)+B1134</f>
        <v>-10603144.847505428</v>
      </c>
      <c r="I1134" s="2">
        <f>IFERROR(IRR(B1134:G1134),"")</f>
        <v>0.11529810796304828</v>
      </c>
      <c r="J1134" s="2">
        <f>IFERROR(MIRR(B1134:G1134,Supuestos!$B$22,Supuestos!$B$22),"")</f>
        <v>0.12388518855486974</v>
      </c>
      <c r="K1134" s="6">
        <v>7651.966838886354</v>
      </c>
      <c r="L1134" s="6">
        <v>37136.09621038662</v>
      </c>
      <c r="M1134" s="6">
        <v>131586825.13393769</v>
      </c>
      <c r="N1134" s="6">
        <v>3473.064989813914</v>
      </c>
      <c r="O1134" s="6">
        <v>112384159.54496841</v>
      </c>
    </row>
    <row r="1135">
      <c r="A1135">
        <v>1131</v>
      </c>
      <c r="B1135" s="6">
        <v>-159799368.64901742</v>
      </c>
      <c r="C1135" s="6">
        <v>54514564.37722246</v>
      </c>
      <c r="D1135" s="6">
        <v>46565027.76745006</v>
      </c>
      <c r="E1135" s="6">
        <v>29601668.7973292</v>
      </c>
      <c r="F1135" s="6">
        <v>26114369.323200252</v>
      </c>
      <c r="G1135" s="6">
        <v>85261296.35418175</v>
      </c>
      <c r="H1135" s="6">
        <f>NPV(Supuestos!$B$22,C1135:G1135)+B1135</f>
        <v>3574833.405235164</v>
      </c>
      <c r="I1135" s="2">
        <f>IFERROR(IRR(B1135:G1135),"")</f>
        <v>0.1489723958522579</v>
      </c>
      <c r="J1135" s="2">
        <f>IFERROR(MIRR(B1135:G1135,Supuestos!$B$22,Supuestos!$B$22),"")</f>
        <v>0.1450554954541563</v>
      </c>
      <c r="K1135" s="6">
        <v>7505.446686654234</v>
      </c>
      <c r="L1135" s="6">
        <v>37955.0274268202</v>
      </c>
      <c r="M1135" s="6">
        <v>137009813.86161757</v>
      </c>
      <c r="N1135" s="6">
        <v>3386.869126651436</v>
      </c>
      <c r="O1135" s="6">
        <v>108774035.11664516</v>
      </c>
    </row>
    <row r="1136">
      <c r="A1136">
        <v>1132</v>
      </c>
      <c r="B1136" s="6">
        <v>-159399087.9215657</v>
      </c>
      <c r="C1136" s="6">
        <v>53518892.49904239</v>
      </c>
      <c r="D1136" s="6">
        <v>47896767.30509818</v>
      </c>
      <c r="E1136" s="6">
        <v>63173031.106126726</v>
      </c>
      <c r="F1136" s="6">
        <v>41400014.64627379</v>
      </c>
      <c r="G1136" s="6">
        <v>81673604.01171163</v>
      </c>
      <c r="H1136" s="6">
        <f>NPV(Supuestos!$B$22,C1136:G1136)+B1136</f>
        <v>33973155.540080026</v>
      </c>
      <c r="I1136" s="2">
        <f>IFERROR(IRR(B1136:G1136),"")</f>
        <v>0.2209639770009459</v>
      </c>
      <c r="J1136" s="2">
        <f>IFERROR(MIRR(B1136:G1136,Supuestos!$B$22,Supuestos!$B$22),"")</f>
        <v>0.1849131305050875</v>
      </c>
      <c r="K1136" s="6">
        <v>8009.189916305517</v>
      </c>
      <c r="L1136" s="6">
        <v>36893.04891261038</v>
      </c>
      <c r="M1136" s="6">
        <v>135760413.0949541</v>
      </c>
      <c r="N1136" s="6">
        <v>3444.604017212987</v>
      </c>
      <c r="O1136" s="6">
        <v>106947673.05230473</v>
      </c>
    </row>
    <row r="1137">
      <c r="A1137">
        <v>1133</v>
      </c>
      <c r="B1137" s="6">
        <v>-163950492.5214616</v>
      </c>
      <c r="C1137" s="6">
        <v>60202110.447748765</v>
      </c>
      <c r="D1137" s="6">
        <v>56998921.776911736</v>
      </c>
      <c r="E1137" s="6">
        <v>47942688.05647901</v>
      </c>
      <c r="F1137" s="6">
        <v>72068988.68438885</v>
      </c>
      <c r="G1137" s="6">
        <v>103042436.64461687</v>
      </c>
      <c r="H1137" s="6">
        <f>NPV(Supuestos!$B$22,C1137:G1137)+B1137</f>
        <v>61264784.10832471</v>
      </c>
      <c r="I1137" s="2">
        <f>IFERROR(IRR(B1137:G1137),"")</f>
        <v>0.2730571855082118</v>
      </c>
      <c r="J1137" s="2">
        <f>IFERROR(MIRR(B1137:G1137,Supuestos!$B$22,Supuestos!$B$22),"")</f>
        <v>0.21473592427030352</v>
      </c>
      <c r="K1137" s="6">
        <v>7449.42558071298</v>
      </c>
      <c r="L1137" s="6">
        <v>46740.7930459645</v>
      </c>
      <c r="M1137" s="6">
        <v>136095127.77110806</v>
      </c>
      <c r="N1137" s="6">
        <v>3435.92352475971</v>
      </c>
      <c r="O1137" s="6">
        <v>111453210.84944792</v>
      </c>
    </row>
    <row r="1138">
      <c r="A1138">
        <v>1134</v>
      </c>
      <c r="B1138" s="6">
        <v>-147354972.9254338</v>
      </c>
      <c r="C1138" s="6">
        <v>29600668.909595788</v>
      </c>
      <c r="D1138" s="6">
        <v>35516115.53932798</v>
      </c>
      <c r="E1138" s="6">
        <v>41047566.383678034</v>
      </c>
      <c r="F1138" s="6">
        <v>36817181.96990447</v>
      </c>
      <c r="G1138" s="6">
        <v>74100397.87003468</v>
      </c>
      <c r="H1138" s="6">
        <f>NPV(Supuestos!$B$22,C1138:G1138)+B1138</f>
        <v>-6070886.135601826</v>
      </c>
      <c r="I1138" s="2">
        <f>IFERROR(IRR(B1138:G1138),"")</f>
        <v>0.12488693662954453</v>
      </c>
      <c r="J1138" s="2">
        <f>IFERROR(MIRR(B1138:G1138,Supuestos!$B$22,Supuestos!$B$22),"")</f>
        <v>0.130447874748298</v>
      </c>
      <c r="K1138" s="6">
        <v>7354.8370853745</v>
      </c>
      <c r="L1138" s="6">
        <v>36709.74905728853</v>
      </c>
      <c r="M1138" s="6">
        <v>125755435.02452682</v>
      </c>
      <c r="N1138" s="6">
        <v>3160.1799464163682</v>
      </c>
      <c r="O1138" s="6">
        <v>112815100.71107107</v>
      </c>
    </row>
    <row r="1139">
      <c r="A1139">
        <v>1135</v>
      </c>
      <c r="B1139" s="6">
        <v>-174226567.26749808</v>
      </c>
      <c r="C1139" s="6">
        <v>45022874.1715284</v>
      </c>
      <c r="D1139" s="6">
        <v>57265870.10718447</v>
      </c>
      <c r="E1139" s="6">
        <v>49632522.5085041</v>
      </c>
      <c r="F1139" s="6">
        <v>58435689.79158947</v>
      </c>
      <c r="G1139" s="6">
        <v>79109248.9419524</v>
      </c>
      <c r="H1139" s="6">
        <f>NPV(Supuestos!$B$22,C1139:G1139)+B1139</f>
        <v>18517432.894957125</v>
      </c>
      <c r="I1139" s="2">
        <f>IFERROR(IRR(B1139:G1139),"")</f>
        <v>0.17996167417604628</v>
      </c>
      <c r="J1139" s="2">
        <f>IFERROR(MIRR(B1139:G1139,Supuestos!$B$22,Supuestos!$B$22),"")</f>
        <v>0.16326362750233314</v>
      </c>
      <c r="K1139" s="6">
        <v>7940.938382299716</v>
      </c>
      <c r="L1139" s="6">
        <v>37123.55735536353</v>
      </c>
      <c r="M1139" s="6">
        <v>150642896.7482412</v>
      </c>
      <c r="N1139" s="6">
        <v>3304.0414988063276</v>
      </c>
      <c r="O1139" s="6">
        <v>111270646.07413174</v>
      </c>
    </row>
    <row r="1140">
      <c r="A1140">
        <v>1136</v>
      </c>
      <c r="B1140" s="6">
        <v>-164618458.1628574</v>
      </c>
      <c r="C1140" s="6">
        <v>46926338.654520154</v>
      </c>
      <c r="D1140" s="6">
        <v>45735933.02599536</v>
      </c>
      <c r="E1140" s="6">
        <v>53680868.937654674</v>
      </c>
      <c r="F1140" s="6">
        <v>57518974.08038922</v>
      </c>
      <c r="G1140" s="6">
        <v>105112364.81122181</v>
      </c>
      <c r="H1140" s="6">
        <f>NPV(Supuestos!$B$22,C1140:G1140)+B1140</f>
        <v>36618288.29020571</v>
      </c>
      <c r="I1140" s="2">
        <f>IFERROR(IRR(B1140:G1140),"")</f>
        <v>0.21748656223531926</v>
      </c>
      <c r="J1140" s="2">
        <f>IFERROR(MIRR(B1140:G1140,Supuestos!$B$22,Supuestos!$B$22),"")</f>
        <v>0.186726397277017</v>
      </c>
      <c r="K1140" s="6">
        <v>7883.016967758936</v>
      </c>
      <c r="L1140" s="6">
        <v>40239.82135815134</v>
      </c>
      <c r="M1140" s="6">
        <v>139241562.59918576</v>
      </c>
      <c r="N1140" s="6">
        <v>3481.133795467516</v>
      </c>
      <c r="O1140" s="6">
        <v>107979507.48883224</v>
      </c>
    </row>
    <row r="1141">
      <c r="A1141">
        <v>1137</v>
      </c>
      <c r="B1141" s="6">
        <v>-169856653.93424147</v>
      </c>
      <c r="C1141" s="6">
        <v>89764404.63616003</v>
      </c>
      <c r="D1141" s="6">
        <v>91612098.49137539</v>
      </c>
      <c r="E1141" s="6">
        <v>90181651.7524105</v>
      </c>
      <c r="F1141" s="6">
        <v>70579504.07715434</v>
      </c>
      <c r="G1141" s="6">
        <v>150384082.88766193</v>
      </c>
      <c r="H1141" s="6">
        <f>NPV(Supuestos!$B$22,C1141:G1141)+B1141</f>
        <v>160140145.72900712</v>
      </c>
      <c r="I1141" s="2">
        <f>IFERROR(IRR(B1141:G1141),"")</f>
        <v>0.4664137568349148</v>
      </c>
      <c r="J1141" s="2">
        <f>IFERROR(MIRR(B1141:G1141,Supuestos!$B$22,Supuestos!$B$22),"")</f>
        <v>0.30193794303638133</v>
      </c>
      <c r="K1141" s="6">
        <v>8910.745290305298</v>
      </c>
      <c r="L1141" s="6">
        <v>41233.586699887164</v>
      </c>
      <c r="M1141" s="6">
        <v>140462894.8551683</v>
      </c>
      <c r="N1141" s="6">
        <v>3416.4509071037173</v>
      </c>
      <c r="O1141" s="6">
        <v>109662765.61230825</v>
      </c>
    </row>
    <row r="1142">
      <c r="A1142">
        <v>1138</v>
      </c>
      <c r="B1142" s="6">
        <v>-162312496.33781052</v>
      </c>
      <c r="C1142" s="6">
        <v>33239981.813342474</v>
      </c>
      <c r="D1142" s="6">
        <v>59718756.00831147</v>
      </c>
      <c r="E1142" s="6">
        <v>34720973.41138935</v>
      </c>
      <c r="F1142" s="6">
        <v>42293323.82328637</v>
      </c>
      <c r="G1142" s="6">
        <v>99731184.71636765</v>
      </c>
      <c r="H1142" s="6">
        <f>NPV(Supuestos!$B$22,C1142:G1142)+B1142</f>
        <v>13070989.203715324</v>
      </c>
      <c r="I1142" s="2">
        <f>IFERROR(IRR(B1142:G1142),"")</f>
        <v>0.16873614491414488</v>
      </c>
      <c r="J1142" s="2">
        <f>IFERROR(MIRR(B1142:G1142,Supuestos!$B$22,Supuestos!$B$22),"")</f>
        <v>0.15779641180649717</v>
      </c>
      <c r="K1142" s="6">
        <v>7885.272849376569</v>
      </c>
      <c r="L1142" s="6">
        <v>37853.724371942546</v>
      </c>
      <c r="M1142" s="6">
        <v>138433540.7347815</v>
      </c>
      <c r="N1142" s="6">
        <v>3522.7318696677685</v>
      </c>
      <c r="O1142" s="6">
        <v>110929793.13031979</v>
      </c>
    </row>
    <row r="1143">
      <c r="A1143">
        <v>1139</v>
      </c>
      <c r="B1143" s="6">
        <v>-171853199.12015662</v>
      </c>
      <c r="C1143" s="6">
        <v>54723835.66592777</v>
      </c>
      <c r="D1143" s="6">
        <v>61544999.5672777</v>
      </c>
      <c r="E1143" s="6">
        <v>58795005.46305998</v>
      </c>
      <c r="F1143" s="6">
        <v>47369959.13316441</v>
      </c>
      <c r="G1143" s="6">
        <v>89901027.5310708</v>
      </c>
      <c r="H1143" s="6">
        <f>NPV(Supuestos!$B$22,C1143:G1143)+B1143</f>
        <v>37930593.324290186</v>
      </c>
      <c r="I1143" s="2">
        <f>IFERROR(IRR(B1143:G1143),"")</f>
        <v>0.22354861541410354</v>
      </c>
      <c r="J1143" s="2">
        <f>IFERROR(MIRR(B1143:G1143,Supuestos!$B$22,Supuestos!$B$22),"")</f>
        <v>0.18639064515410664</v>
      </c>
      <c r="K1143" s="6">
        <v>8043.384286057208</v>
      </c>
      <c r="L1143" s="6">
        <v>37344.62163351769</v>
      </c>
      <c r="M1143" s="6">
        <v>147823027.69489357</v>
      </c>
      <c r="N1143" s="6">
        <v>3458.378313668072</v>
      </c>
      <c r="O1143" s="6">
        <v>104526437.2407097</v>
      </c>
    </row>
    <row r="1144">
      <c r="A1144">
        <v>1140</v>
      </c>
      <c r="B1144" s="6">
        <v>-164545026.22668836</v>
      </c>
      <c r="C1144" s="6">
        <v>56297664.16850077</v>
      </c>
      <c r="D1144" s="6">
        <v>58847735.82898219</v>
      </c>
      <c r="E1144" s="6">
        <v>63460117.83954293</v>
      </c>
      <c r="F1144" s="6">
        <v>46064202.32519299</v>
      </c>
      <c r="G1144" s="6">
        <v>91657630.60990053</v>
      </c>
      <c r="H1144" s="6">
        <f>NPV(Supuestos!$B$22,C1144:G1144)+B1144</f>
        <v>47831890.38929403</v>
      </c>
      <c r="I1144" s="2">
        <f>IFERROR(IRR(B1144:G1144),"")</f>
        <v>0.24873311276586776</v>
      </c>
      <c r="J1144" s="2">
        <f>IFERROR(MIRR(B1144:G1144,Supuestos!$B$22,Supuestos!$B$22),"")</f>
        <v>0.1996908920445588</v>
      </c>
      <c r="K1144" s="6">
        <v>8013.246376530437</v>
      </c>
      <c r="L1144" s="6">
        <v>40017.18132182525</v>
      </c>
      <c r="M1144" s="6">
        <v>138891623.56860214</v>
      </c>
      <c r="N1144" s="6">
        <v>3509.4166257729134</v>
      </c>
      <c r="O1144" s="6">
        <v>111744008.57511218</v>
      </c>
    </row>
    <row r="1145">
      <c r="A1145">
        <v>1141</v>
      </c>
      <c r="B1145" s="6">
        <v>-165045854.49229723</v>
      </c>
      <c r="C1145" s="6">
        <v>40939833.20274221</v>
      </c>
      <c r="D1145" s="6">
        <v>41683031.35786004</v>
      </c>
      <c r="E1145" s="6">
        <v>27722596.96532755</v>
      </c>
      <c r="F1145" s="6">
        <v>30304700.308388133</v>
      </c>
      <c r="G1145" s="6">
        <v>67968350.46483243</v>
      </c>
      <c r="H1145" s="6">
        <f>NPV(Supuestos!$B$22,C1145:G1145)+B1145</f>
        <v>-25104570.915229045</v>
      </c>
      <c r="I1145" s="2">
        <f>IFERROR(IRR(B1145:G1145),"")</f>
        <v>0.07812998485703951</v>
      </c>
      <c r="J1145" s="2">
        <f>IFERROR(MIRR(B1145:G1145,Supuestos!$B$22,Supuestos!$B$22),"")</f>
        <v>0.1029938675540587</v>
      </c>
      <c r="K1145" s="6">
        <v>7943.601284265039</v>
      </c>
      <c r="L1145" s="6">
        <v>34628.7489199959</v>
      </c>
      <c r="M1145" s="6">
        <v>143039696.54082754</v>
      </c>
      <c r="N1145" s="6">
        <v>3398.639569679896</v>
      </c>
      <c r="O1145" s="6">
        <v>117186021.4258992</v>
      </c>
    </row>
    <row r="1146">
      <c r="A1146">
        <v>1142</v>
      </c>
      <c r="B1146" s="6">
        <v>-155328280.555923</v>
      </c>
      <c r="C1146" s="6">
        <v>55768999.72622818</v>
      </c>
      <c r="D1146" s="6">
        <v>48660462.82002506</v>
      </c>
      <c r="E1146" s="6">
        <v>54810143.78092892</v>
      </c>
      <c r="F1146" s="6">
        <v>61934872.63867468</v>
      </c>
      <c r="G1146" s="6">
        <v>101315646.26514484</v>
      </c>
      <c r="H1146" s="6">
        <f>NPV(Supuestos!$B$22,C1146:G1146)+B1146</f>
        <v>57320415.004206024</v>
      </c>
      <c r="I1146" s="2">
        <f>IFERROR(IRR(B1146:G1146),"")</f>
        <v>0.2699576060513376</v>
      </c>
      <c r="J1146" s="2">
        <f>IFERROR(MIRR(B1146:G1146,Supuestos!$B$22,Supuestos!$B$22),"")</f>
        <v>0.2139122358278691</v>
      </c>
      <c r="K1146" s="6">
        <v>7706.105050762988</v>
      </c>
      <c r="L1146" s="6">
        <v>40257.95477214905</v>
      </c>
      <c r="M1146" s="6">
        <v>130509718.26767935</v>
      </c>
      <c r="N1146" s="6">
        <v>3159.36156604439</v>
      </c>
      <c r="O1146" s="6">
        <v>109479392.99005984</v>
      </c>
    </row>
    <row r="1147">
      <c r="A1147">
        <v>1143</v>
      </c>
      <c r="B1147" s="6">
        <v>-180718171.30838877</v>
      </c>
      <c r="C1147" s="6">
        <v>31984921.997279342</v>
      </c>
      <c r="D1147" s="6">
        <v>30263208.574915804</v>
      </c>
      <c r="E1147" s="6">
        <v>43053049.93856489</v>
      </c>
      <c r="F1147" s="6">
        <v>44408081.25293719</v>
      </c>
      <c r="G1147" s="6">
        <v>81027227.45929149</v>
      </c>
      <c r="H1147" s="6">
        <f>NPV(Supuestos!$B$22,C1147:G1147)+B1147</f>
        <v>-31938931.520064317</v>
      </c>
      <c r="I1147" s="2">
        <f>IFERROR(IRR(B1147:G1147),"")</f>
        <v>0.07423619311086045</v>
      </c>
      <c r="J1147" s="2">
        <f>IFERROR(MIRR(B1147:G1147,Supuestos!$B$22,Supuestos!$B$22),"")</f>
        <v>0.09651090136519858</v>
      </c>
      <c r="K1147" s="6">
        <v>7891.395246790597</v>
      </c>
      <c r="L1147" s="6">
        <v>35136.57371880708</v>
      </c>
      <c r="M1147" s="6">
        <v>158536044.04174066</v>
      </c>
      <c r="N1147" s="6">
        <v>3527.8263778736195</v>
      </c>
      <c r="O1147" s="6">
        <v>109808183.05081855</v>
      </c>
    </row>
    <row r="1148">
      <c r="A1148">
        <v>1144</v>
      </c>
      <c r="B1148" s="6">
        <v>-154135820.21854138</v>
      </c>
      <c r="C1148" s="6">
        <v>70755197.86829083</v>
      </c>
      <c r="D1148" s="6">
        <v>52222127.94933474</v>
      </c>
      <c r="E1148" s="6">
        <v>59160950.77002956</v>
      </c>
      <c r="F1148" s="6">
        <v>43074818.832301356</v>
      </c>
      <c r="G1148" s="6">
        <v>118441520.51816875</v>
      </c>
      <c r="H1148" s="6">
        <f>NPV(Supuestos!$B$22,C1148:G1148)+B1148</f>
        <v>75063896.18781957</v>
      </c>
      <c r="I1148" s="2">
        <f>IFERROR(IRR(B1148:G1148),"")</f>
        <v>0.3163619575020665</v>
      </c>
      <c r="J1148" s="2">
        <f>IFERROR(MIRR(B1148:G1148,Supuestos!$B$22,Supuestos!$B$22),"")</f>
        <v>0.23414716794952262</v>
      </c>
      <c r="K1148" s="6">
        <v>7542.106317035934</v>
      </c>
      <c r="L1148" s="6">
        <v>45276.18552016718</v>
      </c>
      <c r="M1148" s="6">
        <v>126817595.83270587</v>
      </c>
      <c r="N1148" s="6">
        <v>3393.2545174844563</v>
      </c>
      <c r="O1148" s="6">
        <v>106244992.7105179</v>
      </c>
    </row>
    <row r="1149">
      <c r="A1149">
        <v>1145</v>
      </c>
      <c r="B1149" s="6">
        <v>-162640880.6652401</v>
      </c>
      <c r="C1149" s="6">
        <v>49286818.502404585</v>
      </c>
      <c r="D1149" s="6">
        <v>60298763.32734318</v>
      </c>
      <c r="E1149" s="6">
        <v>50663459.460156366</v>
      </c>
      <c r="F1149" s="6">
        <v>52244941.50036849</v>
      </c>
      <c r="G1149" s="6">
        <v>100732447.17328416</v>
      </c>
      <c r="H1149" s="6">
        <f>NPV(Supuestos!$B$22,C1149:G1149)+B1149</f>
        <v>44437979.08863772</v>
      </c>
      <c r="I1149" s="2">
        <f>IFERROR(IRR(B1149:G1149),"")</f>
        <v>0.23825673365029046</v>
      </c>
      <c r="J1149" s="2">
        <f>IFERROR(MIRR(B1149:G1149,Supuestos!$B$22,Supuestos!$B$22),"")</f>
        <v>0.19642660219140917</v>
      </c>
      <c r="K1149" s="6">
        <v>8187.06763057131</v>
      </c>
      <c r="L1149" s="6">
        <v>37567.84460911453</v>
      </c>
      <c r="M1149" s="6">
        <v>138035241.90127096</v>
      </c>
      <c r="N1149" s="6">
        <v>3269.970325815181</v>
      </c>
      <c r="O1149" s="6">
        <v>115897613.0771211</v>
      </c>
    </row>
    <row r="1150">
      <c r="A1150">
        <v>1146</v>
      </c>
      <c r="B1150" s="6">
        <v>-177710794.05552924</v>
      </c>
      <c r="C1150" s="6">
        <v>75906905.29294375</v>
      </c>
      <c r="D1150" s="6">
        <v>64676822.11445221</v>
      </c>
      <c r="E1150" s="6">
        <v>52560945.65000017</v>
      </c>
      <c r="F1150" s="6">
        <v>67525193.72406687</v>
      </c>
      <c r="G1150" s="6">
        <v>109645807.73250271</v>
      </c>
      <c r="H1150" s="6">
        <f>NPV(Supuestos!$B$22,C1150:G1150)+B1150</f>
        <v>71044998.37182125</v>
      </c>
      <c r="I1150" s="2">
        <f>IFERROR(IRR(B1150:G1150),"")</f>
        <v>0.28877084576418904</v>
      </c>
      <c r="J1150" s="2">
        <f>IFERROR(MIRR(B1150:G1150,Supuestos!$B$22,Supuestos!$B$22),"")</f>
        <v>0.21931728481348034</v>
      </c>
      <c r="K1150" s="6">
        <v>7466.805354805961</v>
      </c>
      <c r="L1150" s="6">
        <v>46674.7832791792</v>
      </c>
      <c r="M1150" s="6">
        <v>149829872.3176586</v>
      </c>
      <c r="N1150" s="6">
        <v>3310.163166715453</v>
      </c>
      <c r="O1150" s="6">
        <v>108129559.29455052</v>
      </c>
    </row>
    <row r="1151">
      <c r="A1151">
        <v>1147</v>
      </c>
      <c r="B1151" s="6">
        <v>-170298413.17495412</v>
      </c>
      <c r="C1151" s="6">
        <v>60011767.08519645</v>
      </c>
      <c r="D1151" s="6">
        <v>56599532.744487576</v>
      </c>
      <c r="E1151" s="6">
        <v>62409178.95772423</v>
      </c>
      <c r="F1151" s="6">
        <v>89684935.84219047</v>
      </c>
      <c r="G1151" s="6">
        <v>91420569.4911375</v>
      </c>
      <c r="H1151" s="6">
        <f>NPV(Supuestos!$B$22,C1151:G1151)+B1151</f>
        <v>68601069.25746281</v>
      </c>
      <c r="I1151" s="2">
        <f>IFERROR(IRR(B1151:G1151),"")</f>
        <v>0.2824722043834342</v>
      </c>
      <c r="J1151" s="2">
        <f>IFERROR(MIRR(B1151:G1151,Supuestos!$B$22,Supuestos!$B$22),"")</f>
        <v>0.21984815272512548</v>
      </c>
      <c r="K1151" s="6">
        <v>8561.157250540757</v>
      </c>
      <c r="L1151" s="6">
        <v>37430.97691107135</v>
      </c>
      <c r="M1151" s="6">
        <v>144662214.82479075</v>
      </c>
      <c r="N1151" s="6">
        <v>3553.794707575192</v>
      </c>
      <c r="O1151" s="6">
        <v>108977594.95828633</v>
      </c>
    </row>
    <row r="1152">
      <c r="A1152">
        <v>1148</v>
      </c>
      <c r="B1152" s="6">
        <v>-169671836.46405846</v>
      </c>
      <c r="C1152" s="6">
        <v>43675943.571454674</v>
      </c>
      <c r="D1152" s="6">
        <v>46190209.199345544</v>
      </c>
      <c r="E1152" s="6">
        <v>42760753.9113193</v>
      </c>
      <c r="F1152" s="6">
        <v>50695553.87428002</v>
      </c>
      <c r="G1152" s="6">
        <v>79904497.04878019</v>
      </c>
      <c r="H1152" s="6">
        <f>NPV(Supuestos!$B$22,C1152:G1152)+B1152</f>
        <v>4560281.26046975</v>
      </c>
      <c r="I1152" s="2">
        <f>IFERROR(IRR(B1152:G1152),"")</f>
        <v>0.15013977121419897</v>
      </c>
      <c r="J1152" s="2">
        <f>IFERROR(MIRR(B1152:G1152,Supuestos!$B$22,Supuestos!$B$22),"")</f>
        <v>0.14606313326477904</v>
      </c>
      <c r="K1152" s="6">
        <v>8025.405797667357</v>
      </c>
      <c r="L1152" s="6">
        <v>36031.76390276846</v>
      </c>
      <c r="M1152" s="6">
        <v>146538274.3100217</v>
      </c>
      <c r="N1152" s="6">
        <v>3402.874322949598</v>
      </c>
      <c r="O1152" s="6">
        <v>112004451.1604026</v>
      </c>
    </row>
    <row r="1153">
      <c r="A1153">
        <v>1149</v>
      </c>
      <c r="B1153" s="6">
        <v>-156553189.713122</v>
      </c>
      <c r="C1153" s="6">
        <v>33652506.59165212</v>
      </c>
      <c r="D1153" s="6">
        <v>55047929.86053331</v>
      </c>
      <c r="E1153" s="6">
        <v>52585840.52656261</v>
      </c>
      <c r="F1153" s="6">
        <v>49826199.579334095</v>
      </c>
      <c r="G1153" s="6">
        <v>90353170.82478768</v>
      </c>
      <c r="H1153" s="6">
        <f>NPV(Supuestos!$B$22,C1153:G1153)+B1153</f>
        <v>27245807.678475272</v>
      </c>
      <c r="I1153" s="2">
        <f>IFERROR(IRR(B1153:G1153),"")</f>
        <v>0.2012440848731906</v>
      </c>
      <c r="J1153" s="2">
        <f>IFERROR(MIRR(B1153:G1153,Supuestos!$B$22,Supuestos!$B$22),"")</f>
        <v>0.17717517489278212</v>
      </c>
      <c r="K1153" s="6">
        <v>7238.272610956261</v>
      </c>
      <c r="L1153" s="6">
        <v>46244.37787162291</v>
      </c>
      <c r="M1153" s="6">
        <v>129774836.61241162</v>
      </c>
      <c r="N1153" s="6">
        <v>3608.4632388316095</v>
      </c>
      <c r="O1153" s="6">
        <v>109623375.00156076</v>
      </c>
    </row>
    <row r="1154">
      <c r="A1154">
        <v>1150</v>
      </c>
      <c r="B1154" s="6">
        <v>-159091137.7821479</v>
      </c>
      <c r="C1154" s="6">
        <v>55024818.0715838</v>
      </c>
      <c r="D1154" s="6">
        <v>43393212.321034</v>
      </c>
      <c r="E1154" s="6">
        <v>43567908.59268305</v>
      </c>
      <c r="F1154" s="6">
        <v>37723195.73781006</v>
      </c>
      <c r="G1154" s="6">
        <v>83643055.38920702</v>
      </c>
      <c r="H1154" s="6">
        <f>NPV(Supuestos!$B$22,C1154:G1154)+B1154</f>
        <v>17749753.804977294</v>
      </c>
      <c r="I1154" s="2">
        <f>IFERROR(IRR(B1154:G1154),"")</f>
        <v>0.18327749912609725</v>
      </c>
      <c r="J1154" s="2">
        <f>IFERROR(MIRR(B1154:G1154,Supuestos!$B$22,Supuestos!$B$22),"")</f>
        <v>0.1643731787502678</v>
      </c>
      <c r="K1154" s="6">
        <v>8233.749793079687</v>
      </c>
      <c r="L1154" s="6">
        <v>35582.672044506304</v>
      </c>
      <c r="M1154" s="6">
        <v>135652832.29545382</v>
      </c>
      <c r="N1154" s="6">
        <v>3337.7577962974706</v>
      </c>
      <c r="O1154" s="6">
        <v>115965053.34138584</v>
      </c>
    </row>
    <row r="1155">
      <c r="A1155">
        <v>1151</v>
      </c>
      <c r="B1155" s="6">
        <v>-163291205.95017767</v>
      </c>
      <c r="C1155" s="6">
        <v>62749630.27588894</v>
      </c>
      <c r="D1155" s="6">
        <v>77870896.268916</v>
      </c>
      <c r="E1155" s="6">
        <v>65218910.950244024</v>
      </c>
      <c r="F1155" s="6">
        <v>85363199.31927136</v>
      </c>
      <c r="G1155" s="6">
        <v>120586215.99397686</v>
      </c>
      <c r="H1155" s="6">
        <f>NPV(Supuestos!$B$22,C1155:G1155)+B1155</f>
        <v>108862931.35164665</v>
      </c>
      <c r="I1155" s="2">
        <f>IFERROR(IRR(B1155:G1155),"")</f>
        <v>0.36548073551371607</v>
      </c>
      <c r="J1155" s="2">
        <f>IFERROR(MIRR(B1155:G1155,Supuestos!$B$22,Supuestos!$B$22),"")</f>
        <v>0.26262760526036666</v>
      </c>
      <c r="K1155" s="6">
        <v>8208.837541728133</v>
      </c>
      <c r="L1155" s="6">
        <v>41684.56516623714</v>
      </c>
      <c r="M1155" s="6">
        <v>135916660.07440004</v>
      </c>
      <c r="N1155" s="6">
        <v>3254.2727085140846</v>
      </c>
      <c r="O1155" s="6">
        <v>109571034.51431648</v>
      </c>
    </row>
    <row r="1156">
      <c r="A1156">
        <v>1152</v>
      </c>
      <c r="B1156" s="6">
        <v>-175087014.50415635</v>
      </c>
      <c r="C1156" s="6">
        <v>86511633.15268183</v>
      </c>
      <c r="D1156" s="6">
        <v>108203911.82590623</v>
      </c>
      <c r="E1156" s="6">
        <v>109321436.29254743</v>
      </c>
      <c r="F1156" s="6">
        <v>98228315.46633354</v>
      </c>
      <c r="G1156" s="6">
        <v>157966767.34223127</v>
      </c>
      <c r="H1156" s="6">
        <f>NPV(Supuestos!$B$22,C1156:G1156)+B1156</f>
        <v>198050672.4441427</v>
      </c>
      <c r="I1156" s="2">
        <f>IFERROR(IRR(B1156:G1156),"")</f>
        <v>0.5115364299086057</v>
      </c>
      <c r="J1156" s="2">
        <f>IFERROR(MIRR(B1156:G1156,Supuestos!$B$22,Supuestos!$B$22),"")</f>
        <v>0.32625760385236835</v>
      </c>
      <c r="K1156" s="6">
        <v>8860.425324202131</v>
      </c>
      <c r="L1156" s="6">
        <v>45858.04786234863</v>
      </c>
      <c r="M1156" s="6">
        <v>142581269.81631416</v>
      </c>
      <c r="N1156" s="6">
        <v>3391.8844295976064</v>
      </c>
      <c r="O1156" s="6">
        <v>111780744.26942074</v>
      </c>
    </row>
    <row r="1157">
      <c r="A1157">
        <v>1153</v>
      </c>
      <c r="B1157" s="6">
        <v>-184770714.83658138</v>
      </c>
      <c r="C1157" s="6">
        <v>57842880.7915732</v>
      </c>
      <c r="D1157" s="6">
        <v>74465119.96056321</v>
      </c>
      <c r="E1157" s="6">
        <v>63184367.61963539</v>
      </c>
      <c r="F1157" s="6">
        <v>92596667.08123903</v>
      </c>
      <c r="G1157" s="6">
        <v>126972665.10922596</v>
      </c>
      <c r="H1157" s="6">
        <f>NPV(Supuestos!$B$22,C1157:G1157)+B1157</f>
        <v>86685078.32162334</v>
      </c>
      <c r="I1157" s="2">
        <f>IFERROR(IRR(B1157:G1157),"")</f>
        <v>0.2979146491957259</v>
      </c>
      <c r="J1157" s="2">
        <f>IFERROR(MIRR(B1157:G1157,Supuestos!$B$22,Supuestos!$B$22),"")</f>
        <v>0.2311700622146502</v>
      </c>
      <c r="K1157" s="6">
        <v>8438.046625317673</v>
      </c>
      <c r="L1157" s="6">
        <v>42070.34409932164</v>
      </c>
      <c r="M1157" s="6">
        <v>156371392.83232263</v>
      </c>
      <c r="N1157" s="6">
        <v>3538.967627969881</v>
      </c>
      <c r="O1157" s="6">
        <v>108750412.80427484</v>
      </c>
    </row>
    <row r="1158">
      <c r="A1158">
        <v>1154</v>
      </c>
      <c r="B1158" s="6">
        <v>-158831930.83059564</v>
      </c>
      <c r="C1158" s="6">
        <v>48551388.727387585</v>
      </c>
      <c r="D1158" s="6">
        <v>43274118.520196415</v>
      </c>
      <c r="E1158" s="6">
        <v>45223524.97735419</v>
      </c>
      <c r="F1158" s="6">
        <v>47709193.34399606</v>
      </c>
      <c r="G1158" s="6">
        <v>95690742.34762001</v>
      </c>
      <c r="H1158" s="6">
        <f>NPV(Supuestos!$B$22,C1158:G1158)+B1158</f>
        <v>25526072.368903525</v>
      </c>
      <c r="I1158" s="2">
        <f>IFERROR(IRR(B1158:G1158),"")</f>
        <v>0.19822949997152206</v>
      </c>
      <c r="J1158" s="2">
        <f>IFERROR(MIRR(B1158:G1158,Supuestos!$B$22,Supuestos!$B$22),"")</f>
        <v>0.17449098431339394</v>
      </c>
      <c r="K1158" s="6">
        <v>7470.546299644217</v>
      </c>
      <c r="L1158" s="6">
        <v>42826.204107590034</v>
      </c>
      <c r="M1158" s="6">
        <v>133237119.58069447</v>
      </c>
      <c r="N1158" s="6">
        <v>3450.4786144010723</v>
      </c>
      <c r="O1158" s="6">
        <v>110632120.99313128</v>
      </c>
    </row>
    <row r="1159">
      <c r="A1159">
        <v>1155</v>
      </c>
      <c r="B1159" s="6">
        <v>-178404055.25884348</v>
      </c>
      <c r="C1159" s="6">
        <v>85806337.30002119</v>
      </c>
      <c r="D1159" s="6">
        <v>82872225.39765191</v>
      </c>
      <c r="E1159" s="6">
        <v>79789418.23371802</v>
      </c>
      <c r="F1159" s="6">
        <v>76040590.41099374</v>
      </c>
      <c r="G1159" s="6">
        <v>133093404.26939385</v>
      </c>
      <c r="H1159" s="6">
        <f>NPV(Supuestos!$B$22,C1159:G1159)+B1159</f>
        <v>128634410.20108399</v>
      </c>
      <c r="I1159" s="2">
        <f>IFERROR(IRR(B1159:G1159),"")</f>
        <v>0.39612594315995286</v>
      </c>
      <c r="J1159" s="2">
        <f>IFERROR(MIRR(B1159:G1159,Supuestos!$B$22,Supuestos!$B$22),"")</f>
        <v>0.27075686424019163</v>
      </c>
      <c r="K1159" s="6">
        <v>8484.441392932638</v>
      </c>
      <c r="L1159" s="6">
        <v>41203.95369468128</v>
      </c>
      <c r="M1159" s="6">
        <v>150436652.83647278</v>
      </c>
      <c r="N1159" s="6">
        <v>3314.042450146129</v>
      </c>
      <c r="O1159" s="6">
        <v>104858802.64978014</v>
      </c>
    </row>
    <row r="1160">
      <c r="A1160">
        <v>1156</v>
      </c>
      <c r="B1160" s="6">
        <v>-170307046.78163576</v>
      </c>
      <c r="C1160" s="6">
        <v>28619858.77785638</v>
      </c>
      <c r="D1160" s="6">
        <v>51332408.65654971</v>
      </c>
      <c r="E1160" s="6">
        <v>46751284.45029786</v>
      </c>
      <c r="F1160" s="6">
        <v>44498925.34941785</v>
      </c>
      <c r="G1160" s="6">
        <v>91127104.63045575</v>
      </c>
      <c r="H1160" s="6">
        <f>NPV(Supuestos!$B$22,C1160:G1160)+B1160</f>
        <v>-472001.851166822</v>
      </c>
      <c r="I1160" s="2">
        <f>IFERROR(IRR(B1160:G1160),"")</f>
        <v>0.1390071188173215</v>
      </c>
      <c r="J1160" s="2">
        <f>IFERROR(MIRR(B1160:G1160,Supuestos!$B$22,Supuestos!$B$22),"")</f>
        <v>0.1393674018462776</v>
      </c>
      <c r="K1160" s="6">
        <v>7622.0759360371385</v>
      </c>
      <c r="L1160" s="6">
        <v>38180.45354417605</v>
      </c>
      <c r="M1160" s="6">
        <v>147025901.4867519</v>
      </c>
      <c r="N1160" s="6">
        <v>3468.1686530821025</v>
      </c>
      <c r="O1160" s="6">
        <v>107916973.64139931</v>
      </c>
    </row>
    <row r="1161">
      <c r="A1161">
        <v>1157</v>
      </c>
      <c r="B1161" s="6">
        <v>-158537201.37333328</v>
      </c>
      <c r="C1161" s="6">
        <v>52470207.42179078</v>
      </c>
      <c r="D1161" s="6">
        <v>40765725.8182466</v>
      </c>
      <c r="E1161" s="6">
        <v>70757917.44571488</v>
      </c>
      <c r="F1161" s="6">
        <v>65221012.24812017</v>
      </c>
      <c r="G1161" s="6">
        <v>110802426.05086619</v>
      </c>
      <c r="H1161" s="6">
        <f>NPV(Supuestos!$B$22,C1161:G1161)+B1161</f>
        <v>62780160.52647208</v>
      </c>
      <c r="I1161" s="2">
        <f>IFERROR(IRR(B1161:G1161),"")</f>
        <v>0.2733209197561772</v>
      </c>
      <c r="J1161" s="2">
        <f>IFERROR(MIRR(B1161:G1161,Supuestos!$B$22,Supuestos!$B$22),"")</f>
        <v>0.21865762681828205</v>
      </c>
      <c r="K1161" s="6">
        <v>8196.420621779227</v>
      </c>
      <c r="L1161" s="6">
        <v>39375.9685845419</v>
      </c>
      <c r="M1161" s="6">
        <v>132717841.30062366</v>
      </c>
      <c r="N1161" s="6">
        <v>3414.074255619198</v>
      </c>
      <c r="O1161" s="6">
        <v>113360685.93809028</v>
      </c>
    </row>
    <row r="1162">
      <c r="A1162">
        <v>1158</v>
      </c>
      <c r="B1162" s="6">
        <v>-174096612.20906985</v>
      </c>
      <c r="C1162" s="6">
        <v>63057545.05322476</v>
      </c>
      <c r="D1162" s="6">
        <v>76649319.60578537</v>
      </c>
      <c r="E1162" s="6">
        <v>87933686.60707086</v>
      </c>
      <c r="F1162" s="6">
        <v>83115618.36156125</v>
      </c>
      <c r="G1162" s="6">
        <v>125781243.8171638</v>
      </c>
      <c r="H1162" s="6">
        <f>NPV(Supuestos!$B$22,C1162:G1162)+B1162</f>
        <v>114086875.06907664</v>
      </c>
      <c r="I1162" s="2">
        <f>IFERROR(IRR(B1162:G1162),"")</f>
        <v>0.35999376371331493</v>
      </c>
      <c r="J1162" s="2">
        <f>IFERROR(MIRR(B1162:G1162,Supuestos!$B$22,Supuestos!$B$22),"")</f>
        <v>0.2608998869514014</v>
      </c>
      <c r="K1162" s="6">
        <v>8467.940160517699</v>
      </c>
      <c r="L1162" s="6">
        <v>43043.13454872716</v>
      </c>
      <c r="M1162" s="6">
        <v>144937677.19469115</v>
      </c>
      <c r="N1162" s="6">
        <v>3538.046844365696</v>
      </c>
      <c r="O1162" s="6">
        <v>109194537.08100887</v>
      </c>
    </row>
    <row r="1163">
      <c r="A1163">
        <v>1159</v>
      </c>
      <c r="B1163" s="6">
        <v>-162859261.64181158</v>
      </c>
      <c r="C1163" s="6">
        <v>71601666.3263657</v>
      </c>
      <c r="D1163" s="6">
        <v>85805989.98710799</v>
      </c>
      <c r="E1163" s="6">
        <v>75905013.21918027</v>
      </c>
      <c r="F1163" s="6">
        <v>92553661.4927437</v>
      </c>
      <c r="G1163" s="6">
        <v>128557217.4930956</v>
      </c>
      <c r="H1163" s="6">
        <f>NPV(Supuestos!$B$22,C1163:G1163)+B1163</f>
        <v>138775650.40650755</v>
      </c>
      <c r="I1163" s="2">
        <f>IFERROR(IRR(B1163:G1163),"")</f>
        <v>0.42569010008053515</v>
      </c>
      <c r="J1163" s="2">
        <f>IFERROR(MIRR(B1163:G1163,Supuestos!$B$22,Supuestos!$B$22),"")</f>
        <v>0.2895514684715017</v>
      </c>
      <c r="K1163" s="6">
        <v>8758.344672344474</v>
      </c>
      <c r="L1163" s="6">
        <v>39861.159528135744</v>
      </c>
      <c r="M1163" s="6">
        <v>134929839.70687392</v>
      </c>
      <c r="N1163" s="6">
        <v>3326.7551651534936</v>
      </c>
      <c r="O1163" s="6">
        <v>108536192.23016997</v>
      </c>
    </row>
    <row r="1164">
      <c r="A1164">
        <v>1160</v>
      </c>
      <c r="B1164" s="6">
        <v>-176264187.00488067</v>
      </c>
      <c r="C1164" s="6">
        <v>57172985.61500722</v>
      </c>
      <c r="D1164" s="6">
        <v>57961245.91449398</v>
      </c>
      <c r="E1164" s="6">
        <v>44874749.37990544</v>
      </c>
      <c r="F1164" s="6">
        <v>42469212.87612644</v>
      </c>
      <c r="G1164" s="6">
        <v>96157971.64049383</v>
      </c>
      <c r="H1164" s="6">
        <f>NPV(Supuestos!$B$22,C1164:G1164)+B1164</f>
        <v>23862649.66955748</v>
      </c>
      <c r="I1164" s="2">
        <f>IFERROR(IRR(B1164:G1164),"")</f>
        <v>0.1919578646847879</v>
      </c>
      <c r="J1164" s="2">
        <f>IFERROR(MIRR(B1164:G1164,Supuestos!$B$22,Supuestos!$B$22),"")</f>
        <v>0.16931925455966668</v>
      </c>
      <c r="K1164" s="6">
        <v>8050.347684367112</v>
      </c>
      <c r="L1164" s="6">
        <v>37744.21141163497</v>
      </c>
      <c r="M1164" s="6">
        <v>151955865.0100072</v>
      </c>
      <c r="N1164" s="6">
        <v>3340.2723351183035</v>
      </c>
      <c r="O1164" s="6">
        <v>113257826.19042678</v>
      </c>
    </row>
    <row r="1165">
      <c r="A1165">
        <v>1161</v>
      </c>
      <c r="B1165" s="6">
        <v>-158377555.97338262</v>
      </c>
      <c r="C1165" s="6">
        <v>55240086.73265867</v>
      </c>
      <c r="D1165" s="6">
        <v>38621144.21149212</v>
      </c>
      <c r="E1165" s="6">
        <v>54726233.01145306</v>
      </c>
      <c r="F1165" s="6">
        <v>52240275.11009391</v>
      </c>
      <c r="G1165" s="6">
        <v>68283503.91747817</v>
      </c>
      <c r="H1165" s="6">
        <f>NPV(Supuestos!$B$22,C1165:G1165)+B1165</f>
        <v>23129774.11815945</v>
      </c>
      <c r="I1165" s="2">
        <f>IFERROR(IRR(B1165:G1165),"")</f>
        <v>0.19664052901924353</v>
      </c>
      <c r="J1165" s="2">
        <f>IFERROR(MIRR(B1165:G1165,Supuestos!$B$22,Supuestos!$B$22),"")</f>
        <v>0.17150718811604793</v>
      </c>
      <c r="K1165" s="6">
        <v>7658.632722841047</v>
      </c>
      <c r="L1165" s="6">
        <v>38180.550436648955</v>
      </c>
      <c r="M1165" s="6">
        <v>134984690.9373664</v>
      </c>
      <c r="N1165" s="6">
        <v>3378.050133213401</v>
      </c>
      <c r="O1165" s="6">
        <v>108829683.70015316</v>
      </c>
    </row>
    <row r="1166">
      <c r="A1166">
        <v>1162</v>
      </c>
      <c r="B1166" s="6">
        <v>-173289275.0553152</v>
      </c>
      <c r="C1166" s="6">
        <v>90443522.26436156</v>
      </c>
      <c r="D1166" s="6">
        <v>90577696.35910022</v>
      </c>
      <c r="E1166" s="6">
        <v>88834371.76194265</v>
      </c>
      <c r="F1166" s="6">
        <v>82085813.0376195</v>
      </c>
      <c r="G1166" s="6">
        <v>138474283.49411088</v>
      </c>
      <c r="H1166" s="6">
        <f>NPV(Supuestos!$B$22,C1166:G1166)+B1166</f>
        <v>156225009.35257047</v>
      </c>
      <c r="I1166" s="2">
        <f>IFERROR(IRR(B1166:G1166),"")</f>
        <v>0.45516484910531096</v>
      </c>
      <c r="J1166" s="2">
        <f>IFERROR(MIRR(B1166:G1166,Supuestos!$B$22,Supuestos!$B$22),"")</f>
        <v>0.29635922812305493</v>
      </c>
      <c r="K1166" s="6">
        <v>9134.441762480807</v>
      </c>
      <c r="L1166" s="6">
        <v>39994.37939869563</v>
      </c>
      <c r="M1166" s="6">
        <v>144063168.69979942</v>
      </c>
      <c r="N1166" s="6">
        <v>3454.920711927116</v>
      </c>
      <c r="O1166" s="6">
        <v>111812883.19651578</v>
      </c>
    </row>
    <row r="1167">
      <c r="A1167">
        <v>1163</v>
      </c>
      <c r="B1167" s="6">
        <v>-159983890.38288188</v>
      </c>
      <c r="C1167" s="6">
        <v>70091621.59111176</v>
      </c>
      <c r="D1167" s="6">
        <v>65202607.55054054</v>
      </c>
      <c r="E1167" s="6">
        <v>72556878.2703422</v>
      </c>
      <c r="F1167" s="6">
        <v>80680652.53747013</v>
      </c>
      <c r="G1167" s="6">
        <v>107372403.50389674</v>
      </c>
      <c r="H1167" s="6">
        <f>NPV(Supuestos!$B$22,C1167:G1167)+B1167</f>
        <v>104180388.55427907</v>
      </c>
      <c r="I1167" s="2">
        <f>IFERROR(IRR(B1167:G1167),"")</f>
        <v>0.3676106123410805</v>
      </c>
      <c r="J1167" s="2">
        <f>IFERROR(MIRR(B1167:G1167,Supuestos!$B$22,Supuestos!$B$22),"")</f>
        <v>0.2602723810767946</v>
      </c>
      <c r="K1167" s="6">
        <v>7642.545158573613</v>
      </c>
      <c r="L1167" s="6">
        <v>46887.67420076505</v>
      </c>
      <c r="M1167" s="6">
        <v>131316596.98609516</v>
      </c>
      <c r="N1167" s="6">
        <v>3472.356184758246</v>
      </c>
      <c r="O1167" s="6">
        <v>103298961.11995012</v>
      </c>
    </row>
    <row r="1168">
      <c r="A1168">
        <v>1164</v>
      </c>
      <c r="B1168" s="6">
        <v>-160972179.0049123</v>
      </c>
      <c r="C1168" s="6">
        <v>35410696.67873887</v>
      </c>
      <c r="D1168" s="6">
        <v>44701795.88706815</v>
      </c>
      <c r="E1168" s="6">
        <v>33953039.79266316</v>
      </c>
      <c r="F1168" s="6">
        <v>46304940.395459205</v>
      </c>
      <c r="G1168" s="6">
        <v>64249551.073257044</v>
      </c>
      <c r="H1168" s="6">
        <f>NPV(Supuestos!$B$22,C1168:G1168)+B1168</f>
        <v>-11810803.746923458</v>
      </c>
      <c r="I1168" s="2">
        <f>IFERROR(IRR(B1168:G1168),"")</f>
        <v>0.11151314516851775</v>
      </c>
      <c r="J1168" s="2">
        <f>IFERROR(MIRR(B1168:G1168,Supuestos!$B$22,Supuestos!$B$22),"")</f>
        <v>0.1227574940555265</v>
      </c>
      <c r="K1168" s="6">
        <v>8119.469478123728</v>
      </c>
      <c r="L1168" s="6">
        <v>33738.56586750727</v>
      </c>
      <c r="M1168" s="6">
        <v>139057038.5411609</v>
      </c>
      <c r="N1168" s="6">
        <v>3494.0541760375104</v>
      </c>
      <c r="O1168" s="6">
        <v>112845581.64896996</v>
      </c>
    </row>
    <row r="1169">
      <c r="A1169">
        <v>1165</v>
      </c>
      <c r="B1169" s="6">
        <v>-156419767.22876868</v>
      </c>
      <c r="C1169" s="6">
        <v>77729332.16440035</v>
      </c>
      <c r="D1169" s="6">
        <v>97775101.91377017</v>
      </c>
      <c r="E1169" s="6">
        <v>79578126.67807515</v>
      </c>
      <c r="F1169" s="6">
        <v>84304913.66133662</v>
      </c>
      <c r="G1169" s="6">
        <v>139043701.35554478</v>
      </c>
      <c r="H1169" s="6">
        <f>NPV(Supuestos!$B$22,C1169:G1169)+B1169</f>
        <v>162841810.43773082</v>
      </c>
      <c r="I1169" s="2">
        <f>IFERROR(IRR(B1169:G1169),"")</f>
        <v>0.4895339966598943</v>
      </c>
      <c r="J1169" s="2">
        <f>IFERROR(MIRR(B1169:G1169,Supuestos!$B$22,Supuestos!$B$22),"")</f>
        <v>0.31484892419651267</v>
      </c>
      <c r="K1169" s="6">
        <v>8615.406422229147</v>
      </c>
      <c r="L1169" s="6">
        <v>42205.36482765995</v>
      </c>
      <c r="M1169" s="6">
        <v>127330457.53366902</v>
      </c>
      <c r="N1169" s="6">
        <v>3343.700572196394</v>
      </c>
      <c r="O1169" s="6">
        <v>106410178.11859702</v>
      </c>
    </row>
    <row r="1170">
      <c r="A1170">
        <v>1166</v>
      </c>
      <c r="B1170" s="6">
        <v>-149292269.15359274</v>
      </c>
      <c r="C1170" s="6">
        <v>48713056.67785342</v>
      </c>
      <c r="D1170" s="6">
        <v>39551773.763746604</v>
      </c>
      <c r="E1170" s="6">
        <v>44923813.11941996</v>
      </c>
      <c r="F1170" s="6">
        <v>40577586.59651726</v>
      </c>
      <c r="G1170" s="6">
        <v>78071724.49977192</v>
      </c>
      <c r="H1170" s="6">
        <f>NPV(Supuestos!$B$22,C1170:G1170)+B1170</f>
        <v>18767778.182398763</v>
      </c>
      <c r="I1170" s="2">
        <f>IFERROR(IRR(B1170:G1170),"")</f>
        <v>0.18770070104740516</v>
      </c>
      <c r="J1170" s="2">
        <f>IFERROR(MIRR(B1170:G1170,Supuestos!$B$22,Supuestos!$B$22),"")</f>
        <v>0.16732096051305945</v>
      </c>
      <c r="K1170" s="6">
        <v>7878.854721433061</v>
      </c>
      <c r="L1170" s="6">
        <v>37355.4162210949</v>
      </c>
      <c r="M1170" s="6">
        <v>125746837.35641907</v>
      </c>
      <c r="N1170" s="6">
        <v>3625.1608504913747</v>
      </c>
      <c r="O1170" s="6">
        <v>105857904.2397312</v>
      </c>
    </row>
    <row r="1171">
      <c r="A1171">
        <v>1167</v>
      </c>
      <c r="B1171" s="6">
        <v>-155302769.8745541</v>
      </c>
      <c r="C1171" s="6">
        <v>48297786.55002042</v>
      </c>
      <c r="D1171" s="6">
        <v>51604585.97758005</v>
      </c>
      <c r="E1171" s="6">
        <v>58389834.740299545</v>
      </c>
      <c r="F1171" s="6">
        <v>67689140.33664447</v>
      </c>
      <c r="G1171" s="6">
        <v>96148754.84748483</v>
      </c>
      <c r="H1171" s="6">
        <f>NPV(Supuestos!$B$22,C1171:G1171)+B1171</f>
        <v>56197293.4411027</v>
      </c>
      <c r="I1171" s="2">
        <f>IFERROR(IRR(B1171:G1171),"")</f>
        <v>0.26524490724123123</v>
      </c>
      <c r="J1171" s="2">
        <f>IFERROR(MIRR(B1171:G1171,Supuestos!$B$22,Supuestos!$B$22),"")</f>
        <v>0.21263782667017028</v>
      </c>
      <c r="K1171" s="6">
        <v>8575.953107011204</v>
      </c>
      <c r="L1171" s="6">
        <v>35205.20321423191</v>
      </c>
      <c r="M1171" s="6">
        <v>131149316.12350985</v>
      </c>
      <c r="N1171" s="6">
        <v>3417.3179885062077</v>
      </c>
      <c r="O1171" s="6">
        <v>107358830.05612756</v>
      </c>
    </row>
    <row r="1172">
      <c r="A1172">
        <v>1168</v>
      </c>
      <c r="B1172" s="6">
        <v>-167458289.83510742</v>
      </c>
      <c r="C1172" s="6">
        <v>32851649.977538176</v>
      </c>
      <c r="D1172" s="6">
        <v>24092333.811187815</v>
      </c>
      <c r="E1172" s="6">
        <v>32560818.17998658</v>
      </c>
      <c r="F1172" s="6">
        <v>21137462.370882336</v>
      </c>
      <c r="G1172" s="6">
        <v>60819514.403151885</v>
      </c>
      <c r="H1172" s="6">
        <f>NPV(Supuestos!$B$22,C1172:G1172)+B1172</f>
        <v>-54022335.09817419</v>
      </c>
      <c r="I1172" s="2">
        <f>IFERROR(IRR(B1172:G1172),"")</f>
        <v>0.007183874178891252</v>
      </c>
      <c r="J1172" s="2">
        <f>IFERROR(MIRR(B1172:G1172,Supuestos!$B$22,Supuestos!$B$22),"")</f>
        <v>0.05456576177041095</v>
      </c>
      <c r="K1172" s="6">
        <v>7495.331197104751</v>
      </c>
      <c r="L1172" s="6">
        <v>32625.962851373406</v>
      </c>
      <c r="M1172" s="6">
        <v>147894898.05946904</v>
      </c>
      <c r="N1172" s="6">
        <v>3440.6364286628864</v>
      </c>
      <c r="O1172" s="6">
        <v>106898155.21936981</v>
      </c>
    </row>
    <row r="1173">
      <c r="A1173">
        <v>1169</v>
      </c>
      <c r="B1173" s="6">
        <v>-165638444.1857654</v>
      </c>
      <c r="C1173" s="6">
        <v>47507988.884130806</v>
      </c>
      <c r="D1173" s="6">
        <v>45766363.10158503</v>
      </c>
      <c r="E1173" s="6">
        <v>58897791.97954893</v>
      </c>
      <c r="F1173" s="6">
        <v>64445702.85302054</v>
      </c>
      <c r="G1173" s="6">
        <v>98748800.77633412</v>
      </c>
      <c r="H1173" s="6">
        <f>NPV(Supuestos!$B$22,C1173:G1173)+B1173</f>
        <v>40449354.91710781</v>
      </c>
      <c r="I1173" s="2">
        <f>IFERROR(IRR(B1173:G1173),"")</f>
        <v>0.2252447630006306</v>
      </c>
      <c r="J1173" s="2">
        <f>IFERROR(MIRR(B1173:G1173,Supuestos!$B$22,Supuestos!$B$22),"")</f>
        <v>0.19092134455142462</v>
      </c>
      <c r="K1173" s="6">
        <v>8206.634472845433</v>
      </c>
      <c r="L1173" s="6">
        <v>39708.541840537146</v>
      </c>
      <c r="M1173" s="6">
        <v>139568565.1189672</v>
      </c>
      <c r="N1173" s="6">
        <v>3506.945508811623</v>
      </c>
      <c r="O1173" s="6">
        <v>117230818.91177557</v>
      </c>
    </row>
    <row r="1174">
      <c r="A1174">
        <v>1170</v>
      </c>
      <c r="B1174" s="6">
        <v>-162026348.64193892</v>
      </c>
      <c r="C1174" s="6">
        <v>49026554.80860838</v>
      </c>
      <c r="D1174" s="6">
        <v>35309602.92963864</v>
      </c>
      <c r="E1174" s="6">
        <v>55378204.44669487</v>
      </c>
      <c r="F1174" s="6">
        <v>65906770.70810187</v>
      </c>
      <c r="G1174" s="6">
        <v>93991076.07829498</v>
      </c>
      <c r="H1174" s="6">
        <f>NPV(Supuestos!$B$22,C1174:G1174)+B1174</f>
        <v>33365823.43359349</v>
      </c>
      <c r="I1174" s="2">
        <f>IFERROR(IRR(B1174:G1174),"")</f>
        <v>0.21212592284701104</v>
      </c>
      <c r="J1174" s="2">
        <f>IFERROR(MIRR(B1174:G1174,Supuestos!$B$22,Supuestos!$B$22),"")</f>
        <v>0.1835024313867757</v>
      </c>
      <c r="K1174" s="6">
        <v>7369.4625396472</v>
      </c>
      <c r="L1174" s="6">
        <v>41886.87321594111</v>
      </c>
      <c r="M1174" s="6">
        <v>137331649.19651255</v>
      </c>
      <c r="N1174" s="6">
        <v>3375.507202806572</v>
      </c>
      <c r="O1174" s="6">
        <v>101117909.12792449</v>
      </c>
    </row>
    <row r="1175">
      <c r="A1175">
        <v>1171</v>
      </c>
      <c r="B1175" s="6">
        <v>-149623542.1998719</v>
      </c>
      <c r="C1175" s="6">
        <v>67443278.86286068</v>
      </c>
      <c r="D1175" s="6">
        <v>50955796.073766395</v>
      </c>
      <c r="E1175" s="6">
        <v>71138286.33973372</v>
      </c>
      <c r="F1175" s="6">
        <v>67519149.39525357</v>
      </c>
      <c r="G1175" s="6">
        <v>116972199.20213757</v>
      </c>
      <c r="H1175" s="6">
        <f>NPV(Supuestos!$B$22,C1175:G1175)+B1175</f>
        <v>97490827.75790825</v>
      </c>
      <c r="I1175" s="2">
        <f>IFERROR(IRR(B1175:G1175),"")</f>
        <v>0.3623380567198854</v>
      </c>
      <c r="J1175" s="2">
        <f>IFERROR(MIRR(B1175:G1175,Supuestos!$B$22,Supuestos!$B$22),"")</f>
        <v>0.26033055449021547</v>
      </c>
      <c r="K1175" s="6">
        <v>8343.761578323145</v>
      </c>
      <c r="L1175" s="6">
        <v>40348.74815493316</v>
      </c>
      <c r="M1175" s="6">
        <v>122690715.43278643</v>
      </c>
      <c r="N1175" s="6">
        <v>3393.5029384990535</v>
      </c>
      <c r="O1175" s="6">
        <v>110880359.51843373</v>
      </c>
    </row>
    <row r="1176">
      <c r="A1176">
        <v>1172</v>
      </c>
      <c r="B1176" s="6">
        <v>-188591417.13210404</v>
      </c>
      <c r="C1176" s="6">
        <v>84696284.43282688</v>
      </c>
      <c r="D1176" s="6">
        <v>78508087.71989164</v>
      </c>
      <c r="E1176" s="6">
        <v>59204505.96303819</v>
      </c>
      <c r="F1176" s="6">
        <v>80960185.26157135</v>
      </c>
      <c r="G1176" s="6">
        <v>109790901.35240048</v>
      </c>
      <c r="H1176" s="6">
        <f>NPV(Supuestos!$B$22,C1176:G1176)+B1176</f>
        <v>91031231.3309681</v>
      </c>
      <c r="I1176" s="2">
        <f>IFERROR(IRR(B1176:G1176),"")</f>
        <v>0.32121092606812396</v>
      </c>
      <c r="J1176" s="2">
        <f>IFERROR(MIRR(B1176:G1176,Supuestos!$B$22,Supuestos!$B$22),"")</f>
        <v>0.2334312161384826</v>
      </c>
      <c r="K1176" s="6">
        <v>7883.455478461842</v>
      </c>
      <c r="L1176" s="6">
        <v>45584.57891641973</v>
      </c>
      <c r="M1176" s="6">
        <v>159842297.260742</v>
      </c>
      <c r="N1176" s="6">
        <v>3375.2783625386655</v>
      </c>
      <c r="O1176" s="6">
        <v>107626997.94659169</v>
      </c>
    </row>
    <row r="1177">
      <c r="A1177">
        <v>1173</v>
      </c>
      <c r="B1177" s="6">
        <v>-169917878.52196604</v>
      </c>
      <c r="C1177" s="6">
        <v>56957560.03083499</v>
      </c>
      <c r="D1177" s="6">
        <v>55727213.78297134</v>
      </c>
      <c r="E1177" s="6">
        <v>71076007.59742239</v>
      </c>
      <c r="F1177" s="6">
        <v>66946910.40687084</v>
      </c>
      <c r="G1177" s="6">
        <v>104985373.96437636</v>
      </c>
      <c r="H1177" s="6">
        <f>NPV(Supuestos!$B$22,C1177:G1177)+B1177</f>
        <v>65063514.24261505</v>
      </c>
      <c r="I1177" s="2">
        <f>IFERROR(IRR(B1177:G1177),"")</f>
        <v>0.27451265225455923</v>
      </c>
      <c r="J1177" s="2">
        <f>IFERROR(MIRR(B1177:G1177,Supuestos!$B$22,Supuestos!$B$22),"")</f>
        <v>0.2163644831938234</v>
      </c>
      <c r="K1177" s="6">
        <v>8010.913512878147</v>
      </c>
      <c r="L1177" s="6">
        <v>42141.786674229705</v>
      </c>
      <c r="M1177" s="6">
        <v>142910341.85593283</v>
      </c>
      <c r="N1177" s="6">
        <v>3404.8539294861257</v>
      </c>
      <c r="O1177" s="6">
        <v>112890640.38029681</v>
      </c>
    </row>
    <row r="1178">
      <c r="A1178">
        <v>1174</v>
      </c>
      <c r="B1178" s="6">
        <v>-165782361.25991005</v>
      </c>
      <c r="C1178" s="6">
        <v>94094741.26249607</v>
      </c>
      <c r="D1178" s="6">
        <v>98575181.92614518</v>
      </c>
      <c r="E1178" s="6">
        <v>93427321.88947427</v>
      </c>
      <c r="F1178" s="6">
        <v>95972242.28533179</v>
      </c>
      <c r="G1178" s="6">
        <v>153297869.21064702</v>
      </c>
      <c r="H1178" s="6">
        <f>NPV(Supuestos!$B$22,C1178:G1178)+B1178</f>
        <v>192109449.59050864</v>
      </c>
      <c r="I1178" s="2">
        <f>IFERROR(IRR(B1178:G1178),"")</f>
        <v>0.52885483693427</v>
      </c>
      <c r="J1178" s="2">
        <f>IFERROR(MIRR(B1178:G1178,Supuestos!$B$22,Supuestos!$B$22),"")</f>
        <v>0.32968123344679623</v>
      </c>
      <c r="K1178" s="6">
        <v>8530.239074905647</v>
      </c>
      <c r="L1178" s="6">
        <v>45921.00600696514</v>
      </c>
      <c r="M1178" s="6">
        <v>134444988.47594276</v>
      </c>
      <c r="N1178" s="6">
        <v>3401.1731266354523</v>
      </c>
      <c r="O1178" s="6">
        <v>107863953.55147715</v>
      </c>
    </row>
    <row r="1179">
      <c r="A1179">
        <v>1175</v>
      </c>
      <c r="B1179" s="6">
        <v>-182787852.5785574</v>
      </c>
      <c r="C1179" s="6">
        <v>97777652.4899736</v>
      </c>
      <c r="D1179" s="6">
        <v>110537703.43139537</v>
      </c>
      <c r="E1179" s="6">
        <v>118698654.4090553</v>
      </c>
      <c r="F1179" s="6">
        <v>116944514.58038428</v>
      </c>
      <c r="G1179" s="6">
        <v>169020813.05924678</v>
      </c>
      <c r="H1179" s="6">
        <f>NPV(Supuestos!$B$22,C1179:G1179)+B1179</f>
        <v>225180056.7837075</v>
      </c>
      <c r="I1179" s="2">
        <f>IFERROR(IRR(B1179:G1179),"")</f>
        <v>0.540420381236889</v>
      </c>
      <c r="J1179" s="2">
        <f>IFERROR(MIRR(B1179:G1179,Supuestos!$B$22,Supuestos!$B$22),"")</f>
        <v>0.338568454003747</v>
      </c>
      <c r="K1179" s="6">
        <v>8915.849581567949</v>
      </c>
      <c r="L1179" s="6">
        <v>46220.40424191569</v>
      </c>
      <c r="M1179" s="6">
        <v>149820318.83294258</v>
      </c>
      <c r="N1179" s="6">
        <v>3345.694536715746</v>
      </c>
      <c r="O1179" s="6">
        <v>106844810.81600614</v>
      </c>
    </row>
    <row r="1180">
      <c r="A1180">
        <v>1176</v>
      </c>
      <c r="B1180" s="6">
        <v>-163259200.71439108</v>
      </c>
      <c r="C1180" s="6">
        <v>44113052.56663569</v>
      </c>
      <c r="D1180" s="6">
        <v>57976094.70437042</v>
      </c>
      <c r="E1180" s="6">
        <v>38090121.30908312</v>
      </c>
      <c r="F1180" s="6">
        <v>44270338.38778553</v>
      </c>
      <c r="G1180" s="6">
        <v>85374470.98145972</v>
      </c>
      <c r="H1180" s="6">
        <f>NPV(Supuestos!$B$22,C1180:G1180)+B1180</f>
        <v>16309347.862601746</v>
      </c>
      <c r="I1180" s="2">
        <f>IFERROR(IRR(B1180:G1180),"")</f>
        <v>0.17773454895089935</v>
      </c>
      <c r="J1180" s="2">
        <f>IFERROR(MIRR(B1180:G1180,Supuestos!$B$22,Supuestos!$B$22),"")</f>
        <v>0.16191771353801943</v>
      </c>
      <c r="K1180" s="6">
        <v>8083.166522071886</v>
      </c>
      <c r="L1180" s="6">
        <v>36805.700652621</v>
      </c>
      <c r="M1180" s="6">
        <v>139458672.12745786</v>
      </c>
      <c r="N1180" s="6">
        <v>3501.1424901274345</v>
      </c>
      <c r="O1180" s="6">
        <v>112815646.63606872</v>
      </c>
    </row>
    <row r="1181">
      <c r="A1181">
        <v>1177</v>
      </c>
      <c r="B1181" s="6">
        <v>-163944316.05614036</v>
      </c>
      <c r="C1181" s="6">
        <v>42157472.198973715</v>
      </c>
      <c r="D1181" s="6">
        <v>64702180.56022489</v>
      </c>
      <c r="E1181" s="6">
        <v>38132297.16454717</v>
      </c>
      <c r="F1181" s="6">
        <v>50856211.172460586</v>
      </c>
      <c r="G1181" s="6">
        <v>80472657.29849043</v>
      </c>
      <c r="H1181" s="6">
        <f>NPV(Supuestos!$B$22,C1181:G1181)+B1181</f>
        <v>20466300.266214184</v>
      </c>
      <c r="I1181" s="2">
        <f>IFERROR(IRR(B1181:G1181),"")</f>
        <v>0.18715622570784335</v>
      </c>
      <c r="J1181" s="2">
        <f>IFERROR(MIRR(B1181:G1181,Supuestos!$B$22,Supuestos!$B$22),"")</f>
        <v>0.1671394866108804</v>
      </c>
      <c r="K1181" s="6">
        <v>7763.256193597326</v>
      </c>
      <c r="L1181" s="6">
        <v>40507.18922745407</v>
      </c>
      <c r="M1181" s="6">
        <v>138786901.04372022</v>
      </c>
      <c r="N1181" s="6">
        <v>3497.5392722524703</v>
      </c>
      <c r="O1181" s="6">
        <v>113395852.8087026</v>
      </c>
    </row>
    <row r="1182">
      <c r="A1182">
        <v>1178</v>
      </c>
      <c r="B1182" s="6">
        <v>-171687247.65475446</v>
      </c>
      <c r="C1182" s="6">
        <v>110612517.27975029</v>
      </c>
      <c r="D1182" s="6">
        <v>89405425.3837592</v>
      </c>
      <c r="E1182" s="6">
        <v>120461095.30064341</v>
      </c>
      <c r="F1182" s="6">
        <v>104974195.7528043</v>
      </c>
      <c r="G1182" s="6">
        <v>161636107.50443783</v>
      </c>
      <c r="H1182" s="6">
        <f>NPV(Supuestos!$B$22,C1182:G1182)+B1182</f>
        <v>221545536.32009107</v>
      </c>
      <c r="I1182" s="2">
        <f>IFERROR(IRR(B1182:G1182),"")</f>
        <v>0.5715655781003097</v>
      </c>
      <c r="J1182" s="2">
        <f>IFERROR(MIRR(B1182:G1182,Supuestos!$B$22,Supuestos!$B$22),"")</f>
        <v>0.34551079746469227</v>
      </c>
      <c r="K1182" s="6">
        <v>9093.464537199196</v>
      </c>
      <c r="L1182" s="6">
        <v>43505.97371121138</v>
      </c>
      <c r="M1182" s="6">
        <v>140037645.32681677</v>
      </c>
      <c r="N1182" s="6">
        <v>3273.641921362529</v>
      </c>
      <c r="O1182" s="6">
        <v>107516587.59748061</v>
      </c>
    </row>
    <row r="1183">
      <c r="A1183">
        <v>1179</v>
      </c>
      <c r="B1183" s="6">
        <v>-168607087.6786341</v>
      </c>
      <c r="C1183" s="6">
        <v>75865750.05633114</v>
      </c>
      <c r="D1183" s="6">
        <v>93736297.37513</v>
      </c>
      <c r="E1183" s="6">
        <v>98890177.57996735</v>
      </c>
      <c r="F1183" s="6">
        <v>110916488.83664343</v>
      </c>
      <c r="G1183" s="6">
        <v>168548202.55285707</v>
      </c>
      <c r="H1183" s="6">
        <f>NPV(Supuestos!$B$22,C1183:G1183)+B1183</f>
        <v>190027026.36283883</v>
      </c>
      <c r="I1183" s="2">
        <f>IFERROR(IRR(B1183:G1183),"")</f>
        <v>0.4895841587107966</v>
      </c>
      <c r="J1183" s="2">
        <f>IFERROR(MIRR(B1183:G1183,Supuestos!$B$22,Supuestos!$B$22),"")</f>
        <v>0.3257450235610633</v>
      </c>
      <c r="K1183" s="6">
        <v>8981.540238301983</v>
      </c>
      <c r="L1183" s="6">
        <v>44668.53320706587</v>
      </c>
      <c r="M1183" s="6">
        <v>136511709.40781888</v>
      </c>
      <c r="N1183" s="6">
        <v>3406.9425670740507</v>
      </c>
      <c r="O1183" s="6">
        <v>113562401.49861057</v>
      </c>
    </row>
    <row r="1184">
      <c r="A1184">
        <v>1180</v>
      </c>
      <c r="B1184" s="6">
        <v>-176524247.93552005</v>
      </c>
      <c r="C1184" s="6">
        <v>91325191.74527544</v>
      </c>
      <c r="D1184" s="6">
        <v>73660986.34065813</v>
      </c>
      <c r="E1184" s="6">
        <v>87306139.07330185</v>
      </c>
      <c r="F1184" s="6">
        <v>75936752.71453269</v>
      </c>
      <c r="G1184" s="6">
        <v>140135250.82811487</v>
      </c>
      <c r="H1184" s="6">
        <f>NPV(Supuestos!$B$22,C1184:G1184)+B1184</f>
        <v>136936975.21531597</v>
      </c>
      <c r="I1184" s="2">
        <f>IFERROR(IRR(B1184:G1184),"")</f>
        <v>0.41259891980432817</v>
      </c>
      <c r="J1184" s="2">
        <f>IFERROR(MIRR(B1184:G1184,Supuestos!$B$22,Supuestos!$B$22),"")</f>
        <v>0.2787355588813374</v>
      </c>
      <c r="K1184" s="6">
        <v>8808.619086163533</v>
      </c>
      <c r="L1184" s="6">
        <v>40734.57722357815</v>
      </c>
      <c r="M1184" s="6">
        <v>147819017.98364702</v>
      </c>
      <c r="N1184" s="6">
        <v>3327.9217747350535</v>
      </c>
      <c r="O1184" s="6">
        <v>107793789.10040975</v>
      </c>
    </row>
    <row r="1185">
      <c r="A1185">
        <v>1181</v>
      </c>
      <c r="B1185" s="6">
        <v>-148088077.687348</v>
      </c>
      <c r="C1185" s="6">
        <v>53313081.998002544</v>
      </c>
      <c r="D1185" s="6">
        <v>39532809.2420307</v>
      </c>
      <c r="E1185" s="6">
        <v>42725383.57258215</v>
      </c>
      <c r="F1185" s="6">
        <v>47442542.497867435</v>
      </c>
      <c r="G1185" s="6">
        <v>91482213.13569129</v>
      </c>
      <c r="H1185" s="6">
        <f>NPV(Supuestos!$B$22,C1185:G1185)+B1185</f>
        <v>33538202.235908512</v>
      </c>
      <c r="I1185" s="2">
        <f>IFERROR(IRR(B1185:G1185),"")</f>
        <v>0.2228021714949857</v>
      </c>
      <c r="J1185" s="2">
        <f>IFERROR(MIRR(B1185:G1185,Supuestos!$B$22,Supuestos!$B$22),"")</f>
        <v>0.18750807029403016</v>
      </c>
      <c r="K1185" s="6">
        <v>7783.52227513902</v>
      </c>
      <c r="L1185" s="6">
        <v>40655.3712597946</v>
      </c>
      <c r="M1185" s="6">
        <v>122772718.66297537</v>
      </c>
      <c r="N1185" s="6">
        <v>3562.8915147234998</v>
      </c>
      <c r="O1185" s="6">
        <v>109644691.3459701</v>
      </c>
    </row>
    <row r="1186">
      <c r="A1186">
        <v>1182</v>
      </c>
      <c r="B1186" s="6">
        <v>-155904442.93036345</v>
      </c>
      <c r="C1186" s="6">
        <v>61073181.711352654</v>
      </c>
      <c r="D1186" s="6">
        <v>39817708.211721614</v>
      </c>
      <c r="E1186" s="6">
        <v>70362901.1963074</v>
      </c>
      <c r="F1186" s="6">
        <v>54428321.2681059</v>
      </c>
      <c r="G1186" s="6">
        <v>112598584.73104094</v>
      </c>
      <c r="H1186" s="6">
        <f>NPV(Supuestos!$B$22,C1186:G1186)+B1186</f>
        <v>66506023.228753135</v>
      </c>
      <c r="I1186" s="2">
        <f>IFERROR(IRR(B1186:G1186),"")</f>
        <v>0.287961838631565</v>
      </c>
      <c r="J1186" s="2">
        <f>IFERROR(MIRR(B1186:G1186,Supuestos!$B$22,Supuestos!$B$22),"")</f>
        <v>0.22395146658856224</v>
      </c>
      <c r="K1186" s="6">
        <v>7937.592026451787</v>
      </c>
      <c r="L1186" s="6">
        <v>41944.65990915015</v>
      </c>
      <c r="M1186" s="6">
        <v>129269275.08659527</v>
      </c>
      <c r="N1186" s="6">
        <v>3470.1992632821202</v>
      </c>
      <c r="O1186" s="6">
        <v>114456148.80545616</v>
      </c>
    </row>
    <row r="1187">
      <c r="A1187">
        <v>1183</v>
      </c>
      <c r="B1187" s="6">
        <v>-160428820.23038962</v>
      </c>
      <c r="C1187" s="6">
        <v>30372459.939243287</v>
      </c>
      <c r="D1187" s="6">
        <v>25271536.151658535</v>
      </c>
      <c r="E1187" s="6">
        <v>38154752.942063466</v>
      </c>
      <c r="F1187" s="6">
        <v>18185011.91961084</v>
      </c>
      <c r="G1187" s="6">
        <v>77509556.8423943</v>
      </c>
      <c r="H1187" s="6">
        <f>NPV(Supuestos!$B$22,C1187:G1187)+B1187</f>
        <v>-37564291.69117386</v>
      </c>
      <c r="I1187" s="2">
        <f>IFERROR(IRR(B1187:G1187),"")</f>
        <v>0.0501378392831999</v>
      </c>
      <c r="J1187" s="2">
        <f>IFERROR(MIRR(B1187:G1187,Supuestos!$B$22,Supuestos!$B$22),"")</f>
        <v>0.08077098557327611</v>
      </c>
      <c r="K1187" s="6">
        <v>7375.741389265496</v>
      </c>
      <c r="L1187" s="6">
        <v>35595.25798625852</v>
      </c>
      <c r="M1187" s="6">
        <v>139425506.82312322</v>
      </c>
      <c r="N1187" s="6">
        <v>3324.270593902717</v>
      </c>
      <c r="O1187" s="6">
        <v>110036159.09426348</v>
      </c>
    </row>
    <row r="1188">
      <c r="A1188">
        <v>1184</v>
      </c>
      <c r="B1188" s="6">
        <v>-167933051.0866046</v>
      </c>
      <c r="C1188" s="6">
        <v>53671960.35166067</v>
      </c>
      <c r="D1188" s="6">
        <v>60124757.65083291</v>
      </c>
      <c r="E1188" s="6">
        <v>48837229.852463976</v>
      </c>
      <c r="F1188" s="6">
        <v>48935282.23315509</v>
      </c>
      <c r="G1188" s="6">
        <v>82680100.04972176</v>
      </c>
      <c r="H1188" s="6">
        <f>NPV(Supuestos!$B$22,C1188:G1188)+B1188</f>
        <v>30290472.248377223</v>
      </c>
      <c r="I1188" s="2">
        <f>IFERROR(IRR(B1188:G1188),"")</f>
        <v>0.20937645521784815</v>
      </c>
      <c r="J1188" s="2">
        <f>IFERROR(MIRR(B1188:G1188,Supuestos!$B$22,Supuestos!$B$22),"")</f>
        <v>0.17844319771882922</v>
      </c>
      <c r="K1188" s="6">
        <v>7190.932445422393</v>
      </c>
      <c r="L1188" s="6">
        <v>45952.7209864265</v>
      </c>
      <c r="M1188" s="6">
        <v>141497618.10286564</v>
      </c>
      <c r="N1188" s="6">
        <v>3378.908263271054</v>
      </c>
      <c r="O1188" s="6">
        <v>112553011.6444108</v>
      </c>
    </row>
    <row r="1189">
      <c r="A1189">
        <v>1185</v>
      </c>
      <c r="B1189" s="6">
        <v>-181249146.30754438</v>
      </c>
      <c r="C1189" s="6">
        <v>43012946.5752894</v>
      </c>
      <c r="D1189" s="6">
        <v>33534085.917142943</v>
      </c>
      <c r="E1189" s="6">
        <v>44058977.975480035</v>
      </c>
      <c r="F1189" s="6">
        <v>37121005.81952355</v>
      </c>
      <c r="G1189" s="6">
        <v>63657576.211500086</v>
      </c>
      <c r="H1189" s="6">
        <f>NPV(Supuestos!$B$22,C1189:G1189)+B1189</f>
        <v>-32936180.285110153</v>
      </c>
      <c r="I1189" s="2">
        <f>IFERROR(IRR(B1189:G1189),"")</f>
        <v>0.06595072142713036</v>
      </c>
      <c r="J1189" s="2">
        <f>IFERROR(MIRR(B1189:G1189,Supuestos!$B$22,Supuestos!$B$22),"")</f>
        <v>0.09517994263211915</v>
      </c>
      <c r="K1189" s="6">
        <v>7166.541508689415</v>
      </c>
      <c r="L1189" s="6">
        <v>40375.142937838114</v>
      </c>
      <c r="M1189" s="6">
        <v>158101135.28488156</v>
      </c>
      <c r="N1189" s="6">
        <v>3362.144418247044</v>
      </c>
      <c r="O1189" s="6">
        <v>115163410.38960622</v>
      </c>
    </row>
    <row r="1190">
      <c r="A1190">
        <v>1186</v>
      </c>
      <c r="B1190" s="6">
        <v>-190433475.0379943</v>
      </c>
      <c r="C1190" s="6">
        <v>55806569.39968556</v>
      </c>
      <c r="D1190" s="6">
        <v>50896907.05412586</v>
      </c>
      <c r="E1190" s="6">
        <v>52930658.93581891</v>
      </c>
      <c r="F1190" s="6">
        <v>44744447.183562905</v>
      </c>
      <c r="G1190" s="6">
        <v>89938125.32140628</v>
      </c>
      <c r="H1190" s="6">
        <f>NPV(Supuestos!$B$22,C1190:G1190)+B1190</f>
        <v>6613209.129987821</v>
      </c>
      <c r="I1190" s="2">
        <f>IFERROR(IRR(B1190:G1190),"")</f>
        <v>0.1535008406003095</v>
      </c>
      <c r="J1190" s="2">
        <f>IFERROR(MIRR(B1190:G1190,Supuestos!$B$22,Supuestos!$B$22),"")</f>
        <v>0.14781003951263894</v>
      </c>
      <c r="K1190" s="6">
        <v>8333.468545414753</v>
      </c>
      <c r="L1190" s="6">
        <v>36300.529446411936</v>
      </c>
      <c r="M1190" s="6">
        <v>166232729.4121082</v>
      </c>
      <c r="N1190" s="6">
        <v>3465.329354380568</v>
      </c>
      <c r="O1190" s="6">
        <v>115158315.88781618</v>
      </c>
    </row>
    <row r="1191">
      <c r="A1191">
        <v>1187</v>
      </c>
      <c r="B1191" s="6">
        <v>-168913719.8619508</v>
      </c>
      <c r="C1191" s="6">
        <v>54760439.5812357</v>
      </c>
      <c r="D1191" s="6">
        <v>66605129.070039496</v>
      </c>
      <c r="E1191" s="6">
        <v>62164358.95501837</v>
      </c>
      <c r="F1191" s="6">
        <v>56420843.173650414</v>
      </c>
      <c r="G1191" s="6">
        <v>102638054.80325696</v>
      </c>
      <c r="H1191" s="6">
        <f>NPV(Supuestos!$B$22,C1191:G1191)+B1191</f>
        <v>59044067.03285823</v>
      </c>
      <c r="I1191" s="2">
        <f>IFERROR(IRR(B1191:G1191),"")</f>
        <v>0.2661584598824508</v>
      </c>
      <c r="J1191" s="2">
        <f>IFERROR(MIRR(B1191:G1191,Supuestos!$B$22,Supuestos!$B$22),"")</f>
        <v>0.21043856637711955</v>
      </c>
      <c r="K1191" s="6">
        <v>8353.799553844177</v>
      </c>
      <c r="L1191" s="6">
        <v>36882.66706310502</v>
      </c>
      <c r="M1191" s="6">
        <v>144264887.24944282</v>
      </c>
      <c r="N1191" s="6">
        <v>3324.6438552625477</v>
      </c>
      <c r="O1191" s="6">
        <v>108856460.66820012</v>
      </c>
    </row>
    <row r="1192">
      <c r="A1192">
        <v>1188</v>
      </c>
      <c r="B1192" s="6">
        <v>-155092220.72309607</v>
      </c>
      <c r="C1192" s="6">
        <v>45354062.58364412</v>
      </c>
      <c r="D1192" s="6">
        <v>63450588.25578748</v>
      </c>
      <c r="E1192" s="6">
        <v>60974700.076590925</v>
      </c>
      <c r="F1192" s="6">
        <v>40931431.64173938</v>
      </c>
      <c r="G1192" s="6">
        <v>98927820.45539123</v>
      </c>
      <c r="H1192" s="6">
        <f>NPV(Supuestos!$B$22,C1192:G1192)+B1192</f>
        <v>50286101.16452441</v>
      </c>
      <c r="I1192" s="2">
        <f>IFERROR(IRR(B1192:G1192),"")</f>
        <v>0.2563192955585876</v>
      </c>
      <c r="J1192" s="2">
        <f>IFERROR(MIRR(B1192:G1192,Supuestos!$B$22,Supuestos!$B$22),"")</f>
        <v>0.2058624416146</v>
      </c>
      <c r="K1192" s="6">
        <v>8306.830872717532</v>
      </c>
      <c r="L1192" s="6">
        <v>35206.06616739575</v>
      </c>
      <c r="M1192" s="6">
        <v>131696153.73539533</v>
      </c>
      <c r="N1192" s="6">
        <v>3400.471622248491</v>
      </c>
      <c r="O1192" s="6">
        <v>105075359.27248119</v>
      </c>
    </row>
    <row r="1193">
      <c r="A1193">
        <v>1189</v>
      </c>
      <c r="B1193" s="6">
        <v>-171646822.99767783</v>
      </c>
      <c r="C1193" s="6">
        <v>61684786.66358006</v>
      </c>
      <c r="D1193" s="6">
        <v>81375894.81815353</v>
      </c>
      <c r="E1193" s="6">
        <v>54000942.9375501</v>
      </c>
      <c r="F1193" s="6">
        <v>55435647.392166406</v>
      </c>
      <c r="G1193" s="6">
        <v>120797616.08075333</v>
      </c>
      <c r="H1193" s="6">
        <f>NPV(Supuestos!$B$22,C1193:G1193)+B1193</f>
        <v>77088695.98745951</v>
      </c>
      <c r="I1193" s="2">
        <f>IFERROR(IRR(B1193:G1193),"")</f>
        <v>0.3013596787481492</v>
      </c>
      <c r="J1193" s="2">
        <f>IFERROR(MIRR(B1193:G1193,Supuestos!$B$22,Supuestos!$B$22),"")</f>
        <v>0.22779329870035547</v>
      </c>
      <c r="K1193" s="6">
        <v>7961.055740132955</v>
      </c>
      <c r="L1193" s="6">
        <v>42506.087686302446</v>
      </c>
      <c r="M1193" s="6">
        <v>144575356.3284272</v>
      </c>
      <c r="N1193" s="6">
        <v>3478.5917754285038</v>
      </c>
      <c r="O1193" s="6">
        <v>108350529.31192237</v>
      </c>
    </row>
    <row r="1194">
      <c r="A1194">
        <v>1190</v>
      </c>
      <c r="B1194" s="6">
        <v>-191610802.9361873</v>
      </c>
      <c r="C1194" s="6">
        <v>77612901.60429493</v>
      </c>
      <c r="D1194" s="6">
        <v>60454701.634082586</v>
      </c>
      <c r="E1194" s="6">
        <v>64652019.874430664</v>
      </c>
      <c r="F1194" s="6">
        <v>82837456.49753162</v>
      </c>
      <c r="G1194" s="6">
        <v>110502892.18438895</v>
      </c>
      <c r="H1194" s="6">
        <f>NPV(Supuestos!$B$22,C1194:G1194)+B1194</f>
        <v>73065055.17151558</v>
      </c>
      <c r="I1194" s="2">
        <f>IFERROR(IRR(B1194:G1194),"")</f>
        <v>0.2794279206571116</v>
      </c>
      <c r="J1194" s="2">
        <f>IFERROR(MIRR(B1194:G1194,Supuestos!$B$22,Supuestos!$B$22),"")</f>
        <v>0.2160844049908488</v>
      </c>
      <c r="K1194" s="6">
        <v>7874.830189147898</v>
      </c>
      <c r="L1194" s="6">
        <v>44308.20788393116</v>
      </c>
      <c r="M1194" s="6">
        <v>163697233.89047354</v>
      </c>
      <c r="N1194" s="6">
        <v>3371.3034918531775</v>
      </c>
      <c r="O1194" s="6">
        <v>111074798.19377345</v>
      </c>
    </row>
    <row r="1195">
      <c r="A1195">
        <v>1191</v>
      </c>
      <c r="B1195" s="6">
        <v>-170577962.93593264</v>
      </c>
      <c r="C1195" s="6">
        <v>58629979.399899796</v>
      </c>
      <c r="D1195" s="6">
        <v>51712940.4357336</v>
      </c>
      <c r="E1195" s="6">
        <v>50698356.19181431</v>
      </c>
      <c r="F1195" s="6">
        <v>43141598.77790058</v>
      </c>
      <c r="G1195" s="6">
        <v>102913051.03059816</v>
      </c>
      <c r="H1195" s="6">
        <f>NPV(Supuestos!$B$22,C1195:G1195)+B1195</f>
        <v>33856321.99953006</v>
      </c>
      <c r="I1195" s="2">
        <f>IFERROR(IRR(B1195:G1195),"")</f>
        <v>0.21407904990665785</v>
      </c>
      <c r="J1195" s="2">
        <f>IFERROR(MIRR(B1195:G1195,Supuestos!$B$22,Supuestos!$B$22),"")</f>
        <v>0.18203684187377212</v>
      </c>
      <c r="K1195" s="6">
        <v>8123.194616367077</v>
      </c>
      <c r="L1195" s="6">
        <v>37382.81744482245</v>
      </c>
      <c r="M1195" s="6">
        <v>146284530.82293943</v>
      </c>
      <c r="N1195" s="6">
        <v>3376.7254955756166</v>
      </c>
      <c r="O1195" s="6">
        <v>113320086.67586327</v>
      </c>
    </row>
    <row r="1196">
      <c r="A1196">
        <v>1192</v>
      </c>
      <c r="B1196" s="6">
        <v>-145302511.45088387</v>
      </c>
      <c r="C1196" s="6">
        <v>41245845.4179772</v>
      </c>
      <c r="D1196" s="6">
        <v>45124409.2879811</v>
      </c>
      <c r="E1196" s="6">
        <v>43515205.71696687</v>
      </c>
      <c r="F1196" s="6">
        <v>33309622.122167602</v>
      </c>
      <c r="G1196" s="6">
        <v>72913863.74757756</v>
      </c>
      <c r="H1196" s="6">
        <f>NPV(Supuestos!$B$22,C1196:G1196)+B1196</f>
        <v>12562493.107447352</v>
      </c>
      <c r="I1196" s="2">
        <f>IFERROR(IRR(B1196:G1196),"")</f>
        <v>0.17312886826068694</v>
      </c>
      <c r="J1196" s="2">
        <f>IFERROR(MIRR(B1196:G1196,Supuestos!$B$22,Supuestos!$B$22),"")</f>
        <v>0.15906395573588927</v>
      </c>
      <c r="K1196" s="6">
        <v>8033.1876808214</v>
      </c>
      <c r="L1196" s="6">
        <v>34716.23508766698</v>
      </c>
      <c r="M1196" s="6">
        <v>122991948.88842417</v>
      </c>
      <c r="N1196" s="6">
        <v>3251.8047981274626</v>
      </c>
      <c r="O1196" s="6">
        <v>116416360.76796502</v>
      </c>
    </row>
    <row r="1197">
      <c r="A1197">
        <v>1193</v>
      </c>
      <c r="B1197" s="6">
        <v>-182896960.95131665</v>
      </c>
      <c r="C1197" s="6">
        <v>43943862.92227236</v>
      </c>
      <c r="D1197" s="6">
        <v>61384348.00811565</v>
      </c>
      <c r="E1197" s="6">
        <v>54919327.47903438</v>
      </c>
      <c r="F1197" s="6">
        <v>41843257.86496952</v>
      </c>
      <c r="G1197" s="6">
        <v>110032871.00662197</v>
      </c>
      <c r="H1197" s="6">
        <f>NPV(Supuestos!$B$22,C1197:G1197)+B1197</f>
        <v>21874724.485148154</v>
      </c>
      <c r="I1197" s="2">
        <f>IFERROR(IRR(B1197:G1197),"")</f>
        <v>0.1832960900715899</v>
      </c>
      <c r="J1197" s="2">
        <f>IFERROR(MIRR(B1197:G1197,Supuestos!$B$22,Supuestos!$B$22),"")</f>
        <v>0.1660509697578001</v>
      </c>
      <c r="K1197" s="6">
        <v>8458.852560390502</v>
      </c>
      <c r="L1197" s="6">
        <v>34139.31854057594</v>
      </c>
      <c r="M1197" s="6">
        <v>159794603.98756164</v>
      </c>
      <c r="N1197" s="6">
        <v>3511.4534030668437</v>
      </c>
      <c r="O1197" s="6">
        <v>105293362.49424183</v>
      </c>
    </row>
    <row r="1198">
      <c r="A1198">
        <v>1194</v>
      </c>
      <c r="B1198" s="6">
        <v>-163300322.78910753</v>
      </c>
      <c r="C1198" s="6">
        <v>48914386.87887961</v>
      </c>
      <c r="D1198" s="6">
        <v>51340906.41503878</v>
      </c>
      <c r="E1198" s="6">
        <v>50014320.13171448</v>
      </c>
      <c r="F1198" s="6">
        <v>63467845.402661204</v>
      </c>
      <c r="G1198" s="6">
        <v>84249476.63520788</v>
      </c>
      <c r="H1198" s="6">
        <f>NPV(Supuestos!$B$22,C1198:G1198)+B1198</f>
        <v>34205033.64504881</v>
      </c>
      <c r="I1198" s="2">
        <f>IFERROR(IRR(B1198:G1198),"")</f>
        <v>0.21646603008614118</v>
      </c>
      <c r="J1198" s="2">
        <f>IFERROR(MIRR(B1198:G1198,Supuestos!$B$22,Supuestos!$B$22),"")</f>
        <v>0.1841949872862363</v>
      </c>
      <c r="K1198" s="6">
        <v>8560.518840742272</v>
      </c>
      <c r="L1198" s="6">
        <v>32860.48606759766</v>
      </c>
      <c r="M1198" s="6">
        <v>140796097.98129803</v>
      </c>
      <c r="N1198" s="6">
        <v>3331.118798442185</v>
      </c>
      <c r="O1198" s="6">
        <v>105387367.78444009</v>
      </c>
    </row>
    <row r="1199">
      <c r="A1199">
        <v>1195</v>
      </c>
      <c r="B1199" s="6">
        <v>-159566979.98691088</v>
      </c>
      <c r="C1199" s="6">
        <v>22181268.50796774</v>
      </c>
      <c r="D1199" s="6">
        <v>27724623.13488447</v>
      </c>
      <c r="E1199" s="6">
        <v>23855077.788614493</v>
      </c>
      <c r="F1199" s="6">
        <v>38230730.22496103</v>
      </c>
      <c r="G1199" s="6">
        <v>37928443.06908498</v>
      </c>
      <c r="H1199" s="6">
        <f>NPV(Supuestos!$B$22,C1199:G1199)+B1199</f>
        <v>-60340525.470580265</v>
      </c>
      <c r="I1199" s="2">
        <f>IFERROR(IRR(B1199:G1199),"")</f>
        <v>-0.018727250555091588</v>
      </c>
      <c r="J1199" s="2">
        <f>IFERROR(MIRR(B1199:G1199,Supuestos!$B$22,Supuestos!$B$22),"")</f>
        <v>0.036672888851839724</v>
      </c>
      <c r="K1199" s="6">
        <v>7243.5700621881915</v>
      </c>
      <c r="L1199" s="6">
        <v>34540.41659149734</v>
      </c>
      <c r="M1199" s="6">
        <v>139551305.7822966</v>
      </c>
      <c r="N1199" s="6">
        <v>3382.5730565314493</v>
      </c>
      <c r="O1199" s="6">
        <v>113798051.226245</v>
      </c>
    </row>
    <row r="1200">
      <c r="A1200">
        <v>1196</v>
      </c>
      <c r="B1200" s="6">
        <v>-180960069.631535</v>
      </c>
      <c r="C1200" s="6">
        <v>81766007.59407872</v>
      </c>
      <c r="D1200" s="6">
        <v>85571829.3784986</v>
      </c>
      <c r="E1200" s="6">
        <v>62590247.94974126</v>
      </c>
      <c r="F1200" s="6">
        <v>71986931.569233</v>
      </c>
      <c r="G1200" s="6">
        <v>134085470.1569975</v>
      </c>
      <c r="H1200" s="6">
        <f>NPV(Supuestos!$B$22,C1200:G1200)+B1200</f>
        <v>111117711.00613672</v>
      </c>
      <c r="I1200" s="2">
        <f>IFERROR(IRR(B1200:G1200),"")</f>
        <v>0.3605120693557236</v>
      </c>
      <c r="J1200" s="2">
        <f>IFERROR(MIRR(B1200:G1200,Supuestos!$B$22,Supuestos!$B$22),"")</f>
        <v>0.2545500855567626</v>
      </c>
      <c r="K1200" s="6">
        <v>8845.767329803146</v>
      </c>
      <c r="L1200" s="6">
        <v>37707.010125485496</v>
      </c>
      <c r="M1200" s="6">
        <v>154276274.5697289</v>
      </c>
      <c r="N1200" s="6">
        <v>3375.177750736475</v>
      </c>
      <c r="O1200" s="6">
        <v>105038514.99204183</v>
      </c>
    </row>
    <row r="1201">
      <c r="A1201">
        <v>1197</v>
      </c>
      <c r="B1201" s="6">
        <v>-168701957.39815032</v>
      </c>
      <c r="C1201" s="6">
        <v>73047479.06179956</v>
      </c>
      <c r="D1201" s="6">
        <v>63175699.64532426</v>
      </c>
      <c r="E1201" s="6">
        <v>65552889.47330744</v>
      </c>
      <c r="F1201" s="6">
        <v>66614987.50219838</v>
      </c>
      <c r="G1201" s="6">
        <v>114869693.9999751</v>
      </c>
      <c r="H1201" s="6">
        <f>NPV(Supuestos!$B$22,C1201:G1201)+B1201</f>
        <v>87333901.11116424</v>
      </c>
      <c r="I1201" s="2">
        <f>IFERROR(IRR(B1201:G1201),"")</f>
        <v>0.32600739065668183</v>
      </c>
      <c r="J1201" s="2">
        <f>IFERROR(MIRR(B1201:G1201,Supuestos!$B$22,Supuestos!$B$22),"")</f>
        <v>0.23919880444094832</v>
      </c>
      <c r="K1201" s="6">
        <v>8114.836322331888</v>
      </c>
      <c r="L1201" s="6">
        <v>41833.36782076099</v>
      </c>
      <c r="M1201" s="6">
        <v>141544282.78395984</v>
      </c>
      <c r="N1201" s="6">
        <v>3276.913553290069</v>
      </c>
      <c r="O1201" s="6">
        <v>112108575.45086665</v>
      </c>
    </row>
    <row r="1202">
      <c r="A1202">
        <v>1198</v>
      </c>
      <c r="B1202" s="6">
        <v>-169252317.36760506</v>
      </c>
      <c r="C1202" s="6">
        <v>134169088.87169585</v>
      </c>
      <c r="D1202" s="6">
        <v>133268816.58832663</v>
      </c>
      <c r="E1202" s="6">
        <v>124703241.98881772</v>
      </c>
      <c r="F1202" s="6">
        <v>124142224.9870842</v>
      </c>
      <c r="G1202" s="6">
        <v>194381419.1048712</v>
      </c>
      <c r="H1202" s="6">
        <f>NPV(Supuestos!$B$22,C1202:G1202)+B1202</f>
        <v>309614810.1166289</v>
      </c>
      <c r="I1202" s="2">
        <f>IFERROR(IRR(B1202:G1202),"")</f>
        <v>0.746367839588454</v>
      </c>
      <c r="J1202" s="2">
        <f>IFERROR(MIRR(B1202:G1202,Supuestos!$B$22,Supuestos!$B$22),"")</f>
        <v>0.40359215333639753</v>
      </c>
      <c r="K1202" s="6">
        <v>9359.341395998168</v>
      </c>
      <c r="L1202" s="6">
        <v>47623.99089007073</v>
      </c>
      <c r="M1202" s="6">
        <v>133593982.21719877</v>
      </c>
      <c r="N1202" s="6">
        <v>3393.395374342799</v>
      </c>
      <c r="O1202" s="6">
        <v>107222019.21325018</v>
      </c>
    </row>
    <row r="1203">
      <c r="A1203">
        <v>1199</v>
      </c>
      <c r="B1203" s="6">
        <v>-167899591.07046226</v>
      </c>
      <c r="C1203" s="6">
        <v>66864188.063452505</v>
      </c>
      <c r="D1203" s="6">
        <v>45455911.75428435</v>
      </c>
      <c r="E1203" s="6">
        <v>43683505.52615212</v>
      </c>
      <c r="F1203" s="6">
        <v>45673136.72513735</v>
      </c>
      <c r="G1203" s="6">
        <v>77895331.9180872</v>
      </c>
      <c r="H1203" s="6">
        <f>NPV(Supuestos!$B$22,C1203:G1203)+B1203</f>
        <v>22713733.46511246</v>
      </c>
      <c r="I1203" s="2">
        <f>IFERROR(IRR(B1203:G1203),"")</f>
        <v>0.1945854876886664</v>
      </c>
      <c r="J1203" s="2">
        <f>IFERROR(MIRR(B1203:G1203,Supuestos!$B$22,Supuestos!$B$22),"")</f>
        <v>0.1692989908554552</v>
      </c>
      <c r="K1203" s="6">
        <v>8029.805356117824</v>
      </c>
      <c r="L1203" s="6">
        <v>37184.544114915356</v>
      </c>
      <c r="M1203" s="6">
        <v>144012818.9505625</v>
      </c>
      <c r="N1203" s="6">
        <v>3439.1777586812773</v>
      </c>
      <c r="O1203" s="6">
        <v>110999109.78779812</v>
      </c>
    </row>
    <row r="1204">
      <c r="A1204">
        <v>1200</v>
      </c>
      <c r="B1204" s="6">
        <v>-176733947.97201577</v>
      </c>
      <c r="C1204" s="6">
        <v>70576276.5797891</v>
      </c>
      <c r="D1204" s="6">
        <v>60033063.14225106</v>
      </c>
      <c r="E1204" s="6">
        <v>52785862.22150046</v>
      </c>
      <c r="F1204" s="6">
        <v>56618793.3812893</v>
      </c>
      <c r="G1204" s="6">
        <v>106272228.16678788</v>
      </c>
      <c r="H1204" s="6">
        <f>NPV(Supuestos!$B$22,C1204:G1204)+B1204</f>
        <v>55714848.84299044</v>
      </c>
      <c r="I1204" s="2">
        <f>IFERROR(IRR(B1204:G1204),"")</f>
        <v>0.25840893896764616</v>
      </c>
      <c r="J1204" s="2">
        <f>IFERROR(MIRR(B1204:G1204,Supuestos!$B$22,Supuestos!$B$22),"")</f>
        <v>0.20422133159402045</v>
      </c>
      <c r="K1204" s="6">
        <v>8284.472861182825</v>
      </c>
      <c r="L1204" s="6">
        <v>40935.42388151189</v>
      </c>
      <c r="M1204" s="6">
        <v>149603675.31542373</v>
      </c>
      <c r="N1204" s="6">
        <v>3618.0090008924403</v>
      </c>
      <c r="O1204" s="6">
        <v>114893080.68280955</v>
      </c>
    </row>
    <row r="1205">
      <c r="A1205">
        <v>1201</v>
      </c>
      <c r="B1205" s="6">
        <v>-170563827.9918804</v>
      </c>
      <c r="C1205" s="6">
        <v>87071868.87923276</v>
      </c>
      <c r="D1205" s="6">
        <v>87371215.33390743</v>
      </c>
      <c r="E1205" s="6">
        <v>85104851.76419745</v>
      </c>
      <c r="F1205" s="6">
        <v>68669163.37091133</v>
      </c>
      <c r="G1205" s="6">
        <v>145656274.82395995</v>
      </c>
      <c r="H1205" s="6">
        <f>NPV(Supuestos!$B$22,C1205:G1205)+B1205</f>
        <v>146794630.51855427</v>
      </c>
      <c r="I1205" s="2">
        <f>IFERROR(IRR(B1205:G1205),"")</f>
        <v>0.4401181698461877</v>
      </c>
      <c r="J1205" s="2">
        <f>IFERROR(MIRR(B1205:G1205,Supuestos!$B$22,Supuestos!$B$22),"")</f>
        <v>0.29073616909884104</v>
      </c>
      <c r="K1205" s="6">
        <v>9200.482218356827</v>
      </c>
      <c r="L1205" s="6">
        <v>38492.06973186374</v>
      </c>
      <c r="M1205" s="6">
        <v>142232179.7426193</v>
      </c>
      <c r="N1205" s="6">
        <v>3344.6971701458097</v>
      </c>
      <c r="O1205" s="6">
        <v>110352004.21587527</v>
      </c>
    </row>
    <row r="1206">
      <c r="A1206">
        <v>1202</v>
      </c>
      <c r="B1206" s="6">
        <v>-163654865.87050092</v>
      </c>
      <c r="C1206" s="6">
        <v>36922721.24788444</v>
      </c>
      <c r="D1206" s="6">
        <v>42031982.895299375</v>
      </c>
      <c r="E1206" s="6">
        <v>48482030.72293119</v>
      </c>
      <c r="F1206" s="6">
        <v>20364946.745710123</v>
      </c>
      <c r="G1206" s="6">
        <v>83302889.81891334</v>
      </c>
      <c r="H1206" s="6">
        <f>NPV(Supuestos!$B$22,C1206:G1206)+B1206</f>
        <v>-10877684.177519955</v>
      </c>
      <c r="I1206" s="2">
        <f>IFERROR(IRR(B1206:G1206),"")</f>
        <v>0.1144589477536308</v>
      </c>
      <c r="J1206" s="2">
        <f>IFERROR(MIRR(B1206:G1206,Supuestos!$B$22,Supuestos!$B$22),"")</f>
        <v>0.12442570609930237</v>
      </c>
      <c r="K1206" s="6">
        <v>7937.934701908167</v>
      </c>
      <c r="L1206" s="6">
        <v>34682.10429337802</v>
      </c>
      <c r="M1206" s="6">
        <v>141630523.53405264</v>
      </c>
      <c r="N1206" s="6">
        <v>3496.656616280476</v>
      </c>
      <c r="O1206" s="6">
        <v>111160205.38180037</v>
      </c>
    </row>
    <row r="1207">
      <c r="A1207">
        <v>1203</v>
      </c>
      <c r="B1207" s="6">
        <v>-164234065.9272095</v>
      </c>
      <c r="C1207" s="6">
        <v>62391500.82357536</v>
      </c>
      <c r="D1207" s="6">
        <v>71060131.2081855</v>
      </c>
      <c r="E1207" s="6">
        <v>73896012.59471707</v>
      </c>
      <c r="F1207" s="6">
        <v>68639054.4731381</v>
      </c>
      <c r="G1207" s="6">
        <v>125553425.25945061</v>
      </c>
      <c r="H1207" s="6">
        <f>NPV(Supuestos!$B$22,C1207:G1207)+B1207</f>
        <v>100899833.14969829</v>
      </c>
      <c r="I1207" s="2">
        <f>IFERROR(IRR(B1207:G1207),"")</f>
        <v>0.3489881040658202</v>
      </c>
      <c r="J1207" s="2">
        <f>IFERROR(MIRR(B1207:G1207,Supuestos!$B$22,Supuestos!$B$22),"")</f>
        <v>0.2545999159366126</v>
      </c>
      <c r="K1207" s="6">
        <v>7812.069406721119</v>
      </c>
      <c r="L1207" s="6">
        <v>47447.80457851233</v>
      </c>
      <c r="M1207" s="6">
        <v>134580822.52209923</v>
      </c>
      <c r="N1207" s="6">
        <v>3544.7388634085655</v>
      </c>
      <c r="O1207" s="6">
        <v>111024830.91239242</v>
      </c>
    </row>
    <row r="1208">
      <c r="A1208">
        <v>1204</v>
      </c>
      <c r="B1208" s="6">
        <v>-181906132.33720648</v>
      </c>
      <c r="C1208" s="6">
        <v>47032123.1530345</v>
      </c>
      <c r="D1208" s="6">
        <v>55587205.00607826</v>
      </c>
      <c r="E1208" s="6">
        <v>64066301.34494665</v>
      </c>
      <c r="F1208" s="6">
        <v>61300919.25495917</v>
      </c>
      <c r="G1208" s="6">
        <v>99409592.12797801</v>
      </c>
      <c r="H1208" s="6">
        <f>NPV(Supuestos!$B$22,C1208:G1208)+B1208</f>
        <v>33290886.21308685</v>
      </c>
      <c r="I1208" s="2">
        <f>IFERROR(IRR(B1208:G1208),"")</f>
        <v>0.205508251953486</v>
      </c>
      <c r="J1208" s="2">
        <f>IFERROR(MIRR(B1208:G1208,Supuestos!$B$22,Supuestos!$B$22),"")</f>
        <v>0.1789696719090481</v>
      </c>
      <c r="K1208" s="6">
        <v>8204.781180960652</v>
      </c>
      <c r="L1208" s="6">
        <v>40217.880879464974</v>
      </c>
      <c r="M1208" s="6">
        <v>155507819.36297038</v>
      </c>
      <c r="N1208" s="6">
        <v>3504.676093750944</v>
      </c>
      <c r="O1208" s="6">
        <v>118880767.21210311</v>
      </c>
    </row>
    <row r="1209">
      <c r="A1209">
        <v>1205</v>
      </c>
      <c r="B1209" s="6">
        <v>-174765354.3259234</v>
      </c>
      <c r="C1209" s="6">
        <v>83514183.76558425</v>
      </c>
      <c r="D1209" s="6">
        <v>73670144.54496679</v>
      </c>
      <c r="E1209" s="6">
        <v>72185999.26876436</v>
      </c>
      <c r="F1209" s="6">
        <v>82133015.16445915</v>
      </c>
      <c r="G1209" s="6">
        <v>136355663.39156258</v>
      </c>
      <c r="H1209" s="6">
        <f>NPV(Supuestos!$B$22,C1209:G1209)+B1209</f>
        <v>123351176.20225571</v>
      </c>
      <c r="I1209" s="2">
        <f>IFERROR(IRR(B1209:G1209),"")</f>
        <v>0.38558815731468177</v>
      </c>
      <c r="J1209" s="2">
        <f>IFERROR(MIRR(B1209:G1209,Supuestos!$B$22,Supuestos!$B$22),"")</f>
        <v>0.2685015278013978</v>
      </c>
      <c r="K1209" s="6">
        <v>9155.583169882098</v>
      </c>
      <c r="L1209" s="6">
        <v>38516.39864570858</v>
      </c>
      <c r="M1209" s="6">
        <v>146554147.0295139</v>
      </c>
      <c r="N1209" s="6">
        <v>3347.411707074692</v>
      </c>
      <c r="O1209" s="6">
        <v>115831553.65961368</v>
      </c>
    </row>
    <row r="1210">
      <c r="A1210">
        <v>1206</v>
      </c>
      <c r="B1210" s="6">
        <v>-153855290.98406464</v>
      </c>
      <c r="C1210" s="6">
        <v>28264313.320319425</v>
      </c>
      <c r="D1210" s="6">
        <v>12866414.156366535</v>
      </c>
      <c r="E1210" s="6">
        <v>30613058.5153097</v>
      </c>
      <c r="F1210" s="6">
        <v>34589508.24132137</v>
      </c>
      <c r="G1210" s="6">
        <v>48565328.284676164</v>
      </c>
      <c r="H1210" s="6">
        <f>NPV(Supuestos!$B$22,C1210:G1210)+B1210</f>
        <v>-52795727.94367635</v>
      </c>
      <c r="I1210" s="2">
        <f>IFERROR(IRR(B1210:G1210),"")</f>
        <v>0.0019895874841536643</v>
      </c>
      <c r="J1210" s="2">
        <f>IFERROR(MIRR(B1210:G1210,Supuestos!$B$22,Supuestos!$B$22),"")</f>
        <v>0.048088238379792037</v>
      </c>
      <c r="K1210" s="6">
        <v>7234.492460634477</v>
      </c>
      <c r="L1210" s="6">
        <v>33418.15021472106</v>
      </c>
      <c r="M1210" s="6">
        <v>134514222.52192464</v>
      </c>
      <c r="N1210" s="6">
        <v>3261.16004002591</v>
      </c>
      <c r="O1210" s="6">
        <v>108938286.81603532</v>
      </c>
    </row>
    <row r="1211">
      <c r="A1211">
        <v>1207</v>
      </c>
      <c r="B1211" s="6">
        <v>-156483818.80740604</v>
      </c>
      <c r="C1211" s="6">
        <v>61198071.91160044</v>
      </c>
      <c r="D1211" s="6">
        <v>64394253.65481989</v>
      </c>
      <c r="E1211" s="6">
        <v>56899988.912091985</v>
      </c>
      <c r="F1211" s="6">
        <v>64443590.29761789</v>
      </c>
      <c r="G1211" s="6">
        <v>114302422.74682328</v>
      </c>
      <c r="H1211" s="6">
        <f>NPV(Supuestos!$B$22,C1211:G1211)+B1211</f>
        <v>82674734.86188552</v>
      </c>
      <c r="I1211" s="2">
        <f>IFERROR(IRR(B1211:G1211),"")</f>
        <v>0.3241712629267611</v>
      </c>
      <c r="J1211" s="2">
        <f>IFERROR(MIRR(B1211:G1211,Supuestos!$B$22,Supuestos!$B$22),"")</f>
        <v>0.2409324683392573</v>
      </c>
      <c r="K1211" s="6">
        <v>8684.175698263061</v>
      </c>
      <c r="L1211" s="6">
        <v>37096.02538407152</v>
      </c>
      <c r="M1211" s="6">
        <v>130711946.63600576</v>
      </c>
      <c r="N1211" s="6">
        <v>3406.813560364147</v>
      </c>
      <c r="O1211" s="6">
        <v>110148572.60613735</v>
      </c>
    </row>
    <row r="1212">
      <c r="A1212">
        <v>1208</v>
      </c>
      <c r="B1212" s="6">
        <v>-173749620.49541005</v>
      </c>
      <c r="C1212" s="6">
        <v>40588468.628682464</v>
      </c>
      <c r="D1212" s="6">
        <v>32361267.56971901</v>
      </c>
      <c r="E1212" s="6">
        <v>36462630.06742406</v>
      </c>
      <c r="F1212" s="6">
        <v>30377495.495660756</v>
      </c>
      <c r="G1212" s="6">
        <v>59687728.034839734</v>
      </c>
      <c r="H1212" s="6">
        <f>NPV(Supuestos!$B$22,C1212:G1212)+B1212</f>
        <v>-39647667.82231934</v>
      </c>
      <c r="I1212" s="2">
        <f>IFERROR(IRR(B1212:G1212),"")</f>
        <v>0.04509206440257275</v>
      </c>
      <c r="J1212" s="2">
        <f>IFERROR(MIRR(B1212:G1212,Supuestos!$B$22,Supuestos!$B$22),"")</f>
        <v>0.0824481405764077</v>
      </c>
      <c r="K1212" s="6">
        <v>8024.867800066546</v>
      </c>
      <c r="L1212" s="6">
        <v>32090.49716499878</v>
      </c>
      <c r="M1212" s="6">
        <v>153147860.70440802</v>
      </c>
      <c r="N1212" s="6">
        <v>3546.8061059092483</v>
      </c>
      <c r="O1212" s="6">
        <v>107379916.13397051</v>
      </c>
    </row>
    <row r="1213">
      <c r="A1213">
        <v>1209</v>
      </c>
      <c r="B1213" s="6">
        <v>-165765130.2191041</v>
      </c>
      <c r="C1213" s="6">
        <v>94968596.7801985</v>
      </c>
      <c r="D1213" s="6">
        <v>79135000.76082616</v>
      </c>
      <c r="E1213" s="6">
        <v>90583935.3723958</v>
      </c>
      <c r="F1213" s="6">
        <v>79772121.5231111</v>
      </c>
      <c r="G1213" s="6">
        <v>134520910.73365086</v>
      </c>
      <c r="H1213" s="6">
        <f>NPV(Supuestos!$B$22,C1213:G1213)+B1213</f>
        <v>156671491.6569866</v>
      </c>
      <c r="I1213" s="2">
        <f>IFERROR(IRR(B1213:G1213),"")</f>
        <v>0.47249323785829556</v>
      </c>
      <c r="J1213" s="2">
        <f>IFERROR(MIRR(B1213:G1213,Supuestos!$B$22,Supuestos!$B$22),"")</f>
        <v>0.3022521646412495</v>
      </c>
      <c r="K1213" s="6">
        <v>9004.288465564023</v>
      </c>
      <c r="L1213" s="6">
        <v>40118.908089043194</v>
      </c>
      <c r="M1213" s="6">
        <v>136865752.51052853</v>
      </c>
      <c r="N1213" s="6">
        <v>3505.0094362037876</v>
      </c>
      <c r="O1213" s="6">
        <v>108787369.61836614</v>
      </c>
    </row>
    <row r="1214">
      <c r="A1214">
        <v>1210</v>
      </c>
      <c r="B1214" s="6">
        <v>-155117358.12969062</v>
      </c>
      <c r="C1214" s="6">
        <v>35656983.03634921</v>
      </c>
      <c r="D1214" s="6">
        <v>43492665.80372621</v>
      </c>
      <c r="E1214" s="6">
        <v>45601587.8054973</v>
      </c>
      <c r="F1214" s="6">
        <v>31927084.424242042</v>
      </c>
      <c r="G1214" s="6">
        <v>75094179.4502044</v>
      </c>
      <c r="H1214" s="6">
        <f>NPV(Supuestos!$B$22,C1214:G1214)+B1214</f>
        <v>-1688375.2259980738</v>
      </c>
      <c r="I1214" s="2">
        <f>IFERROR(IRR(B1214:G1214),"")</f>
        <v>0.1358621670967927</v>
      </c>
      <c r="J1214" s="2">
        <f>IFERROR(MIRR(B1214:G1214,Supuestos!$B$22,Supuestos!$B$22),"")</f>
        <v>0.13750745771207895</v>
      </c>
      <c r="K1214" s="6">
        <v>7444.988441367504</v>
      </c>
      <c r="L1214" s="6">
        <v>38250.1576573598</v>
      </c>
      <c r="M1214" s="6">
        <v>132335599.59852836</v>
      </c>
      <c r="N1214" s="6">
        <v>3263.9027818726995</v>
      </c>
      <c r="O1214" s="6">
        <v>114716200.2231112</v>
      </c>
    </row>
    <row r="1215">
      <c r="A1215">
        <v>1211</v>
      </c>
      <c r="B1215" s="6">
        <v>-181227528.80322495</v>
      </c>
      <c r="C1215" s="6">
        <v>42901759.086567804</v>
      </c>
      <c r="D1215" s="6">
        <v>51157926.945026875</v>
      </c>
      <c r="E1215" s="6">
        <v>60657019.20164023</v>
      </c>
      <c r="F1215" s="6">
        <v>66801062.46566838</v>
      </c>
      <c r="G1215" s="6">
        <v>100272103.45069502</v>
      </c>
      <c r="H1215" s="6">
        <f>NPV(Supuestos!$B$22,C1215:G1215)+B1215</f>
        <v>28341497.0644491</v>
      </c>
      <c r="I1215" s="2">
        <f>IFERROR(IRR(B1215:G1215),"")</f>
        <v>0.19488612301527095</v>
      </c>
      <c r="J1215" s="2">
        <f>IFERROR(MIRR(B1215:G1215,Supuestos!$B$22,Supuestos!$B$22),"")</f>
        <v>0.17361441892518137</v>
      </c>
      <c r="K1215" s="6">
        <v>8300.428692382595</v>
      </c>
      <c r="L1215" s="6">
        <v>35574.24206872671</v>
      </c>
      <c r="M1215" s="6">
        <v>157605012.0370631</v>
      </c>
      <c r="N1215" s="6">
        <v>3398.657537655284</v>
      </c>
      <c r="O1215" s="6">
        <v>108376511.39964789</v>
      </c>
    </row>
    <row r="1216">
      <c r="A1216">
        <v>1212</v>
      </c>
      <c r="B1216" s="6">
        <v>-157559745.7929355</v>
      </c>
      <c r="C1216" s="6">
        <v>64635085.04760539</v>
      </c>
      <c r="D1216" s="6">
        <v>67473481.01091357</v>
      </c>
      <c r="E1216" s="6">
        <v>79940393.57373695</v>
      </c>
      <c r="F1216" s="6">
        <v>75589832.3822909</v>
      </c>
      <c r="G1216" s="6">
        <v>130609051.69193408</v>
      </c>
      <c r="H1216" s="6">
        <f>NPV(Supuestos!$B$22,C1216:G1216)+B1216</f>
        <v>117603336.21210098</v>
      </c>
      <c r="I1216" s="2">
        <f>IFERROR(IRR(B1216:G1216),"")</f>
        <v>0.3868106578347328</v>
      </c>
      <c r="J1216" s="2">
        <f>IFERROR(MIRR(B1216:G1216,Supuestos!$B$22,Supuestos!$B$22),"")</f>
        <v>0.27448236372567436</v>
      </c>
      <c r="K1216" s="6">
        <v>9039.010318802997</v>
      </c>
      <c r="L1216" s="6">
        <v>37205.35752813523</v>
      </c>
      <c r="M1216" s="6">
        <v>130655776.94400996</v>
      </c>
      <c r="N1216" s="6">
        <v>3566.9180664854744</v>
      </c>
      <c r="O1216" s="6">
        <v>106224264.35418276</v>
      </c>
    </row>
    <row r="1217">
      <c r="A1217">
        <v>1213</v>
      </c>
      <c r="B1217" s="6">
        <v>-167056549.22398603</v>
      </c>
      <c r="C1217" s="6">
        <v>60248110.1870646</v>
      </c>
      <c r="D1217" s="6">
        <v>57357712.332986616</v>
      </c>
      <c r="E1217" s="6">
        <v>67436972.70994857</v>
      </c>
      <c r="F1217" s="6">
        <v>66448882.49093497</v>
      </c>
      <c r="G1217" s="6">
        <v>109903010.14417309</v>
      </c>
      <c r="H1217" s="6">
        <f>NPV(Supuestos!$B$22,C1217:G1217)+B1217</f>
        <v>71868855.46790719</v>
      </c>
      <c r="I1217" s="2">
        <f>IFERROR(IRR(B1217:G1217),"")</f>
        <v>0.29081573168435276</v>
      </c>
      <c r="J1217" s="2">
        <f>IFERROR(MIRR(B1217:G1217,Supuestos!$B$22,Supuestos!$B$22),"")</f>
        <v>0.2245728209098139</v>
      </c>
      <c r="K1217" s="6">
        <v>8219.6807209724</v>
      </c>
      <c r="L1217" s="6">
        <v>40020.52025942439</v>
      </c>
      <c r="M1217" s="6">
        <v>140740077.31841195</v>
      </c>
      <c r="N1217" s="6">
        <v>3353.8705004689596</v>
      </c>
      <c r="O1217" s="6">
        <v>112684272.6424867</v>
      </c>
    </row>
    <row r="1218">
      <c r="A1218">
        <v>1214</v>
      </c>
      <c r="B1218" s="6">
        <v>-151906310.73704568</v>
      </c>
      <c r="C1218" s="6">
        <v>61532232.815962315</v>
      </c>
      <c r="D1218" s="6">
        <v>68821611.31353284</v>
      </c>
      <c r="E1218" s="6">
        <v>73502140.93015829</v>
      </c>
      <c r="F1218" s="6">
        <v>73285052.38276511</v>
      </c>
      <c r="G1218" s="6">
        <v>120638637.35838427</v>
      </c>
      <c r="H1218" s="6">
        <f>NPV(Supuestos!$B$22,C1218:G1218)+B1218</f>
        <v>110683740.85135332</v>
      </c>
      <c r="I1218" s="2">
        <f>IFERROR(IRR(B1218:G1218),"")</f>
        <v>0.3837962709296239</v>
      </c>
      <c r="J1218" s="2">
        <f>IFERROR(MIRR(B1218:G1218,Supuestos!$B$22,Supuestos!$B$22),"")</f>
        <v>0.2718776675271286</v>
      </c>
      <c r="K1218" s="6">
        <v>8491.26410643182</v>
      </c>
      <c r="L1218" s="6">
        <v>40423.07399507184</v>
      </c>
      <c r="M1218" s="6">
        <v>124446870.9541664</v>
      </c>
      <c r="N1218" s="6">
        <v>3402.9036589587727</v>
      </c>
      <c r="O1218" s="6">
        <v>111212907.43257916</v>
      </c>
    </row>
    <row r="1219">
      <c r="A1219">
        <v>1215</v>
      </c>
      <c r="B1219" s="6">
        <v>-154963631.73231843</v>
      </c>
      <c r="C1219" s="6">
        <v>43847331.9638592</v>
      </c>
      <c r="D1219" s="6">
        <v>30628066.410286672</v>
      </c>
      <c r="E1219" s="6">
        <v>34267297.386535734</v>
      </c>
      <c r="F1219" s="6">
        <v>31817709.060715396</v>
      </c>
      <c r="G1219" s="6">
        <v>67342123.16013679</v>
      </c>
      <c r="H1219" s="6">
        <f>NPV(Supuestos!$B$22,C1219:G1219)+B1219</f>
        <v>-15990281.031726696</v>
      </c>
      <c r="I1219" s="2">
        <f>IFERROR(IRR(B1219:G1219),"")</f>
        <v>0.09882088288119269</v>
      </c>
      <c r="J1219" s="2">
        <f>IFERROR(MIRR(B1219:G1219,Supuestos!$B$22,Supuestos!$B$22),"")</f>
        <v>0.11543739439695799</v>
      </c>
      <c r="K1219" s="6">
        <v>7390.0521208890195</v>
      </c>
      <c r="L1219" s="6">
        <v>36083.73606147709</v>
      </c>
      <c r="M1219" s="6">
        <v>133630776.51546097</v>
      </c>
      <c r="N1219" s="6">
        <v>3362.4273827299476</v>
      </c>
      <c r="O1219" s="6">
        <v>109286031.3288902</v>
      </c>
    </row>
    <row r="1220">
      <c r="A1220">
        <v>1216</v>
      </c>
      <c r="B1220" s="6">
        <v>-174362161.0250424</v>
      </c>
      <c r="C1220" s="6">
        <v>68373974.95278803</v>
      </c>
      <c r="D1220" s="6">
        <v>63920429.15638712</v>
      </c>
      <c r="E1220" s="6">
        <v>74692018.50681779</v>
      </c>
      <c r="F1220" s="6">
        <v>86241249.53603181</v>
      </c>
      <c r="G1220" s="6">
        <v>129178487.52659059</v>
      </c>
      <c r="H1220" s="6">
        <f>NPV(Supuestos!$B$22,C1220:G1220)+B1220</f>
        <v>103367691.08438885</v>
      </c>
      <c r="I1220" s="2">
        <f>IFERROR(IRR(B1220:G1220),"")</f>
        <v>0.3398643373834077</v>
      </c>
      <c r="J1220" s="2">
        <f>IFERROR(MIRR(B1220:G1220,Supuestos!$B$22,Supuestos!$B$22),"")</f>
        <v>0.2512350898658735</v>
      </c>
      <c r="K1220" s="6">
        <v>8885.207453711975</v>
      </c>
      <c r="L1220" s="6">
        <v>37762.41120055597</v>
      </c>
      <c r="M1220" s="6">
        <v>147520012.4274971</v>
      </c>
      <c r="N1220" s="6">
        <v>3383.0101776868105</v>
      </c>
      <c r="O1220" s="6">
        <v>110050868.11813998</v>
      </c>
    </row>
    <row r="1221">
      <c r="A1221">
        <v>1217</v>
      </c>
      <c r="B1221" s="6">
        <v>-172491483.9758733</v>
      </c>
      <c r="C1221" s="6">
        <v>39067927.55573741</v>
      </c>
      <c r="D1221" s="6">
        <v>41690331.17570089</v>
      </c>
      <c r="E1221" s="6">
        <v>58647745.59118141</v>
      </c>
      <c r="F1221" s="6">
        <v>69365104.88201465</v>
      </c>
      <c r="G1221" s="6">
        <v>101962739.14928927</v>
      </c>
      <c r="H1221" s="6">
        <f>NPV(Supuestos!$B$22,C1221:G1221)+B1221</f>
        <v>27469503.954299204</v>
      </c>
      <c r="I1221" s="2">
        <f>IFERROR(IRR(B1221:G1221),"")</f>
        <v>0.1941577004767677</v>
      </c>
      <c r="J1221" s="2">
        <f>IFERROR(MIRR(B1221:G1221,Supuestos!$B$22,Supuestos!$B$22),"")</f>
        <v>0.17419539925093597</v>
      </c>
      <c r="K1221" s="6">
        <v>7515.416873383305</v>
      </c>
      <c r="L1221" s="6">
        <v>41393.097186355146</v>
      </c>
      <c r="M1221" s="6">
        <v>147604573.49299902</v>
      </c>
      <c r="N1221" s="6">
        <v>3389.2896061142287</v>
      </c>
      <c r="O1221" s="6">
        <v>108137481.81213343</v>
      </c>
    </row>
    <row r="1222">
      <c r="A1222">
        <v>1218</v>
      </c>
      <c r="B1222" s="6">
        <v>-173798254.0025214</v>
      </c>
      <c r="C1222" s="6">
        <v>66881365.52035522</v>
      </c>
      <c r="D1222" s="6">
        <v>61052985.745250195</v>
      </c>
      <c r="E1222" s="6">
        <v>65327299.738171436</v>
      </c>
      <c r="F1222" s="6">
        <v>48473412.43836124</v>
      </c>
      <c r="G1222" s="6">
        <v>112311914.08672944</v>
      </c>
      <c r="H1222" s="6">
        <f>NPV(Supuestos!$B$22,C1222:G1222)+B1222</f>
        <v>62973407.38230894</v>
      </c>
      <c r="I1222" s="2">
        <f>IFERROR(IRR(B1222:G1222),"")</f>
        <v>0.2733727523084379</v>
      </c>
      <c r="J1222" s="2">
        <f>IFERROR(MIRR(B1222:G1222,Supuestos!$B$22,Supuestos!$B$22),"")</f>
        <v>0.21272327788010403</v>
      </c>
      <c r="K1222" s="6">
        <v>8238.732782198977</v>
      </c>
      <c r="L1222" s="6">
        <v>38349.509547248635</v>
      </c>
      <c r="M1222" s="6">
        <v>148522145.0834678</v>
      </c>
      <c r="N1222" s="6">
        <v>3479.2820000400147</v>
      </c>
      <c r="O1222" s="6">
        <v>105799505.83180495</v>
      </c>
    </row>
    <row r="1223">
      <c r="A1223">
        <v>1219</v>
      </c>
      <c r="B1223" s="6">
        <v>-180358900.70122218</v>
      </c>
      <c r="C1223" s="6">
        <v>74966362.06768642</v>
      </c>
      <c r="D1223" s="6">
        <v>90798881.84962052</v>
      </c>
      <c r="E1223" s="6">
        <v>83906230.59246238</v>
      </c>
      <c r="F1223" s="6">
        <v>65742355.80172441</v>
      </c>
      <c r="G1223" s="6">
        <v>144621489.31467414</v>
      </c>
      <c r="H1223" s="6">
        <f>NPV(Supuestos!$B$22,C1223:G1223)+B1223</f>
        <v>125938794.91244727</v>
      </c>
      <c r="I1223" s="2">
        <f>IFERROR(IRR(B1223:G1223),"")</f>
        <v>0.3817746340997472</v>
      </c>
      <c r="J1223" s="2">
        <f>IFERROR(MIRR(B1223:G1223,Supuestos!$B$22,Supuestos!$B$22),"")</f>
        <v>0.26737775846547174</v>
      </c>
      <c r="K1223" s="6">
        <v>8416.839216761318</v>
      </c>
      <c r="L1223" s="6">
        <v>44779.741780162694</v>
      </c>
      <c r="M1223" s="6">
        <v>150206589.76268467</v>
      </c>
      <c r="N1223" s="6">
        <v>3572.705924976617</v>
      </c>
      <c r="O1223" s="6">
        <v>111888852.84174208</v>
      </c>
    </row>
    <row r="1224">
      <c r="A1224">
        <v>1220</v>
      </c>
      <c r="B1224" s="6">
        <v>-172735760.7976455</v>
      </c>
      <c r="C1224" s="6">
        <v>52241322.384408936</v>
      </c>
      <c r="D1224" s="6">
        <v>48647220.17204334</v>
      </c>
      <c r="E1224" s="6">
        <v>44251081.90018824</v>
      </c>
      <c r="F1224" s="6">
        <v>59529856.926508576</v>
      </c>
      <c r="G1224" s="6">
        <v>85264579.09122136</v>
      </c>
      <c r="H1224" s="6">
        <f>NPV(Supuestos!$B$22,C1224:G1224)+B1224</f>
        <v>19920841.46933353</v>
      </c>
      <c r="I1224" s="2">
        <f>IFERROR(IRR(B1224:G1224),"")</f>
        <v>0.1832547303752619</v>
      </c>
      <c r="J1224" s="2">
        <f>IFERROR(MIRR(B1224:G1224,Supuestos!$B$22,Supuestos!$B$22),"")</f>
        <v>0.1651589600900072</v>
      </c>
      <c r="K1224" s="6">
        <v>7633.840852641537</v>
      </c>
      <c r="L1224" s="6">
        <v>42241.79678078511</v>
      </c>
      <c r="M1224" s="6">
        <v>146938388.4813144</v>
      </c>
      <c r="N1224" s="6">
        <v>3514.121032382051</v>
      </c>
      <c r="O1224" s="6">
        <v>107204425.55930573</v>
      </c>
    </row>
    <row r="1225">
      <c r="A1225">
        <v>1221</v>
      </c>
      <c r="B1225" s="6">
        <v>-182284331.83136132</v>
      </c>
      <c r="C1225" s="6">
        <v>48255212.90526466</v>
      </c>
      <c r="D1225" s="6">
        <v>45766508.88030532</v>
      </c>
      <c r="E1225" s="6">
        <v>54522590.46106222</v>
      </c>
      <c r="F1225" s="6">
        <v>49442104.269106925</v>
      </c>
      <c r="G1225" s="6">
        <v>109269607.38256544</v>
      </c>
      <c r="H1225" s="6">
        <f>NPV(Supuestos!$B$22,C1225:G1225)+B1225</f>
        <v>18086745.17249413</v>
      </c>
      <c r="I1225" s="2">
        <f>IFERROR(IRR(B1225:G1225),"")</f>
        <v>0.17556888816353433</v>
      </c>
      <c r="J1225" s="2">
        <f>IFERROR(MIRR(B1225:G1225,Supuestos!$B$22,Supuestos!$B$22),"")</f>
        <v>0.16177490092834623</v>
      </c>
      <c r="K1225" s="6">
        <v>8109.714151424804</v>
      </c>
      <c r="L1225" s="6">
        <v>37353.58846982647</v>
      </c>
      <c r="M1225" s="6">
        <v>158050177.8297413</v>
      </c>
      <c r="N1225" s="6">
        <v>3477.584875561297</v>
      </c>
      <c r="O1225" s="6">
        <v>111350694.39561935</v>
      </c>
    </row>
    <row r="1226">
      <c r="A1226">
        <v>1222</v>
      </c>
      <c r="B1226" s="6">
        <v>-160316906.836263</v>
      </c>
      <c r="C1226" s="6">
        <v>71047917.74560216</v>
      </c>
      <c r="D1226" s="6">
        <v>78003165.02772613</v>
      </c>
      <c r="E1226" s="6">
        <v>53403352.71186216</v>
      </c>
      <c r="F1226" s="6">
        <v>63144999.24199891</v>
      </c>
      <c r="G1226" s="6">
        <v>103886703.96899357</v>
      </c>
      <c r="H1226" s="6">
        <f>NPV(Supuestos!$B$22,C1226:G1226)+B1226</f>
        <v>89414879.93610501</v>
      </c>
      <c r="I1226" s="2">
        <f>IFERROR(IRR(B1226:G1226),"")</f>
        <v>0.3465882913850399</v>
      </c>
      <c r="J1226" s="2">
        <f>IFERROR(MIRR(B1226:G1226,Supuestos!$B$22,Supuestos!$B$22),"")</f>
        <v>0.2456721396060051</v>
      </c>
      <c r="K1226" s="6">
        <v>8551.902353316167</v>
      </c>
      <c r="L1226" s="6">
        <v>40011.14162239627</v>
      </c>
      <c r="M1226" s="6">
        <v>132943196.74030802</v>
      </c>
      <c r="N1226" s="6">
        <v>3583.864881750196</v>
      </c>
      <c r="O1226" s="6">
        <v>113698333.36640495</v>
      </c>
    </row>
    <row r="1227">
      <c r="A1227">
        <v>1223</v>
      </c>
      <c r="B1227" s="6">
        <v>-180212979.14578778</v>
      </c>
      <c r="C1227" s="6">
        <v>61531054.89930164</v>
      </c>
      <c r="D1227" s="6">
        <v>73413696.61044593</v>
      </c>
      <c r="E1227" s="6">
        <v>93374036.59848224</v>
      </c>
      <c r="F1227" s="6">
        <v>83467468.28545822</v>
      </c>
      <c r="G1227" s="6">
        <v>119348094.99794461</v>
      </c>
      <c r="H1227" s="6">
        <f>NPV(Supuestos!$B$22,C1227:G1227)+B1227</f>
        <v>104681003.6253038</v>
      </c>
      <c r="I1227" s="2">
        <f>IFERROR(IRR(B1227:G1227),"")</f>
        <v>0.3370094775043931</v>
      </c>
      <c r="J1227" s="2">
        <f>IFERROR(MIRR(B1227:G1227,Supuestos!$B$22,Supuestos!$B$22),"")</f>
        <v>0.2493504956334731</v>
      </c>
      <c r="K1227" s="6">
        <v>8352.003371652536</v>
      </c>
      <c r="L1227" s="6">
        <v>42588.2924603033</v>
      </c>
      <c r="M1227" s="6">
        <v>151757174.1680776</v>
      </c>
      <c r="N1227" s="6">
        <v>3434.357846279939</v>
      </c>
      <c r="O1227" s="6">
        <v>110428554.0522328</v>
      </c>
    </row>
    <row r="1228">
      <c r="A1228">
        <v>1224</v>
      </c>
      <c r="B1228" s="6">
        <v>-160814271.35339984</v>
      </c>
      <c r="C1228" s="6">
        <v>24707611.49662579</v>
      </c>
      <c r="D1228" s="6">
        <v>19803617.781781405</v>
      </c>
      <c r="E1228" s="6">
        <v>29571787.84281989</v>
      </c>
      <c r="F1228" s="6">
        <v>28650682.572824623</v>
      </c>
      <c r="G1228" s="6">
        <v>52821607.45185034</v>
      </c>
      <c r="H1228" s="6">
        <f>NPV(Supuestos!$B$22,C1228:G1228)+B1228</f>
        <v>-59545180.832747534</v>
      </c>
      <c r="I1228" s="2">
        <f>IFERROR(IRR(B1228:G1228),"")</f>
        <v>-0.009650469833540593</v>
      </c>
      <c r="J1228" s="2">
        <f>IFERROR(MIRR(B1228:G1228,Supuestos!$B$22,Supuestos!$B$22),"")</f>
        <v>0.039286571402079584</v>
      </c>
      <c r="K1228" s="6">
        <v>7273.500499641669</v>
      </c>
      <c r="L1228" s="6">
        <v>35432.21381186678</v>
      </c>
      <c r="M1228" s="6">
        <v>140196973.36427796</v>
      </c>
      <c r="N1228" s="6">
        <v>3506.2935455081365</v>
      </c>
      <c r="O1228" s="6">
        <v>109359592.83374469</v>
      </c>
    </row>
    <row r="1229">
      <c r="A1229">
        <v>1225</v>
      </c>
      <c r="B1229" s="6">
        <v>-174856525.30894673</v>
      </c>
      <c r="C1229" s="6">
        <v>54590832.72547068</v>
      </c>
      <c r="D1229" s="6">
        <v>49619567.426220655</v>
      </c>
      <c r="E1229" s="6">
        <v>41544761.46155621</v>
      </c>
      <c r="F1229" s="6">
        <v>38789099.20188804</v>
      </c>
      <c r="G1229" s="6">
        <v>80743818.41720058</v>
      </c>
      <c r="H1229" s="6">
        <f>NPV(Supuestos!$B$22,C1229:G1229)+B1229</f>
        <v>4154416.3504967466</v>
      </c>
      <c r="I1229" s="2">
        <f>IFERROR(IRR(B1229:G1229),"")</f>
        <v>0.1494682451327908</v>
      </c>
      <c r="J1229" s="2">
        <f>IFERROR(MIRR(B1229:G1229,Supuestos!$B$22,Supuestos!$B$22),"")</f>
        <v>0.14536629261669032</v>
      </c>
      <c r="K1229" s="6">
        <v>7652.698908111736</v>
      </c>
      <c r="L1229" s="6">
        <v>39712.8846858915</v>
      </c>
      <c r="M1229" s="6">
        <v>150543665.3670516</v>
      </c>
      <c r="N1229" s="6">
        <v>3440.4839323212705</v>
      </c>
      <c r="O1229" s="6">
        <v>113258417.80784447</v>
      </c>
    </row>
    <row r="1230">
      <c r="A1230">
        <v>1226</v>
      </c>
      <c r="B1230" s="6">
        <v>-188287885.40025184</v>
      </c>
      <c r="C1230" s="6">
        <v>36448343.16696432</v>
      </c>
      <c r="D1230" s="6">
        <v>44738602.4202131</v>
      </c>
      <c r="E1230" s="6">
        <v>41278082.56042798</v>
      </c>
      <c r="F1230" s="6">
        <v>47780972.93702787</v>
      </c>
      <c r="G1230" s="6">
        <v>73686837.52275503</v>
      </c>
      <c r="H1230" s="6">
        <f>NPV(Supuestos!$B$22,C1230:G1230)+B1230</f>
        <v>-27468416.654151805</v>
      </c>
      <c r="I1230" s="2">
        <f>IFERROR(IRR(B1230:G1230),"")</f>
        <v>0.08336427311332281</v>
      </c>
      <c r="J1230" s="2">
        <f>IFERROR(MIRR(B1230:G1230,Supuestos!$B$22,Supuestos!$B$22),"")</f>
        <v>0.10460778666586967</v>
      </c>
      <c r="K1230" s="6">
        <v>7754.053633904003</v>
      </c>
      <c r="L1230" s="6">
        <v>36919.90668526169</v>
      </c>
      <c r="M1230" s="6">
        <v>165385570.47255182</v>
      </c>
      <c r="N1230" s="6">
        <v>3416.835533299794</v>
      </c>
      <c r="O1230" s="6">
        <v>114658403.3995273</v>
      </c>
    </row>
    <row r="1231">
      <c r="A1231">
        <v>1227</v>
      </c>
      <c r="B1231" s="6">
        <v>-191110633.7355942</v>
      </c>
      <c r="C1231" s="6">
        <v>52737429.6511012</v>
      </c>
      <c r="D1231" s="6">
        <v>57831559.38197389</v>
      </c>
      <c r="E1231" s="6">
        <v>53606466.94606139</v>
      </c>
      <c r="F1231" s="6">
        <v>81929716.73875651</v>
      </c>
      <c r="G1231" s="6">
        <v>116146311.3390338</v>
      </c>
      <c r="H1231" s="6">
        <f>NPV(Supuestos!$B$22,C1231:G1231)+B1231</f>
        <v>44664338.80719047</v>
      </c>
      <c r="I1231" s="2">
        <f>IFERROR(IRR(B1231:G1231),"")</f>
        <v>0.22096131477246014</v>
      </c>
      <c r="J1231" s="2">
        <f>IFERROR(MIRR(B1231:G1231,Supuestos!$B$22,Supuestos!$B$22),"")</f>
        <v>0.18890573337041072</v>
      </c>
      <c r="K1231" s="6">
        <v>7708.841215846067</v>
      </c>
      <c r="L1231" s="6">
        <v>44536.32740674389</v>
      </c>
      <c r="M1231" s="6">
        <v>163644755.63035244</v>
      </c>
      <c r="N1231" s="6">
        <v>3473.746783876171</v>
      </c>
      <c r="O1231" s="6">
        <v>114002487.7395646</v>
      </c>
    </row>
    <row r="1232">
      <c r="A1232">
        <v>1228</v>
      </c>
      <c r="B1232" s="6">
        <v>-168937590.86487114</v>
      </c>
      <c r="C1232" s="6">
        <v>53312917.00015603</v>
      </c>
      <c r="D1232" s="6">
        <v>77109086.1299687</v>
      </c>
      <c r="E1232" s="6">
        <v>57276263.5916477</v>
      </c>
      <c r="F1232" s="6">
        <v>56063758.94435164</v>
      </c>
      <c r="G1232" s="6">
        <v>113824486.44783545</v>
      </c>
      <c r="H1232" s="6">
        <f>NPV(Supuestos!$B$22,C1232:G1232)+B1232</f>
        <v>68132027.65184492</v>
      </c>
      <c r="I1232" s="2">
        <f>IFERROR(IRR(B1232:G1232),"")</f>
        <v>0.28303427838405654</v>
      </c>
      <c r="J1232" s="2">
        <f>IFERROR(MIRR(B1232:G1232,Supuestos!$B$22,Supuestos!$B$22),"")</f>
        <v>0.21992960886619084</v>
      </c>
      <c r="K1232" s="6">
        <v>8140.200094892126</v>
      </c>
      <c r="L1232" s="6">
        <v>41720.751109216835</v>
      </c>
      <c r="M1232" s="6">
        <v>141768369.89381373</v>
      </c>
      <c r="N1232" s="6">
        <v>3466.941411048174</v>
      </c>
      <c r="O1232" s="6">
        <v>111730795.03599119</v>
      </c>
    </row>
    <row r="1233">
      <c r="A1233">
        <v>1229</v>
      </c>
      <c r="B1233" s="6">
        <v>-164569384.35455927</v>
      </c>
      <c r="C1233" s="6">
        <v>49085676.52409738</v>
      </c>
      <c r="D1233" s="6">
        <v>42531334.706664994</v>
      </c>
      <c r="E1233" s="6">
        <v>59776046.923421964</v>
      </c>
      <c r="F1233" s="6">
        <v>48896890.388015024</v>
      </c>
      <c r="G1233" s="6">
        <v>86104705.61363749</v>
      </c>
      <c r="H1233" s="6">
        <f>NPV(Supuestos!$B$22,C1233:G1233)+B1233</f>
        <v>25232807.028362274</v>
      </c>
      <c r="I1233" s="2">
        <f>IFERROR(IRR(B1233:G1233),"")</f>
        <v>0.1965784420574942</v>
      </c>
      <c r="J1233" s="2">
        <f>IFERROR(MIRR(B1233:G1233,Supuestos!$B$22,Supuestos!$B$22),"")</f>
        <v>0.1729926394165502</v>
      </c>
      <c r="K1233" s="6">
        <v>7630.0995275096675</v>
      </c>
      <c r="L1233" s="6">
        <v>40484.71756909845</v>
      </c>
      <c r="M1233" s="6">
        <v>139857190.40293205</v>
      </c>
      <c r="N1233" s="6">
        <v>3278.570662625134</v>
      </c>
      <c r="O1233" s="6">
        <v>113323317.90847255</v>
      </c>
    </row>
    <row r="1234">
      <c r="A1234">
        <v>1230</v>
      </c>
      <c r="B1234" s="6">
        <v>-161125080.40320542</v>
      </c>
      <c r="C1234" s="6">
        <v>103633614.09128991</v>
      </c>
      <c r="D1234" s="6">
        <v>106817454.43060684</v>
      </c>
      <c r="E1234" s="6">
        <v>95175720.5333969</v>
      </c>
      <c r="F1234" s="6">
        <v>95216664.51455861</v>
      </c>
      <c r="G1234" s="6">
        <v>154743866.87743506</v>
      </c>
      <c r="H1234" s="6">
        <f>NPV(Supuestos!$B$22,C1234:G1234)+B1234</f>
        <v>212960086.27054656</v>
      </c>
      <c r="I1234" s="2">
        <f>IFERROR(IRR(B1234:G1234),"")</f>
        <v>0.5904827522569369</v>
      </c>
      <c r="J1234" s="2">
        <f>IFERROR(MIRR(B1234:G1234,Supuestos!$B$22,Supuestos!$B$22),"")</f>
        <v>0.34916889336646006</v>
      </c>
      <c r="K1234" s="6">
        <v>8936.357328937615</v>
      </c>
      <c r="L1234" s="6">
        <v>44814.04147917752</v>
      </c>
      <c r="M1234" s="6">
        <v>129087137.36226444</v>
      </c>
      <c r="N1234" s="6">
        <v>3370.6581195816398</v>
      </c>
      <c r="O1234" s="6">
        <v>109920433.00387104</v>
      </c>
    </row>
    <row r="1235">
      <c r="A1235">
        <v>1231</v>
      </c>
      <c r="B1235" s="6">
        <v>-162607216.84243488</v>
      </c>
      <c r="C1235" s="6">
        <v>45565870.01762244</v>
      </c>
      <c r="D1235" s="6">
        <v>56498911.21061097</v>
      </c>
      <c r="E1235" s="6">
        <v>44772264.510050446</v>
      </c>
      <c r="F1235" s="6">
        <v>36518585.92233023</v>
      </c>
      <c r="G1235" s="6">
        <v>101777502.41099142</v>
      </c>
      <c r="H1235" s="6">
        <f>NPV(Supuestos!$B$22,C1235:G1235)+B1235</f>
        <v>25538905.378305152</v>
      </c>
      <c r="I1235" s="2">
        <f>IFERROR(IRR(B1235:G1235),"")</f>
        <v>0.19751270194082535</v>
      </c>
      <c r="J1235" s="2">
        <f>IFERROR(MIRR(B1235:G1235,Supuestos!$B$22,Supuestos!$B$22),"")</f>
        <v>0.17375091105631757</v>
      </c>
      <c r="K1235" s="6">
        <v>8130.273660355351</v>
      </c>
      <c r="L1235" s="6">
        <v>36409.02717777263</v>
      </c>
      <c r="M1235" s="6">
        <v>138925988.46942633</v>
      </c>
      <c r="N1235" s="6">
        <v>3480.77385496969</v>
      </c>
      <c r="O1235" s="6">
        <v>107468100.89755158</v>
      </c>
    </row>
    <row r="1236">
      <c r="A1236">
        <v>1232</v>
      </c>
      <c r="B1236" s="6">
        <v>-181482531.25916678</v>
      </c>
      <c r="C1236" s="6">
        <v>89942055.79314534</v>
      </c>
      <c r="D1236" s="6">
        <v>83536266.80609728</v>
      </c>
      <c r="E1236" s="6">
        <v>76204109.33471994</v>
      </c>
      <c r="F1236" s="6">
        <v>79228721.27180675</v>
      </c>
      <c r="G1236" s="6">
        <v>142418974.29207736</v>
      </c>
      <c r="H1236" s="6">
        <f>NPV(Supuestos!$B$22,C1236:G1236)+B1236</f>
        <v>134005772.60953003</v>
      </c>
      <c r="I1236" s="2">
        <f>IFERROR(IRR(B1236:G1236),"")</f>
        <v>0.40080777284808405</v>
      </c>
      <c r="J1236" s="2">
        <f>IFERROR(MIRR(B1236:G1236,Supuestos!$B$22,Supuestos!$B$22),"")</f>
        <v>0.2733111391423162</v>
      </c>
      <c r="K1236" s="6">
        <v>8420.149165106985</v>
      </c>
      <c r="L1236" s="6">
        <v>44998.95529847879</v>
      </c>
      <c r="M1236" s="6">
        <v>151170697.98819295</v>
      </c>
      <c r="N1236" s="6">
        <v>3526.172642285625</v>
      </c>
      <c r="O1236" s="6">
        <v>111304985.74745221</v>
      </c>
    </row>
    <row r="1237">
      <c r="A1237">
        <v>1233</v>
      </c>
      <c r="B1237" s="6">
        <v>-166589345.81633067</v>
      </c>
      <c r="C1237" s="6">
        <v>81742409.47815338</v>
      </c>
      <c r="D1237" s="6">
        <v>85233880.7505445</v>
      </c>
      <c r="E1237" s="6">
        <v>73171128.13423523</v>
      </c>
      <c r="F1237" s="6">
        <v>73872630.74000916</v>
      </c>
      <c r="G1237" s="6">
        <v>116883395.90612578</v>
      </c>
      <c r="H1237" s="6">
        <f>NPV(Supuestos!$B$22,C1237:G1237)+B1237</f>
        <v>124531753.9252064</v>
      </c>
      <c r="I1237" s="2">
        <f>IFERROR(IRR(B1237:G1237),"")</f>
        <v>0.41007474156106893</v>
      </c>
      <c r="J1237" s="2">
        <f>IFERROR(MIRR(B1237:G1237,Supuestos!$B$22,Supuestos!$B$22),"")</f>
        <v>0.2746476317884754</v>
      </c>
      <c r="K1237" s="6">
        <v>8134.463608319196</v>
      </c>
      <c r="L1237" s="6">
        <v>44597.28480184009</v>
      </c>
      <c r="M1237" s="6">
        <v>137567346.59629747</v>
      </c>
      <c r="N1237" s="6">
        <v>3336.235396874448</v>
      </c>
      <c r="O1237" s="6">
        <v>114021641.45292358</v>
      </c>
    </row>
    <row r="1238">
      <c r="A1238">
        <v>1234</v>
      </c>
      <c r="B1238" s="6">
        <v>-177091783.5184765</v>
      </c>
      <c r="C1238" s="6">
        <v>63852362.85115836</v>
      </c>
      <c r="D1238" s="6">
        <v>56456457.40553976</v>
      </c>
      <c r="E1238" s="6">
        <v>48159753.07992786</v>
      </c>
      <c r="F1238" s="6">
        <v>49522012.22093773</v>
      </c>
      <c r="G1238" s="6">
        <v>93757086.29264899</v>
      </c>
      <c r="H1238" s="6">
        <f>NPV(Supuestos!$B$22,C1238:G1238)+B1238</f>
        <v>32882432.803889517</v>
      </c>
      <c r="I1238" s="2">
        <f>IFERROR(IRR(B1238:G1238),"")</f>
        <v>0.2116883165249435</v>
      </c>
      <c r="J1238" s="2">
        <f>IFERROR(MIRR(B1238:G1238,Supuestos!$B$22,Supuestos!$B$22),"")</f>
        <v>0.17950113405243395</v>
      </c>
      <c r="K1238" s="6">
        <v>8088.451765242067</v>
      </c>
      <c r="L1238" s="6">
        <v>38714.222997250574</v>
      </c>
      <c r="M1238" s="6">
        <v>152040733.49110958</v>
      </c>
      <c r="N1238" s="6">
        <v>3458.797263943901</v>
      </c>
      <c r="O1238" s="6">
        <v>109558004.85678262</v>
      </c>
    </row>
    <row r="1239">
      <c r="A1239">
        <v>1235</v>
      </c>
      <c r="B1239" s="6">
        <v>-151162666.4051799</v>
      </c>
      <c r="C1239" s="6">
        <v>69493321.88985822</v>
      </c>
      <c r="D1239" s="6">
        <v>56082417.13857259</v>
      </c>
      <c r="E1239" s="6">
        <v>56537690.45711106</v>
      </c>
      <c r="F1239" s="6">
        <v>57380873.62985118</v>
      </c>
      <c r="G1239" s="6">
        <v>92750467.27548906</v>
      </c>
      <c r="H1239" s="6">
        <f>NPV(Supuestos!$B$22,C1239:G1239)+B1239</f>
        <v>73257087.32294926</v>
      </c>
      <c r="I1239" s="2">
        <f>IFERROR(IRR(B1239:G1239),"")</f>
        <v>0.32102938294014677</v>
      </c>
      <c r="J1239" s="2">
        <f>IFERROR(MIRR(B1239:G1239,Supuestos!$B$22,Supuestos!$B$22),"")</f>
        <v>0.23375282137301956</v>
      </c>
      <c r="K1239" s="6">
        <v>7815.2497567388245</v>
      </c>
      <c r="L1239" s="6">
        <v>41300.999028835424</v>
      </c>
      <c r="M1239" s="6">
        <v>125340456.59612577</v>
      </c>
      <c r="N1239" s="6">
        <v>3352.78048440814</v>
      </c>
      <c r="O1239" s="6">
        <v>106491516.35463911</v>
      </c>
    </row>
    <row r="1240">
      <c r="A1240">
        <v>1236</v>
      </c>
      <c r="B1240" s="6">
        <v>-165445680.54099864</v>
      </c>
      <c r="C1240" s="6">
        <v>26887864.84983931</v>
      </c>
      <c r="D1240" s="6">
        <v>22922915.604361527</v>
      </c>
      <c r="E1240" s="6">
        <v>36860934.670024544</v>
      </c>
      <c r="F1240" s="6">
        <v>42077087.53872445</v>
      </c>
      <c r="G1240" s="6">
        <v>80623334.8556644</v>
      </c>
      <c r="H1240" s="6">
        <f>NPV(Supuestos!$B$22,C1240:G1240)+B1240</f>
        <v>-32555066.602140963</v>
      </c>
      <c r="I1240" s="2">
        <f>IFERROR(IRR(B1240:G1240),"")</f>
        <v>0.06883846890811043</v>
      </c>
      <c r="J1240" s="2">
        <f>IFERROR(MIRR(B1240:G1240,Supuestos!$B$22,Supuestos!$B$22),"")</f>
        <v>0.09112027613974938</v>
      </c>
      <c r="K1240" s="6">
        <v>7747.192565842849</v>
      </c>
      <c r="L1240" s="6">
        <v>34470.471960484705</v>
      </c>
      <c r="M1240" s="6">
        <v>144081729.81192973</v>
      </c>
      <c r="N1240" s="6">
        <v>3423.320692156752</v>
      </c>
      <c r="O1240" s="6">
        <v>112969066.90134372</v>
      </c>
    </row>
    <row r="1241">
      <c r="A1241">
        <v>1237</v>
      </c>
      <c r="B1241" s="6">
        <v>-153810283.6022889</v>
      </c>
      <c r="C1241" s="6">
        <v>77778927.47983564</v>
      </c>
      <c r="D1241" s="6">
        <v>61222969.52790323</v>
      </c>
      <c r="E1241" s="6">
        <v>67100381.835088074</v>
      </c>
      <c r="F1241" s="6">
        <v>66578226.361390874</v>
      </c>
      <c r="G1241" s="6">
        <v>122979897.00050306</v>
      </c>
      <c r="H1241" s="6">
        <f>NPV(Supuestos!$B$22,C1241:G1241)+B1241</f>
        <v>110108338.8583262</v>
      </c>
      <c r="I1241" s="2">
        <f>IFERROR(IRR(B1241:G1241),"")</f>
        <v>0.39128266382734417</v>
      </c>
      <c r="J1241" s="2">
        <f>IFERROR(MIRR(B1241:G1241,Supuestos!$B$22,Supuestos!$B$22),"")</f>
        <v>0.269994335493134</v>
      </c>
      <c r="K1241" s="6">
        <v>8161.019571105031</v>
      </c>
      <c r="L1241" s="6">
        <v>41479.39146058845</v>
      </c>
      <c r="M1241" s="6">
        <v>126729153.56169775</v>
      </c>
      <c r="N1241" s="6">
        <v>3376.3868640487394</v>
      </c>
      <c r="O1241" s="6">
        <v>107966470.7778216</v>
      </c>
    </row>
    <row r="1242">
      <c r="A1242">
        <v>1238</v>
      </c>
      <c r="B1242" s="6">
        <v>-170757515.17974028</v>
      </c>
      <c r="C1242" s="6">
        <v>70385719.95146826</v>
      </c>
      <c r="D1242" s="6">
        <v>73439948.49772033</v>
      </c>
      <c r="E1242" s="6">
        <v>81233748.8423282</v>
      </c>
      <c r="F1242" s="6">
        <v>67016023.821371526</v>
      </c>
      <c r="G1242" s="6">
        <v>103304863.2198048</v>
      </c>
      <c r="H1242" s="6">
        <f>NPV(Supuestos!$B$22,C1242:G1242)+B1242</f>
        <v>95656641.51596603</v>
      </c>
      <c r="I1242" s="2">
        <f>IFERROR(IRR(B1242:G1242),"")</f>
        <v>0.3434647384480928</v>
      </c>
      <c r="J1242" s="2">
        <f>IFERROR(MIRR(B1242:G1242,Supuestos!$B$22,Supuestos!$B$22),"")</f>
        <v>0.24606399071116414</v>
      </c>
      <c r="K1242" s="6">
        <v>8653.005917132612</v>
      </c>
      <c r="L1242" s="6">
        <v>38401.795318439785</v>
      </c>
      <c r="M1242" s="6">
        <v>144174238.21022227</v>
      </c>
      <c r="N1242" s="6">
        <v>3444.4267676211894</v>
      </c>
      <c r="O1242" s="6">
        <v>109147553.3608362</v>
      </c>
    </row>
    <row r="1243">
      <c r="A1243">
        <v>1239</v>
      </c>
      <c r="B1243" s="6">
        <v>-148250267.22810766</v>
      </c>
      <c r="C1243" s="6">
        <v>36220283.994787306</v>
      </c>
      <c r="D1243" s="6">
        <v>32122079.204303097</v>
      </c>
      <c r="E1243" s="6">
        <v>39833316.502158</v>
      </c>
      <c r="F1243" s="6">
        <v>28220398.81722382</v>
      </c>
      <c r="G1243" s="6">
        <v>78931332.83388288</v>
      </c>
      <c r="H1243" s="6">
        <f>NPV(Supuestos!$B$22,C1243:G1243)+B1243</f>
        <v>-7171634.886560112</v>
      </c>
      <c r="I1243" s="2">
        <f>IFERROR(IRR(B1243:G1243),"")</f>
        <v>0.12186912320525387</v>
      </c>
      <c r="J1243" s="2">
        <f>IFERROR(MIRR(B1243:G1243,Supuestos!$B$22,Supuestos!$B$22),"")</f>
        <v>0.128750621710215</v>
      </c>
      <c r="K1243" s="6">
        <v>7974.102114938312</v>
      </c>
      <c r="L1243" s="6">
        <v>36244.898129324196</v>
      </c>
      <c r="M1243" s="6">
        <v>125128625.72180623</v>
      </c>
      <c r="N1243" s="6">
        <v>3528.8357155707977</v>
      </c>
      <c r="O1243" s="6">
        <v>115654072.46591447</v>
      </c>
    </row>
    <row r="1244">
      <c r="A1244">
        <v>1240</v>
      </c>
      <c r="B1244" s="6">
        <v>-178144962.45731136</v>
      </c>
      <c r="C1244" s="6">
        <v>45805582.35458039</v>
      </c>
      <c r="D1244" s="6">
        <v>42733748.5857404</v>
      </c>
      <c r="E1244" s="6">
        <v>48656435.99542992</v>
      </c>
      <c r="F1244" s="6">
        <v>49746441.25582609</v>
      </c>
      <c r="G1244" s="6">
        <v>96865031.61709404</v>
      </c>
      <c r="H1244" s="6">
        <f>NPV(Supuestos!$B$22,C1244:G1244)+B1244</f>
        <v>7521862.055876583</v>
      </c>
      <c r="I1244" s="2">
        <f>IFERROR(IRR(B1244:G1244),"")</f>
        <v>0.1554339911001998</v>
      </c>
      <c r="J1244" s="2">
        <f>IFERROR(MIRR(B1244:G1244,Supuestos!$B$22,Supuestos!$B$22),"")</f>
        <v>0.14946831393282056</v>
      </c>
      <c r="K1244" s="6">
        <v>7627.379814466491</v>
      </c>
      <c r="L1244" s="6">
        <v>43405.90106970267</v>
      </c>
      <c r="M1244" s="6">
        <v>151659098.965489</v>
      </c>
      <c r="N1244" s="6">
        <v>3685.818422368417</v>
      </c>
      <c r="O1244" s="6">
        <v>114506352.68182701</v>
      </c>
    </row>
    <row r="1245">
      <c r="A1245">
        <v>1241</v>
      </c>
      <c r="B1245" s="6">
        <v>-155169775.4024134</v>
      </c>
      <c r="C1245" s="6">
        <v>64130659.2218554</v>
      </c>
      <c r="D1245" s="6">
        <v>55351288.99049387</v>
      </c>
      <c r="E1245" s="6">
        <v>60529970.941632375</v>
      </c>
      <c r="F1245" s="6">
        <v>40951620.22737372</v>
      </c>
      <c r="G1245" s="6">
        <v>103660230.78748468</v>
      </c>
      <c r="H1245" s="6">
        <f>NPV(Supuestos!$B$22,C1245:G1245)+B1245</f>
        <v>62616736.90089065</v>
      </c>
      <c r="I1245" s="2">
        <f>IFERROR(IRR(B1245:G1245),"")</f>
        <v>0.2893912491122907</v>
      </c>
      <c r="J1245" s="2">
        <f>IFERROR(MIRR(B1245:G1245,Supuestos!$B$22,Supuestos!$B$22),"")</f>
        <v>0.21997131990373986</v>
      </c>
      <c r="K1245" s="6">
        <v>7699.777522191653</v>
      </c>
      <c r="L1245" s="6">
        <v>41645.48791026398</v>
      </c>
      <c r="M1245" s="6">
        <v>129516896.06544101</v>
      </c>
      <c r="N1245" s="6">
        <v>3406.580375569562</v>
      </c>
      <c r="O1245" s="6">
        <v>107651961.46083747</v>
      </c>
    </row>
    <row r="1246">
      <c r="A1246">
        <v>1242</v>
      </c>
      <c r="B1246" s="6">
        <v>-148824001.21512267</v>
      </c>
      <c r="C1246" s="6">
        <v>51087376.285653174</v>
      </c>
      <c r="D1246" s="6">
        <v>50651974.958254665</v>
      </c>
      <c r="E1246" s="6">
        <v>68284663.29623502</v>
      </c>
      <c r="F1246" s="6">
        <v>62377396.881809756</v>
      </c>
      <c r="G1246" s="6">
        <v>105253671.2934171</v>
      </c>
      <c r="H1246" s="6">
        <f>NPV(Supuestos!$B$22,C1246:G1246)+B1246</f>
        <v>72652624.58246148</v>
      </c>
      <c r="I1246" s="2">
        <f>IFERROR(IRR(B1246:G1246),"")</f>
        <v>0.30533586996250106</v>
      </c>
      <c r="J1246" s="2">
        <f>IFERROR(MIRR(B1246:G1246,Supuestos!$B$22,Supuestos!$B$22),"")</f>
        <v>0.2343429352196369</v>
      </c>
      <c r="K1246" s="6">
        <v>8732.947767608068</v>
      </c>
      <c r="L1246" s="6">
        <v>36785.54321722851</v>
      </c>
      <c r="M1246" s="6">
        <v>123124303.013591</v>
      </c>
      <c r="N1246" s="6">
        <v>3444.2033655320606</v>
      </c>
      <c r="O1246" s="6">
        <v>115525245.69005243</v>
      </c>
    </row>
    <row r="1247">
      <c r="A1247">
        <v>1243</v>
      </c>
      <c r="B1247" s="6">
        <v>-164549200.4198247</v>
      </c>
      <c r="C1247" s="6">
        <v>51335941.284170106</v>
      </c>
      <c r="D1247" s="6">
        <v>57056709.97109205</v>
      </c>
      <c r="E1247" s="6">
        <v>45736063.86069718</v>
      </c>
      <c r="F1247" s="6">
        <v>59836863.30353243</v>
      </c>
      <c r="G1247" s="6">
        <v>112010452.1781679</v>
      </c>
      <c r="H1247" s="6">
        <f>NPV(Supuestos!$B$22,C1247:G1247)+B1247</f>
        <v>48859098.55953124</v>
      </c>
      <c r="I1247" s="2">
        <f>IFERROR(IRR(B1247:G1247),"")</f>
        <v>0.24380885786841414</v>
      </c>
      <c r="J1247" s="2">
        <f>IFERROR(MIRR(B1247:G1247,Supuestos!$B$22,Supuestos!$B$22),"")</f>
        <v>0.20084777275756838</v>
      </c>
      <c r="K1247" s="6">
        <v>7832.121290431546</v>
      </c>
      <c r="L1247" s="6">
        <v>39707.11269472395</v>
      </c>
      <c r="M1247" s="6">
        <v>139669926.60239172</v>
      </c>
      <c r="N1247" s="6">
        <v>3390.21462139984</v>
      </c>
      <c r="O1247" s="6">
        <v>104344344.96731685</v>
      </c>
    </row>
    <row r="1248">
      <c r="A1248">
        <v>1244</v>
      </c>
      <c r="B1248" s="6">
        <v>-177908965.43775317</v>
      </c>
      <c r="C1248" s="6">
        <v>36969743.56632771</v>
      </c>
      <c r="D1248" s="6">
        <v>53747195.252826236</v>
      </c>
      <c r="E1248" s="6">
        <v>60118871.27116859</v>
      </c>
      <c r="F1248" s="6">
        <v>51236466.67231406</v>
      </c>
      <c r="G1248" s="6">
        <v>106704122.38147789</v>
      </c>
      <c r="H1248" s="6">
        <f>NPV(Supuestos!$B$22,C1248:G1248)+B1248</f>
        <v>22210760.29125642</v>
      </c>
      <c r="I1248" s="2">
        <f>IFERROR(IRR(B1248:G1248),"")</f>
        <v>0.18358453721677426</v>
      </c>
      <c r="J1248" s="2">
        <f>IFERROR(MIRR(B1248:G1248,Supuestos!$B$22,Supuestos!$B$22),"")</f>
        <v>0.1671408355815991</v>
      </c>
      <c r="K1248" s="6">
        <v>8010.255558682733</v>
      </c>
      <c r="L1248" s="6">
        <v>36873.4364700144</v>
      </c>
      <c r="M1248" s="6">
        <v>154279713.48161978</v>
      </c>
      <c r="N1248" s="6">
        <v>3368.9336488954723</v>
      </c>
      <c r="O1248" s="6">
        <v>109002000.88773264</v>
      </c>
    </row>
    <row r="1249">
      <c r="A1249">
        <v>1245</v>
      </c>
      <c r="B1249" s="6">
        <v>-178313098.30464825</v>
      </c>
      <c r="C1249" s="6">
        <v>58404006.19635774</v>
      </c>
      <c r="D1249" s="6">
        <v>33127075.568278328</v>
      </c>
      <c r="E1249" s="6">
        <v>49965413.83616692</v>
      </c>
      <c r="F1249" s="6">
        <v>58152613.06293112</v>
      </c>
      <c r="G1249" s="6">
        <v>100401127.37994042</v>
      </c>
      <c r="H1249" s="6">
        <f>NPV(Supuestos!$B$22,C1249:G1249)+B1249</f>
        <v>18710140.87539331</v>
      </c>
      <c r="I1249" s="2">
        <f>IFERROR(IRR(B1249:G1249),"")</f>
        <v>0.17836061590315316</v>
      </c>
      <c r="J1249" s="2">
        <f>IFERROR(MIRR(B1249:G1249,Supuestos!$B$22,Supuestos!$B$22),"")</f>
        <v>0.16297851893047932</v>
      </c>
      <c r="K1249" s="6">
        <v>7387.3286305108195</v>
      </c>
      <c r="L1249" s="6">
        <v>42504.441934716364</v>
      </c>
      <c r="M1249" s="6">
        <v>153193555.83839107</v>
      </c>
      <c r="N1249" s="6">
        <v>3500.3849050961435</v>
      </c>
      <c r="O1249" s="6">
        <v>105371169.67665516</v>
      </c>
    </row>
    <row r="1250">
      <c r="A1250">
        <v>1246</v>
      </c>
      <c r="B1250" s="6">
        <v>-159906182.86651406</v>
      </c>
      <c r="C1250" s="6">
        <v>63587705.53564299</v>
      </c>
      <c r="D1250" s="6">
        <v>71329568.76033893</v>
      </c>
      <c r="E1250" s="6">
        <v>58076502.56795675</v>
      </c>
      <c r="F1250" s="6">
        <v>70616286.00035435</v>
      </c>
      <c r="G1250" s="6">
        <v>97789735.4281003</v>
      </c>
      <c r="H1250" s="6">
        <f>NPV(Supuestos!$B$22,C1250:G1250)+B1250</f>
        <v>82557712.6540483</v>
      </c>
      <c r="I1250" s="2">
        <f>IFERROR(IRR(B1250:G1250),"")</f>
        <v>0.32671315164971976</v>
      </c>
      <c r="J1250" s="2">
        <f>IFERROR(MIRR(B1250:G1250,Supuestos!$B$22,Supuestos!$B$22),"")</f>
        <v>0.23897121277997346</v>
      </c>
      <c r="K1250" s="6">
        <v>7870.247467446154</v>
      </c>
      <c r="L1250" s="6">
        <v>41186.49267487063</v>
      </c>
      <c r="M1250" s="6">
        <v>133974351.69312285</v>
      </c>
      <c r="N1250" s="6">
        <v>3191.766884519408</v>
      </c>
      <c r="O1250" s="6">
        <v>108443211.82412481</v>
      </c>
    </row>
    <row r="1251">
      <c r="A1251">
        <v>1247</v>
      </c>
      <c r="B1251" s="6">
        <v>-175733018.31287527</v>
      </c>
      <c r="C1251" s="6">
        <v>72294693.71012262</v>
      </c>
      <c r="D1251" s="6">
        <v>81851624.61390188</v>
      </c>
      <c r="E1251" s="6">
        <v>83550237.05340223</v>
      </c>
      <c r="F1251" s="6">
        <v>59495841.47143997</v>
      </c>
      <c r="G1251" s="6">
        <v>122707984.58050233</v>
      </c>
      <c r="H1251" s="6">
        <f>NPV(Supuestos!$B$22,C1251:G1251)+B1251</f>
        <v>106016573.53301416</v>
      </c>
      <c r="I1251" s="2">
        <f>IFERROR(IRR(B1251:G1251),"")</f>
        <v>0.3559065254425382</v>
      </c>
      <c r="J1251" s="2">
        <f>IFERROR(MIRR(B1251:G1251,Supuestos!$B$22,Supuestos!$B$22),"")</f>
        <v>0.25287238464711237</v>
      </c>
      <c r="K1251" s="6">
        <v>8266.071471470059</v>
      </c>
      <c r="L1251" s="6">
        <v>43160.27740018758</v>
      </c>
      <c r="M1251" s="6">
        <v>147191743.2954013</v>
      </c>
      <c r="N1251" s="6">
        <v>3456.029824229578</v>
      </c>
      <c r="O1251" s="6">
        <v>110897938.93142796</v>
      </c>
    </row>
    <row r="1252">
      <c r="A1252">
        <v>1248</v>
      </c>
      <c r="B1252" s="6">
        <v>-183167349.8148648</v>
      </c>
      <c r="C1252" s="6">
        <v>56651071.79848687</v>
      </c>
      <c r="D1252" s="6">
        <v>54955651.640129074</v>
      </c>
      <c r="E1252" s="6">
        <v>51413602.53455452</v>
      </c>
      <c r="F1252" s="6">
        <v>62001772.089582205</v>
      </c>
      <c r="G1252" s="6">
        <v>101437713.53872935</v>
      </c>
      <c r="H1252" s="6">
        <f>NPV(Supuestos!$B$22,C1252:G1252)+B1252</f>
        <v>32909475.727114253</v>
      </c>
      <c r="I1252" s="2">
        <f>IFERROR(IRR(B1252:G1252),"")</f>
        <v>0.2059420077127943</v>
      </c>
      <c r="J1252" s="2">
        <f>IFERROR(MIRR(B1252:G1252,Supuestos!$B$22,Supuestos!$B$22),"")</f>
        <v>0.178302711690145</v>
      </c>
      <c r="K1252" s="6">
        <v>7723.767820151928</v>
      </c>
      <c r="L1252" s="6">
        <v>42532.350733701205</v>
      </c>
      <c r="M1252" s="6">
        <v>156886549.66187468</v>
      </c>
      <c r="N1252" s="6">
        <v>3452.623899001628</v>
      </c>
      <c r="O1252" s="6">
        <v>111802685.3278399</v>
      </c>
    </row>
    <row r="1253">
      <c r="A1253">
        <v>1249</v>
      </c>
      <c r="B1253" s="6">
        <v>-188406440.16556925</v>
      </c>
      <c r="C1253" s="6">
        <v>58577930.54872293</v>
      </c>
      <c r="D1253" s="6">
        <v>56367079.83309801</v>
      </c>
      <c r="E1253" s="6">
        <v>60810358.15166814</v>
      </c>
      <c r="F1253" s="6">
        <v>73032679.51376429</v>
      </c>
      <c r="G1253" s="6">
        <v>111568760.7176531</v>
      </c>
      <c r="H1253" s="6">
        <f>NPV(Supuestos!$B$22,C1253:G1253)+B1253</f>
        <v>48582134.06905969</v>
      </c>
      <c r="I1253" s="2">
        <f>IFERROR(IRR(B1253:G1253),"")</f>
        <v>0.23156181640639711</v>
      </c>
      <c r="J1253" s="2">
        <f>IFERROR(MIRR(B1253:G1253,Supuestos!$B$22,Supuestos!$B$22),"")</f>
        <v>0.19352407624421786</v>
      </c>
      <c r="K1253" s="6">
        <v>8610.992110273619</v>
      </c>
      <c r="L1253" s="6">
        <v>35493.639685114</v>
      </c>
      <c r="M1253" s="6">
        <v>163955604.06209636</v>
      </c>
      <c r="N1253" s="6">
        <v>3432.1629476423063</v>
      </c>
      <c r="O1253" s="6">
        <v>106388918.19548772</v>
      </c>
    </row>
    <row r="1254">
      <c r="A1254">
        <v>1250</v>
      </c>
      <c r="B1254" s="6">
        <v>-175014825.3005046</v>
      </c>
      <c r="C1254" s="6">
        <v>55899409.39211552</v>
      </c>
      <c r="D1254" s="6">
        <v>45882391.88793413</v>
      </c>
      <c r="E1254" s="6">
        <v>44020593.299877524</v>
      </c>
      <c r="F1254" s="6">
        <v>49816597.377449274</v>
      </c>
      <c r="G1254" s="6">
        <v>89868608.59940809</v>
      </c>
      <c r="H1254" s="6">
        <f>NPV(Supuestos!$B$22,C1254:G1254)+B1254</f>
        <v>15207765.640775789</v>
      </c>
      <c r="I1254" s="2">
        <f>IFERROR(IRR(B1254:G1254),"")</f>
        <v>0.1731020993368951</v>
      </c>
      <c r="J1254" s="2">
        <f>IFERROR(MIRR(B1254:G1254,Supuestos!$B$22,Supuestos!$B$22),"")</f>
        <v>0.15915710652078086</v>
      </c>
      <c r="K1254" s="6">
        <v>8414.10581965186</v>
      </c>
      <c r="L1254" s="6">
        <v>35767.49484267749</v>
      </c>
      <c r="M1254" s="6">
        <v>150938706.37969336</v>
      </c>
      <c r="N1254" s="6">
        <v>3458.83409458523</v>
      </c>
      <c r="O1254" s="6">
        <v>114644319.01673262</v>
      </c>
    </row>
    <row r="1255">
      <c r="A1255">
        <v>1251</v>
      </c>
      <c r="B1255" s="6">
        <v>-149357148.1033154</v>
      </c>
      <c r="C1255" s="6">
        <v>40087133.035651445</v>
      </c>
      <c r="D1255" s="6">
        <v>53167002.95661567</v>
      </c>
      <c r="E1255" s="6">
        <v>52249995.07279918</v>
      </c>
      <c r="F1255" s="6">
        <v>34637273.08082041</v>
      </c>
      <c r="G1255" s="6">
        <v>83826013.53159894</v>
      </c>
      <c r="H1255" s="6">
        <f>NPV(Supuestos!$B$22,C1255:G1255)+B1255</f>
        <v>26029195.378932487</v>
      </c>
      <c r="I1255" s="2">
        <f>IFERROR(IRR(B1255:G1255),"")</f>
        <v>0.2044681266214166</v>
      </c>
      <c r="J1255" s="2">
        <f>IFERROR(MIRR(B1255:G1255,Supuestos!$B$22,Supuestos!$B$22),"")</f>
        <v>0.17722317643187102</v>
      </c>
      <c r="K1255" s="6">
        <v>7551.287282959048</v>
      </c>
      <c r="L1255" s="6">
        <v>38856.0650073423</v>
      </c>
      <c r="M1255" s="6">
        <v>125884083.33885348</v>
      </c>
      <c r="N1255" s="6">
        <v>3401.0573586138585</v>
      </c>
      <c r="O1255" s="6">
        <v>105962091.35899256</v>
      </c>
    </row>
    <row r="1256">
      <c r="A1256">
        <v>1252</v>
      </c>
      <c r="B1256" s="6">
        <v>-179677379.17452556</v>
      </c>
      <c r="C1256" s="6">
        <v>84560905.85405415</v>
      </c>
      <c r="D1256" s="6">
        <v>68143792.87901872</v>
      </c>
      <c r="E1256" s="6">
        <v>60477737.42660439</v>
      </c>
      <c r="F1256" s="6">
        <v>94691441.12674727</v>
      </c>
      <c r="G1256" s="6">
        <v>109300306.6397163</v>
      </c>
      <c r="H1256" s="6">
        <f>NPV(Supuestos!$B$22,C1256:G1256)+B1256</f>
        <v>100586129.04579332</v>
      </c>
      <c r="I1256" s="2">
        <f>IFERROR(IRR(B1256:G1256),"")</f>
        <v>0.3434724369926541</v>
      </c>
      <c r="J1256" s="2">
        <f>IFERROR(MIRR(B1256:G1256,Supuestos!$B$22,Supuestos!$B$22),"")</f>
        <v>0.24600412845157416</v>
      </c>
      <c r="K1256" s="6">
        <v>8159.57036774351</v>
      </c>
      <c r="L1256" s="6">
        <v>44762.844396414024</v>
      </c>
      <c r="M1256" s="6">
        <v>150457732.87749407</v>
      </c>
      <c r="N1256" s="6">
        <v>3438.6900772961476</v>
      </c>
      <c r="O1256" s="6">
        <v>112341581.54479171</v>
      </c>
    </row>
    <row r="1257">
      <c r="A1257">
        <v>1253</v>
      </c>
      <c r="B1257" s="6">
        <v>-164559443.86794364</v>
      </c>
      <c r="C1257" s="6">
        <v>99784735.91309156</v>
      </c>
      <c r="D1257" s="6">
        <v>113064239.16645934</v>
      </c>
      <c r="E1257" s="6">
        <v>109934340.78575681</v>
      </c>
      <c r="F1257" s="6">
        <v>108877670.89279875</v>
      </c>
      <c r="G1257" s="6">
        <v>164826736.83365408</v>
      </c>
      <c r="H1257" s="6">
        <f>NPV(Supuestos!$B$22,C1257:G1257)+B1257</f>
        <v>234242999.32559124</v>
      </c>
      <c r="I1257" s="2">
        <f>IFERROR(IRR(B1257:G1257),"")</f>
        <v>0.6048933187257595</v>
      </c>
      <c r="J1257" s="2">
        <f>IFERROR(MIRR(B1257:G1257,Supuestos!$B$22,Supuestos!$B$22),"")</f>
        <v>0.36079232514682946</v>
      </c>
      <c r="K1257" s="6">
        <v>9379.298110775539</v>
      </c>
      <c r="L1257" s="6">
        <v>42796.25630545285</v>
      </c>
      <c r="M1257" s="6">
        <v>132447536.19482368</v>
      </c>
      <c r="N1257" s="6">
        <v>3295.833510905504</v>
      </c>
      <c r="O1257" s="6">
        <v>110116210.60381316</v>
      </c>
    </row>
    <row r="1258">
      <c r="A1258">
        <v>1254</v>
      </c>
      <c r="B1258" s="6">
        <v>-179492159.55474085</v>
      </c>
      <c r="C1258" s="6">
        <v>47971861.80064274</v>
      </c>
      <c r="D1258" s="6">
        <v>51809684.30287818</v>
      </c>
      <c r="E1258" s="6">
        <v>48058001.612564944</v>
      </c>
      <c r="F1258" s="6">
        <v>46980197.823836416</v>
      </c>
      <c r="G1258" s="6">
        <v>113706711.03502868</v>
      </c>
      <c r="H1258" s="6">
        <f>NPV(Supuestos!$B$22,C1258:G1258)+B1258</f>
        <v>21763824.115026496</v>
      </c>
      <c r="I1258" s="2">
        <f>IFERROR(IRR(B1258:G1258),"")</f>
        <v>0.18336878631284365</v>
      </c>
      <c r="J1258" s="2">
        <f>IFERROR(MIRR(B1258:G1258,Supuestos!$B$22,Supuestos!$B$22),"")</f>
        <v>0.16639463957253509</v>
      </c>
      <c r="K1258" s="6">
        <v>7627.257851133439</v>
      </c>
      <c r="L1258" s="6">
        <v>39796.49766888478</v>
      </c>
      <c r="M1258" s="6">
        <v>155209107.61133164</v>
      </c>
      <c r="N1258" s="6">
        <v>3378.041631231705</v>
      </c>
      <c r="O1258" s="6">
        <v>106380247.8608406</v>
      </c>
    </row>
    <row r="1259">
      <c r="A1259">
        <v>1255</v>
      </c>
      <c r="B1259" s="6">
        <v>-156315395.92504382</v>
      </c>
      <c r="C1259" s="6">
        <v>56562186.22686443</v>
      </c>
      <c r="D1259" s="6">
        <v>44643714.41554557</v>
      </c>
      <c r="E1259" s="6">
        <v>44312273.94662042</v>
      </c>
      <c r="F1259" s="6">
        <v>66104222.86762886</v>
      </c>
      <c r="G1259" s="6">
        <v>103160250.26197878</v>
      </c>
      <c r="H1259" s="6">
        <f>NPV(Supuestos!$B$22,C1259:G1259)+B1259</f>
        <v>50279176.235106885</v>
      </c>
      <c r="I1259" s="2">
        <f>IFERROR(IRR(B1259:G1259),"")</f>
        <v>0.2530151652832788</v>
      </c>
      <c r="J1259" s="2">
        <f>IFERROR(MIRR(B1259:G1259,Supuestos!$B$22,Supuestos!$B$22),"")</f>
        <v>0.2053919361050207</v>
      </c>
      <c r="K1259" s="6">
        <v>8460.066484842162</v>
      </c>
      <c r="L1259" s="6">
        <v>35836.151890713394</v>
      </c>
      <c r="M1259" s="6">
        <v>132061297.72053683</v>
      </c>
      <c r="N1259" s="6">
        <v>3424.3754652018347</v>
      </c>
      <c r="O1259" s="6">
        <v>108688811.65088731</v>
      </c>
    </row>
    <row r="1260">
      <c r="A1260">
        <v>1256</v>
      </c>
      <c r="B1260" s="6">
        <v>-173843816.55158707</v>
      </c>
      <c r="C1260" s="6">
        <v>50195990.47472812</v>
      </c>
      <c r="D1260" s="6">
        <v>39306945.87482202</v>
      </c>
      <c r="E1260" s="6">
        <v>60852491.26045062</v>
      </c>
      <c r="F1260" s="6">
        <v>37554598.57464264</v>
      </c>
      <c r="G1260" s="6">
        <v>98227904.78242859</v>
      </c>
      <c r="H1260" s="6">
        <f>NPV(Supuestos!$B$22,C1260:G1260)+B1260</f>
        <v>14758703.67534466</v>
      </c>
      <c r="I1260" s="2">
        <f>IFERROR(IRR(B1260:G1260),"")</f>
        <v>0.17138341896376974</v>
      </c>
      <c r="J1260" s="2">
        <f>IFERROR(MIRR(B1260:G1260,Supuestos!$B$22,Supuestos!$B$22),"")</f>
        <v>0.1587306641853452</v>
      </c>
      <c r="K1260" s="6">
        <v>7263.435473584709</v>
      </c>
      <c r="L1260" s="6">
        <v>45169.203452808084</v>
      </c>
      <c r="M1260" s="6">
        <v>147597128.9777718</v>
      </c>
      <c r="N1260" s="6">
        <v>3413.682874509444</v>
      </c>
      <c r="O1260" s="6">
        <v>113628564.88438869</v>
      </c>
    </row>
    <row r="1261">
      <c r="A1261">
        <v>1257</v>
      </c>
      <c r="B1261" s="6">
        <v>-164787780.54218057</v>
      </c>
      <c r="C1261" s="6">
        <v>117279346.12252647</v>
      </c>
      <c r="D1261" s="6">
        <v>108821045.4425829</v>
      </c>
      <c r="E1261" s="6">
        <v>90709455.79018833</v>
      </c>
      <c r="F1261" s="6">
        <v>126420021.1250465</v>
      </c>
      <c r="G1261" s="6">
        <v>163441898.2978563</v>
      </c>
      <c r="H1261" s="6">
        <f>NPV(Supuestos!$B$22,C1261:G1261)+B1261</f>
        <v>242786800.246619</v>
      </c>
      <c r="I1261" s="2">
        <f>IFERROR(IRR(B1261:G1261),"")</f>
        <v>0.6353843098692159</v>
      </c>
      <c r="J1261" s="2">
        <f>IFERROR(MIRR(B1261:G1261,Supuestos!$B$22,Supuestos!$B$22),"")</f>
        <v>0.36634782105404007</v>
      </c>
      <c r="K1261" s="6">
        <v>8894.277165571211</v>
      </c>
      <c r="L1261" s="6">
        <v>46436.07340892927</v>
      </c>
      <c r="M1261" s="6">
        <v>131746555.95179433</v>
      </c>
      <c r="N1261" s="6">
        <v>3346.340688380102</v>
      </c>
      <c r="O1261" s="6">
        <v>107457055.83382118</v>
      </c>
    </row>
    <row r="1262">
      <c r="A1262">
        <v>1258</v>
      </c>
      <c r="B1262" s="6">
        <v>-171768103.12904996</v>
      </c>
      <c r="C1262" s="6">
        <v>77353152.6425875</v>
      </c>
      <c r="D1262" s="6">
        <v>64800389.30069214</v>
      </c>
      <c r="E1262" s="6">
        <v>64942993.934848376</v>
      </c>
      <c r="F1262" s="6">
        <v>76622780.31674886</v>
      </c>
      <c r="G1262" s="6">
        <v>113881899.37942901</v>
      </c>
      <c r="H1262" s="6">
        <f>NPV(Supuestos!$B$22,C1262:G1262)+B1262</f>
        <v>94295533.02017483</v>
      </c>
      <c r="I1262" s="2">
        <f>IFERROR(IRR(B1262:G1262),"")</f>
        <v>0.3374443633336438</v>
      </c>
      <c r="J1262" s="2">
        <f>IFERROR(MIRR(B1262:G1262,Supuestos!$B$22,Supuestos!$B$22),"")</f>
        <v>0.24426662392846143</v>
      </c>
      <c r="K1262" s="6">
        <v>8671.836864044559</v>
      </c>
      <c r="L1262" s="6">
        <v>39603.888410314365</v>
      </c>
      <c r="M1262" s="6">
        <v>144293026.37096426</v>
      </c>
      <c r="N1262" s="6">
        <v>3406.193977004538</v>
      </c>
      <c r="O1262" s="6">
        <v>113692877.6862526</v>
      </c>
    </row>
    <row r="1263">
      <c r="A1263">
        <v>1259</v>
      </c>
      <c r="B1263" s="6">
        <v>-189171248.92170706</v>
      </c>
      <c r="C1263" s="6">
        <v>67480506.83159494</v>
      </c>
      <c r="D1263" s="6">
        <v>70468359.2420953</v>
      </c>
      <c r="E1263" s="6">
        <v>81715766.31180775</v>
      </c>
      <c r="F1263" s="6">
        <v>85223708.70900743</v>
      </c>
      <c r="G1263" s="6">
        <v>116580298.4454255</v>
      </c>
      <c r="H1263" s="6">
        <f>NPV(Supuestos!$B$22,C1263:G1263)+B1263</f>
        <v>90408538.01522899</v>
      </c>
      <c r="I1263" s="2">
        <f>IFERROR(IRR(B1263:G1263),"")</f>
        <v>0.30720908292115856</v>
      </c>
      <c r="J1263" s="2">
        <f>IFERROR(MIRR(B1263:G1263,Supuestos!$B$22,Supuestos!$B$22),"")</f>
        <v>0.23263637345168364</v>
      </c>
      <c r="K1263" s="6">
        <v>8615.275168165226</v>
      </c>
      <c r="L1263" s="6">
        <v>39488.90214713967</v>
      </c>
      <c r="M1263" s="6">
        <v>161954628.27479836</v>
      </c>
      <c r="N1263" s="6">
        <v>3298.4341898933053</v>
      </c>
      <c r="O1263" s="6">
        <v>111801729.9369242</v>
      </c>
    </row>
    <row r="1264">
      <c r="A1264">
        <v>1260</v>
      </c>
      <c r="B1264" s="6">
        <v>-175968940.36232165</v>
      </c>
      <c r="C1264" s="6">
        <v>70270959.76076193</v>
      </c>
      <c r="D1264" s="6">
        <v>89525972.75342584</v>
      </c>
      <c r="E1264" s="6">
        <v>73608085.16567798</v>
      </c>
      <c r="F1264" s="6">
        <v>67222316.30846201</v>
      </c>
      <c r="G1264" s="6">
        <v>139960410.91056395</v>
      </c>
      <c r="H1264" s="6">
        <f>NPV(Supuestos!$B$22,C1264:G1264)+B1264</f>
        <v>116735001.61101049</v>
      </c>
      <c r="I1264" s="2">
        <f>IFERROR(IRR(B1264:G1264),"")</f>
        <v>0.3691903434546267</v>
      </c>
      <c r="J1264" s="2">
        <f>IFERROR(MIRR(B1264:G1264,Supuestos!$B$22,Supuestos!$B$22),"")</f>
        <v>0.26212788453955405</v>
      </c>
      <c r="K1264" s="6">
        <v>8253.346559773141</v>
      </c>
      <c r="L1264" s="6">
        <v>43957.991404040426</v>
      </c>
      <c r="M1264" s="6">
        <v>146944897.3919957</v>
      </c>
      <c r="N1264" s="6">
        <v>3382.083397793273</v>
      </c>
      <c r="O1264" s="6">
        <v>110623299.43178035</v>
      </c>
    </row>
    <row r="1265">
      <c r="A1265">
        <v>1261</v>
      </c>
      <c r="B1265" s="6">
        <v>-186403946.6337196</v>
      </c>
      <c r="C1265" s="6">
        <v>24648580.982831147</v>
      </c>
      <c r="D1265" s="6">
        <v>25004213.081750255</v>
      </c>
      <c r="E1265" s="6">
        <v>26804499.54173983</v>
      </c>
      <c r="F1265" s="6">
        <v>35814725.44516345</v>
      </c>
      <c r="G1265" s="6">
        <v>70332947.60844928</v>
      </c>
      <c r="H1265" s="6">
        <f>NPV(Supuestos!$B$22,C1265:G1265)+B1265</f>
        <v>-69716258.99459605</v>
      </c>
      <c r="I1265" s="2">
        <f>IFERROR(IRR(B1265:G1265),"")</f>
        <v>-0.005758203243673697</v>
      </c>
      <c r="J1265" s="2">
        <f>IFERROR(MIRR(B1265:G1265,Supuestos!$B$22,Supuestos!$B$22),"")</f>
        <v>0.03805134961613077</v>
      </c>
      <c r="K1265" s="6">
        <v>7394.13283972062</v>
      </c>
      <c r="L1265" s="6">
        <v>34038.61317703752</v>
      </c>
      <c r="M1265" s="6">
        <v>166269064.43284917</v>
      </c>
      <c r="N1265" s="6">
        <v>3332.459871439884</v>
      </c>
      <c r="O1265" s="6">
        <v>110582323.57414638</v>
      </c>
    </row>
    <row r="1266">
      <c r="A1266">
        <v>1262</v>
      </c>
      <c r="B1266" s="6">
        <v>-164145533.5884564</v>
      </c>
      <c r="C1266" s="6">
        <v>56176357.5074559</v>
      </c>
      <c r="D1266" s="6">
        <v>54183543.87186514</v>
      </c>
      <c r="E1266" s="6">
        <v>48176692.24001017</v>
      </c>
      <c r="F1266" s="6">
        <v>47430764.10063429</v>
      </c>
      <c r="G1266" s="6">
        <v>79464249.34359738</v>
      </c>
      <c r="H1266" s="6">
        <f>NPV(Supuestos!$B$22,C1266:G1266)+B1266</f>
        <v>28696406.60123795</v>
      </c>
      <c r="I1266" s="2">
        <f>IFERROR(IRR(B1266:G1266),"")</f>
        <v>0.20795576980933272</v>
      </c>
      <c r="J1266" s="2">
        <f>IFERROR(MIRR(B1266:G1266,Supuestos!$B$22,Supuestos!$B$22),"")</f>
        <v>0.17733305031202184</v>
      </c>
      <c r="K1266" s="6">
        <v>7645.605821831915</v>
      </c>
      <c r="L1266" s="6">
        <v>41137.603787298256</v>
      </c>
      <c r="M1266" s="6">
        <v>138983781.3474658</v>
      </c>
      <c r="N1266" s="6">
        <v>3397.522513009608</v>
      </c>
      <c r="O1266" s="6">
        <v>110651457.82296629</v>
      </c>
    </row>
    <row r="1267">
      <c r="A1267">
        <v>1263</v>
      </c>
      <c r="B1267" s="6">
        <v>-180222555.52302283</v>
      </c>
      <c r="C1267" s="6">
        <v>46167232.829139456</v>
      </c>
      <c r="D1267" s="6">
        <v>61712381.15395992</v>
      </c>
      <c r="E1267" s="6">
        <v>53146958.12779957</v>
      </c>
      <c r="F1267" s="6">
        <v>32324970.139215115</v>
      </c>
      <c r="G1267" s="6">
        <v>88100019.184861</v>
      </c>
      <c r="H1267" s="6">
        <f>NPV(Supuestos!$B$22,C1267:G1267)+B1267</f>
        <v>8528740.025842488</v>
      </c>
      <c r="I1267" s="2">
        <f>IFERROR(IRR(B1267:G1267),"")</f>
        <v>0.15839743170142104</v>
      </c>
      <c r="J1267" s="2">
        <f>IFERROR(MIRR(B1267:G1267,Supuestos!$B$22,Supuestos!$B$22),"")</f>
        <v>0.1505911012967771</v>
      </c>
      <c r="K1267" s="6">
        <v>8033.635345640096</v>
      </c>
      <c r="L1267" s="6">
        <v>36217.41451269445</v>
      </c>
      <c r="M1267" s="6">
        <v>156945955.41447237</v>
      </c>
      <c r="N1267" s="6">
        <v>3408.76262128974</v>
      </c>
      <c r="O1267" s="6">
        <v>110698355.55975987</v>
      </c>
    </row>
    <row r="1268">
      <c r="A1268">
        <v>1264</v>
      </c>
      <c r="B1268" s="6">
        <v>-160765346.30591065</v>
      </c>
      <c r="C1268" s="6">
        <v>64815988.96905956</v>
      </c>
      <c r="D1268" s="6">
        <v>79573497.68387541</v>
      </c>
      <c r="E1268" s="6">
        <v>71683202.3128816</v>
      </c>
      <c r="F1268" s="6">
        <v>88105637.9395495</v>
      </c>
      <c r="G1268" s="6">
        <v>136877856.01467946</v>
      </c>
      <c r="H1268" s="6">
        <f>NPV(Supuestos!$B$22,C1268:G1268)+B1268</f>
        <v>128959806.52249832</v>
      </c>
      <c r="I1268" s="2">
        <f>IFERROR(IRR(B1268:G1268),"")</f>
        <v>0.40211284203371567</v>
      </c>
      <c r="J1268" s="2">
        <f>IFERROR(MIRR(B1268:G1268,Supuestos!$B$22,Supuestos!$B$22),"")</f>
        <v>0.2825183965585081</v>
      </c>
      <c r="K1268" s="6">
        <v>8125.639585275573</v>
      </c>
      <c r="L1268" s="6">
        <v>44988.37192549814</v>
      </c>
      <c r="M1268" s="6">
        <v>131520602.6423164</v>
      </c>
      <c r="N1268" s="6">
        <v>3352.63357674703</v>
      </c>
      <c r="O1268" s="6">
        <v>112937678.93862562</v>
      </c>
    </row>
    <row r="1269">
      <c r="A1269">
        <v>1265</v>
      </c>
      <c r="B1269" s="6">
        <v>-169041633.72428855</v>
      </c>
      <c r="C1269" s="6">
        <v>49060247.95962942</v>
      </c>
      <c r="D1269" s="6">
        <v>30973244.3400468</v>
      </c>
      <c r="E1269" s="6">
        <v>41386268.063346826</v>
      </c>
      <c r="F1269" s="6">
        <v>55820715.86312328</v>
      </c>
      <c r="G1269" s="6">
        <v>79628721.63121219</v>
      </c>
      <c r="H1269" s="6">
        <f>NPV(Supuestos!$B$22,C1269:G1269)+B1269</f>
        <v>168137.1086820811</v>
      </c>
      <c r="I1269" s="2">
        <f>IFERROR(IRR(B1269:G1269),"")</f>
        <v>0.14037357561969918</v>
      </c>
      <c r="J1269" s="2">
        <f>IFERROR(MIRR(B1269:G1269,Supuestos!$B$22,Supuestos!$B$22),"")</f>
        <v>0.14022668982178033</v>
      </c>
      <c r="K1269" s="6">
        <v>8218.605343524941</v>
      </c>
      <c r="L1269" s="6">
        <v>33911.89268832402</v>
      </c>
      <c r="M1269" s="6">
        <v>146744956.72770423</v>
      </c>
      <c r="N1269" s="6">
        <v>3440.9452123877904</v>
      </c>
      <c r="O1269" s="6">
        <v>107139473.49265851</v>
      </c>
    </row>
    <row r="1270">
      <c r="A1270">
        <v>1266</v>
      </c>
      <c r="B1270" s="6">
        <v>-155582956.60746816</v>
      </c>
      <c r="C1270" s="6">
        <v>78849767.54473364</v>
      </c>
      <c r="D1270" s="6">
        <v>65444434.057105236</v>
      </c>
      <c r="E1270" s="6">
        <v>44430809.490173236</v>
      </c>
      <c r="F1270" s="6">
        <v>77091547.40854387</v>
      </c>
      <c r="G1270" s="6">
        <v>129928913.50785935</v>
      </c>
      <c r="H1270" s="6">
        <f>NPV(Supuestos!$B$22,C1270:G1270)+B1270</f>
        <v>107055794.9676401</v>
      </c>
      <c r="I1270" s="2">
        <f>IFERROR(IRR(B1270:G1270),"")</f>
        <v>0.38014961364190936</v>
      </c>
      <c r="J1270" s="2">
        <f>IFERROR(MIRR(B1270:G1270,Supuestos!$B$22,Supuestos!$B$22),"")</f>
        <v>0.26585571988806334</v>
      </c>
      <c r="K1270" s="6">
        <v>8508.230596358955</v>
      </c>
      <c r="L1270" s="6">
        <v>39204.86287951071</v>
      </c>
      <c r="M1270" s="6">
        <v>128897835.49726732</v>
      </c>
      <c r="N1270" s="6">
        <v>3419.9136509249606</v>
      </c>
      <c r="O1270" s="6">
        <v>107038646.21457481</v>
      </c>
    </row>
    <row r="1271">
      <c r="A1271">
        <v>1267</v>
      </c>
      <c r="B1271" s="6">
        <v>-172752137.90161407</v>
      </c>
      <c r="C1271" s="6">
        <v>64681666.65975066</v>
      </c>
      <c r="D1271" s="6">
        <v>81351780.7562001</v>
      </c>
      <c r="E1271" s="6">
        <v>54504922.57581649</v>
      </c>
      <c r="F1271" s="6">
        <v>63741160.617386855</v>
      </c>
      <c r="G1271" s="6">
        <v>121763151.35472226</v>
      </c>
      <c r="H1271" s="6">
        <f>NPV(Supuestos!$B$22,C1271:G1271)+B1271</f>
        <v>84352839.43807408</v>
      </c>
      <c r="I1271" s="2">
        <f>IFERROR(IRR(B1271:G1271),"")</f>
        <v>0.31422934687770426</v>
      </c>
      <c r="J1271" s="2">
        <f>IFERROR(MIRR(B1271:G1271,Supuestos!$B$22,Supuestos!$B$22),"")</f>
        <v>0.23436120022367035</v>
      </c>
      <c r="K1271" s="6">
        <v>8706.102287909573</v>
      </c>
      <c r="L1271" s="6">
        <v>37584.097817997244</v>
      </c>
      <c r="M1271" s="6">
        <v>146575257.90143144</v>
      </c>
      <c r="N1271" s="6">
        <v>3420.9150006373725</v>
      </c>
      <c r="O1271" s="6">
        <v>110463842.22020893</v>
      </c>
    </row>
    <row r="1272">
      <c r="A1272">
        <v>1268</v>
      </c>
      <c r="B1272" s="6">
        <v>-171517602.71958417</v>
      </c>
      <c r="C1272" s="6">
        <v>86547672.85546625</v>
      </c>
      <c r="D1272" s="6">
        <v>104926582.24554719</v>
      </c>
      <c r="E1272" s="6">
        <v>92423682.74180979</v>
      </c>
      <c r="F1272" s="6">
        <v>78566981.13213807</v>
      </c>
      <c r="G1272" s="6">
        <v>150729922.8680588</v>
      </c>
      <c r="H1272" s="6">
        <f>NPV(Supuestos!$B$22,C1272:G1272)+B1272</f>
        <v>172324718.44156718</v>
      </c>
      <c r="I1272" s="2">
        <f>IFERROR(IRR(B1272:G1272),"")</f>
        <v>0.4835284855906743</v>
      </c>
      <c r="J1272" s="2">
        <f>IFERROR(MIRR(B1272:G1272,Supuestos!$B$22,Supuestos!$B$22),"")</f>
        <v>0.31013176863694203</v>
      </c>
      <c r="K1272" s="6">
        <v>8735.88596152189</v>
      </c>
      <c r="L1272" s="6">
        <v>42580.28905881959</v>
      </c>
      <c r="M1272" s="6">
        <v>141759478.76546526</v>
      </c>
      <c r="N1272" s="6">
        <v>3263.5213845719895</v>
      </c>
      <c r="O1272" s="6">
        <v>108474281.51355328</v>
      </c>
    </row>
    <row r="1273">
      <c r="A1273">
        <v>1269</v>
      </c>
      <c r="B1273" s="6">
        <v>-161774485.8270442</v>
      </c>
      <c r="C1273" s="6">
        <v>33477631.52804633</v>
      </c>
      <c r="D1273" s="6">
        <v>41640592.601679884</v>
      </c>
      <c r="E1273" s="6">
        <v>44564022.69066504</v>
      </c>
      <c r="F1273" s="6">
        <v>52148696.417765364</v>
      </c>
      <c r="G1273" s="6">
        <v>77571483.11089277</v>
      </c>
      <c r="H1273" s="6">
        <f>NPV(Supuestos!$B$22,C1273:G1273)+B1273</f>
        <v>876799.6706815958</v>
      </c>
      <c r="I1273" s="2">
        <f>IFERROR(IRR(B1273:G1273),"")</f>
        <v>0.14197333172765778</v>
      </c>
      <c r="J1273" s="2">
        <f>IFERROR(MIRR(B1273:G1273,Supuestos!$B$22,Supuestos!$B$22),"")</f>
        <v>0.1412330642330979</v>
      </c>
      <c r="K1273" s="6">
        <v>8288.418324399772</v>
      </c>
      <c r="L1273" s="6">
        <v>34406.431344226345</v>
      </c>
      <c r="M1273" s="6">
        <v>138960494.14458913</v>
      </c>
      <c r="N1273" s="6">
        <v>3543.740134344747</v>
      </c>
      <c r="O1273" s="6">
        <v>111219417.19343543</v>
      </c>
    </row>
    <row r="1274">
      <c r="A1274">
        <v>1270</v>
      </c>
      <c r="B1274" s="6">
        <v>-163627210.99073094</v>
      </c>
      <c r="C1274" s="6">
        <v>64567684.67223075</v>
      </c>
      <c r="D1274" s="6">
        <v>49854748.44330493</v>
      </c>
      <c r="E1274" s="6">
        <v>58483599.472398475</v>
      </c>
      <c r="F1274" s="6">
        <v>66445601.82533973</v>
      </c>
      <c r="G1274" s="6">
        <v>111822038.21762317</v>
      </c>
      <c r="H1274" s="6">
        <f>NPV(Supuestos!$B$22,C1274:G1274)+B1274</f>
        <v>68265475.76706077</v>
      </c>
      <c r="I1274" s="2">
        <f>IFERROR(IRR(B1274:G1274),"")</f>
        <v>0.28689406948174195</v>
      </c>
      <c r="J1274" s="2">
        <f>IFERROR(MIRR(B1274:G1274,Supuestos!$B$22,Supuestos!$B$22),"")</f>
        <v>0.2223375579238156</v>
      </c>
      <c r="K1274" s="6">
        <v>7641.30135380241</v>
      </c>
      <c r="L1274" s="6">
        <v>42158.19668137304</v>
      </c>
      <c r="M1274" s="6">
        <v>137855732.1607114</v>
      </c>
      <c r="N1274" s="6">
        <v>3236.4985557583473</v>
      </c>
      <c r="O1274" s="6">
        <v>107956501.11895502</v>
      </c>
    </row>
    <row r="1275">
      <c r="A1275">
        <v>1271</v>
      </c>
      <c r="B1275" s="6">
        <v>-174029110.24312553</v>
      </c>
      <c r="C1275" s="6">
        <v>61172505.16402477</v>
      </c>
      <c r="D1275" s="6">
        <v>67305268.59527163</v>
      </c>
      <c r="E1275" s="6">
        <v>70955781.04999152</v>
      </c>
      <c r="F1275" s="6">
        <v>50416005.59226216</v>
      </c>
      <c r="G1275" s="6">
        <v>128556256.04968227</v>
      </c>
      <c r="H1275" s="6">
        <f>NPV(Supuestos!$B$22,C1275:G1275)+B1275</f>
        <v>75931745.37824881</v>
      </c>
      <c r="I1275" s="2">
        <f>IFERROR(IRR(B1275:G1275),"")</f>
        <v>0.29292463724560036</v>
      </c>
      <c r="J1275" s="2">
        <f>IFERROR(MIRR(B1275:G1275,Supuestos!$B$22,Supuestos!$B$22),"")</f>
        <v>0.2256172699605865</v>
      </c>
      <c r="K1275" s="6">
        <v>8337.919402065572</v>
      </c>
      <c r="L1275" s="6">
        <v>40206.36805765699</v>
      </c>
      <c r="M1275" s="6">
        <v>147210113.73796332</v>
      </c>
      <c r="N1275" s="6">
        <v>3467.5637595665953</v>
      </c>
      <c r="O1275" s="6">
        <v>112505063.08806185</v>
      </c>
    </row>
    <row r="1276">
      <c r="A1276">
        <v>1272</v>
      </c>
      <c r="B1276" s="6">
        <v>-162987931.2323634</v>
      </c>
      <c r="C1276" s="6">
        <v>81385995.37207153</v>
      </c>
      <c r="D1276" s="6">
        <v>86710059.6594989</v>
      </c>
      <c r="E1276" s="6">
        <v>71789955.48703724</v>
      </c>
      <c r="F1276" s="6">
        <v>67181224.87056123</v>
      </c>
      <c r="G1276" s="6">
        <v>121356281.93454745</v>
      </c>
      <c r="H1276" s="6">
        <f>NPV(Supuestos!$B$22,C1276:G1276)+B1276</f>
        <v>126385371.49654323</v>
      </c>
      <c r="I1276" s="2">
        <f>IFERROR(IRR(B1276:G1276),"")</f>
        <v>0.41979508813283756</v>
      </c>
      <c r="J1276" s="2">
        <f>IFERROR(MIRR(B1276:G1276,Supuestos!$B$22,Supuestos!$B$22),"")</f>
        <v>0.2786905455405433</v>
      </c>
      <c r="K1276" s="6">
        <v>8716.867565192693</v>
      </c>
      <c r="L1276" s="6">
        <v>38250.897501902524</v>
      </c>
      <c r="M1276" s="6">
        <v>136313690.61045587</v>
      </c>
      <c r="N1276" s="6">
        <v>3327.985965181142</v>
      </c>
      <c r="O1276" s="6">
        <v>111800202.36725496</v>
      </c>
    </row>
    <row r="1277">
      <c r="A1277">
        <v>1273</v>
      </c>
      <c r="B1277" s="6">
        <v>-168711893.4144783</v>
      </c>
      <c r="C1277" s="6">
        <v>97662737.53900702</v>
      </c>
      <c r="D1277" s="6">
        <v>101100570.70196564</v>
      </c>
      <c r="E1277" s="6">
        <v>104158823.5789441</v>
      </c>
      <c r="F1277" s="6">
        <v>101679720.6844141</v>
      </c>
      <c r="G1277" s="6">
        <v>149697189.0192443</v>
      </c>
      <c r="H1277" s="6">
        <f>NPV(Supuestos!$B$22,C1277:G1277)+B1277</f>
        <v>203005606.2891659</v>
      </c>
      <c r="I1277" s="2">
        <f>IFERROR(IRR(B1277:G1277),"")</f>
        <v>0.5447911051479227</v>
      </c>
      <c r="J1277" s="2">
        <f>IFERROR(MIRR(B1277:G1277,Supuestos!$B$22,Supuestos!$B$22),"")</f>
        <v>0.3351138861510068</v>
      </c>
      <c r="K1277" s="6">
        <v>8965.15805114452</v>
      </c>
      <c r="L1277" s="6">
        <v>42853.69503626046</v>
      </c>
      <c r="M1277" s="6">
        <v>137976681.4884285</v>
      </c>
      <c r="N1277" s="6">
        <v>3259.9918945382037</v>
      </c>
      <c r="O1277" s="6">
        <v>106913822.90548427</v>
      </c>
    </row>
    <row r="1278">
      <c r="A1278">
        <v>1274</v>
      </c>
      <c r="B1278" s="6">
        <v>-167040821.78632694</v>
      </c>
      <c r="C1278" s="6">
        <v>83531807.90810357</v>
      </c>
      <c r="D1278" s="6">
        <v>79396054.05234244</v>
      </c>
      <c r="E1278" s="6">
        <v>85540815.61751726</v>
      </c>
      <c r="F1278" s="6">
        <v>94235329.99841511</v>
      </c>
      <c r="G1278" s="6">
        <v>131828227.71380872</v>
      </c>
      <c r="H1278" s="6">
        <f>NPV(Supuestos!$B$22,C1278:G1278)+B1278</f>
        <v>149325324.29517406</v>
      </c>
      <c r="I1278" s="2">
        <f>IFERROR(IRR(B1278:G1278),"")</f>
        <v>0.44388024936486475</v>
      </c>
      <c r="J1278" s="2">
        <f>IFERROR(MIRR(B1278:G1278,Supuestos!$B$22,Supuestos!$B$22),"")</f>
        <v>0.29532375027807767</v>
      </c>
      <c r="K1278" s="6">
        <v>8495.845315719465</v>
      </c>
      <c r="L1278" s="6">
        <v>43180.20101770682</v>
      </c>
      <c r="M1278" s="6">
        <v>137692637.10247818</v>
      </c>
      <c r="N1278" s="6">
        <v>3358.7051273013153</v>
      </c>
      <c r="O1278" s="6">
        <v>106993594.84102434</v>
      </c>
    </row>
    <row r="1279">
      <c r="A1279">
        <v>1275</v>
      </c>
      <c r="B1279" s="6">
        <v>-152180717.1799909</v>
      </c>
      <c r="C1279" s="6">
        <v>41659405.92962962</v>
      </c>
      <c r="D1279" s="6">
        <v>36998473.9686007</v>
      </c>
      <c r="E1279" s="6">
        <v>49488751.380096436</v>
      </c>
      <c r="F1279" s="6">
        <v>57212739.58596727</v>
      </c>
      <c r="G1279" s="6">
        <v>77360300.76098263</v>
      </c>
      <c r="H1279" s="6">
        <f>NPV(Supuestos!$B$22,C1279:G1279)+B1279</f>
        <v>20288294.034405157</v>
      </c>
      <c r="I1279" s="2">
        <f>IFERROR(IRR(B1279:G1279),"")</f>
        <v>0.18808253002098232</v>
      </c>
      <c r="J1279" s="2">
        <f>IFERROR(MIRR(B1279:G1279,Supuestos!$B$22,Supuestos!$B$22),"")</f>
        <v>0.1688940305896618</v>
      </c>
      <c r="K1279" s="6">
        <v>8131.745693715358</v>
      </c>
      <c r="L1279" s="6">
        <v>35810.56070758215</v>
      </c>
      <c r="M1279" s="6">
        <v>128884527.3541178</v>
      </c>
      <c r="N1279" s="6">
        <v>3484.9147360771894</v>
      </c>
      <c r="O1279" s="6">
        <v>110436709.5133338</v>
      </c>
    </row>
    <row r="1280">
      <c r="A1280">
        <v>1276</v>
      </c>
      <c r="B1280" s="6">
        <v>-146994095.60825446</v>
      </c>
      <c r="C1280" s="6">
        <v>27897636.177573856</v>
      </c>
      <c r="D1280" s="6">
        <v>33133663.47244877</v>
      </c>
      <c r="E1280" s="6">
        <v>35153862.93651004</v>
      </c>
      <c r="F1280" s="6">
        <v>36552065.81869306</v>
      </c>
      <c r="G1280" s="6">
        <v>59818701.19418391</v>
      </c>
      <c r="H1280" s="6">
        <f>NPV(Supuestos!$B$22,C1280:G1280)+B1280</f>
        <v>-20589634.406898938</v>
      </c>
      <c r="I1280" s="2">
        <f>IFERROR(IRR(B1280:G1280),"")</f>
        <v>0.08625979143100701</v>
      </c>
      <c r="J1280" s="2">
        <f>IFERROR(MIRR(B1280:G1280,Supuestos!$B$22,Supuestos!$B$22),"")</f>
        <v>0.10610754202702921</v>
      </c>
      <c r="K1280" s="6">
        <v>7633.834822842135</v>
      </c>
      <c r="L1280" s="6">
        <v>36033.1779482846</v>
      </c>
      <c r="M1280" s="6">
        <v>124988389.32031189</v>
      </c>
      <c r="N1280" s="6">
        <v>3542.7496104190745</v>
      </c>
      <c r="O1280" s="6">
        <v>112749997.4279065</v>
      </c>
    </row>
    <row r="1281">
      <c r="A1281">
        <v>1277</v>
      </c>
      <c r="B1281" s="6">
        <v>-181859137.70180976</v>
      </c>
      <c r="C1281" s="6">
        <v>100599044.28850019</v>
      </c>
      <c r="D1281" s="6">
        <v>85431368.09999055</v>
      </c>
      <c r="E1281" s="6">
        <v>73306084.27950087</v>
      </c>
      <c r="F1281" s="6">
        <v>98408454.37031657</v>
      </c>
      <c r="G1281" s="6">
        <v>134080287.08183582</v>
      </c>
      <c r="H1281" s="6">
        <f>NPV(Supuestos!$B$22,C1281:G1281)+B1281</f>
        <v>149504625.0863829</v>
      </c>
      <c r="I1281" s="2">
        <f>IFERROR(IRR(B1281:G1281),"")</f>
        <v>0.4342720175466461</v>
      </c>
      <c r="J1281" s="2">
        <f>IFERROR(MIRR(B1281:G1281,Supuestos!$B$22,Supuestos!$B$22),"")</f>
        <v>0.28534238367135933</v>
      </c>
      <c r="K1281" s="6">
        <v>8884.567234898188</v>
      </c>
      <c r="L1281" s="6">
        <v>40988.12917972048</v>
      </c>
      <c r="M1281" s="6">
        <v>152726194.53941625</v>
      </c>
      <c r="N1281" s="6">
        <v>3400.079772466173</v>
      </c>
      <c r="O1281" s="6">
        <v>109587736.68330449</v>
      </c>
    </row>
    <row r="1282">
      <c r="A1282">
        <v>1278</v>
      </c>
      <c r="B1282" s="6">
        <v>-156356990.36366796</v>
      </c>
      <c r="C1282" s="6">
        <v>68515872.18797708</v>
      </c>
      <c r="D1282" s="6">
        <v>91551713.12427238</v>
      </c>
      <c r="E1282" s="6">
        <v>76466437.8943897</v>
      </c>
      <c r="F1282" s="6">
        <v>102093498.98005632</v>
      </c>
      <c r="G1282" s="6">
        <v>142707954.50469643</v>
      </c>
      <c r="H1282" s="6">
        <f>NPV(Supuestos!$B$22,C1282:G1282)+B1282</f>
        <v>160368976.7740169</v>
      </c>
      <c r="I1282" s="2">
        <f>IFERROR(IRR(B1282:G1282),"")</f>
        <v>0.46757643871761023</v>
      </c>
      <c r="J1282" s="2">
        <f>IFERROR(MIRR(B1282:G1282,Supuestos!$B$22,Supuestos!$B$22),"")</f>
        <v>0.3128591189430834</v>
      </c>
      <c r="K1282" s="6">
        <v>9086.849890930893</v>
      </c>
      <c r="L1282" s="6">
        <v>38881.04136896301</v>
      </c>
      <c r="M1282" s="6">
        <v>128092495.44184068</v>
      </c>
      <c r="N1282" s="6">
        <v>3251.9030740484595</v>
      </c>
      <c r="O1282" s="6">
        <v>108324131.83669424</v>
      </c>
    </row>
    <row r="1283">
      <c r="A1283">
        <v>1279</v>
      </c>
      <c r="B1283" s="6">
        <v>-177108483.92526203</v>
      </c>
      <c r="C1283" s="6">
        <v>53116937.72794923</v>
      </c>
      <c r="D1283" s="6">
        <v>78865267.7865546</v>
      </c>
      <c r="E1283" s="6">
        <v>46446830.318765454</v>
      </c>
      <c r="F1283" s="6">
        <v>67242224.59259573</v>
      </c>
      <c r="G1283" s="6">
        <v>108631539.48488978</v>
      </c>
      <c r="H1283" s="6">
        <f>NPV(Supuestos!$B$22,C1283:G1283)+B1283</f>
        <v>57752483.82554854</v>
      </c>
      <c r="I1283" s="2">
        <f>IFERROR(IRR(B1283:G1283),"")</f>
        <v>0.25699367299271036</v>
      </c>
      <c r="J1283" s="2">
        <f>IFERROR(MIRR(B1283:G1283,Supuestos!$B$22,Supuestos!$B$22),"")</f>
        <v>0.20619950931126807</v>
      </c>
      <c r="K1283" s="6">
        <v>8079.908563425006</v>
      </c>
      <c r="L1283" s="6">
        <v>39857.28431303092</v>
      </c>
      <c r="M1283" s="6">
        <v>151345026.89840415</v>
      </c>
      <c r="N1283" s="6">
        <v>3424.736052658409</v>
      </c>
      <c r="O1283" s="6">
        <v>108357581.15589605</v>
      </c>
    </row>
    <row r="1284">
      <c r="A1284">
        <v>1280</v>
      </c>
      <c r="B1284" s="6">
        <v>-157437586.7973274</v>
      </c>
      <c r="C1284" s="6">
        <v>86752116.54727434</v>
      </c>
      <c r="D1284" s="6">
        <v>101882107.63482065</v>
      </c>
      <c r="E1284" s="6">
        <v>115449719.95576723</v>
      </c>
      <c r="F1284" s="6">
        <v>101850589.06760745</v>
      </c>
      <c r="G1284" s="6">
        <v>155159039.67412275</v>
      </c>
      <c r="H1284" s="6">
        <f>NPV(Supuestos!$B$22,C1284:G1284)+B1284</f>
        <v>215869475.3562785</v>
      </c>
      <c r="I1284" s="2">
        <f>IFERROR(IRR(B1284:G1284),"")</f>
        <v>0.5785070948303382</v>
      </c>
      <c r="J1284" s="2">
        <f>IFERROR(MIRR(B1284:G1284,Supuestos!$B$22,Supuestos!$B$22),"")</f>
        <v>0.35486619733828295</v>
      </c>
      <c r="K1284" s="6">
        <v>9331.747190505292</v>
      </c>
      <c r="L1284" s="6">
        <v>42481.98550759076</v>
      </c>
      <c r="M1284" s="6">
        <v>125723094.88472366</v>
      </c>
      <c r="N1284" s="6">
        <v>3474.1072843161724</v>
      </c>
      <c r="O1284" s="6">
        <v>111933275.82290053</v>
      </c>
    </row>
    <row r="1285">
      <c r="A1285">
        <v>1281</v>
      </c>
      <c r="B1285" s="6">
        <v>-154820473.80879715</v>
      </c>
      <c r="C1285" s="6">
        <v>58476629.95115942</v>
      </c>
      <c r="D1285" s="6">
        <v>38672727.712097704</v>
      </c>
      <c r="E1285" s="6">
        <v>47596910.30189559</v>
      </c>
      <c r="F1285" s="6">
        <v>62951345.51432519</v>
      </c>
      <c r="G1285" s="6">
        <v>86497916.23111974</v>
      </c>
      <c r="H1285" s="6">
        <f>NPV(Supuestos!$B$22,C1285:G1285)+B1285</f>
        <v>40555339.88269105</v>
      </c>
      <c r="I1285" s="2">
        <f>IFERROR(IRR(B1285:G1285),"")</f>
        <v>0.23591695143599833</v>
      </c>
      <c r="J1285" s="2">
        <f>IFERROR(MIRR(B1285:G1285,Supuestos!$B$22,Supuestos!$B$22),"")</f>
        <v>0.19429972648494065</v>
      </c>
      <c r="K1285" s="6">
        <v>7504.832893102075</v>
      </c>
      <c r="L1285" s="6">
        <v>40579.34678140231</v>
      </c>
      <c r="M1285" s="6">
        <v>130457176.48834403</v>
      </c>
      <c r="N1285" s="6">
        <v>3217.644587469598</v>
      </c>
      <c r="O1285" s="6">
        <v>113807792.4839686</v>
      </c>
    </row>
    <row r="1286">
      <c r="A1286">
        <v>1282</v>
      </c>
      <c r="B1286" s="6">
        <v>-156205315.43837035</v>
      </c>
      <c r="C1286" s="6">
        <v>56090948.169435054</v>
      </c>
      <c r="D1286" s="6">
        <v>43678291.36380963</v>
      </c>
      <c r="E1286" s="6">
        <v>52000528.00980928</v>
      </c>
      <c r="F1286" s="6">
        <v>70373436.65088525</v>
      </c>
      <c r="G1286" s="6">
        <v>105799842.57132258</v>
      </c>
      <c r="H1286" s="6">
        <f>NPV(Supuestos!$B$22,C1286:G1286)+B1286</f>
        <v>58321019.63026784</v>
      </c>
      <c r="I1286" s="2">
        <f>IFERROR(IRR(B1286:G1286),"")</f>
        <v>0.2685768484582766</v>
      </c>
      <c r="J1286" s="2">
        <f>IFERROR(MIRR(B1286:G1286,Supuestos!$B$22,Supuestos!$B$22),"")</f>
        <v>0.21467980867971326</v>
      </c>
      <c r="K1286" s="6">
        <v>7339.669104536731</v>
      </c>
      <c r="L1286" s="6">
        <v>46539.71744922997</v>
      </c>
      <c r="M1286" s="6">
        <v>128878425.33469176</v>
      </c>
      <c r="N1286" s="6">
        <v>3418.1133043331406</v>
      </c>
      <c r="O1286" s="6">
        <v>108976238.17578769</v>
      </c>
    </row>
    <row r="1287">
      <c r="A1287">
        <v>1283</v>
      </c>
      <c r="B1287" s="6">
        <v>-172781631.65679377</v>
      </c>
      <c r="C1287" s="6">
        <v>36425998.33909841</v>
      </c>
      <c r="D1287" s="6">
        <v>26635873.95203568</v>
      </c>
      <c r="E1287" s="6">
        <v>35960383.054043606</v>
      </c>
      <c r="F1287" s="6">
        <v>29962603.0998477</v>
      </c>
      <c r="G1287" s="6">
        <v>82923812.74866357</v>
      </c>
      <c r="H1287" s="6">
        <f>NPV(Supuestos!$B$22,C1287:G1287)+B1287</f>
        <v>-35253030.93807771</v>
      </c>
      <c r="I1287" s="2">
        <f>IFERROR(IRR(B1287:G1287),"")</f>
        <v>0.06217868299002936</v>
      </c>
      <c r="J1287" s="2">
        <f>IFERROR(MIRR(B1287:G1287,Supuestos!$B$22,Supuestos!$B$22),"")</f>
        <v>0.08914058602428421</v>
      </c>
      <c r="K1287" s="6">
        <v>7177.271557882173</v>
      </c>
      <c r="L1287" s="6">
        <v>40567.50597386615</v>
      </c>
      <c r="M1287" s="6">
        <v>149488511.1127582</v>
      </c>
      <c r="N1287" s="6">
        <v>3521.0768224050603</v>
      </c>
      <c r="O1287" s="6">
        <v>108978219.26166974</v>
      </c>
    </row>
    <row r="1288">
      <c r="A1288">
        <v>1284</v>
      </c>
      <c r="B1288" s="6">
        <v>-150859128.1445361</v>
      </c>
      <c r="C1288" s="6">
        <v>40127021.10806162</v>
      </c>
      <c r="D1288" s="6">
        <v>54565240.79800305</v>
      </c>
      <c r="E1288" s="6">
        <v>24251851.957660228</v>
      </c>
      <c r="F1288" s="6">
        <v>52195731.73066587</v>
      </c>
      <c r="G1288" s="6">
        <v>82502798.47230317</v>
      </c>
      <c r="H1288" s="6">
        <f>NPV(Supuestos!$B$22,C1288:G1288)+B1288</f>
        <v>16448935.01125957</v>
      </c>
      <c r="I1288" s="2">
        <f>IFERROR(IRR(B1288:G1288),"")</f>
        <v>0.18021202773049458</v>
      </c>
      <c r="J1288" s="2">
        <f>IFERROR(MIRR(B1288:G1288,Supuestos!$B$22,Supuestos!$B$22),"")</f>
        <v>0.16384168184276016</v>
      </c>
      <c r="K1288" s="6">
        <v>7052.280102450105</v>
      </c>
      <c r="L1288" s="6">
        <v>42993.846293015406</v>
      </c>
      <c r="M1288" s="6">
        <v>126602756.40533364</v>
      </c>
      <c r="N1288" s="6">
        <v>3413.8323327836893</v>
      </c>
      <c r="O1288" s="6">
        <v>104661873.2304712</v>
      </c>
    </row>
    <row r="1289">
      <c r="A1289">
        <v>1285</v>
      </c>
      <c r="B1289" s="6">
        <v>-172554658.36545756</v>
      </c>
      <c r="C1289" s="6">
        <v>57056428.02171397</v>
      </c>
      <c r="D1289" s="6">
        <v>47721667.37541096</v>
      </c>
      <c r="E1289" s="6">
        <v>59571556.08089845</v>
      </c>
      <c r="F1289" s="6">
        <v>53559652.158760905</v>
      </c>
      <c r="G1289" s="6">
        <v>96978795.75299354</v>
      </c>
      <c r="H1289" s="6">
        <f>NPV(Supuestos!$B$22,C1289:G1289)+B1289</f>
        <v>36503578.206946015</v>
      </c>
      <c r="I1289" s="2">
        <f>IFERROR(IRR(B1289:G1289),"")</f>
        <v>0.21784896704761705</v>
      </c>
      <c r="J1289" s="2">
        <f>IFERROR(MIRR(B1289:G1289,Supuestos!$B$22,Supuestos!$B$22),"")</f>
        <v>0.18460338758054595</v>
      </c>
      <c r="K1289" s="6">
        <v>8022.0988716979355</v>
      </c>
      <c r="L1289" s="6">
        <v>40964.914330627376</v>
      </c>
      <c r="M1289" s="6">
        <v>146264690.9229833</v>
      </c>
      <c r="N1289" s="6">
        <v>3539.6995527359345</v>
      </c>
      <c r="O1289" s="6">
        <v>118960664.89956115</v>
      </c>
    </row>
    <row r="1290">
      <c r="A1290">
        <v>1286</v>
      </c>
      <c r="B1290" s="6">
        <v>-168551888.25755167</v>
      </c>
      <c r="C1290" s="6">
        <v>66052886.83834458</v>
      </c>
      <c r="D1290" s="6">
        <v>51808924.357508525</v>
      </c>
      <c r="E1290" s="6">
        <v>59238923.23750496</v>
      </c>
      <c r="F1290" s="6">
        <v>55805778.28375392</v>
      </c>
      <c r="G1290" s="6">
        <v>101193873.66855149</v>
      </c>
      <c r="H1290" s="6">
        <f>NPV(Supuestos!$B$22,C1290:G1290)+B1290</f>
        <v>54837539.05561982</v>
      </c>
      <c r="I1290" s="2">
        <f>IFERROR(IRR(B1290:G1290),"")</f>
        <v>0.2603426363629006</v>
      </c>
      <c r="J1290" s="2">
        <f>IFERROR(MIRR(B1290:G1290,Supuestos!$B$22,Supuestos!$B$22),"")</f>
        <v>0.2060648206701139</v>
      </c>
      <c r="K1290" s="6">
        <v>7999.913328849558</v>
      </c>
      <c r="L1290" s="6">
        <v>38419.1598792988</v>
      </c>
      <c r="M1290" s="6">
        <v>143963892.3214233</v>
      </c>
      <c r="N1290" s="6">
        <v>3335.0858318308988</v>
      </c>
      <c r="O1290" s="6">
        <v>105274048.17774487</v>
      </c>
    </row>
    <row r="1291">
      <c r="A1291">
        <v>1287</v>
      </c>
      <c r="B1291" s="6">
        <v>-155931711.78882676</v>
      </c>
      <c r="C1291" s="6">
        <v>93132375.33272317</v>
      </c>
      <c r="D1291" s="6">
        <v>91655674.22642097</v>
      </c>
      <c r="E1291" s="6">
        <v>87078967.2896141</v>
      </c>
      <c r="F1291" s="6">
        <v>94112196.65079826</v>
      </c>
      <c r="G1291" s="6">
        <v>146214148.2599107</v>
      </c>
      <c r="H1291" s="6">
        <f>NPV(Supuestos!$B$22,C1291:G1291)+B1291</f>
        <v>186726264.3797492</v>
      </c>
      <c r="I1291" s="2">
        <f>IFERROR(IRR(B1291:G1291),"")</f>
        <v>0.5427714278343184</v>
      </c>
      <c r="J1291" s="2">
        <f>IFERROR(MIRR(B1291:G1291,Supuestos!$B$22,Supuestos!$B$22),"")</f>
        <v>0.33441259095129205</v>
      </c>
      <c r="K1291" s="6">
        <v>9267.64675792343</v>
      </c>
      <c r="L1291" s="6">
        <v>41687.80702762458</v>
      </c>
      <c r="M1291" s="6">
        <v>125023882.21726654</v>
      </c>
      <c r="N1291" s="6">
        <v>3511.1355223072073</v>
      </c>
      <c r="O1291" s="6">
        <v>113961139.85560285</v>
      </c>
    </row>
    <row r="1292">
      <c r="A1292">
        <v>1288</v>
      </c>
      <c r="B1292" s="6">
        <v>-164348724.65363216</v>
      </c>
      <c r="C1292" s="6">
        <v>78464537.37719935</v>
      </c>
      <c r="D1292" s="6">
        <v>74763788.96056607</v>
      </c>
      <c r="E1292" s="6">
        <v>86931270.8861894</v>
      </c>
      <c r="F1292" s="6">
        <v>93498215.76402116</v>
      </c>
      <c r="G1292" s="6">
        <v>125711672.77963635</v>
      </c>
      <c r="H1292" s="6">
        <f>NPV(Supuestos!$B$22,C1292:G1292)+B1292</f>
        <v>141333409.6404732</v>
      </c>
      <c r="I1292" s="2">
        <f>IFERROR(IRR(B1292:G1292),"")</f>
        <v>0.4306717457765075</v>
      </c>
      <c r="J1292" s="2">
        <f>IFERROR(MIRR(B1292:G1292,Supuestos!$B$22,Supuestos!$B$22),"")</f>
        <v>0.2906414094435894</v>
      </c>
      <c r="K1292" s="6">
        <v>8543.072194053693</v>
      </c>
      <c r="L1292" s="6">
        <v>43297.18707288765</v>
      </c>
      <c r="M1292" s="6">
        <v>134757445.05658197</v>
      </c>
      <c r="N1292" s="6">
        <v>3478.131656597058</v>
      </c>
      <c r="O1292" s="6">
        <v>107517718.09555696</v>
      </c>
    </row>
    <row r="1293">
      <c r="A1293">
        <v>1289</v>
      </c>
      <c r="B1293" s="6">
        <v>-147367164.70747286</v>
      </c>
      <c r="C1293" s="6">
        <v>57117188.26325159</v>
      </c>
      <c r="D1293" s="6">
        <v>64136115.06198227</v>
      </c>
      <c r="E1293" s="6">
        <v>60465437.368246794</v>
      </c>
      <c r="F1293" s="6">
        <v>65942085.83725776</v>
      </c>
      <c r="G1293" s="6">
        <v>103161823.4678731</v>
      </c>
      <c r="H1293" s="6">
        <f>NPV(Supuestos!$B$22,C1293:G1293)+B1293</f>
        <v>85520764.8356961</v>
      </c>
      <c r="I1293" s="2">
        <f>IFERROR(IRR(B1293:G1293),"")</f>
        <v>0.34150032240147704</v>
      </c>
      <c r="J1293" s="2">
        <f>IFERROR(MIRR(B1293:G1293,Supuestos!$B$22,Supuestos!$B$22),"")</f>
        <v>0.24926364508963128</v>
      </c>
      <c r="K1293" s="6">
        <v>8145.901785021952</v>
      </c>
      <c r="L1293" s="6">
        <v>41620.449495075605</v>
      </c>
      <c r="M1293" s="6">
        <v>120244277.20064467</v>
      </c>
      <c r="N1293" s="6">
        <v>3457.695599614332</v>
      </c>
      <c r="O1293" s="6">
        <v>110347905.15464817</v>
      </c>
    </row>
    <row r="1294">
      <c r="A1294">
        <v>1290</v>
      </c>
      <c r="B1294" s="6">
        <v>-163294075.8265526</v>
      </c>
      <c r="C1294" s="6">
        <v>35974502.571039766</v>
      </c>
      <c r="D1294" s="6">
        <v>31287447.26869364</v>
      </c>
      <c r="E1294" s="6">
        <v>25363371.155630097</v>
      </c>
      <c r="F1294" s="6">
        <v>31521606.544687506</v>
      </c>
      <c r="G1294" s="6">
        <v>67586798.87403594</v>
      </c>
      <c r="H1294" s="6">
        <f>NPV(Supuestos!$B$22,C1294:G1294)+B1294</f>
        <v>-36777479.811293446</v>
      </c>
      <c r="I1294" s="2">
        <f>IFERROR(IRR(B1294:G1294),"")</f>
        <v>0.050289564817087094</v>
      </c>
      <c r="J1294" s="2">
        <f>IFERROR(MIRR(B1294:G1294,Supuestos!$B$22,Supuestos!$B$22),"")</f>
        <v>0.08327885290756343</v>
      </c>
      <c r="K1294" s="6">
        <v>7173.787870293425</v>
      </c>
      <c r="L1294" s="6">
        <v>38142.49047498967</v>
      </c>
      <c r="M1294" s="6">
        <v>141403984.98557153</v>
      </c>
      <c r="N1294" s="6">
        <v>3475.521811377257</v>
      </c>
      <c r="O1294" s="6">
        <v>108181502.96231169</v>
      </c>
    </row>
    <row r="1295">
      <c r="A1295">
        <v>1291</v>
      </c>
      <c r="B1295" s="6">
        <v>-163180642.97047305</v>
      </c>
      <c r="C1295" s="6">
        <v>22303115.966844097</v>
      </c>
      <c r="D1295" s="6">
        <v>27503026.570345227</v>
      </c>
      <c r="E1295" s="6">
        <v>7825062.102542177</v>
      </c>
      <c r="F1295" s="6">
        <v>31396107.905039925</v>
      </c>
      <c r="G1295" s="6">
        <v>69786882.64222941</v>
      </c>
      <c r="H1295" s="6">
        <f>NPV(Supuestos!$B$22,C1295:G1295)+B1295</f>
        <v>-62337989.94069728</v>
      </c>
      <c r="I1295" s="2">
        <f>IFERROR(IRR(B1295:G1295),"")</f>
        <v>-0.0074418341573650815</v>
      </c>
      <c r="J1295" s="2">
        <f>IFERROR(MIRR(B1295:G1295,Supuestos!$B$22,Supuestos!$B$22),"")</f>
        <v>0.03538048695909257</v>
      </c>
      <c r="K1295" s="6">
        <v>7070.817482967919</v>
      </c>
      <c r="L1295" s="6">
        <v>36041.80112842907</v>
      </c>
      <c r="M1295" s="6">
        <v>142793043.1675491</v>
      </c>
      <c r="N1295" s="6">
        <v>3489.9984969757497</v>
      </c>
      <c r="O1295" s="6">
        <v>106539338.85001409</v>
      </c>
    </row>
    <row r="1296">
      <c r="A1296">
        <v>1292</v>
      </c>
      <c r="B1296" s="6">
        <v>-175813290.54248995</v>
      </c>
      <c r="C1296" s="6">
        <v>51414092.90999655</v>
      </c>
      <c r="D1296" s="6">
        <v>63367253.48145568</v>
      </c>
      <c r="E1296" s="6">
        <v>58465778.13935443</v>
      </c>
      <c r="F1296" s="6">
        <v>59378261.19051853</v>
      </c>
      <c r="G1296" s="6">
        <v>94064215.99965833</v>
      </c>
      <c r="H1296" s="6">
        <f>NPV(Supuestos!$B$22,C1296:G1296)+B1296</f>
        <v>41519273.37972188</v>
      </c>
      <c r="I1296" s="2">
        <f>IFERROR(IRR(B1296:G1296),"")</f>
        <v>0.22662171802431763</v>
      </c>
      <c r="J1296" s="2">
        <f>IFERROR(MIRR(B1296:G1296,Supuestos!$B$22,Supuestos!$B$22),"")</f>
        <v>0.18937682377920328</v>
      </c>
      <c r="K1296" s="6">
        <v>7270.697728536915</v>
      </c>
      <c r="L1296" s="6">
        <v>46193.03881532546</v>
      </c>
      <c r="M1296" s="6">
        <v>148944840.7513856</v>
      </c>
      <c r="N1296" s="6">
        <v>3427.8218286422393</v>
      </c>
      <c r="O1296" s="6">
        <v>109987145.03407164</v>
      </c>
    </row>
    <row r="1297">
      <c r="A1297">
        <v>1293</v>
      </c>
      <c r="B1297" s="6">
        <v>-174584410.6975057</v>
      </c>
      <c r="C1297" s="6">
        <v>55216030.23260394</v>
      </c>
      <c r="D1297" s="6">
        <v>63551189.53526942</v>
      </c>
      <c r="E1297" s="6">
        <v>76083089.93624465</v>
      </c>
      <c r="F1297" s="6">
        <v>47666580.89610705</v>
      </c>
      <c r="G1297" s="6">
        <v>101234624.21937554</v>
      </c>
      <c r="H1297" s="6">
        <f>NPV(Supuestos!$B$22,C1297:G1297)+B1297</f>
        <v>54905732.862313725</v>
      </c>
      <c r="I1297" s="2">
        <f>IFERROR(IRR(B1297:G1297),"")</f>
        <v>0.25495941984149534</v>
      </c>
      <c r="J1297" s="2">
        <f>IFERROR(MIRR(B1297:G1297,Supuestos!$B$22,Supuestos!$B$22),"")</f>
        <v>0.20408339315997814</v>
      </c>
      <c r="K1297" s="6">
        <v>8318.23674351369</v>
      </c>
      <c r="L1297" s="6">
        <v>37833.56567408684</v>
      </c>
      <c r="M1297" s="6">
        <v>149407726.2072395</v>
      </c>
      <c r="N1297" s="6">
        <v>3324.592643758903</v>
      </c>
      <c r="O1297" s="6">
        <v>110520312.59272635</v>
      </c>
    </row>
    <row r="1298">
      <c r="A1298">
        <v>1294</v>
      </c>
      <c r="B1298" s="6">
        <v>-171177530.6045652</v>
      </c>
      <c r="C1298" s="6">
        <v>50168240.54964295</v>
      </c>
      <c r="D1298" s="6">
        <v>46105484.38426339</v>
      </c>
      <c r="E1298" s="6">
        <v>40213334.61865464</v>
      </c>
      <c r="F1298" s="6">
        <v>50609808.895480506</v>
      </c>
      <c r="G1298" s="6">
        <v>97490459.22177064</v>
      </c>
      <c r="H1298" s="6">
        <f>NPV(Supuestos!$B$22,C1298:G1298)+B1298</f>
        <v>16047785.787255041</v>
      </c>
      <c r="I1298" s="2">
        <f>IFERROR(IRR(B1298:G1298),"")</f>
        <v>0.1744957509200022</v>
      </c>
      <c r="J1298" s="2">
        <f>IFERROR(MIRR(B1298:G1298,Supuestos!$B$22,Supuestos!$B$22),"")</f>
        <v>0.16061562910933658</v>
      </c>
      <c r="K1298" s="6">
        <v>7507.645548888761</v>
      </c>
      <c r="L1298" s="6">
        <v>42756.7925999656</v>
      </c>
      <c r="M1298" s="6">
        <v>145497303.11273387</v>
      </c>
      <c r="N1298" s="6">
        <v>3406.569190354397</v>
      </c>
      <c r="O1298" s="6">
        <v>113743221.3886518</v>
      </c>
    </row>
    <row r="1299">
      <c r="A1299">
        <v>1295</v>
      </c>
      <c r="B1299" s="6">
        <v>-156587704.8366184</v>
      </c>
      <c r="C1299" s="6">
        <v>61052591.18722446</v>
      </c>
      <c r="D1299" s="6">
        <v>57396927.594595745</v>
      </c>
      <c r="E1299" s="6">
        <v>47162861.31103303</v>
      </c>
      <c r="F1299" s="6">
        <v>42210139.277593814</v>
      </c>
      <c r="G1299" s="6">
        <v>97491022.26235294</v>
      </c>
      <c r="H1299" s="6">
        <f>NPV(Supuestos!$B$22,C1299:G1299)+B1299</f>
        <v>48591432.72989746</v>
      </c>
      <c r="I1299" s="2">
        <f>IFERROR(IRR(B1299:G1299),"")</f>
        <v>0.2570853155480083</v>
      </c>
      <c r="J1299" s="2">
        <f>IFERROR(MIRR(B1299:G1299,Supuestos!$B$22,Supuestos!$B$22),"")</f>
        <v>0.20331674325930327</v>
      </c>
      <c r="K1299" s="6">
        <v>8316.926809253626</v>
      </c>
      <c r="L1299" s="6">
        <v>35928.75249710246</v>
      </c>
      <c r="M1299" s="6">
        <v>132682360.44732323</v>
      </c>
      <c r="N1299" s="6">
        <v>3360.353096574545</v>
      </c>
      <c r="O1299" s="6">
        <v>110120870.17279525</v>
      </c>
    </row>
    <row r="1300">
      <c r="A1300">
        <v>1296</v>
      </c>
      <c r="B1300" s="6">
        <v>-153780064.31542766</v>
      </c>
      <c r="C1300" s="6">
        <v>67700922.83993505</v>
      </c>
      <c r="D1300" s="6">
        <v>78328261.06981477</v>
      </c>
      <c r="E1300" s="6">
        <v>85481799.08621201</v>
      </c>
      <c r="F1300" s="6">
        <v>86051625.95462427</v>
      </c>
      <c r="G1300" s="6">
        <v>136785710.11677516</v>
      </c>
      <c r="H1300" s="6">
        <f>NPV(Supuestos!$B$22,C1300:G1300)+B1300</f>
        <v>145567225.22745943</v>
      </c>
      <c r="I1300" s="2">
        <f>IFERROR(IRR(B1300:G1300),"")</f>
        <v>0.4463429233892361</v>
      </c>
      <c r="J1300" s="2">
        <f>IFERROR(MIRR(B1300:G1300,Supuestos!$B$22,Supuestos!$B$22),"")</f>
        <v>0.30244655009848387</v>
      </c>
      <c r="K1300" s="6">
        <v>8905.608078939467</v>
      </c>
      <c r="L1300" s="6">
        <v>40682.64789055282</v>
      </c>
      <c r="M1300" s="6">
        <v>124795766.8972871</v>
      </c>
      <c r="N1300" s="6">
        <v>3323.78807173421</v>
      </c>
      <c r="O1300" s="6">
        <v>116539128.27187002</v>
      </c>
    </row>
    <row r="1301">
      <c r="A1301">
        <v>1297</v>
      </c>
      <c r="B1301" s="6">
        <v>-179852257.8252567</v>
      </c>
      <c r="C1301" s="6">
        <v>54020325.0343972</v>
      </c>
      <c r="D1301" s="6">
        <v>76560487.26803856</v>
      </c>
      <c r="E1301" s="6">
        <v>63985994.46211606</v>
      </c>
      <c r="F1301" s="6">
        <v>63037852.76655747</v>
      </c>
      <c r="G1301" s="6">
        <v>111445904.40511872</v>
      </c>
      <c r="H1301" s="6">
        <f>NPV(Supuestos!$B$22,C1301:G1301)+B1301</f>
        <v>64838504.68942661</v>
      </c>
      <c r="I1301" s="2">
        <f>IFERROR(IRR(B1301:G1301),"")</f>
        <v>0.26834941311666427</v>
      </c>
      <c r="J1301" s="2">
        <f>IFERROR(MIRR(B1301:G1301,Supuestos!$B$22,Supuestos!$B$22),"")</f>
        <v>0.21239793322734846</v>
      </c>
      <c r="K1301" s="6">
        <v>7945.174671729252</v>
      </c>
      <c r="L1301" s="6">
        <v>41353.48757835546</v>
      </c>
      <c r="M1301" s="6">
        <v>153567403.2576391</v>
      </c>
      <c r="N1301" s="6">
        <v>3316.1972009266415</v>
      </c>
      <c r="O1301" s="6">
        <v>110451242.3766798</v>
      </c>
    </row>
    <row r="1302">
      <c r="A1302">
        <v>1298</v>
      </c>
      <c r="B1302" s="6">
        <v>-188321964.19878638</v>
      </c>
      <c r="C1302" s="6">
        <v>97221697.20863628</v>
      </c>
      <c r="D1302" s="6">
        <v>105096367.33722372</v>
      </c>
      <c r="E1302" s="6">
        <v>84407050.40604305</v>
      </c>
      <c r="F1302" s="6">
        <v>91322297.80659533</v>
      </c>
      <c r="G1302" s="6">
        <v>150522271.03329518</v>
      </c>
      <c r="H1302" s="6">
        <f>NPV(Supuestos!$B$22,C1302:G1302)+B1302</f>
        <v>167047505.43037277</v>
      </c>
      <c r="I1302" s="2">
        <f>IFERROR(IRR(B1302:G1302),"")</f>
        <v>0.4517534507300721</v>
      </c>
      <c r="J1302" s="2">
        <f>IFERROR(MIRR(B1302:G1302,Supuestos!$B$22,Supuestos!$B$22),"")</f>
        <v>0.2943766776153769</v>
      </c>
      <c r="K1302" s="6">
        <v>8498.128328885829</v>
      </c>
      <c r="L1302" s="6">
        <v>45942.36147609904</v>
      </c>
      <c r="M1302" s="6">
        <v>157088037.51431036</v>
      </c>
      <c r="N1302" s="6">
        <v>3336.7994278669357</v>
      </c>
      <c r="O1302" s="6">
        <v>111042728.59210676</v>
      </c>
    </row>
    <row r="1303">
      <c r="A1303">
        <v>1299</v>
      </c>
      <c r="B1303" s="6">
        <v>-164911354.5797093</v>
      </c>
      <c r="C1303" s="6">
        <v>61699124.238607496</v>
      </c>
      <c r="D1303" s="6">
        <v>48690701.140337124</v>
      </c>
      <c r="E1303" s="6">
        <v>50334364.804390565</v>
      </c>
      <c r="F1303" s="6">
        <v>55365252.529706046</v>
      </c>
      <c r="G1303" s="6">
        <v>92560492.55283955</v>
      </c>
      <c r="H1303" s="6">
        <f>NPV(Supuestos!$B$22,C1303:G1303)+B1303</f>
        <v>41504553.685226634</v>
      </c>
      <c r="I1303" s="2">
        <f>IFERROR(IRR(B1303:G1303),"")</f>
        <v>0.23420508531944953</v>
      </c>
      <c r="J1303" s="2">
        <f>IFERROR(MIRR(B1303:G1303,Supuestos!$B$22,Supuestos!$B$22),"")</f>
        <v>0.1923489470384503</v>
      </c>
      <c r="K1303" s="6">
        <v>7598.242229394494</v>
      </c>
      <c r="L1303" s="6">
        <v>40541.84960118866</v>
      </c>
      <c r="M1303" s="6">
        <v>140267611.08390835</v>
      </c>
      <c r="N1303" s="6">
        <v>3296.0163025185466</v>
      </c>
      <c r="O1303" s="6">
        <v>107822326.84329455</v>
      </c>
    </row>
    <row r="1304">
      <c r="A1304">
        <v>1300</v>
      </c>
      <c r="B1304" s="6">
        <v>-145324385.98777622</v>
      </c>
      <c r="C1304" s="6">
        <v>40361606.014304444</v>
      </c>
      <c r="D1304" s="6">
        <v>39205796.644240215</v>
      </c>
      <c r="E1304" s="6">
        <v>44105790.67182915</v>
      </c>
      <c r="F1304" s="6">
        <v>61195857.04223997</v>
      </c>
      <c r="G1304" s="6">
        <v>83444275.36629239</v>
      </c>
      <c r="H1304" s="6">
        <f>NPV(Supuestos!$B$22,C1304:G1304)+B1304</f>
        <v>29589473.274176896</v>
      </c>
      <c r="I1304" s="2">
        <f>IFERROR(IRR(B1304:G1304),"")</f>
        <v>0.21118506732482364</v>
      </c>
      <c r="J1304" s="2">
        <f>IFERROR(MIRR(B1304:G1304,Supuestos!$B$22,Supuestos!$B$22),"")</f>
        <v>0.18304699407465796</v>
      </c>
      <c r="K1304" s="6">
        <v>8297.929527673583</v>
      </c>
      <c r="L1304" s="6">
        <v>35463.35262216912</v>
      </c>
      <c r="M1304" s="6">
        <v>121782593.91787243</v>
      </c>
      <c r="N1304" s="6">
        <v>3411.7920037048557</v>
      </c>
      <c r="O1304" s="6">
        <v>113808832.87401314</v>
      </c>
    </row>
    <row r="1305">
      <c r="A1305">
        <v>1301</v>
      </c>
      <c r="B1305" s="6">
        <v>-174749856.34285662</v>
      </c>
      <c r="C1305" s="6">
        <v>69028598.69101124</v>
      </c>
      <c r="D1305" s="6">
        <v>64950880.328540824</v>
      </c>
      <c r="E1305" s="6">
        <v>77249595.3851631</v>
      </c>
      <c r="F1305" s="6">
        <v>75891760.89040124</v>
      </c>
      <c r="G1305" s="6">
        <v>120025214.74372287</v>
      </c>
      <c r="H1305" s="6">
        <f>NPV(Supuestos!$B$22,C1305:G1305)+B1305</f>
        <v>95191766.208216</v>
      </c>
      <c r="I1305" s="2">
        <f>IFERROR(IRR(B1305:G1305),"")</f>
        <v>0.32942980240964687</v>
      </c>
      <c r="J1305" s="2">
        <f>IFERROR(MIRR(B1305:G1305,Supuestos!$B$22,Supuestos!$B$22),"")</f>
        <v>0.24358494751334625</v>
      </c>
      <c r="K1305" s="6">
        <v>8108.919200491048</v>
      </c>
      <c r="L1305" s="6">
        <v>43469.28922264528</v>
      </c>
      <c r="M1305" s="6">
        <v>146550740.02212006</v>
      </c>
      <c r="N1305" s="6">
        <v>3438.7033756511905</v>
      </c>
      <c r="O1305" s="6">
        <v>110414096.35460174</v>
      </c>
    </row>
    <row r="1306">
      <c r="A1306">
        <v>1302</v>
      </c>
      <c r="B1306" s="6">
        <v>-160512610.97417146</v>
      </c>
      <c r="C1306" s="6">
        <v>66692920.920472324</v>
      </c>
      <c r="D1306" s="6">
        <v>66292099.84444581</v>
      </c>
      <c r="E1306" s="6">
        <v>60628738.912976444</v>
      </c>
      <c r="F1306" s="6">
        <v>54788725.65021307</v>
      </c>
      <c r="G1306" s="6">
        <v>107826536.80145752</v>
      </c>
      <c r="H1306" s="6">
        <f>NPV(Supuestos!$B$22,C1306:G1306)+B1306</f>
        <v>78363289.57154386</v>
      </c>
      <c r="I1306" s="2">
        <f>IFERROR(IRR(B1306:G1306),"")</f>
        <v>0.31799822057651483</v>
      </c>
      <c r="J1306" s="2">
        <f>IFERROR(MIRR(B1306:G1306,Supuestos!$B$22,Supuestos!$B$22),"")</f>
        <v>0.23434762839900047</v>
      </c>
      <c r="K1306" s="6">
        <v>8180.4677953083565</v>
      </c>
      <c r="L1306" s="6">
        <v>41254.59357127227</v>
      </c>
      <c r="M1306" s="6">
        <v>133514061.04470521</v>
      </c>
      <c r="N1306" s="6">
        <v>3552.768850326538</v>
      </c>
      <c r="O1306" s="6">
        <v>109310251.03606153</v>
      </c>
    </row>
    <row r="1307">
      <c r="A1307">
        <v>1303</v>
      </c>
      <c r="B1307" s="6">
        <v>-174618710.06195557</v>
      </c>
      <c r="C1307" s="6">
        <v>57013885.2137577</v>
      </c>
      <c r="D1307" s="6">
        <v>71398170.49267617</v>
      </c>
      <c r="E1307" s="6">
        <v>61911284.84217115</v>
      </c>
      <c r="F1307" s="6">
        <v>52716813.65409674</v>
      </c>
      <c r="G1307" s="6">
        <v>106442924.82406718</v>
      </c>
      <c r="H1307" s="6">
        <f>NPV(Supuestos!$B$22,C1307:G1307)+B1307</f>
        <v>58616102.88316643</v>
      </c>
      <c r="I1307" s="2">
        <f>IFERROR(IRR(B1307:G1307),"")</f>
        <v>0.2626014270795546</v>
      </c>
      <c r="J1307" s="2">
        <f>IFERROR(MIRR(B1307:G1307,Supuestos!$B$22,Supuestos!$B$22),"")</f>
        <v>0.2079400228887811</v>
      </c>
      <c r="K1307" s="6">
        <v>8148.056103175959</v>
      </c>
      <c r="L1307" s="6">
        <v>37989.40746401797</v>
      </c>
      <c r="M1307" s="6">
        <v>149855524.19449717</v>
      </c>
      <c r="N1307" s="6">
        <v>3401.4563548378646</v>
      </c>
      <c r="O1307" s="6">
        <v>107123643.92795366</v>
      </c>
    </row>
    <row r="1308">
      <c r="A1308">
        <v>1304</v>
      </c>
      <c r="B1308" s="6">
        <v>-144406056.41504905</v>
      </c>
      <c r="C1308" s="6">
        <v>37104283.38274508</v>
      </c>
      <c r="D1308" s="6">
        <v>36275787.32815698</v>
      </c>
      <c r="E1308" s="6">
        <v>34936699.06121254</v>
      </c>
      <c r="F1308" s="6">
        <v>48994817.583748564</v>
      </c>
      <c r="G1308" s="6">
        <v>69061531.83171073</v>
      </c>
      <c r="H1308" s="6">
        <f>NPV(Supuestos!$B$22,C1308:G1308)+B1308</f>
        <v>4513138.473276384</v>
      </c>
      <c r="I1308" s="2">
        <f>IFERROR(IRR(B1308:G1308),"")</f>
        <v>0.15159629826492577</v>
      </c>
      <c r="J1308" s="2">
        <f>IFERROR(MIRR(B1308:G1308,Supuestos!$B$22,Supuestos!$B$22),"")</f>
        <v>0.14703826374093998</v>
      </c>
      <c r="K1308" s="6">
        <v>8470.064269049768</v>
      </c>
      <c r="L1308" s="6">
        <v>31634.420517867336</v>
      </c>
      <c r="M1308" s="6">
        <v>122970410.42301041</v>
      </c>
      <c r="N1308" s="6">
        <v>3508.4857459180057</v>
      </c>
      <c r="O1308" s="6">
        <v>109486174.81950104</v>
      </c>
    </row>
    <row r="1309">
      <c r="A1309">
        <v>1305</v>
      </c>
      <c r="B1309" s="6">
        <v>-155782814.4210996</v>
      </c>
      <c r="C1309" s="6">
        <v>80896333.37224971</v>
      </c>
      <c r="D1309" s="6">
        <v>66640160.11126953</v>
      </c>
      <c r="E1309" s="6">
        <v>86195122.69800247</v>
      </c>
      <c r="F1309" s="6">
        <v>72088535.56542732</v>
      </c>
      <c r="G1309" s="6">
        <v>115186267.88581795</v>
      </c>
      <c r="H1309" s="6">
        <f>NPV(Supuestos!$B$22,C1309:G1309)+B1309</f>
        <v>127141911.7110815</v>
      </c>
      <c r="I1309" s="2">
        <f>IFERROR(IRR(B1309:G1309),"")</f>
        <v>0.427552863011138</v>
      </c>
      <c r="J1309" s="2">
        <f>IFERROR(MIRR(B1309:G1309,Supuestos!$B$22,Supuestos!$B$22),"")</f>
        <v>0.28450300036149834</v>
      </c>
      <c r="K1309" s="6">
        <v>8063.736951759184</v>
      </c>
      <c r="L1309" s="6">
        <v>45195.82212768637</v>
      </c>
      <c r="M1309" s="6">
        <v>126627036.74460681</v>
      </c>
      <c r="N1309" s="6">
        <v>3351.7169940595827</v>
      </c>
      <c r="O1309" s="6">
        <v>110062296.25963734</v>
      </c>
    </row>
    <row r="1310">
      <c r="A1310">
        <v>1306</v>
      </c>
      <c r="B1310" s="6">
        <v>-165232612.20260596</v>
      </c>
      <c r="C1310" s="6">
        <v>104699176.67327346</v>
      </c>
      <c r="D1310" s="6">
        <v>108993423.70122981</v>
      </c>
      <c r="E1310" s="6">
        <v>99382196.04160276</v>
      </c>
      <c r="F1310" s="6">
        <v>102948060.73345932</v>
      </c>
      <c r="G1310" s="6">
        <v>152741527.30960035</v>
      </c>
      <c r="H1310" s="6">
        <f>NPV(Supuestos!$B$22,C1310:G1310)+B1310</f>
        <v>217838502.12956822</v>
      </c>
      <c r="I1310" s="2">
        <f>IFERROR(IRR(B1310:G1310),"")</f>
        <v>0.5882246415856106</v>
      </c>
      <c r="J1310" s="2">
        <f>IFERROR(MIRR(B1310:G1310,Supuestos!$B$22,Supuestos!$B$22),"")</f>
        <v>0.34878143193347744</v>
      </c>
      <c r="K1310" s="6">
        <v>9242.960957089379</v>
      </c>
      <c r="L1310" s="6">
        <v>43261.23355539754</v>
      </c>
      <c r="M1310" s="6">
        <v>133243660.78596082</v>
      </c>
      <c r="N1310" s="6">
        <v>3447.1492989609637</v>
      </c>
      <c r="O1310" s="6">
        <v>105978474.24115418</v>
      </c>
    </row>
    <row r="1311">
      <c r="A1311">
        <v>1307</v>
      </c>
      <c r="B1311" s="6">
        <v>-177051009.6009142</v>
      </c>
      <c r="C1311" s="6">
        <v>41487305.85328624</v>
      </c>
      <c r="D1311" s="6">
        <v>50780393.58506495</v>
      </c>
      <c r="E1311" s="6">
        <v>31985037.76920257</v>
      </c>
      <c r="F1311" s="6">
        <v>58983693.44451507</v>
      </c>
      <c r="G1311" s="6">
        <v>86736144.66753528</v>
      </c>
      <c r="H1311" s="6">
        <f>NPV(Supuestos!$B$22,C1311:G1311)+B1311</f>
        <v>-24665.47724941373</v>
      </c>
      <c r="I1311" s="2">
        <f>IFERROR(IRR(B1311:G1311),"")</f>
        <v>0.13994833969670128</v>
      </c>
      <c r="J1311" s="2">
        <f>IFERROR(MIRR(B1311:G1311,Supuestos!$B$22,Supuestos!$B$22),"")</f>
        <v>0.13996823490453547</v>
      </c>
      <c r="K1311" s="6">
        <v>7662.311060246444</v>
      </c>
      <c r="L1311" s="6">
        <v>39719.709064156836</v>
      </c>
      <c r="M1311" s="6">
        <v>152703428.31514943</v>
      </c>
      <c r="N1311" s="6">
        <v>3452.2858469436565</v>
      </c>
      <c r="O1311" s="6">
        <v>114123595.63197695</v>
      </c>
    </row>
    <row r="1312">
      <c r="A1312">
        <v>1308</v>
      </c>
      <c r="B1312" s="6">
        <v>-174528624.0610739</v>
      </c>
      <c r="C1312" s="6">
        <v>64674198.28557717</v>
      </c>
      <c r="D1312" s="6">
        <v>63543811.52503243</v>
      </c>
      <c r="E1312" s="6">
        <v>84700518.76145647</v>
      </c>
      <c r="F1312" s="6">
        <v>78132754.34299774</v>
      </c>
      <c r="G1312" s="6">
        <v>116019468.55398703</v>
      </c>
      <c r="H1312" s="6">
        <f>NPV(Supuestos!$B$22,C1312:G1312)+B1312</f>
        <v>94786205.2819969</v>
      </c>
      <c r="I1312" s="2">
        <f>IFERROR(IRR(B1312:G1312),"")</f>
        <v>0.326812374006644</v>
      </c>
      <c r="J1312" s="2">
        <f>IFERROR(MIRR(B1312:G1312,Supuestos!$B$22,Supuestos!$B$22),"")</f>
        <v>0.24332186705000947</v>
      </c>
      <c r="K1312" s="6">
        <v>8777.81414215906</v>
      </c>
      <c r="L1312" s="6">
        <v>37648.122780271995</v>
      </c>
      <c r="M1312" s="6">
        <v>148091166.0957609</v>
      </c>
      <c r="N1312" s="6">
        <v>3437.8002148742476</v>
      </c>
      <c r="O1312" s="6">
        <v>108332950.48843294</v>
      </c>
    </row>
    <row r="1313">
      <c r="A1313">
        <v>1309</v>
      </c>
      <c r="B1313" s="6">
        <v>-176244966.914236</v>
      </c>
      <c r="C1313" s="6">
        <v>53414303.629611485</v>
      </c>
      <c r="D1313" s="6">
        <v>50643878.38698237</v>
      </c>
      <c r="E1313" s="6">
        <v>40827918.83224224</v>
      </c>
      <c r="F1313" s="6">
        <v>42393793.32037235</v>
      </c>
      <c r="G1313" s="6">
        <v>90129371.80413735</v>
      </c>
      <c r="H1313" s="6">
        <f>NPV(Supuestos!$B$22,C1313:G1313)+B1313</f>
        <v>9047087.965998374</v>
      </c>
      <c r="I1313" s="2">
        <f>IFERROR(IRR(B1313:G1313),"")</f>
        <v>0.15981898745417325</v>
      </c>
      <c r="J1313" s="2">
        <f>IFERROR(MIRR(B1313:G1313,Supuestos!$B$22,Supuestos!$B$22),"")</f>
        <v>0.1514706327898876</v>
      </c>
      <c r="K1313" s="6">
        <v>8371.91839107222</v>
      </c>
      <c r="L1313" s="6">
        <v>34436.27838085769</v>
      </c>
      <c r="M1313" s="6">
        <v>153181149.93049318</v>
      </c>
      <c r="N1313" s="6">
        <v>3400.9415134477117</v>
      </c>
      <c r="O1313" s="6">
        <v>111225551.10128587</v>
      </c>
    </row>
    <row r="1314">
      <c r="A1314">
        <v>1310</v>
      </c>
      <c r="B1314" s="6">
        <v>-162581965.89855373</v>
      </c>
      <c r="C1314" s="6">
        <v>53668327.39509529</v>
      </c>
      <c r="D1314" s="6">
        <v>64944125.72306505</v>
      </c>
      <c r="E1314" s="6">
        <v>67923813.33322407</v>
      </c>
      <c r="F1314" s="6">
        <v>58008085.91161961</v>
      </c>
      <c r="G1314" s="6">
        <v>121952778.18629643</v>
      </c>
      <c r="H1314" s="6">
        <f>NPV(Supuestos!$B$22,C1314:G1314)+B1314</f>
        <v>77998444.57097377</v>
      </c>
      <c r="I1314" s="2">
        <f>IFERROR(IRR(B1314:G1314),"")</f>
        <v>0.3034450928613483</v>
      </c>
      <c r="J1314" s="2">
        <f>IFERROR(MIRR(B1314:G1314,Supuestos!$B$22,Supuestos!$B$22),"")</f>
        <v>0.23294138253210894</v>
      </c>
      <c r="K1314" s="6">
        <v>8111.326302249662</v>
      </c>
      <c r="L1314" s="6">
        <v>40450.896650479044</v>
      </c>
      <c r="M1314" s="6">
        <v>136333132.14250466</v>
      </c>
      <c r="N1314" s="6">
        <v>3314.864385997256</v>
      </c>
      <c r="O1314" s="6">
        <v>114723027.73311798</v>
      </c>
    </row>
    <row r="1315">
      <c r="A1315">
        <v>1311</v>
      </c>
      <c r="B1315" s="6">
        <v>-168211705.75130236</v>
      </c>
      <c r="C1315" s="6">
        <v>73471376.97565942</v>
      </c>
      <c r="D1315" s="6">
        <v>58890951.45396965</v>
      </c>
      <c r="E1315" s="6">
        <v>62745284.93569168</v>
      </c>
      <c r="F1315" s="6">
        <v>56934142.59079695</v>
      </c>
      <c r="G1315" s="6">
        <v>116359917.60334858</v>
      </c>
      <c r="H1315" s="6">
        <f>NPV(Supuestos!$B$22,C1315:G1315)+B1315</f>
        <v>78046103.4429197</v>
      </c>
      <c r="I1315" s="2">
        <f>IFERROR(IRR(B1315:G1315),"")</f>
        <v>0.308784556441114</v>
      </c>
      <c r="J1315" s="2">
        <f>IFERROR(MIRR(B1315:G1315,Supuestos!$B$22,Supuestos!$B$22),"")</f>
        <v>0.2303016619561158</v>
      </c>
      <c r="K1315" s="6">
        <v>7802.137363990807</v>
      </c>
      <c r="L1315" s="6">
        <v>44256.24887933755</v>
      </c>
      <c r="M1315" s="6">
        <v>140588239.1135779</v>
      </c>
      <c r="N1315" s="6">
        <v>3472.896645963192</v>
      </c>
      <c r="O1315" s="6">
        <v>106861047.81010522</v>
      </c>
    </row>
    <row r="1316">
      <c r="A1316">
        <v>1312</v>
      </c>
      <c r="B1316" s="6">
        <v>-167869859.63793135</v>
      </c>
      <c r="C1316" s="6">
        <v>49063743.23648685</v>
      </c>
      <c r="D1316" s="6">
        <v>48448849.461765856</v>
      </c>
      <c r="E1316" s="6">
        <v>44873997.01448767</v>
      </c>
      <c r="F1316" s="6">
        <v>50081072.92347661</v>
      </c>
      <c r="G1316" s="6">
        <v>96429662.74764812</v>
      </c>
      <c r="H1316" s="6">
        <f>NPV(Supuestos!$B$22,C1316:G1316)+B1316</f>
        <v>22471558.571075004</v>
      </c>
      <c r="I1316" s="2">
        <f>IFERROR(IRR(B1316:G1316),"")</f>
        <v>0.18899632247068213</v>
      </c>
      <c r="J1316" s="2">
        <f>IFERROR(MIRR(B1316:G1316,Supuestos!$B$22,Supuestos!$B$22),"")</f>
        <v>0.1690066078905499</v>
      </c>
      <c r="K1316" s="6">
        <v>7886.787423608936</v>
      </c>
      <c r="L1316" s="6">
        <v>38665.98877993358</v>
      </c>
      <c r="M1316" s="6">
        <v>143473824.9154526</v>
      </c>
      <c r="N1316" s="6">
        <v>3455.834455167254</v>
      </c>
      <c r="O1316" s="6">
        <v>110127447.28964333</v>
      </c>
    </row>
    <row r="1317">
      <c r="A1317">
        <v>1313</v>
      </c>
      <c r="B1317" s="6">
        <v>-191536069.32676232</v>
      </c>
      <c r="C1317" s="6">
        <v>55695438.6740756</v>
      </c>
      <c r="D1317" s="6">
        <v>44043928.00801898</v>
      </c>
      <c r="E1317" s="6">
        <v>48937956.14449124</v>
      </c>
      <c r="F1317" s="6">
        <v>54566303.823171824</v>
      </c>
      <c r="G1317" s="6">
        <v>83838398.06974104</v>
      </c>
      <c r="H1317" s="6">
        <f>NPV(Supuestos!$B$22,C1317:G1317)+B1317</f>
        <v>92346.65031977743</v>
      </c>
      <c r="I1317" s="2">
        <f>IFERROR(IRR(B1317:G1317),"")</f>
        <v>0.14018716924612265</v>
      </c>
      <c r="J1317" s="2">
        <f>IFERROR(MIRR(B1317:G1317,Supuestos!$B$22,Supuestos!$B$22),"")</f>
        <v>0.14010990607124452</v>
      </c>
      <c r="K1317" s="6">
        <v>7389.460530824634</v>
      </c>
      <c r="L1317" s="6">
        <v>40239.82789814858</v>
      </c>
      <c r="M1317" s="6">
        <v>167748019.72511873</v>
      </c>
      <c r="N1317" s="6">
        <v>3242.0766732345023</v>
      </c>
      <c r="O1317" s="6">
        <v>109312689.46630047</v>
      </c>
    </row>
    <row r="1318">
      <c r="A1318">
        <v>1314</v>
      </c>
      <c r="B1318" s="6">
        <v>-178046769.85808754</v>
      </c>
      <c r="C1318" s="6">
        <v>60466927.19035186</v>
      </c>
      <c r="D1318" s="6">
        <v>70852817.23335983</v>
      </c>
      <c r="E1318" s="6">
        <v>77407435.74940208</v>
      </c>
      <c r="F1318" s="6">
        <v>59690660.542211846</v>
      </c>
      <c r="G1318" s="6">
        <v>112279422.79785818</v>
      </c>
      <c r="H1318" s="6">
        <f>NPV(Supuestos!$B$22,C1318:G1318)+B1318</f>
        <v>75417227.48262791</v>
      </c>
      <c r="I1318" s="2">
        <f>IFERROR(IRR(B1318:G1318),"")</f>
        <v>0.2911990815443299</v>
      </c>
      <c r="J1318" s="2">
        <f>IFERROR(MIRR(B1318:G1318,Supuestos!$B$22,Supuestos!$B$22),"")</f>
        <v>0.22343608978760932</v>
      </c>
      <c r="K1318" s="6">
        <v>8286.789965639906</v>
      </c>
      <c r="L1318" s="6">
        <v>40712.16633226406</v>
      </c>
      <c r="M1318" s="6">
        <v>151056916.14275405</v>
      </c>
      <c r="N1318" s="6">
        <v>3515.0887009998164</v>
      </c>
      <c r="O1318" s="6">
        <v>109766490.02997954</v>
      </c>
    </row>
    <row r="1319">
      <c r="A1319">
        <v>1315</v>
      </c>
      <c r="B1319" s="6">
        <v>-176085769.3309974</v>
      </c>
      <c r="C1319" s="6">
        <v>54635293.551108494</v>
      </c>
      <c r="D1319" s="6">
        <v>67687491.33203438</v>
      </c>
      <c r="E1319" s="6">
        <v>72824666.04036239</v>
      </c>
      <c r="F1319" s="6">
        <v>69062954.73310196</v>
      </c>
      <c r="G1319" s="6">
        <v>121762708.3196</v>
      </c>
      <c r="H1319" s="6">
        <f>NPV(Supuestos!$B$22,C1319:G1319)+B1319</f>
        <v>77208377.26741454</v>
      </c>
      <c r="I1319" s="2">
        <f>IFERROR(IRR(B1319:G1319),"")</f>
        <v>0.289716711604155</v>
      </c>
      <c r="J1319" s="2">
        <f>IFERROR(MIRR(B1319:G1319,Supuestos!$B$22,Supuestos!$B$22),"")</f>
        <v>0.22598464335541335</v>
      </c>
      <c r="K1319" s="6">
        <v>7882.352092667582</v>
      </c>
      <c r="L1319" s="6">
        <v>44598.12616247345</v>
      </c>
      <c r="M1319" s="6">
        <v>147962718.68413138</v>
      </c>
      <c r="N1319" s="6">
        <v>3408.1806515033045</v>
      </c>
      <c r="O1319" s="6">
        <v>114112671.13367338</v>
      </c>
    </row>
    <row r="1320">
      <c r="A1320">
        <v>1316</v>
      </c>
      <c r="B1320" s="6">
        <v>-161881752.21070144</v>
      </c>
      <c r="C1320" s="6">
        <v>72708666.2675092</v>
      </c>
      <c r="D1320" s="6">
        <v>67968088.60402921</v>
      </c>
      <c r="E1320" s="6">
        <v>72945878.90347853</v>
      </c>
      <c r="F1320" s="6">
        <v>66422818.70107883</v>
      </c>
      <c r="G1320" s="6">
        <v>123586575.08770305</v>
      </c>
      <c r="H1320" s="6">
        <f>NPV(Supuestos!$B$22,C1320:G1320)+B1320</f>
        <v>106948042.59641422</v>
      </c>
      <c r="I1320" s="2">
        <f>IFERROR(IRR(B1320:G1320),"")</f>
        <v>0.37077796705029986</v>
      </c>
      <c r="J1320" s="2">
        <f>IFERROR(MIRR(B1320:G1320,Supuestos!$B$22,Supuestos!$B$22),"")</f>
        <v>0.2617135064382068</v>
      </c>
      <c r="K1320" s="6">
        <v>8233.45731117325</v>
      </c>
      <c r="L1320" s="6">
        <v>40842.85542171307</v>
      </c>
      <c r="M1320" s="6">
        <v>134979519.6842138</v>
      </c>
      <c r="N1320" s="6">
        <v>3445.535939093679</v>
      </c>
      <c r="O1320" s="6">
        <v>104261195.9415658</v>
      </c>
    </row>
    <row r="1321">
      <c r="A1321">
        <v>1317</v>
      </c>
      <c r="B1321" s="6">
        <v>-172017373.20086998</v>
      </c>
      <c r="C1321" s="6">
        <v>74798250.60333951</v>
      </c>
      <c r="D1321" s="6">
        <v>63422780.92878595</v>
      </c>
      <c r="E1321" s="6">
        <v>76096306.150774</v>
      </c>
      <c r="F1321" s="6">
        <v>92783679.21817015</v>
      </c>
      <c r="G1321" s="6">
        <v>122735279.17136961</v>
      </c>
      <c r="H1321" s="6">
        <f>NPV(Supuestos!$B$22,C1321:G1321)+B1321</f>
        <v>112439981.49830619</v>
      </c>
      <c r="I1321" s="2">
        <f>IFERROR(IRR(B1321:G1321),"")</f>
        <v>0.3630794317813852</v>
      </c>
      <c r="J1321" s="2">
        <f>IFERROR(MIRR(B1321:G1321,Supuestos!$B$22,Supuestos!$B$22),"")</f>
        <v>0.2606479515076201</v>
      </c>
      <c r="K1321" s="6">
        <v>8135.081398865666</v>
      </c>
      <c r="L1321" s="6">
        <v>45860.60370235145</v>
      </c>
      <c r="M1321" s="6">
        <v>142170993.67129004</v>
      </c>
      <c r="N1321" s="6">
        <v>3458.4888575598598</v>
      </c>
      <c r="O1321" s="6">
        <v>115565404.92113216</v>
      </c>
    </row>
    <row r="1322">
      <c r="A1322">
        <v>1318</v>
      </c>
      <c r="B1322" s="6">
        <v>-182939899.7365443</v>
      </c>
      <c r="C1322" s="6">
        <v>30859235.87550568</v>
      </c>
      <c r="D1322" s="6">
        <v>33936233.767845</v>
      </c>
      <c r="E1322" s="6">
        <v>32542415.861129116</v>
      </c>
      <c r="F1322" s="6">
        <v>46218763.48250836</v>
      </c>
      <c r="G1322" s="6">
        <v>62849896.356257856</v>
      </c>
      <c r="H1322" s="6">
        <f>NPV(Supuestos!$B$22,C1322:G1322)+B1322</f>
        <v>-47784875.856861934</v>
      </c>
      <c r="I1322" s="2">
        <f>IFERROR(IRR(B1322:G1322),"")</f>
        <v>0.03688759198257204</v>
      </c>
      <c r="J1322" s="2">
        <f>IFERROR(MIRR(B1322:G1322,Supuestos!$B$22,Supuestos!$B$22),"")</f>
        <v>0.07302441237556678</v>
      </c>
      <c r="K1322" s="6">
        <v>7300.267386606719</v>
      </c>
      <c r="L1322" s="6">
        <v>36984.98216429478</v>
      </c>
      <c r="M1322" s="6">
        <v>161339879.00948572</v>
      </c>
      <c r="N1322" s="6">
        <v>3347.088468167931</v>
      </c>
      <c r="O1322" s="6">
        <v>109258268.4217658</v>
      </c>
    </row>
    <row r="1323">
      <c r="A1323">
        <v>1319</v>
      </c>
      <c r="B1323" s="6">
        <v>-167054063.44238812</v>
      </c>
      <c r="C1323" s="6">
        <v>47457893.70063202</v>
      </c>
      <c r="D1323" s="6">
        <v>30224165.11065099</v>
      </c>
      <c r="E1323" s="6">
        <v>26491736.598719653</v>
      </c>
      <c r="F1323" s="6">
        <v>53104140.25100127</v>
      </c>
      <c r="G1323" s="6">
        <v>64934007.08597192</v>
      </c>
      <c r="H1323" s="6">
        <f>NPV(Supuestos!$B$22,C1323:G1323)+B1323</f>
        <v>-19120048.258320868</v>
      </c>
      <c r="I1323" s="2">
        <f>IFERROR(IRR(B1323:G1323),"")</f>
        <v>0.09469224693197716</v>
      </c>
      <c r="J1323" s="2">
        <f>IFERROR(MIRR(B1323:G1323,Supuestos!$B$22,Supuestos!$B$22),"")</f>
        <v>0.11262048460492258</v>
      </c>
      <c r="K1323" s="6">
        <v>7088.5921222678735</v>
      </c>
      <c r="L1323" s="6">
        <v>41513.84037523844</v>
      </c>
      <c r="M1323" s="6">
        <v>143512088.894468</v>
      </c>
      <c r="N1323" s="6">
        <v>3540.0074475755296</v>
      </c>
      <c r="O1323" s="6">
        <v>105383914.62356202</v>
      </c>
    </row>
    <row r="1324">
      <c r="A1324">
        <v>1320</v>
      </c>
      <c r="B1324" s="6">
        <v>-184234431.54945746</v>
      </c>
      <c r="C1324" s="6">
        <v>78898079.29223095</v>
      </c>
      <c r="D1324" s="6">
        <v>79310923.17580245</v>
      </c>
      <c r="E1324" s="6">
        <v>75928483.42609572</v>
      </c>
      <c r="F1324" s="6">
        <v>72791399.85494748</v>
      </c>
      <c r="G1324" s="6">
        <v>107925874.66480547</v>
      </c>
      <c r="H1324" s="6">
        <f>NPV(Supuestos!$B$22,C1324:G1324)+B1324</f>
        <v>96402823.14357606</v>
      </c>
      <c r="I1324" s="2">
        <f>IFERROR(IRR(B1324:G1324),"")</f>
        <v>0.33398485024922103</v>
      </c>
      <c r="J1324" s="2">
        <f>IFERROR(MIRR(B1324:G1324,Supuestos!$B$22,Supuestos!$B$22),"")</f>
        <v>0.24010870554914487</v>
      </c>
      <c r="K1324" s="6">
        <v>8524.550073984285</v>
      </c>
      <c r="L1324" s="6">
        <v>39600.483006083276</v>
      </c>
      <c r="M1324" s="6">
        <v>157228327.5223118</v>
      </c>
      <c r="N1324" s="6">
        <v>3351.6076451788344</v>
      </c>
      <c r="O1324" s="6">
        <v>111634063.00303918</v>
      </c>
    </row>
    <row r="1325">
      <c r="A1325">
        <v>1321</v>
      </c>
      <c r="B1325" s="6">
        <v>-171095529.39315844</v>
      </c>
      <c r="C1325" s="6">
        <v>80858585.2385999</v>
      </c>
      <c r="D1325" s="6">
        <v>98350611.1685696</v>
      </c>
      <c r="E1325" s="6">
        <v>80300719.1129919</v>
      </c>
      <c r="F1325" s="6">
        <v>73143912.42729917</v>
      </c>
      <c r="G1325" s="6">
        <v>134287219.64601463</v>
      </c>
      <c r="H1325" s="6">
        <f>NPV(Supuestos!$B$22,C1325:G1325)+B1325</f>
        <v>142762995.84674388</v>
      </c>
      <c r="I1325" s="2">
        <f>IFERROR(IRR(B1325:G1325),"")</f>
        <v>0.4332847486744329</v>
      </c>
      <c r="J1325" s="2">
        <f>IFERROR(MIRR(B1325:G1325,Supuestos!$B$22,Supuestos!$B$22),"")</f>
        <v>0.28707514879607876</v>
      </c>
      <c r="K1325" s="6">
        <v>8299.43712465598</v>
      </c>
      <c r="L1325" s="6">
        <v>46138.253619497715</v>
      </c>
      <c r="M1325" s="6">
        <v>140461806.59664223</v>
      </c>
      <c r="N1325" s="6">
        <v>3459.8746282979846</v>
      </c>
      <c r="O1325" s="6">
        <v>109159903.50706728</v>
      </c>
    </row>
    <row r="1326">
      <c r="A1326">
        <v>1322</v>
      </c>
      <c r="B1326" s="6">
        <v>-172034888.3720903</v>
      </c>
      <c r="C1326" s="6">
        <v>50321148.82548304</v>
      </c>
      <c r="D1326" s="6">
        <v>60337530.73205644</v>
      </c>
      <c r="E1326" s="6">
        <v>54724553.89266084</v>
      </c>
      <c r="F1326" s="6">
        <v>60492267.71726215</v>
      </c>
      <c r="G1326" s="6">
        <v>90724871.2461686</v>
      </c>
      <c r="H1326" s="6">
        <f>NPV(Supuestos!$B$22,C1326:G1326)+B1326</f>
        <v>38407689.85968596</v>
      </c>
      <c r="I1326" s="2">
        <f>IFERROR(IRR(B1326:G1326),"")</f>
        <v>0.2219046543996939</v>
      </c>
      <c r="J1326" s="2">
        <f>IFERROR(MIRR(B1326:G1326,Supuestos!$B$22,Supuestos!$B$22),"")</f>
        <v>0.18688398038234477</v>
      </c>
      <c r="K1326" s="6">
        <v>7788.508859271604</v>
      </c>
      <c r="L1326" s="6">
        <v>40270.6957649631</v>
      </c>
      <c r="M1326" s="6">
        <v>146942994.7133346</v>
      </c>
      <c r="N1326" s="6">
        <v>3403.7424208285906</v>
      </c>
      <c r="O1326" s="6">
        <v>107687120.9363179</v>
      </c>
    </row>
    <row r="1327">
      <c r="A1327">
        <v>1323</v>
      </c>
      <c r="B1327" s="6">
        <v>-156011737.5664103</v>
      </c>
      <c r="C1327" s="6">
        <v>49644358.04707922</v>
      </c>
      <c r="D1327" s="6">
        <v>53938191.06467198</v>
      </c>
      <c r="E1327" s="6">
        <v>46391753.01319495</v>
      </c>
      <c r="F1327" s="6">
        <v>54536891.88209716</v>
      </c>
      <c r="G1327" s="6">
        <v>89223940.16702937</v>
      </c>
      <c r="H1327" s="6">
        <f>NPV(Supuestos!$B$22,C1327:G1327)+B1327</f>
        <v>38983080.07623537</v>
      </c>
      <c r="I1327" s="2">
        <f>IFERROR(IRR(B1327:G1327),"")</f>
        <v>0.2312641385948478</v>
      </c>
      <c r="J1327" s="2">
        <f>IFERROR(MIRR(B1327:G1327,Supuestos!$B$22,Supuestos!$B$22),"")</f>
        <v>0.19200481702616834</v>
      </c>
      <c r="K1327" s="6">
        <v>8179.669137830136</v>
      </c>
      <c r="L1327" s="6">
        <v>38408.29808249357</v>
      </c>
      <c r="M1327" s="6">
        <v>130878363.92945404</v>
      </c>
      <c r="N1327" s="6">
        <v>3566.1960445034006</v>
      </c>
      <c r="O1327" s="6">
        <v>111951113.83436835</v>
      </c>
    </row>
    <row r="1328">
      <c r="A1328">
        <v>1324</v>
      </c>
      <c r="B1328" s="6">
        <v>-159287744.16607544</v>
      </c>
      <c r="C1328" s="6">
        <v>51318996.66569764</v>
      </c>
      <c r="D1328" s="6">
        <v>59374414.8457499</v>
      </c>
      <c r="E1328" s="6">
        <v>59940706.27841185</v>
      </c>
      <c r="F1328" s="6">
        <v>43524455.70999884</v>
      </c>
      <c r="G1328" s="6">
        <v>115720042.23691621</v>
      </c>
      <c r="H1328" s="6">
        <f>NPV(Supuestos!$B$22,C1328:G1328)+B1328</f>
        <v>57745208.805864535</v>
      </c>
      <c r="I1328" s="2">
        <f>IFERROR(IRR(B1328:G1328),"")</f>
        <v>0.26701877196863644</v>
      </c>
      <c r="J1328" s="2">
        <f>IFERROR(MIRR(B1328:G1328,Supuestos!$B$22,Supuestos!$B$22),"")</f>
        <v>0.21275623159599566</v>
      </c>
      <c r="K1328" s="6">
        <v>8307.702399228747</v>
      </c>
      <c r="L1328" s="6">
        <v>37878.90246932752</v>
      </c>
      <c r="M1328" s="6">
        <v>134112812.25210871</v>
      </c>
      <c r="N1328" s="6">
        <v>3446.7632594828806</v>
      </c>
      <c r="O1328" s="6">
        <v>112309432.06479572</v>
      </c>
    </row>
    <row r="1329">
      <c r="A1329">
        <v>1325</v>
      </c>
      <c r="B1329" s="6">
        <v>-167833574.62439603</v>
      </c>
      <c r="C1329" s="6">
        <v>98961863.08768773</v>
      </c>
      <c r="D1329" s="6">
        <v>100081168.86667642</v>
      </c>
      <c r="E1329" s="6">
        <v>75327193.4020555</v>
      </c>
      <c r="F1329" s="6">
        <v>91686987.12032242</v>
      </c>
      <c r="G1329" s="6">
        <v>150940218.39062744</v>
      </c>
      <c r="H1329" s="6">
        <f>NPV(Supuestos!$B$22,C1329:G1329)+B1329</f>
        <v>179507673.19215345</v>
      </c>
      <c r="I1329" s="2">
        <f>IFERROR(IRR(B1329:G1329),"")</f>
        <v>0.511331575323845</v>
      </c>
      <c r="J1329" s="2">
        <f>IFERROR(MIRR(B1329:G1329,Supuestos!$B$22,Supuestos!$B$22),"")</f>
        <v>0.3185006689041032</v>
      </c>
      <c r="K1329" s="6">
        <v>8734.76356318638</v>
      </c>
      <c r="L1329" s="6">
        <v>44285.66125652142</v>
      </c>
      <c r="M1329" s="6">
        <v>136887592.19918978</v>
      </c>
      <c r="N1329" s="6">
        <v>3354.190511535853</v>
      </c>
      <c r="O1329" s="6">
        <v>110554273.47882153</v>
      </c>
    </row>
    <row r="1330">
      <c r="A1330">
        <v>1326</v>
      </c>
      <c r="B1330" s="6">
        <v>-171202224.76861906</v>
      </c>
      <c r="C1330" s="6">
        <v>77153481.97917664</v>
      </c>
      <c r="D1330" s="6">
        <v>62221457.81453696</v>
      </c>
      <c r="E1330" s="6">
        <v>65656083.67953101</v>
      </c>
      <c r="F1330" s="6">
        <v>77832700.9744016</v>
      </c>
      <c r="G1330" s="6">
        <v>115842407.69219252</v>
      </c>
      <c r="H1330" s="6">
        <f>NPV(Supuestos!$B$22,C1330:G1330)+B1330</f>
        <v>94917769.64771506</v>
      </c>
      <c r="I1330" s="2">
        <f>IFERROR(IRR(B1330:G1330),"")</f>
        <v>0.3377747389541224</v>
      </c>
      <c r="J1330" s="2">
        <f>IFERROR(MIRR(B1330:G1330,Supuestos!$B$22,Supuestos!$B$22),"")</f>
        <v>0.2451408218393949</v>
      </c>
      <c r="K1330" s="6">
        <v>7844.401562157825</v>
      </c>
      <c r="L1330" s="6">
        <v>45309.19999008273</v>
      </c>
      <c r="M1330" s="6">
        <v>142768340.03403297</v>
      </c>
      <c r="N1330" s="6">
        <v>3380.599893660595</v>
      </c>
      <c r="O1330" s="6">
        <v>111879215.9849813</v>
      </c>
    </row>
    <row r="1331">
      <c r="A1331">
        <v>1327</v>
      </c>
      <c r="B1331" s="6">
        <v>-178335123.94968715</v>
      </c>
      <c r="C1331" s="6">
        <v>64711814.736045495</v>
      </c>
      <c r="D1331" s="6">
        <v>79250846.23183763</v>
      </c>
      <c r="E1331" s="6">
        <v>69493261.8576805</v>
      </c>
      <c r="F1331" s="6">
        <v>64413573.951318815</v>
      </c>
      <c r="G1331" s="6">
        <v>126194249.28123122</v>
      </c>
      <c r="H1331" s="6">
        <f>NPV(Supuestos!$B$22,C1331:G1331)+B1331</f>
        <v>89995896.3504526</v>
      </c>
      <c r="I1331" s="2">
        <f>IFERROR(IRR(B1331:G1331),"")</f>
        <v>0.3174828529025753</v>
      </c>
      <c r="J1331" s="2">
        <f>IFERROR(MIRR(B1331:G1331,Supuestos!$B$22,Supuestos!$B$22),"")</f>
        <v>0.23706252319118715</v>
      </c>
      <c r="K1331" s="6">
        <v>8299.738929264624</v>
      </c>
      <c r="L1331" s="6">
        <v>40183.687778448344</v>
      </c>
      <c r="M1331" s="6">
        <v>151653994.52759093</v>
      </c>
      <c r="N1331" s="6">
        <v>3363.2573019092283</v>
      </c>
      <c r="O1331" s="6">
        <v>106961583.6131802</v>
      </c>
    </row>
    <row r="1332">
      <c r="A1332">
        <v>1328</v>
      </c>
      <c r="B1332" s="6">
        <v>-164320424.50506595</v>
      </c>
      <c r="C1332" s="6">
        <v>54783737.40160715</v>
      </c>
      <c r="D1332" s="6">
        <v>62743057.67744839</v>
      </c>
      <c r="E1332" s="6">
        <v>54744793.85820906</v>
      </c>
      <c r="F1332" s="6">
        <v>71402786.78459212</v>
      </c>
      <c r="G1332" s="6">
        <v>100466729.01503623</v>
      </c>
      <c r="H1332" s="6">
        <f>NPV(Supuestos!$B$22,C1332:G1332)+B1332</f>
        <v>63420860.19628627</v>
      </c>
      <c r="I1332" s="2">
        <f>IFERROR(IRR(B1332:G1332),"")</f>
        <v>0.27638006628958195</v>
      </c>
      <c r="J1332" s="2">
        <f>IFERROR(MIRR(B1332:G1332,Supuestos!$B$22,Supuestos!$B$22),"")</f>
        <v>0.2169000107334742</v>
      </c>
      <c r="K1332" s="6">
        <v>7803.027270019421</v>
      </c>
      <c r="L1332" s="6">
        <v>42503.96099466227</v>
      </c>
      <c r="M1332" s="6">
        <v>137787659.16705063</v>
      </c>
      <c r="N1332" s="6">
        <v>3406.7270540321865</v>
      </c>
      <c r="O1332" s="6">
        <v>111259726.1115486</v>
      </c>
    </row>
    <row r="1333">
      <c r="A1333">
        <v>1329</v>
      </c>
      <c r="B1333" s="6">
        <v>-183860219.14839715</v>
      </c>
      <c r="C1333" s="6">
        <v>36325098.080810666</v>
      </c>
      <c r="D1333" s="6">
        <v>47479149.928143874</v>
      </c>
      <c r="E1333" s="6">
        <v>44452751.22611022</v>
      </c>
      <c r="F1333" s="6">
        <v>56809444.324270755</v>
      </c>
      <c r="G1333" s="6">
        <v>87371848.78697942</v>
      </c>
      <c r="H1333" s="6">
        <f>NPV(Supuestos!$B$22,C1333:G1333)+B1333</f>
        <v>-6444141.021458961</v>
      </c>
      <c r="I1333" s="2">
        <f>IFERROR(IRR(B1333:G1333),"")</f>
        <v>0.12715269896090242</v>
      </c>
      <c r="J1333" s="2">
        <f>IFERROR(MIRR(B1333:G1333,Supuestos!$B$22,Supuestos!$B$22),"")</f>
        <v>0.13189434871153716</v>
      </c>
      <c r="K1333" s="6">
        <v>7866.177175514632</v>
      </c>
      <c r="L1333" s="6">
        <v>37829.47510282247</v>
      </c>
      <c r="M1333" s="6">
        <v>160054350.85915545</v>
      </c>
      <c r="N1333" s="6">
        <v>3434.712702097992</v>
      </c>
      <c r="O1333" s="6">
        <v>114497555.6718617</v>
      </c>
    </row>
    <row r="1334">
      <c r="A1334">
        <v>1330</v>
      </c>
      <c r="B1334" s="6">
        <v>-184811926.52349508</v>
      </c>
      <c r="C1334" s="6">
        <v>80947884.34136711</v>
      </c>
      <c r="D1334" s="6">
        <v>92623403.45383489</v>
      </c>
      <c r="E1334" s="6">
        <v>105194791.52640037</v>
      </c>
      <c r="F1334" s="6">
        <v>93075026.8347638</v>
      </c>
      <c r="G1334" s="6">
        <v>142848947.17498463</v>
      </c>
      <c r="H1334" s="6">
        <f>NPV(Supuestos!$B$22,C1334:G1334)+B1334</f>
        <v>157768333.4367249</v>
      </c>
      <c r="I1334" s="2">
        <f>IFERROR(IRR(B1334:G1334),"")</f>
        <v>0.42757411100817144</v>
      </c>
      <c r="J1334" s="2">
        <f>IFERROR(MIRR(B1334:G1334,Supuestos!$B$22,Supuestos!$B$22),"")</f>
        <v>0.2897671738137977</v>
      </c>
      <c r="K1334" s="6">
        <v>9086.456882497487</v>
      </c>
      <c r="L1334" s="6">
        <v>41512.32938664491</v>
      </c>
      <c r="M1334" s="6">
        <v>154635927.2383925</v>
      </c>
      <c r="N1334" s="6">
        <v>3436.622195597738</v>
      </c>
      <c r="O1334" s="6">
        <v>109790502.49927175</v>
      </c>
    </row>
    <row r="1335">
      <c r="A1335">
        <v>1331</v>
      </c>
      <c r="B1335" s="6">
        <v>-154450754.61623153</v>
      </c>
      <c r="C1335" s="6">
        <v>22934146.94103713</v>
      </c>
      <c r="D1335" s="6">
        <v>39068067.90774777</v>
      </c>
      <c r="E1335" s="6">
        <v>29194912.637896027</v>
      </c>
      <c r="F1335" s="6">
        <v>44132974.90678359</v>
      </c>
      <c r="G1335" s="6">
        <v>78802618.25010654</v>
      </c>
      <c r="H1335" s="6">
        <f>NPV(Supuestos!$B$22,C1335:G1335)+B1335</f>
        <v>-17507863.144670993</v>
      </c>
      <c r="I1335" s="2">
        <f>IFERROR(IRR(B1335:G1335),"")</f>
        <v>0.0993499296869578</v>
      </c>
      <c r="J1335" s="2">
        <f>IFERROR(MIRR(B1335:G1335,Supuestos!$B$22,Supuestos!$B$22),"")</f>
        <v>0.11289641428955255</v>
      </c>
      <c r="K1335" s="6">
        <v>7284.521449919483</v>
      </c>
      <c r="L1335" s="6">
        <v>38448.69234821491</v>
      </c>
      <c r="M1335" s="6">
        <v>132044328.68567741</v>
      </c>
      <c r="N1335" s="6">
        <v>3377.078926252822</v>
      </c>
      <c r="O1335" s="6">
        <v>110406146.59653991</v>
      </c>
    </row>
    <row r="1336">
      <c r="A1336">
        <v>1332</v>
      </c>
      <c r="B1336" s="6">
        <v>-153867141.80194744</v>
      </c>
      <c r="C1336" s="6">
        <v>60712070.23502995</v>
      </c>
      <c r="D1336" s="6">
        <v>66866669.391843</v>
      </c>
      <c r="E1336" s="6">
        <v>66027770.848529235</v>
      </c>
      <c r="F1336" s="6">
        <v>59238758.40016563</v>
      </c>
      <c r="G1336" s="6">
        <v>121096812.51748267</v>
      </c>
      <c r="H1336" s="6">
        <f>NPV(Supuestos!$B$22,C1336:G1336)+B1336</f>
        <v>93375645.87372983</v>
      </c>
      <c r="I1336" s="2">
        <f>IFERROR(IRR(B1336:G1336),"")</f>
        <v>0.34824571435739193</v>
      </c>
      <c r="J1336" s="2">
        <f>IFERROR(MIRR(B1336:G1336,Supuestos!$B$22,Supuestos!$B$22),"")</f>
        <v>0.25343091007980734</v>
      </c>
      <c r="K1336" s="6">
        <v>8563.985060156836</v>
      </c>
      <c r="L1336" s="6">
        <v>38008.40141338436</v>
      </c>
      <c r="M1336" s="6">
        <v>127826871.25277403</v>
      </c>
      <c r="N1336" s="6">
        <v>3559.724630073955</v>
      </c>
      <c r="O1336" s="6">
        <v>107539655.99912106</v>
      </c>
    </row>
    <row r="1337">
      <c r="A1337">
        <v>1333</v>
      </c>
      <c r="B1337" s="6">
        <v>-171926996.4871323</v>
      </c>
      <c r="C1337" s="6">
        <v>84314404.99596733</v>
      </c>
      <c r="D1337" s="6">
        <v>83633482.60262461</v>
      </c>
      <c r="E1337" s="6">
        <v>98299206.7583018</v>
      </c>
      <c r="F1337" s="6">
        <v>109980686.28239566</v>
      </c>
      <c r="G1337" s="6">
        <v>141230138.34129393</v>
      </c>
      <c r="H1337" s="6">
        <f>NPV(Supuestos!$B$22,C1337:G1337)+B1337</f>
        <v>171203325.23512125</v>
      </c>
      <c r="I1337" s="2">
        <f>IFERROR(IRR(B1337:G1337),"")</f>
        <v>0.4672640737827288</v>
      </c>
      <c r="J1337" s="2">
        <f>IFERROR(MIRR(B1337:G1337,Supuestos!$B$22,Supuestos!$B$22),"")</f>
        <v>0.30896446150533197</v>
      </c>
      <c r="K1337" s="6">
        <v>8548.034795868243</v>
      </c>
      <c r="L1337" s="6">
        <v>43833.13101790212</v>
      </c>
      <c r="M1337" s="6">
        <v>141952026.154902</v>
      </c>
      <c r="N1337" s="6">
        <v>3395.9586285365126</v>
      </c>
      <c r="O1337" s="6">
        <v>105068102.64884786</v>
      </c>
    </row>
    <row r="1338">
      <c r="A1338">
        <v>1334</v>
      </c>
      <c r="B1338" s="6">
        <v>-172744325.94229382</v>
      </c>
      <c r="C1338" s="6">
        <v>58562297.0514918</v>
      </c>
      <c r="D1338" s="6">
        <v>67310210.51254098</v>
      </c>
      <c r="E1338" s="6">
        <v>57656598.87726864</v>
      </c>
      <c r="F1338" s="6">
        <v>58893126.87859925</v>
      </c>
      <c r="G1338" s="6">
        <v>93184548.7950411</v>
      </c>
      <c r="H1338" s="6">
        <f>NPV(Supuestos!$B$22,C1338:G1338)+B1338</f>
        <v>52602286.89905991</v>
      </c>
      <c r="I1338" s="2">
        <f>IFERROR(IRR(B1338:G1338),"")</f>
        <v>0.25363910260932054</v>
      </c>
      <c r="J1338" s="2">
        <f>IFERROR(MIRR(B1338:G1338,Supuestos!$B$22,Supuestos!$B$22),"")</f>
        <v>0.20224865537977332</v>
      </c>
      <c r="K1338" s="6">
        <v>8167.705289909734</v>
      </c>
      <c r="L1338" s="6">
        <v>39341.58645599379</v>
      </c>
      <c r="M1338" s="6">
        <v>147037887.2374889</v>
      </c>
      <c r="N1338" s="6">
        <v>3436.3674335492155</v>
      </c>
      <c r="O1338" s="6">
        <v>111127627.60463876</v>
      </c>
    </row>
    <row r="1339">
      <c r="A1339">
        <v>1335</v>
      </c>
      <c r="B1339" s="6">
        <v>-175003814.87191257</v>
      </c>
      <c r="C1339" s="6">
        <v>55988516.00826934</v>
      </c>
      <c r="D1339" s="6">
        <v>73539193.29263824</v>
      </c>
      <c r="E1339" s="6">
        <v>80100307.30237325</v>
      </c>
      <c r="F1339" s="6">
        <v>67491611.06956375</v>
      </c>
      <c r="G1339" s="6">
        <v>109211340.4244087</v>
      </c>
      <c r="H1339" s="6">
        <f>NPV(Supuestos!$B$22,C1339:G1339)+B1339</f>
        <v>81441765.45678926</v>
      </c>
      <c r="I1339" s="2">
        <f>IFERROR(IRR(B1339:G1339),"")</f>
        <v>0.30293867862279794</v>
      </c>
      <c r="J1339" s="2">
        <f>IFERROR(MIRR(B1339:G1339,Supuestos!$B$22,Supuestos!$B$22),"")</f>
        <v>0.2305361930991121</v>
      </c>
      <c r="K1339" s="6">
        <v>8279.494846721343</v>
      </c>
      <c r="L1339" s="6">
        <v>40794.41784310757</v>
      </c>
      <c r="M1339" s="6">
        <v>147983241.08735207</v>
      </c>
      <c r="N1339" s="6">
        <v>3578.5263934483132</v>
      </c>
      <c r="O1339" s="6">
        <v>103144965.9574338</v>
      </c>
    </row>
    <row r="1340">
      <c r="A1340">
        <v>1336</v>
      </c>
      <c r="B1340" s="6">
        <v>-158822157.96690118</v>
      </c>
      <c r="C1340" s="6">
        <v>75293910.77548629</v>
      </c>
      <c r="D1340" s="6">
        <v>76817323.66354135</v>
      </c>
      <c r="E1340" s="6">
        <v>75085324.79690178</v>
      </c>
      <c r="F1340" s="6">
        <v>73257773.3436571</v>
      </c>
      <c r="G1340" s="6">
        <v>123533441.22509247</v>
      </c>
      <c r="H1340" s="6">
        <f>NPV(Supuestos!$B$22,C1340:G1340)+B1340</f>
        <v>124547905.02649091</v>
      </c>
      <c r="I1340" s="2">
        <f>IFERROR(IRR(B1340:G1340),"")</f>
        <v>0.41250958532733617</v>
      </c>
      <c r="J1340" s="2">
        <f>IFERROR(MIRR(B1340:G1340,Supuestos!$B$22,Supuestos!$B$22),"")</f>
        <v>0.2799512421465846</v>
      </c>
      <c r="K1340" s="6">
        <v>8658.190883266489</v>
      </c>
      <c r="L1340" s="6">
        <v>40026.81216704843</v>
      </c>
      <c r="M1340" s="6">
        <v>131097375.55162448</v>
      </c>
      <c r="N1340" s="6">
        <v>3437.3398492112756</v>
      </c>
      <c r="O1340" s="6">
        <v>109442410.35226996</v>
      </c>
    </row>
    <row r="1341">
      <c r="A1341">
        <v>1337</v>
      </c>
      <c r="B1341" s="6">
        <v>-175257663.34655058</v>
      </c>
      <c r="C1341" s="6">
        <v>50072402.67919245</v>
      </c>
      <c r="D1341" s="6">
        <v>63426183.23236197</v>
      </c>
      <c r="E1341" s="6">
        <v>60551259.670383096</v>
      </c>
      <c r="F1341" s="6">
        <v>56470184.19598631</v>
      </c>
      <c r="G1341" s="6">
        <v>113406239.24300951</v>
      </c>
      <c r="H1341" s="6">
        <f>NPV(Supuestos!$B$22,C1341:G1341)+B1341</f>
        <v>50674790.22574216</v>
      </c>
      <c r="I1341" s="2">
        <f>IFERROR(IRR(B1341:G1341),"")</f>
        <v>0.24171942257225762</v>
      </c>
      <c r="J1341" s="2">
        <f>IFERROR(MIRR(B1341:G1341,Supuestos!$B$22,Supuestos!$B$22),"")</f>
        <v>0.1994031128859306</v>
      </c>
      <c r="K1341" s="6">
        <v>8197.206203149386</v>
      </c>
      <c r="L1341" s="6">
        <v>37539.803820039495</v>
      </c>
      <c r="M1341" s="6">
        <v>150639942.32745948</v>
      </c>
      <c r="N1341" s="6">
        <v>3348.766327432046</v>
      </c>
      <c r="O1341" s="6">
        <v>109687309.35035406</v>
      </c>
    </row>
    <row r="1342">
      <c r="A1342">
        <v>1338</v>
      </c>
      <c r="B1342" s="6">
        <v>-160629652.9492453</v>
      </c>
      <c r="C1342" s="6">
        <v>66265271.66238644</v>
      </c>
      <c r="D1342" s="6">
        <v>61217738.90360266</v>
      </c>
      <c r="E1342" s="6">
        <v>70002852.90787424</v>
      </c>
      <c r="F1342" s="6">
        <v>53030673.407374926</v>
      </c>
      <c r="G1342" s="6">
        <v>128017748.31088805</v>
      </c>
      <c r="H1342" s="6">
        <f>NPV(Supuestos!$B$22,C1342:G1342)+B1342</f>
        <v>89739595.12668298</v>
      </c>
      <c r="I1342" s="2">
        <f>IFERROR(IRR(B1342:G1342),"")</f>
        <v>0.3339445972955222</v>
      </c>
      <c r="J1342" s="2">
        <f>IFERROR(MIRR(B1342:G1342,Supuestos!$B$22,Supuestos!$B$22),"")</f>
        <v>0.2458217369879674</v>
      </c>
      <c r="K1342" s="6">
        <v>8259.708185932313</v>
      </c>
      <c r="L1342" s="6">
        <v>40420.83224265468</v>
      </c>
      <c r="M1342" s="6">
        <v>133920510.63269717</v>
      </c>
      <c r="N1342" s="6">
        <v>3401.8256345142922</v>
      </c>
      <c r="O1342" s="6">
        <v>110503741.58061044</v>
      </c>
    </row>
    <row r="1343">
      <c r="A1343">
        <v>1339</v>
      </c>
      <c r="B1343" s="6">
        <v>-178814855.71840534</v>
      </c>
      <c r="C1343" s="6">
        <v>43738327.071769714</v>
      </c>
      <c r="D1343" s="6">
        <v>51750380.085284725</v>
      </c>
      <c r="E1343" s="6">
        <v>54011705.45961622</v>
      </c>
      <c r="F1343" s="6">
        <v>54310055.79839738</v>
      </c>
      <c r="G1343" s="6">
        <v>91928279.66218515</v>
      </c>
      <c r="H1343" s="6">
        <f>NPV(Supuestos!$B$22,C1343:G1343)+B1343</f>
        <v>15729278.3678292</v>
      </c>
      <c r="I1343" s="2">
        <f>IFERROR(IRR(B1343:G1343),"")</f>
        <v>0.1721948927669185</v>
      </c>
      <c r="J1343" s="2">
        <f>IFERROR(MIRR(B1343:G1343,Supuestos!$B$22,Supuestos!$B$22),"")</f>
        <v>0.15938522127814347</v>
      </c>
      <c r="K1343" s="6">
        <v>7637.479856838076</v>
      </c>
      <c r="L1343" s="6">
        <v>40540.08930094573</v>
      </c>
      <c r="M1343" s="6">
        <v>154044926.48397416</v>
      </c>
      <c r="N1343" s="6">
        <v>3444.5117880279818</v>
      </c>
      <c r="O1343" s="6">
        <v>107334569.20733023</v>
      </c>
    </row>
    <row r="1344">
      <c r="A1344">
        <v>1340</v>
      </c>
      <c r="B1344" s="6">
        <v>-161955859.29435673</v>
      </c>
      <c r="C1344" s="6">
        <v>88282515.97025236</v>
      </c>
      <c r="D1344" s="6">
        <v>79286128.45728594</v>
      </c>
      <c r="E1344" s="6">
        <v>74779523.49314561</v>
      </c>
      <c r="F1344" s="6">
        <v>77988231.19685753</v>
      </c>
      <c r="G1344" s="6">
        <v>105757330.00873914</v>
      </c>
      <c r="H1344" s="6">
        <f>NPV(Supuestos!$B$22,C1344:G1344)+B1344</f>
        <v>128069430.6389049</v>
      </c>
      <c r="I1344" s="2">
        <f>IFERROR(IRR(B1344:G1344),"")</f>
        <v>0.4317461234997359</v>
      </c>
      <c r="J1344" s="2">
        <f>IFERROR(MIRR(B1344:G1344,Supuestos!$B$22,Supuestos!$B$22),"")</f>
        <v>0.280892528273043</v>
      </c>
      <c r="K1344" s="6">
        <v>8706.916083342732</v>
      </c>
      <c r="L1344" s="6">
        <v>39316.5064330101</v>
      </c>
      <c r="M1344" s="6">
        <v>134569817.51816285</v>
      </c>
      <c r="N1344" s="6">
        <v>3358.049661976596</v>
      </c>
      <c r="O1344" s="6">
        <v>109072972.24659868</v>
      </c>
    </row>
    <row r="1345">
      <c r="A1345">
        <v>1341</v>
      </c>
      <c r="B1345" s="6">
        <v>-177721678.4687998</v>
      </c>
      <c r="C1345" s="6">
        <v>84330625.61241212</v>
      </c>
      <c r="D1345" s="6">
        <v>74414416.68116486</v>
      </c>
      <c r="E1345" s="6">
        <v>74005159.3347842</v>
      </c>
      <c r="F1345" s="6">
        <v>97036820.20239538</v>
      </c>
      <c r="G1345" s="6">
        <v>129717083.06886114</v>
      </c>
      <c r="H1345" s="6">
        <f>NPV(Supuestos!$B$22,C1345:G1345)+B1345</f>
        <v>128287982.01241118</v>
      </c>
      <c r="I1345" s="2">
        <f>IFERROR(IRR(B1345:G1345),"")</f>
        <v>0.39003711264503027</v>
      </c>
      <c r="J1345" s="2">
        <f>IFERROR(MIRR(B1345:G1345,Supuestos!$B$22,Supuestos!$B$22),"")</f>
        <v>0.2708778119768762</v>
      </c>
      <c r="K1345" s="6">
        <v>8422.432564667319</v>
      </c>
      <c r="L1345" s="6">
        <v>42187.03285726894</v>
      </c>
      <c r="M1345" s="6">
        <v>149296283.32129964</v>
      </c>
      <c r="N1345" s="6">
        <v>3378.4888956074915</v>
      </c>
      <c r="O1345" s="6">
        <v>102843586.01711924</v>
      </c>
    </row>
    <row r="1346">
      <c r="A1346">
        <v>1342</v>
      </c>
      <c r="B1346" s="6">
        <v>-166966776.24365056</v>
      </c>
      <c r="C1346" s="6">
        <v>57645448.15695152</v>
      </c>
      <c r="D1346" s="6">
        <v>61767858.176156916</v>
      </c>
      <c r="E1346" s="6">
        <v>65501371.94581738</v>
      </c>
      <c r="F1346" s="6">
        <v>51263611.32592039</v>
      </c>
      <c r="G1346" s="6">
        <v>104640043.28039098</v>
      </c>
      <c r="H1346" s="6">
        <f>NPV(Supuestos!$B$22,C1346:G1346)+B1346</f>
        <v>60038260.58539696</v>
      </c>
      <c r="I1346" s="2">
        <f>IFERROR(IRR(B1346:G1346),"")</f>
        <v>0.2702085077315921</v>
      </c>
      <c r="J1346" s="2">
        <f>IFERROR(MIRR(B1346:G1346,Supuestos!$B$22,Supuestos!$B$22),"")</f>
        <v>0.2122325400766254</v>
      </c>
      <c r="K1346" s="6">
        <v>8571.046657460489</v>
      </c>
      <c r="L1346" s="6">
        <v>34213.7513744625</v>
      </c>
      <c r="M1346" s="6">
        <v>143506963.49506888</v>
      </c>
      <c r="N1346" s="6">
        <v>3265.0802486886582</v>
      </c>
      <c r="O1346" s="6">
        <v>108192354.22862226</v>
      </c>
    </row>
    <row r="1347">
      <c r="A1347">
        <v>1343</v>
      </c>
      <c r="B1347" s="6">
        <v>-167691339.66147202</v>
      </c>
      <c r="C1347" s="6">
        <v>67463402.15728173</v>
      </c>
      <c r="D1347" s="6">
        <v>80233009.28356257</v>
      </c>
      <c r="E1347" s="6">
        <v>103828154.75500503</v>
      </c>
      <c r="F1347" s="6">
        <v>100564971.31529987</v>
      </c>
      <c r="G1347" s="6">
        <v>129527183.43117121</v>
      </c>
      <c r="H1347" s="6">
        <f>NPV(Supuestos!$B$22,C1347:G1347)+B1347</f>
        <v>150119722.04513675</v>
      </c>
      <c r="I1347" s="2">
        <f>IFERROR(IRR(B1347:G1347),"")</f>
        <v>0.4297982669129988</v>
      </c>
      <c r="J1347" s="2">
        <f>IFERROR(MIRR(B1347:G1347,Supuestos!$B$22,Supuestos!$B$22),"")</f>
        <v>0.29549734213340595</v>
      </c>
      <c r="K1347" s="6">
        <v>8475.814516600047</v>
      </c>
      <c r="L1347" s="6">
        <v>44574.991941459535</v>
      </c>
      <c r="M1347" s="6">
        <v>137466590.55949178</v>
      </c>
      <c r="N1347" s="6">
        <v>3459.5778145206473</v>
      </c>
      <c r="O1347" s="6">
        <v>108230021.95065124</v>
      </c>
    </row>
    <row r="1348">
      <c r="A1348">
        <v>1344</v>
      </c>
      <c r="B1348" s="6">
        <v>-175212037.14159626</v>
      </c>
      <c r="C1348" s="6">
        <v>52353764.34405877</v>
      </c>
      <c r="D1348" s="6">
        <v>57537334.50433553</v>
      </c>
      <c r="E1348" s="6">
        <v>49604943.511998445</v>
      </c>
      <c r="F1348" s="6">
        <v>63899894.891309395</v>
      </c>
      <c r="G1348" s="6">
        <v>88343248.2988147</v>
      </c>
      <c r="H1348" s="6">
        <f>NPV(Supuestos!$B$22,C1348:G1348)+B1348</f>
        <v>32183934.420738757</v>
      </c>
      <c r="I1348" s="2">
        <f>IFERROR(IRR(B1348:G1348),"")</f>
        <v>0.20811371029438397</v>
      </c>
      <c r="J1348" s="2">
        <f>IFERROR(MIRR(B1348:G1348,Supuestos!$B$22,Supuestos!$B$22),"")</f>
        <v>0.1791040383843039</v>
      </c>
      <c r="K1348" s="6">
        <v>7945.75244089391</v>
      </c>
      <c r="L1348" s="6">
        <v>39868.66971241509</v>
      </c>
      <c r="M1348" s="6">
        <v>149869110.76698703</v>
      </c>
      <c r="N1348" s="6">
        <v>3416.241175184647</v>
      </c>
      <c r="O1348" s="6">
        <v>112447514.46078561</v>
      </c>
    </row>
    <row r="1349">
      <c r="A1349">
        <v>1345</v>
      </c>
      <c r="B1349" s="6">
        <v>-159128919.0386715</v>
      </c>
      <c r="C1349" s="6">
        <v>54927293.38826795</v>
      </c>
      <c r="D1349" s="6">
        <v>44390202.69803211</v>
      </c>
      <c r="E1349" s="6">
        <v>59204927.352273606</v>
      </c>
      <c r="F1349" s="6">
        <v>46117766.418654874</v>
      </c>
      <c r="G1349" s="6">
        <v>87571989.49792835</v>
      </c>
      <c r="H1349" s="6">
        <f>NPV(Supuestos!$B$22,C1349:G1349)+B1349</f>
        <v>35958943.56049299</v>
      </c>
      <c r="I1349" s="2">
        <f>IFERROR(IRR(B1349:G1349),"")</f>
        <v>0.2242326377215126</v>
      </c>
      <c r="J1349" s="2">
        <f>IFERROR(MIRR(B1349:G1349,Supuestos!$B$22,Supuestos!$B$22),"")</f>
        <v>0.18741103028991768</v>
      </c>
      <c r="K1349" s="6">
        <v>8576.186914473767</v>
      </c>
      <c r="L1349" s="6">
        <v>33381.39535428819</v>
      </c>
      <c r="M1349" s="6">
        <v>136226112.15672573</v>
      </c>
      <c r="N1349" s="6">
        <v>3332.2577921052775</v>
      </c>
      <c r="O1349" s="6">
        <v>112857215.22002846</v>
      </c>
    </row>
    <row r="1350">
      <c r="A1350">
        <v>1346</v>
      </c>
      <c r="B1350" s="6">
        <v>-167372520.46060124</v>
      </c>
      <c r="C1350" s="6">
        <v>67692090.09997399</v>
      </c>
      <c r="D1350" s="6">
        <v>77961622.55579482</v>
      </c>
      <c r="E1350" s="6">
        <v>77087779.4035531</v>
      </c>
      <c r="F1350" s="6">
        <v>71107843.05111405</v>
      </c>
      <c r="G1350" s="6">
        <v>118635025.8615239</v>
      </c>
      <c r="H1350" s="6">
        <f>NPV(Supuestos!$B$22,C1350:G1350)+B1350</f>
        <v>107744364.67598054</v>
      </c>
      <c r="I1350" s="2">
        <f>IFERROR(IRR(B1350:G1350),"")</f>
        <v>0.36464883288153366</v>
      </c>
      <c r="J1350" s="2">
        <f>IFERROR(MIRR(B1350:G1350,Supuestos!$B$22,Supuestos!$B$22),"")</f>
        <v>0.25913260267683835</v>
      </c>
      <c r="K1350" s="6">
        <v>8447.721379281096</v>
      </c>
      <c r="L1350" s="6">
        <v>42099.70534031544</v>
      </c>
      <c r="M1350" s="6">
        <v>138920793.99141586</v>
      </c>
      <c r="N1350" s="6">
        <v>3436.2538423389196</v>
      </c>
      <c r="O1350" s="6">
        <v>113034326.51239139</v>
      </c>
    </row>
    <row r="1351">
      <c r="A1351">
        <v>1347</v>
      </c>
      <c r="B1351" s="6">
        <v>-167740118.58137202</v>
      </c>
      <c r="C1351" s="6">
        <v>76311671.54904151</v>
      </c>
      <c r="D1351" s="6">
        <v>83251148.21656862</v>
      </c>
      <c r="E1351" s="6">
        <v>64199294.013955355</v>
      </c>
      <c r="F1351" s="6">
        <v>66411855.10915616</v>
      </c>
      <c r="G1351" s="6">
        <v>131590504.91954052</v>
      </c>
      <c r="H1351" s="6">
        <f>NPV(Supuestos!$B$22,C1351:G1351)+B1351</f>
        <v>114256828.63735458</v>
      </c>
      <c r="I1351" s="2">
        <f>IFERROR(IRR(B1351:G1351),"")</f>
        <v>0.3810042881939739</v>
      </c>
      <c r="J1351" s="2">
        <f>IFERROR(MIRR(B1351:G1351,Supuestos!$B$22,Supuestos!$B$22),"")</f>
        <v>0.2648130665616908</v>
      </c>
      <c r="K1351" s="6">
        <v>8770.89031960733</v>
      </c>
      <c r="L1351" s="6">
        <v>39116.808334617075</v>
      </c>
      <c r="M1351" s="6">
        <v>140292979.73688975</v>
      </c>
      <c r="N1351" s="6">
        <v>3520.3887942247093</v>
      </c>
      <c r="O1351" s="6">
        <v>106109794.44777606</v>
      </c>
    </row>
    <row r="1352">
      <c r="A1352">
        <v>1348</v>
      </c>
      <c r="B1352" s="6">
        <v>-169534480.6728877</v>
      </c>
      <c r="C1352" s="6">
        <v>57660608.786005706</v>
      </c>
      <c r="D1352" s="6">
        <v>58619555.92497749</v>
      </c>
      <c r="E1352" s="6">
        <v>61300722.64281398</v>
      </c>
      <c r="F1352" s="6">
        <v>46892453.96226871</v>
      </c>
      <c r="G1352" s="6">
        <v>89359994.68190508</v>
      </c>
      <c r="H1352" s="6">
        <f>NPV(Supuestos!$B$22,C1352:G1352)+B1352</f>
        <v>41701965.476153776</v>
      </c>
      <c r="I1352" s="2">
        <f>IFERROR(IRR(B1352:G1352),"")</f>
        <v>0.23336314923311963</v>
      </c>
      <c r="J1352" s="2">
        <f>IFERROR(MIRR(B1352:G1352,Supuestos!$B$22,Supuestos!$B$22),"")</f>
        <v>0.19126124643165654</v>
      </c>
      <c r="K1352" s="6">
        <v>7528.362207120018</v>
      </c>
      <c r="L1352" s="6">
        <v>41968.285623823926</v>
      </c>
      <c r="M1352" s="6">
        <v>144258284.24184656</v>
      </c>
      <c r="N1352" s="6">
        <v>3446.4194734891257</v>
      </c>
      <c r="O1352" s="6">
        <v>105085304.16737731</v>
      </c>
    </row>
    <row r="1353">
      <c r="A1353">
        <v>1349</v>
      </c>
      <c r="B1353" s="6">
        <v>-152898681.200047</v>
      </c>
      <c r="C1353" s="6">
        <v>74083634.34096043</v>
      </c>
      <c r="D1353" s="6">
        <v>63119201.26768381</v>
      </c>
      <c r="E1353" s="6">
        <v>63883301.65033536</v>
      </c>
      <c r="F1353" s="6">
        <v>67160641.40901965</v>
      </c>
      <c r="G1353" s="6">
        <v>111174147.96879232</v>
      </c>
      <c r="H1353" s="6">
        <f>NPV(Supuestos!$B$22,C1353:G1353)+B1353</f>
        <v>101279407.66777617</v>
      </c>
      <c r="I1353" s="2">
        <f>IFERROR(IRR(B1353:G1353),"")</f>
        <v>0.3762558393974954</v>
      </c>
      <c r="J1353" s="2">
        <f>IFERROR(MIRR(B1353:G1353,Supuestos!$B$22,Supuestos!$B$22),"")</f>
        <v>0.26197782998337815</v>
      </c>
      <c r="K1353" s="6">
        <v>8023.96409476704</v>
      </c>
      <c r="L1353" s="6">
        <v>42851.160766237525</v>
      </c>
      <c r="M1353" s="6">
        <v>125391787.16745658</v>
      </c>
      <c r="N1353" s="6">
        <v>3476.8396322925887</v>
      </c>
      <c r="O1353" s="6">
        <v>109444841.18363369</v>
      </c>
    </row>
    <row r="1354">
      <c r="A1354">
        <v>1350</v>
      </c>
      <c r="B1354" s="6">
        <v>-152921480.9570255</v>
      </c>
      <c r="C1354" s="6">
        <v>56791551.684164226</v>
      </c>
      <c r="D1354" s="6">
        <v>58966740.094959825</v>
      </c>
      <c r="E1354" s="6">
        <v>40622740.07303622</v>
      </c>
      <c r="F1354" s="6">
        <v>57562857.3216407</v>
      </c>
      <c r="G1354" s="6">
        <v>87305322.5577277</v>
      </c>
      <c r="H1354" s="6">
        <f>NPV(Supuestos!$B$22,C1354:G1354)+B1354</f>
        <v>49113335.16284296</v>
      </c>
      <c r="I1354" s="2">
        <f>IFERROR(IRR(B1354:G1354),"")</f>
        <v>0.2597836927033267</v>
      </c>
      <c r="J1354" s="2">
        <f>IFERROR(MIRR(B1354:G1354,Supuestos!$B$22,Supuestos!$B$22),"")</f>
        <v>0.2053034387853243</v>
      </c>
      <c r="K1354" s="6">
        <v>7943.8100824053145</v>
      </c>
      <c r="L1354" s="6">
        <v>38122.27890818962</v>
      </c>
      <c r="M1354" s="6">
        <v>128694589.47261396</v>
      </c>
      <c r="N1354" s="6">
        <v>3362.2643686830997</v>
      </c>
      <c r="O1354" s="6">
        <v>109075686.25029592</v>
      </c>
    </row>
    <row r="1355">
      <c r="A1355">
        <v>1351</v>
      </c>
      <c r="B1355" s="6">
        <v>-167884338.98636955</v>
      </c>
      <c r="C1355" s="6">
        <v>39847860.141748436</v>
      </c>
      <c r="D1355" s="6">
        <v>35120880.534859225</v>
      </c>
      <c r="E1355" s="6">
        <v>65252382.75193389</v>
      </c>
      <c r="F1355" s="6">
        <v>48502541.746537365</v>
      </c>
      <c r="G1355" s="6">
        <v>102482455.50909203</v>
      </c>
      <c r="H1355" s="6">
        <f>NPV(Supuestos!$B$22,C1355:G1355)+B1355</f>
        <v>20081375.569112133</v>
      </c>
      <c r="I1355" s="2">
        <f>IFERROR(IRR(B1355:G1355),"")</f>
        <v>0.1814271387711357</v>
      </c>
      <c r="J1355" s="2">
        <f>IFERROR(MIRR(B1355:G1355,Supuestos!$B$22,Supuestos!$B$22),"")</f>
        <v>0.16605367578593255</v>
      </c>
      <c r="K1355" s="6">
        <v>7830.343908471198</v>
      </c>
      <c r="L1355" s="6">
        <v>39241.0971187068</v>
      </c>
      <c r="M1355" s="6">
        <v>143302636.12355414</v>
      </c>
      <c r="N1355" s="6">
        <v>3534.335845615715</v>
      </c>
      <c r="O1355" s="6">
        <v>108519928.22255294</v>
      </c>
    </row>
    <row r="1356">
      <c r="A1356">
        <v>1352</v>
      </c>
      <c r="B1356" s="6">
        <v>-159395427.2627074</v>
      </c>
      <c r="C1356" s="6">
        <v>37648185.52140707</v>
      </c>
      <c r="D1356" s="6">
        <v>50544568.51035331</v>
      </c>
      <c r="E1356" s="6">
        <v>54158459.126174256</v>
      </c>
      <c r="F1356" s="6">
        <v>44701522.390806325</v>
      </c>
      <c r="G1356" s="6">
        <v>78126221.3659476</v>
      </c>
      <c r="H1356" s="6">
        <f>NPV(Supuestos!$B$22,C1356:G1356)+B1356</f>
        <v>16120319.37802554</v>
      </c>
      <c r="I1356" s="2">
        <f>IFERROR(IRR(B1356:G1356),"")</f>
        <v>0.17742942966216804</v>
      </c>
      <c r="J1356" s="2">
        <f>IFERROR(MIRR(B1356:G1356,Supuestos!$B$22,Supuestos!$B$22),"")</f>
        <v>0.16217866064833264</v>
      </c>
      <c r="K1356" s="6">
        <v>7351.0720168530115</v>
      </c>
      <c r="L1356" s="6">
        <v>41194.85792225109</v>
      </c>
      <c r="M1356" s="6">
        <v>135169317.87786776</v>
      </c>
      <c r="N1356" s="6">
        <v>3405.8975546620786</v>
      </c>
      <c r="O1356" s="6">
        <v>111813969.37034112</v>
      </c>
    </row>
    <row r="1357">
      <c r="A1357">
        <v>1353</v>
      </c>
      <c r="B1357" s="6">
        <v>-175539606.57565787</v>
      </c>
      <c r="C1357" s="6">
        <v>54403427.910011515</v>
      </c>
      <c r="D1357" s="6">
        <v>52628942.966374695</v>
      </c>
      <c r="E1357" s="6">
        <v>56185113.03752184</v>
      </c>
      <c r="F1357" s="6">
        <v>60146177.93565107</v>
      </c>
      <c r="G1357" s="6">
        <v>82296354.29831629</v>
      </c>
      <c r="H1357" s="6">
        <f>NPV(Supuestos!$B$22,C1357:G1357)+B1357</f>
        <v>28955825.542316876</v>
      </c>
      <c r="I1357" s="2">
        <f>IFERROR(IRR(B1357:G1357),"")</f>
        <v>0.20227228031288655</v>
      </c>
      <c r="J1357" s="2">
        <f>IFERROR(MIRR(B1357:G1357,Supuestos!$B$22,Supuestos!$B$22),"")</f>
        <v>0.17534820796611883</v>
      </c>
      <c r="K1357" s="6">
        <v>8149.34857587614</v>
      </c>
      <c r="L1357" s="6">
        <v>35723.33600201087</v>
      </c>
      <c r="M1357" s="6">
        <v>152249853.1857753</v>
      </c>
      <c r="N1357" s="6">
        <v>3346.569088536004</v>
      </c>
      <c r="O1357" s="6">
        <v>105693424.9825937</v>
      </c>
    </row>
    <row r="1358">
      <c r="A1358">
        <v>1354</v>
      </c>
      <c r="B1358" s="6">
        <v>-169792393.41508996</v>
      </c>
      <c r="C1358" s="6">
        <v>47625280.014096916</v>
      </c>
      <c r="D1358" s="6">
        <v>43611064.87202769</v>
      </c>
      <c r="E1358" s="6">
        <v>46163136.01351786</v>
      </c>
      <c r="F1358" s="6">
        <v>29572871.41955843</v>
      </c>
      <c r="G1358" s="6">
        <v>83681314.29004678</v>
      </c>
      <c r="H1358" s="6">
        <f>NPV(Supuestos!$B$22,C1358:G1358)+B1358</f>
        <v>-2328765.443073824</v>
      </c>
      <c r="I1358" s="2">
        <f>IFERROR(IRR(B1358:G1358),"")</f>
        <v>0.13463898900276192</v>
      </c>
      <c r="J1358" s="2">
        <f>IFERROR(MIRR(B1358:G1358,Supuestos!$B$22,Supuestos!$B$22),"")</f>
        <v>0.13685559741018882</v>
      </c>
      <c r="K1358" s="6">
        <v>7882.932628845429</v>
      </c>
      <c r="L1358" s="6">
        <v>36218.94877827868</v>
      </c>
      <c r="M1358" s="6">
        <v>146951470.766548</v>
      </c>
      <c r="N1358" s="6">
        <v>3423.485538891206</v>
      </c>
      <c r="O1358" s="6">
        <v>112344116.7514296</v>
      </c>
    </row>
    <row r="1359">
      <c r="A1359">
        <v>1355</v>
      </c>
      <c r="B1359" s="6">
        <v>-175614243.2687872</v>
      </c>
      <c r="C1359" s="6">
        <v>39525673.9231374</v>
      </c>
      <c r="D1359" s="6">
        <v>29042652.7607743</v>
      </c>
      <c r="E1359" s="6">
        <v>26455150.18346501</v>
      </c>
      <c r="F1359" s="6">
        <v>45702601.91253172</v>
      </c>
      <c r="G1359" s="6">
        <v>87084302.10255489</v>
      </c>
      <c r="H1359" s="6">
        <f>NPV(Supuestos!$B$22,C1359:G1359)+B1359</f>
        <v>-28450281.51920019</v>
      </c>
      <c r="I1359" s="2">
        <f>IFERROR(IRR(B1359:G1359),"")</f>
        <v>0.0795254864289489</v>
      </c>
      <c r="J1359" s="2">
        <f>IFERROR(MIRR(B1359:G1359,Supuestos!$B$22,Supuestos!$B$22),"")</f>
        <v>0.1004066294940884</v>
      </c>
      <c r="K1359" s="6">
        <v>7288.47615890323</v>
      </c>
      <c r="L1359" s="6">
        <v>39609.066544677866</v>
      </c>
      <c r="M1359" s="6">
        <v>152519064.2938035</v>
      </c>
      <c r="N1359" s="6">
        <v>3435.2587253165743</v>
      </c>
      <c r="O1359" s="6">
        <v>111231177.34811218</v>
      </c>
    </row>
    <row r="1360">
      <c r="A1360">
        <v>1356</v>
      </c>
      <c r="B1360" s="6">
        <v>-169407309.87989002</v>
      </c>
      <c r="C1360" s="6">
        <v>48966149.54025581</v>
      </c>
      <c r="D1360" s="6">
        <v>35454504.86762072</v>
      </c>
      <c r="E1360" s="6">
        <v>45280623.382902764</v>
      </c>
      <c r="F1360" s="6">
        <v>62102103.218570635</v>
      </c>
      <c r="G1360" s="6">
        <v>105080542.55071372</v>
      </c>
      <c r="H1360" s="6">
        <f>NPV(Supuestos!$B$22,C1360:G1360)+B1360</f>
        <v>22734645.661369316</v>
      </c>
      <c r="I1360" s="2">
        <f>IFERROR(IRR(B1360:G1360),"")</f>
        <v>0.18690542166713833</v>
      </c>
      <c r="J1360" s="2">
        <f>IFERROR(MIRR(B1360:G1360,Supuestos!$B$22,Supuestos!$B$22),"")</f>
        <v>0.16907631886091834</v>
      </c>
      <c r="K1360" s="6">
        <v>7662.431225988133</v>
      </c>
      <c r="L1360" s="6">
        <v>39978.419266077486</v>
      </c>
      <c r="M1360" s="6">
        <v>144900758.827887</v>
      </c>
      <c r="N1360" s="6">
        <v>3293.865369260311</v>
      </c>
      <c r="O1360" s="6">
        <v>108888463.4062286</v>
      </c>
    </row>
    <row r="1361">
      <c r="A1361">
        <v>1357</v>
      </c>
      <c r="B1361" s="6">
        <v>-171377787.28366664</v>
      </c>
      <c r="C1361" s="6">
        <v>29346031.080901008</v>
      </c>
      <c r="D1361" s="6">
        <v>41194267.16393987</v>
      </c>
      <c r="E1361" s="6">
        <v>44758042.4948512</v>
      </c>
      <c r="F1361" s="6">
        <v>41146194.044679865</v>
      </c>
      <c r="G1361" s="6">
        <v>83794633.52187634</v>
      </c>
      <c r="H1361" s="6">
        <f>NPV(Supuestos!$B$22,C1361:G1361)+B1361</f>
        <v>-15845443.134315722</v>
      </c>
      <c r="I1361" s="2">
        <f>IFERROR(IRR(B1361:G1361),"")</f>
        <v>0.10609453612263185</v>
      </c>
      <c r="J1361" s="2">
        <f>IFERROR(MIRR(B1361:G1361,Supuestos!$B$22,Supuestos!$B$22),"")</f>
        <v>0.11809341220531877</v>
      </c>
      <c r="K1361" s="6">
        <v>8324.217200886698</v>
      </c>
      <c r="L1361" s="6">
        <v>33594.087693107664</v>
      </c>
      <c r="M1361" s="6">
        <v>149006228.6738216</v>
      </c>
      <c r="N1361" s="6">
        <v>3555.0503831977644</v>
      </c>
      <c r="O1361" s="6">
        <v>115774565.10290003</v>
      </c>
    </row>
    <row r="1362">
      <c r="A1362">
        <v>1358</v>
      </c>
      <c r="B1362" s="6">
        <v>-186927615.53699395</v>
      </c>
      <c r="C1362" s="6">
        <v>87490124.53786153</v>
      </c>
      <c r="D1362" s="6">
        <v>87311222.01203504</v>
      </c>
      <c r="E1362" s="6">
        <v>81641455.0940167</v>
      </c>
      <c r="F1362" s="6">
        <v>94095169.60910664</v>
      </c>
      <c r="G1362" s="6">
        <v>141455617.46478614</v>
      </c>
      <c r="H1362" s="6">
        <f>NPV(Supuestos!$B$22,C1362:G1362)+B1362</f>
        <v>141286423.91113514</v>
      </c>
      <c r="I1362" s="2">
        <f>IFERROR(IRR(B1362:G1362),"")</f>
        <v>0.401969969599577</v>
      </c>
      <c r="J1362" s="2">
        <f>IFERROR(MIRR(B1362:G1362,Supuestos!$B$22,Supuestos!$B$22),"")</f>
        <v>0.2758557903022987</v>
      </c>
      <c r="K1362" s="6">
        <v>9030.09217871823</v>
      </c>
      <c r="L1362" s="6">
        <v>41630.3995937094</v>
      </c>
      <c r="M1362" s="6">
        <v>156853507.87554836</v>
      </c>
      <c r="N1362" s="6">
        <v>3550.7522699423134</v>
      </c>
      <c r="O1362" s="6">
        <v>111158434.39391088</v>
      </c>
    </row>
    <row r="1363">
      <c r="A1363">
        <v>1359</v>
      </c>
      <c r="B1363" s="6">
        <v>-173966487.41165358</v>
      </c>
      <c r="C1363" s="6">
        <v>64426296.91253236</v>
      </c>
      <c r="D1363" s="6">
        <v>48070968.63400382</v>
      </c>
      <c r="E1363" s="6">
        <v>54365241.34085585</v>
      </c>
      <c r="F1363" s="6">
        <v>38525858.670473665</v>
      </c>
      <c r="G1363" s="6">
        <v>109371577.40367083</v>
      </c>
      <c r="H1363" s="6">
        <f>NPV(Supuestos!$B$22,C1363:G1363)+B1363</f>
        <v>35846418.090771094</v>
      </c>
      <c r="I1363" s="2">
        <f>IFERROR(IRR(B1363:G1363),"")</f>
        <v>0.21730526882178694</v>
      </c>
      <c r="J1363" s="2">
        <f>IFERROR(MIRR(B1363:G1363,Supuestos!$B$22,Supuestos!$B$22),"")</f>
        <v>0.18352700541544342</v>
      </c>
      <c r="K1363" s="6">
        <v>7902.562602843017</v>
      </c>
      <c r="L1363" s="6">
        <v>39015.50097459278</v>
      </c>
      <c r="M1363" s="6">
        <v>149300692.2970134</v>
      </c>
      <c r="N1363" s="6">
        <v>3367.329354894658</v>
      </c>
      <c r="O1363" s="6">
        <v>113589663.75985177</v>
      </c>
    </row>
    <row r="1364">
      <c r="A1364">
        <v>1360</v>
      </c>
      <c r="B1364" s="6">
        <v>-163568129.42219338</v>
      </c>
      <c r="C1364" s="6">
        <v>4208372.728956811</v>
      </c>
      <c r="D1364" s="6">
        <v>37985947.05681415</v>
      </c>
      <c r="E1364" s="6">
        <v>16831296.98488073</v>
      </c>
      <c r="F1364" s="6">
        <v>21058728.27720769</v>
      </c>
      <c r="G1364" s="6">
        <v>54528646.8463687</v>
      </c>
      <c r="H1364" s="6">
        <f>NPV(Supuestos!$B$22,C1364:G1364)+B1364</f>
        <v>-78498047.39147177</v>
      </c>
      <c r="I1364" s="2">
        <f>IFERROR(IRR(B1364:G1364),"")</f>
        <v>-0.05171219824549304</v>
      </c>
      <c r="J1364" s="2">
        <f>IFERROR(MIRR(B1364:G1364,Supuestos!$B$22,Supuestos!$B$22),"")</f>
        <v>0.0002774636927798113</v>
      </c>
      <c r="K1364" s="6">
        <v>7281.719589460417</v>
      </c>
      <c r="L1364" s="6">
        <v>33778.85393327422</v>
      </c>
      <c r="M1364" s="6">
        <v>143890678.03055778</v>
      </c>
      <c r="N1364" s="6">
        <v>3472.1157344058156</v>
      </c>
      <c r="O1364" s="6">
        <v>113417090.60718839</v>
      </c>
    </row>
    <row r="1365">
      <c r="A1365">
        <v>1361</v>
      </c>
      <c r="B1365" s="6">
        <v>-183667530.76286086</v>
      </c>
      <c r="C1365" s="6">
        <v>46831784.90174889</v>
      </c>
      <c r="D1365" s="6">
        <v>49825011.41653998</v>
      </c>
      <c r="E1365" s="6">
        <v>48197724.31743266</v>
      </c>
      <c r="F1365" s="6">
        <v>58568867.3645259</v>
      </c>
      <c r="G1365" s="6">
        <v>86674958.9459174</v>
      </c>
      <c r="H1365" s="6">
        <f>NPV(Supuestos!$B$22,C1365:G1365)+B1365</f>
        <v>7977530.655191682</v>
      </c>
      <c r="I1365" s="2">
        <f>IFERROR(IRR(B1365:G1365),"")</f>
        <v>0.15623597225386376</v>
      </c>
      <c r="J1365" s="2">
        <f>IFERROR(MIRR(B1365:G1365,Supuestos!$B$22,Supuestos!$B$22),"")</f>
        <v>0.14973539192350538</v>
      </c>
      <c r="K1365" s="6">
        <v>8167.830539756312</v>
      </c>
      <c r="L1365" s="6">
        <v>36704.335381438395</v>
      </c>
      <c r="M1365" s="6">
        <v>159683947.4452632</v>
      </c>
      <c r="N1365" s="6">
        <v>3443.7394625817738</v>
      </c>
      <c r="O1365" s="6">
        <v>111382673.50831419</v>
      </c>
    </row>
    <row r="1366">
      <c r="A1366">
        <v>1362</v>
      </c>
      <c r="B1366" s="6">
        <v>-164458663.37585843</v>
      </c>
      <c r="C1366" s="6">
        <v>80723126.43178098</v>
      </c>
      <c r="D1366" s="6">
        <v>80747358.71948227</v>
      </c>
      <c r="E1366" s="6">
        <v>62682529.04975937</v>
      </c>
      <c r="F1366" s="6">
        <v>83928894.01687415</v>
      </c>
      <c r="G1366" s="6">
        <v>135568935.2974826</v>
      </c>
      <c r="H1366" s="6">
        <f>NPV(Supuestos!$B$22,C1366:G1366)+B1366</f>
        <v>130895388.5715171</v>
      </c>
      <c r="I1366" s="2">
        <f>IFERROR(IRR(B1366:G1366),"")</f>
        <v>0.41457473667757005</v>
      </c>
      <c r="J1366" s="2">
        <f>IFERROR(MIRR(B1366:G1366,Supuestos!$B$22,Supuestos!$B$22),"")</f>
        <v>0.28162829445454474</v>
      </c>
      <c r="K1366" s="6">
        <v>8475.477512686948</v>
      </c>
      <c r="L1366" s="6">
        <v>42204.754816782886</v>
      </c>
      <c r="M1366" s="6">
        <v>135842227.34560966</v>
      </c>
      <c r="N1366" s="6">
        <v>3460.893478927513</v>
      </c>
      <c r="O1366" s="6">
        <v>108613978.76072092</v>
      </c>
    </row>
    <row r="1367">
      <c r="A1367">
        <v>1363</v>
      </c>
      <c r="B1367" s="6">
        <v>-161261650.27331764</v>
      </c>
      <c r="C1367" s="6">
        <v>37129600.00614546</v>
      </c>
      <c r="D1367" s="6">
        <v>40752064.5125066</v>
      </c>
      <c r="E1367" s="6">
        <v>40619370.146936566</v>
      </c>
      <c r="F1367" s="6">
        <v>43483886.138512865</v>
      </c>
      <c r="G1367" s="6">
        <v>100268995.26935439</v>
      </c>
      <c r="H1367" s="6">
        <f>NPV(Supuestos!$B$22,C1367:G1367)+B1367</f>
        <v>7905008.024995565</v>
      </c>
      <c r="I1367" s="2">
        <f>IFERROR(IRR(B1367:G1367),"")</f>
        <v>0.15728502938760175</v>
      </c>
      <c r="J1367" s="2">
        <f>IFERROR(MIRR(B1367:G1367,Supuestos!$B$22,Supuestos!$B$22),"")</f>
        <v>0.15096359059924191</v>
      </c>
      <c r="K1367" s="6">
        <v>7816.6257513503215</v>
      </c>
      <c r="L1367" s="6">
        <v>37624.567713478886</v>
      </c>
      <c r="M1367" s="6">
        <v>137733877.08350942</v>
      </c>
      <c r="N1367" s="6">
        <v>3606.501833970348</v>
      </c>
      <c r="O1367" s="6">
        <v>108045414.17534982</v>
      </c>
    </row>
    <row r="1368">
      <c r="A1368">
        <v>1364</v>
      </c>
      <c r="B1368" s="6">
        <v>-159818257.93017486</v>
      </c>
      <c r="C1368" s="6">
        <v>38750736.69569533</v>
      </c>
      <c r="D1368" s="6">
        <v>37459658.74243645</v>
      </c>
      <c r="E1368" s="6">
        <v>46048837.76075646</v>
      </c>
      <c r="F1368" s="6">
        <v>36890169.93563306</v>
      </c>
      <c r="G1368" s="6">
        <v>93942282.88208802</v>
      </c>
      <c r="H1368" s="6">
        <f>NPV(Supuestos!$B$22,C1368:G1368)+B1368</f>
        <v>4711881.272001609</v>
      </c>
      <c r="I1368" s="2">
        <f>IFERROR(IRR(B1368:G1368),"")</f>
        <v>0.15064322593764415</v>
      </c>
      <c r="J1368" s="2">
        <f>IFERROR(MIRR(B1368:G1368,Supuestos!$B$22,Supuestos!$B$22),"")</f>
        <v>0.14664416635562683</v>
      </c>
      <c r="K1368" s="6">
        <v>7625.32065895054</v>
      </c>
      <c r="L1368" s="6">
        <v>38418.796415218814</v>
      </c>
      <c r="M1368" s="6">
        <v>136381806.5704162</v>
      </c>
      <c r="N1368" s="6">
        <v>3312.535462155938</v>
      </c>
      <c r="O1368" s="6">
        <v>115144639.51485954</v>
      </c>
    </row>
    <row r="1369">
      <c r="A1369">
        <v>1365</v>
      </c>
      <c r="B1369" s="6">
        <v>-164369433.07246658</v>
      </c>
      <c r="C1369" s="6">
        <v>72916972.34074354</v>
      </c>
      <c r="D1369" s="6">
        <v>75141232.99367186</v>
      </c>
      <c r="E1369" s="6">
        <v>96550089.37581086</v>
      </c>
      <c r="F1369" s="6">
        <v>73867370.23847361</v>
      </c>
      <c r="G1369" s="6">
        <v>150457873.75950244</v>
      </c>
      <c r="H1369" s="6">
        <f>NPV(Supuestos!$B$22,C1369:G1369)+B1369</f>
        <v>144458640.4163573</v>
      </c>
      <c r="I1369" s="2">
        <f>IFERROR(IRR(B1369:G1369),"")</f>
        <v>0.42732406132222955</v>
      </c>
      <c r="J1369" s="2">
        <f>IFERROR(MIRR(B1369:G1369,Supuestos!$B$22,Supuestos!$B$22),"")</f>
        <v>0.29325448835640144</v>
      </c>
      <c r="K1369" s="6">
        <v>8585.903828819646</v>
      </c>
      <c r="L1369" s="6">
        <v>45089.787778851016</v>
      </c>
      <c r="M1369" s="6">
        <v>133398506.5499784</v>
      </c>
      <c r="N1369" s="6">
        <v>3533.0010006204247</v>
      </c>
      <c r="O1369" s="6">
        <v>115516816.58194496</v>
      </c>
    </row>
    <row r="1370">
      <c r="A1370">
        <v>1366</v>
      </c>
      <c r="B1370" s="6">
        <v>-166360176.12261832</v>
      </c>
      <c r="C1370" s="6">
        <v>75773776.90172562</v>
      </c>
      <c r="D1370" s="6">
        <v>64964746.88433934</v>
      </c>
      <c r="E1370" s="6">
        <v>65162797.82677226</v>
      </c>
      <c r="F1370" s="6">
        <v>63753381.28150967</v>
      </c>
      <c r="G1370" s="6">
        <v>111757279.69901624</v>
      </c>
      <c r="H1370" s="6">
        <f>NPV(Supuestos!$B$22,C1370:G1370)+B1370</f>
        <v>89869693.66387364</v>
      </c>
      <c r="I1370" s="2">
        <f>IFERROR(IRR(B1370:G1370),"")</f>
        <v>0.33710230076977904</v>
      </c>
      <c r="J1370" s="2">
        <f>IFERROR(MIRR(B1370:G1370,Supuestos!$B$22,Supuestos!$B$22),"")</f>
        <v>0.24285632900575682</v>
      </c>
      <c r="K1370" s="6">
        <v>7758.7605130640695</v>
      </c>
      <c r="L1370" s="6">
        <v>43087.596016601434</v>
      </c>
      <c r="M1370" s="6">
        <v>139615669.0365012</v>
      </c>
      <c r="N1370" s="6">
        <v>3229.430103333046</v>
      </c>
      <c r="O1370" s="6">
        <v>104735266.9111471</v>
      </c>
    </row>
    <row r="1371">
      <c r="A1371">
        <v>1367</v>
      </c>
      <c r="B1371" s="6">
        <v>-180413023.33584243</v>
      </c>
      <c r="C1371" s="6">
        <v>62571881.16309877</v>
      </c>
      <c r="D1371" s="6">
        <v>82115447.65344748</v>
      </c>
      <c r="E1371" s="6">
        <v>62893278.31523667</v>
      </c>
      <c r="F1371" s="6">
        <v>72340543.88503605</v>
      </c>
      <c r="G1371" s="6">
        <v>132391059.54395011</v>
      </c>
      <c r="H1371" s="6">
        <f>NPV(Supuestos!$B$22,C1371:G1371)+B1371</f>
        <v>91702110.7550731</v>
      </c>
      <c r="I1371" s="2">
        <f>IFERROR(IRR(B1371:G1371),"")</f>
        <v>0.31547413822405485</v>
      </c>
      <c r="J1371" s="2">
        <f>IFERROR(MIRR(B1371:G1371,Supuestos!$B$22,Supuestos!$B$22),"")</f>
        <v>0.23766130678179587</v>
      </c>
      <c r="K1371" s="6">
        <v>7893.934698837014</v>
      </c>
      <c r="L1371" s="6">
        <v>44158.83984582334</v>
      </c>
      <c r="M1371" s="6">
        <v>152526063.4862959</v>
      </c>
      <c r="N1371" s="6">
        <v>3367.1332901654146</v>
      </c>
      <c r="O1371" s="6">
        <v>112040547.62427936</v>
      </c>
    </row>
    <row r="1372">
      <c r="A1372">
        <v>1368</v>
      </c>
      <c r="B1372" s="6">
        <v>-169974435.95793602</v>
      </c>
      <c r="C1372" s="6">
        <v>79413853.71524304</v>
      </c>
      <c r="D1372" s="6">
        <v>92306306.83236204</v>
      </c>
      <c r="E1372" s="6">
        <v>104527691.40312235</v>
      </c>
      <c r="F1372" s="6">
        <v>61229235.22582072</v>
      </c>
      <c r="G1372" s="6">
        <v>121974893.07455893</v>
      </c>
      <c r="H1372" s="6">
        <f>NPV(Supuestos!$B$22,C1372:G1372)+B1372</f>
        <v>140869319.2400877</v>
      </c>
      <c r="I1372" s="2">
        <f>IFERROR(IRR(B1372:G1372),"")</f>
        <v>0.435175362268431</v>
      </c>
      <c r="J1372" s="2">
        <f>IFERROR(MIRR(B1372:G1372,Supuestos!$B$22,Supuestos!$B$22),"")</f>
        <v>0.2862830861845751</v>
      </c>
      <c r="K1372" s="6">
        <v>8861.347432617036</v>
      </c>
      <c r="L1372" s="6">
        <v>41529.667271133025</v>
      </c>
      <c r="M1372" s="6">
        <v>140533731.12189648</v>
      </c>
      <c r="N1372" s="6">
        <v>3392.7626445268593</v>
      </c>
      <c r="O1372" s="6">
        <v>113576727.90736078</v>
      </c>
    </row>
    <row r="1373">
      <c r="A1373">
        <v>1369</v>
      </c>
      <c r="B1373" s="6">
        <v>-192168271.74968788</v>
      </c>
      <c r="C1373" s="6">
        <v>67230066.32386318</v>
      </c>
      <c r="D1373" s="6">
        <v>53061563.26476392</v>
      </c>
      <c r="E1373" s="6">
        <v>66432100.4466569</v>
      </c>
      <c r="F1373" s="6">
        <v>63603014.27940288</v>
      </c>
      <c r="G1373" s="6">
        <v>114160285.78093703</v>
      </c>
      <c r="H1373" s="6">
        <f>NPV(Supuestos!$B$22,C1373:G1373)+B1373</f>
        <v>49423761.62984775</v>
      </c>
      <c r="I1373" s="2">
        <f>IFERROR(IRR(B1373:G1373),"")</f>
        <v>0.23363138122618288</v>
      </c>
      <c r="J1373" s="2">
        <f>IFERROR(MIRR(B1373:G1373,Supuestos!$B$22,Supuestos!$B$22),"")</f>
        <v>0.19339725972625232</v>
      </c>
      <c r="K1373" s="6">
        <v>7574.087657985332</v>
      </c>
      <c r="L1373" s="6">
        <v>45399.111445110415</v>
      </c>
      <c r="M1373" s="6">
        <v>164659723.77529496</v>
      </c>
      <c r="N1373" s="6">
        <v>3501.0256921251616</v>
      </c>
      <c r="O1373" s="6">
        <v>104935780.04010023</v>
      </c>
    </row>
    <row r="1374">
      <c r="A1374">
        <v>1370</v>
      </c>
      <c r="B1374" s="6">
        <v>-184651807.40246177</v>
      </c>
      <c r="C1374" s="6">
        <v>34364139.629504055</v>
      </c>
      <c r="D1374" s="6">
        <v>53443831.68435371</v>
      </c>
      <c r="E1374" s="6">
        <v>56676529.51389962</v>
      </c>
      <c r="F1374" s="6">
        <v>33354273.58187097</v>
      </c>
      <c r="G1374" s="6">
        <v>76022379.39439367</v>
      </c>
      <c r="H1374" s="6">
        <f>NPV(Supuestos!$B$22,C1374:G1374)+B1374</f>
        <v>-15897439.93275372</v>
      </c>
      <c r="I1374" s="2">
        <f>IFERROR(IRR(B1374:G1374),"")</f>
        <v>0.10645314572449587</v>
      </c>
      <c r="J1374" s="2">
        <f>IFERROR(MIRR(B1374:G1374,Supuestos!$B$22,Supuestos!$B$22),"")</f>
        <v>0.11965736976123309</v>
      </c>
      <c r="K1374" s="6">
        <v>7756.217417507376</v>
      </c>
      <c r="L1374" s="6">
        <v>38082.88266802456</v>
      </c>
      <c r="M1374" s="6">
        <v>161021477.97377202</v>
      </c>
      <c r="N1374" s="6">
        <v>3381.2188248460493</v>
      </c>
      <c r="O1374" s="6">
        <v>112146999.04016513</v>
      </c>
    </row>
    <row r="1375">
      <c r="A1375">
        <v>1371</v>
      </c>
      <c r="B1375" s="6">
        <v>-162344018.56650543</v>
      </c>
      <c r="C1375" s="6">
        <v>83759090.36592649</v>
      </c>
      <c r="D1375" s="6">
        <v>64143245.384033054</v>
      </c>
      <c r="E1375" s="6">
        <v>73936339.30160628</v>
      </c>
      <c r="F1375" s="6">
        <v>67872714.18566966</v>
      </c>
      <c r="G1375" s="6">
        <v>116954710.53816654</v>
      </c>
      <c r="H1375" s="6">
        <f>NPV(Supuestos!$B$22,C1375:G1375)+B1375</f>
        <v>111318642.49765792</v>
      </c>
      <c r="I1375" s="2">
        <f>IFERROR(IRR(B1375:G1375),"")</f>
        <v>0.3877703438650418</v>
      </c>
      <c r="J1375" s="2">
        <f>IFERROR(MIRR(B1375:G1375,Supuestos!$B$22,Supuestos!$B$22),"")</f>
        <v>0.2654957823133428</v>
      </c>
      <c r="K1375" s="6">
        <v>8436.60941414852</v>
      </c>
      <c r="L1375" s="6">
        <v>40869.260590089965</v>
      </c>
      <c r="M1375" s="6">
        <v>134760179.47501406</v>
      </c>
      <c r="N1375" s="6">
        <v>3465.2942372796438</v>
      </c>
      <c r="O1375" s="6">
        <v>108994966.28776897</v>
      </c>
    </row>
    <row r="1376">
      <c r="A1376">
        <v>1372</v>
      </c>
      <c r="B1376" s="6">
        <v>-158299800.4224061</v>
      </c>
      <c r="C1376" s="6">
        <v>63709631.042590655</v>
      </c>
      <c r="D1376" s="6">
        <v>81868795.0828229</v>
      </c>
      <c r="E1376" s="6">
        <v>65687254.60874902</v>
      </c>
      <c r="F1376" s="6">
        <v>65450614.06370717</v>
      </c>
      <c r="G1376" s="6">
        <v>116884576.20922205</v>
      </c>
      <c r="H1376" s="6">
        <f>NPV(Supuestos!$B$22,C1376:G1376)+B1376</f>
        <v>104376450.0515962</v>
      </c>
      <c r="I1376" s="2">
        <f>IFERROR(IRR(B1376:G1376),"")</f>
        <v>0.37056370219715706</v>
      </c>
      <c r="J1376" s="2">
        <f>IFERROR(MIRR(B1376:G1376,Supuestos!$B$22,Supuestos!$B$22),"")</f>
        <v>0.2615165125140264</v>
      </c>
      <c r="K1376" s="6">
        <v>8098.854613276593</v>
      </c>
      <c r="L1376" s="6">
        <v>43014.973605134</v>
      </c>
      <c r="M1376" s="6">
        <v>130430039.02865328</v>
      </c>
      <c r="N1376" s="6">
        <v>3470.6709935950735</v>
      </c>
      <c r="O1376" s="6">
        <v>108766345.45839685</v>
      </c>
    </row>
    <row r="1377">
      <c r="A1377">
        <v>1373</v>
      </c>
      <c r="B1377" s="6">
        <v>-178001383.65774858</v>
      </c>
      <c r="C1377" s="6">
        <v>96203804.30537392</v>
      </c>
      <c r="D1377" s="6">
        <v>81320826.43113019</v>
      </c>
      <c r="E1377" s="6">
        <v>111913468.34797019</v>
      </c>
      <c r="F1377" s="6">
        <v>95750165.73763144</v>
      </c>
      <c r="G1377" s="6">
        <v>140404560.88203382</v>
      </c>
      <c r="H1377" s="6">
        <f>NPV(Supuestos!$B$22,C1377:G1377)+B1377</f>
        <v>174113571.0493956</v>
      </c>
      <c r="I1377" s="2">
        <f>IFERROR(IRR(B1377:G1377),"")</f>
        <v>0.474354342703354</v>
      </c>
      <c r="J1377" s="2">
        <f>IFERROR(MIRR(B1377:G1377,Supuestos!$B$22,Supuestos!$B$22),"")</f>
        <v>0.30664337185541757</v>
      </c>
      <c r="K1377" s="6">
        <v>8500.396735139375</v>
      </c>
      <c r="L1377" s="6">
        <v>46931.84717827077</v>
      </c>
      <c r="M1377" s="6">
        <v>146086238.01548994</v>
      </c>
      <c r="N1377" s="6">
        <v>3315.1822237608335</v>
      </c>
      <c r="O1377" s="6">
        <v>114099149.07522084</v>
      </c>
    </row>
    <row r="1378">
      <c r="A1378">
        <v>1374</v>
      </c>
      <c r="B1378" s="6">
        <v>-164138890.47615108</v>
      </c>
      <c r="C1378" s="6">
        <v>47076639.49164447</v>
      </c>
      <c r="D1378" s="6">
        <v>42547528.08738073</v>
      </c>
      <c r="E1378" s="6">
        <v>45778029.88269049</v>
      </c>
      <c r="F1378" s="6">
        <v>46484397.461268134</v>
      </c>
      <c r="G1378" s="6">
        <v>71471984.88266101</v>
      </c>
      <c r="H1378" s="6">
        <f>NPV(Supuestos!$B$22,C1378:G1378)+B1378</f>
        <v>5437019.112021625</v>
      </c>
      <c r="I1378" s="2">
        <f>IFERROR(IRR(B1378:G1378),"")</f>
        <v>0.152848351377229</v>
      </c>
      <c r="J1378" s="2">
        <f>IFERROR(MIRR(B1378:G1378,Supuestos!$B$22,Supuestos!$B$22),"")</f>
        <v>0.14745426281359353</v>
      </c>
      <c r="K1378" s="6">
        <v>8027.440524531984</v>
      </c>
      <c r="L1378" s="6">
        <v>34429.51122728247</v>
      </c>
      <c r="M1378" s="6">
        <v>142028422.18289378</v>
      </c>
      <c r="N1378" s="6">
        <v>3409.6950228326023</v>
      </c>
      <c r="O1378" s="6">
        <v>109938453.75618766</v>
      </c>
    </row>
    <row r="1379">
      <c r="A1379">
        <v>1375</v>
      </c>
      <c r="B1379" s="6">
        <v>-162398313.94951898</v>
      </c>
      <c r="C1379" s="6">
        <v>63746650.767840594</v>
      </c>
      <c r="D1379" s="6">
        <v>75057275.18474784</v>
      </c>
      <c r="E1379" s="6">
        <v>65363877.948262975</v>
      </c>
      <c r="F1379" s="6">
        <v>66982508.41599026</v>
      </c>
      <c r="G1379" s="6">
        <v>115424321.13235195</v>
      </c>
      <c r="H1379" s="6">
        <f>NPV(Supuestos!$B$22,C1379:G1379)+B1379</f>
        <v>94999490.25585729</v>
      </c>
      <c r="I1379" s="2">
        <f>IFERROR(IRR(B1379:G1379),"")</f>
        <v>0.3451348791052707</v>
      </c>
      <c r="J1379" s="2">
        <f>IFERROR(MIRR(B1379:G1379,Supuestos!$B$22,Supuestos!$B$22),"")</f>
        <v>0.2499985685824515</v>
      </c>
      <c r="K1379" s="6">
        <v>8427.158618791516</v>
      </c>
      <c r="L1379" s="6">
        <v>38780.122702821565</v>
      </c>
      <c r="M1379" s="6">
        <v>136253814.32768896</v>
      </c>
      <c r="N1379" s="6">
        <v>3444.9424703605473</v>
      </c>
      <c r="O1379" s="6">
        <v>108950986.04546438</v>
      </c>
    </row>
    <row r="1380">
      <c r="A1380">
        <v>1376</v>
      </c>
      <c r="B1380" s="6">
        <v>-179386401.78945827</v>
      </c>
      <c r="C1380" s="6">
        <v>38786471.77814241</v>
      </c>
      <c r="D1380" s="6">
        <v>45211081.84755093</v>
      </c>
      <c r="E1380" s="6">
        <v>55982269.709105626</v>
      </c>
      <c r="F1380" s="6">
        <v>41797876.176056474</v>
      </c>
      <c r="G1380" s="6">
        <v>85494757.8009231</v>
      </c>
      <c r="H1380" s="6">
        <f>NPV(Supuestos!$B$22,C1380:G1380)+B1380</f>
        <v>-3637287.768114336</v>
      </c>
      <c r="I1380" s="2">
        <f>IFERROR(IRR(B1380:G1380),"")</f>
        <v>0.132413887272282</v>
      </c>
      <c r="J1380" s="2">
        <f>IFERROR(MIRR(B1380:G1380,Supuestos!$B$22,Supuestos!$B$22),"")</f>
        <v>0.13533905207645858</v>
      </c>
      <c r="K1380" s="6">
        <v>7726.365475168246</v>
      </c>
      <c r="L1380" s="6">
        <v>39996.87429138244</v>
      </c>
      <c r="M1380" s="6">
        <v>154663964.29829174</v>
      </c>
      <c r="N1380" s="6">
        <v>3435.3038341117403</v>
      </c>
      <c r="O1380" s="6">
        <v>116712932.1764956</v>
      </c>
    </row>
    <row r="1381">
      <c r="A1381">
        <v>1377</v>
      </c>
      <c r="B1381" s="6">
        <v>-154553671.20743108</v>
      </c>
      <c r="C1381" s="6">
        <v>108589274.81262209</v>
      </c>
      <c r="D1381" s="6">
        <v>101024985.44782832</v>
      </c>
      <c r="E1381" s="6">
        <v>104733863.63579914</v>
      </c>
      <c r="F1381" s="6">
        <v>103093059.42908853</v>
      </c>
      <c r="G1381" s="6">
        <v>148948126.09548557</v>
      </c>
      <c r="H1381" s="6">
        <f>NPV(Supuestos!$B$22,C1381:G1381)+B1381</f>
        <v>227526255.76126704</v>
      </c>
      <c r="I1381" s="2">
        <f>IFERROR(IRR(B1381:G1381),"")</f>
        <v>0.6388714804780532</v>
      </c>
      <c r="J1381" s="2">
        <f>IFERROR(MIRR(B1381:G1381,Supuestos!$B$22,Supuestos!$B$22),"")</f>
        <v>0.36621745812769335</v>
      </c>
      <c r="K1381" s="6">
        <v>8960.987436509038</v>
      </c>
      <c r="L1381" s="6">
        <v>45942.79377205966</v>
      </c>
      <c r="M1381" s="6">
        <v>121618247.3842669</v>
      </c>
      <c r="N1381" s="6">
        <v>3544.619032150755</v>
      </c>
      <c r="O1381" s="6">
        <v>108329138.06637566</v>
      </c>
    </row>
    <row r="1382">
      <c r="A1382">
        <v>1378</v>
      </c>
      <c r="B1382" s="6">
        <v>-186869012.16432482</v>
      </c>
      <c r="C1382" s="6">
        <v>85741447.82341698</v>
      </c>
      <c r="D1382" s="6">
        <v>97010042.69266687</v>
      </c>
      <c r="E1382" s="6">
        <v>81634738.09745145</v>
      </c>
      <c r="F1382" s="6">
        <v>79473187.70803581</v>
      </c>
      <c r="G1382" s="6">
        <v>125784391.29738262</v>
      </c>
      <c r="H1382" s="6">
        <f>NPV(Supuestos!$B$22,C1382:G1382)+B1382</f>
        <v>130472963.2350226</v>
      </c>
      <c r="I1382" s="2">
        <f>IFERROR(IRR(B1382:G1382),"")</f>
        <v>0.3928931424417489</v>
      </c>
      <c r="J1382" s="2">
        <f>IFERROR(MIRR(B1382:G1382,Supuestos!$B$22,Supuestos!$B$22),"")</f>
        <v>0.26736846746703447</v>
      </c>
      <c r="K1382" s="6">
        <v>8770.888625733769</v>
      </c>
      <c r="L1382" s="6">
        <v>41157.926435516434</v>
      </c>
      <c r="M1382" s="6">
        <v>157989685.05776015</v>
      </c>
      <c r="N1382" s="6">
        <v>3456.5923487146697</v>
      </c>
      <c r="O1382" s="6">
        <v>107817615.8838739</v>
      </c>
    </row>
    <row r="1383">
      <c r="A1383">
        <v>1379</v>
      </c>
      <c r="B1383" s="6">
        <v>-180079851.84525108</v>
      </c>
      <c r="C1383" s="6">
        <v>44291878.59538961</v>
      </c>
      <c r="D1383" s="6">
        <v>68692312.0651064</v>
      </c>
      <c r="E1383" s="6">
        <v>54210262.721352726</v>
      </c>
      <c r="F1383" s="6">
        <v>60136731.498079896</v>
      </c>
      <c r="G1383" s="6">
        <v>101360673.52396333</v>
      </c>
      <c r="H1383" s="6">
        <f>NPV(Supuestos!$B$22,C1383:G1383)+B1383</f>
        <v>36468890.343084864</v>
      </c>
      <c r="I1383" s="2">
        <f>IFERROR(IRR(B1383:G1383),"")</f>
        <v>0.21269996769879257</v>
      </c>
      <c r="J1383" s="2">
        <f>IFERROR(MIRR(B1383:G1383,Supuestos!$B$22,Supuestos!$B$22),"")</f>
        <v>0.18283171186103653</v>
      </c>
      <c r="K1383" s="6">
        <v>7552.5206742580285</v>
      </c>
      <c r="L1383" s="6">
        <v>43358.01136751796</v>
      </c>
      <c r="M1383" s="6">
        <v>153882869.66541958</v>
      </c>
      <c r="N1383" s="6">
        <v>3405.3856366313994</v>
      </c>
      <c r="O1383" s="6">
        <v>105257147.34075566</v>
      </c>
    </row>
    <row r="1384">
      <c r="A1384">
        <v>1380</v>
      </c>
      <c r="B1384" s="6">
        <v>-164242649.67674372</v>
      </c>
      <c r="C1384" s="6">
        <v>37379032.957937114</v>
      </c>
      <c r="D1384" s="6">
        <v>48494003.326417536</v>
      </c>
      <c r="E1384" s="6">
        <v>49928405.38344106</v>
      </c>
      <c r="F1384" s="6">
        <v>59969138.09693158</v>
      </c>
      <c r="G1384" s="6">
        <v>79036636.37303582</v>
      </c>
      <c r="H1384" s="6">
        <f>NPV(Supuestos!$B$22,C1384:G1384)+B1384</f>
        <v>16116484.28001301</v>
      </c>
      <c r="I1384" s="2">
        <f>IFERROR(IRR(B1384:G1384),"")</f>
        <v>0.17552520955322357</v>
      </c>
      <c r="J1384" s="2">
        <f>IFERROR(MIRR(B1384:G1384,Supuestos!$B$22,Supuestos!$B$22),"")</f>
        <v>0.1615429977016054</v>
      </c>
      <c r="K1384" s="6">
        <v>8086.223929708225</v>
      </c>
      <c r="L1384" s="6">
        <v>36289.07926678883</v>
      </c>
      <c r="M1384" s="6">
        <v>140767319.9844088</v>
      </c>
      <c r="N1384" s="6">
        <v>3464.3113509751856</v>
      </c>
      <c r="O1384" s="6">
        <v>109814078.88882144</v>
      </c>
    </row>
    <row r="1385">
      <c r="A1385">
        <v>1381</v>
      </c>
      <c r="B1385" s="6">
        <v>-162778605.23337203</v>
      </c>
      <c r="C1385" s="6">
        <v>26531193.588345233</v>
      </c>
      <c r="D1385" s="6">
        <v>52591792.115275785</v>
      </c>
      <c r="E1385" s="6">
        <v>47786157.638934135</v>
      </c>
      <c r="F1385" s="6">
        <v>42278172.45516597</v>
      </c>
      <c r="G1385" s="6">
        <v>88322747.38343023</v>
      </c>
      <c r="H1385" s="6">
        <f>NPV(Supuestos!$B$22,C1385:G1385)+B1385</f>
        <v>4120482.585375577</v>
      </c>
      <c r="I1385" s="2">
        <f>IFERROR(IRR(B1385:G1385),"")</f>
        <v>0.14902441940683164</v>
      </c>
      <c r="J1385" s="2">
        <f>IFERROR(MIRR(B1385:G1385,Supuestos!$B$22,Supuestos!$B$22),"")</f>
        <v>0.14571389289164727</v>
      </c>
      <c r="K1385" s="6">
        <v>7723.695355299803</v>
      </c>
      <c r="L1385" s="6">
        <v>36167.740089810504</v>
      </c>
      <c r="M1385" s="6">
        <v>140430716.74190325</v>
      </c>
      <c r="N1385" s="6">
        <v>3361.5796780213714</v>
      </c>
      <c r="O1385" s="6">
        <v>108123461.69270481</v>
      </c>
    </row>
    <row r="1386">
      <c r="A1386">
        <v>1382</v>
      </c>
      <c r="B1386" s="6">
        <v>-153673320.39417</v>
      </c>
      <c r="C1386" s="6">
        <v>63552710.81623219</v>
      </c>
      <c r="D1386" s="6">
        <v>63078922.233118206</v>
      </c>
      <c r="E1386" s="6">
        <v>75998428.99125004</v>
      </c>
      <c r="F1386" s="6">
        <v>63595597.33733049</v>
      </c>
      <c r="G1386" s="6">
        <v>106006389.11201844</v>
      </c>
      <c r="H1386" s="6">
        <f>NPV(Supuestos!$B$22,C1386:G1386)+B1386</f>
        <v>94618724.42210165</v>
      </c>
      <c r="I1386" s="2">
        <f>IFERROR(IRR(B1386:G1386),"")</f>
        <v>0.3557042663186337</v>
      </c>
      <c r="J1386" s="2">
        <f>IFERROR(MIRR(B1386:G1386,Supuestos!$B$22,Supuestos!$B$22),"")</f>
        <v>0.25480926688965</v>
      </c>
      <c r="K1386" s="6">
        <v>8958.174067701584</v>
      </c>
      <c r="L1386" s="6">
        <v>35062.21380590114</v>
      </c>
      <c r="M1386" s="6">
        <v>128545847.23639143</v>
      </c>
      <c r="N1386" s="6">
        <v>3413.964671331147</v>
      </c>
      <c r="O1386" s="6">
        <v>110395591.32252301</v>
      </c>
    </row>
    <row r="1387">
      <c r="A1387">
        <v>1383</v>
      </c>
      <c r="B1387" s="6">
        <v>-174659523.67006218</v>
      </c>
      <c r="C1387" s="6">
        <v>38066741.960298985</v>
      </c>
      <c r="D1387" s="6">
        <v>44553450.01651509</v>
      </c>
      <c r="E1387" s="6">
        <v>51307354.98682161</v>
      </c>
      <c r="F1387" s="6">
        <v>50174510.94695304</v>
      </c>
      <c r="G1387" s="6">
        <v>101090216.69072583</v>
      </c>
      <c r="H1387" s="6">
        <f>NPV(Supuestos!$B$22,C1387:G1387)+B1387</f>
        <v>9856220.680175833</v>
      </c>
      <c r="I1387" s="2">
        <f>IFERROR(IRR(B1387:G1387),"")</f>
        <v>0.15995534570186545</v>
      </c>
      <c r="J1387" s="2">
        <f>IFERROR(MIRR(B1387:G1387,Supuestos!$B$22,Supuestos!$B$22),"")</f>
        <v>0.1525853176300156</v>
      </c>
      <c r="K1387" s="6">
        <v>7298.4106506406515</v>
      </c>
      <c r="L1387" s="6">
        <v>40304.342273079936</v>
      </c>
      <c r="M1387" s="6">
        <v>151126912.39702916</v>
      </c>
      <c r="N1387" s="6">
        <v>3324.039989399413</v>
      </c>
      <c r="O1387" s="6">
        <v>100354986.19322342</v>
      </c>
    </row>
    <row r="1388">
      <c r="A1388">
        <v>1384</v>
      </c>
      <c r="B1388" s="6">
        <v>-165395366.6009947</v>
      </c>
      <c r="C1388" s="6">
        <v>54190572.75610006</v>
      </c>
      <c r="D1388" s="6">
        <v>48104577.86328223</v>
      </c>
      <c r="E1388" s="6">
        <v>31585503.27325278</v>
      </c>
      <c r="F1388" s="6">
        <v>65345844.85870871</v>
      </c>
      <c r="G1388" s="6">
        <v>109841703.66811551</v>
      </c>
      <c r="H1388" s="6">
        <f>NPV(Supuestos!$B$22,C1388:G1388)+B1388</f>
        <v>36212774.080902554</v>
      </c>
      <c r="I1388" s="2">
        <f>IFERROR(IRR(B1388:G1388),"")</f>
        <v>0.21717215708409773</v>
      </c>
      <c r="J1388" s="2">
        <f>IFERROR(MIRR(B1388:G1388,Supuestos!$B$22,Supuestos!$B$22),"")</f>
        <v>0.18604671888352065</v>
      </c>
      <c r="K1388" s="6">
        <v>8409.514605453815</v>
      </c>
      <c r="L1388" s="6">
        <v>35269.27045903794</v>
      </c>
      <c r="M1388" s="6">
        <v>141667570.99707627</v>
      </c>
      <c r="N1388" s="6">
        <v>3292.254216658572</v>
      </c>
      <c r="O1388" s="6">
        <v>110335019.62997407</v>
      </c>
    </row>
    <row r="1389">
      <c r="A1389">
        <v>1385</v>
      </c>
      <c r="B1389" s="6">
        <v>-168811122.16740003</v>
      </c>
      <c r="C1389" s="6">
        <v>64377402.3382637</v>
      </c>
      <c r="D1389" s="6">
        <v>50727474.45327881</v>
      </c>
      <c r="E1389" s="6">
        <v>72341635.4513769</v>
      </c>
      <c r="F1389" s="6">
        <v>71759717.16164735</v>
      </c>
      <c r="G1389" s="6">
        <v>112873310.53624107</v>
      </c>
      <c r="H1389" s="6">
        <f>NPV(Supuestos!$B$22,C1389:G1389)+B1389</f>
        <v>76632344.92688712</v>
      </c>
      <c r="I1389" s="2">
        <f>IFERROR(IRR(B1389:G1389),"")</f>
        <v>0.29769277755369594</v>
      </c>
      <c r="J1389" s="2">
        <f>IFERROR(MIRR(B1389:G1389,Supuestos!$B$22,Supuestos!$B$22),"")</f>
        <v>0.228612516500023</v>
      </c>
      <c r="K1389" s="6">
        <v>8251.936839781089</v>
      </c>
      <c r="L1389" s="6">
        <v>39199.29044534386</v>
      </c>
      <c r="M1389" s="6">
        <v>142933516.65386307</v>
      </c>
      <c r="N1389" s="6">
        <v>3312.750357824067</v>
      </c>
      <c r="O1389" s="6">
        <v>113242637.03281778</v>
      </c>
    </row>
    <row r="1390">
      <c r="A1390">
        <v>1386</v>
      </c>
      <c r="B1390" s="6">
        <v>-167529332.18500626</v>
      </c>
      <c r="C1390" s="6">
        <v>81504238.34618773</v>
      </c>
      <c r="D1390" s="6">
        <v>77817205.53757586</v>
      </c>
      <c r="E1390" s="6">
        <v>72778409.1122193</v>
      </c>
      <c r="F1390" s="6">
        <v>70943083.86820778</v>
      </c>
      <c r="G1390" s="6">
        <v>134564518.83630863</v>
      </c>
      <c r="H1390" s="6">
        <f>NPV(Supuestos!$B$22,C1390:G1390)+B1390</f>
        <v>124859374.88783115</v>
      </c>
      <c r="I1390" s="2">
        <f>IFERROR(IRR(B1390:G1390),"")</f>
        <v>0.40135053948308486</v>
      </c>
      <c r="J1390" s="2">
        <f>IFERROR(MIRR(B1390:G1390,Supuestos!$B$22,Supuestos!$B$22),"")</f>
        <v>0.2743208790727263</v>
      </c>
      <c r="K1390" s="6">
        <v>8236.787200115858</v>
      </c>
      <c r="L1390" s="6">
        <v>43983.96896098346</v>
      </c>
      <c r="M1390" s="6">
        <v>138546404.7811565</v>
      </c>
      <c r="N1390" s="6">
        <v>3346.636578006049</v>
      </c>
      <c r="O1390" s="6">
        <v>112049874.17099498</v>
      </c>
    </row>
    <row r="1391">
      <c r="A1391">
        <v>1387</v>
      </c>
      <c r="B1391" s="6">
        <v>-166213697.29757932</v>
      </c>
      <c r="C1391" s="6">
        <v>65349508.1330912</v>
      </c>
      <c r="D1391" s="6">
        <v>42182434.97481543</v>
      </c>
      <c r="E1391" s="6">
        <v>50655281.25860807</v>
      </c>
      <c r="F1391" s="6">
        <v>39579243.33842936</v>
      </c>
      <c r="G1391" s="6">
        <v>89184956.49879278</v>
      </c>
      <c r="H1391" s="6">
        <f>NPV(Supuestos!$B$22,C1391:G1391)+B1391</f>
        <v>27513279.735107023</v>
      </c>
      <c r="I1391" s="2">
        <f>IFERROR(IRR(B1391:G1391),"")</f>
        <v>0.20472255967214248</v>
      </c>
      <c r="J1391" s="2">
        <f>IFERROR(MIRR(B1391:G1391,Supuestos!$B$22,Supuestos!$B$22),"")</f>
        <v>0.17546447843719415</v>
      </c>
      <c r="K1391" s="6">
        <v>7978.2672731869625</v>
      </c>
      <c r="L1391" s="6">
        <v>37651.636158699024</v>
      </c>
      <c r="M1391" s="6">
        <v>142182111.97382802</v>
      </c>
      <c r="N1391" s="6">
        <v>3375.0307855196297</v>
      </c>
      <c r="O1391" s="6">
        <v>110593416.78478692</v>
      </c>
    </row>
    <row r="1392">
      <c r="A1392">
        <v>1388</v>
      </c>
      <c r="B1392" s="6">
        <v>-168843164.43008763</v>
      </c>
      <c r="C1392" s="6">
        <v>69289306.40776604</v>
      </c>
      <c r="D1392" s="6">
        <v>87197318.02475367</v>
      </c>
      <c r="E1392" s="6">
        <v>77798240.96672024</v>
      </c>
      <c r="F1392" s="6">
        <v>91236841.80110723</v>
      </c>
      <c r="G1392" s="6">
        <v>132552199.863313</v>
      </c>
      <c r="H1392" s="6">
        <f>NPV(Supuestos!$B$22,C1392:G1392)+B1392</f>
        <v>134407023.96390462</v>
      </c>
      <c r="I1392" s="2">
        <f>IFERROR(IRR(B1392:G1392),"")</f>
        <v>0.4060314140077394</v>
      </c>
      <c r="J1392" s="2">
        <f>IFERROR(MIRR(B1392:G1392,Supuestos!$B$22,Supuestos!$B$22),"")</f>
        <v>0.28164683860032946</v>
      </c>
      <c r="K1392" s="6">
        <v>8405.779881122206</v>
      </c>
      <c r="L1392" s="6">
        <v>41747.65956715988</v>
      </c>
      <c r="M1392" s="6">
        <v>140769433.4802019</v>
      </c>
      <c r="N1392" s="6">
        <v>3310.325024742633</v>
      </c>
      <c r="O1392" s="6">
        <v>107537102.495737</v>
      </c>
    </row>
    <row r="1393">
      <c r="A1393">
        <v>1389</v>
      </c>
      <c r="B1393" s="6">
        <v>-173540234.4079582</v>
      </c>
      <c r="C1393" s="6">
        <v>48632415.62179898</v>
      </c>
      <c r="D1393" s="6">
        <v>73493491.90049386</v>
      </c>
      <c r="E1393" s="6">
        <v>46673136.847905286</v>
      </c>
      <c r="F1393" s="6">
        <v>66721154.75647308</v>
      </c>
      <c r="G1393" s="6">
        <v>107112847.79503717</v>
      </c>
      <c r="H1393" s="6">
        <f>NPV(Supuestos!$B$22,C1393:G1393)+B1393</f>
        <v>52309009.32059049</v>
      </c>
      <c r="I1393" s="2">
        <f>IFERROR(IRR(B1393:G1393),"")</f>
        <v>0.24676558176871644</v>
      </c>
      <c r="J1393" s="2">
        <f>IFERROR(MIRR(B1393:G1393,Supuestos!$B$22,Supuestos!$B$22),"")</f>
        <v>0.20167919870197815</v>
      </c>
      <c r="K1393" s="6">
        <v>7747.807435362795</v>
      </c>
      <c r="L1393" s="6">
        <v>41746.24394663249</v>
      </c>
      <c r="M1393" s="6">
        <v>147664885.66810316</v>
      </c>
      <c r="N1393" s="6">
        <v>3337.646337815871</v>
      </c>
      <c r="O1393" s="6">
        <v>113422007.88011885</v>
      </c>
    </row>
    <row r="1394">
      <c r="A1394">
        <v>1390</v>
      </c>
      <c r="B1394" s="6">
        <v>-179390119.02947548</v>
      </c>
      <c r="C1394" s="6">
        <v>66289516.321741425</v>
      </c>
      <c r="D1394" s="6">
        <v>71357802.39672752</v>
      </c>
      <c r="E1394" s="6">
        <v>80456432.07251745</v>
      </c>
      <c r="F1394" s="6">
        <v>105175512.42361233</v>
      </c>
      <c r="G1394" s="6">
        <v>122446321.56507131</v>
      </c>
      <c r="H1394" s="6">
        <f>NPV(Supuestos!$B$22,C1394:G1394)+B1394</f>
        <v>113839020.3451891</v>
      </c>
      <c r="I1394" s="2">
        <f>IFERROR(IRR(B1394:G1394),"")</f>
        <v>0.3514956369517888</v>
      </c>
      <c r="J1394" s="2">
        <f>IFERROR(MIRR(B1394:G1394,Supuestos!$B$22,Supuestos!$B$22),"")</f>
        <v>0.2577275465650184</v>
      </c>
      <c r="K1394" s="6">
        <v>8738.127090448847</v>
      </c>
      <c r="L1394" s="6">
        <v>39541.45044671709</v>
      </c>
      <c r="M1394" s="6">
        <v>151748661.48194754</v>
      </c>
      <c r="N1394" s="6">
        <v>3396.3471956861517</v>
      </c>
      <c r="O1394" s="6">
        <v>109230808.99148254</v>
      </c>
    </row>
    <row r="1395">
      <c r="A1395">
        <v>1391</v>
      </c>
      <c r="B1395" s="6">
        <v>-189519711.08228627</v>
      </c>
      <c r="C1395" s="6">
        <v>64405902.87839936</v>
      </c>
      <c r="D1395" s="6">
        <v>78482351.33106321</v>
      </c>
      <c r="E1395" s="6">
        <v>94540924.79537694</v>
      </c>
      <c r="F1395" s="6">
        <v>86842189.9769902</v>
      </c>
      <c r="G1395" s="6">
        <v>122645717.11002403</v>
      </c>
      <c r="H1395" s="6">
        <f>NPV(Supuestos!$B$22,C1395:G1395)+B1395</f>
        <v>106294637.42482054</v>
      </c>
      <c r="I1395" s="2">
        <f>IFERROR(IRR(B1395:G1395),"")</f>
        <v>0.3317669223762872</v>
      </c>
      <c r="J1395" s="2">
        <f>IFERROR(MIRR(B1395:G1395,Supuestos!$B$22,Supuestos!$B$22),"")</f>
        <v>0.24617151906632873</v>
      </c>
      <c r="K1395" s="6">
        <v>8143.736743341581</v>
      </c>
      <c r="L1395" s="6">
        <v>42663.027100562525</v>
      </c>
      <c r="M1395" s="6">
        <v>161724794.17180398</v>
      </c>
      <c r="N1395" s="6">
        <v>3180.5178846543035</v>
      </c>
      <c r="O1395" s="6">
        <v>108354291.91459064</v>
      </c>
    </row>
    <row r="1396">
      <c r="A1396">
        <v>1392</v>
      </c>
      <c r="B1396" s="6">
        <v>-182697657.4125855</v>
      </c>
      <c r="C1396" s="6">
        <v>51839006.49830343</v>
      </c>
      <c r="D1396" s="6">
        <v>58351059.452221945</v>
      </c>
      <c r="E1396" s="6">
        <v>53412073.39699884</v>
      </c>
      <c r="F1396" s="6">
        <v>48877821.19256723</v>
      </c>
      <c r="G1396" s="6">
        <v>114635822.2395907</v>
      </c>
      <c r="H1396" s="6">
        <f>NPV(Supuestos!$B$22,C1396:G1396)+B1396</f>
        <v>32203876.783126045</v>
      </c>
      <c r="I1396" s="2">
        <f>IFERROR(IRR(B1396:G1396),"")</f>
        <v>0.20351125682848564</v>
      </c>
      <c r="J1396" s="2">
        <f>IFERROR(MIRR(B1396:G1396,Supuestos!$B$22,Supuestos!$B$22),"")</f>
        <v>0.17762267338699522</v>
      </c>
      <c r="K1396" s="6">
        <v>8480.147265784915</v>
      </c>
      <c r="L1396" s="6">
        <v>36007.15246772058</v>
      </c>
      <c r="M1396" s="6">
        <v>158269980.9687582</v>
      </c>
      <c r="N1396" s="6">
        <v>3526.490181963891</v>
      </c>
      <c r="O1396" s="6">
        <v>107148888.6878879</v>
      </c>
    </row>
    <row r="1397">
      <c r="A1397">
        <v>1393</v>
      </c>
      <c r="B1397" s="6">
        <v>-175628533.08736342</v>
      </c>
      <c r="C1397" s="6">
        <v>95671233.76842724</v>
      </c>
      <c r="D1397" s="6">
        <v>94674351.6376843</v>
      </c>
      <c r="E1397" s="6">
        <v>77230086.93451251</v>
      </c>
      <c r="F1397" s="6">
        <v>91879321.651426</v>
      </c>
      <c r="G1397" s="6">
        <v>157320331.37524432</v>
      </c>
      <c r="H1397" s="6">
        <f>NPV(Supuestos!$B$22,C1397:G1397)+B1397</f>
        <v>169377734.66696554</v>
      </c>
      <c r="I1397" s="2">
        <f>IFERROR(IRR(B1397:G1397),"")</f>
        <v>0.47061400285446287</v>
      </c>
      <c r="J1397" s="2">
        <f>IFERROR(MIRR(B1397:G1397,Supuestos!$B$22,Supuestos!$B$22),"")</f>
        <v>0.30482188887421025</v>
      </c>
      <c r="K1397" s="6">
        <v>9120.029971438777</v>
      </c>
      <c r="L1397" s="6">
        <v>41977.30591573038</v>
      </c>
      <c r="M1397" s="6">
        <v>145001790.0416262</v>
      </c>
      <c r="N1397" s="6">
        <v>3406.784992137303</v>
      </c>
      <c r="O1397" s="6">
        <v>114289900.23010264</v>
      </c>
    </row>
    <row r="1398">
      <c r="A1398">
        <v>1394</v>
      </c>
      <c r="B1398" s="6">
        <v>-162697267.552897</v>
      </c>
      <c r="C1398" s="6">
        <v>38614179.68964352</v>
      </c>
      <c r="D1398" s="6">
        <v>51159914.609459504</v>
      </c>
      <c r="E1398" s="6">
        <v>52078628.19391141</v>
      </c>
      <c r="F1398" s="6">
        <v>46487215.60249017</v>
      </c>
      <c r="G1398" s="6">
        <v>92286979.40511638</v>
      </c>
      <c r="H1398" s="6">
        <f>NPV(Supuestos!$B$22,C1398:G1398)+B1398</f>
        <v>21147432.318743728</v>
      </c>
      <c r="I1398" s="2">
        <f>IFERROR(IRR(B1398:G1398),"")</f>
        <v>0.18666934366815843</v>
      </c>
      <c r="J1398" s="2">
        <f>IFERROR(MIRR(B1398:G1398,Supuestos!$B$22,Supuestos!$B$22),"")</f>
        <v>0.16820489663774252</v>
      </c>
      <c r="K1398" s="6">
        <v>8268.80696037415</v>
      </c>
      <c r="L1398" s="6">
        <v>34079.00479673355</v>
      </c>
      <c r="M1398" s="6">
        <v>140153850.58762866</v>
      </c>
      <c r="N1398" s="6">
        <v>3365.3733054175973</v>
      </c>
      <c r="O1398" s="6">
        <v>111156998.07141322</v>
      </c>
    </row>
    <row r="1399">
      <c r="A1399">
        <v>1395</v>
      </c>
      <c r="B1399" s="6">
        <v>-186395892.84375525</v>
      </c>
      <c r="C1399" s="6">
        <v>51604672.36349766</v>
      </c>
      <c r="D1399" s="6">
        <v>59946632.79757087</v>
      </c>
      <c r="E1399" s="6">
        <v>50355504.21258129</v>
      </c>
      <c r="F1399" s="6">
        <v>72486218.99147873</v>
      </c>
      <c r="G1399" s="6">
        <v>106510327.5746981</v>
      </c>
      <c r="H1399" s="6">
        <f>NPV(Supuestos!$B$22,C1399:G1399)+B1399</f>
        <v>37222669.24078799</v>
      </c>
      <c r="I1399" s="2">
        <f>IFERROR(IRR(B1399:G1399),"")</f>
        <v>0.21110381437423656</v>
      </c>
      <c r="J1399" s="2">
        <f>IFERROR(MIRR(B1399:G1399,Supuestos!$B$22,Supuestos!$B$22),"")</f>
        <v>0.18227676264525128</v>
      </c>
      <c r="K1399" s="6">
        <v>8092.968579647304</v>
      </c>
      <c r="L1399" s="6">
        <v>39811.8230739305</v>
      </c>
      <c r="M1399" s="6">
        <v>160620226.18489146</v>
      </c>
      <c r="N1399" s="6">
        <v>3451.6009461755552</v>
      </c>
      <c r="O1399" s="6">
        <v>111214160.98222212</v>
      </c>
    </row>
    <row r="1400">
      <c r="A1400">
        <v>1396</v>
      </c>
      <c r="B1400" s="6">
        <v>-159624342.19438037</v>
      </c>
      <c r="C1400" s="6">
        <v>32562379.082842473</v>
      </c>
      <c r="D1400" s="6">
        <v>27416092.177847657</v>
      </c>
      <c r="E1400" s="6">
        <v>33429102.894299608</v>
      </c>
      <c r="F1400" s="6">
        <v>32120494.659497246</v>
      </c>
      <c r="G1400" s="6">
        <v>55984999.86454669</v>
      </c>
      <c r="H1400" s="6">
        <f>NPV(Supuestos!$B$22,C1400:G1400)+B1400</f>
        <v>-39306600.82549655</v>
      </c>
      <c r="I1400" s="2">
        <f>IFERROR(IRR(B1400:G1400),"")</f>
        <v>0.04045638114407712</v>
      </c>
      <c r="J1400" s="2">
        <f>IFERROR(MIRR(B1400:G1400,Supuestos!$B$22,Supuestos!$B$22),"")</f>
        <v>0.07733547654692807</v>
      </c>
      <c r="K1400" s="6">
        <v>7374.760375710153</v>
      </c>
      <c r="L1400" s="6">
        <v>35282.141396626175</v>
      </c>
      <c r="M1400" s="6">
        <v>138808555.12701705</v>
      </c>
      <c r="N1400" s="6">
        <v>3313.6801121756434</v>
      </c>
      <c r="O1400" s="6">
        <v>109234619.41857909</v>
      </c>
    </row>
    <row r="1401">
      <c r="A1401">
        <v>1397</v>
      </c>
      <c r="B1401" s="6">
        <v>-182354331.8655588</v>
      </c>
      <c r="C1401" s="6">
        <v>61713874.45098981</v>
      </c>
      <c r="D1401" s="6">
        <v>71714426.61330776</v>
      </c>
      <c r="E1401" s="6">
        <v>71686968.07195088</v>
      </c>
      <c r="F1401" s="6">
        <v>83087802.81566995</v>
      </c>
      <c r="G1401" s="6">
        <v>113765756.75900893</v>
      </c>
      <c r="H1401" s="6">
        <f>NPV(Supuestos!$B$22,C1401:G1401)+B1401</f>
        <v>83630248.33127704</v>
      </c>
      <c r="I1401" s="2">
        <f>IFERROR(IRR(B1401:G1401),"")</f>
        <v>0.2997756334079197</v>
      </c>
      <c r="J1401" s="2">
        <f>IFERROR(MIRR(B1401:G1401,Supuestos!$B$22,Supuestos!$B$22),"")</f>
        <v>0.22939920082812515</v>
      </c>
      <c r="K1401" s="6">
        <v>8017.613294778566</v>
      </c>
      <c r="L1401" s="6">
        <v>43667.01349705925</v>
      </c>
      <c r="M1401" s="6">
        <v>154345913.628975</v>
      </c>
      <c r="N1401" s="6">
        <v>3395.366975540916</v>
      </c>
      <c r="O1401" s="6">
        <v>107126708.95379686</v>
      </c>
    </row>
    <row r="1402">
      <c r="A1402">
        <v>1398</v>
      </c>
      <c r="B1402" s="6">
        <v>-160934094.06892458</v>
      </c>
      <c r="C1402" s="6">
        <v>60877560.618248835</v>
      </c>
      <c r="D1402" s="6">
        <v>57094822.98179315</v>
      </c>
      <c r="E1402" s="6">
        <v>53395094.576661944</v>
      </c>
      <c r="F1402" s="6">
        <v>76056885.11561936</v>
      </c>
      <c r="G1402" s="6">
        <v>119576993.31657165</v>
      </c>
      <c r="H1402" s="6">
        <f>NPV(Supuestos!$B$22,C1402:G1402)+B1402</f>
        <v>79576380.10901964</v>
      </c>
      <c r="I1402" s="2">
        <f>IFERROR(IRR(B1402:G1402),"")</f>
        <v>0.30816900857413704</v>
      </c>
      <c r="J1402" s="2">
        <f>IFERROR(MIRR(B1402:G1402,Supuestos!$B$22,Supuestos!$B$22),"")</f>
        <v>0.23538418780628878</v>
      </c>
      <c r="K1402" s="6">
        <v>8185.4877407841195</v>
      </c>
      <c r="L1402" s="6">
        <v>39103.202112868225</v>
      </c>
      <c r="M1402" s="6">
        <v>135327791.54730165</v>
      </c>
      <c r="N1402" s="6">
        <v>3481.9785594940186</v>
      </c>
      <c r="O1402" s="6">
        <v>104107460.08452374</v>
      </c>
    </row>
    <row r="1403">
      <c r="A1403">
        <v>1399</v>
      </c>
      <c r="B1403" s="6">
        <v>-167164499.86999455</v>
      </c>
      <c r="C1403" s="6">
        <v>71845951.36787336</v>
      </c>
      <c r="D1403" s="6">
        <v>78283805.10216072</v>
      </c>
      <c r="E1403" s="6">
        <v>72704820.49275419</v>
      </c>
      <c r="F1403" s="6">
        <v>73579919.15005401</v>
      </c>
      <c r="G1403" s="6">
        <v>121113049.7962787</v>
      </c>
      <c r="H1403" s="6">
        <f>NPV(Supuestos!$B$22,C1403:G1403)+B1403</f>
        <v>111636335.29066612</v>
      </c>
      <c r="I1403" s="2">
        <f>IFERROR(IRR(B1403:G1403),"")</f>
        <v>0.37399097750063454</v>
      </c>
      <c r="J1403" s="2">
        <f>IFERROR(MIRR(B1403:G1403,Supuestos!$B$22,Supuestos!$B$22),"")</f>
        <v>0.2628008185989035</v>
      </c>
      <c r="K1403" s="6">
        <v>9304.452235757279</v>
      </c>
      <c r="L1403" s="6">
        <v>34735.747313010346</v>
      </c>
      <c r="M1403" s="6">
        <v>141308731.73021543</v>
      </c>
      <c r="N1403" s="6">
        <v>3241.1107001515725</v>
      </c>
      <c r="O1403" s="6">
        <v>111749733.29104942</v>
      </c>
    </row>
    <row r="1404">
      <c r="A1404">
        <v>1400</v>
      </c>
      <c r="B1404" s="6">
        <v>-178435325.35736123</v>
      </c>
      <c r="C1404" s="6">
        <v>43704713.00792882</v>
      </c>
      <c r="D1404" s="6">
        <v>40810962.07538763</v>
      </c>
      <c r="E1404" s="6">
        <v>31815331.956279274</v>
      </c>
      <c r="F1404" s="6">
        <v>34681901.64136174</v>
      </c>
      <c r="G1404" s="6">
        <v>90559679.52756338</v>
      </c>
      <c r="H1404" s="6">
        <f>NPV(Supuestos!$B$22,C1404:G1404)+B1404</f>
        <v>-19652375.090276018</v>
      </c>
      <c r="I1404" s="2">
        <f>IFERROR(IRR(B1404:G1404),"")</f>
        <v>0.09772414914737629</v>
      </c>
      <c r="J1404" s="2">
        <f>IFERROR(MIRR(B1404:G1404,Supuestos!$B$22,Supuestos!$B$22),"")</f>
        <v>0.1137031738898393</v>
      </c>
      <c r="K1404" s="6">
        <v>7515.580529912927</v>
      </c>
      <c r="L1404" s="6">
        <v>37662.45542106177</v>
      </c>
      <c r="M1404" s="6">
        <v>155790908.02366158</v>
      </c>
      <c r="N1404" s="6">
        <v>3386.5763067888715</v>
      </c>
      <c r="O1404" s="6">
        <v>110446553.95288573</v>
      </c>
    </row>
    <row r="1405">
      <c r="A1405">
        <v>1401</v>
      </c>
      <c r="B1405" s="6">
        <v>-177524823.66014352</v>
      </c>
      <c r="C1405" s="6">
        <v>59781710.56186354</v>
      </c>
      <c r="D1405" s="6">
        <v>44044989.42473748</v>
      </c>
      <c r="E1405" s="6">
        <v>43715473.50478043</v>
      </c>
      <c r="F1405" s="6">
        <v>50729768.02876207</v>
      </c>
      <c r="G1405" s="6">
        <v>86744447.65032116</v>
      </c>
      <c r="H1405" s="6">
        <f>NPV(Supuestos!$B$22,C1405:G1405)+B1405</f>
        <v>13401604.95328322</v>
      </c>
      <c r="I1405" s="2">
        <f>IFERROR(IRR(B1405:G1405),"")</f>
        <v>0.16925238363763118</v>
      </c>
      <c r="J1405" s="2">
        <f>IFERROR(MIRR(B1405:G1405,Supuestos!$B$22,Supuestos!$B$22),"")</f>
        <v>0.15671466890630947</v>
      </c>
      <c r="K1405" s="6">
        <v>8246.900813988226</v>
      </c>
      <c r="L1405" s="6">
        <v>36478.555560962755</v>
      </c>
      <c r="M1405" s="6">
        <v>153458021.29623803</v>
      </c>
      <c r="N1405" s="6">
        <v>3542.388351013263</v>
      </c>
      <c r="O1405" s="6">
        <v>113541169.21373598</v>
      </c>
    </row>
    <row r="1406">
      <c r="A1406">
        <v>1402</v>
      </c>
      <c r="B1406" s="6">
        <v>-175001688.87741798</v>
      </c>
      <c r="C1406" s="6">
        <v>58003256.49530138</v>
      </c>
      <c r="D1406" s="6">
        <v>48511612.469583616</v>
      </c>
      <c r="E1406" s="6">
        <v>42509718.26054128</v>
      </c>
      <c r="F1406" s="6">
        <v>60841107.436532766</v>
      </c>
      <c r="G1406" s="6">
        <v>87178027.47601846</v>
      </c>
      <c r="H1406" s="6">
        <f>NPV(Supuestos!$B$22,C1406:G1406)+B1406</f>
        <v>23199675.67485623</v>
      </c>
      <c r="I1406" s="2">
        <f>IFERROR(IRR(B1406:G1406),"")</f>
        <v>0.19022790705474257</v>
      </c>
      <c r="J1406" s="2">
        <f>IFERROR(MIRR(B1406:G1406,Supuestos!$B$22,Supuestos!$B$22),"")</f>
        <v>0.16873952475556808</v>
      </c>
      <c r="K1406" s="6">
        <v>8025.923993213633</v>
      </c>
      <c r="L1406" s="6">
        <v>36017.617595065996</v>
      </c>
      <c r="M1406" s="6">
        <v>151875715.9786473</v>
      </c>
      <c r="N1406" s="6">
        <v>3291.271596774459</v>
      </c>
      <c r="O1406" s="6">
        <v>106332941.7791792</v>
      </c>
    </row>
    <row r="1407">
      <c r="A1407">
        <v>1403</v>
      </c>
      <c r="B1407" s="6">
        <v>-166921669.75449732</v>
      </c>
      <c r="C1407" s="6">
        <v>37473898.82281502</v>
      </c>
      <c r="D1407" s="6">
        <v>34654146.073852055</v>
      </c>
      <c r="E1407" s="6">
        <v>40771083.20261952</v>
      </c>
      <c r="F1407" s="6">
        <v>38511887.78879663</v>
      </c>
      <c r="G1407" s="6">
        <v>68355268.66379854</v>
      </c>
      <c r="H1407" s="6">
        <f>NPV(Supuestos!$B$22,C1407:G1407)+B1407</f>
        <v>-21561554.912772574</v>
      </c>
      <c r="I1407" s="2">
        <f>IFERROR(IRR(B1407:G1407),"")</f>
        <v>0.08961669759020238</v>
      </c>
      <c r="J1407" s="2">
        <f>IFERROR(MIRR(B1407:G1407,Supuestos!$B$22,Supuestos!$B$22),"")</f>
        <v>0.10889738350687339</v>
      </c>
      <c r="K1407" s="6">
        <v>7528.986979736723</v>
      </c>
      <c r="L1407" s="6">
        <v>35913.65924442117</v>
      </c>
      <c r="M1407" s="6">
        <v>145290191.92682144</v>
      </c>
      <c r="N1407" s="6">
        <v>3429.8499600961804</v>
      </c>
      <c r="O1407" s="6">
        <v>108485495.71172345</v>
      </c>
    </row>
    <row r="1408">
      <c r="A1408">
        <v>1404</v>
      </c>
      <c r="B1408" s="6">
        <v>-184064119.32334888</v>
      </c>
      <c r="C1408" s="6">
        <v>61167467.78003115</v>
      </c>
      <c r="D1408" s="6">
        <v>60974604.95092457</v>
      </c>
      <c r="E1408" s="6">
        <v>71568169.2265136</v>
      </c>
      <c r="F1408" s="6">
        <v>53882063.28022212</v>
      </c>
      <c r="G1408" s="6">
        <v>97090316.65469228</v>
      </c>
      <c r="H1408" s="6">
        <f>NPV(Supuestos!$B$22,C1408:G1408)+B1408</f>
        <v>47144183.48902068</v>
      </c>
      <c r="I1408" s="2">
        <f>IFERROR(IRR(B1408:G1408),"")</f>
        <v>0.23596049222082585</v>
      </c>
      <c r="J1408" s="2">
        <f>IFERROR(MIRR(B1408:G1408,Supuestos!$B$22,Supuestos!$B$22),"")</f>
        <v>0.19319578090526535</v>
      </c>
      <c r="K1408" s="6">
        <v>7944.644462842993</v>
      </c>
      <c r="L1408" s="6">
        <v>40808.39330672952</v>
      </c>
      <c r="M1408" s="6">
        <v>158127465.24960268</v>
      </c>
      <c r="N1408" s="6">
        <v>3500.3608091423907</v>
      </c>
      <c r="O1408" s="6">
        <v>106223441.26445484</v>
      </c>
    </row>
    <row r="1409">
      <c r="A1409">
        <v>1405</v>
      </c>
      <c r="B1409" s="6">
        <v>-176925491.87962395</v>
      </c>
      <c r="C1409" s="6">
        <v>80258215.43461074</v>
      </c>
      <c r="D1409" s="6">
        <v>106966960.06767656</v>
      </c>
      <c r="E1409" s="6">
        <v>106761505.28321362</v>
      </c>
      <c r="F1409" s="6">
        <v>125398141.85711084</v>
      </c>
      <c r="G1409" s="6">
        <v>171136010.5957384</v>
      </c>
      <c r="H1409" s="6">
        <f>NPV(Supuestos!$B$22,C1409:G1409)+B1409</f>
        <v>210973476.8277865</v>
      </c>
      <c r="I1409" s="2">
        <f>IFERROR(IRR(B1409:G1409),"")</f>
        <v>0.5102305070508282</v>
      </c>
      <c r="J1409" s="2">
        <f>IFERROR(MIRR(B1409:G1409,Supuestos!$B$22,Supuestos!$B$22),"")</f>
        <v>0.33379932713043003</v>
      </c>
      <c r="K1409" s="6">
        <v>8828.020605052083</v>
      </c>
      <c r="L1409" s="6">
        <v>45291.927769551694</v>
      </c>
      <c r="M1409" s="6">
        <v>144938446.1522533</v>
      </c>
      <c r="N1409" s="6">
        <v>3355.411795216302</v>
      </c>
      <c r="O1409" s="6">
        <v>106588835.29544818</v>
      </c>
    </row>
    <row r="1410">
      <c r="A1410">
        <v>1406</v>
      </c>
      <c r="B1410" s="6">
        <v>-173919051.47002742</v>
      </c>
      <c r="C1410" s="6">
        <v>102058858.74634272</v>
      </c>
      <c r="D1410" s="6">
        <v>75249219.82266966</v>
      </c>
      <c r="E1410" s="6">
        <v>92496775.69005302</v>
      </c>
      <c r="F1410" s="6">
        <v>95069284.19386007</v>
      </c>
      <c r="G1410" s="6">
        <v>150331214.4849248</v>
      </c>
      <c r="H1410" s="6">
        <f>NPV(Supuestos!$B$22,C1410:G1410)+B1410</f>
        <v>170306753.5808379</v>
      </c>
      <c r="I1410" s="2">
        <f>IFERROR(IRR(B1410:G1410),"")</f>
        <v>0.47607993515224</v>
      </c>
      <c r="J1410" s="2">
        <f>IFERROR(MIRR(B1410:G1410,Supuestos!$B$22,Supuestos!$B$22),"")</f>
        <v>0.30678489108566276</v>
      </c>
      <c r="K1410" s="6">
        <v>8751.822857649582</v>
      </c>
      <c r="L1410" s="6">
        <v>42792.02248979903</v>
      </c>
      <c r="M1410" s="6">
        <v>143958395.42592517</v>
      </c>
      <c r="N1410" s="6">
        <v>3352.580754738301</v>
      </c>
      <c r="O1410" s="6">
        <v>103628869.24978243</v>
      </c>
    </row>
    <row r="1411">
      <c r="A1411">
        <v>1407</v>
      </c>
      <c r="B1411" s="6">
        <v>-163568803.57708076</v>
      </c>
      <c r="C1411" s="6">
        <v>26690067.43562185</v>
      </c>
      <c r="D1411" s="6">
        <v>45442661.10710102</v>
      </c>
      <c r="E1411" s="6">
        <v>31972057.631946903</v>
      </c>
      <c r="F1411" s="6">
        <v>43827279.010260925</v>
      </c>
      <c r="G1411" s="6">
        <v>72588311.8101378</v>
      </c>
      <c r="H1411" s="6">
        <f>NPV(Supuestos!$B$22,C1411:G1411)+B1411</f>
        <v>-19960221.310403243</v>
      </c>
      <c r="I1411" s="2">
        <f>IFERROR(IRR(B1411:G1411),"")</f>
        <v>0.09427682658285001</v>
      </c>
      <c r="J1411" s="2">
        <f>IFERROR(MIRR(B1411:G1411,Supuestos!$B$22,Supuestos!$B$22),"")</f>
        <v>0.11071039113359404</v>
      </c>
      <c r="K1411" s="6">
        <v>7201.06008682293</v>
      </c>
      <c r="L1411" s="6">
        <v>42027.93785604567</v>
      </c>
      <c r="M1411" s="6">
        <v>139357147.11094916</v>
      </c>
      <c r="N1411" s="6">
        <v>3523.8606877314546</v>
      </c>
      <c r="O1411" s="6">
        <v>109733605.40040094</v>
      </c>
    </row>
    <row r="1412">
      <c r="A1412">
        <v>1408</v>
      </c>
      <c r="B1412" s="6">
        <v>-155869779.50759947</v>
      </c>
      <c r="C1412" s="6">
        <v>83901728.8068297</v>
      </c>
      <c r="D1412" s="6">
        <v>74685229.08711687</v>
      </c>
      <c r="E1412" s="6">
        <v>88261981.2957329</v>
      </c>
      <c r="F1412" s="6">
        <v>72432648.5362389</v>
      </c>
      <c r="G1412" s="6">
        <v>112219212.88217668</v>
      </c>
      <c r="H1412" s="6">
        <f>NPV(Supuestos!$B$22,C1412:G1412)+B1412</f>
        <v>135939495.54088607</v>
      </c>
      <c r="I1412" s="2">
        <f>IFERROR(IRR(B1412:G1412),"")</f>
        <v>0.4514189729667682</v>
      </c>
      <c r="J1412" s="2">
        <f>IFERROR(MIRR(B1412:G1412,Supuestos!$B$22,Supuestos!$B$22),"")</f>
        <v>0.2923266057838785</v>
      </c>
      <c r="K1412" s="6">
        <v>8824.827568223709</v>
      </c>
      <c r="L1412" s="6">
        <v>39234.687585826316</v>
      </c>
      <c r="M1412" s="6">
        <v>128170631.29655592</v>
      </c>
      <c r="N1412" s="6">
        <v>3366.6335301473737</v>
      </c>
      <c r="O1412" s="6">
        <v>113010787.40570945</v>
      </c>
    </row>
    <row r="1413">
      <c r="A1413">
        <v>1409</v>
      </c>
      <c r="B1413" s="6">
        <v>-149094129.43729404</v>
      </c>
      <c r="C1413" s="6">
        <v>46015716.83682878</v>
      </c>
      <c r="D1413" s="6">
        <v>31636139.83272313</v>
      </c>
      <c r="E1413" s="6">
        <v>27613395.750219375</v>
      </c>
      <c r="F1413" s="6">
        <v>29363335.641990222</v>
      </c>
      <c r="G1413" s="6">
        <v>71962224.0669083</v>
      </c>
      <c r="H1413" s="6">
        <f>NPV(Supuestos!$B$22,C1413:G1413)+B1413</f>
        <v>-10987851.51148539</v>
      </c>
      <c r="I1413" s="2">
        <f>IFERROR(IRR(B1413:G1413),"")</f>
        <v>0.11069402117505052</v>
      </c>
      <c r="J1413" s="2">
        <f>IFERROR(MIRR(B1413:G1413,Supuestos!$B$22,Supuestos!$B$22),"")</f>
        <v>0.12267855452519427</v>
      </c>
      <c r="K1413" s="6">
        <v>8117.070247070708</v>
      </c>
      <c r="L1413" s="6">
        <v>32049.46374900931</v>
      </c>
      <c r="M1413" s="6">
        <v>128282309.54676165</v>
      </c>
      <c r="N1413" s="6">
        <v>3476.361154858023</v>
      </c>
      <c r="O1413" s="6">
        <v>109834036.23636217</v>
      </c>
    </row>
    <row r="1414">
      <c r="A1414">
        <v>1410</v>
      </c>
      <c r="B1414" s="6">
        <v>-171534833.0071684</v>
      </c>
      <c r="C1414" s="6">
        <v>68420222.25276572</v>
      </c>
      <c r="D1414" s="6">
        <v>62506359.907847986</v>
      </c>
      <c r="E1414" s="6">
        <v>69386171.38753101</v>
      </c>
      <c r="F1414" s="6">
        <v>60526687.36991493</v>
      </c>
      <c r="G1414" s="6">
        <v>122658846.3103797</v>
      </c>
      <c r="H1414" s="6">
        <f>NPV(Supuestos!$B$22,C1414:G1414)+B1414</f>
        <v>82955028.41432434</v>
      </c>
      <c r="I1414" s="2">
        <f>IFERROR(IRR(B1414:G1414),"")</f>
        <v>0.3109393186747168</v>
      </c>
      <c r="J1414" s="2">
        <f>IFERROR(MIRR(B1414:G1414,Supuestos!$B$22,Supuestos!$B$22),"")</f>
        <v>0.2335833062864674</v>
      </c>
      <c r="K1414" s="6">
        <v>8440.745521696295</v>
      </c>
      <c r="L1414" s="6">
        <v>38368.624767811154</v>
      </c>
      <c r="M1414" s="6">
        <v>145626049.1925646</v>
      </c>
      <c r="N1414" s="6">
        <v>3340.6964630819857</v>
      </c>
      <c r="O1414" s="6">
        <v>107751304.33228928</v>
      </c>
    </row>
    <row r="1415">
      <c r="A1415">
        <v>1411</v>
      </c>
      <c r="B1415" s="6">
        <v>-186313686.28316104</v>
      </c>
      <c r="C1415" s="6">
        <v>90356780.39572065</v>
      </c>
      <c r="D1415" s="6">
        <v>85668779.29763164</v>
      </c>
      <c r="E1415" s="6">
        <v>108586326.84964405</v>
      </c>
      <c r="F1415" s="6">
        <v>112810140.93687916</v>
      </c>
      <c r="G1415" s="6">
        <v>141872789.17590186</v>
      </c>
      <c r="H1415" s="6">
        <f>NPV(Supuestos!$B$22,C1415:G1415)+B1415</f>
        <v>172635609.50239104</v>
      </c>
      <c r="I1415" s="2">
        <f>IFERROR(IRR(B1415:G1415),"")</f>
        <v>0.4500604196482791</v>
      </c>
      <c r="J1415" s="2">
        <f>IFERROR(MIRR(B1415:G1415,Supuestos!$B$22,Supuestos!$B$22),"")</f>
        <v>0.29975806450165376</v>
      </c>
      <c r="K1415" s="6">
        <v>9191.020237437382</v>
      </c>
      <c r="L1415" s="6">
        <v>43186.16894773128</v>
      </c>
      <c r="M1415" s="6">
        <v>154559690.061082</v>
      </c>
      <c r="N1415" s="6">
        <v>3569.861614176383</v>
      </c>
      <c r="O1415" s="6">
        <v>111774617.54617023</v>
      </c>
    </row>
    <row r="1416">
      <c r="A1416">
        <v>1412</v>
      </c>
      <c r="B1416" s="6">
        <v>-169699745.14902356</v>
      </c>
      <c r="C1416" s="6">
        <v>61656878.453509524</v>
      </c>
      <c r="D1416" s="6">
        <v>70184789.32662328</v>
      </c>
      <c r="E1416" s="6">
        <v>57543747.53415257</v>
      </c>
      <c r="F1416" s="6">
        <v>67635721.76927944</v>
      </c>
      <c r="G1416" s="6">
        <v>115335524.46983212</v>
      </c>
      <c r="H1416" s="6">
        <f>NPV(Supuestos!$B$22,C1416:G1416)+B1416</f>
        <v>77177977.053408</v>
      </c>
      <c r="I1416" s="2">
        <f>IFERROR(IRR(B1416:G1416),"")</f>
        <v>0.3005510038215202</v>
      </c>
      <c r="J1416" s="2">
        <f>IFERROR(MIRR(B1416:G1416,Supuestos!$B$22,Supuestos!$B$22),"")</f>
        <v>0.22875413878291395</v>
      </c>
      <c r="K1416" s="6">
        <v>7715.7412697342015</v>
      </c>
      <c r="L1416" s="6">
        <v>44865.46579333837</v>
      </c>
      <c r="M1416" s="6">
        <v>142006119.06842285</v>
      </c>
      <c r="N1416" s="6">
        <v>3389.051241365572</v>
      </c>
      <c r="O1416" s="6">
        <v>109178714.7373262</v>
      </c>
    </row>
    <row r="1417">
      <c r="A1417">
        <v>1413</v>
      </c>
      <c r="B1417" s="6">
        <v>-169988406.00124583</v>
      </c>
      <c r="C1417" s="6">
        <v>62510657.77341066</v>
      </c>
      <c r="D1417" s="6">
        <v>77157490.36691113</v>
      </c>
      <c r="E1417" s="6">
        <v>78875569.13948527</v>
      </c>
      <c r="F1417" s="6">
        <v>70296143.57969762</v>
      </c>
      <c r="G1417" s="6">
        <v>102253041.05050634</v>
      </c>
      <c r="H1417" s="6">
        <f>NPV(Supuestos!$B$22,C1417:G1417)+B1417</f>
        <v>92182435.78113355</v>
      </c>
      <c r="I1417" s="2">
        <f>IFERROR(IRR(B1417:G1417),"")</f>
        <v>0.3335694775933914</v>
      </c>
      <c r="J1417" s="2">
        <f>IFERROR(MIRR(B1417:G1417,Supuestos!$B$22,Supuestos!$B$22),"")</f>
        <v>0.2431910324012969</v>
      </c>
      <c r="K1417" s="6">
        <v>8432.557262615032</v>
      </c>
      <c r="L1417" s="6">
        <v>38573.378264514984</v>
      </c>
      <c r="M1417" s="6">
        <v>143966628.31900322</v>
      </c>
      <c r="N1417" s="6">
        <v>3329.517699467639</v>
      </c>
      <c r="O1417" s="6">
        <v>105351915.68243842</v>
      </c>
    </row>
    <row r="1418">
      <c r="A1418">
        <v>1414</v>
      </c>
      <c r="B1418" s="6">
        <v>-162973044.45238683</v>
      </c>
      <c r="C1418" s="6">
        <v>49599142.15624542</v>
      </c>
      <c r="D1418" s="6">
        <v>59069229.09144722</v>
      </c>
      <c r="E1418" s="6">
        <v>60437656.53232753</v>
      </c>
      <c r="F1418" s="6">
        <v>75618310.30427854</v>
      </c>
      <c r="G1418" s="6">
        <v>110563025.6292584</v>
      </c>
      <c r="H1418" s="6">
        <f>NPV(Supuestos!$B$22,C1418:G1418)+B1418</f>
        <v>68975606.45374997</v>
      </c>
      <c r="I1418" s="2">
        <f>IFERROR(IRR(B1418:G1418),"")</f>
        <v>0.28272149084103715</v>
      </c>
      <c r="J1418" s="2">
        <f>IFERROR(MIRR(B1418:G1418,Supuestos!$B$22,Supuestos!$B$22),"")</f>
        <v>0.22337630837743627</v>
      </c>
      <c r="K1418" s="6">
        <v>8032.575402929084</v>
      </c>
      <c r="L1418" s="6">
        <v>40985.67216716146</v>
      </c>
      <c r="M1418" s="6">
        <v>136635404.28259033</v>
      </c>
      <c r="N1418" s="6">
        <v>3480.6766994297504</v>
      </c>
      <c r="O1418" s="6">
        <v>108551645.30655675</v>
      </c>
    </row>
    <row r="1419">
      <c r="A1419">
        <v>1415</v>
      </c>
      <c r="B1419" s="6">
        <v>-186478155.55081633</v>
      </c>
      <c r="C1419" s="6">
        <v>64576927.86712134</v>
      </c>
      <c r="D1419" s="6">
        <v>64258860.07385607</v>
      </c>
      <c r="E1419" s="6">
        <v>65752213.581330806</v>
      </c>
      <c r="F1419" s="6">
        <v>52526315.735512346</v>
      </c>
      <c r="G1419" s="6">
        <v>109725646.33848217</v>
      </c>
      <c r="H1419" s="6">
        <f>NPV(Supuestos!$B$22,C1419:G1419)+B1419</f>
        <v>52082107.915528536</v>
      </c>
      <c r="I1419" s="2">
        <f>IFERROR(IRR(B1419:G1419),"")</f>
        <v>0.2436918019977279</v>
      </c>
      <c r="J1419" s="2">
        <f>IFERROR(MIRR(B1419:G1419,Supuestos!$B$22,Supuestos!$B$22),"")</f>
        <v>0.1975644061861408</v>
      </c>
      <c r="K1419" s="6">
        <v>8033.391194245007</v>
      </c>
      <c r="L1419" s="6">
        <v>38737.01393798011</v>
      </c>
      <c r="M1419" s="6">
        <v>161582988.61795908</v>
      </c>
      <c r="N1419" s="6">
        <v>3397.42992396156</v>
      </c>
      <c r="O1419" s="6">
        <v>103199762.13240242</v>
      </c>
    </row>
    <row r="1420">
      <c r="A1420">
        <v>1416</v>
      </c>
      <c r="B1420" s="6">
        <v>-174635111.68510583</v>
      </c>
      <c r="C1420" s="6">
        <v>78327558.83312643</v>
      </c>
      <c r="D1420" s="6">
        <v>53843477.97170424</v>
      </c>
      <c r="E1420" s="6">
        <v>76734603.26307371</v>
      </c>
      <c r="F1420" s="6">
        <v>94961758.32995018</v>
      </c>
      <c r="G1420" s="6">
        <v>119721267.00691518</v>
      </c>
      <c r="H1420" s="6">
        <f>NPV(Supuestos!$B$22,C1420:G1420)+B1420</f>
        <v>105702211.43740654</v>
      </c>
      <c r="I1420" s="2">
        <f>IFERROR(IRR(B1420:G1420),"")</f>
        <v>0.34825807569048667</v>
      </c>
      <c r="J1420" s="2">
        <f>IFERROR(MIRR(B1420:G1420,Supuestos!$B$22,Supuestos!$B$22),"")</f>
        <v>0.2531836568795027</v>
      </c>
      <c r="K1420" s="6">
        <v>8138.4709068735965</v>
      </c>
      <c r="L1420" s="6">
        <v>43081.67692709999</v>
      </c>
      <c r="M1420" s="6">
        <v>146585593.74186337</v>
      </c>
      <c r="N1420" s="6">
        <v>3304.191391946127</v>
      </c>
      <c r="O1420" s="6">
        <v>106424645.34280924</v>
      </c>
    </row>
    <row r="1421">
      <c r="A1421">
        <v>1417</v>
      </c>
      <c r="B1421" s="6">
        <v>-153087385.82407722</v>
      </c>
      <c r="C1421" s="6">
        <v>46063561.259472504</v>
      </c>
      <c r="D1421" s="6">
        <v>36403011.737622395</v>
      </c>
      <c r="E1421" s="6">
        <v>57305519.48993759</v>
      </c>
      <c r="F1421" s="6">
        <v>45148713.57468304</v>
      </c>
      <c r="G1421" s="6">
        <v>86701158.77090135</v>
      </c>
      <c r="H1421" s="6">
        <f>NPV(Supuestos!$B$22,C1421:G1421)+B1421</f>
        <v>25771303.5926584</v>
      </c>
      <c r="I1421" s="2">
        <f>IFERROR(IRR(B1421:G1421),"")</f>
        <v>0.20095715291649158</v>
      </c>
      <c r="J1421" s="2">
        <f>IFERROR(MIRR(B1421:G1421,Supuestos!$B$22,Supuestos!$B$22),"")</f>
        <v>0.17603156581361779</v>
      </c>
      <c r="K1421" s="6">
        <v>7564.057181331528</v>
      </c>
      <c r="L1421" s="6">
        <v>37519.07214977261</v>
      </c>
      <c r="M1421" s="6">
        <v>130383673.25356655</v>
      </c>
      <c r="N1421" s="6">
        <v>3267.1445549465716</v>
      </c>
      <c r="O1421" s="6">
        <v>102477047.71494283</v>
      </c>
    </row>
    <row r="1422">
      <c r="A1422">
        <v>1418</v>
      </c>
      <c r="B1422" s="6">
        <v>-153908042.47849843</v>
      </c>
      <c r="C1422" s="6">
        <v>52275806.59971626</v>
      </c>
      <c r="D1422" s="6">
        <v>44945301.37088732</v>
      </c>
      <c r="E1422" s="6">
        <v>42220456.58340326</v>
      </c>
      <c r="F1422" s="6">
        <v>51578131.0053896</v>
      </c>
      <c r="G1422" s="6">
        <v>99717565.3174832</v>
      </c>
      <c r="H1422" s="6">
        <f>NPV(Supuestos!$B$22,C1422:G1422)+B1422</f>
        <v>37358056.60411845</v>
      </c>
      <c r="I1422" s="2">
        <f>IFERROR(IRR(B1422:G1422),"")</f>
        <v>0.22704428423087955</v>
      </c>
      <c r="J1422" s="2">
        <f>IFERROR(MIRR(B1422:G1422,Supuestos!$B$22,Supuestos!$B$22),"")</f>
        <v>0.1906392317308263</v>
      </c>
      <c r="K1422" s="6">
        <v>8234.799658825224</v>
      </c>
      <c r="L1422" s="6">
        <v>36333.823334936445</v>
      </c>
      <c r="M1422" s="6">
        <v>129971901.99831039</v>
      </c>
      <c r="N1422" s="6">
        <v>3347.2447485352554</v>
      </c>
      <c r="O1422" s="6">
        <v>109828864.93182872</v>
      </c>
    </row>
    <row r="1423">
      <c r="A1423">
        <v>1419</v>
      </c>
      <c r="B1423" s="6">
        <v>-184296100.08303502</v>
      </c>
      <c r="C1423" s="6">
        <v>52379671.9049673</v>
      </c>
      <c r="D1423" s="6">
        <v>56630557.40032192</v>
      </c>
      <c r="E1423" s="6">
        <v>62921408.91385741</v>
      </c>
      <c r="F1423" s="6">
        <v>79638133.88270727</v>
      </c>
      <c r="G1423" s="6">
        <v>113800941.54356052</v>
      </c>
      <c r="H1423" s="6">
        <f>NPV(Supuestos!$B$22,C1423:G1423)+B1423</f>
        <v>53953325.76111788</v>
      </c>
      <c r="I1423" s="2">
        <f>IFERROR(IRR(B1423:G1423),"")</f>
        <v>0.2406410159925265</v>
      </c>
      <c r="J1423" s="2">
        <f>IFERROR(MIRR(B1423:G1423,Supuestos!$B$22,Supuestos!$B$22),"")</f>
        <v>0.20007391194496082</v>
      </c>
      <c r="K1423" s="6">
        <v>8718.606141322958</v>
      </c>
      <c r="L1423" s="6">
        <v>36435.2715114361</v>
      </c>
      <c r="M1423" s="6">
        <v>158882917.5262049</v>
      </c>
      <c r="N1423" s="6">
        <v>3420.001567620784</v>
      </c>
      <c r="O1423" s="6">
        <v>112757663.52177937</v>
      </c>
    </row>
    <row r="1424">
      <c r="A1424">
        <v>1420</v>
      </c>
      <c r="B1424" s="6">
        <v>-162685004.17948002</v>
      </c>
      <c r="C1424" s="6">
        <v>42489081.21458717</v>
      </c>
      <c r="D1424" s="6">
        <v>42554800.82234493</v>
      </c>
      <c r="E1424" s="6">
        <v>33182163.50996495</v>
      </c>
      <c r="F1424" s="6">
        <v>43806247.2532636</v>
      </c>
      <c r="G1424" s="6">
        <v>83424124.8088841</v>
      </c>
      <c r="H1424" s="6">
        <f>NPV(Supuestos!$B$22,C1424:G1424)+B1424</f>
        <v>-1007636.3768992424</v>
      </c>
      <c r="I1424" s="2">
        <f>IFERROR(IRR(B1424:G1424),"")</f>
        <v>0.1376688306917692</v>
      </c>
      <c r="J1424" s="2">
        <f>IFERROR(MIRR(B1424:G1424,Supuestos!$B$22,Supuestos!$B$22),"")</f>
        <v>0.13858430464081595</v>
      </c>
      <c r="K1424" s="6">
        <v>7527.37806874105</v>
      </c>
      <c r="L1424" s="6">
        <v>38011.91069096107</v>
      </c>
      <c r="M1424" s="6">
        <v>139794602.34859332</v>
      </c>
      <c r="N1424" s="6">
        <v>3387.035348607848</v>
      </c>
      <c r="O1424" s="6">
        <v>107543885.99729799</v>
      </c>
    </row>
    <row r="1425">
      <c r="A1425">
        <v>1421</v>
      </c>
      <c r="B1425" s="6">
        <v>-167936297.80885294</v>
      </c>
      <c r="C1425" s="6">
        <v>28051695.928828012</v>
      </c>
      <c r="D1425" s="6">
        <v>28893900.273562014</v>
      </c>
      <c r="E1425" s="6">
        <v>38367822.62853486</v>
      </c>
      <c r="F1425" s="6">
        <v>13335347.083846128</v>
      </c>
      <c r="G1425" s="6">
        <v>54851408.38503915</v>
      </c>
      <c r="H1425" s="6">
        <f>NPV(Supuestos!$B$22,C1425:G1425)+B1425</f>
        <v>-58815742.83835037</v>
      </c>
      <c r="I1425" s="2">
        <f>IFERROR(IRR(B1425:G1425),"")</f>
        <v>-0.008223763286519716</v>
      </c>
      <c r="J1425" s="2">
        <f>IFERROR(MIRR(B1425:G1425,Supuestos!$B$22,Supuestos!$B$22),"")</f>
        <v>0.04582073849092505</v>
      </c>
      <c r="K1425" s="6">
        <v>7539.295028306357</v>
      </c>
      <c r="L1425" s="6">
        <v>34232.12393804661</v>
      </c>
      <c r="M1425" s="6">
        <v>147289411.2636944</v>
      </c>
      <c r="N1425" s="6">
        <v>3444.2937078264854</v>
      </c>
      <c r="O1425" s="6">
        <v>112666258.16000338</v>
      </c>
    </row>
    <row r="1426">
      <c r="A1426">
        <v>1422</v>
      </c>
      <c r="B1426" s="6">
        <v>-165136115.244322</v>
      </c>
      <c r="C1426" s="6">
        <v>79081149.54840674</v>
      </c>
      <c r="D1426" s="6">
        <v>76400301.56260064</v>
      </c>
      <c r="E1426" s="6">
        <v>69826250.06782758</v>
      </c>
      <c r="F1426" s="6">
        <v>95420285.60587578</v>
      </c>
      <c r="G1426" s="6">
        <v>129552583.79873952</v>
      </c>
      <c r="H1426" s="6">
        <f>NPV(Supuestos!$B$22,C1426:G1426)+B1426</f>
        <v>133933616.86103147</v>
      </c>
      <c r="I1426" s="2">
        <f>IFERROR(IRR(B1426:G1426),"")</f>
        <v>0.41566768686471345</v>
      </c>
      <c r="J1426" s="2">
        <f>IFERROR(MIRR(B1426:G1426,Supuestos!$B$22,Supuestos!$B$22),"")</f>
        <v>0.2837809618490963</v>
      </c>
      <c r="K1426" s="6">
        <v>8228.734890424486</v>
      </c>
      <c r="L1426" s="6">
        <v>44159.706888913046</v>
      </c>
      <c r="M1426" s="6">
        <v>136065833.57810462</v>
      </c>
      <c r="N1426" s="6">
        <v>3323.4083737867572</v>
      </c>
      <c r="O1426" s="6">
        <v>110670516.63648576</v>
      </c>
    </row>
    <row r="1427">
      <c r="A1427">
        <v>1423</v>
      </c>
      <c r="B1427" s="6">
        <v>-174949549.00346085</v>
      </c>
      <c r="C1427" s="6">
        <v>33126147.40427855</v>
      </c>
      <c r="D1427" s="6">
        <v>39485583.71112084</v>
      </c>
      <c r="E1427" s="6">
        <v>48610022.40762736</v>
      </c>
      <c r="F1427" s="6">
        <v>39633763.19773821</v>
      </c>
      <c r="G1427" s="6">
        <v>68055023.11345986</v>
      </c>
      <c r="H1427" s="6">
        <f>NPV(Supuestos!$B$22,C1427:G1427)+B1427</f>
        <v>-23886253.96437134</v>
      </c>
      <c r="I1427" s="2">
        <f>IFERROR(IRR(B1427:G1427),"")</f>
        <v>0.08704826238844421</v>
      </c>
      <c r="J1427" s="2">
        <f>IFERROR(MIRR(B1427:G1427,Supuestos!$B$22,Supuestos!$B$22),"")</f>
        <v>0.1070164554292814</v>
      </c>
      <c r="K1427" s="6">
        <v>7288.612633353358</v>
      </c>
      <c r="L1427" s="6">
        <v>39680.201093097625</v>
      </c>
      <c r="M1427" s="6">
        <v>151812459.8049686</v>
      </c>
      <c r="N1427" s="6">
        <v>3370.672910474241</v>
      </c>
      <c r="O1427" s="6">
        <v>114076492.71987498</v>
      </c>
    </row>
    <row r="1428">
      <c r="A1428">
        <v>1424</v>
      </c>
      <c r="B1428" s="6">
        <v>-187256057.36467353</v>
      </c>
      <c r="C1428" s="6">
        <v>89026988.1554716</v>
      </c>
      <c r="D1428" s="6">
        <v>69254583.22157507</v>
      </c>
      <c r="E1428" s="6">
        <v>87686037.23522273</v>
      </c>
      <c r="F1428" s="6">
        <v>98236333.68770018</v>
      </c>
      <c r="G1428" s="6">
        <v>132916783.85315694</v>
      </c>
      <c r="H1428" s="6">
        <f>NPV(Supuestos!$B$22,C1428:G1428)+B1428</f>
        <v>130509130.58212316</v>
      </c>
      <c r="I1428" s="2">
        <f>IFERROR(IRR(B1428:G1428),"")</f>
        <v>0.3818251277063696</v>
      </c>
      <c r="J1428" s="2">
        <f>IFERROR(MIRR(B1428:G1428,Supuestos!$B$22,Supuestos!$B$22),"")</f>
        <v>0.26718183812158336</v>
      </c>
      <c r="K1428" s="6">
        <v>8592.857736964625</v>
      </c>
      <c r="L1428" s="6">
        <v>43066.459765928405</v>
      </c>
      <c r="M1428" s="6">
        <v>157650940.40440685</v>
      </c>
      <c r="N1428" s="6">
        <v>3491.27435417225</v>
      </c>
      <c r="O1428" s="6">
        <v>112181126.79009771</v>
      </c>
    </row>
    <row r="1429">
      <c r="A1429">
        <v>1425</v>
      </c>
      <c r="B1429" s="6">
        <v>-171069786.30549717</v>
      </c>
      <c r="C1429" s="6">
        <v>81328117.21011856</v>
      </c>
      <c r="D1429" s="6">
        <v>65729471.17297109</v>
      </c>
      <c r="E1429" s="6">
        <v>71241785.48813862</v>
      </c>
      <c r="F1429" s="6">
        <v>55169489.10580599</v>
      </c>
      <c r="G1429" s="6">
        <v>109764662.79684387</v>
      </c>
      <c r="H1429" s="6">
        <f>NPV(Supuestos!$B$22,C1429:G1429)+B1429</f>
        <v>88606629.80942234</v>
      </c>
      <c r="I1429" s="2">
        <f>IFERROR(IRR(B1429:G1429),"")</f>
        <v>0.33477264844467397</v>
      </c>
      <c r="J1429" s="2">
        <f>IFERROR(MIRR(B1429:G1429,Supuestos!$B$22,Supuestos!$B$22),"")</f>
        <v>0.23924361655333648</v>
      </c>
      <c r="K1429" s="6">
        <v>8426.013291492247</v>
      </c>
      <c r="L1429" s="6">
        <v>38528.31726971426</v>
      </c>
      <c r="M1429" s="6">
        <v>145098577.23242176</v>
      </c>
      <c r="N1429" s="6">
        <v>3335.5893647298217</v>
      </c>
      <c r="O1429" s="6">
        <v>108771440.93886445</v>
      </c>
    </row>
    <row r="1430">
      <c r="A1430">
        <v>1426</v>
      </c>
      <c r="B1430" s="6">
        <v>-163211449.43715823</v>
      </c>
      <c r="C1430" s="6">
        <v>73357019.99997163</v>
      </c>
      <c r="D1430" s="6">
        <v>80782442.95219654</v>
      </c>
      <c r="E1430" s="6">
        <v>76094496.35828519</v>
      </c>
      <c r="F1430" s="6">
        <v>70029755.13337266</v>
      </c>
      <c r="G1430" s="6">
        <v>123887244.19966953</v>
      </c>
      <c r="H1430" s="6">
        <f>NPV(Supuestos!$B$22,C1430:G1430)+B1430</f>
        <v>120464287.41924608</v>
      </c>
      <c r="I1430" s="2">
        <f>IFERROR(IRR(B1430:G1430),"")</f>
        <v>0.3979292666177655</v>
      </c>
      <c r="J1430" s="2">
        <f>IFERROR(MIRR(B1430:G1430,Supuestos!$B$22,Supuestos!$B$22),"")</f>
        <v>0.2732660675986256</v>
      </c>
      <c r="K1430" s="6">
        <v>8304.222023974708</v>
      </c>
      <c r="L1430" s="6">
        <v>41026.94000406601</v>
      </c>
      <c r="M1430" s="6">
        <v>135955703.9365139</v>
      </c>
      <c r="N1430" s="6">
        <v>3224.91039376085</v>
      </c>
      <c r="O1430" s="6">
        <v>111542208.37548506</v>
      </c>
    </row>
    <row r="1431">
      <c r="A1431">
        <v>1427</v>
      </c>
      <c r="B1431" s="6">
        <v>-176316060.43644956</v>
      </c>
      <c r="C1431" s="6">
        <v>30276238.55275489</v>
      </c>
      <c r="D1431" s="6">
        <v>45355946.166407906</v>
      </c>
      <c r="E1431" s="6">
        <v>44711288.402746186</v>
      </c>
      <c r="F1431" s="6">
        <v>39306452.27813951</v>
      </c>
      <c r="G1431" s="6">
        <v>90787447.34203653</v>
      </c>
      <c r="H1431" s="6">
        <f>NPV(Supuestos!$B$22,C1431:G1431)+B1431</f>
        <v>-14254452.086210392</v>
      </c>
      <c r="I1431" s="2">
        <f>IFERROR(IRR(B1431:G1431),"")</f>
        <v>0.11045566871181042</v>
      </c>
      <c r="J1431" s="2">
        <f>IFERROR(MIRR(B1431:G1431,Supuestos!$B$22,Supuestos!$B$22),"")</f>
        <v>0.12094035777774859</v>
      </c>
      <c r="K1431" s="6">
        <v>7237.619490346382</v>
      </c>
      <c r="L1431" s="6">
        <v>41929.75387317435</v>
      </c>
      <c r="M1431" s="6">
        <v>152038332.1278165</v>
      </c>
      <c r="N1431" s="6">
        <v>3443.2109131477773</v>
      </c>
      <c r="O1431" s="6">
        <v>110759587.57780825</v>
      </c>
    </row>
    <row r="1432">
      <c r="A1432">
        <v>1428</v>
      </c>
      <c r="B1432" s="6">
        <v>-157544935.4047802</v>
      </c>
      <c r="C1432" s="6">
        <v>67403404.1370671</v>
      </c>
      <c r="D1432" s="6">
        <v>72937351.44476227</v>
      </c>
      <c r="E1432" s="6">
        <v>80836788.10140267</v>
      </c>
      <c r="F1432" s="6">
        <v>69368382.37973407</v>
      </c>
      <c r="G1432" s="6">
        <v>124090294.64933634</v>
      </c>
      <c r="H1432" s="6">
        <f>NPV(Supuestos!$B$22,C1432:G1432)+B1432</f>
        <v>117786572.34914191</v>
      </c>
      <c r="I1432" s="2">
        <f>IFERROR(IRR(B1432:G1432),"")</f>
        <v>0.39443680479358817</v>
      </c>
      <c r="J1432" s="2">
        <f>IFERROR(MIRR(B1432:G1432,Supuestos!$B$22,Supuestos!$B$22),"")</f>
        <v>0.2746623103968804</v>
      </c>
      <c r="K1432" s="6">
        <v>7966.21495356876</v>
      </c>
      <c r="L1432" s="6">
        <v>44303.79641220569</v>
      </c>
      <c r="M1432" s="6">
        <v>129310250.16647789</v>
      </c>
      <c r="N1432" s="6">
        <v>3424.6057896253965</v>
      </c>
      <c r="O1432" s="6">
        <v>106682686.60241908</v>
      </c>
    </row>
    <row r="1433">
      <c r="A1433">
        <v>1429</v>
      </c>
      <c r="B1433" s="6">
        <v>-194303710.17529306</v>
      </c>
      <c r="C1433" s="6">
        <v>78253348.50658646</v>
      </c>
      <c r="D1433" s="6">
        <v>100331554.22119921</v>
      </c>
      <c r="E1433" s="6">
        <v>81523824.47188154</v>
      </c>
      <c r="F1433" s="6">
        <v>93055263.46453747</v>
      </c>
      <c r="G1433" s="6">
        <v>147253174.4438214</v>
      </c>
      <c r="H1433" s="6">
        <f>NPV(Supuestos!$B$22,C1433:G1433)+B1433</f>
        <v>138142581.18939188</v>
      </c>
      <c r="I1433" s="2">
        <f>IFERROR(IRR(B1433:G1433),"")</f>
        <v>0.3832583834673022</v>
      </c>
      <c r="J1433" s="2">
        <f>IFERROR(MIRR(B1433:G1433,Supuestos!$B$22,Supuestos!$B$22),"")</f>
        <v>0.26926683134036145</v>
      </c>
      <c r="K1433" s="6">
        <v>9301.811557703544</v>
      </c>
      <c r="L1433" s="6">
        <v>39509.034089587956</v>
      </c>
      <c r="M1433" s="6">
        <v>164903262.98103446</v>
      </c>
      <c r="N1433" s="6">
        <v>3494.3084691030285</v>
      </c>
      <c r="O1433" s="6">
        <v>110043845.65832274</v>
      </c>
    </row>
    <row r="1434">
      <c r="A1434">
        <v>1430</v>
      </c>
      <c r="B1434" s="6">
        <v>-189479443.9947903</v>
      </c>
      <c r="C1434" s="6">
        <v>78598827.03951895</v>
      </c>
      <c r="D1434" s="6">
        <v>58734838.30833693</v>
      </c>
      <c r="E1434" s="6">
        <v>64942796.24604173</v>
      </c>
      <c r="F1434" s="6">
        <v>72268957.46510303</v>
      </c>
      <c r="G1434" s="6">
        <v>113823351.71812631</v>
      </c>
      <c r="H1434" s="6">
        <f>NPV(Supuestos!$B$22,C1434:G1434)+B1434</f>
        <v>70401290.56636105</v>
      </c>
      <c r="I1434" s="2">
        <f>IFERROR(IRR(B1434:G1434),"")</f>
        <v>0.2769179670507663</v>
      </c>
      <c r="J1434" s="2">
        <f>IFERROR(MIRR(B1434:G1434,Supuestos!$B$22,Supuestos!$B$22),"")</f>
        <v>0.21435942577817801</v>
      </c>
      <c r="K1434" s="6">
        <v>8549.285666317284</v>
      </c>
      <c r="L1434" s="6">
        <v>39114.58892675386</v>
      </c>
      <c r="M1434" s="6">
        <v>162727300.4383591</v>
      </c>
      <c r="N1434" s="6">
        <v>3377.634376194328</v>
      </c>
      <c r="O1434" s="6">
        <v>113944595.40097474</v>
      </c>
    </row>
    <row r="1435">
      <c r="A1435">
        <v>1431</v>
      </c>
      <c r="B1435" s="6">
        <v>-155833380.70676315</v>
      </c>
      <c r="C1435" s="6">
        <v>28063534.79651781</v>
      </c>
      <c r="D1435" s="6">
        <v>33616175.70257373</v>
      </c>
      <c r="E1435" s="6">
        <v>24876059.90835379</v>
      </c>
      <c r="F1435" s="6">
        <v>28103449.26966436</v>
      </c>
      <c r="G1435" s="6">
        <v>63605985.07250887</v>
      </c>
      <c r="H1435" s="6">
        <f>NPV(Supuestos!$B$22,C1435:G1435)+B1435</f>
        <v>-38884603.861346364</v>
      </c>
      <c r="I1435" s="2">
        <f>IFERROR(IRR(B1435:G1435),"")</f>
        <v>0.041317863677307574</v>
      </c>
      <c r="J1435" s="2">
        <f>IFERROR(MIRR(B1435:G1435,Supuestos!$B$22,Supuestos!$B$22),"")</f>
        <v>0.07639554001279203</v>
      </c>
      <c r="K1435" s="6">
        <v>7357.032767401258</v>
      </c>
      <c r="L1435" s="6">
        <v>38527.892580998465</v>
      </c>
      <c r="M1435" s="6">
        <v>133157303.25257744</v>
      </c>
      <c r="N1435" s="6">
        <v>3479.7760910975435</v>
      </c>
      <c r="O1435" s="6">
        <v>116236517.21729656</v>
      </c>
    </row>
    <row r="1436">
      <c r="A1436">
        <v>1432</v>
      </c>
      <c r="B1436" s="6">
        <v>-152024489.43378776</v>
      </c>
      <c r="C1436" s="6">
        <v>39666390.49299113</v>
      </c>
      <c r="D1436" s="6">
        <v>34314646.694289714</v>
      </c>
      <c r="E1436" s="6">
        <v>39334626.2840823</v>
      </c>
      <c r="F1436" s="6">
        <v>53532619.142865315</v>
      </c>
      <c r="G1436" s="6">
        <v>103278814.12715586</v>
      </c>
      <c r="H1436" s="6">
        <f>NPV(Supuestos!$B$22,C1436:G1436)+B1436</f>
        <v>21059736.41076927</v>
      </c>
      <c r="I1436" s="2">
        <f>IFERROR(IRR(B1436:G1436),"")</f>
        <v>0.18715114106854033</v>
      </c>
      <c r="J1436" s="2">
        <f>IFERROR(MIRR(B1436:G1436,Supuestos!$B$22,Supuestos!$B$22),"")</f>
        <v>0.16996707105543551</v>
      </c>
      <c r="K1436" s="6">
        <v>7789.4834336440235</v>
      </c>
      <c r="L1436" s="6">
        <v>38054.495996900165</v>
      </c>
      <c r="M1436" s="6">
        <v>128310500.14230563</v>
      </c>
      <c r="N1436" s="6">
        <v>3458.1279933452606</v>
      </c>
      <c r="O1436" s="6">
        <v>107159479.30820118</v>
      </c>
    </row>
    <row r="1437">
      <c r="A1437">
        <v>1433</v>
      </c>
      <c r="B1437" s="6">
        <v>-167436594.99984932</v>
      </c>
      <c r="C1437" s="6">
        <v>40196599.41038844</v>
      </c>
      <c r="D1437" s="6">
        <v>48951801.049922206</v>
      </c>
      <c r="E1437" s="6">
        <v>51867115.308423966</v>
      </c>
      <c r="F1437" s="6">
        <v>58102310.22308366</v>
      </c>
      <c r="G1437" s="6">
        <v>98220597.28214447</v>
      </c>
      <c r="H1437" s="6">
        <f>NPV(Supuestos!$B$22,C1437:G1437)+B1437</f>
        <v>25913159.126132026</v>
      </c>
      <c r="I1437" s="2">
        <f>IFERROR(IRR(B1437:G1437),"")</f>
        <v>0.19422961915340264</v>
      </c>
      <c r="J1437" s="2">
        <f>IFERROR(MIRR(B1437:G1437,Supuestos!$B$22,Supuestos!$B$22),"")</f>
        <v>0.17328494874773193</v>
      </c>
      <c r="K1437" s="6">
        <v>7856.699730099947</v>
      </c>
      <c r="L1437" s="6">
        <v>39539.30561944028</v>
      </c>
      <c r="M1437" s="6">
        <v>142584718.85676166</v>
      </c>
      <c r="N1437" s="6">
        <v>3401.5533855495355</v>
      </c>
      <c r="O1437" s="6">
        <v>112854079.37819082</v>
      </c>
    </row>
    <row r="1438">
      <c r="A1438">
        <v>1434</v>
      </c>
      <c r="B1438" s="6">
        <v>-174918610.4594383</v>
      </c>
      <c r="C1438" s="6">
        <v>34183619.66897918</v>
      </c>
      <c r="D1438" s="6">
        <v>44140909.88166456</v>
      </c>
      <c r="E1438" s="6">
        <v>31704576.236811373</v>
      </c>
      <c r="F1438" s="6">
        <v>30138647.28304852</v>
      </c>
      <c r="G1438" s="6">
        <v>77594821.99064764</v>
      </c>
      <c r="H1438" s="6">
        <f>NPV(Supuestos!$B$22,C1438:G1438)+B1438</f>
        <v>-31423478.745252512</v>
      </c>
      <c r="I1438" s="2">
        <f>IFERROR(IRR(B1438:G1438),"")</f>
        <v>0.06957672111753499</v>
      </c>
      <c r="J1438" s="2">
        <f>IFERROR(MIRR(B1438:G1438,Supuestos!$B$22,Supuestos!$B$22),"")</f>
        <v>0.09573385689125113</v>
      </c>
      <c r="K1438" s="6">
        <v>7302.576699360805</v>
      </c>
      <c r="L1438" s="6">
        <v>38235.35343922493</v>
      </c>
      <c r="M1438" s="6">
        <v>152581282.37006956</v>
      </c>
      <c r="N1438" s="6">
        <v>3351.7398193789027</v>
      </c>
      <c r="O1438" s="6">
        <v>113064931.11061954</v>
      </c>
    </row>
    <row r="1439">
      <c r="A1439">
        <v>1435</v>
      </c>
      <c r="B1439" s="6">
        <v>-169109186.22640124</v>
      </c>
      <c r="C1439" s="6">
        <v>57070360.92723836</v>
      </c>
      <c r="D1439" s="6">
        <v>63962386.7057264</v>
      </c>
      <c r="E1439" s="6">
        <v>57101260.14270448</v>
      </c>
      <c r="F1439" s="6">
        <v>64234451.22870335</v>
      </c>
      <c r="G1439" s="6">
        <v>115508804.12324792</v>
      </c>
      <c r="H1439" s="6">
        <f>NPV(Supuestos!$B$22,C1439:G1439)+B1439</f>
        <v>66734842.6537985</v>
      </c>
      <c r="I1439" s="2">
        <f>IFERROR(IRR(B1439:G1439),"")</f>
        <v>0.27806887974042144</v>
      </c>
      <c r="J1439" s="2">
        <f>IFERROR(MIRR(B1439:G1439,Supuestos!$B$22,Supuestos!$B$22),"")</f>
        <v>0.21841823040917263</v>
      </c>
      <c r="K1439" s="6">
        <v>8081.408622806055</v>
      </c>
      <c r="L1439" s="6">
        <v>39197.559180111646</v>
      </c>
      <c r="M1439" s="6">
        <v>143767466.80631286</v>
      </c>
      <c r="N1439" s="6">
        <v>3406.5622235648334</v>
      </c>
      <c r="O1439" s="6">
        <v>101429808.96963453</v>
      </c>
    </row>
    <row r="1440">
      <c r="A1440">
        <v>1436</v>
      </c>
      <c r="B1440" s="6">
        <v>-173738278.7182555</v>
      </c>
      <c r="C1440" s="6">
        <v>81410364.34064226</v>
      </c>
      <c r="D1440" s="6">
        <v>83499487.09085277</v>
      </c>
      <c r="E1440" s="6">
        <v>57817293.143288046</v>
      </c>
      <c r="F1440" s="6">
        <v>86578370.15697163</v>
      </c>
      <c r="G1440" s="6">
        <v>130597916.85076375</v>
      </c>
      <c r="H1440" s="6">
        <f>NPV(Supuestos!$B$22,C1440:G1440)+B1440</f>
        <v>120039302.61626521</v>
      </c>
      <c r="I1440" s="2">
        <f>IFERROR(IRR(B1440:G1440),"")</f>
        <v>0.3833728905836943</v>
      </c>
      <c r="J1440" s="2">
        <f>IFERROR(MIRR(B1440:G1440,Supuestos!$B$22,Supuestos!$B$22),"")</f>
        <v>0.2662792158974159</v>
      </c>
      <c r="K1440" s="6">
        <v>8161.323949056314</v>
      </c>
      <c r="L1440" s="6">
        <v>44844.06886744722</v>
      </c>
      <c r="M1440" s="6">
        <v>144459320.8605733</v>
      </c>
      <c r="N1440" s="6">
        <v>3316.974507023891</v>
      </c>
      <c r="O1440" s="6">
        <v>114655777.56136304</v>
      </c>
    </row>
    <row r="1441">
      <c r="A1441">
        <v>1437</v>
      </c>
      <c r="B1441" s="6">
        <v>-159838177.47847545</v>
      </c>
      <c r="C1441" s="6">
        <v>51295730.28966898</v>
      </c>
      <c r="D1441" s="6">
        <v>39535283.95640072</v>
      </c>
      <c r="E1441" s="6">
        <v>31841775.234476566</v>
      </c>
      <c r="F1441" s="6">
        <v>40702667.87467696</v>
      </c>
      <c r="G1441" s="6">
        <v>93821393.22712006</v>
      </c>
      <c r="H1441" s="6">
        <f>NPV(Supuestos!$B$22,C1441:G1441)+B1441</f>
        <v>9898624.277158394</v>
      </c>
      <c r="I1441" s="2">
        <f>IFERROR(IRR(B1441:G1441),"")</f>
        <v>0.16320989833765706</v>
      </c>
      <c r="J1441" s="2">
        <f>IFERROR(MIRR(B1441:G1441,Supuestos!$B$22,Supuestos!$B$22),"")</f>
        <v>0.15378250794766468</v>
      </c>
      <c r="K1441" s="6">
        <v>7559.218109792706</v>
      </c>
      <c r="L1441" s="6">
        <v>40408.778736168635</v>
      </c>
      <c r="M1441" s="6">
        <v>135401475.71711126</v>
      </c>
      <c r="N1441" s="6">
        <v>3548.116907166938</v>
      </c>
      <c r="O1441" s="6">
        <v>110230481.83324204</v>
      </c>
    </row>
    <row r="1442">
      <c r="A1442">
        <v>1438</v>
      </c>
      <c r="B1442" s="6">
        <v>-169744558.14223945</v>
      </c>
      <c r="C1442" s="6">
        <v>61988474.9584869</v>
      </c>
      <c r="D1442" s="6">
        <v>54095902.46820098</v>
      </c>
      <c r="E1442" s="6">
        <v>74780354.46972045</v>
      </c>
      <c r="F1442" s="6">
        <v>64139020.03032023</v>
      </c>
      <c r="G1442" s="6">
        <v>89523584.93712445</v>
      </c>
      <c r="H1442" s="6">
        <f>NPV(Supuestos!$B$22,C1442:G1442)+B1442</f>
        <v>61202140.20293273</v>
      </c>
      <c r="I1442" s="2">
        <f>IFERROR(IRR(B1442:G1442),"")</f>
        <v>0.2723973812878777</v>
      </c>
      <c r="J1442" s="2">
        <f>IFERROR(MIRR(B1442:G1442,Supuestos!$B$22,Supuestos!$B$22),"")</f>
        <v>0.21240587141857814</v>
      </c>
      <c r="K1442" s="6">
        <v>8365.388350694222</v>
      </c>
      <c r="L1442" s="6">
        <v>37195.93445190131</v>
      </c>
      <c r="M1442" s="6">
        <v>144851883.20166975</v>
      </c>
      <c r="N1442" s="6">
        <v>3271.305729355663</v>
      </c>
      <c r="O1442" s="6">
        <v>113250649.37967639</v>
      </c>
    </row>
    <row r="1443">
      <c r="A1443">
        <v>1439</v>
      </c>
      <c r="B1443" s="6">
        <v>-163044261.7208023</v>
      </c>
      <c r="C1443" s="6">
        <v>38624148.58276291</v>
      </c>
      <c r="D1443" s="6">
        <v>48596271.953104906</v>
      </c>
      <c r="E1443" s="6">
        <v>31047954.853325922</v>
      </c>
      <c r="F1443" s="6">
        <v>36889377.408795536</v>
      </c>
      <c r="G1443" s="6">
        <v>86614008.50574398</v>
      </c>
      <c r="H1443" s="6">
        <f>NPV(Supuestos!$B$22,C1443:G1443)+B1443</f>
        <v>-3987616.4750209525</v>
      </c>
      <c r="I1443" s="2">
        <f>IFERROR(IRR(B1443:G1443),"")</f>
        <v>0.13078662537143088</v>
      </c>
      <c r="J1443" s="2">
        <f>IFERROR(MIRR(B1443:G1443,Supuestos!$B$22,Supuestos!$B$22),"")</f>
        <v>0.13436837745057417</v>
      </c>
      <c r="K1443" s="6">
        <v>7516.864958079204</v>
      </c>
      <c r="L1443" s="6">
        <v>38137.59945368901</v>
      </c>
      <c r="M1443" s="6">
        <v>140110246.92730665</v>
      </c>
      <c r="N1443" s="6">
        <v>3392.0654703552523</v>
      </c>
      <c r="O1443" s="6">
        <v>110417333.1986441</v>
      </c>
    </row>
    <row r="1444">
      <c r="A1444">
        <v>1440</v>
      </c>
      <c r="B1444" s="6">
        <v>-168401147.68854526</v>
      </c>
      <c r="C1444" s="6">
        <v>25522814.784327216</v>
      </c>
      <c r="D1444" s="6">
        <v>23719604.541291166</v>
      </c>
      <c r="E1444" s="6">
        <v>21258859.90383525</v>
      </c>
      <c r="F1444" s="6">
        <v>30441120.021713037</v>
      </c>
      <c r="G1444" s="6">
        <v>68182739.21121088</v>
      </c>
      <c r="H1444" s="6">
        <f>NPV(Supuestos!$B$22,C1444:G1444)+B1444</f>
        <v>-59976558.30007223</v>
      </c>
      <c r="I1444" s="2">
        <f>IFERROR(IRR(B1444:G1444),"")</f>
        <v>0.0012116149315193007</v>
      </c>
      <c r="J1444" s="2">
        <f>IFERROR(MIRR(B1444:G1444,Supuestos!$B$22,Supuestos!$B$22),"")</f>
        <v>0.04390601298408714</v>
      </c>
      <c r="K1444" s="6">
        <v>7801.399116342876</v>
      </c>
      <c r="L1444" s="6">
        <v>31954.858863132235</v>
      </c>
      <c r="M1444" s="6">
        <v>148457739.07272917</v>
      </c>
      <c r="N1444" s="6">
        <v>3413.0668183167777</v>
      </c>
      <c r="O1444" s="6">
        <v>114977539.01476283</v>
      </c>
    </row>
    <row r="1445">
      <c r="A1445">
        <v>1441</v>
      </c>
      <c r="B1445" s="6">
        <v>-157979585.034551</v>
      </c>
      <c r="C1445" s="6">
        <v>61190286.62335193</v>
      </c>
      <c r="D1445" s="6">
        <v>46438249.72784178</v>
      </c>
      <c r="E1445" s="6">
        <v>66065171.58592616</v>
      </c>
      <c r="F1445" s="6">
        <v>41687119.44301507</v>
      </c>
      <c r="G1445" s="6">
        <v>108204124.13452798</v>
      </c>
      <c r="H1445" s="6">
        <f>NPV(Supuestos!$B$22,C1445:G1445)+B1445</f>
        <v>56900891.93655904</v>
      </c>
      <c r="I1445" s="2">
        <f>IFERROR(IRR(B1445:G1445),"")</f>
        <v>0.27006348077332126</v>
      </c>
      <c r="J1445" s="2">
        <f>IFERROR(MIRR(B1445:G1445,Supuestos!$B$22,Supuestos!$B$22),"")</f>
        <v>0.21233892506236107</v>
      </c>
      <c r="K1445" s="6">
        <v>7958.160729378897</v>
      </c>
      <c r="L1445" s="6">
        <v>39438.834577519476</v>
      </c>
      <c r="M1445" s="6">
        <v>132870738.27076812</v>
      </c>
      <c r="N1445" s="6">
        <v>3425.824439059943</v>
      </c>
      <c r="O1445" s="6">
        <v>110658432.44745587</v>
      </c>
    </row>
    <row r="1446">
      <c r="A1446">
        <v>1442</v>
      </c>
      <c r="B1446" s="6">
        <v>-152904471.38235152</v>
      </c>
      <c r="C1446" s="6">
        <v>61506827.39628607</v>
      </c>
      <c r="D1446" s="6">
        <v>46991617.637655765</v>
      </c>
      <c r="E1446" s="6">
        <v>62204773.65783754</v>
      </c>
      <c r="F1446" s="6">
        <v>49229962.94006869</v>
      </c>
      <c r="G1446" s="6">
        <v>88614396.58094908</v>
      </c>
      <c r="H1446" s="6">
        <f>NPV(Supuestos!$B$22,C1446:G1446)+B1446</f>
        <v>54365491.163892314</v>
      </c>
      <c r="I1446" s="2">
        <f>IFERROR(IRR(B1446:G1446),"")</f>
        <v>0.27242324139738316</v>
      </c>
      <c r="J1446" s="2">
        <f>IFERROR(MIRR(B1446:G1446,Supuestos!$B$22,Supuestos!$B$22),"")</f>
        <v>0.2115130260661715</v>
      </c>
      <c r="K1446" s="6">
        <v>7970.059222380052</v>
      </c>
      <c r="L1446" s="6">
        <v>38827.7501047222</v>
      </c>
      <c r="M1446" s="6">
        <v>128147713.95783879</v>
      </c>
      <c r="N1446" s="6">
        <v>3395.965428929776</v>
      </c>
      <c r="O1446" s="6">
        <v>107662807.36651759</v>
      </c>
    </row>
    <row r="1447">
      <c r="A1447">
        <v>1443</v>
      </c>
      <c r="B1447" s="6">
        <v>-158978429.3671714</v>
      </c>
      <c r="C1447" s="6">
        <v>71617735.59374064</v>
      </c>
      <c r="D1447" s="6">
        <v>78067719.32356682</v>
      </c>
      <c r="E1447" s="6">
        <v>74438686.61539605</v>
      </c>
      <c r="F1447" s="6">
        <v>78604111.82818241</v>
      </c>
      <c r="G1447" s="6">
        <v>113311202.65824378</v>
      </c>
      <c r="H1447" s="6">
        <f>NPV(Supuestos!$B$22,C1447:G1447)+B1447</f>
        <v>119548946.2404398</v>
      </c>
      <c r="I1447" s="2">
        <f>IFERROR(IRR(B1447:G1447),"")</f>
        <v>0.40233981181590905</v>
      </c>
      <c r="J1447" s="2">
        <f>IFERROR(MIRR(B1447:G1447,Supuestos!$B$22,Supuestos!$B$22),"")</f>
        <v>0.2752953857871614</v>
      </c>
      <c r="K1447" s="6">
        <v>8127.161671068167</v>
      </c>
      <c r="L1447" s="6">
        <v>42528.336356473024</v>
      </c>
      <c r="M1447" s="6">
        <v>131327656.1535216</v>
      </c>
      <c r="N1447" s="6">
        <v>3400.6969339214265</v>
      </c>
      <c r="O1447" s="6">
        <v>103511719.70117617</v>
      </c>
    </row>
    <row r="1448">
      <c r="A1448">
        <v>1444</v>
      </c>
      <c r="B1448" s="6">
        <v>-169405512.06924787</v>
      </c>
      <c r="C1448" s="6">
        <v>65554698.80161448</v>
      </c>
      <c r="D1448" s="6">
        <v>56637127.571970135</v>
      </c>
      <c r="E1448" s="6">
        <v>63927154.75321732</v>
      </c>
      <c r="F1448" s="6">
        <v>65551251.65305551</v>
      </c>
      <c r="G1448" s="6">
        <v>118199199.40517122</v>
      </c>
      <c r="H1448" s="6">
        <f>NPV(Supuestos!$B$22,C1448:G1448)+B1448</f>
        <v>75028612.41344261</v>
      </c>
      <c r="I1448" s="2">
        <f>IFERROR(IRR(B1448:G1448),"")</f>
        <v>0.2955210771789927</v>
      </c>
      <c r="J1448" s="2">
        <f>IFERROR(MIRR(B1448:G1448,Supuestos!$B$22,Supuestos!$B$22),"")</f>
        <v>0.2267376969168009</v>
      </c>
      <c r="K1448" s="6">
        <v>7879.819816900763</v>
      </c>
      <c r="L1448" s="6">
        <v>42036.56434992262</v>
      </c>
      <c r="M1448" s="6">
        <v>142906267.84533232</v>
      </c>
      <c r="N1448" s="6">
        <v>3301.4315043886504</v>
      </c>
      <c r="O1448" s="6">
        <v>113837503.58415258</v>
      </c>
    </row>
    <row r="1449">
      <c r="A1449">
        <v>1445</v>
      </c>
      <c r="B1449" s="6">
        <v>-180309184.50704455</v>
      </c>
      <c r="C1449" s="6">
        <v>55071257.84948604</v>
      </c>
      <c r="D1449" s="6">
        <v>59879289.4205981</v>
      </c>
      <c r="E1449" s="6">
        <v>57759298.47110692</v>
      </c>
      <c r="F1449" s="6">
        <v>52340752.69449136</v>
      </c>
      <c r="G1449" s="6">
        <v>100043107.86884764</v>
      </c>
      <c r="H1449" s="6">
        <f>NPV(Supuestos!$B$22,C1449:G1449)+B1449</f>
        <v>36009169.19975762</v>
      </c>
      <c r="I1449" s="2">
        <f>IFERROR(IRR(B1449:G1449),"")</f>
        <v>0.21400666241595157</v>
      </c>
      <c r="J1449" s="2">
        <f>IFERROR(MIRR(B1449:G1449,Supuestos!$B$22,Supuestos!$B$22),"")</f>
        <v>0.18227894482414153</v>
      </c>
      <c r="K1449" s="6">
        <v>8018.654117798498</v>
      </c>
      <c r="L1449" s="6">
        <v>37645.007995929795</v>
      </c>
      <c r="M1449" s="6">
        <v>156160200.63655496</v>
      </c>
      <c r="N1449" s="6">
        <v>3370.253550478568</v>
      </c>
      <c r="O1449" s="6">
        <v>108823616.9899503</v>
      </c>
    </row>
    <row r="1450">
      <c r="A1450">
        <v>1446</v>
      </c>
      <c r="B1450" s="6">
        <v>-175238678.85931855</v>
      </c>
      <c r="C1450" s="6">
        <v>59933181.00316195</v>
      </c>
      <c r="D1450" s="6">
        <v>50887893.53756531</v>
      </c>
      <c r="E1450" s="6">
        <v>56496271.58911453</v>
      </c>
      <c r="F1450" s="6">
        <v>67191689.37843123</v>
      </c>
      <c r="G1450" s="6">
        <v>101068216.48912075</v>
      </c>
      <c r="H1450" s="6">
        <f>NPV(Supuestos!$B$22,C1450:G1450)+B1450</f>
        <v>46898781.38794083</v>
      </c>
      <c r="I1450" s="2">
        <f>IFERROR(IRR(B1450:G1450),"")</f>
        <v>0.23676981007329362</v>
      </c>
      <c r="J1450" s="2">
        <f>IFERROR(MIRR(B1450:G1450,Supuestos!$B$22,Supuestos!$B$22),"")</f>
        <v>0.19537238219592656</v>
      </c>
      <c r="K1450" s="6">
        <v>7964.283468932744</v>
      </c>
      <c r="L1450" s="6">
        <v>42267.32300097504</v>
      </c>
      <c r="M1450" s="6">
        <v>148308363.51110205</v>
      </c>
      <c r="N1450" s="6">
        <v>3612.349543099602</v>
      </c>
      <c r="O1450" s="6">
        <v>111567262.80797255</v>
      </c>
    </row>
    <row r="1451">
      <c r="A1451">
        <v>1447</v>
      </c>
      <c r="B1451" s="6">
        <v>-157131417.32310292</v>
      </c>
      <c r="C1451" s="6">
        <v>56225468.12601031</v>
      </c>
      <c r="D1451" s="6">
        <v>46643904.38269712</v>
      </c>
      <c r="E1451" s="6">
        <v>68081556.5216934</v>
      </c>
      <c r="F1451" s="6">
        <v>67747264.65388739</v>
      </c>
      <c r="G1451" s="6">
        <v>107270811.61693627</v>
      </c>
      <c r="H1451" s="6">
        <f>NPV(Supuestos!$B$22,C1451:G1451)+B1451</f>
        <v>69858167.40837108</v>
      </c>
      <c r="I1451" s="2">
        <f>IFERROR(IRR(B1451:G1451),"")</f>
        <v>0.29202084506877235</v>
      </c>
      <c r="J1451" s="2">
        <f>IFERROR(MIRR(B1451:G1451,Supuestos!$B$22,Supuestos!$B$22),"")</f>
        <v>0.22702505788999172</v>
      </c>
      <c r="K1451" s="6">
        <v>8422.5646114767</v>
      </c>
      <c r="L1451" s="6">
        <v>38758.10435096018</v>
      </c>
      <c r="M1451" s="6">
        <v>131016006.27395745</v>
      </c>
      <c r="N1451" s="6">
        <v>3409.497097072502</v>
      </c>
      <c r="O1451" s="6">
        <v>114478951.59047945</v>
      </c>
    </row>
    <row r="1452">
      <c r="A1452">
        <v>1448</v>
      </c>
      <c r="B1452" s="6">
        <v>-170872032.98827097</v>
      </c>
      <c r="C1452" s="6">
        <v>54859321.663977146</v>
      </c>
      <c r="D1452" s="6">
        <v>59941826.30521966</v>
      </c>
      <c r="E1452" s="6">
        <v>59866400.2932439</v>
      </c>
      <c r="F1452" s="6">
        <v>62023339.21231935</v>
      </c>
      <c r="G1452" s="6">
        <v>105978456.79926014</v>
      </c>
      <c r="H1452" s="6">
        <f>NPV(Supuestos!$B$22,C1452:G1452)+B1452</f>
        <v>55546268.355236374</v>
      </c>
      <c r="I1452" s="2">
        <f>IFERROR(IRR(B1452:G1452),"")</f>
        <v>0.25559572423360427</v>
      </c>
      <c r="J1452" s="2">
        <f>IFERROR(MIRR(B1452:G1452,Supuestos!$B$22,Supuestos!$B$22),"")</f>
        <v>0.20601569465737968</v>
      </c>
      <c r="K1452" s="6">
        <v>8376.75563233242</v>
      </c>
      <c r="L1452" s="6">
        <v>39683.74366405845</v>
      </c>
      <c r="M1452" s="6">
        <v>144278351.12827596</v>
      </c>
      <c r="N1452" s="6">
        <v>3643.5115688169994</v>
      </c>
      <c r="O1452" s="6">
        <v>111818615.59724677</v>
      </c>
    </row>
    <row r="1453">
      <c r="A1453">
        <v>1449</v>
      </c>
      <c r="B1453" s="6">
        <v>-169238403.00408798</v>
      </c>
      <c r="C1453" s="6">
        <v>91982597.9351916</v>
      </c>
      <c r="D1453" s="6">
        <v>67493688.15218663</v>
      </c>
      <c r="E1453" s="6">
        <v>98539127.00884685</v>
      </c>
      <c r="F1453" s="6">
        <v>91528084.41684535</v>
      </c>
      <c r="G1453" s="6">
        <v>134024578.92258675</v>
      </c>
      <c r="H1453" s="6">
        <f>NPV(Supuestos!$B$22,C1453:G1453)+B1453</f>
        <v>153693531.9400377</v>
      </c>
      <c r="I1453" s="2">
        <f>IFERROR(IRR(B1453:G1453),"")</f>
        <v>0.45083470052285846</v>
      </c>
      <c r="J1453" s="2">
        <f>IFERROR(MIRR(B1453:G1453,Supuestos!$B$22,Supuestos!$B$22),"")</f>
        <v>0.2972607151903748</v>
      </c>
      <c r="K1453" s="6">
        <v>8264.86273531529</v>
      </c>
      <c r="L1453" s="6">
        <v>45606.495350484125</v>
      </c>
      <c r="M1453" s="6">
        <v>139083889.09124428</v>
      </c>
      <c r="N1453" s="6">
        <v>3380.3997588033476</v>
      </c>
      <c r="O1453" s="6">
        <v>112225883.3818769</v>
      </c>
    </row>
    <row r="1454">
      <c r="A1454">
        <v>1450</v>
      </c>
      <c r="B1454" s="6">
        <v>-177072438.6131915</v>
      </c>
      <c r="C1454" s="6">
        <v>42036499.59417734</v>
      </c>
      <c r="D1454" s="6">
        <v>71251815.57018684</v>
      </c>
      <c r="E1454" s="6">
        <v>67589081.37142323</v>
      </c>
      <c r="F1454" s="6">
        <v>50739631.83602916</v>
      </c>
      <c r="G1454" s="6">
        <v>108467405.00575487</v>
      </c>
      <c r="H1454" s="6">
        <f>NPV(Supuestos!$B$22,C1454:G1454)+B1454</f>
        <v>46624853.55117695</v>
      </c>
      <c r="I1454" s="2">
        <f>IFERROR(IRR(B1454:G1454),"")</f>
        <v>0.23290144227799128</v>
      </c>
      <c r="J1454" s="2">
        <f>IFERROR(MIRR(B1454:G1454,Supuestos!$B$22,Supuestos!$B$22),"")</f>
        <v>0.19455679509977597</v>
      </c>
      <c r="K1454" s="6">
        <v>7818.395443159331</v>
      </c>
      <c r="L1454" s="6">
        <v>42977.12370699059</v>
      </c>
      <c r="M1454" s="6">
        <v>150191466.7611251</v>
      </c>
      <c r="N1454" s="6">
        <v>3494.4295196793973</v>
      </c>
      <c r="O1454" s="6">
        <v>111804314.03156352</v>
      </c>
    </row>
    <row r="1455">
      <c r="A1455">
        <v>1451</v>
      </c>
      <c r="B1455" s="6">
        <v>-167846153.99901435</v>
      </c>
      <c r="C1455" s="6">
        <v>54571682.499486364</v>
      </c>
      <c r="D1455" s="6">
        <v>59837611.590715155</v>
      </c>
      <c r="E1455" s="6">
        <v>48144037.26210663</v>
      </c>
      <c r="F1455" s="6">
        <v>40163414.33937455</v>
      </c>
      <c r="G1455" s="6">
        <v>96200511.07364899</v>
      </c>
      <c r="H1455" s="6">
        <f>NPV(Supuestos!$B$22,C1455:G1455)+B1455</f>
        <v>32306192.306766823</v>
      </c>
      <c r="I1455" s="2">
        <f>IFERROR(IRR(B1455:G1455),"")</f>
        <v>0.21292351973752435</v>
      </c>
      <c r="J1455" s="2">
        <f>IFERROR(MIRR(B1455:G1455,Supuestos!$B$22,Supuestos!$B$22),"")</f>
        <v>0.1808499337759102</v>
      </c>
      <c r="K1455" s="6">
        <v>7958.640736021844</v>
      </c>
      <c r="L1455" s="6">
        <v>36709.494258956816</v>
      </c>
      <c r="M1455" s="6">
        <v>144473539.88636684</v>
      </c>
      <c r="N1455" s="6">
        <v>3436.8918249073126</v>
      </c>
      <c r="O1455" s="6">
        <v>103993344.81402676</v>
      </c>
    </row>
    <row r="1456">
      <c r="A1456">
        <v>1452</v>
      </c>
      <c r="B1456" s="6">
        <v>-158694863.40376997</v>
      </c>
      <c r="C1456" s="6">
        <v>59854069.29183048</v>
      </c>
      <c r="D1456" s="6">
        <v>65261692.8811347</v>
      </c>
      <c r="E1456" s="6">
        <v>51872326.9016761</v>
      </c>
      <c r="F1456" s="6">
        <v>58240454.62919149</v>
      </c>
      <c r="G1456" s="6">
        <v>107461584.90524736</v>
      </c>
      <c r="H1456" s="6">
        <f>NPV(Supuestos!$B$22,C1456:G1456)+B1456</f>
        <v>69333007.16649744</v>
      </c>
      <c r="I1456" s="2">
        <f>IFERROR(IRR(B1456:G1456),"")</f>
        <v>0.2966419209339461</v>
      </c>
      <c r="J1456" s="2">
        <f>IFERROR(MIRR(B1456:G1456,Supuestos!$B$22,Supuestos!$B$22),"")</f>
        <v>0.22571602386018075</v>
      </c>
      <c r="K1456" s="6">
        <v>8071.707860026486</v>
      </c>
      <c r="L1456" s="6">
        <v>41663.36293409526</v>
      </c>
      <c r="M1456" s="6">
        <v>131791303.87814814</v>
      </c>
      <c r="N1456" s="6">
        <v>3510.158064868301</v>
      </c>
      <c r="O1456" s="6">
        <v>112898537.49011932</v>
      </c>
    </row>
    <row r="1457">
      <c r="A1457">
        <v>1453</v>
      </c>
      <c r="B1457" s="6">
        <v>-169511061.6047326</v>
      </c>
      <c r="C1457" s="6">
        <v>41528692.05250509</v>
      </c>
      <c r="D1457" s="6">
        <v>32775754.769392736</v>
      </c>
      <c r="E1457" s="6">
        <v>42007882.515415065</v>
      </c>
      <c r="F1457" s="6">
        <v>46797072.401656576</v>
      </c>
      <c r="G1457" s="6">
        <v>80692000.20615602</v>
      </c>
      <c r="H1457" s="6">
        <f>NPV(Supuestos!$B$22,C1457:G1457)+B1457</f>
        <v>-9891861.21639511</v>
      </c>
      <c r="I1457" s="2">
        <f>IFERROR(IRR(B1457:G1457),"")</f>
        <v>0.11814623783856024</v>
      </c>
      <c r="J1457" s="2">
        <f>IFERROR(MIRR(B1457:G1457,Supuestos!$B$22,Supuestos!$B$22),"")</f>
        <v>0.1263730964809262</v>
      </c>
      <c r="K1457" s="6">
        <v>7444.608926426277</v>
      </c>
      <c r="L1457" s="6">
        <v>37639.66258816432</v>
      </c>
      <c r="M1457" s="6">
        <v>147094056.1574109</v>
      </c>
      <c r="N1457" s="6">
        <v>3238.0114590749145</v>
      </c>
      <c r="O1457" s="6">
        <v>113556812.149397</v>
      </c>
    </row>
    <row r="1458">
      <c r="A1458">
        <v>1454</v>
      </c>
      <c r="B1458" s="6">
        <v>-161452120.6649328</v>
      </c>
      <c r="C1458" s="6">
        <v>88961250.57621121</v>
      </c>
      <c r="D1458" s="6">
        <v>83226412.25845122</v>
      </c>
      <c r="E1458" s="6">
        <v>82986981.68332373</v>
      </c>
      <c r="F1458" s="6">
        <v>87183770.71290903</v>
      </c>
      <c r="G1458" s="6">
        <v>144531745.10787016</v>
      </c>
      <c r="H1458" s="6">
        <f>NPV(Supuestos!$B$22,C1458:G1458)+B1458</f>
        <v>163322985.20697045</v>
      </c>
      <c r="I1458" s="2">
        <f>IFERROR(IRR(B1458:G1458),"")</f>
        <v>0.48298354520743403</v>
      </c>
      <c r="J1458" s="2">
        <f>IFERROR(MIRR(B1458:G1458,Supuestos!$B$22,Supuestos!$B$22),"")</f>
        <v>0.31103005285748475</v>
      </c>
      <c r="K1458" s="6">
        <v>8358.85523014244</v>
      </c>
      <c r="L1458" s="6">
        <v>45845.52150956305</v>
      </c>
      <c r="M1458" s="6">
        <v>130794834.48502727</v>
      </c>
      <c r="N1458" s="6">
        <v>3404.486064830174</v>
      </c>
      <c r="O1458" s="6">
        <v>108657365.97338349</v>
      </c>
    </row>
    <row r="1459">
      <c r="A1459">
        <v>1455</v>
      </c>
      <c r="B1459" s="6">
        <v>-169385496.00226516</v>
      </c>
      <c r="C1459" s="6">
        <v>57928266.12765043</v>
      </c>
      <c r="D1459" s="6">
        <v>51532645.06240764</v>
      </c>
      <c r="E1459" s="6">
        <v>70912292.09928335</v>
      </c>
      <c r="F1459" s="6">
        <v>65652563.33771365</v>
      </c>
      <c r="G1459" s="6">
        <v>111714013.88770083</v>
      </c>
      <c r="H1459" s="6">
        <f>NPV(Supuestos!$B$22,C1459:G1459)+B1459</f>
        <v>65837592.97226948</v>
      </c>
      <c r="I1459" s="2">
        <f>IFERROR(IRR(B1459:G1459),"")</f>
        <v>0.27489465205219843</v>
      </c>
      <c r="J1459" s="2">
        <f>IFERROR(MIRR(B1459:G1459,Supuestos!$B$22,Supuestos!$B$22),"")</f>
        <v>0.21737841484391507</v>
      </c>
      <c r="K1459" s="6">
        <v>8779.398515900584</v>
      </c>
      <c r="L1459" s="6">
        <v>34300.7407771823</v>
      </c>
      <c r="M1459" s="6">
        <v>145294306.18838635</v>
      </c>
      <c r="N1459" s="6">
        <v>3278.724282296995</v>
      </c>
      <c r="O1459" s="6">
        <v>105025286.55078024</v>
      </c>
    </row>
    <row r="1460">
      <c r="A1460">
        <v>1456</v>
      </c>
      <c r="B1460" s="6">
        <v>-170901565.99542934</v>
      </c>
      <c r="C1460" s="6">
        <v>45020927.07050183</v>
      </c>
      <c r="D1460" s="6">
        <v>27220262.94921126</v>
      </c>
      <c r="E1460" s="6">
        <v>44613430.42112166</v>
      </c>
      <c r="F1460" s="6">
        <v>44990288.31563023</v>
      </c>
      <c r="G1460" s="6">
        <v>84046055.63329327</v>
      </c>
      <c r="H1460" s="6">
        <f>NPV(Supuestos!$B$22,C1460:G1460)+B1460</f>
        <v>-10062871.431499198</v>
      </c>
      <c r="I1460" s="2">
        <f>IFERROR(IRR(B1460:G1460),"")</f>
        <v>0.11797115727602572</v>
      </c>
      <c r="J1460" s="2">
        <f>IFERROR(MIRR(B1460:G1460,Supuestos!$B$22,Supuestos!$B$22),"")</f>
        <v>0.12624726876944004</v>
      </c>
      <c r="K1460" s="6">
        <v>8131.209010312003</v>
      </c>
      <c r="L1460" s="6">
        <v>33642.54151883167</v>
      </c>
      <c r="M1460" s="6">
        <v>149017203.05721176</v>
      </c>
      <c r="N1460" s="6">
        <v>3400.054024377217</v>
      </c>
      <c r="O1460" s="6">
        <v>109208018.46532214</v>
      </c>
    </row>
    <row r="1461">
      <c r="A1461">
        <v>1457</v>
      </c>
      <c r="B1461" s="6">
        <v>-165989251.76300946</v>
      </c>
      <c r="C1461" s="6">
        <v>50490527.31884165</v>
      </c>
      <c r="D1461" s="6">
        <v>66139562.30968109</v>
      </c>
      <c r="E1461" s="6">
        <v>58162707.02483007</v>
      </c>
      <c r="F1461" s="6">
        <v>52573145.216354474</v>
      </c>
      <c r="G1461" s="6">
        <v>101637888.62678857</v>
      </c>
      <c r="H1461" s="6">
        <f>NPV(Supuestos!$B$22,C1461:G1461)+B1461</f>
        <v>52366157.43945855</v>
      </c>
      <c r="I1461" s="2">
        <f>IFERROR(IRR(B1461:G1461),"")</f>
        <v>0.2536382640240943</v>
      </c>
      <c r="J1461" s="2">
        <f>IFERROR(MIRR(B1461:G1461,Supuestos!$B$22,Supuestos!$B$22),"")</f>
        <v>0.20426384757049143</v>
      </c>
      <c r="K1461" s="6">
        <v>7497.560807656949</v>
      </c>
      <c r="L1461" s="6">
        <v>42459.1209065009</v>
      </c>
      <c r="M1461" s="6">
        <v>140522064.49611753</v>
      </c>
      <c r="N1461" s="6">
        <v>3155.33191508924</v>
      </c>
      <c r="O1461" s="6">
        <v>112343278.87088718</v>
      </c>
    </row>
    <row r="1462">
      <c r="A1462">
        <v>1458</v>
      </c>
      <c r="B1462" s="6">
        <v>-181363817.03698334</v>
      </c>
      <c r="C1462" s="6">
        <v>42287517.52239457</v>
      </c>
      <c r="D1462" s="6">
        <v>36289480.58654582</v>
      </c>
      <c r="E1462" s="6">
        <v>53485607.09480681</v>
      </c>
      <c r="F1462" s="6">
        <v>25571590.112816833</v>
      </c>
      <c r="G1462" s="6">
        <v>87896848.9118918</v>
      </c>
      <c r="H1462" s="6">
        <f>NPV(Supuestos!$B$22,C1462:G1462)+B1462</f>
        <v>-19453361.981081314</v>
      </c>
      <c r="I1462" s="2">
        <f>IFERROR(IRR(B1462:G1462),"")</f>
        <v>0.09862943273629876</v>
      </c>
      <c r="J1462" s="2">
        <f>IFERROR(MIRR(B1462:G1462,Supuestos!$B$22,Supuestos!$B$22),"")</f>
        <v>0.11442206037679692</v>
      </c>
      <c r="K1462" s="6">
        <v>7693.920481628047</v>
      </c>
      <c r="L1462" s="6">
        <v>35842.663354681325</v>
      </c>
      <c r="M1462" s="6">
        <v>159302168.9009288</v>
      </c>
      <c r="N1462" s="6">
        <v>3428.9221752124527</v>
      </c>
      <c r="O1462" s="6">
        <v>107867528.7812181</v>
      </c>
    </row>
    <row r="1463">
      <c r="A1463">
        <v>1459</v>
      </c>
      <c r="B1463" s="6">
        <v>-161189279.47792774</v>
      </c>
      <c r="C1463" s="6">
        <v>76620300.06406474</v>
      </c>
      <c r="D1463" s="6">
        <v>66002089.16758938</v>
      </c>
      <c r="E1463" s="6">
        <v>86140181.77252227</v>
      </c>
      <c r="F1463" s="6">
        <v>93475833.19768672</v>
      </c>
      <c r="G1463" s="6">
        <v>130575788.01008399</v>
      </c>
      <c r="H1463" s="6">
        <f>NPV(Supuestos!$B$22,C1463:G1463)+B1463</f>
        <v>138112313.4381551</v>
      </c>
      <c r="I1463" s="2">
        <f>IFERROR(IRR(B1463:G1463),"")</f>
        <v>0.4241081804871533</v>
      </c>
      <c r="J1463" s="2">
        <f>IFERROR(MIRR(B1463:G1463,Supuestos!$B$22,Supuestos!$B$22),"")</f>
        <v>0.29020709613330387</v>
      </c>
      <c r="K1463" s="6">
        <v>8690.145080285536</v>
      </c>
      <c r="L1463" s="6">
        <v>40106.25055185814</v>
      </c>
      <c r="M1463" s="6">
        <v>133306948.6041734</v>
      </c>
      <c r="N1463" s="6">
        <v>3311.7517207438746</v>
      </c>
      <c r="O1463" s="6">
        <v>109934966.49849959</v>
      </c>
    </row>
    <row r="1464">
      <c r="A1464">
        <v>1460</v>
      </c>
      <c r="B1464" s="6">
        <v>-175687328.3271478</v>
      </c>
      <c r="C1464" s="6">
        <v>72272082.17282102</v>
      </c>
      <c r="D1464" s="6">
        <v>66937384.144431055</v>
      </c>
      <c r="E1464" s="6">
        <v>67703747.54241931</v>
      </c>
      <c r="F1464" s="6">
        <v>86546607.54704183</v>
      </c>
      <c r="G1464" s="6">
        <v>132222277.5519913</v>
      </c>
      <c r="H1464" s="6">
        <f>NPV(Supuestos!$B$22,C1464:G1464)+B1464</f>
        <v>104828126.74618386</v>
      </c>
      <c r="I1464" s="2">
        <f>IFERROR(IRR(B1464:G1464),"")</f>
        <v>0.3431624404156529</v>
      </c>
      <c r="J1464" s="2">
        <f>IFERROR(MIRR(B1464:G1464,Supuestos!$B$22,Supuestos!$B$22),"")</f>
        <v>0.2518379763620133</v>
      </c>
      <c r="K1464" s="6">
        <v>8465.84673352498</v>
      </c>
      <c r="L1464" s="6">
        <v>42890.17578980498</v>
      </c>
      <c r="M1464" s="6">
        <v>146639195.9583132</v>
      </c>
      <c r="N1464" s="6">
        <v>3455.096759647131</v>
      </c>
      <c r="O1464" s="6">
        <v>110904691.7568208</v>
      </c>
    </row>
    <row r="1465">
      <c r="A1465">
        <v>1461</v>
      </c>
      <c r="B1465" s="6">
        <v>-165759523.28989798</v>
      </c>
      <c r="C1465" s="6">
        <v>76828855.64818367</v>
      </c>
      <c r="D1465" s="6">
        <v>101827085.90534335</v>
      </c>
      <c r="E1465" s="6">
        <v>113569713.77363443</v>
      </c>
      <c r="F1465" s="6">
        <v>95641293.56178886</v>
      </c>
      <c r="G1465" s="6">
        <v>150519659.2231029</v>
      </c>
      <c r="H1465" s="6">
        <f>NPV(Supuestos!$B$22,C1465:G1465)+B1465</f>
        <v>191445685.74886605</v>
      </c>
      <c r="I1465" s="2">
        <f>IFERROR(IRR(B1465:G1465),"")</f>
        <v>0.511244282991225</v>
      </c>
      <c r="J1465" s="2">
        <f>IFERROR(MIRR(B1465:G1465,Supuestos!$B$22,Supuestos!$B$22),"")</f>
        <v>0.32920727692479024</v>
      </c>
      <c r="K1465" s="6">
        <v>9213.310800194507</v>
      </c>
      <c r="L1465" s="6">
        <v>41299.61274156371</v>
      </c>
      <c r="M1465" s="6">
        <v>135319029.840642</v>
      </c>
      <c r="N1465" s="6">
        <v>3324.577223416418</v>
      </c>
      <c r="O1465" s="6">
        <v>109686734.19596691</v>
      </c>
    </row>
    <row r="1466">
      <c r="A1466">
        <v>1462</v>
      </c>
      <c r="B1466" s="6">
        <v>-164192373.36854476</v>
      </c>
      <c r="C1466" s="6">
        <v>33783854.87818074</v>
      </c>
      <c r="D1466" s="6">
        <v>22105093.194207717</v>
      </c>
      <c r="E1466" s="6">
        <v>32486001.612380307</v>
      </c>
      <c r="F1466" s="6">
        <v>36351971.0180974</v>
      </c>
      <c r="G1466" s="6">
        <v>51769107.57753903</v>
      </c>
      <c r="H1466" s="6">
        <f>NPV(Supuestos!$B$22,C1466:G1466)+B1466</f>
        <v>-47210598.41769163</v>
      </c>
      <c r="I1466" s="2">
        <f>IFERROR(IRR(B1466:G1466),"")</f>
        <v>0.022411725388260206</v>
      </c>
      <c r="J1466" s="2">
        <f>IFERROR(MIRR(B1466:G1466,Supuestos!$B$22,Supuestos!$B$22),"")</f>
        <v>0.06526558457746812</v>
      </c>
      <c r="K1466" s="6">
        <v>7258.280333343301</v>
      </c>
      <c r="L1466" s="6">
        <v>34392.37792798953</v>
      </c>
      <c r="M1466" s="6">
        <v>144222011.7420138</v>
      </c>
      <c r="N1466" s="6">
        <v>3313.7366527070603</v>
      </c>
      <c r="O1466" s="6">
        <v>109250988.30674182</v>
      </c>
    </row>
    <row r="1467">
      <c r="A1467">
        <v>1463</v>
      </c>
      <c r="B1467" s="6">
        <v>-175502887.74935603</v>
      </c>
      <c r="C1467" s="6">
        <v>46824688.26023152</v>
      </c>
      <c r="D1467" s="6">
        <v>60243521.44741952</v>
      </c>
      <c r="E1467" s="6">
        <v>46335314.36853059</v>
      </c>
      <c r="F1467" s="6">
        <v>52362295.93014901</v>
      </c>
      <c r="G1467" s="6">
        <v>87136892.56531668</v>
      </c>
      <c r="H1467" s="6">
        <f>NPV(Supuestos!$B$22,C1467:G1467)+B1467</f>
        <v>19460705.351908755</v>
      </c>
      <c r="I1467" s="2">
        <f>IFERROR(IRR(B1467:G1467),"")</f>
        <v>0.1817257998759275</v>
      </c>
      <c r="J1467" s="2">
        <f>IFERROR(MIRR(B1467:G1467,Supuestos!$B$22,Supuestos!$B$22),"")</f>
        <v>0.16422977471649491</v>
      </c>
      <c r="K1467" s="6">
        <v>7552.645527504791</v>
      </c>
      <c r="L1467" s="6">
        <v>40407.94632944304</v>
      </c>
      <c r="M1467" s="6">
        <v>151087936.1396983</v>
      </c>
      <c r="N1467" s="6">
        <v>3274.9225068837404</v>
      </c>
      <c r="O1467" s="6">
        <v>109460777.77375014</v>
      </c>
    </row>
    <row r="1468">
      <c r="A1468">
        <v>1464</v>
      </c>
      <c r="B1468" s="6">
        <v>-155803817.58008516</v>
      </c>
      <c r="C1468" s="6">
        <v>52115807.747205496</v>
      </c>
      <c r="D1468" s="6">
        <v>46794877.084099844</v>
      </c>
      <c r="E1468" s="6">
        <v>52113474.0887422</v>
      </c>
      <c r="F1468" s="6">
        <v>44181164.496853344</v>
      </c>
      <c r="G1468" s="6">
        <v>69368345.7368614</v>
      </c>
      <c r="H1468" s="6">
        <f>NPV(Supuestos!$B$22,C1468:G1468)+B1468</f>
        <v>23280593.490041845</v>
      </c>
      <c r="I1468" s="2">
        <f>IFERROR(IRR(B1468:G1468),"")</f>
        <v>0.19848786391399445</v>
      </c>
      <c r="J1468" s="2">
        <f>IFERROR(MIRR(B1468:G1468,Supuestos!$B$22,Supuestos!$B$22),"")</f>
        <v>0.17219749511063753</v>
      </c>
      <c r="K1468" s="6">
        <v>7754.08913412828</v>
      </c>
      <c r="L1468" s="6">
        <v>38417.04784593028</v>
      </c>
      <c r="M1468" s="6">
        <v>131972680.51869203</v>
      </c>
      <c r="N1468" s="6">
        <v>3444.2659800251326</v>
      </c>
      <c r="O1468" s="6">
        <v>107913225.30499785</v>
      </c>
    </row>
    <row r="1469">
      <c r="A1469">
        <v>1465</v>
      </c>
      <c r="B1469" s="6">
        <v>-185877366.46455547</v>
      </c>
      <c r="C1469" s="6">
        <v>68448701.51810619</v>
      </c>
      <c r="D1469" s="6">
        <v>59752641.353449926</v>
      </c>
      <c r="E1469" s="6">
        <v>66933610.61329635</v>
      </c>
      <c r="F1469" s="6">
        <v>55849701.2459434</v>
      </c>
      <c r="G1469" s="6">
        <v>90321500.29311171</v>
      </c>
      <c r="H1469" s="6">
        <f>NPV(Supuestos!$B$22,C1469:G1469)+B1469</f>
        <v>45299015.64265397</v>
      </c>
      <c r="I1469" s="2">
        <f>IFERROR(IRR(B1469:G1469),"")</f>
        <v>0.23425750612450413</v>
      </c>
      <c r="J1469" s="2">
        <f>IFERROR(MIRR(B1469:G1469,Supuestos!$B$22,Supuestos!$B$22),"")</f>
        <v>0.19082581756601646</v>
      </c>
      <c r="K1469" s="6">
        <v>8024.855660763613</v>
      </c>
      <c r="L1469" s="6">
        <v>41627.10701390139</v>
      </c>
      <c r="M1469" s="6">
        <v>159153244.43561792</v>
      </c>
      <c r="N1469" s="6">
        <v>3465.0449635460973</v>
      </c>
      <c r="O1469" s="6">
        <v>111990067.91326338</v>
      </c>
    </row>
    <row r="1470">
      <c r="A1470">
        <v>1466</v>
      </c>
      <c r="B1470" s="6">
        <v>-166559121.75799012</v>
      </c>
      <c r="C1470" s="6">
        <v>43484003.19568969</v>
      </c>
      <c r="D1470" s="6">
        <v>40549606.921629414</v>
      </c>
      <c r="E1470" s="6">
        <v>45657693.90004663</v>
      </c>
      <c r="F1470" s="6">
        <v>41170190.936983064</v>
      </c>
      <c r="G1470" s="6">
        <v>94268291.54721424</v>
      </c>
      <c r="H1470" s="6">
        <f>NPV(Supuestos!$B$22,C1470:G1470)+B1470</f>
        <v>6940044.132510491</v>
      </c>
      <c r="I1470" s="2">
        <f>IFERROR(IRR(B1470:G1470),"")</f>
        <v>0.15526053660506434</v>
      </c>
      <c r="J1470" s="2">
        <f>IFERROR(MIRR(B1470:G1470,Supuestos!$B$22,Supuestos!$B$22),"")</f>
        <v>0.14934562004060803</v>
      </c>
      <c r="K1470" s="6">
        <v>8135.2911247400525</v>
      </c>
      <c r="L1470" s="6">
        <v>34498.491935624515</v>
      </c>
      <c r="M1470" s="6">
        <v>144106699.73712593</v>
      </c>
      <c r="N1470" s="6">
        <v>3442.2633941595755</v>
      </c>
      <c r="O1470" s="6">
        <v>107070949.57403149</v>
      </c>
    </row>
    <row r="1471">
      <c r="A1471">
        <v>1467</v>
      </c>
      <c r="B1471" s="6">
        <v>-165813246.03873983</v>
      </c>
      <c r="C1471" s="6">
        <v>60040546.55777301</v>
      </c>
      <c r="D1471" s="6">
        <v>34645031.58372644</v>
      </c>
      <c r="E1471" s="6">
        <v>45557670.380658984</v>
      </c>
      <c r="F1471" s="6">
        <v>40703472.851291314</v>
      </c>
      <c r="G1471" s="6">
        <v>89777555.24881518</v>
      </c>
      <c r="H1471" s="6">
        <f>NPV(Supuestos!$B$22,C1471:G1471)+B1471</f>
        <v>14989629.197329521</v>
      </c>
      <c r="I1471" s="2">
        <f>IFERROR(IRR(B1471:G1471),"")</f>
        <v>0.17475291136622387</v>
      </c>
      <c r="J1471" s="2">
        <f>IFERROR(MIRR(B1471:G1471,Supuestos!$B$22,Supuestos!$B$22),"")</f>
        <v>0.15990407334638568</v>
      </c>
      <c r="K1471" s="6">
        <v>7877.467016668665</v>
      </c>
      <c r="L1471" s="6">
        <v>37837.60262385183</v>
      </c>
      <c r="M1471" s="6">
        <v>141968088.70600316</v>
      </c>
      <c r="N1471" s="6">
        <v>3462.1356973424554</v>
      </c>
      <c r="O1471" s="6">
        <v>108482922.77191044</v>
      </c>
    </row>
    <row r="1472">
      <c r="A1472">
        <v>1468</v>
      </c>
      <c r="B1472" s="6">
        <v>-177656923.00773877</v>
      </c>
      <c r="C1472" s="6">
        <v>59463863.286301605</v>
      </c>
      <c r="D1472" s="6">
        <v>54341839.38155492</v>
      </c>
      <c r="E1472" s="6">
        <v>59582379.96944511</v>
      </c>
      <c r="F1472" s="6">
        <v>52141266.5670633</v>
      </c>
      <c r="G1472" s="6">
        <v>93590840.92893878</v>
      </c>
      <c r="H1472" s="6">
        <f>NPV(Supuestos!$B$22,C1472:G1472)+B1472</f>
        <v>36015016.38612701</v>
      </c>
      <c r="I1472" s="2">
        <f>IFERROR(IRR(B1472:G1472),"")</f>
        <v>0.21644910301484416</v>
      </c>
      <c r="J1472" s="2">
        <f>IFERROR(MIRR(B1472:G1472,Supuestos!$B$22,Supuestos!$B$22),"")</f>
        <v>0.18287246544776892</v>
      </c>
      <c r="K1472" s="6">
        <v>7797.809858549781</v>
      </c>
      <c r="L1472" s="6">
        <v>39577.932756907016</v>
      </c>
      <c r="M1472" s="6">
        <v>152967227.4691124</v>
      </c>
      <c r="N1472" s="6">
        <v>3362.6207017339766</v>
      </c>
      <c r="O1472" s="6">
        <v>108665690.9004498</v>
      </c>
    </row>
    <row r="1473">
      <c r="A1473">
        <v>1469</v>
      </c>
      <c r="B1473" s="6">
        <v>-155232514.79805878</v>
      </c>
      <c r="C1473" s="6">
        <v>51920148.258561954</v>
      </c>
      <c r="D1473" s="6">
        <v>46830898.709985375</v>
      </c>
      <c r="E1473" s="6">
        <v>45971680.27344303</v>
      </c>
      <c r="F1473" s="6">
        <v>55536047.243038505</v>
      </c>
      <c r="G1473" s="6">
        <v>99888218.9192427</v>
      </c>
      <c r="H1473" s="6">
        <f>NPV(Supuestos!$B$22,C1473:G1473)+B1473</f>
        <v>42136514.62643975</v>
      </c>
      <c r="I1473" s="2">
        <f>IFERROR(IRR(B1473:G1473),"")</f>
        <v>0.2365522788420941</v>
      </c>
      <c r="J1473" s="2">
        <f>IFERROR(MIRR(B1473:G1473,Supuestos!$B$22,Supuestos!$B$22),"")</f>
        <v>0.1960907004794583</v>
      </c>
      <c r="K1473" s="6">
        <v>8359.080325206962</v>
      </c>
      <c r="L1473" s="6">
        <v>35425.52295844764</v>
      </c>
      <c r="M1473" s="6">
        <v>131542531.4402886</v>
      </c>
      <c r="N1473" s="6">
        <v>3336.9411857177815</v>
      </c>
      <c r="O1473" s="6">
        <v>111014230.20349933</v>
      </c>
    </row>
    <row r="1474">
      <c r="A1474">
        <v>1470</v>
      </c>
      <c r="B1474" s="6">
        <v>-152686558.48414484</v>
      </c>
      <c r="C1474" s="6">
        <v>71810872.19548517</v>
      </c>
      <c r="D1474" s="6">
        <v>80505280.98927346</v>
      </c>
      <c r="E1474" s="6">
        <v>77381944.22717792</v>
      </c>
      <c r="F1474" s="6">
        <v>70260663.25006738</v>
      </c>
      <c r="G1474" s="6">
        <v>127080382.402126</v>
      </c>
      <c r="H1474" s="6">
        <f>NPV(Supuestos!$B$22,C1474:G1474)+B1474</f>
        <v>132083763.94293092</v>
      </c>
      <c r="I1474" s="2">
        <f>IFERROR(IRR(B1474:G1474),"")</f>
        <v>0.43534712411378923</v>
      </c>
      <c r="J1474" s="2">
        <f>IFERROR(MIRR(B1474:G1474,Supuestos!$B$22,Supuestos!$B$22),"")</f>
        <v>0.29134901457721907</v>
      </c>
      <c r="K1474" s="6">
        <v>9133.67215294137</v>
      </c>
      <c r="L1474" s="6">
        <v>36532.49906563893</v>
      </c>
      <c r="M1474" s="6">
        <v>125992488.93269022</v>
      </c>
      <c r="N1474" s="6">
        <v>3384.991728172948</v>
      </c>
      <c r="O1474" s="6">
        <v>111627018.52473848</v>
      </c>
    </row>
    <row r="1475">
      <c r="A1475">
        <v>1471</v>
      </c>
      <c r="B1475" s="6">
        <v>-172239044.29638773</v>
      </c>
      <c r="C1475" s="6">
        <v>77747227.32533625</v>
      </c>
      <c r="D1475" s="6">
        <v>61819205.32403125</v>
      </c>
      <c r="E1475" s="6">
        <v>77694572.88317513</v>
      </c>
      <c r="F1475" s="6">
        <v>74259314.5613978</v>
      </c>
      <c r="G1475" s="6">
        <v>105947835.53337291</v>
      </c>
      <c r="H1475" s="6">
        <f>NPV(Supuestos!$B$22,C1475:G1475)+B1475</f>
        <v>94963234.10673833</v>
      </c>
      <c r="I1475" s="2">
        <f>IFERROR(IRR(B1475:G1475),"")</f>
        <v>0.34016733498041163</v>
      </c>
      <c r="J1475" s="2">
        <f>IFERROR(MIRR(B1475:G1475,Supuestos!$B$22,Supuestos!$B$22),"")</f>
        <v>0.2446480450970825</v>
      </c>
      <c r="K1475" s="6">
        <v>8789.814222711346</v>
      </c>
      <c r="L1475" s="6">
        <v>39453.26719923469</v>
      </c>
      <c r="M1475" s="6">
        <v>144496093.16356662</v>
      </c>
      <c r="N1475" s="6">
        <v>3543.0905632674694</v>
      </c>
      <c r="O1475" s="6">
        <v>115401560.41838445</v>
      </c>
    </row>
    <row r="1476">
      <c r="A1476">
        <v>1472</v>
      </c>
      <c r="B1476" s="6">
        <v>-187439706.66441986</v>
      </c>
      <c r="C1476" s="6">
        <v>69748782.87593254</v>
      </c>
      <c r="D1476" s="6">
        <v>65690554.754264995</v>
      </c>
      <c r="E1476" s="6">
        <v>67333373.45362425</v>
      </c>
      <c r="F1476" s="6">
        <v>59914898.04257046</v>
      </c>
      <c r="G1476" s="6">
        <v>112194013.76480238</v>
      </c>
      <c r="H1476" s="6">
        <f>NPV(Supuestos!$B$22,C1476:G1476)+B1476</f>
        <v>63482778.720645495</v>
      </c>
      <c r="I1476" s="2">
        <f>IFERROR(IRR(B1476:G1476),"")</f>
        <v>0.2651108029314927</v>
      </c>
      <c r="J1476" s="2">
        <f>IFERROR(MIRR(B1476:G1476,Supuestos!$B$22,Supuestos!$B$22),"")</f>
        <v>0.20848272951104052</v>
      </c>
      <c r="K1476" s="6">
        <v>7958.622756667935</v>
      </c>
      <c r="L1476" s="6">
        <v>43503.3216354241</v>
      </c>
      <c r="M1476" s="6">
        <v>159741584.6197534</v>
      </c>
      <c r="N1476" s="6">
        <v>3473.566875730952</v>
      </c>
      <c r="O1476" s="6">
        <v>111583060.77158092</v>
      </c>
    </row>
    <row r="1477">
      <c r="A1477">
        <v>1473</v>
      </c>
      <c r="B1477" s="6">
        <v>-180235702.94075084</v>
      </c>
      <c r="C1477" s="6">
        <v>49505387.7707317</v>
      </c>
      <c r="D1477" s="6">
        <v>46563932.30779515</v>
      </c>
      <c r="E1477" s="6">
        <v>59658174.64516172</v>
      </c>
      <c r="F1477" s="6">
        <v>51247833.424465835</v>
      </c>
      <c r="G1477" s="6">
        <v>100208500.514855</v>
      </c>
      <c r="H1477" s="6">
        <f>NPV(Supuestos!$B$22,C1477:G1477)+B1477</f>
        <v>21675064.80681104</v>
      </c>
      <c r="I1477" s="2">
        <f>IFERROR(IRR(B1477:G1477),"")</f>
        <v>0.18373503162485685</v>
      </c>
      <c r="J1477" s="2">
        <f>IFERROR(MIRR(B1477:G1477,Supuestos!$B$22,Supuestos!$B$22),"")</f>
        <v>0.16618803809279314</v>
      </c>
      <c r="K1477" s="6">
        <v>7320.356794182623</v>
      </c>
      <c r="L1477" s="6">
        <v>42541.21700188953</v>
      </c>
      <c r="M1477" s="6">
        <v>155322351.98774448</v>
      </c>
      <c r="N1477" s="6">
        <v>3334.9761456561587</v>
      </c>
      <c r="O1477" s="6">
        <v>108763803.88356638</v>
      </c>
    </row>
    <row r="1478">
      <c r="A1478">
        <v>1474</v>
      </c>
      <c r="B1478" s="6">
        <v>-156233360.23223057</v>
      </c>
      <c r="C1478" s="6">
        <v>53445333.93057856</v>
      </c>
      <c r="D1478" s="6">
        <v>58845335.46807128</v>
      </c>
      <c r="E1478" s="6">
        <v>41648803.84867334</v>
      </c>
      <c r="F1478" s="6">
        <v>61565531.18835811</v>
      </c>
      <c r="G1478" s="6">
        <v>96314731.26228428</v>
      </c>
      <c r="H1478" s="6">
        <f>NPV(Supuestos!$B$22,C1478:G1478)+B1478</f>
        <v>50514432.87937304</v>
      </c>
      <c r="I1478" s="2">
        <f>IFERROR(IRR(B1478:G1478),"")</f>
        <v>0.25656105014138403</v>
      </c>
      <c r="J1478" s="2">
        <f>IFERROR(MIRR(B1478:G1478,Supuestos!$B$22,Supuestos!$B$22),"")</f>
        <v>0.2056972576513061</v>
      </c>
      <c r="K1478" s="6">
        <v>7732.705043055488</v>
      </c>
      <c r="L1478" s="6">
        <v>39663.19215373574</v>
      </c>
      <c r="M1478" s="6">
        <v>131697058.95296088</v>
      </c>
      <c r="N1478" s="6">
        <v>3365.597254472474</v>
      </c>
      <c r="O1478" s="6">
        <v>108985607.6026632</v>
      </c>
    </row>
    <row r="1479">
      <c r="A1479">
        <v>1475</v>
      </c>
      <c r="B1479" s="6">
        <v>-152592715.49095085</v>
      </c>
      <c r="C1479" s="6">
        <v>35296712.903550535</v>
      </c>
      <c r="D1479" s="6">
        <v>34222872.99623312</v>
      </c>
      <c r="E1479" s="6">
        <v>58006178.61004819</v>
      </c>
      <c r="F1479" s="6">
        <v>31944268.549933895</v>
      </c>
      <c r="G1479" s="6">
        <v>99984316.56462547</v>
      </c>
      <c r="H1479" s="6">
        <f>NPV(Supuestos!$B$22,C1479:G1479)+B1479</f>
        <v>14697513.533417538</v>
      </c>
      <c r="I1479" s="2">
        <f>IFERROR(IRR(B1479:G1479),"")</f>
        <v>0.17350877978665896</v>
      </c>
      <c r="J1479" s="2">
        <f>IFERROR(MIRR(B1479:G1479,Supuestos!$B$22,Supuestos!$B$22),"")</f>
        <v>0.16116037282595386</v>
      </c>
      <c r="K1479" s="6">
        <v>7646.249195005409</v>
      </c>
      <c r="L1479" s="6">
        <v>38814.881136360724</v>
      </c>
      <c r="M1479" s="6">
        <v>128849655.19950055</v>
      </c>
      <c r="N1479" s="6">
        <v>3485.581153755387</v>
      </c>
      <c r="O1479" s="6">
        <v>107611161.55610311</v>
      </c>
    </row>
    <row r="1480">
      <c r="A1480">
        <v>1476</v>
      </c>
      <c r="B1480" s="6">
        <v>-192336281.33298963</v>
      </c>
      <c r="C1480" s="6">
        <v>75763858.47578192</v>
      </c>
      <c r="D1480" s="6">
        <v>64211849.46841812</v>
      </c>
      <c r="E1480" s="6">
        <v>60419515.73067701</v>
      </c>
      <c r="F1480" s="6">
        <v>51047637.09838143</v>
      </c>
      <c r="G1480" s="6">
        <v>111493590.84586471</v>
      </c>
      <c r="H1480" s="6">
        <f>NPV(Supuestos!$B$22,C1480:G1480)+B1480</f>
        <v>52444205.390262514</v>
      </c>
      <c r="I1480" s="2">
        <f>IFERROR(IRR(B1480:G1480),"")</f>
        <v>0.24444858057705207</v>
      </c>
      <c r="J1480" s="2">
        <f>IFERROR(MIRR(B1480:G1480,Supuestos!$B$22,Supuestos!$B$22),"")</f>
        <v>0.19632166330966005</v>
      </c>
      <c r="K1480" s="6">
        <v>7886.984466128356</v>
      </c>
      <c r="L1480" s="6">
        <v>43439.016522262915</v>
      </c>
      <c r="M1480" s="6">
        <v>164928053.45019117</v>
      </c>
      <c r="N1480" s="6">
        <v>3520.6974116464457</v>
      </c>
      <c r="O1480" s="6">
        <v>112650415.41246946</v>
      </c>
    </row>
    <row r="1481">
      <c r="A1481">
        <v>1477</v>
      </c>
      <c r="B1481" s="6">
        <v>-177108474.58543327</v>
      </c>
      <c r="C1481" s="6">
        <v>88506374.23106535</v>
      </c>
      <c r="D1481" s="6">
        <v>81242743.4626477</v>
      </c>
      <c r="E1481" s="6">
        <v>95255058.72614579</v>
      </c>
      <c r="F1481" s="6">
        <v>80677440.58732983</v>
      </c>
      <c r="G1481" s="6">
        <v>134901552.13626677</v>
      </c>
      <c r="H1481" s="6">
        <f>NPV(Supuestos!$B$22,C1481:G1481)+B1481</f>
        <v>145167960.57888502</v>
      </c>
      <c r="I1481" s="2">
        <f>IFERROR(IRR(B1481:G1481),"")</f>
        <v>0.4264901996383098</v>
      </c>
      <c r="J1481" s="2">
        <f>IFERROR(MIRR(B1481:G1481,Supuestos!$B$22,Supuestos!$B$22),"")</f>
        <v>0.28499871402957666</v>
      </c>
      <c r="K1481" s="6">
        <v>9201.901045876733</v>
      </c>
      <c r="L1481" s="6">
        <v>39205.04373523008</v>
      </c>
      <c r="M1481" s="6">
        <v>148247599.94936472</v>
      </c>
      <c r="N1481" s="6">
        <v>3355.3314997814596</v>
      </c>
      <c r="O1481" s="6">
        <v>108584529.76851755</v>
      </c>
    </row>
    <row r="1482">
      <c r="A1482">
        <v>1478</v>
      </c>
      <c r="B1482" s="6">
        <v>-191398744.53765133</v>
      </c>
      <c r="C1482" s="6">
        <v>78376866.64300463</v>
      </c>
      <c r="D1482" s="6">
        <v>72977863.18528552</v>
      </c>
      <c r="E1482" s="6">
        <v>86890820.67868459</v>
      </c>
      <c r="F1482" s="6">
        <v>81956663.31376328</v>
      </c>
      <c r="G1482" s="6">
        <v>120108058.57692486</v>
      </c>
      <c r="H1482" s="6">
        <f>NPV(Supuestos!$B$22,C1482:G1482)+B1482</f>
        <v>103061103.77334365</v>
      </c>
      <c r="I1482" s="2">
        <f>IFERROR(IRR(B1482:G1482),"")</f>
        <v>0.3320614458709421</v>
      </c>
      <c r="J1482" s="2">
        <f>IFERROR(MIRR(B1482:G1482,Supuestos!$B$22,Supuestos!$B$22),"")</f>
        <v>0.24257396891005767</v>
      </c>
      <c r="K1482" s="6">
        <v>8516.853730720804</v>
      </c>
      <c r="L1482" s="6">
        <v>42910.39706538601</v>
      </c>
      <c r="M1482" s="6">
        <v>162161818.51100782</v>
      </c>
      <c r="N1482" s="6">
        <v>3494.469027997305</v>
      </c>
      <c r="O1482" s="6">
        <v>110775195.95710985</v>
      </c>
    </row>
    <row r="1483">
      <c r="A1483">
        <v>1479</v>
      </c>
      <c r="B1483" s="6">
        <v>-155788594.03600886</v>
      </c>
      <c r="C1483" s="6">
        <v>44512999.185494184</v>
      </c>
      <c r="D1483" s="6">
        <v>52394316.732199974</v>
      </c>
      <c r="E1483" s="6">
        <v>69425065.64969662</v>
      </c>
      <c r="F1483" s="6">
        <v>57908306.099059686</v>
      </c>
      <c r="G1483" s="6">
        <v>87411163.86031514</v>
      </c>
      <c r="H1483" s="6">
        <f>NPV(Supuestos!$B$22,C1483:G1483)+B1483</f>
        <v>50118549.0648366</v>
      </c>
      <c r="I1483" s="2">
        <f>IFERROR(IRR(B1483:G1483),"")</f>
        <v>0.25354847111944623</v>
      </c>
      <c r="J1483" s="2">
        <f>IFERROR(MIRR(B1483:G1483,Supuestos!$B$22,Supuestos!$B$22),"")</f>
        <v>0.20540226265180395</v>
      </c>
      <c r="K1483" s="6">
        <v>8347.840612885258</v>
      </c>
      <c r="L1483" s="6">
        <v>37545.2898826227</v>
      </c>
      <c r="M1483" s="6">
        <v>130714826.37963223</v>
      </c>
      <c r="N1483" s="6">
        <v>3532.9087742914758</v>
      </c>
      <c r="O1483" s="6">
        <v>108814438.73775274</v>
      </c>
    </row>
    <row r="1484">
      <c r="A1484">
        <v>1480</v>
      </c>
      <c r="B1484" s="6">
        <v>-187014046.1196639</v>
      </c>
      <c r="C1484" s="6">
        <v>62133875.472066864</v>
      </c>
      <c r="D1484" s="6">
        <v>55193915.490468234</v>
      </c>
      <c r="E1484" s="6">
        <v>52468926.96924062</v>
      </c>
      <c r="F1484" s="6">
        <v>65443650.82851261</v>
      </c>
      <c r="G1484" s="6">
        <v>94104926.76423353</v>
      </c>
      <c r="H1484" s="6">
        <f>NPV(Supuestos!$B$22,C1484:G1484)+B1484</f>
        <v>32997355.404088944</v>
      </c>
      <c r="I1484" s="2">
        <f>IFERROR(IRR(B1484:G1484),"")</f>
        <v>0.20644226313865197</v>
      </c>
      <c r="J1484" s="2">
        <f>IFERROR(MIRR(B1484:G1484,Supuestos!$B$22,Supuestos!$B$22),"")</f>
        <v>0.1776576120068316</v>
      </c>
      <c r="K1484" s="6">
        <v>7985.308121954963</v>
      </c>
      <c r="L1484" s="6">
        <v>37503.05272541258</v>
      </c>
      <c r="M1484" s="6">
        <v>163056171.5975565</v>
      </c>
      <c r="N1484" s="6">
        <v>3429.802134539932</v>
      </c>
      <c r="O1484" s="6">
        <v>103460403.83746321</v>
      </c>
    </row>
    <row r="1485">
      <c r="A1485">
        <v>1481</v>
      </c>
      <c r="B1485" s="6">
        <v>-179898123.9361162</v>
      </c>
      <c r="C1485" s="6">
        <v>83930007.88843</v>
      </c>
      <c r="D1485" s="6">
        <v>81987749.92313518</v>
      </c>
      <c r="E1485" s="6">
        <v>56570687.780304596</v>
      </c>
      <c r="F1485" s="6">
        <v>71062946.94191307</v>
      </c>
      <c r="G1485" s="6">
        <v>121095283.09185132</v>
      </c>
      <c r="H1485" s="6">
        <f>NPV(Supuestos!$B$22,C1485:G1485)+B1485</f>
        <v>99963268.97876137</v>
      </c>
      <c r="I1485" s="2">
        <f>IFERROR(IRR(B1485:G1485),"")</f>
        <v>0.34590742846832573</v>
      </c>
      <c r="J1485" s="2">
        <f>IFERROR(MIRR(B1485:G1485,Supuestos!$B$22,Supuestos!$B$22),"")</f>
        <v>0.24534053046122128</v>
      </c>
      <c r="K1485" s="6">
        <v>8317.621197924716</v>
      </c>
      <c r="L1485" s="6">
        <v>40882.183977068795</v>
      </c>
      <c r="M1485" s="6">
        <v>152694722.33090615</v>
      </c>
      <c r="N1485" s="6">
        <v>3325.237119042625</v>
      </c>
      <c r="O1485" s="6">
        <v>106558851.40410848</v>
      </c>
    </row>
    <row r="1486">
      <c r="A1486">
        <v>1482</v>
      </c>
      <c r="B1486" s="6">
        <v>-178837110.33669797</v>
      </c>
      <c r="C1486" s="6">
        <v>74725009.75380184</v>
      </c>
      <c r="D1486" s="6">
        <v>78161578.55662814</v>
      </c>
      <c r="E1486" s="6">
        <v>66532317.058846965</v>
      </c>
      <c r="F1486" s="6">
        <v>77742230.06680277</v>
      </c>
      <c r="G1486" s="6">
        <v>111446444.46409237</v>
      </c>
      <c r="H1486" s="6">
        <f>NPV(Supuestos!$B$22,C1486:G1486)+B1486</f>
        <v>95672791.57854822</v>
      </c>
      <c r="I1486" s="2">
        <f>IFERROR(IRR(B1486:G1486),"")</f>
        <v>0.33416486828085856</v>
      </c>
      <c r="J1486" s="2">
        <f>IFERROR(MIRR(B1486:G1486,Supuestos!$B$22,Supuestos!$B$22),"")</f>
        <v>0.24200952217812155</v>
      </c>
      <c r="K1486" s="6">
        <v>8430.498298704955</v>
      </c>
      <c r="L1486" s="6">
        <v>40596.50292949822</v>
      </c>
      <c r="M1486" s="6">
        <v>151457210.42625752</v>
      </c>
      <c r="N1486" s="6">
        <v>3410.6788520390787</v>
      </c>
      <c r="O1486" s="6">
        <v>111978971.17394823</v>
      </c>
    </row>
    <row r="1487">
      <c r="A1487">
        <v>1483</v>
      </c>
      <c r="B1487" s="6">
        <v>-166243697.89808846</v>
      </c>
      <c r="C1487" s="6">
        <v>33815307.09322643</v>
      </c>
      <c r="D1487" s="6">
        <v>26263453.091948614</v>
      </c>
      <c r="E1487" s="6">
        <v>46810461.689504005</v>
      </c>
      <c r="F1487" s="6">
        <v>30280713.314199187</v>
      </c>
      <c r="G1487" s="6">
        <v>64469039.90681625</v>
      </c>
      <c r="H1487" s="6">
        <f>NPV(Supuestos!$B$22,C1487:G1487)+B1487</f>
        <v>-33364732.888871618</v>
      </c>
      <c r="I1487" s="2">
        <f>IFERROR(IRR(B1487:G1487),"")</f>
        <v>0.06098608635999077</v>
      </c>
      <c r="J1487" s="2">
        <f>IFERROR(MIRR(B1487:G1487,Supuestos!$B$22,Supuestos!$B$22),"")</f>
        <v>0.0900516096154369</v>
      </c>
      <c r="K1487" s="6">
        <v>7046.429316511867</v>
      </c>
      <c r="L1487" s="6">
        <v>36900.074466880425</v>
      </c>
      <c r="M1487" s="6">
        <v>145442596.57769668</v>
      </c>
      <c r="N1487" s="6">
        <v>3279.8310667897263</v>
      </c>
      <c r="O1487" s="6">
        <v>104382266.66081141</v>
      </c>
    </row>
    <row r="1488">
      <c r="A1488">
        <v>1484</v>
      </c>
      <c r="B1488" s="6">
        <v>-150380588.1255785</v>
      </c>
      <c r="C1488" s="6">
        <v>45424177.80367764</v>
      </c>
      <c r="D1488" s="6">
        <v>41620077.53739382</v>
      </c>
      <c r="E1488" s="6">
        <v>39383630.34863442</v>
      </c>
      <c r="F1488" s="6">
        <v>61884842.59546627</v>
      </c>
      <c r="G1488" s="6">
        <v>94709532.24849033</v>
      </c>
      <c r="H1488" s="6">
        <f>NPV(Supuestos!$B$22,C1488:G1488)+B1488</f>
        <v>33903266.8000211</v>
      </c>
      <c r="I1488" s="2">
        <f>IFERROR(IRR(B1488:G1488),"")</f>
        <v>0.21858260202028645</v>
      </c>
      <c r="J1488" s="2">
        <f>IFERROR(MIRR(B1488:G1488,Supuestos!$B$22,Supuestos!$B$22),"")</f>
        <v>0.18730952869318873</v>
      </c>
      <c r="K1488" s="6">
        <v>7464.819459283001</v>
      </c>
      <c r="L1488" s="6">
        <v>40737.85411881395</v>
      </c>
      <c r="M1488" s="6">
        <v>126052530.03313413</v>
      </c>
      <c r="N1488" s="6">
        <v>3375.8429354056716</v>
      </c>
      <c r="O1488" s="6">
        <v>109660755.78737767</v>
      </c>
    </row>
    <row r="1489">
      <c r="A1489">
        <v>1485</v>
      </c>
      <c r="B1489" s="6">
        <v>-186476874.7424321</v>
      </c>
      <c r="C1489" s="6">
        <v>37810779.1611311</v>
      </c>
      <c r="D1489" s="6">
        <v>43785742.91923365</v>
      </c>
      <c r="E1489" s="6">
        <v>52312167.39599846</v>
      </c>
      <c r="F1489" s="6">
        <v>56219602.828729846</v>
      </c>
      <c r="G1489" s="6">
        <v>88971328.69345531</v>
      </c>
      <c r="H1489" s="6">
        <f>NPV(Supuestos!$B$22,C1489:G1489)+B1489</f>
        <v>-4813156.085385449</v>
      </c>
      <c r="I1489" s="2">
        <f>IFERROR(IRR(B1489:G1489),"")</f>
        <v>0.13057551945020546</v>
      </c>
      <c r="J1489" s="2">
        <f>IFERROR(MIRR(B1489:G1489,Supuestos!$B$22,Supuestos!$B$22),"")</f>
        <v>0.13405337374059267</v>
      </c>
      <c r="K1489" s="6">
        <v>8165.2876960711565</v>
      </c>
      <c r="L1489" s="6">
        <v>34712.15868397001</v>
      </c>
      <c r="M1489" s="6">
        <v>163802093.7659289</v>
      </c>
      <c r="N1489" s="6">
        <v>3452.4291509141526</v>
      </c>
      <c r="O1489" s="6">
        <v>110424009.1310441</v>
      </c>
    </row>
    <row r="1490">
      <c r="A1490">
        <v>1486</v>
      </c>
      <c r="B1490" s="6">
        <v>-164428010.1793875</v>
      </c>
      <c r="C1490" s="6">
        <v>51044107.7610805</v>
      </c>
      <c r="D1490" s="6">
        <v>50177437.49542453</v>
      </c>
      <c r="E1490" s="6">
        <v>74089134.11982667</v>
      </c>
      <c r="F1490" s="6">
        <v>60671758.61915925</v>
      </c>
      <c r="G1490" s="6">
        <v>91804902.18853125</v>
      </c>
      <c r="H1490" s="6">
        <f>NPV(Supuestos!$B$22,C1490:G1490)+B1490</f>
        <v>52568628.0530084</v>
      </c>
      <c r="I1490" s="2">
        <f>IFERROR(IRR(B1490:G1490),"")</f>
        <v>0.2537276599999673</v>
      </c>
      <c r="J1490" s="2">
        <f>IFERROR(MIRR(B1490:G1490,Supuestos!$B$22,Supuestos!$B$22),"")</f>
        <v>0.20503675122721066</v>
      </c>
      <c r="K1490" s="6">
        <v>8086.4257996255255</v>
      </c>
      <c r="L1490" s="6">
        <v>38722.91273905886</v>
      </c>
      <c r="M1490" s="6">
        <v>139377613.33060563</v>
      </c>
      <c r="N1490" s="6">
        <v>3479.853352252394</v>
      </c>
      <c r="O1490" s="6">
        <v>108119492.80760187</v>
      </c>
    </row>
    <row r="1491">
      <c r="A1491">
        <v>1487</v>
      </c>
      <c r="B1491" s="6">
        <v>-177105194.8155927</v>
      </c>
      <c r="C1491" s="6">
        <v>44130023.6259702</v>
      </c>
      <c r="D1491" s="6">
        <v>48785685.20624556</v>
      </c>
      <c r="E1491" s="6">
        <v>54203874.07577503</v>
      </c>
      <c r="F1491" s="6">
        <v>30681972.266587004</v>
      </c>
      <c r="G1491" s="6">
        <v>76300166.84257153</v>
      </c>
      <c r="H1491" s="6">
        <f>NPV(Supuestos!$B$22,C1491:G1491)+B1491</f>
        <v>-6475469.692616425</v>
      </c>
      <c r="I1491" s="2">
        <f>IFERROR(IRR(B1491:G1491),"")</f>
        <v>0.12550594161963985</v>
      </c>
      <c r="J1491" s="2">
        <f>IFERROR(MIRR(B1491:G1491,Supuestos!$B$22,Supuestos!$B$22),"")</f>
        <v>0.1315390064490627</v>
      </c>
      <c r="K1491" s="6">
        <v>8008.848742083637</v>
      </c>
      <c r="L1491" s="6">
        <v>35484.74577146416</v>
      </c>
      <c r="M1491" s="6">
        <v>154369837.89279684</v>
      </c>
      <c r="N1491" s="6">
        <v>3479.565976932645</v>
      </c>
      <c r="O1491" s="6">
        <v>109966233.42232348</v>
      </c>
    </row>
    <row r="1492">
      <c r="A1492">
        <v>1488</v>
      </c>
      <c r="B1492" s="6">
        <v>-169382373.69335148</v>
      </c>
      <c r="C1492" s="6">
        <v>64363238.61169488</v>
      </c>
      <c r="D1492" s="6">
        <v>67876530.12132832</v>
      </c>
      <c r="E1492" s="6">
        <v>72218595.3632246</v>
      </c>
      <c r="F1492" s="6">
        <v>81138093.60838698</v>
      </c>
      <c r="G1492" s="6">
        <v>120316952.7826153</v>
      </c>
      <c r="H1492" s="6">
        <f>NPV(Supuestos!$B$22,C1492:G1492)+B1492</f>
        <v>98580008.26436327</v>
      </c>
      <c r="I1492" s="2">
        <f>IFERROR(IRR(B1492:G1492),"")</f>
        <v>0.3384685681841086</v>
      </c>
      <c r="J1492" s="2">
        <f>IFERROR(MIRR(B1492:G1492,Supuestos!$B$22,Supuestos!$B$22),"")</f>
        <v>0.24952794787646715</v>
      </c>
      <c r="K1492" s="6">
        <v>8235.380543519386</v>
      </c>
      <c r="L1492" s="6">
        <v>42675.351763630984</v>
      </c>
      <c r="M1492" s="6">
        <v>141266552.7651873</v>
      </c>
      <c r="N1492" s="6">
        <v>3514.5172646890082</v>
      </c>
      <c r="O1492" s="6">
        <v>109384534.75477795</v>
      </c>
    </row>
    <row r="1493">
      <c r="A1493">
        <v>1489</v>
      </c>
      <c r="B1493" s="6">
        <v>-194539444.13053998</v>
      </c>
      <c r="C1493" s="6">
        <v>61209406.160820186</v>
      </c>
      <c r="D1493" s="6">
        <v>65568501.072913215</v>
      </c>
      <c r="E1493" s="6">
        <v>64728410.09357883</v>
      </c>
      <c r="F1493" s="6">
        <v>67990560.6977843</v>
      </c>
      <c r="G1493" s="6">
        <v>113027063.13920735</v>
      </c>
      <c r="H1493" s="6">
        <f>NPV(Supuestos!$B$22,C1493:G1493)+B1493</f>
        <v>52254267.837946035</v>
      </c>
      <c r="I1493" s="2">
        <f>IFERROR(IRR(B1493:G1493),"")</f>
        <v>0.23711813625557973</v>
      </c>
      <c r="J1493" s="2">
        <f>IFERROR(MIRR(B1493:G1493,Supuestos!$B$22,Supuestos!$B$22),"")</f>
        <v>0.19555658335592785</v>
      </c>
      <c r="K1493" s="6">
        <v>8144.962543480964</v>
      </c>
      <c r="L1493" s="6">
        <v>41891.947996091054</v>
      </c>
      <c r="M1493" s="6">
        <v>167242776.34641087</v>
      </c>
      <c r="N1493" s="6">
        <v>3521.8252958729863</v>
      </c>
      <c r="O1493" s="6">
        <v>111480517.04711372</v>
      </c>
    </row>
    <row r="1494">
      <c r="A1494">
        <v>1490</v>
      </c>
      <c r="B1494" s="6">
        <v>-176137397.29655495</v>
      </c>
      <c r="C1494" s="6">
        <v>71078847.56250016</v>
      </c>
      <c r="D1494" s="6">
        <v>57545265.90320063</v>
      </c>
      <c r="E1494" s="6">
        <v>62088996.13522158</v>
      </c>
      <c r="F1494" s="6">
        <v>59997920.20988592</v>
      </c>
      <c r="G1494" s="6">
        <v>100052885.13515003</v>
      </c>
      <c r="H1494" s="6">
        <f>NPV(Supuestos!$B$22,C1494:G1494)+B1494</f>
        <v>59887904.93438611</v>
      </c>
      <c r="I1494" s="2">
        <f>IFERROR(IRR(B1494:G1494),"")</f>
        <v>0.26771814348502837</v>
      </c>
      <c r="J1494" s="2">
        <f>IFERROR(MIRR(B1494:G1494,Supuestos!$B$22,Supuestos!$B$22),"")</f>
        <v>0.20872150485061258</v>
      </c>
      <c r="K1494" s="6">
        <v>8070.76303892451</v>
      </c>
      <c r="L1494" s="6">
        <v>39994.85647450123</v>
      </c>
      <c r="M1494" s="6">
        <v>150314276.54603535</v>
      </c>
      <c r="N1494" s="6">
        <v>3351.2261332944036</v>
      </c>
      <c r="O1494" s="6">
        <v>110483842.45085244</v>
      </c>
    </row>
    <row r="1495">
      <c r="A1495">
        <v>1491</v>
      </c>
      <c r="B1495" s="6">
        <v>-155502899.97896892</v>
      </c>
      <c r="C1495" s="6">
        <v>27786821.371102214</v>
      </c>
      <c r="D1495" s="6">
        <v>20744363.365530714</v>
      </c>
      <c r="E1495" s="6">
        <v>20664922.76047983</v>
      </c>
      <c r="F1495" s="6">
        <v>27673552.621907856</v>
      </c>
      <c r="G1495" s="6">
        <v>65162767.46470265</v>
      </c>
      <c r="H1495" s="6">
        <f>NPV(Supuestos!$B$22,C1495:G1495)+B1495</f>
        <v>-50989682.79474283</v>
      </c>
      <c r="I1495" s="2">
        <f>IFERROR(IRR(B1495:G1495),"")</f>
        <v>0.011854476296842147</v>
      </c>
      <c r="J1495" s="2">
        <f>IFERROR(MIRR(B1495:G1495,Supuestos!$B$22,Supuestos!$B$22),"")</f>
        <v>0.052910353309268965</v>
      </c>
      <c r="K1495" s="6">
        <v>7432.0607027148135</v>
      </c>
      <c r="L1495" s="6">
        <v>34450.459104579524</v>
      </c>
      <c r="M1495" s="6">
        <v>135019867.7148386</v>
      </c>
      <c r="N1495" s="6">
        <v>3366.9734357235334</v>
      </c>
      <c r="O1495" s="6">
        <v>111889219.05865379</v>
      </c>
    </row>
    <row r="1496">
      <c r="A1496">
        <v>1492</v>
      </c>
      <c r="B1496" s="6">
        <v>-163507539.35324115</v>
      </c>
      <c r="C1496" s="6">
        <v>60984609.44176404</v>
      </c>
      <c r="D1496" s="6">
        <v>46590758.998844996</v>
      </c>
      <c r="E1496" s="6">
        <v>73599193.15810832</v>
      </c>
      <c r="F1496" s="6">
        <v>53978242.18565668</v>
      </c>
      <c r="G1496" s="6">
        <v>107018707.63820949</v>
      </c>
      <c r="H1496" s="6">
        <f>NPV(Supuestos!$B$22,C1496:G1496)+B1496</f>
        <v>63056783.11328204</v>
      </c>
      <c r="I1496" s="2">
        <f>IFERROR(IRR(B1496:G1496),"")</f>
        <v>0.2769264264374252</v>
      </c>
      <c r="J1496" s="2">
        <f>IFERROR(MIRR(B1496:G1496,Supuestos!$B$22,Supuestos!$B$22),"")</f>
        <v>0.21684594472821428</v>
      </c>
      <c r="K1496" s="6">
        <v>7656.623984826445</v>
      </c>
      <c r="L1496" s="6">
        <v>43561.67777728986</v>
      </c>
      <c r="M1496" s="6">
        <v>136824708.40213084</v>
      </c>
      <c r="N1496" s="6">
        <v>3298.543060788264</v>
      </c>
      <c r="O1496" s="6">
        <v>114709396.71248178</v>
      </c>
    </row>
    <row r="1497">
      <c r="A1497">
        <v>1493</v>
      </c>
      <c r="B1497" s="6">
        <v>-170830247.38365155</v>
      </c>
      <c r="C1497" s="6">
        <v>51667667.02492019</v>
      </c>
      <c r="D1497" s="6">
        <v>35592309.007753305</v>
      </c>
      <c r="E1497" s="6">
        <v>27504331.930315495</v>
      </c>
      <c r="F1497" s="6">
        <v>58171394.17507548</v>
      </c>
      <c r="G1497" s="6">
        <v>73235589.88424735</v>
      </c>
      <c r="H1497" s="6">
        <f>NPV(Supuestos!$B$22,C1497:G1497)+B1497</f>
        <v>-7077560.079661332</v>
      </c>
      <c r="I1497" s="2">
        <f>IFERROR(IRR(B1497:G1497),"")</f>
        <v>0.12388057746625915</v>
      </c>
      <c r="J1497" s="2">
        <f>IFERROR(MIRR(B1497:G1497,Supuestos!$B$22,Supuestos!$B$22),"")</f>
        <v>0.13039332555096506</v>
      </c>
      <c r="K1497" s="6">
        <v>7362.3248899391265</v>
      </c>
      <c r="L1497" s="6">
        <v>39929.74081474855</v>
      </c>
      <c r="M1497" s="6">
        <v>147312189.41171223</v>
      </c>
      <c r="N1497" s="6">
        <v>3403.654907612751</v>
      </c>
      <c r="O1497" s="6">
        <v>106469624.68012072</v>
      </c>
    </row>
    <row r="1498">
      <c r="A1498">
        <v>1494</v>
      </c>
      <c r="B1498" s="6">
        <v>-183468106.4678927</v>
      </c>
      <c r="C1498" s="6">
        <v>52696076.73383224</v>
      </c>
      <c r="D1498" s="6">
        <v>49661658.54735698</v>
      </c>
      <c r="E1498" s="6">
        <v>62097271.41713651</v>
      </c>
      <c r="F1498" s="6">
        <v>62612756.44734503</v>
      </c>
      <c r="G1498" s="6">
        <v>111763637.88870688</v>
      </c>
      <c r="H1498" s="6">
        <f>NPV(Supuestos!$B$22,C1498:G1498)+B1498</f>
        <v>38001754.88710653</v>
      </c>
      <c r="I1498" s="2">
        <f>IFERROR(IRR(B1498:G1498),"")</f>
        <v>0.21300100187091547</v>
      </c>
      <c r="J1498" s="2">
        <f>IFERROR(MIRR(B1498:G1498,Supuestos!$B$22,Supuestos!$B$22),"")</f>
        <v>0.1837381987525104</v>
      </c>
      <c r="K1498" s="6">
        <v>7537.7027493220485</v>
      </c>
      <c r="L1498" s="6">
        <v>43165.67296602407</v>
      </c>
      <c r="M1498" s="6">
        <v>157438505.52450582</v>
      </c>
      <c r="N1498" s="6">
        <v>3425.3384999620416</v>
      </c>
      <c r="O1498" s="6">
        <v>104877591.9677142</v>
      </c>
    </row>
    <row r="1499">
      <c r="A1499">
        <v>1495</v>
      </c>
      <c r="B1499" s="6">
        <v>-173096731.09771287</v>
      </c>
      <c r="C1499" s="6">
        <v>85343770.71948338</v>
      </c>
      <c r="D1499" s="6">
        <v>88377659.44227886</v>
      </c>
      <c r="E1499" s="6">
        <v>89760527.12513146</v>
      </c>
      <c r="F1499" s="6">
        <v>83006631.8220586</v>
      </c>
      <c r="G1499" s="6">
        <v>141805351.56933984</v>
      </c>
      <c r="H1499" s="6">
        <f>NPV(Supuestos!$B$22,C1499:G1499)+B1499</f>
        <v>153151609.5819577</v>
      </c>
      <c r="I1499" s="2">
        <f>IFERROR(IRR(B1499:G1499),"")</f>
        <v>0.4435911756535157</v>
      </c>
      <c r="J1499" s="2">
        <f>IFERROR(MIRR(B1499:G1499,Supuestos!$B$22,Supuestos!$B$22),"")</f>
        <v>0.2940669343190616</v>
      </c>
      <c r="K1499" s="6">
        <v>8617.734416637037</v>
      </c>
      <c r="L1499" s="6">
        <v>42249.790786779966</v>
      </c>
      <c r="M1499" s="6">
        <v>143968933.00499701</v>
      </c>
      <c r="N1499" s="6">
        <v>3346.407399854312</v>
      </c>
      <c r="O1499" s="6">
        <v>108476897.10446477</v>
      </c>
    </row>
    <row r="1500">
      <c r="A1500">
        <v>1496</v>
      </c>
      <c r="B1500" s="6">
        <v>-170450437.51234466</v>
      </c>
      <c r="C1500" s="6">
        <v>42901722.75436255</v>
      </c>
      <c r="D1500" s="6">
        <v>43855318.92925197</v>
      </c>
      <c r="E1500" s="6">
        <v>66456754.93935179</v>
      </c>
      <c r="F1500" s="6">
        <v>65324851.302946016</v>
      </c>
      <c r="G1500" s="6">
        <v>97313354.41547002</v>
      </c>
      <c r="H1500" s="6">
        <f>NPV(Supuestos!$B$22,C1500:G1500)+B1500</f>
        <v>35003376.11886006</v>
      </c>
      <c r="I1500" s="2">
        <f>IFERROR(IRR(B1500:G1500),"")</f>
        <v>0.21109082452779035</v>
      </c>
      <c r="J1500" s="2">
        <f>IFERROR(MIRR(B1500:G1500,Supuestos!$B$22,Supuestos!$B$22),"")</f>
        <v>0.18339047315503332</v>
      </c>
      <c r="K1500" s="6">
        <v>7665.72205676008</v>
      </c>
      <c r="L1500" s="6">
        <v>41796.69147927167</v>
      </c>
      <c r="M1500" s="6">
        <v>144818291.93056473</v>
      </c>
      <c r="N1500" s="6">
        <v>3284.8466978408396</v>
      </c>
      <c r="O1500" s="6">
        <v>114658943.42446359</v>
      </c>
    </row>
    <row r="1501">
      <c r="A1501">
        <v>1497</v>
      </c>
      <c r="B1501" s="6">
        <v>-171467943.2393426</v>
      </c>
      <c r="C1501" s="6">
        <v>50184114.959318094</v>
      </c>
      <c r="D1501" s="6">
        <v>61640810.13509457</v>
      </c>
      <c r="E1501" s="6">
        <v>48691963.407205135</v>
      </c>
      <c r="F1501" s="6">
        <v>53716486.05820806</v>
      </c>
      <c r="G1501" s="6">
        <v>98983703.09246147</v>
      </c>
      <c r="H1501" s="6">
        <f>NPV(Supuestos!$B$22,C1501:G1501)+B1501</f>
        <v>36063006.0623319</v>
      </c>
      <c r="I1501" s="2">
        <f>IFERROR(IRR(B1501:G1501),"")</f>
        <v>0.2169139260624375</v>
      </c>
      <c r="J1501" s="2">
        <f>IFERROR(MIRR(B1501:G1501,Supuestos!$B$22,Supuestos!$B$22),"")</f>
        <v>0.18436301848518544</v>
      </c>
      <c r="K1501" s="6">
        <v>8164.479345904168</v>
      </c>
      <c r="L1501" s="6">
        <v>37664.51940111579</v>
      </c>
      <c r="M1501" s="6">
        <v>146867047.98143727</v>
      </c>
      <c r="N1501" s="6">
        <v>3502.347427389274</v>
      </c>
      <c r="O1501" s="6">
        <v>107983153.5004387</v>
      </c>
    </row>
    <row r="1502">
      <c r="A1502">
        <v>1498</v>
      </c>
      <c r="B1502" s="6">
        <v>-180688983.77400956</v>
      </c>
      <c r="C1502" s="6">
        <v>102163477.19812611</v>
      </c>
      <c r="D1502" s="6">
        <v>95725969.89546426</v>
      </c>
      <c r="E1502" s="6">
        <v>108583370.2970433</v>
      </c>
      <c r="F1502" s="6">
        <v>106799836.46318069</v>
      </c>
      <c r="G1502" s="6">
        <v>134837779.50052494</v>
      </c>
      <c r="H1502" s="6">
        <f>NPV(Supuestos!$B$22,C1502:G1502)+B1502</f>
        <v>189141403.2777517</v>
      </c>
      <c r="I1502" s="2">
        <f>IFERROR(IRR(B1502:G1502),"")</f>
        <v>0.5035299789937175</v>
      </c>
      <c r="J1502" s="2">
        <f>IFERROR(MIRR(B1502:G1502,Supuestos!$B$22,Supuestos!$B$22),"")</f>
        <v>0.31558536823132255</v>
      </c>
      <c r="K1502" s="6">
        <v>8797.594197661769</v>
      </c>
      <c r="L1502" s="6">
        <v>44236.879945845125</v>
      </c>
      <c r="M1502" s="6">
        <v>149554734.30727136</v>
      </c>
      <c r="N1502" s="6">
        <v>3307.9475360301635</v>
      </c>
      <c r="O1502" s="6">
        <v>106091451.54113607</v>
      </c>
    </row>
    <row r="1503">
      <c r="A1503">
        <v>1499</v>
      </c>
      <c r="B1503" s="6">
        <v>-192467481.37062225</v>
      </c>
      <c r="C1503" s="6">
        <v>45511394.32140337</v>
      </c>
      <c r="D1503" s="6">
        <v>74091581.44489068</v>
      </c>
      <c r="E1503" s="6">
        <v>66809672.21239358</v>
      </c>
      <c r="F1503" s="6">
        <v>77748106.02993977</v>
      </c>
      <c r="G1503" s="6">
        <v>113498015.57836603</v>
      </c>
      <c r="H1503" s="6">
        <f>NPV(Supuestos!$B$22,C1503:G1503)+B1503</f>
        <v>54540919.09656098</v>
      </c>
      <c r="I1503" s="2">
        <f>IFERROR(IRR(B1503:G1503),"")</f>
        <v>0.23794539719791447</v>
      </c>
      <c r="J1503" s="2">
        <f>IFERROR(MIRR(B1503:G1503,Supuestos!$B$22,Supuestos!$B$22),"")</f>
        <v>0.19832804486816835</v>
      </c>
      <c r="K1503" s="6">
        <v>8633.568664851502</v>
      </c>
      <c r="L1503" s="6">
        <v>35246.98181241177</v>
      </c>
      <c r="M1503" s="6">
        <v>168122902.35412392</v>
      </c>
      <c r="N1503" s="6">
        <v>3324.0723474882543</v>
      </c>
      <c r="O1503" s="6">
        <v>103577343.84656246</v>
      </c>
    </row>
    <row r="1504">
      <c r="A1504">
        <v>1500</v>
      </c>
      <c r="B1504" s="6">
        <v>-170250422.7529488</v>
      </c>
      <c r="C1504" s="6">
        <v>76622300.04299268</v>
      </c>
      <c r="D1504" s="6">
        <v>94038342.88899389</v>
      </c>
      <c r="E1504" s="6">
        <v>87481269.67071289</v>
      </c>
      <c r="F1504" s="6">
        <v>88208218.39634229</v>
      </c>
      <c r="G1504" s="6">
        <v>146001219.58712488</v>
      </c>
      <c r="H1504" s="6">
        <f>NPV(Supuestos!$B$22,C1504:G1504)+B1504</f>
        <v>156423742.48387405</v>
      </c>
      <c r="I1504" s="2">
        <f>IFERROR(IRR(B1504:G1504),"")</f>
        <v>0.445723169779903</v>
      </c>
      <c r="J1504" s="2">
        <f>IFERROR(MIRR(B1504:G1504,Supuestos!$B$22,Supuestos!$B$22),"")</f>
        <v>0.29870397422164063</v>
      </c>
      <c r="K1504" s="6">
        <v>8803.545600365424</v>
      </c>
      <c r="L1504" s="6">
        <v>42300.84348085393</v>
      </c>
      <c r="M1504" s="6">
        <v>140458630.39153934</v>
      </c>
      <c r="N1504" s="6">
        <v>3428.0595465252795</v>
      </c>
      <c r="O1504" s="6">
        <v>113542551.1628965</v>
      </c>
    </row>
    <row r="1505">
      <c r="A1505">
        <v>1501</v>
      </c>
      <c r="B1505" s="6">
        <v>-152765698.7111013</v>
      </c>
      <c r="C1505" s="6">
        <v>17148810.46920729</v>
      </c>
      <c r="D1505" s="6">
        <v>14922978.811678857</v>
      </c>
      <c r="E1505" s="6">
        <v>24700175.671196453</v>
      </c>
      <c r="F1505" s="6">
        <v>35317467.90369265</v>
      </c>
      <c r="G1505" s="6">
        <v>44303230.580955915</v>
      </c>
      <c r="H1505" s="6">
        <f>NPV(Supuestos!$B$22,C1505:G1505)+B1505</f>
        <v>-65647733.9770744</v>
      </c>
      <c r="I1505" s="2">
        <f>IFERROR(IRR(B1505:G1505),"")</f>
        <v>-0.03119564316576911</v>
      </c>
      <c r="J1505" s="2">
        <f>IFERROR(MIRR(B1505:G1505,Supuestos!$B$22,Supuestos!$B$22),"")</f>
        <v>0.018875748858255603</v>
      </c>
      <c r="K1505" s="6">
        <v>7570.009001545492</v>
      </c>
      <c r="L1505" s="6">
        <v>33746.71203952793</v>
      </c>
      <c r="M1505" s="6">
        <v>132328665.5981581</v>
      </c>
      <c r="N1505" s="6">
        <v>3472.648522319893</v>
      </c>
      <c r="O1505" s="6">
        <v>119263266.92781253</v>
      </c>
    </row>
    <row r="1506">
      <c r="A1506">
        <v>1502</v>
      </c>
      <c r="B1506" s="6">
        <v>-170455726.83913097</v>
      </c>
      <c r="C1506" s="6">
        <v>56434686.35054606</v>
      </c>
      <c r="D1506" s="6">
        <v>58674501.43733441</v>
      </c>
      <c r="E1506" s="6">
        <v>46307825.0506255</v>
      </c>
      <c r="F1506" s="6">
        <v>46607855.75062017</v>
      </c>
      <c r="G1506" s="6">
        <v>87882126.50360784</v>
      </c>
      <c r="H1506" s="6">
        <f>NPV(Supuestos!$B$22,C1506:G1506)+B1506</f>
        <v>28691785.31006855</v>
      </c>
      <c r="I1506" s="2">
        <f>IFERROR(IRR(B1506:G1506),"")</f>
        <v>0.2048721656949758</v>
      </c>
      <c r="J1506" s="2">
        <f>IFERROR(MIRR(B1506:G1506,Supuestos!$B$22,Supuestos!$B$22),"")</f>
        <v>0.17602758586874323</v>
      </c>
      <c r="K1506" s="6">
        <v>8231.499994780082</v>
      </c>
      <c r="L1506" s="6">
        <v>37318.1665725684</v>
      </c>
      <c r="M1506" s="6">
        <v>145880967.80334705</v>
      </c>
      <c r="N1506" s="6">
        <v>3506.7765810216465</v>
      </c>
      <c r="O1506" s="6">
        <v>112239342.96208031</v>
      </c>
    </row>
    <row r="1507">
      <c r="A1507">
        <v>1503</v>
      </c>
      <c r="B1507" s="6">
        <v>-148643205.53290293</v>
      </c>
      <c r="C1507" s="6">
        <v>51761157.693360105</v>
      </c>
      <c r="D1507" s="6">
        <v>64121396.5848441</v>
      </c>
      <c r="E1507" s="6">
        <v>45525307.90956729</v>
      </c>
      <c r="F1507" s="6">
        <v>75179345.13009837</v>
      </c>
      <c r="G1507" s="6">
        <v>92034844.08061433</v>
      </c>
      <c r="H1507" s="6">
        <f>NPV(Supuestos!$B$22,C1507:G1507)+B1507</f>
        <v>69141158.97885667</v>
      </c>
      <c r="I1507" s="2">
        <f>IFERROR(IRR(B1507:G1507),"")</f>
        <v>0.3030378743314374</v>
      </c>
      <c r="J1507" s="2">
        <f>IFERROR(MIRR(B1507:G1507,Supuestos!$B$22,Supuestos!$B$22),"")</f>
        <v>0.23049875395778674</v>
      </c>
      <c r="K1507" s="6">
        <v>8554.767776441116</v>
      </c>
      <c r="L1507" s="6">
        <v>37527.83277782514</v>
      </c>
      <c r="M1507" s="6">
        <v>122959853.9675102</v>
      </c>
      <c r="N1507" s="6">
        <v>3514.0702724456787</v>
      </c>
      <c r="O1507" s="6">
        <v>118129227.28730392</v>
      </c>
    </row>
    <row r="1508">
      <c r="A1508">
        <v>1504</v>
      </c>
      <c r="B1508" s="6">
        <v>-174983119.30882856</v>
      </c>
      <c r="C1508" s="6">
        <v>46246912.574583724</v>
      </c>
      <c r="D1508" s="6">
        <v>40839289.019479826</v>
      </c>
      <c r="E1508" s="6">
        <v>40174148.20197949</v>
      </c>
      <c r="F1508" s="6">
        <v>47153697.96697435</v>
      </c>
      <c r="G1508" s="6">
        <v>101621216.35900849</v>
      </c>
      <c r="H1508" s="6">
        <f>NPV(Supuestos!$B$22,C1508:G1508)+B1508</f>
        <v>4822910.3544912115</v>
      </c>
      <c r="I1508" s="2">
        <f>IFERROR(IRR(B1508:G1508),"")</f>
        <v>0.15002355834812614</v>
      </c>
      <c r="J1508" s="2">
        <f>IFERROR(MIRR(B1508:G1508,Supuestos!$B$22,Supuestos!$B$22),"")</f>
        <v>0.1462160113893527</v>
      </c>
      <c r="K1508" s="6">
        <v>7350.9386860297145</v>
      </c>
      <c r="L1508" s="6">
        <v>42455.463013793116</v>
      </c>
      <c r="M1508" s="6">
        <v>150016118.86871693</v>
      </c>
      <c r="N1508" s="6">
        <v>3468.284378324946</v>
      </c>
      <c r="O1508" s="6">
        <v>108302023.01185155</v>
      </c>
    </row>
    <row r="1509">
      <c r="A1509">
        <v>1505</v>
      </c>
      <c r="B1509" s="6">
        <v>-177667176.61197048</v>
      </c>
      <c r="C1509" s="6">
        <v>48705867.8982755</v>
      </c>
      <c r="D1509" s="6">
        <v>67622944.15059689</v>
      </c>
      <c r="E1509" s="6">
        <v>56610191.837439686</v>
      </c>
      <c r="F1509" s="6">
        <v>67186529.42798737</v>
      </c>
      <c r="G1509" s="6">
        <v>92721364.71595268</v>
      </c>
      <c r="H1509" s="6">
        <f>NPV(Supuestos!$B$22,C1509:G1509)+B1509</f>
        <v>43237585.962687865</v>
      </c>
      <c r="I1509" s="2">
        <f>IFERROR(IRR(B1509:G1509),"")</f>
        <v>0.22838497405511748</v>
      </c>
      <c r="J1509" s="2">
        <f>IFERROR(MIRR(B1509:G1509,Supuestos!$B$22,Supuestos!$B$22),"")</f>
        <v>0.19076051981518405</v>
      </c>
      <c r="K1509" s="6">
        <v>8387.48640976514</v>
      </c>
      <c r="L1509" s="6">
        <v>35572.007692748666</v>
      </c>
      <c r="M1509" s="6">
        <v>153798398.12469125</v>
      </c>
      <c r="N1509" s="6">
        <v>3435.341670488318</v>
      </c>
      <c r="O1509" s="6">
        <v>106414445.23676066</v>
      </c>
    </row>
    <row r="1510">
      <c r="A1510">
        <v>1506</v>
      </c>
      <c r="B1510" s="6">
        <v>-149151265.93152747</v>
      </c>
      <c r="C1510" s="6">
        <v>50352001.434584245</v>
      </c>
      <c r="D1510" s="6">
        <v>43633589.64935666</v>
      </c>
      <c r="E1510" s="6">
        <v>35221703.89439651</v>
      </c>
      <c r="F1510" s="6">
        <v>42308543.069403194</v>
      </c>
      <c r="G1510" s="6">
        <v>82527033.75023203</v>
      </c>
      <c r="H1510" s="6">
        <f>NPV(Supuestos!$B$22,C1510:G1510)+B1510</f>
        <v>20277442.854204535</v>
      </c>
      <c r="I1510" s="2">
        <f>IFERROR(IRR(B1510:G1510),"")</f>
        <v>0.1915649312810286</v>
      </c>
      <c r="J1510" s="2">
        <f>IFERROR(MIRR(B1510:G1510,Supuestos!$B$22,Supuestos!$B$22),"")</f>
        <v>0.16943708714559214</v>
      </c>
      <c r="K1510" s="6">
        <v>7980.030166270321</v>
      </c>
      <c r="L1510" s="6">
        <v>37813.741144493775</v>
      </c>
      <c r="M1510" s="6">
        <v>125010882.32891966</v>
      </c>
      <c r="N1510" s="6">
        <v>3551.6465977455177</v>
      </c>
      <c r="O1510" s="6">
        <v>114351843.0410229</v>
      </c>
    </row>
    <row r="1511">
      <c r="A1511">
        <v>1507</v>
      </c>
      <c r="B1511" s="6">
        <v>-190443906.91502777</v>
      </c>
      <c r="C1511" s="6">
        <v>89791402.58334291</v>
      </c>
      <c r="D1511" s="6">
        <v>82774580.8682409</v>
      </c>
      <c r="E1511" s="6">
        <v>81566738.96444735</v>
      </c>
      <c r="F1511" s="6">
        <v>74055650.64370604</v>
      </c>
      <c r="G1511" s="6">
        <v>115943977.61104229</v>
      </c>
      <c r="H1511" s="6">
        <f>NPV(Supuestos!$B$22,C1511:G1511)+B1511</f>
        <v>111132617.9136787</v>
      </c>
      <c r="I1511" s="2">
        <f>IFERROR(IRR(B1511:G1511),"")</f>
        <v>0.35802956585863394</v>
      </c>
      <c r="J1511" s="2">
        <f>IFERROR(MIRR(B1511:G1511,Supuestos!$B$22,Supuestos!$B$22),"")</f>
        <v>0.24977243416679373</v>
      </c>
      <c r="K1511" s="6">
        <v>8241.156280360341</v>
      </c>
      <c r="L1511" s="6">
        <v>43446.84473113934</v>
      </c>
      <c r="M1511" s="6">
        <v>161799727.9295982</v>
      </c>
      <c r="N1511" s="6">
        <v>3266.475614129255</v>
      </c>
      <c r="O1511" s="6">
        <v>112154723.9842624</v>
      </c>
    </row>
    <row r="1512">
      <c r="A1512">
        <v>1508</v>
      </c>
      <c r="B1512" s="6">
        <v>-158550850.35834768</v>
      </c>
      <c r="C1512" s="6">
        <v>101510360.43572195</v>
      </c>
      <c r="D1512" s="6">
        <v>102704168.43579856</v>
      </c>
      <c r="E1512" s="6">
        <v>91751243.51482129</v>
      </c>
      <c r="F1512" s="6">
        <v>98161256.15039088</v>
      </c>
      <c r="G1512" s="6">
        <v>140141670.30871314</v>
      </c>
      <c r="H1512" s="6">
        <f>NPV(Supuestos!$B$22,C1512:G1512)+B1512</f>
        <v>202354859.9588911</v>
      </c>
      <c r="I1512" s="2">
        <f>IFERROR(IRR(B1512:G1512),"")</f>
        <v>0.5803718053325715</v>
      </c>
      <c r="J1512" s="2">
        <f>IFERROR(MIRR(B1512:G1512,Supuestos!$B$22,Supuestos!$B$22),"")</f>
        <v>0.3438471881390146</v>
      </c>
      <c r="K1512" s="6">
        <v>8992.623290774385</v>
      </c>
      <c r="L1512" s="6">
        <v>43502.028730375656</v>
      </c>
      <c r="M1512" s="6">
        <v>127255061.81781067</v>
      </c>
      <c r="N1512" s="6">
        <v>3375.459086212019</v>
      </c>
      <c r="O1512" s="6">
        <v>110830151.63893275</v>
      </c>
    </row>
    <row r="1513">
      <c r="A1513">
        <v>1509</v>
      </c>
      <c r="B1513" s="6">
        <v>-165174071.26195577</v>
      </c>
      <c r="C1513" s="6">
        <v>40847261.99828892</v>
      </c>
      <c r="D1513" s="6">
        <v>51753624.18704085</v>
      </c>
      <c r="E1513" s="6">
        <v>39966691.07734245</v>
      </c>
      <c r="F1513" s="6">
        <v>53257502.15769991</v>
      </c>
      <c r="G1513" s="6">
        <v>80888578.63069195</v>
      </c>
      <c r="H1513" s="6">
        <f>NPV(Supuestos!$B$22,C1513:G1513)+B1513</f>
        <v>10999681.37708585</v>
      </c>
      <c r="I1513" s="2">
        <f>IFERROR(IRR(B1513:G1513),"")</f>
        <v>0.16476595524940862</v>
      </c>
      <c r="J1513" s="2">
        <f>IFERROR(MIRR(B1513:G1513,Supuestos!$B$22,Supuestos!$B$22),"")</f>
        <v>0.15479452898638435</v>
      </c>
      <c r="K1513" s="6">
        <v>7752.479747150301</v>
      </c>
      <c r="L1513" s="6">
        <v>37421.18940387678</v>
      </c>
      <c r="M1513" s="6">
        <v>141965510.22452936</v>
      </c>
      <c r="N1513" s="6">
        <v>3390.4277922585607</v>
      </c>
      <c r="O1513" s="6">
        <v>108602436.15816438</v>
      </c>
    </row>
    <row r="1514">
      <c r="A1514">
        <v>1510</v>
      </c>
      <c r="B1514" s="6">
        <v>-175996749.81607088</v>
      </c>
      <c r="C1514" s="6">
        <v>83167868.71859092</v>
      </c>
      <c r="D1514" s="6">
        <v>62721537.449558035</v>
      </c>
      <c r="E1514" s="6">
        <v>60210345.07145593</v>
      </c>
      <c r="F1514" s="6">
        <v>89377115.30541842</v>
      </c>
      <c r="G1514" s="6">
        <v>116998727.42137647</v>
      </c>
      <c r="H1514" s="6">
        <f>NPV(Supuestos!$B$22,C1514:G1514)+B1514</f>
        <v>99543875.31002444</v>
      </c>
      <c r="I1514" s="2">
        <f>IFERROR(IRR(B1514:G1514),"")</f>
        <v>0.34244848018204</v>
      </c>
      <c r="J1514" s="2">
        <f>IFERROR(MIRR(B1514:G1514,Supuestos!$B$22,Supuestos!$B$22),"")</f>
        <v>0.24692705960997618</v>
      </c>
      <c r="K1514" s="6">
        <v>7756.358506564768</v>
      </c>
      <c r="L1514" s="6">
        <v>47198.93747186208</v>
      </c>
      <c r="M1514" s="6">
        <v>146709399.4032152</v>
      </c>
      <c r="N1514" s="6">
        <v>3396.8486886781952</v>
      </c>
      <c r="O1514" s="6">
        <v>110679344.74304987</v>
      </c>
    </row>
    <row r="1515">
      <c r="A1515">
        <v>1511</v>
      </c>
      <c r="B1515" s="6">
        <v>-190043236.59658673</v>
      </c>
      <c r="C1515" s="6">
        <v>85445205.98696762</v>
      </c>
      <c r="D1515" s="6">
        <v>93923988.51295437</v>
      </c>
      <c r="E1515" s="6">
        <v>87488406.15814775</v>
      </c>
      <c r="F1515" s="6">
        <v>82642405.6933447</v>
      </c>
      <c r="G1515" s="6">
        <v>140706554.88676605</v>
      </c>
      <c r="H1515" s="6">
        <f>NPV(Supuestos!$B$22,C1515:G1515)+B1515</f>
        <v>138241853.9031651</v>
      </c>
      <c r="I1515" s="2">
        <f>IFERROR(IRR(B1515:G1515),"")</f>
        <v>0.39546130278655334</v>
      </c>
      <c r="J1515" s="2">
        <f>IFERROR(MIRR(B1515:G1515,Supuestos!$B$22,Supuestos!$B$22),"")</f>
        <v>0.2716997898445752</v>
      </c>
      <c r="K1515" s="6">
        <v>9003.109116779306</v>
      </c>
      <c r="L1515" s="6">
        <v>40516.925000812924</v>
      </c>
      <c r="M1515" s="6">
        <v>160860972.84789217</v>
      </c>
      <c r="N1515" s="6">
        <v>3514.2681115617356</v>
      </c>
      <c r="O1515" s="6">
        <v>106282780.3725801</v>
      </c>
    </row>
    <row r="1516">
      <c r="A1516">
        <v>1512</v>
      </c>
      <c r="B1516" s="6">
        <v>-158540095.67792147</v>
      </c>
      <c r="C1516" s="6">
        <v>77440646.18948328</v>
      </c>
      <c r="D1516" s="6">
        <v>79154441.71353227</v>
      </c>
      <c r="E1516" s="6">
        <v>76228537.51822582</v>
      </c>
      <c r="F1516" s="6">
        <v>65019509.11646215</v>
      </c>
      <c r="G1516" s="6">
        <v>126230198.39971225</v>
      </c>
      <c r="H1516" s="6">
        <f>NPV(Supuestos!$B$22,C1516:G1516)+B1516</f>
        <v>125805938.43254074</v>
      </c>
      <c r="I1516" s="2">
        <f>IFERROR(IRR(B1516:G1516),"")</f>
        <v>0.4190041718286989</v>
      </c>
      <c r="J1516" s="2">
        <f>IFERROR(MIRR(B1516:G1516,Supuestos!$B$22,Supuestos!$B$22),"")</f>
        <v>0.28128712810091194</v>
      </c>
      <c r="K1516" s="6">
        <v>8426.675962186817</v>
      </c>
      <c r="L1516" s="6">
        <v>42006.351497838936</v>
      </c>
      <c r="M1516" s="6">
        <v>130222182.68384072</v>
      </c>
      <c r="N1516" s="6">
        <v>3491.940576272706</v>
      </c>
      <c r="O1516" s="6">
        <v>111665879.31774987</v>
      </c>
    </row>
    <row r="1517">
      <c r="A1517">
        <v>1513</v>
      </c>
      <c r="B1517" s="6">
        <v>-166360181.77804068</v>
      </c>
      <c r="C1517" s="6">
        <v>66141012.6507666</v>
      </c>
      <c r="D1517" s="6">
        <v>61526774.43081315</v>
      </c>
      <c r="E1517" s="6">
        <v>77778537.92911549</v>
      </c>
      <c r="F1517" s="6">
        <v>69752365.3637014</v>
      </c>
      <c r="G1517" s="6">
        <v>122314472.41209166</v>
      </c>
      <c r="H1517" s="6">
        <f>NPV(Supuestos!$B$22,C1517:G1517)+B1517</f>
        <v>96324707.10208368</v>
      </c>
      <c r="I1517" s="2">
        <f>IFERROR(IRR(B1517:G1517),"")</f>
        <v>0.33859554800449115</v>
      </c>
      <c r="J1517" s="2">
        <f>IFERROR(MIRR(B1517:G1517,Supuestos!$B$22,Supuestos!$B$22),"")</f>
        <v>0.24905623660534237</v>
      </c>
      <c r="K1517" s="6">
        <v>8490.122260117168</v>
      </c>
      <c r="L1517" s="6">
        <v>41156.49360104048</v>
      </c>
      <c r="M1517" s="6">
        <v>138406288.7803956</v>
      </c>
      <c r="N1517" s="6">
        <v>3527.508508320898</v>
      </c>
      <c r="O1517" s="6">
        <v>111011571.64571027</v>
      </c>
    </row>
    <row r="1518">
      <c r="A1518">
        <v>1514</v>
      </c>
      <c r="B1518" s="6">
        <v>-157460721.4791062</v>
      </c>
      <c r="C1518" s="6">
        <v>52821105.337011725</v>
      </c>
      <c r="D1518" s="6">
        <v>56095320.60465031</v>
      </c>
      <c r="E1518" s="6">
        <v>53940193.7792646</v>
      </c>
      <c r="F1518" s="6">
        <v>82292908.79573801</v>
      </c>
      <c r="G1518" s="6">
        <v>106629818.67446174</v>
      </c>
      <c r="H1518" s="6">
        <f>NPV(Supuestos!$B$22,C1518:G1518)+B1518</f>
        <v>72549398.30319189</v>
      </c>
      <c r="I1518" s="2">
        <f>IFERROR(IRR(B1518:G1518),"")</f>
        <v>0.2954424706849236</v>
      </c>
      <c r="J1518" s="2">
        <f>IFERROR(MIRR(B1518:G1518,Supuestos!$B$22,Supuestos!$B$22),"")</f>
        <v>0.2297583859016632</v>
      </c>
      <c r="K1518" s="6">
        <v>7833.368572689718</v>
      </c>
      <c r="L1518" s="6">
        <v>43162.49360074167</v>
      </c>
      <c r="M1518" s="6">
        <v>130412103.80782853</v>
      </c>
      <c r="N1518" s="6">
        <v>3397.3873417203627</v>
      </c>
      <c r="O1518" s="6">
        <v>113334295.12000704</v>
      </c>
    </row>
    <row r="1519">
      <c r="A1519">
        <v>1515</v>
      </c>
      <c r="B1519" s="6">
        <v>-162947367.52119458</v>
      </c>
      <c r="C1519" s="6">
        <v>39642561.28947194</v>
      </c>
      <c r="D1519" s="6">
        <v>50575602.70064792</v>
      </c>
      <c r="E1519" s="6">
        <v>42527831.34084925</v>
      </c>
      <c r="F1519" s="6">
        <v>45718194.9836041</v>
      </c>
      <c r="G1519" s="6">
        <v>71861854.02117217</v>
      </c>
      <c r="H1519" s="6">
        <f>NPV(Supuestos!$B$22,C1519:G1519)+B1519</f>
        <v>3839804.568550527</v>
      </c>
      <c r="I1519" s="2">
        <f>IFERROR(IRR(B1519:G1519),"")</f>
        <v>0.14903279761748728</v>
      </c>
      <c r="J1519" s="2">
        <f>IFERROR(MIRR(B1519:G1519,Supuestos!$B$22,Supuestos!$B$22),"")</f>
        <v>0.14532281138121372</v>
      </c>
      <c r="K1519" s="6">
        <v>7704.395615752908</v>
      </c>
      <c r="L1519" s="6">
        <v>35610.446571746776</v>
      </c>
      <c r="M1519" s="6">
        <v>140998810.04580504</v>
      </c>
      <c r="N1519" s="6">
        <v>3364.2618813551962</v>
      </c>
      <c r="O1519" s="6">
        <v>104580698.83980583</v>
      </c>
    </row>
    <row r="1520">
      <c r="A1520">
        <v>1516</v>
      </c>
      <c r="B1520" s="6">
        <v>-163924495.6078948</v>
      </c>
      <c r="C1520" s="6">
        <v>80534665.02907507</v>
      </c>
      <c r="D1520" s="6">
        <v>63069942.38569485</v>
      </c>
      <c r="E1520" s="6">
        <v>70263517.936664</v>
      </c>
      <c r="F1520" s="6">
        <v>89343644.88472265</v>
      </c>
      <c r="G1520" s="6">
        <v>112190514.42614636</v>
      </c>
      <c r="H1520" s="6">
        <f>NPV(Supuestos!$B$22,C1520:G1520)+B1520</f>
        <v>113842940.99970669</v>
      </c>
      <c r="I1520" s="2">
        <f>IFERROR(IRR(B1520:G1520),"")</f>
        <v>0.38447794894008325</v>
      </c>
      <c r="J1520" s="2">
        <f>IFERROR(MIRR(B1520:G1520,Supuestos!$B$22,Supuestos!$B$22),"")</f>
        <v>0.26681251834092645</v>
      </c>
      <c r="K1520" s="6">
        <v>8208.007065380998</v>
      </c>
      <c r="L1520" s="6">
        <v>41945.58419527557</v>
      </c>
      <c r="M1520" s="6">
        <v>136381323.49298638</v>
      </c>
      <c r="N1520" s="6">
        <v>3274.428206216544</v>
      </c>
      <c r="O1520" s="6">
        <v>107032118.4627582</v>
      </c>
    </row>
    <row r="1521">
      <c r="A1521">
        <v>1517</v>
      </c>
      <c r="B1521" s="6">
        <v>-163425008.50905678</v>
      </c>
      <c r="C1521" s="6">
        <v>61796243.01188497</v>
      </c>
      <c r="D1521" s="6">
        <v>62075371.0525645</v>
      </c>
      <c r="E1521" s="6">
        <v>66481297.620458975</v>
      </c>
      <c r="F1521" s="6">
        <v>52189990.877142936</v>
      </c>
      <c r="G1521" s="6">
        <v>95223301.89048617</v>
      </c>
      <c r="H1521" s="6">
        <f>NPV(Supuestos!$B$22,C1521:G1521)+B1521</f>
        <v>63776850.19305493</v>
      </c>
      <c r="I1521" s="2">
        <f>IFERROR(IRR(B1521:G1521),"")</f>
        <v>0.2847345881779524</v>
      </c>
      <c r="J1521" s="2">
        <f>IFERROR(MIRR(B1521:G1521,Supuestos!$B$22,Supuestos!$B$22),"")</f>
        <v>0.21765294667547286</v>
      </c>
      <c r="K1521" s="6">
        <v>8227.818658637321</v>
      </c>
      <c r="L1521" s="6">
        <v>38888.404444406</v>
      </c>
      <c r="M1521" s="6">
        <v>137827669.33367133</v>
      </c>
      <c r="N1521" s="6">
        <v>3444.890148037424</v>
      </c>
      <c r="O1521" s="6">
        <v>109537634.95186858</v>
      </c>
    </row>
    <row r="1522">
      <c r="A1522">
        <v>1518</v>
      </c>
      <c r="B1522" s="6">
        <v>-175577385.79935366</v>
      </c>
      <c r="C1522" s="6">
        <v>64765346.14226475</v>
      </c>
      <c r="D1522" s="6">
        <v>84274480.90621932</v>
      </c>
      <c r="E1522" s="6">
        <v>69805957.79096356</v>
      </c>
      <c r="F1522" s="6">
        <v>88842310.45519401</v>
      </c>
      <c r="G1522" s="6">
        <v>119458642.64980799</v>
      </c>
      <c r="H1522" s="6">
        <f>NPV(Supuestos!$B$22,C1522:G1522)+B1522</f>
        <v>107842686.54489738</v>
      </c>
      <c r="I1522" s="2">
        <f>IFERROR(IRR(B1522:G1522),"")</f>
        <v>0.35115765459832865</v>
      </c>
      <c r="J1522" s="2">
        <f>IFERROR(MIRR(B1522:G1522,Supuestos!$B$22,Supuestos!$B$22),"")</f>
        <v>0.2545768126561079</v>
      </c>
      <c r="K1522" s="6">
        <v>8188.395491449115</v>
      </c>
      <c r="L1522" s="6">
        <v>44484.5744541123</v>
      </c>
      <c r="M1522" s="6">
        <v>146436802.6874268</v>
      </c>
      <c r="N1522" s="6">
        <v>3561.4958073943853</v>
      </c>
      <c r="O1522" s="6">
        <v>108653793.3918099</v>
      </c>
    </row>
    <row r="1523">
      <c r="A1523">
        <v>1519</v>
      </c>
      <c r="B1523" s="6">
        <v>-187576527.50480652</v>
      </c>
      <c r="C1523" s="6">
        <v>70453221.04149388</v>
      </c>
      <c r="D1523" s="6">
        <v>68678992.09543616</v>
      </c>
      <c r="E1523" s="6">
        <v>58080336.85485561</v>
      </c>
      <c r="F1523" s="6">
        <v>63579199.97192748</v>
      </c>
      <c r="G1523" s="6">
        <v>104447062.32874966</v>
      </c>
      <c r="H1523" s="6">
        <f>NPV(Supuestos!$B$22,C1523:G1523)+B1523</f>
        <v>58163892.53051798</v>
      </c>
      <c r="I1523" s="2">
        <f>IFERROR(IRR(B1523:G1523),"")</f>
        <v>0.25682676848010366</v>
      </c>
      <c r="J1523" s="2">
        <f>IFERROR(MIRR(B1523:G1523,Supuestos!$B$22,Supuestos!$B$22),"")</f>
        <v>0.20327383250297748</v>
      </c>
      <c r="K1523" s="6">
        <v>7376.707914271166</v>
      </c>
      <c r="L1523" s="6">
        <v>45326.659294930745</v>
      </c>
      <c r="M1523" s="6">
        <v>160827605.39693546</v>
      </c>
      <c r="N1523" s="6">
        <v>3239.0537563090525</v>
      </c>
      <c r="O1523" s="6">
        <v>108693381.9935243</v>
      </c>
    </row>
    <row r="1524">
      <c r="A1524">
        <v>1520</v>
      </c>
      <c r="B1524" s="6">
        <v>-188680060.9966252</v>
      </c>
      <c r="C1524" s="6">
        <v>44509190.65226783</v>
      </c>
      <c r="D1524" s="6">
        <v>44575056.62574518</v>
      </c>
      <c r="E1524" s="6">
        <v>41239533.2825505</v>
      </c>
      <c r="F1524" s="6">
        <v>52589961.068394765</v>
      </c>
      <c r="G1524" s="6">
        <v>101763637.78863099</v>
      </c>
      <c r="H1524" s="6">
        <f>NPV(Supuestos!$B$22,C1524:G1524)+B1524</f>
        <v>-3512018.9662911445</v>
      </c>
      <c r="I1524" s="2">
        <f>IFERROR(IRR(B1524:G1524),"")</f>
        <v>0.13319677434517915</v>
      </c>
      <c r="J1524" s="2">
        <f>IFERROR(MIRR(B1524:G1524,Supuestos!$B$22,Supuestos!$B$22),"")</f>
        <v>0.13572413929847094</v>
      </c>
      <c r="K1524" s="6">
        <v>8453.137561490143</v>
      </c>
      <c r="L1524" s="6">
        <v>33652.83853120519</v>
      </c>
      <c r="M1524" s="6">
        <v>165922295.12151375</v>
      </c>
      <c r="N1524" s="6">
        <v>3388.8439289604626</v>
      </c>
      <c r="O1524" s="6">
        <v>113692111.40418291</v>
      </c>
    </row>
    <row r="1525">
      <c r="A1525">
        <v>1521</v>
      </c>
      <c r="B1525" s="6">
        <v>-165056424.84093845</v>
      </c>
      <c r="C1525" s="6">
        <v>52283309.51329072</v>
      </c>
      <c r="D1525" s="6">
        <v>54364798.15336707</v>
      </c>
      <c r="E1525" s="6">
        <v>56185760.095897615</v>
      </c>
      <c r="F1525" s="6">
        <v>51602772.53169909</v>
      </c>
      <c r="G1525" s="6">
        <v>90769435.6786732</v>
      </c>
      <c r="H1525" s="6">
        <f>NPV(Supuestos!$B$22,C1525:G1525)+B1525</f>
        <v>38257646.36221713</v>
      </c>
      <c r="I1525" s="2">
        <f>IFERROR(IRR(B1525:G1525),"")</f>
        <v>0.22562707813973917</v>
      </c>
      <c r="J1525" s="2">
        <f>IFERROR(MIRR(B1525:G1525,Supuestos!$B$22,Supuestos!$B$22),"")</f>
        <v>0.18853466215477965</v>
      </c>
      <c r="K1525" s="6">
        <v>8037.367857850306</v>
      </c>
      <c r="L1525" s="6">
        <v>37311.61262734817</v>
      </c>
      <c r="M1525" s="6">
        <v>141065452.35648966</v>
      </c>
      <c r="N1525" s="6">
        <v>3362.711707316339</v>
      </c>
      <c r="O1525" s="6">
        <v>110145410.31081013</v>
      </c>
    </row>
    <row r="1526">
      <c r="A1526">
        <v>1522</v>
      </c>
      <c r="B1526" s="6">
        <v>-163780738.04120222</v>
      </c>
      <c r="C1526" s="6">
        <v>61141341.6141952</v>
      </c>
      <c r="D1526" s="6">
        <v>53214885.39044178</v>
      </c>
      <c r="E1526" s="6">
        <v>57288928.78252515</v>
      </c>
      <c r="F1526" s="6">
        <v>69540697.67872295</v>
      </c>
      <c r="G1526" s="6">
        <v>95615642.89579806</v>
      </c>
      <c r="H1526" s="6">
        <f>NPV(Supuestos!$B$22,C1526:G1526)+B1526</f>
        <v>60300983.534697615</v>
      </c>
      <c r="I1526" s="2">
        <f>IFERROR(IRR(B1526:G1526),"")</f>
        <v>0.2728259573438333</v>
      </c>
      <c r="J1526" s="2">
        <f>IFERROR(MIRR(B1526:G1526,Supuestos!$B$22,Supuestos!$B$22),"")</f>
        <v>0.21376210177219201</v>
      </c>
      <c r="K1526" s="6">
        <v>8652.151687155992</v>
      </c>
      <c r="L1526" s="6">
        <v>34942.150571737824</v>
      </c>
      <c r="M1526" s="6">
        <v>139594755.0794326</v>
      </c>
      <c r="N1526" s="6">
        <v>3373.1560051751635</v>
      </c>
      <c r="O1526" s="6">
        <v>110338539.8105505</v>
      </c>
    </row>
    <row r="1527">
      <c r="A1527">
        <v>1523</v>
      </c>
      <c r="B1527" s="6">
        <v>-158609641.09362036</v>
      </c>
      <c r="C1527" s="6">
        <v>71523926.23829775</v>
      </c>
      <c r="D1527" s="6">
        <v>81983750.70413402</v>
      </c>
      <c r="E1527" s="6">
        <v>72965604.16530588</v>
      </c>
      <c r="F1527" s="6">
        <v>61161762.77829671</v>
      </c>
      <c r="G1527" s="6">
        <v>129948095.52027586</v>
      </c>
      <c r="H1527" s="6">
        <f>NPV(Supuestos!$B$22,C1527:G1527)+B1527</f>
        <v>120167825.86010379</v>
      </c>
      <c r="I1527" s="2">
        <f>IFERROR(IRR(B1527:G1527),"")</f>
        <v>0.40346037784382405</v>
      </c>
      <c r="J1527" s="2">
        <f>IFERROR(MIRR(B1527:G1527,Supuestos!$B$22,Supuestos!$B$22),"")</f>
        <v>0.2761169240643744</v>
      </c>
      <c r="K1527" s="6">
        <v>7956.855751296195</v>
      </c>
      <c r="L1527" s="6">
        <v>45245.79352919245</v>
      </c>
      <c r="M1527" s="6">
        <v>129808500.89644314</v>
      </c>
      <c r="N1527" s="6">
        <v>3345.3150348116956</v>
      </c>
      <c r="O1527" s="6">
        <v>109157926.63651888</v>
      </c>
    </row>
    <row r="1528">
      <c r="A1528">
        <v>1524</v>
      </c>
      <c r="B1528" s="6">
        <v>-170543620.592336</v>
      </c>
      <c r="C1528" s="6">
        <v>69859649.30812903</v>
      </c>
      <c r="D1528" s="6">
        <v>72948774.1525172</v>
      </c>
      <c r="E1528" s="6">
        <v>56343369.39414519</v>
      </c>
      <c r="F1528" s="6">
        <v>63144415.960695386</v>
      </c>
      <c r="G1528" s="6">
        <v>105602435.96170571</v>
      </c>
      <c r="H1528" s="6">
        <f>NPV(Supuestos!$B$22,C1528:G1528)+B1528</f>
        <v>77131815.39253475</v>
      </c>
      <c r="I1528" s="2">
        <f>IFERROR(IRR(B1528:G1528),"")</f>
        <v>0.30751599013277087</v>
      </c>
      <c r="J1528" s="2">
        <f>IFERROR(MIRR(B1528:G1528,Supuestos!$B$22,Supuestos!$B$22),"")</f>
        <v>0.2283279746377873</v>
      </c>
      <c r="K1528" s="6">
        <v>8776.300095628312</v>
      </c>
      <c r="L1528" s="6">
        <v>35609.038341814055</v>
      </c>
      <c r="M1528" s="6">
        <v>145542372.0639764</v>
      </c>
      <c r="N1528" s="6">
        <v>3389.251856661091</v>
      </c>
      <c r="O1528" s="6">
        <v>108386978.81145537</v>
      </c>
    </row>
    <row r="1529">
      <c r="A1529">
        <v>1525</v>
      </c>
      <c r="B1529" s="6">
        <v>-188776231.30447745</v>
      </c>
      <c r="C1529" s="6">
        <v>41832157.198401414</v>
      </c>
      <c r="D1529" s="6">
        <v>63307550.751018226</v>
      </c>
      <c r="E1529" s="6">
        <v>44525955.84714734</v>
      </c>
      <c r="F1529" s="6">
        <v>63818377.00892417</v>
      </c>
      <c r="G1529" s="6">
        <v>116957042.16560985</v>
      </c>
      <c r="H1529" s="6">
        <f>NPV(Supuestos!$B$22,C1529:G1529)+B1529</f>
        <v>25214925.107135966</v>
      </c>
      <c r="I1529" s="2">
        <f>IFERROR(IRR(B1529:G1529),"")</f>
        <v>0.1865946936075807</v>
      </c>
      <c r="J1529" s="2">
        <f>IFERROR(MIRR(B1529:G1529,Supuestos!$B$22,Supuestos!$B$22),"")</f>
        <v>0.16894628248099686</v>
      </c>
      <c r="K1529" s="6">
        <v>7615.209123636313</v>
      </c>
      <c r="L1529" s="6">
        <v>41668.64433104103</v>
      </c>
      <c r="M1529" s="6">
        <v>163390996.06613344</v>
      </c>
      <c r="N1529" s="6">
        <v>3339.825559438517</v>
      </c>
      <c r="O1529" s="6">
        <v>109431021.99188896</v>
      </c>
    </row>
    <row r="1530">
      <c r="A1530">
        <v>1526</v>
      </c>
      <c r="B1530" s="6">
        <v>-164531396.56177872</v>
      </c>
      <c r="C1530" s="6">
        <v>84700473.40760559</v>
      </c>
      <c r="D1530" s="6">
        <v>62182817.00636609</v>
      </c>
      <c r="E1530" s="6">
        <v>98039354.35334446</v>
      </c>
      <c r="F1530" s="6">
        <v>83618648.62774703</v>
      </c>
      <c r="G1530" s="6">
        <v>139600878.65172592</v>
      </c>
      <c r="H1530" s="6">
        <f>NPV(Supuestos!$B$22,C1530:G1530)+B1530</f>
        <v>145801969.0542792</v>
      </c>
      <c r="I1530" s="2">
        <f>IFERROR(IRR(B1530:G1530),"")</f>
        <v>0.43684676752972973</v>
      </c>
      <c r="J1530" s="2">
        <f>IFERROR(MIRR(B1530:G1530,Supuestos!$B$22,Supuestos!$B$22),"")</f>
        <v>0.29425779350923364</v>
      </c>
      <c r="K1530" s="6">
        <v>7998.025655025142</v>
      </c>
      <c r="L1530" s="6">
        <v>47792.68897794577</v>
      </c>
      <c r="M1530" s="6">
        <v>133951624.35631892</v>
      </c>
      <c r="N1530" s="6">
        <v>3472.2936120194695</v>
      </c>
      <c r="O1530" s="6">
        <v>108784117.44330828</v>
      </c>
    </row>
    <row r="1531">
      <c r="A1531">
        <v>1527</v>
      </c>
      <c r="B1531" s="6">
        <v>-175290858.025563</v>
      </c>
      <c r="C1531" s="6">
        <v>61732113.70788482</v>
      </c>
      <c r="D1531" s="6">
        <v>62491972.48808487</v>
      </c>
      <c r="E1531" s="6">
        <v>73115168.37707889</v>
      </c>
      <c r="F1531" s="6">
        <v>74765583.1370325</v>
      </c>
      <c r="G1531" s="6">
        <v>107026272.84950016</v>
      </c>
      <c r="H1531" s="6">
        <f>NPV(Supuestos!$B$22,C1531:G1531)+B1531</f>
        <v>76149638.17043346</v>
      </c>
      <c r="I1531" s="2">
        <f>IFERROR(IRR(B1531:G1531),"")</f>
        <v>0.29304712038630637</v>
      </c>
      <c r="J1531" s="2">
        <f>IFERROR(MIRR(B1531:G1531,Supuestos!$B$22,Supuestos!$B$22),"")</f>
        <v>0.22529325546646284</v>
      </c>
      <c r="K1531" s="6">
        <v>8016.745460477551</v>
      </c>
      <c r="L1531" s="6">
        <v>41723.127060028295</v>
      </c>
      <c r="M1531" s="6">
        <v>148532162.8691302</v>
      </c>
      <c r="N1531" s="6">
        <v>3339.3938158017895</v>
      </c>
      <c r="O1531" s="6">
        <v>108698632.1121171</v>
      </c>
    </row>
    <row r="1532">
      <c r="A1532">
        <v>1528</v>
      </c>
      <c r="B1532" s="6">
        <v>-163104537.02626002</v>
      </c>
      <c r="C1532" s="6">
        <v>55500394.55773847</v>
      </c>
      <c r="D1532" s="6">
        <v>54420679.9614878</v>
      </c>
      <c r="E1532" s="6">
        <v>47805400.091397114</v>
      </c>
      <c r="F1532" s="6">
        <v>51907200.16427761</v>
      </c>
      <c r="G1532" s="6">
        <v>89967410.17881198</v>
      </c>
      <c r="H1532" s="6">
        <f>NPV(Supuestos!$B$22,C1532:G1532)+B1532</f>
        <v>37181732.22456522</v>
      </c>
      <c r="I1532" s="2">
        <f>IFERROR(IRR(B1532:G1532),"")</f>
        <v>0.22537408143058532</v>
      </c>
      <c r="J1532" s="2">
        <f>IFERROR(MIRR(B1532:G1532,Supuestos!$B$22,Supuestos!$B$22),"")</f>
        <v>0.1877960545495856</v>
      </c>
      <c r="K1532" s="6">
        <v>8006.779894816677</v>
      </c>
      <c r="L1532" s="6">
        <v>36857.74161546719</v>
      </c>
      <c r="M1532" s="6">
        <v>139495591.06345436</v>
      </c>
      <c r="N1532" s="6">
        <v>3426.2416668857136</v>
      </c>
      <c r="O1532" s="6">
        <v>103100283.82843329</v>
      </c>
    </row>
    <row r="1533">
      <c r="A1533">
        <v>1529</v>
      </c>
      <c r="B1533" s="6">
        <v>-179724077.7694108</v>
      </c>
      <c r="C1533" s="6">
        <v>42544923.68058699</v>
      </c>
      <c r="D1533" s="6">
        <v>46046924.58554882</v>
      </c>
      <c r="E1533" s="6">
        <v>45201329.26419918</v>
      </c>
      <c r="F1533" s="6">
        <v>32692808.38175943</v>
      </c>
      <c r="G1533" s="6">
        <v>86574172.73595129</v>
      </c>
      <c r="H1533" s="6">
        <f>NPV(Supuestos!$B$22,C1533:G1533)+B1533</f>
        <v>-12142066.758754738</v>
      </c>
      <c r="I1533" s="2">
        <f>IFERROR(IRR(B1533:G1533),"")</f>
        <v>0.11391423027118071</v>
      </c>
      <c r="J1533" s="2">
        <f>IFERROR(MIRR(B1533:G1533,Supuestos!$B$22,Supuestos!$B$22),"")</f>
        <v>0.12416245909299217</v>
      </c>
      <c r="K1533" s="6">
        <v>7817.688378342993</v>
      </c>
      <c r="L1533" s="6">
        <v>35267.01268596956</v>
      </c>
      <c r="M1533" s="6">
        <v>157667556.55229247</v>
      </c>
      <c r="N1533" s="6">
        <v>3348.35953929772</v>
      </c>
      <c r="O1533" s="6">
        <v>107485179.59406306</v>
      </c>
    </row>
    <row r="1534">
      <c r="A1534">
        <v>1530</v>
      </c>
      <c r="B1534" s="6">
        <v>-152312430.2586846</v>
      </c>
      <c r="C1534" s="6">
        <v>35315513.48452461</v>
      </c>
      <c r="D1534" s="6">
        <v>38551947.9266027</v>
      </c>
      <c r="E1534" s="6">
        <v>30743729.233966034</v>
      </c>
      <c r="F1534" s="6">
        <v>25819941.061670292</v>
      </c>
      <c r="G1534" s="6">
        <v>88693714.77752075</v>
      </c>
      <c r="H1534" s="6">
        <f>NPV(Supuestos!$B$22,C1534:G1534)+B1534</f>
        <v>-9566081.988084458</v>
      </c>
      <c r="I1534" s="2">
        <f>IFERROR(IRR(B1534:G1534),"")</f>
        <v>0.11666332549207203</v>
      </c>
      <c r="J1534" s="2">
        <f>IFERROR(MIRR(B1534:G1534,Supuestos!$B$22,Supuestos!$B$22),"")</f>
        <v>0.12530638532542615</v>
      </c>
      <c r="K1534" s="6">
        <v>7178.908331406815</v>
      </c>
      <c r="L1534" s="6">
        <v>42914.522664371856</v>
      </c>
      <c r="M1534" s="6">
        <v>127666076.31519616</v>
      </c>
      <c r="N1534" s="6">
        <v>3589.5816343215606</v>
      </c>
      <c r="O1534" s="6">
        <v>112360523.63863683</v>
      </c>
    </row>
    <row r="1535">
      <c r="A1535">
        <v>1531</v>
      </c>
      <c r="B1535" s="6">
        <v>-176629126.8646639</v>
      </c>
      <c r="C1535" s="6">
        <v>54852446.1685757</v>
      </c>
      <c r="D1535" s="6">
        <v>71958859.62649927</v>
      </c>
      <c r="E1535" s="6">
        <v>61981746.54909453</v>
      </c>
      <c r="F1535" s="6">
        <v>49007575.61022729</v>
      </c>
      <c r="G1535" s="6">
        <v>116377796.98984706</v>
      </c>
      <c r="H1535" s="6">
        <f>NPV(Supuestos!$B$22,C1535:G1535)+B1535</f>
        <v>58152373.24269734</v>
      </c>
      <c r="I1535" s="2">
        <f>IFERROR(IRR(B1535:G1535),"")</f>
        <v>0.25820976024085873</v>
      </c>
      <c r="J1535" s="2">
        <f>IFERROR(MIRR(B1535:G1535,Supuestos!$B$22,Supuestos!$B$22),"")</f>
        <v>0.20677182384465653</v>
      </c>
      <c r="K1535" s="6">
        <v>7823.6365951304115</v>
      </c>
      <c r="L1535" s="6">
        <v>42329.11339959281</v>
      </c>
      <c r="M1535" s="6">
        <v>150135718.81406555</v>
      </c>
      <c r="N1535" s="6">
        <v>3383.402074687183</v>
      </c>
      <c r="O1535" s="6">
        <v>111225154.5420887</v>
      </c>
    </row>
    <row r="1536">
      <c r="A1536">
        <v>1532</v>
      </c>
      <c r="B1536" s="6">
        <v>-160695923.80168614</v>
      </c>
      <c r="C1536" s="6">
        <v>44775621.306239575</v>
      </c>
      <c r="D1536" s="6">
        <v>35006592.078916326</v>
      </c>
      <c r="E1536" s="6">
        <v>38816864.210769676</v>
      </c>
      <c r="F1536" s="6">
        <v>53155854.0034595</v>
      </c>
      <c r="G1536" s="6">
        <v>71931076.05900367</v>
      </c>
      <c r="H1536" s="6">
        <f>NPV(Supuestos!$B$22,C1536:G1536)+B1536</f>
        <v>548930.2518901229</v>
      </c>
      <c r="I1536" s="2">
        <f>IFERROR(IRR(B1536:G1536),"")</f>
        <v>0.14129526823924934</v>
      </c>
      <c r="J1536" s="2">
        <f>IFERROR(MIRR(B1536:G1536,Supuestos!$B$22,Supuestos!$B$22),"")</f>
        <v>0.14077777601966912</v>
      </c>
      <c r="K1536" s="6">
        <v>8044.360014835434</v>
      </c>
      <c r="L1536" s="6">
        <v>35494.271386904686</v>
      </c>
      <c r="M1536" s="6">
        <v>137853628.00164345</v>
      </c>
      <c r="N1536" s="6">
        <v>3497.84404564028</v>
      </c>
      <c r="O1536" s="6">
        <v>112374759.95289041</v>
      </c>
    </row>
    <row r="1537">
      <c r="A1537">
        <v>1533</v>
      </c>
      <c r="B1537" s="6">
        <v>-177844768.91518748</v>
      </c>
      <c r="C1537" s="6">
        <v>51434025.34633751</v>
      </c>
      <c r="D1537" s="6">
        <v>30920600.13335684</v>
      </c>
      <c r="E1537" s="6">
        <v>35402673.58445598</v>
      </c>
      <c r="F1537" s="6">
        <v>41649407.568137676</v>
      </c>
      <c r="G1537" s="6">
        <v>79433050.59151095</v>
      </c>
      <c r="H1537" s="6">
        <f>NPV(Supuestos!$B$22,C1537:G1537)+B1537</f>
        <v>-19124178.614585474</v>
      </c>
      <c r="I1537" s="2">
        <f>IFERROR(IRR(B1537:G1537),"")</f>
        <v>0.09763071378811593</v>
      </c>
      <c r="J1537" s="2">
        <f>IFERROR(MIRR(B1537:G1537,Supuestos!$B$22,Supuestos!$B$22),"")</f>
        <v>0.11435428205761644</v>
      </c>
      <c r="K1537" s="6">
        <v>7866.083822410414</v>
      </c>
      <c r="L1537" s="6">
        <v>35024.64742375336</v>
      </c>
      <c r="M1537" s="6">
        <v>155804223.9163383</v>
      </c>
      <c r="N1537" s="6">
        <v>3499.532557837665</v>
      </c>
      <c r="O1537" s="6">
        <v>104453236.86533676</v>
      </c>
    </row>
    <row r="1538">
      <c r="A1538">
        <v>1534</v>
      </c>
      <c r="B1538" s="6">
        <v>-172504615.1344598</v>
      </c>
      <c r="C1538" s="6">
        <v>66960959.725569546</v>
      </c>
      <c r="D1538" s="6">
        <v>95200644.93827263</v>
      </c>
      <c r="E1538" s="6">
        <v>65905032.90612562</v>
      </c>
      <c r="F1538" s="6">
        <v>80081366.64429809</v>
      </c>
      <c r="G1538" s="6">
        <v>129697976.94704996</v>
      </c>
      <c r="H1538" s="6">
        <f>NPV(Supuestos!$B$22,C1538:G1538)+B1538</f>
        <v>118746556.6228598</v>
      </c>
      <c r="I1538" s="2">
        <f>IFERROR(IRR(B1538:G1538),"")</f>
        <v>0.37713812379248185</v>
      </c>
      <c r="J1538" s="2">
        <f>IFERROR(MIRR(B1538:G1538,Supuestos!$B$22,Supuestos!$B$22),"")</f>
        <v>0.2658966305041526</v>
      </c>
      <c r="K1538" s="6">
        <v>7838.760747980422</v>
      </c>
      <c r="L1538" s="6">
        <v>44814.68444173586</v>
      </c>
      <c r="M1538" s="6">
        <v>144401287.98765916</v>
      </c>
      <c r="N1538" s="6">
        <v>3354.492439919462</v>
      </c>
      <c r="O1538" s="6">
        <v>101468169.21879768</v>
      </c>
    </row>
    <row r="1539">
      <c r="A1539">
        <v>1535</v>
      </c>
      <c r="B1539" s="6">
        <v>-166710465.12917405</v>
      </c>
      <c r="C1539" s="6">
        <v>72260611.88455549</v>
      </c>
      <c r="D1539" s="6">
        <v>79090103.26349425</v>
      </c>
      <c r="E1539" s="6">
        <v>81388249.37334642</v>
      </c>
      <c r="F1539" s="6">
        <v>77730469.37477213</v>
      </c>
      <c r="G1539" s="6">
        <v>127382310.43052837</v>
      </c>
      <c r="H1539" s="6">
        <f>NPV(Supuestos!$B$22,C1539:G1539)+B1539</f>
        <v>124649111.18802282</v>
      </c>
      <c r="I1539" s="2">
        <f>IFERROR(IRR(B1539:G1539),"")</f>
        <v>0.3961471951275509</v>
      </c>
      <c r="J1539" s="2">
        <f>IFERROR(MIRR(B1539:G1539,Supuestos!$B$22,Supuestos!$B$22),"")</f>
        <v>0.27467109620314734</v>
      </c>
      <c r="K1539" s="6">
        <v>8808.80746688163</v>
      </c>
      <c r="L1539" s="6">
        <v>40342.786496621775</v>
      </c>
      <c r="M1539" s="6">
        <v>138280718.01507378</v>
      </c>
      <c r="N1539" s="6">
        <v>3483.2621002259352</v>
      </c>
      <c r="O1539" s="6">
        <v>109485399.54623061</v>
      </c>
    </row>
    <row r="1540">
      <c r="A1540">
        <v>1536</v>
      </c>
      <c r="B1540" s="6">
        <v>-160678085.82214588</v>
      </c>
      <c r="C1540" s="6">
        <v>73742850.26323564</v>
      </c>
      <c r="D1540" s="6">
        <v>64172745.50508581</v>
      </c>
      <c r="E1540" s="6">
        <v>76986887.94660251</v>
      </c>
      <c r="F1540" s="6">
        <v>74625973.66745114</v>
      </c>
      <c r="G1540" s="6">
        <v>129108136.89284801</v>
      </c>
      <c r="H1540" s="6">
        <f>NPV(Supuestos!$B$22,C1540:G1540)+B1540</f>
        <v>116590713.1030908</v>
      </c>
      <c r="I1540" s="2">
        <f>IFERROR(IRR(B1540:G1540),"")</f>
        <v>0.3870535366643966</v>
      </c>
      <c r="J1540" s="2">
        <f>IFERROR(MIRR(B1540:G1540,Supuestos!$B$22,Supuestos!$B$22),"")</f>
        <v>0.27143370955428114</v>
      </c>
      <c r="K1540" s="6">
        <v>8598.008606001102</v>
      </c>
      <c r="L1540" s="6">
        <v>39476.46205828646</v>
      </c>
      <c r="M1540" s="6">
        <v>133524568.98121604</v>
      </c>
      <c r="N1540" s="6">
        <v>3248.968482607355</v>
      </c>
      <c r="O1540" s="6">
        <v>112347906.14179625</v>
      </c>
    </row>
    <row r="1541">
      <c r="A1541">
        <v>1537</v>
      </c>
      <c r="B1541" s="6">
        <v>-175311830.00970426</v>
      </c>
      <c r="C1541" s="6">
        <v>33994468.6689617</v>
      </c>
      <c r="D1541" s="6">
        <v>34456451.35221727</v>
      </c>
      <c r="E1541" s="6">
        <v>30902151.957812753</v>
      </c>
      <c r="F1541" s="6">
        <v>29651020.86256016</v>
      </c>
      <c r="G1541" s="6">
        <v>75289826.61623013</v>
      </c>
      <c r="H1541" s="6">
        <f>NPV(Supuestos!$B$22,C1541:G1541)+B1541</f>
        <v>-41461966.48208086</v>
      </c>
      <c r="I1541" s="2">
        <f>IFERROR(IRR(B1541:G1541),"")</f>
        <v>0.047054501291429296</v>
      </c>
      <c r="J1541" s="2">
        <f>IFERROR(MIRR(B1541:G1541,Supuestos!$B$22,Supuestos!$B$22),"")</f>
        <v>0.08010553902110984</v>
      </c>
      <c r="K1541" s="6">
        <v>7828.082829307831</v>
      </c>
      <c r="L1541" s="6">
        <v>34513.88816587666</v>
      </c>
      <c r="M1541" s="6">
        <v>153697623.98378828</v>
      </c>
      <c r="N1541" s="6">
        <v>3485.5471757861474</v>
      </c>
      <c r="O1541" s="6">
        <v>110837261.45012482</v>
      </c>
    </row>
    <row r="1542">
      <c r="A1542">
        <v>1538</v>
      </c>
      <c r="B1542" s="6">
        <v>-155320264.19975817</v>
      </c>
      <c r="C1542" s="6">
        <v>66354345.34964747</v>
      </c>
      <c r="D1542" s="6">
        <v>65897016.085042</v>
      </c>
      <c r="E1542" s="6">
        <v>53463818.68192007</v>
      </c>
      <c r="F1542" s="6">
        <v>59557524.966131836</v>
      </c>
      <c r="G1542" s="6">
        <v>112467911.32645527</v>
      </c>
      <c r="H1542" s="6">
        <f>NPV(Supuestos!$B$22,C1542:G1542)+B1542</f>
        <v>83352615.54502238</v>
      </c>
      <c r="I1542" s="2">
        <f>IFERROR(IRR(B1542:G1542),"")</f>
        <v>0.3320080423401418</v>
      </c>
      <c r="J1542" s="2">
        <f>IFERROR(MIRR(B1542:G1542,Supuestos!$B$22,Supuestos!$B$22),"")</f>
        <v>0.2422809967775561</v>
      </c>
      <c r="K1542" s="6">
        <v>7897.82177371135</v>
      </c>
      <c r="L1542" s="6">
        <v>42008.28672815031</v>
      </c>
      <c r="M1542" s="6">
        <v>128778347.27192655</v>
      </c>
      <c r="N1542" s="6">
        <v>3286.918790700535</v>
      </c>
      <c r="O1542" s="6">
        <v>110710819.27378654</v>
      </c>
    </row>
    <row r="1543">
      <c r="A1543">
        <v>1539</v>
      </c>
      <c r="B1543" s="6">
        <v>-166810365.96037292</v>
      </c>
      <c r="C1543" s="6">
        <v>55294368.688975096</v>
      </c>
      <c r="D1543" s="6">
        <v>69759188.65797907</v>
      </c>
      <c r="E1543" s="6">
        <v>65329505.38087176</v>
      </c>
      <c r="F1543" s="6">
        <v>68224249.43131411</v>
      </c>
      <c r="G1543" s="6">
        <v>104569829.06491102</v>
      </c>
      <c r="H1543" s="6">
        <f>NPV(Supuestos!$B$22,C1543:G1543)+B1543</f>
        <v>74170976.98778425</v>
      </c>
      <c r="I1543" s="2">
        <f>IFERROR(IRR(B1543:G1543),"")</f>
        <v>0.29652487597946453</v>
      </c>
      <c r="J1543" s="2">
        <f>IFERROR(MIRR(B1543:G1543,Supuestos!$B$22,Supuestos!$B$22),"")</f>
        <v>0.22703493679233944</v>
      </c>
      <c r="K1543" s="6">
        <v>8729.663507065692</v>
      </c>
      <c r="L1543" s="6">
        <v>37185.253341627846</v>
      </c>
      <c r="M1543" s="6">
        <v>140841186.03258082</v>
      </c>
      <c r="N1543" s="6">
        <v>3528.437057385842</v>
      </c>
      <c r="O1543" s="6">
        <v>108175001.58691317</v>
      </c>
    </row>
    <row r="1544">
      <c r="A1544">
        <v>1540</v>
      </c>
      <c r="B1544" s="6">
        <v>-189573109.01201782</v>
      </c>
      <c r="C1544" s="6">
        <v>84085579.20552814</v>
      </c>
      <c r="D1544" s="6">
        <v>69313378.21160378</v>
      </c>
      <c r="E1544" s="6">
        <v>67653007.17598563</v>
      </c>
      <c r="F1544" s="6">
        <v>77643630.69820674</v>
      </c>
      <c r="G1544" s="6">
        <v>132014092.49417919</v>
      </c>
      <c r="H1544" s="6">
        <f>NPV(Supuestos!$B$22,C1544:G1544)+B1544</f>
        <v>97719662.9396399</v>
      </c>
      <c r="I1544" s="2">
        <f>IFERROR(IRR(B1544:G1544),"")</f>
        <v>0.3249123988728977</v>
      </c>
      <c r="J1544" s="2">
        <f>IFERROR(MIRR(B1544:G1544,Supuestos!$B$22,Supuestos!$B$22),"")</f>
        <v>0.2388377899028611</v>
      </c>
      <c r="K1544" s="6">
        <v>8870.839267048006</v>
      </c>
      <c r="L1544" s="6">
        <v>38169.75403860603</v>
      </c>
      <c r="M1544" s="6">
        <v>162485288.77687937</v>
      </c>
      <c r="N1544" s="6">
        <v>3324.5330315704146</v>
      </c>
      <c r="O1544" s="6">
        <v>109541190.98837025</v>
      </c>
    </row>
    <row r="1545">
      <c r="A1545">
        <v>1541</v>
      </c>
      <c r="B1545" s="6">
        <v>-179426401.77118954</v>
      </c>
      <c r="C1545" s="6">
        <v>82690630.40847602</v>
      </c>
      <c r="D1545" s="6">
        <v>92685248.58428794</v>
      </c>
      <c r="E1545" s="6">
        <v>76033343.55170423</v>
      </c>
      <c r="F1545" s="6">
        <v>89388460.17361557</v>
      </c>
      <c r="G1545" s="6">
        <v>148546724.94501948</v>
      </c>
      <c r="H1545" s="6">
        <f>NPV(Supuestos!$B$22,C1545:G1545)+B1545</f>
        <v>145823527.69381785</v>
      </c>
      <c r="I1545" s="2">
        <f>IFERROR(IRR(B1545:G1545),"")</f>
        <v>0.4169625619770683</v>
      </c>
      <c r="J1545" s="2">
        <f>IFERROR(MIRR(B1545:G1545,Supuestos!$B$22,Supuestos!$B$22),"")</f>
        <v>0.2840177399594235</v>
      </c>
      <c r="K1545" s="6">
        <v>9140.749076704014</v>
      </c>
      <c r="L1545" s="6">
        <v>38273.10189679076</v>
      </c>
      <c r="M1545" s="6">
        <v>151438816.10513443</v>
      </c>
      <c r="N1545" s="6">
        <v>3231.827023935815</v>
      </c>
      <c r="O1545" s="6">
        <v>109441079.27051003</v>
      </c>
    </row>
    <row r="1546">
      <c r="A1546">
        <v>1542</v>
      </c>
      <c r="B1546" s="6">
        <v>-154601138.4595858</v>
      </c>
      <c r="C1546" s="6">
        <v>40627408.19873887</v>
      </c>
      <c r="D1546" s="6">
        <v>39964952.11199625</v>
      </c>
      <c r="E1546" s="6">
        <v>31104587.536179382</v>
      </c>
      <c r="F1546" s="6">
        <v>28336729.306561526</v>
      </c>
      <c r="G1546" s="6">
        <v>82746652.54058886</v>
      </c>
      <c r="H1546" s="6">
        <f>NPV(Supuestos!$B$22,C1546:G1546)+B1546</f>
        <v>-7462980.597241789</v>
      </c>
      <c r="I1546" s="2">
        <f>IFERROR(IRR(B1546:G1546),"")</f>
        <v>0.1215053538848673</v>
      </c>
      <c r="J1546" s="2">
        <f>IFERROR(MIRR(B1546:G1546,Supuestos!$B$22,Supuestos!$B$22),"")</f>
        <v>0.1287749858478746</v>
      </c>
      <c r="K1546" s="6">
        <v>7898.973950257655</v>
      </c>
      <c r="L1546" s="6">
        <v>33732.02660425097</v>
      </c>
      <c r="M1546" s="6">
        <v>133285266.50467566</v>
      </c>
      <c r="N1546" s="6">
        <v>3347.1543048198023</v>
      </c>
      <c r="O1546" s="6">
        <v>107689961.41542421</v>
      </c>
    </row>
    <row r="1547">
      <c r="A1547">
        <v>1543</v>
      </c>
      <c r="B1547" s="6">
        <v>-160250177.785516</v>
      </c>
      <c r="C1547" s="6">
        <v>56557000.87845676</v>
      </c>
      <c r="D1547" s="6">
        <v>56682339.41027493</v>
      </c>
      <c r="E1547" s="6">
        <v>73485813.2166408</v>
      </c>
      <c r="F1547" s="6">
        <v>62802447.89024535</v>
      </c>
      <c r="G1547" s="6">
        <v>110518222.65711977</v>
      </c>
      <c r="H1547" s="6">
        <f>NPV(Supuestos!$B$22,C1547:G1547)+B1547</f>
        <v>77161069.32917736</v>
      </c>
      <c r="I1547" s="2">
        <f>IFERROR(IRR(B1547:G1547),"")</f>
        <v>0.3058604972303533</v>
      </c>
      <c r="J1547" s="2">
        <f>IFERROR(MIRR(B1547:G1547,Supuestos!$B$22,Supuestos!$B$22),"")</f>
        <v>0.23323376028144804</v>
      </c>
      <c r="K1547" s="6">
        <v>8045.009607531349</v>
      </c>
      <c r="L1547" s="6">
        <v>38563.34912946662</v>
      </c>
      <c r="M1547" s="6">
        <v>135430776.64590442</v>
      </c>
      <c r="N1547" s="6">
        <v>3273.042505762229</v>
      </c>
      <c r="O1547" s="6">
        <v>102678976.24373363</v>
      </c>
    </row>
    <row r="1548">
      <c r="A1548">
        <v>1544</v>
      </c>
      <c r="B1548" s="6">
        <v>-154754294.88824648</v>
      </c>
      <c r="C1548" s="6">
        <v>84793210.82790607</v>
      </c>
      <c r="D1548" s="6">
        <v>82543946.90726633</v>
      </c>
      <c r="E1548" s="6">
        <v>59420697.8813565</v>
      </c>
      <c r="F1548" s="6">
        <v>79559408.23301509</v>
      </c>
      <c r="G1548" s="6">
        <v>122595084.57842602</v>
      </c>
      <c r="H1548" s="6">
        <f>NPV(Supuestos!$B$22,C1548:G1548)+B1548</f>
        <v>134025481.79818304</v>
      </c>
      <c r="I1548" s="2">
        <f>IFERROR(IRR(B1548:G1548),"")</f>
        <v>0.4484017776734159</v>
      </c>
      <c r="J1548" s="2">
        <f>IFERROR(MIRR(B1548:G1548,Supuestos!$B$22,Supuestos!$B$22),"")</f>
        <v>0.29148588620503535</v>
      </c>
      <c r="K1548" s="6">
        <v>8484.235130353578</v>
      </c>
      <c r="L1548" s="6">
        <v>40559.00581774156</v>
      </c>
      <c r="M1548" s="6">
        <v>127225323.52735862</v>
      </c>
      <c r="N1548" s="6">
        <v>3443.8191365761063</v>
      </c>
      <c r="O1548" s="6">
        <v>103461849.08170636</v>
      </c>
    </row>
    <row r="1549">
      <c r="A1549">
        <v>1545</v>
      </c>
      <c r="B1549" s="6">
        <v>-184640528.23086578</v>
      </c>
      <c r="C1549" s="6">
        <v>52542580.51376625</v>
      </c>
      <c r="D1549" s="6">
        <v>44175543.45592956</v>
      </c>
      <c r="E1549" s="6">
        <v>55489200.88173103</v>
      </c>
      <c r="F1549" s="6">
        <v>34606241.82366279</v>
      </c>
      <c r="G1549" s="6">
        <v>108937973.06588565</v>
      </c>
      <c r="H1549" s="6">
        <f>NPV(Supuestos!$B$22,C1549:G1549)+B1549</f>
        <v>9963373.796782017</v>
      </c>
      <c r="I1549" s="2">
        <f>IFERROR(IRR(B1549:G1549),"")</f>
        <v>0.16002832798766306</v>
      </c>
      <c r="J1549" s="2">
        <f>IFERROR(MIRR(B1549:G1549,Supuestos!$B$22,Supuestos!$B$22),"")</f>
        <v>0.15204582230094088</v>
      </c>
      <c r="K1549" s="6">
        <v>8028.437297168075</v>
      </c>
      <c r="L1549" s="6">
        <v>38891.94621949886</v>
      </c>
      <c r="M1549" s="6">
        <v>159661204.1038194</v>
      </c>
      <c r="N1549" s="6">
        <v>3519.654605475565</v>
      </c>
      <c r="O1549" s="6">
        <v>116654536.90730582</v>
      </c>
    </row>
    <row r="1550">
      <c r="A1550">
        <v>1546</v>
      </c>
      <c r="B1550" s="6">
        <v>-169608367.0822616</v>
      </c>
      <c r="C1550" s="6">
        <v>79496651.80895469</v>
      </c>
      <c r="D1550" s="6">
        <v>87044228.18205717</v>
      </c>
      <c r="E1550" s="6">
        <v>85323417.68761764</v>
      </c>
      <c r="F1550" s="6">
        <v>80300377.05762064</v>
      </c>
      <c r="G1550" s="6">
        <v>128314722.07956406</v>
      </c>
      <c r="H1550" s="6">
        <f>NPV(Supuestos!$B$22,C1550:G1550)+B1550</f>
        <v>138881037.08968502</v>
      </c>
      <c r="I1550" s="2">
        <f>IFERROR(IRR(B1550:G1550),"")</f>
        <v>0.424462677480954</v>
      </c>
      <c r="J1550" s="2">
        <f>IFERROR(MIRR(B1550:G1550,Supuestos!$B$22,Supuestos!$B$22),"")</f>
        <v>0.28488259759069856</v>
      </c>
      <c r="K1550" s="6">
        <v>8835.502762322965</v>
      </c>
      <c r="L1550" s="6">
        <v>40177.42041657171</v>
      </c>
      <c r="M1550" s="6">
        <v>141209350.35637116</v>
      </c>
      <c r="N1550" s="6">
        <v>3365.186153507481</v>
      </c>
      <c r="O1550" s="6">
        <v>111195695.5903721</v>
      </c>
    </row>
    <row r="1551">
      <c r="A1551">
        <v>1547</v>
      </c>
      <c r="B1551" s="6">
        <v>-191761984.64395496</v>
      </c>
      <c r="C1551" s="6">
        <v>46589173.48227507</v>
      </c>
      <c r="D1551" s="6">
        <v>60047802.38526161</v>
      </c>
      <c r="E1551" s="6">
        <v>55665117.63433625</v>
      </c>
      <c r="F1551" s="6">
        <v>57577408.27493739</v>
      </c>
      <c r="G1551" s="6">
        <v>116643836.07414359</v>
      </c>
      <c r="H1551" s="6">
        <f>NPV(Supuestos!$B$22,C1551:G1551)+B1551</f>
        <v>27554515.54311485</v>
      </c>
      <c r="I1551" s="2">
        <f>IFERROR(IRR(B1551:G1551),"")</f>
        <v>0.19085234648266866</v>
      </c>
      <c r="J1551" s="2">
        <f>IFERROR(MIRR(B1551:G1551,Supuestos!$B$22,Supuestos!$B$22),"")</f>
        <v>0.1710261937131976</v>
      </c>
      <c r="K1551" s="6">
        <v>7354.221988376143</v>
      </c>
      <c r="L1551" s="6">
        <v>46230.4584489471</v>
      </c>
      <c r="M1551" s="6">
        <v>164562860.31931844</v>
      </c>
      <c r="N1551" s="6">
        <v>3418.4453290887177</v>
      </c>
      <c r="O1551" s="6">
        <v>111897901.42626901</v>
      </c>
    </row>
    <row r="1552">
      <c r="A1552">
        <v>1548</v>
      </c>
      <c r="B1552" s="6">
        <v>-182560921.68487728</v>
      </c>
      <c r="C1552" s="6">
        <v>85389018.08740532</v>
      </c>
      <c r="D1552" s="6">
        <v>95289158.46166202</v>
      </c>
      <c r="E1552" s="6">
        <v>74528345.68325703</v>
      </c>
      <c r="F1552" s="6">
        <v>73543651.24475552</v>
      </c>
      <c r="G1552" s="6">
        <v>120650910.41577981</v>
      </c>
      <c r="H1552" s="6">
        <f>NPV(Supuestos!$B$22,C1552:G1552)+B1552</f>
        <v>122174197.12183139</v>
      </c>
      <c r="I1552" s="2">
        <f>IFERROR(IRR(B1552:G1552),"")</f>
        <v>0.3865072133449035</v>
      </c>
      <c r="J1552" s="2">
        <f>IFERROR(MIRR(B1552:G1552,Supuestos!$B$22,Supuestos!$B$22),"")</f>
        <v>0.26301290710933256</v>
      </c>
      <c r="K1552" s="6">
        <v>7932.054455826527</v>
      </c>
      <c r="L1552" s="6">
        <v>46459.00647517649</v>
      </c>
      <c r="M1552" s="6">
        <v>153079692.1389015</v>
      </c>
      <c r="N1552" s="6">
        <v>3220.415500396242</v>
      </c>
      <c r="O1552" s="6">
        <v>113129636.55392236</v>
      </c>
    </row>
    <row r="1553">
      <c r="A1553">
        <v>1549</v>
      </c>
      <c r="B1553" s="6">
        <v>-190576993.9502356</v>
      </c>
      <c r="C1553" s="6">
        <v>57565283.519718334</v>
      </c>
      <c r="D1553" s="6">
        <v>63965033.36810984</v>
      </c>
      <c r="E1553" s="6">
        <v>67500745.24985673</v>
      </c>
      <c r="F1553" s="6">
        <v>57735563.13034198</v>
      </c>
      <c r="G1553" s="6">
        <v>119869181.66669255</v>
      </c>
      <c r="H1553" s="6">
        <f>NPV(Supuestos!$B$22,C1553:G1553)+B1553</f>
        <v>51139350.29917203</v>
      </c>
      <c r="I1553" s="2">
        <f>IFERROR(IRR(B1553:G1553),"")</f>
        <v>0.2357905823362635</v>
      </c>
      <c r="J1553" s="2">
        <f>IFERROR(MIRR(B1553:G1553,Supuestos!$B$22,Supuestos!$B$22),"")</f>
        <v>0.19550655118888272</v>
      </c>
      <c r="K1553" s="6">
        <v>8353.108255113388</v>
      </c>
      <c r="L1553" s="6">
        <v>39038.44337631637</v>
      </c>
      <c r="M1553" s="6">
        <v>164489606.45955682</v>
      </c>
      <c r="N1553" s="6">
        <v>3424.268628998349</v>
      </c>
      <c r="O1553" s="6">
        <v>112136084.90919727</v>
      </c>
    </row>
    <row r="1554">
      <c r="A1554">
        <v>1550</v>
      </c>
      <c r="B1554" s="6">
        <v>-160967216.8952774</v>
      </c>
      <c r="C1554" s="6">
        <v>50364308.98082057</v>
      </c>
      <c r="D1554" s="6">
        <v>54493698.96304917</v>
      </c>
      <c r="E1554" s="6">
        <v>40763939.299063265</v>
      </c>
      <c r="F1554" s="6">
        <v>48433220.38070822</v>
      </c>
      <c r="G1554" s="6">
        <v>89181344.1705766</v>
      </c>
      <c r="H1554" s="6">
        <f>NPV(Supuestos!$B$22,C1554:G1554)+B1554</f>
        <v>27651981.446935352</v>
      </c>
      <c r="I1554" s="2">
        <f>IFERROR(IRR(B1554:G1554),"")</f>
        <v>0.20428593941077494</v>
      </c>
      <c r="J1554" s="2">
        <f>IFERROR(MIRR(B1554:G1554,Supuestos!$B$22,Supuestos!$B$22),"")</f>
        <v>0.1767238157304527</v>
      </c>
      <c r="K1554" s="6">
        <v>8188.045535489011</v>
      </c>
      <c r="L1554" s="6">
        <v>33822.783987366085</v>
      </c>
      <c r="M1554" s="6">
        <v>138811817.26123244</v>
      </c>
      <c r="N1554" s="6">
        <v>3308.4323768814406</v>
      </c>
      <c r="O1554" s="6">
        <v>108433459.35677104</v>
      </c>
    </row>
    <row r="1555">
      <c r="A1555">
        <v>1551</v>
      </c>
      <c r="B1555" s="6">
        <v>-161691953.42001754</v>
      </c>
      <c r="C1555" s="6">
        <v>46188036.0690799</v>
      </c>
      <c r="D1555" s="6">
        <v>46811884.36642644</v>
      </c>
      <c r="E1555" s="6">
        <v>53872779.10974388</v>
      </c>
      <c r="F1555" s="6">
        <v>50779910.19822055</v>
      </c>
      <c r="G1555" s="6">
        <v>89119599.35460897</v>
      </c>
      <c r="H1555" s="6">
        <f>NPV(Supuestos!$B$22,C1555:G1555)+B1555</f>
        <v>27558394.65748297</v>
      </c>
      <c r="I1555" s="2">
        <f>IFERROR(IRR(B1555:G1555),"")</f>
        <v>0.2019989587636385</v>
      </c>
      <c r="J1555" s="2">
        <f>IFERROR(MIRR(B1555:G1555,Supuestos!$B$22,Supuestos!$B$22),"")</f>
        <v>0.17645279852522466</v>
      </c>
      <c r="K1555" s="6">
        <v>8240.53546104559</v>
      </c>
      <c r="L1555" s="6">
        <v>35792.32066598225</v>
      </c>
      <c r="M1555" s="6">
        <v>138096122.4055262</v>
      </c>
      <c r="N1555" s="6">
        <v>3439.2322682465115</v>
      </c>
      <c r="O1555" s="6">
        <v>111636797.62963621</v>
      </c>
    </row>
    <row r="1556">
      <c r="A1556">
        <v>1552</v>
      </c>
      <c r="B1556" s="6">
        <v>-153443472.21983033</v>
      </c>
      <c r="C1556" s="6">
        <v>51408369.7305342</v>
      </c>
      <c r="D1556" s="6">
        <v>49204546.36232207</v>
      </c>
      <c r="E1556" s="6">
        <v>53014336.75410521</v>
      </c>
      <c r="F1556" s="6">
        <v>72896351.57893118</v>
      </c>
      <c r="G1556" s="6">
        <v>114571610.09860677</v>
      </c>
      <c r="H1556" s="6">
        <f>NPV(Supuestos!$B$22,C1556:G1556)+B1556</f>
        <v>67961453.05818112</v>
      </c>
      <c r="I1556" s="2">
        <f>IFERROR(IRR(B1556:G1556),"")</f>
        <v>0.2872730658261634</v>
      </c>
      <c r="J1556" s="2">
        <f>IFERROR(MIRR(B1556:G1556,Supuestos!$B$22,Supuestos!$B$22),"")</f>
        <v>0.22674027390629625</v>
      </c>
      <c r="K1556" s="6">
        <v>7841.971951972151</v>
      </c>
      <c r="L1556" s="6">
        <v>43491.35682141929</v>
      </c>
      <c r="M1556" s="6">
        <v>126158832.19208772</v>
      </c>
      <c r="N1556" s="6">
        <v>3400.3419400192797</v>
      </c>
      <c r="O1556" s="6">
        <v>112981208.1305322</v>
      </c>
    </row>
    <row r="1557">
      <c r="A1557">
        <v>1553</v>
      </c>
      <c r="B1557" s="6">
        <v>-174592613.83829355</v>
      </c>
      <c r="C1557" s="6">
        <v>42869012.7917271</v>
      </c>
      <c r="D1557" s="6">
        <v>51589063.715851195</v>
      </c>
      <c r="E1557" s="6">
        <v>53885107.98401795</v>
      </c>
      <c r="F1557" s="6">
        <v>41919487.06873794</v>
      </c>
      <c r="G1557" s="6">
        <v>109561252.680696</v>
      </c>
      <c r="H1557" s="6">
        <f>NPV(Supuestos!$B$22,C1557:G1557)+B1557</f>
        <v>20801188.738882422</v>
      </c>
      <c r="I1557" s="2">
        <f>IFERROR(IRR(B1557:G1557),"")</f>
        <v>0.18242924989704035</v>
      </c>
      <c r="J1557" s="2">
        <f>IFERROR(MIRR(B1557:G1557,Supuestos!$B$22,Supuestos!$B$22),"")</f>
        <v>0.16595512285786063</v>
      </c>
      <c r="K1557" s="6">
        <v>7920.675082270511</v>
      </c>
      <c r="L1557" s="6">
        <v>40332.34249445236</v>
      </c>
      <c r="M1557" s="6">
        <v>149035863.42186084</v>
      </c>
      <c r="N1557" s="6">
        <v>3485.457262365768</v>
      </c>
      <c r="O1557" s="6">
        <v>113867350.70199944</v>
      </c>
    </row>
    <row r="1558">
      <c r="A1558">
        <v>1554</v>
      </c>
      <c r="B1558" s="6">
        <v>-156047542.7188879</v>
      </c>
      <c r="C1558" s="6">
        <v>32383230.271514766</v>
      </c>
      <c r="D1558" s="6">
        <v>39125734.482446276</v>
      </c>
      <c r="E1558" s="6">
        <v>41170175.67481409</v>
      </c>
      <c r="F1558" s="6">
        <v>40430112.78828123</v>
      </c>
      <c r="G1558" s="6">
        <v>79682414.88624746</v>
      </c>
      <c r="H1558" s="6">
        <f>NPV(Supuestos!$B$22,C1558:G1558)+B1558</f>
        <v>-4424100.479899593</v>
      </c>
      <c r="I1558" s="2">
        <f>IFERROR(IRR(B1558:G1558),"")</f>
        <v>0.1296075360141423</v>
      </c>
      <c r="J1558" s="2">
        <f>IFERROR(MIRR(B1558:G1558,Supuestos!$B$22,Supuestos!$B$22),"")</f>
        <v>0.1334614001771579</v>
      </c>
      <c r="K1558" s="6">
        <v>8336.75528029639</v>
      </c>
      <c r="L1558" s="6">
        <v>32079.45971371363</v>
      </c>
      <c r="M1558" s="6">
        <v>134652454.3062993</v>
      </c>
      <c r="N1558" s="6">
        <v>3386.699339095503</v>
      </c>
      <c r="O1558" s="6">
        <v>111953931.56947947</v>
      </c>
    </row>
    <row r="1559">
      <c r="A1559">
        <v>1555</v>
      </c>
      <c r="B1559" s="6">
        <v>-153034463.7475386</v>
      </c>
      <c r="C1559" s="6">
        <v>43048653.07466361</v>
      </c>
      <c r="D1559" s="6">
        <v>55653782.17971955</v>
      </c>
      <c r="E1559" s="6">
        <v>41246403.29689658</v>
      </c>
      <c r="F1559" s="6">
        <v>54725160.32613001</v>
      </c>
      <c r="G1559" s="6">
        <v>99446532.98716888</v>
      </c>
      <c r="H1559" s="6">
        <f>NPV(Supuestos!$B$22,C1559:G1559)+B1559</f>
        <v>39442539.34656789</v>
      </c>
      <c r="I1559" s="2">
        <f>IFERROR(IRR(B1559:G1559),"")</f>
        <v>0.230408841699044</v>
      </c>
      <c r="J1559" s="2">
        <f>IFERROR(MIRR(B1559:G1559,Supuestos!$B$22,Supuestos!$B$22),"")</f>
        <v>0.1935009574057609</v>
      </c>
      <c r="K1559" s="6">
        <v>7897.952787534551</v>
      </c>
      <c r="L1559" s="6">
        <v>39938.10864182658</v>
      </c>
      <c r="M1559" s="6">
        <v>127800120.02941284</v>
      </c>
      <c r="N1559" s="6">
        <v>3435.3327914762</v>
      </c>
      <c r="O1559" s="6">
        <v>111090734.65791322</v>
      </c>
    </row>
    <row r="1560">
      <c r="A1560">
        <v>1556</v>
      </c>
      <c r="B1560" s="6">
        <v>-149806059.29149064</v>
      </c>
      <c r="C1560" s="6">
        <v>50818930.491697334</v>
      </c>
      <c r="D1560" s="6">
        <v>45453683.44954978</v>
      </c>
      <c r="E1560" s="6">
        <v>33741258.047352105</v>
      </c>
      <c r="F1560" s="6">
        <v>22639577.079108667</v>
      </c>
      <c r="G1560" s="6">
        <v>78397393.60762656</v>
      </c>
      <c r="H1560" s="6">
        <f>NPV(Supuestos!$B$22,C1560:G1560)+B1560</f>
        <v>6643068.162159897</v>
      </c>
      <c r="I1560" s="2">
        <f>IFERROR(IRR(B1560:G1560),"")</f>
        <v>0.15784341657803422</v>
      </c>
      <c r="J1560" s="2">
        <f>IFERROR(MIRR(B1560:G1560,Supuestos!$B$22,Supuestos!$B$22),"")</f>
        <v>0.14993582572410769</v>
      </c>
      <c r="K1560" s="6">
        <v>7710.183296012191</v>
      </c>
      <c r="L1560" s="6">
        <v>36883.070850071934</v>
      </c>
      <c r="M1560" s="6">
        <v>127056040.34958194</v>
      </c>
      <c r="N1560" s="6">
        <v>3457.1077710948884</v>
      </c>
      <c r="O1560" s="6">
        <v>107551794.48894621</v>
      </c>
    </row>
    <row r="1561">
      <c r="A1561">
        <v>1557</v>
      </c>
      <c r="B1561" s="6">
        <v>-190931963.16589016</v>
      </c>
      <c r="C1561" s="6">
        <v>110810386.93703346</v>
      </c>
      <c r="D1561" s="6">
        <v>111337883.84691125</v>
      </c>
      <c r="E1561" s="6">
        <v>94825819.6204465</v>
      </c>
      <c r="F1561" s="6">
        <v>116703712.8602026</v>
      </c>
      <c r="G1561" s="6">
        <v>162163014.93925962</v>
      </c>
      <c r="H1561" s="6">
        <f>NPV(Supuestos!$B$22,C1561:G1561)+B1561</f>
        <v>209266099.3495965</v>
      </c>
      <c r="I1561" s="2">
        <f>IFERROR(IRR(B1561:G1561),"")</f>
        <v>0.5165806752780178</v>
      </c>
      <c r="J1561" s="2">
        <f>IFERROR(MIRR(B1561:G1561,Supuestos!$B$22,Supuestos!$B$22),"")</f>
        <v>0.321855919089008</v>
      </c>
      <c r="K1561" s="6">
        <v>9113.417846766206</v>
      </c>
      <c r="L1561" s="6">
        <v>43921.589369621855</v>
      </c>
      <c r="M1561" s="6">
        <v>158909899.45233425</v>
      </c>
      <c r="N1561" s="6">
        <v>3323.1398719362915</v>
      </c>
      <c r="O1561" s="6">
        <v>110612812.73929262</v>
      </c>
    </row>
    <row r="1562">
      <c r="A1562">
        <v>1558</v>
      </c>
      <c r="B1562" s="6">
        <v>-167728499.8443305</v>
      </c>
      <c r="C1562" s="6">
        <v>60988665.49130383</v>
      </c>
      <c r="D1562" s="6">
        <v>51317916.25362752</v>
      </c>
      <c r="E1562" s="6">
        <v>56135503.929799184</v>
      </c>
      <c r="F1562" s="6">
        <v>42758909.1822695</v>
      </c>
      <c r="G1562" s="6">
        <v>94554588.31357256</v>
      </c>
      <c r="H1562" s="6">
        <f>NPV(Supuestos!$B$22,C1562:G1562)+B1562</f>
        <v>37573062.970388755</v>
      </c>
      <c r="I1562" s="2">
        <f>IFERROR(IRR(B1562:G1562),"")</f>
        <v>0.22515588278084844</v>
      </c>
      <c r="J1562" s="2">
        <f>IFERROR(MIRR(B1562:G1562,Supuestos!$B$22,Supuestos!$B$22),"")</f>
        <v>0.18703064171845685</v>
      </c>
      <c r="K1562" s="6">
        <v>7750.406129027207</v>
      </c>
      <c r="L1562" s="6">
        <v>40076.93061599917</v>
      </c>
      <c r="M1562" s="6">
        <v>142879500.75002345</v>
      </c>
      <c r="N1562" s="6">
        <v>3317.645598296076</v>
      </c>
      <c r="O1562" s="6">
        <v>109119715.28482807</v>
      </c>
    </row>
    <row r="1563">
      <c r="A1563">
        <v>1559</v>
      </c>
      <c r="B1563" s="6">
        <v>-178749229.41821468</v>
      </c>
      <c r="C1563" s="6">
        <v>60791265.50446454</v>
      </c>
      <c r="D1563" s="6">
        <v>49356532.8658285</v>
      </c>
      <c r="E1563" s="6">
        <v>41496872.371741444</v>
      </c>
      <c r="F1563" s="6">
        <v>66135426.3783721</v>
      </c>
      <c r="G1563" s="6">
        <v>115044989.67496236</v>
      </c>
      <c r="H1563" s="6">
        <f>NPV(Supuestos!$B$22,C1563:G1563)+B1563</f>
        <v>39472142.52033387</v>
      </c>
      <c r="I1563" s="2">
        <f>IFERROR(IRR(B1563:G1563),"")</f>
        <v>0.2188535314949126</v>
      </c>
      <c r="J1563" s="2">
        <f>IFERROR(MIRR(B1563:G1563,Supuestos!$B$22,Supuestos!$B$22),"")</f>
        <v>0.18641183970583808</v>
      </c>
      <c r="K1563" s="6">
        <v>7528.15272971799</v>
      </c>
      <c r="L1563" s="6">
        <v>43534.32907215768</v>
      </c>
      <c r="M1563" s="6">
        <v>152530583.15893427</v>
      </c>
      <c r="N1563" s="6">
        <v>3310.1577636785805</v>
      </c>
      <c r="O1563" s="6">
        <v>108507484.28581369</v>
      </c>
    </row>
    <row r="1564">
      <c r="A1564">
        <v>1560</v>
      </c>
      <c r="B1564" s="6">
        <v>-171401464.99549174</v>
      </c>
      <c r="C1564" s="6">
        <v>76110104.75508109</v>
      </c>
      <c r="D1564" s="6">
        <v>79393074.04538356</v>
      </c>
      <c r="E1564" s="6">
        <v>90042089.99346687</v>
      </c>
      <c r="F1564" s="6">
        <v>87606489.93188143</v>
      </c>
      <c r="G1564" s="6">
        <v>150336096.70741868</v>
      </c>
      <c r="H1564" s="6">
        <f>NPV(Supuestos!$B$22,C1564:G1564)+B1564</f>
        <v>147177955.86821362</v>
      </c>
      <c r="I1564" s="2">
        <f>IFERROR(IRR(B1564:G1564),"")</f>
        <v>0.4219402876250856</v>
      </c>
      <c r="J1564" s="2">
        <f>IFERROR(MIRR(B1564:G1564,Supuestos!$B$22,Supuestos!$B$22),"")</f>
        <v>0.29046279820554943</v>
      </c>
      <c r="K1564" s="6">
        <v>8421.340811158336</v>
      </c>
      <c r="L1564" s="6">
        <v>45645.37463244643</v>
      </c>
      <c r="M1564" s="6">
        <v>140649844.49686512</v>
      </c>
      <c r="N1564" s="6">
        <v>3296.3317511292794</v>
      </c>
      <c r="O1564" s="6">
        <v>117487050.61846562</v>
      </c>
    </row>
    <row r="1565">
      <c r="A1565">
        <v>1561</v>
      </c>
      <c r="B1565" s="6">
        <v>-156034533.28755066</v>
      </c>
      <c r="C1565" s="6">
        <v>53385932.256498836</v>
      </c>
      <c r="D1565" s="6">
        <v>50210451.63829207</v>
      </c>
      <c r="E1565" s="6">
        <v>52111745.59641904</v>
      </c>
      <c r="F1565" s="6">
        <v>55397521.37843326</v>
      </c>
      <c r="G1565" s="6">
        <v>117203279.53949824</v>
      </c>
      <c r="H1565" s="6">
        <f>NPV(Supuestos!$B$22,C1565:G1565)+B1565</f>
        <v>58275978.488754794</v>
      </c>
      <c r="I1565" s="2">
        <f>IFERROR(IRR(B1565:G1565),"")</f>
        <v>0.26812200143110576</v>
      </c>
      <c r="J1565" s="2">
        <f>IFERROR(MIRR(B1565:G1565,Supuestos!$B$22,Supuestos!$B$22),"")</f>
        <v>0.2147010328342871</v>
      </c>
      <c r="K1565" s="6">
        <v>7624.661553982633</v>
      </c>
      <c r="L1565" s="6">
        <v>42471.64001672015</v>
      </c>
      <c r="M1565" s="6">
        <v>130127982.82594454</v>
      </c>
      <c r="N1565" s="6">
        <v>3360.6420006603003</v>
      </c>
      <c r="O1565" s="6">
        <v>107514221.36460595</v>
      </c>
    </row>
    <row r="1566">
      <c r="A1566">
        <v>1562</v>
      </c>
      <c r="B1566" s="6">
        <v>-166347141.79187083</v>
      </c>
      <c r="C1566" s="6">
        <v>60820635.55840989</v>
      </c>
      <c r="D1566" s="6">
        <v>53308634.29895608</v>
      </c>
      <c r="E1566" s="6">
        <v>60191440.21992716</v>
      </c>
      <c r="F1566" s="6">
        <v>46557147.191994</v>
      </c>
      <c r="G1566" s="6">
        <v>80307963.89688441</v>
      </c>
      <c r="H1566" s="6">
        <f>NPV(Supuestos!$B$22,C1566:G1566)+B1566</f>
        <v>37926072.22584234</v>
      </c>
      <c r="I1566" s="2">
        <f>IFERROR(IRR(B1566:G1566),"")</f>
        <v>0.22874394780626459</v>
      </c>
      <c r="J1566" s="2">
        <f>IFERROR(MIRR(B1566:G1566,Supuestos!$B$22,Supuestos!$B$22),"")</f>
        <v>0.1878020408357104</v>
      </c>
      <c r="K1566" s="6">
        <v>8020.8616448191015</v>
      </c>
      <c r="L1566" s="6">
        <v>35552.20422699919</v>
      </c>
      <c r="M1566" s="6">
        <v>143534396.89002177</v>
      </c>
      <c r="N1566" s="6">
        <v>3349.26935704425</v>
      </c>
      <c r="O1566" s="6">
        <v>102738926.47515424</v>
      </c>
    </row>
    <row r="1567">
      <c r="A1567">
        <v>1563</v>
      </c>
      <c r="B1567" s="6">
        <v>-175458535.92182723</v>
      </c>
      <c r="C1567" s="6">
        <v>53171268.649941996</v>
      </c>
      <c r="D1567" s="6">
        <v>62091782.31094852</v>
      </c>
      <c r="E1567" s="6">
        <v>46536579.52705962</v>
      </c>
      <c r="F1567" s="6">
        <v>35558333.30468752</v>
      </c>
      <c r="G1567" s="6">
        <v>87736444.51276885</v>
      </c>
      <c r="H1567" s="6">
        <f>NPV(Supuestos!$B$22,C1567:G1567)+B1567</f>
        <v>16992351.569685396</v>
      </c>
      <c r="I1567" s="2">
        <f>IFERROR(IRR(B1567:G1567),"")</f>
        <v>0.17808198403014763</v>
      </c>
      <c r="J1567" s="2">
        <f>IFERROR(MIRR(B1567:G1567,Supuestos!$B$22,Supuestos!$B$22),"")</f>
        <v>0.16127194670064826</v>
      </c>
      <c r="K1567" s="6">
        <v>8204.65555187614</v>
      </c>
      <c r="L1567" s="6">
        <v>35921.11602592579</v>
      </c>
      <c r="M1567" s="6">
        <v>151880905.19929132</v>
      </c>
      <c r="N1567" s="6">
        <v>3368.7365630331137</v>
      </c>
      <c r="O1567" s="6">
        <v>111718240.19731079</v>
      </c>
    </row>
    <row r="1568">
      <c r="A1568">
        <v>1564</v>
      </c>
      <c r="B1568" s="6">
        <v>-159968882.10284626</v>
      </c>
      <c r="C1568" s="6">
        <v>81373024.25526664</v>
      </c>
      <c r="D1568" s="6">
        <v>104410645.84281667</v>
      </c>
      <c r="E1568" s="6">
        <v>94351332.48775247</v>
      </c>
      <c r="F1568" s="6">
        <v>96076345.50067778</v>
      </c>
      <c r="G1568" s="6">
        <v>158053131.12262717</v>
      </c>
      <c r="H1568" s="6">
        <f>NPV(Supuestos!$B$22,C1568:G1568)+B1568</f>
        <v>194408780.1845066</v>
      </c>
      <c r="I1568" s="2">
        <f>IFERROR(IRR(B1568:G1568),"")</f>
        <v>0.5321743649530646</v>
      </c>
      <c r="J1568" s="2">
        <f>IFERROR(MIRR(B1568:G1568,Supuestos!$B$22,Supuestos!$B$22),"")</f>
        <v>0.3365678709754949</v>
      </c>
      <c r="K1568" s="6">
        <v>8953.921476164414</v>
      </c>
      <c r="L1568" s="6">
        <v>44083.71272325834</v>
      </c>
      <c r="M1568" s="6">
        <v>128391113.93469863</v>
      </c>
      <c r="N1568" s="6">
        <v>3403.895655553788</v>
      </c>
      <c r="O1568" s="6">
        <v>111343675.3680687</v>
      </c>
    </row>
    <row r="1569">
      <c r="A1569">
        <v>1565</v>
      </c>
      <c r="B1569" s="6">
        <v>-181629005.27498522</v>
      </c>
      <c r="C1569" s="6">
        <v>22222234.465733677</v>
      </c>
      <c r="D1569" s="6">
        <v>41877052.97654341</v>
      </c>
      <c r="E1569" s="6">
        <v>36034819.72677615</v>
      </c>
      <c r="F1569" s="6">
        <v>33327235.286538962</v>
      </c>
      <c r="G1569" s="6">
        <v>63320484.32177375</v>
      </c>
      <c r="H1569" s="6">
        <f>NPV(Supuestos!$B$22,C1569:G1569)+B1569</f>
        <v>-52971233.70536782</v>
      </c>
      <c r="I1569" s="2">
        <f>IFERROR(IRR(B1569:G1569),"")</f>
        <v>0.0242038811448252</v>
      </c>
      <c r="J1569" s="2">
        <f>IFERROR(MIRR(B1569:G1569,Supuestos!$B$22,Supuestos!$B$22),"")</f>
        <v>0.06403279912962345</v>
      </c>
      <c r="K1569" s="6">
        <v>7582.706920046241</v>
      </c>
      <c r="L1569" s="6">
        <v>34198.03944074387</v>
      </c>
      <c r="M1569" s="6">
        <v>160883908.4494378</v>
      </c>
      <c r="N1569" s="6">
        <v>3310.169438024362</v>
      </c>
      <c r="O1569" s="6">
        <v>112701061.52922142</v>
      </c>
    </row>
    <row r="1570">
      <c r="A1570">
        <v>1566</v>
      </c>
      <c r="B1570" s="6">
        <v>-181135608.55147624</v>
      </c>
      <c r="C1570" s="6">
        <v>74504770.21166423</v>
      </c>
      <c r="D1570" s="6">
        <v>78263101.73382908</v>
      </c>
      <c r="E1570" s="6">
        <v>72562179.52599716</v>
      </c>
      <c r="F1570" s="6">
        <v>80227802.74124786</v>
      </c>
      <c r="G1570" s="6">
        <v>126869514.91284646</v>
      </c>
      <c r="H1570" s="6">
        <f>NPV(Supuestos!$B$22,C1570:G1570)+B1570</f>
        <v>106811123.0409387</v>
      </c>
      <c r="I1570" s="2">
        <f>IFERROR(IRR(B1570:G1570),"")</f>
        <v>0.3469430937363911</v>
      </c>
      <c r="J1570" s="2">
        <f>IFERROR(MIRR(B1570:G1570,Supuestos!$B$22,Supuestos!$B$22),"")</f>
        <v>0.2507384904321186</v>
      </c>
      <c r="K1570" s="6">
        <v>8535.644889406078</v>
      </c>
      <c r="L1570" s="6">
        <v>39296.950811798066</v>
      </c>
      <c r="M1570" s="6">
        <v>154301623.16219893</v>
      </c>
      <c r="N1570" s="6">
        <v>3125.746759430816</v>
      </c>
      <c r="O1570" s="6">
        <v>112893752.76237763</v>
      </c>
    </row>
    <row r="1571">
      <c r="A1571">
        <v>1567</v>
      </c>
      <c r="B1571" s="6">
        <v>-165388670.18247715</v>
      </c>
      <c r="C1571" s="6">
        <v>75029504.44196565</v>
      </c>
      <c r="D1571" s="6">
        <v>62810951.522584096</v>
      </c>
      <c r="E1571" s="6">
        <v>77190977.69582877</v>
      </c>
      <c r="F1571" s="6">
        <v>78926710.51148528</v>
      </c>
      <c r="G1571" s="6">
        <v>107758203.70643651</v>
      </c>
      <c r="H1571" s="6">
        <f>NPV(Supuestos!$B$22,C1571:G1571)+B1571</f>
        <v>103556566.45697868</v>
      </c>
      <c r="I1571" s="2">
        <f>IFERROR(IRR(B1571:G1571),"")</f>
        <v>0.362121504304149</v>
      </c>
      <c r="J1571" s="2">
        <f>IFERROR(MIRR(B1571:G1571,Supuestos!$B$22,Supuestos!$B$22),"")</f>
        <v>0.2564247175231098</v>
      </c>
      <c r="K1571" s="6">
        <v>8674.677643190033</v>
      </c>
      <c r="L1571" s="6">
        <v>38103.4314035142</v>
      </c>
      <c r="M1571" s="6">
        <v>138945871.42048597</v>
      </c>
      <c r="N1571" s="6">
        <v>3351.1086616665125</v>
      </c>
      <c r="O1571" s="6">
        <v>109411672.30479115</v>
      </c>
    </row>
    <row r="1572">
      <c r="A1572">
        <v>1568</v>
      </c>
      <c r="B1572" s="6">
        <v>-160020787.62667224</v>
      </c>
      <c r="C1572" s="6">
        <v>56591583.558466166</v>
      </c>
      <c r="D1572" s="6">
        <v>47613047.85236592</v>
      </c>
      <c r="E1572" s="6">
        <v>57646918.33932133</v>
      </c>
      <c r="F1572" s="6">
        <v>55010029.41344379</v>
      </c>
      <c r="G1572" s="6">
        <v>87554643.29166663</v>
      </c>
      <c r="H1572" s="6">
        <f>NPV(Supuestos!$B$22,C1572:G1572)+B1572</f>
        <v>43211166.08480519</v>
      </c>
      <c r="I1572" s="2">
        <f>IFERROR(IRR(B1572:G1572),"")</f>
        <v>0.23986451500414516</v>
      </c>
      <c r="J1572" s="2">
        <f>IFERROR(MIRR(B1572:G1572,Supuestos!$B$22,Supuestos!$B$22),"")</f>
        <v>0.1958259374477891</v>
      </c>
      <c r="K1572" s="6">
        <v>8386.943718110897</v>
      </c>
      <c r="L1572" s="6">
        <v>35568.29293325356</v>
      </c>
      <c r="M1572" s="6">
        <v>136156045.9482339</v>
      </c>
      <c r="N1572" s="6">
        <v>3336.350895743817</v>
      </c>
      <c r="O1572" s="6">
        <v>113718455.74065451</v>
      </c>
    </row>
    <row r="1573">
      <c r="A1573">
        <v>1569</v>
      </c>
      <c r="B1573" s="6">
        <v>-160270261.47909528</v>
      </c>
      <c r="C1573" s="6">
        <v>66518851.57112141</v>
      </c>
      <c r="D1573" s="6">
        <v>81306802.30380556</v>
      </c>
      <c r="E1573" s="6">
        <v>70336702.53173831</v>
      </c>
      <c r="F1573" s="6">
        <v>75452663.79957539</v>
      </c>
      <c r="G1573" s="6">
        <v>109567954.9752456</v>
      </c>
      <c r="H1573" s="6">
        <f>NPV(Supuestos!$B$22,C1573:G1573)+B1573</f>
        <v>109698019.83206597</v>
      </c>
      <c r="I1573" s="2">
        <f>IFERROR(IRR(B1573:G1573),"")</f>
        <v>0.38029300316622916</v>
      </c>
      <c r="J1573" s="2">
        <f>IFERROR(MIRR(B1573:G1573,Supuestos!$B$22,Supuestos!$B$22),"")</f>
        <v>0.2653096218695774</v>
      </c>
      <c r="K1573" s="6">
        <v>9182.861397090197</v>
      </c>
      <c r="L1573" s="6">
        <v>35895.44146005742</v>
      </c>
      <c r="M1573" s="6">
        <v>133900432.38188949</v>
      </c>
      <c r="N1573" s="6">
        <v>3459.436295647174</v>
      </c>
      <c r="O1573" s="6">
        <v>111954499.04359265</v>
      </c>
    </row>
    <row r="1574">
      <c r="A1574">
        <v>1570</v>
      </c>
      <c r="B1574" s="6">
        <v>-184140040.15151855</v>
      </c>
      <c r="C1574" s="6">
        <v>78435374.19137567</v>
      </c>
      <c r="D1574" s="6">
        <v>64970752.81265852</v>
      </c>
      <c r="E1574" s="6">
        <v>84739952.62856904</v>
      </c>
      <c r="F1574" s="6">
        <v>88600555.63842379</v>
      </c>
      <c r="G1574" s="6">
        <v>115942461.70816359</v>
      </c>
      <c r="H1574" s="6">
        <f>NPV(Supuestos!$B$22,C1574:G1574)+B1574</f>
        <v>104528381.60118976</v>
      </c>
      <c r="I1574" s="2">
        <f>IFERROR(IRR(B1574:G1574),"")</f>
        <v>0.34031226390425284</v>
      </c>
      <c r="J1574" s="2">
        <f>IFERROR(MIRR(B1574:G1574,Supuestos!$B$22,Supuestos!$B$22),"")</f>
        <v>0.2472544445032232</v>
      </c>
      <c r="K1574" s="6">
        <v>8126.297322461778</v>
      </c>
      <c r="L1574" s="6">
        <v>44387.958019726546</v>
      </c>
      <c r="M1574" s="6">
        <v>155283260.5990986</v>
      </c>
      <c r="N1574" s="6">
        <v>3437.6886988058686</v>
      </c>
      <c r="O1574" s="6">
        <v>112193509.45762901</v>
      </c>
    </row>
    <row r="1575">
      <c r="A1575">
        <v>1571</v>
      </c>
      <c r="B1575" s="6">
        <v>-170614339.9806426</v>
      </c>
      <c r="C1575" s="6">
        <v>83906834.44622447</v>
      </c>
      <c r="D1575" s="6">
        <v>71317990.8432212</v>
      </c>
      <c r="E1575" s="6">
        <v>73807309.15875447</v>
      </c>
      <c r="F1575" s="6">
        <v>73906637.29078664</v>
      </c>
      <c r="G1575" s="6">
        <v>108168522.40641718</v>
      </c>
      <c r="H1575" s="6">
        <f>NPV(Supuestos!$B$22,C1575:G1575)+B1575</f>
        <v>107620859.20959349</v>
      </c>
      <c r="I1575" s="2">
        <f>IFERROR(IRR(B1575:G1575),"")</f>
        <v>0.37237955892160157</v>
      </c>
      <c r="J1575" s="2">
        <f>IFERROR(MIRR(B1575:G1575,Supuestos!$B$22,Supuestos!$B$22),"")</f>
        <v>0.2571414889842625</v>
      </c>
      <c r="K1575" s="6">
        <v>8304.598845432578</v>
      </c>
      <c r="L1575" s="6">
        <v>42991.89236059074</v>
      </c>
      <c r="M1575" s="6">
        <v>142051906.4077847</v>
      </c>
      <c r="N1575" s="6">
        <v>3481.2220328177013</v>
      </c>
      <c r="O1575" s="6">
        <v>110632296.92425795</v>
      </c>
    </row>
    <row r="1576">
      <c r="A1576">
        <v>1572</v>
      </c>
      <c r="B1576" s="6">
        <v>-184875513.0598159</v>
      </c>
      <c r="C1576" s="6">
        <v>78341612.77989051</v>
      </c>
      <c r="D1576" s="6">
        <v>81387660.02865104</v>
      </c>
      <c r="E1576" s="6">
        <v>61616064.69777201</v>
      </c>
      <c r="F1576" s="6">
        <v>76717989.44746491</v>
      </c>
      <c r="G1576" s="6">
        <v>126244928.88211288</v>
      </c>
      <c r="H1576" s="6">
        <f>NPV(Supuestos!$B$22,C1576:G1576)+B1576</f>
        <v>99050318.69372514</v>
      </c>
      <c r="I1576" s="2">
        <f>IFERROR(IRR(B1576:G1576),"")</f>
        <v>0.3330195078524256</v>
      </c>
      <c r="J1576" s="2">
        <f>IFERROR(MIRR(B1576:G1576,Supuestos!$B$22,Supuestos!$B$22),"")</f>
        <v>0.2421383035388438</v>
      </c>
      <c r="K1576" s="6">
        <v>8803.592586506371</v>
      </c>
      <c r="L1576" s="6">
        <v>38374.1761160806</v>
      </c>
      <c r="M1576" s="6">
        <v>157849064.07031056</v>
      </c>
      <c r="N1576" s="6">
        <v>3290.2276249291995</v>
      </c>
      <c r="O1576" s="6">
        <v>113601853.43950494</v>
      </c>
    </row>
    <row r="1577">
      <c r="A1577">
        <v>1573</v>
      </c>
      <c r="B1577" s="6">
        <v>-156036017.7135564</v>
      </c>
      <c r="C1577" s="6">
        <v>42544671.31159034</v>
      </c>
      <c r="D1577" s="6">
        <v>60172899.57609383</v>
      </c>
      <c r="E1577" s="6">
        <v>51749466.77876586</v>
      </c>
      <c r="F1577" s="6">
        <v>56371703.37273365</v>
      </c>
      <c r="G1577" s="6">
        <v>90193939.81736611</v>
      </c>
      <c r="H1577" s="6">
        <f>NPV(Supuestos!$B$22,C1577:G1577)+B1577</f>
        <v>42734857.59894472</v>
      </c>
      <c r="I1577" s="2">
        <f>IFERROR(IRR(B1577:G1577),"")</f>
        <v>0.23766009601540972</v>
      </c>
      <c r="J1577" s="2">
        <f>IFERROR(MIRR(B1577:G1577,Supuestos!$B$22,Supuestos!$B$22),"")</f>
        <v>0.196548839221373</v>
      </c>
      <c r="K1577" s="6">
        <v>8696.067193595673</v>
      </c>
      <c r="L1577" s="6">
        <v>32858.91551309415</v>
      </c>
      <c r="M1577" s="6">
        <v>133176550.73671241</v>
      </c>
      <c r="N1577" s="6">
        <v>3357.769096735865</v>
      </c>
      <c r="O1577" s="6">
        <v>109536085.71993805</v>
      </c>
    </row>
    <row r="1578">
      <c r="A1578">
        <v>1574</v>
      </c>
      <c r="B1578" s="6">
        <v>-158352114.8338623</v>
      </c>
      <c r="C1578" s="6">
        <v>63491866.836573616</v>
      </c>
      <c r="D1578" s="6">
        <v>75142014.54933208</v>
      </c>
      <c r="E1578" s="6">
        <v>91043871.59680578</v>
      </c>
      <c r="F1578" s="6">
        <v>84706662.72417796</v>
      </c>
      <c r="G1578" s="6">
        <v>124200124.49943611</v>
      </c>
      <c r="H1578" s="6">
        <f>NPV(Supuestos!$B$22,C1578:G1578)+B1578</f>
        <v>131272662.60580051</v>
      </c>
      <c r="I1578" s="2">
        <f>IFERROR(IRR(B1578:G1578),"")</f>
        <v>0.41227785218755153</v>
      </c>
      <c r="J1578" s="2">
        <f>IFERROR(MIRR(B1578:G1578,Supuestos!$B$22,Supuestos!$B$22),"")</f>
        <v>0.28631466325873167</v>
      </c>
      <c r="K1578" s="6">
        <v>8400.254296467632</v>
      </c>
      <c r="L1578" s="6">
        <v>40812.554544494036</v>
      </c>
      <c r="M1578" s="6">
        <v>130925247.90088587</v>
      </c>
      <c r="N1578" s="6">
        <v>3303.4538343548775</v>
      </c>
      <c r="O1578" s="6">
        <v>106577838.06267637</v>
      </c>
    </row>
    <row r="1579">
      <c r="A1579">
        <v>1575</v>
      </c>
      <c r="B1579" s="6">
        <v>-187530972.45111692</v>
      </c>
      <c r="C1579" s="6">
        <v>79808519.17789933</v>
      </c>
      <c r="D1579" s="6">
        <v>81605238.92607197</v>
      </c>
      <c r="E1579" s="6">
        <v>89937135.88181092</v>
      </c>
      <c r="F1579" s="6">
        <v>94710688.47220609</v>
      </c>
      <c r="G1579" s="6">
        <v>143032317.26250023</v>
      </c>
      <c r="H1579" s="6">
        <f>NPV(Supuestos!$B$22,C1579:G1579)+B1579</f>
        <v>136336921.26509762</v>
      </c>
      <c r="I1579" s="2">
        <f>IFERROR(IRR(B1579:G1579),"")</f>
        <v>0.3858328057724376</v>
      </c>
      <c r="J1579" s="2">
        <f>IFERROR(MIRR(B1579:G1579,Supuestos!$B$22,Supuestos!$B$22),"")</f>
        <v>0.2716389727940842</v>
      </c>
      <c r="K1579" s="6">
        <v>8286.005789528099</v>
      </c>
      <c r="L1579" s="6">
        <v>45517.210444597906</v>
      </c>
      <c r="M1579" s="6">
        <v>157358502.90974835</v>
      </c>
      <c r="N1579" s="6">
        <v>3346.8499211594462</v>
      </c>
      <c r="O1579" s="6">
        <v>107847460.69168301</v>
      </c>
    </row>
    <row r="1580">
      <c r="A1580">
        <v>1576</v>
      </c>
      <c r="B1580" s="6">
        <v>-169691171.78797647</v>
      </c>
      <c r="C1580" s="6">
        <v>85851834.79446349</v>
      </c>
      <c r="D1580" s="6">
        <v>72182982.9965098</v>
      </c>
      <c r="E1580" s="6">
        <v>91990050.08999985</v>
      </c>
      <c r="F1580" s="6">
        <v>63276277.642460294</v>
      </c>
      <c r="G1580" s="6">
        <v>137065508.62680915</v>
      </c>
      <c r="H1580" s="6">
        <f>NPV(Supuestos!$B$22,C1580:G1580)+B1580</f>
        <v>131902746.49620098</v>
      </c>
      <c r="I1580" s="2">
        <f>IFERROR(IRR(B1580:G1580),"")</f>
        <v>0.41312180975428525</v>
      </c>
      <c r="J1580" s="2">
        <f>IFERROR(MIRR(B1580:G1580,Supuestos!$B$22,Supuestos!$B$22),"")</f>
        <v>0.27896163613009106</v>
      </c>
      <c r="K1580" s="6">
        <v>8243.111728175852</v>
      </c>
      <c r="L1580" s="6">
        <v>45160.757160104884</v>
      </c>
      <c r="M1580" s="6">
        <v>139909958.4279955</v>
      </c>
      <c r="N1580" s="6">
        <v>3498.5550025167563</v>
      </c>
      <c r="O1580" s="6">
        <v>106175602.97163607</v>
      </c>
    </row>
    <row r="1581">
      <c r="A1581">
        <v>1577</v>
      </c>
      <c r="B1581" s="6">
        <v>-174723754.64794582</v>
      </c>
      <c r="C1581" s="6">
        <v>81459313.82345451</v>
      </c>
      <c r="D1581" s="6">
        <v>76754641.93072224</v>
      </c>
      <c r="E1581" s="6">
        <v>76769557.88725376</v>
      </c>
      <c r="F1581" s="6">
        <v>71452286.2139581</v>
      </c>
      <c r="G1581" s="6">
        <v>143050858.5222702</v>
      </c>
      <c r="H1581" s="6">
        <f>NPV(Supuestos!$B$22,C1581:G1581)+B1581</f>
        <v>124210876.07058549</v>
      </c>
      <c r="I1581" s="2">
        <f>IFERROR(IRR(B1581:G1581),"")</f>
        <v>0.38653260136322914</v>
      </c>
      <c r="J1581" s="2">
        <f>IFERROR(MIRR(B1581:G1581,Supuestos!$B$22,Supuestos!$B$22),"")</f>
        <v>0.2692574071346847</v>
      </c>
      <c r="K1581" s="6">
        <v>9003.129016972165</v>
      </c>
      <c r="L1581" s="6">
        <v>38904.902798562405</v>
      </c>
      <c r="M1581" s="6">
        <v>146702485.90488833</v>
      </c>
      <c r="N1581" s="6">
        <v>3461.127099581063</v>
      </c>
      <c r="O1581" s="6">
        <v>109528064.34955508</v>
      </c>
    </row>
    <row r="1582">
      <c r="A1582">
        <v>1578</v>
      </c>
      <c r="B1582" s="6">
        <v>-167281351.937704</v>
      </c>
      <c r="C1582" s="6">
        <v>54254788.65882928</v>
      </c>
      <c r="D1582" s="6">
        <v>74195686.15771987</v>
      </c>
      <c r="E1582" s="6">
        <v>70698446.48160216</v>
      </c>
      <c r="F1582" s="6">
        <v>65910633.98741256</v>
      </c>
      <c r="G1582" s="6">
        <v>103157488.39149171</v>
      </c>
      <c r="H1582" s="6">
        <f>NPV(Supuestos!$B$22,C1582:G1582)+B1582</f>
        <v>77722330.22172923</v>
      </c>
      <c r="I1582" s="2">
        <f>IFERROR(IRR(B1582:G1582),"")</f>
        <v>0.30399516770884283</v>
      </c>
      <c r="J1582" s="2">
        <f>IFERROR(MIRR(B1582:G1582,Supuestos!$B$22,Supuestos!$B$22),"")</f>
        <v>0.23041004400958798</v>
      </c>
      <c r="K1582" s="6">
        <v>8214.126863190048</v>
      </c>
      <c r="L1582" s="6">
        <v>40477.90528349762</v>
      </c>
      <c r="M1582" s="6">
        <v>140682100.0053168</v>
      </c>
      <c r="N1582" s="6">
        <v>3355.5345029570162</v>
      </c>
      <c r="O1582" s="6">
        <v>113824371.99923824</v>
      </c>
    </row>
    <row r="1583">
      <c r="A1583">
        <v>1579</v>
      </c>
      <c r="B1583" s="6">
        <v>-168685408.12397605</v>
      </c>
      <c r="C1583" s="6">
        <v>72277060.91169724</v>
      </c>
      <c r="D1583" s="6">
        <v>86852423.25497064</v>
      </c>
      <c r="E1583" s="6">
        <v>74943719.58273838</v>
      </c>
      <c r="F1583" s="6">
        <v>85632888.61184248</v>
      </c>
      <c r="G1583" s="6">
        <v>127690565.03715572</v>
      </c>
      <c r="H1583" s="6">
        <f>NPV(Supuestos!$B$22,C1583:G1583)+B1583</f>
        <v>129150540.65656587</v>
      </c>
      <c r="I1583" s="2">
        <f>IFERROR(IRR(B1583:G1583),"")</f>
        <v>0.40195384176484006</v>
      </c>
      <c r="J1583" s="2">
        <f>IFERROR(MIRR(B1583:G1583,Supuestos!$B$22,Supuestos!$B$22),"")</f>
        <v>0.2772760570738704</v>
      </c>
      <c r="K1583" s="6">
        <v>8716.714123617687</v>
      </c>
      <c r="L1583" s="6">
        <v>39463.00771276938</v>
      </c>
      <c r="M1583" s="6">
        <v>141166387.58874962</v>
      </c>
      <c r="N1583" s="6">
        <v>3439.1473789388933</v>
      </c>
      <c r="O1583" s="6">
        <v>105023976.39715411</v>
      </c>
    </row>
    <row r="1584">
      <c r="A1584">
        <v>1580</v>
      </c>
      <c r="B1584" s="6">
        <v>-162985294.87519136</v>
      </c>
      <c r="C1584" s="6">
        <v>69934714.02245857</v>
      </c>
      <c r="D1584" s="6">
        <v>80182676.35297117</v>
      </c>
      <c r="E1584" s="6">
        <v>67784196.3282773</v>
      </c>
      <c r="F1584" s="6">
        <v>72616929.12476565</v>
      </c>
      <c r="G1584" s="6">
        <v>112843598.61280869</v>
      </c>
      <c r="H1584" s="6">
        <f>NPV(Supuestos!$B$22,C1584:G1584)+B1584</f>
        <v>107413793.69612555</v>
      </c>
      <c r="I1584" s="2">
        <f>IFERROR(IRR(B1584:G1584),"")</f>
        <v>0.3737841122473063</v>
      </c>
      <c r="J1584" s="2">
        <f>IFERROR(MIRR(B1584:G1584,Supuestos!$B$22,Supuestos!$B$22),"")</f>
        <v>0.2614679226791885</v>
      </c>
      <c r="K1584" s="6">
        <v>9344.583785330937</v>
      </c>
      <c r="L1584" s="6">
        <v>35078.54463424085</v>
      </c>
      <c r="M1584" s="6">
        <v>136761742.9230206</v>
      </c>
      <c r="N1584" s="6">
        <v>3462.801049525539</v>
      </c>
      <c r="O1584" s="6">
        <v>114062796.10253225</v>
      </c>
    </row>
    <row r="1585">
      <c r="A1585">
        <v>1581</v>
      </c>
      <c r="B1585" s="6">
        <v>-148992125.42342585</v>
      </c>
      <c r="C1585" s="6">
        <v>40212309.12447717</v>
      </c>
      <c r="D1585" s="6">
        <v>47411200.361644655</v>
      </c>
      <c r="E1585" s="6">
        <v>58790563.406260245</v>
      </c>
      <c r="F1585" s="6">
        <v>47682763.825040326</v>
      </c>
      <c r="G1585" s="6">
        <v>93809931.3572045</v>
      </c>
      <c r="H1585" s="6">
        <f>NPV(Supuestos!$B$22,C1585:G1585)+B1585</f>
        <v>39399127.61768597</v>
      </c>
      <c r="I1585" s="2">
        <f>IFERROR(IRR(B1585:G1585),"")</f>
        <v>0.23220528626933531</v>
      </c>
      <c r="J1585" s="2">
        <f>IFERROR(MIRR(B1585:G1585,Supuestos!$B$22,Supuestos!$B$22),"")</f>
        <v>0.19477007150962677</v>
      </c>
      <c r="K1585" s="6">
        <v>7856.591473079323</v>
      </c>
      <c r="L1585" s="6">
        <v>36481.441198590575</v>
      </c>
      <c r="M1585" s="6">
        <v>126062543.03570655</v>
      </c>
      <c r="N1585" s="6">
        <v>3318.227500002831</v>
      </c>
      <c r="O1585" s="6">
        <v>106212399.85836421</v>
      </c>
    </row>
    <row r="1586">
      <c r="A1586">
        <v>1582</v>
      </c>
      <c r="B1586" s="6">
        <v>-181302946.58924693</v>
      </c>
      <c r="C1586" s="6">
        <v>41220679.46237413</v>
      </c>
      <c r="D1586" s="6">
        <v>31049832.83957385</v>
      </c>
      <c r="E1586" s="6">
        <v>49443169.74097173</v>
      </c>
      <c r="F1586" s="6">
        <v>38789708.95081553</v>
      </c>
      <c r="G1586" s="6">
        <v>77607552.45823544</v>
      </c>
      <c r="H1586" s="6">
        <f>NPV(Supuestos!$B$22,C1586:G1586)+B1586</f>
        <v>-24606333.953222446</v>
      </c>
      <c r="I1586" s="2">
        <f>IFERROR(IRR(B1586:G1586),"")</f>
        <v>0.08760223595951852</v>
      </c>
      <c r="J1586" s="2">
        <f>IFERROR(MIRR(B1586:G1586,Supuestos!$B$22,Supuestos!$B$22),"")</f>
        <v>0.10722478931004731</v>
      </c>
      <c r="K1586" s="6">
        <v>7557.701617768152</v>
      </c>
      <c r="L1586" s="6">
        <v>37329.20031109422</v>
      </c>
      <c r="M1586" s="6">
        <v>158733109.98275506</v>
      </c>
      <c r="N1586" s="6">
        <v>3346.312712971121</v>
      </c>
      <c r="O1586" s="6">
        <v>114013274.93966545</v>
      </c>
    </row>
    <row r="1587">
      <c r="A1587">
        <v>1583</v>
      </c>
      <c r="B1587" s="6">
        <v>-182835652.90251464</v>
      </c>
      <c r="C1587" s="6">
        <v>105583674.80190855</v>
      </c>
      <c r="D1587" s="6">
        <v>119129160.62700556</v>
      </c>
      <c r="E1587" s="6">
        <v>112311555.77980049</v>
      </c>
      <c r="F1587" s="6">
        <v>108955914.18576111</v>
      </c>
      <c r="G1587" s="6">
        <v>164034985.12532923</v>
      </c>
      <c r="H1587" s="6">
        <f>NPV(Supuestos!$B$22,C1587:G1587)+B1587</f>
        <v>226960006.60880554</v>
      </c>
      <c r="I1587" s="2">
        <f>IFERROR(IRR(B1587:G1587),"")</f>
        <v>0.5582575919919354</v>
      </c>
      <c r="J1587" s="2">
        <f>IFERROR(MIRR(B1587:G1587,Supuestos!$B$22,Supuestos!$B$22),"")</f>
        <v>0.3396956424425128</v>
      </c>
      <c r="K1587" s="6">
        <v>9070.821987092535</v>
      </c>
      <c r="L1587" s="6">
        <v>44138.752028837545</v>
      </c>
      <c r="M1587" s="6">
        <v>150805671.91163424</v>
      </c>
      <c r="N1587" s="6">
        <v>3168.5495284075537</v>
      </c>
      <c r="O1587" s="6">
        <v>109785972.33143812</v>
      </c>
    </row>
    <row r="1588">
      <c r="A1588">
        <v>1584</v>
      </c>
      <c r="B1588" s="6">
        <v>-171857407.96640688</v>
      </c>
      <c r="C1588" s="6">
        <v>82805454.79076928</v>
      </c>
      <c r="D1588" s="6">
        <v>82603553.23222128</v>
      </c>
      <c r="E1588" s="6">
        <v>92999666.47141615</v>
      </c>
      <c r="F1588" s="6">
        <v>78890863.46759115</v>
      </c>
      <c r="G1588" s="6">
        <v>128692084.00015724</v>
      </c>
      <c r="H1588" s="6">
        <f>NPV(Supuestos!$B$22,C1588:G1588)+B1588</f>
        <v>140660193.82280862</v>
      </c>
      <c r="I1588" s="2">
        <f>IFERROR(IRR(B1588:G1588),"")</f>
        <v>0.42535102720847373</v>
      </c>
      <c r="J1588" s="2">
        <f>IFERROR(MIRR(B1588:G1588,Supuestos!$B$22,Supuestos!$B$22),"")</f>
        <v>0.2848312659276766</v>
      </c>
      <c r="K1588" s="6">
        <v>8606.889232359565</v>
      </c>
      <c r="L1588" s="6">
        <v>42901.17540003407</v>
      </c>
      <c r="M1588" s="6">
        <v>142317754.7979171</v>
      </c>
      <c r="N1588" s="6">
        <v>3353.0602854366102</v>
      </c>
      <c r="O1588" s="6">
        <v>114555667.45975439</v>
      </c>
    </row>
    <row r="1589">
      <c r="A1589">
        <v>1585</v>
      </c>
      <c r="B1589" s="6">
        <v>-177541091.94489515</v>
      </c>
      <c r="C1589" s="6">
        <v>61452533.193538114</v>
      </c>
      <c r="D1589" s="6">
        <v>73059777.77052236</v>
      </c>
      <c r="E1589" s="6">
        <v>73322970.7970862</v>
      </c>
      <c r="F1589" s="6">
        <v>83648488.10861349</v>
      </c>
      <c r="G1589" s="6">
        <v>109521822.48466629</v>
      </c>
      <c r="H1589" s="6">
        <f>NPV(Supuestos!$B$22,C1589:G1589)+B1589</f>
        <v>88481505.0327068</v>
      </c>
      <c r="I1589" s="2">
        <f>IFERROR(IRR(B1589:G1589),"")</f>
        <v>0.3136662515106972</v>
      </c>
      <c r="J1589" s="2">
        <f>IFERROR(MIRR(B1589:G1589,Supuestos!$B$22,Supuestos!$B$22),"")</f>
        <v>0.23602933978308527</v>
      </c>
      <c r="K1589" s="6">
        <v>8043.912480874849</v>
      </c>
      <c r="L1589" s="6">
        <v>43840.45170536083</v>
      </c>
      <c r="M1589" s="6">
        <v>149329191.41369972</v>
      </c>
      <c r="N1589" s="6">
        <v>3373.5112369060516</v>
      </c>
      <c r="O1589" s="6">
        <v>112529761.99941957</v>
      </c>
    </row>
    <row r="1590">
      <c r="A1590">
        <v>1586</v>
      </c>
      <c r="B1590" s="6">
        <v>-161530351.14266026</v>
      </c>
      <c r="C1590" s="6">
        <v>68501592.32074586</v>
      </c>
      <c r="D1590" s="6">
        <v>63127643.63513348</v>
      </c>
      <c r="E1590" s="6">
        <v>58566750.72126073</v>
      </c>
      <c r="F1590" s="6">
        <v>73780799.57342124</v>
      </c>
      <c r="G1590" s="6">
        <v>102704180.94770533</v>
      </c>
      <c r="H1590" s="6">
        <f>NPV(Supuestos!$B$22,C1590:G1590)+B1590</f>
        <v>83689814.94660833</v>
      </c>
      <c r="I1590" s="2">
        <f>IFERROR(IRR(B1590:G1590),"")</f>
        <v>0.326228359264744</v>
      </c>
      <c r="J1590" s="2">
        <f>IFERROR(MIRR(B1590:G1590,Supuestos!$B$22,Supuestos!$B$22),"")</f>
        <v>0.23926807057114763</v>
      </c>
      <c r="K1590" s="6">
        <v>8400.454997822906</v>
      </c>
      <c r="L1590" s="6">
        <v>38424.1572802277</v>
      </c>
      <c r="M1590" s="6">
        <v>135707918.81771448</v>
      </c>
      <c r="N1590" s="6">
        <v>3332.7065931633115</v>
      </c>
      <c r="O1590" s="6">
        <v>112162507.82310176</v>
      </c>
    </row>
    <row r="1591">
      <c r="A1591">
        <v>1587</v>
      </c>
      <c r="B1591" s="6">
        <v>-160091777.56051424</v>
      </c>
      <c r="C1591" s="6">
        <v>96490923.59188466</v>
      </c>
      <c r="D1591" s="6">
        <v>73504718.7797576</v>
      </c>
      <c r="E1591" s="6">
        <v>100131928.68789463</v>
      </c>
      <c r="F1591" s="6">
        <v>90351071.45581321</v>
      </c>
      <c r="G1591" s="6">
        <v>135861126.62504607</v>
      </c>
      <c r="H1591" s="6">
        <f>NPV(Supuestos!$B$22,C1591:G1591)+B1591</f>
        <v>172752176.82398504</v>
      </c>
      <c r="I1591" s="2">
        <f>IFERROR(IRR(B1591:G1591),"")</f>
        <v>0.5092521842268511</v>
      </c>
      <c r="J1591" s="2">
        <f>IFERROR(MIRR(B1591:G1591,Supuestos!$B$22,Supuestos!$B$22),"")</f>
        <v>0.31971204521858687</v>
      </c>
      <c r="K1591" s="6">
        <v>9218.026344788575</v>
      </c>
      <c r="L1591" s="6">
        <v>39064.306235994896</v>
      </c>
      <c r="M1591" s="6">
        <v>131284113.23857108</v>
      </c>
      <c r="N1591" s="6">
        <v>3301.728303389003</v>
      </c>
      <c r="O1591" s="6">
        <v>108898349.83984236</v>
      </c>
    </row>
    <row r="1592">
      <c r="A1592">
        <v>1588</v>
      </c>
      <c r="B1592" s="6">
        <v>-174778193.90117678</v>
      </c>
      <c r="C1592" s="6">
        <v>75695470.6922032</v>
      </c>
      <c r="D1592" s="6">
        <v>76233474.68529373</v>
      </c>
      <c r="E1592" s="6">
        <v>86345389.97687574</v>
      </c>
      <c r="F1592" s="6">
        <v>87815246.55704097</v>
      </c>
      <c r="G1592" s="6">
        <v>120087743.58094625</v>
      </c>
      <c r="H1592" s="6">
        <f>NPV(Supuestos!$B$22,C1592:G1592)+B1592</f>
        <v>122924690.46472496</v>
      </c>
      <c r="I1592" s="2">
        <f>IFERROR(IRR(B1592:G1592),"")</f>
        <v>0.3835938577674048</v>
      </c>
      <c r="J1592" s="2">
        <f>IFERROR(MIRR(B1592:G1592,Supuestos!$B$22,Supuestos!$B$22),"")</f>
        <v>0.2681306822933316</v>
      </c>
      <c r="K1592" s="6">
        <v>9226.117231340564</v>
      </c>
      <c r="L1592" s="6">
        <v>35789.34157110461</v>
      </c>
      <c r="M1592" s="6">
        <v>148362461.02377668</v>
      </c>
      <c r="N1592" s="6">
        <v>3302.439428213984</v>
      </c>
      <c r="O1592" s="6">
        <v>109699624.76673894</v>
      </c>
    </row>
    <row r="1593">
      <c r="A1593">
        <v>1589</v>
      </c>
      <c r="B1593" s="6">
        <v>-177839769.21581498</v>
      </c>
      <c r="C1593" s="6">
        <v>76664004.1927591</v>
      </c>
      <c r="D1593" s="6">
        <v>67052979.21755048</v>
      </c>
      <c r="E1593" s="6">
        <v>64562043.19764416</v>
      </c>
      <c r="F1593" s="6">
        <v>58789021.5632915</v>
      </c>
      <c r="G1593" s="6">
        <v>100585635.00854525</v>
      </c>
      <c r="H1593" s="6">
        <f>NPV(Supuestos!$B$22,C1593:G1593)+B1593</f>
        <v>71630834.7520619</v>
      </c>
      <c r="I1593" s="2">
        <f>IFERROR(IRR(B1593:G1593),"")</f>
        <v>0.29383051771235313</v>
      </c>
      <c r="J1593" s="2">
        <f>IFERROR(MIRR(B1593:G1593,Supuestos!$B$22,Supuestos!$B$22),"")</f>
        <v>0.21984022336444986</v>
      </c>
      <c r="K1593" s="6">
        <v>8140.9659674886025</v>
      </c>
      <c r="L1593" s="6">
        <v>40207.096231705415</v>
      </c>
      <c r="M1593" s="6">
        <v>151653801.04990673</v>
      </c>
      <c r="N1593" s="6">
        <v>3540.29990642642</v>
      </c>
      <c r="O1593" s="6">
        <v>103708246.6430155</v>
      </c>
    </row>
    <row r="1594">
      <c r="A1594">
        <v>1590</v>
      </c>
      <c r="B1594" s="6">
        <v>-169086280.86260766</v>
      </c>
      <c r="C1594" s="6">
        <v>91597418.11158203</v>
      </c>
      <c r="D1594" s="6">
        <v>84380817.64547187</v>
      </c>
      <c r="E1594" s="6">
        <v>90999674.64913931</v>
      </c>
      <c r="F1594" s="6">
        <v>85873632.27792156</v>
      </c>
      <c r="G1594" s="6">
        <v>130673429.59926167</v>
      </c>
      <c r="H1594" s="6">
        <f>NPV(Supuestos!$B$22,C1594:G1594)+B1594</f>
        <v>156324587.70793933</v>
      </c>
      <c r="I1594" s="2">
        <f>IFERROR(IRR(B1594:G1594),"")</f>
        <v>0.46390957093208335</v>
      </c>
      <c r="J1594" s="2">
        <f>IFERROR(MIRR(B1594:G1594,Supuestos!$B$22,Supuestos!$B$22),"")</f>
        <v>0.2994799642341055</v>
      </c>
      <c r="K1594" s="6">
        <v>8549.098499146388</v>
      </c>
      <c r="L1594" s="6">
        <v>43354.65926637394</v>
      </c>
      <c r="M1594" s="6">
        <v>139434820.6653948</v>
      </c>
      <c r="N1594" s="6">
        <v>3331.987116920451</v>
      </c>
      <c r="O1594" s="6">
        <v>109890322.37813906</v>
      </c>
    </row>
    <row r="1595">
      <c r="A1595">
        <v>1591</v>
      </c>
      <c r="B1595" s="6">
        <v>-158007436.29600045</v>
      </c>
      <c r="C1595" s="6">
        <v>67850499.87547995</v>
      </c>
      <c r="D1595" s="6">
        <v>62605590.29027541</v>
      </c>
      <c r="E1595" s="6">
        <v>65618838.745445184</v>
      </c>
      <c r="F1595" s="6">
        <v>70716508.24569184</v>
      </c>
      <c r="G1595" s="6">
        <v>96503315.194731</v>
      </c>
      <c r="H1595" s="6">
        <f>NPV(Supuestos!$B$22,C1595:G1595)+B1595</f>
        <v>85965009.69516507</v>
      </c>
      <c r="I1595" s="2">
        <f>IFERROR(IRR(B1595:G1595),"")</f>
        <v>0.3367969730667507</v>
      </c>
      <c r="J1595" s="2">
        <f>IFERROR(MIRR(B1595:G1595,Supuestos!$B$22,Supuestos!$B$22),"")</f>
        <v>0.24347627083729173</v>
      </c>
      <c r="K1595" s="6">
        <v>8327.042892063611</v>
      </c>
      <c r="L1595" s="6">
        <v>39044.13876348348</v>
      </c>
      <c r="M1595" s="6">
        <v>131997658.84262362</v>
      </c>
      <c r="N1595" s="6">
        <v>3457.806675105045</v>
      </c>
      <c r="O1595" s="6">
        <v>107734869.84742361</v>
      </c>
    </row>
    <row r="1596">
      <c r="A1596">
        <v>1592</v>
      </c>
      <c r="B1596" s="6">
        <v>-152189115.69040737</v>
      </c>
      <c r="C1596" s="6">
        <v>58633742.44090699</v>
      </c>
      <c r="D1596" s="6">
        <v>67291443.49620074</v>
      </c>
      <c r="E1596" s="6">
        <v>54735250.159287706</v>
      </c>
      <c r="F1596" s="6">
        <v>62794946.71003863</v>
      </c>
      <c r="G1596" s="6">
        <v>98708846.79343745</v>
      </c>
      <c r="H1596" s="6">
        <f>NPV(Supuestos!$B$22,C1596:G1596)+B1596</f>
        <v>76413238.60295957</v>
      </c>
      <c r="I1596" s="2">
        <f>IFERROR(IRR(B1596:G1596),"")</f>
        <v>0.31987962033990935</v>
      </c>
      <c r="J1596" s="2">
        <f>IFERROR(MIRR(B1596:G1596,Supuestos!$B$22,Supuestos!$B$22),"")</f>
        <v>0.23664279741564775</v>
      </c>
      <c r="K1596" s="6">
        <v>8412.204623178462</v>
      </c>
      <c r="L1596" s="6">
        <v>37225.455216993745</v>
      </c>
      <c r="M1596" s="6">
        <v>127137263.97230196</v>
      </c>
      <c r="N1596" s="6">
        <v>3470.186396098385</v>
      </c>
      <c r="O1596" s="6">
        <v>106865377.67492479</v>
      </c>
    </row>
    <row r="1597">
      <c r="A1597">
        <v>1593</v>
      </c>
      <c r="B1597" s="6">
        <v>-176295883.51136214</v>
      </c>
      <c r="C1597" s="6">
        <v>27693153.978277452</v>
      </c>
      <c r="D1597" s="6">
        <v>26708278.20900126</v>
      </c>
      <c r="E1597" s="6">
        <v>20173866.71332112</v>
      </c>
      <c r="F1597" s="6">
        <v>30708965.42815524</v>
      </c>
      <c r="G1597" s="6">
        <v>74804962.98826633</v>
      </c>
      <c r="H1597" s="6">
        <f>NPV(Supuestos!$B$22,C1597:G1597)+B1597</f>
        <v>-60802178.470059715</v>
      </c>
      <c r="I1597" s="2">
        <f>IFERROR(IRR(B1597:G1597),"")</f>
        <v>0.006034444917659211</v>
      </c>
      <c r="J1597" s="2">
        <f>IFERROR(MIRR(B1597:G1597,Supuestos!$B$22,Supuestos!$B$22),"")</f>
        <v>0.04753388399692793</v>
      </c>
      <c r="K1597" s="6">
        <v>7335.545620486415</v>
      </c>
      <c r="L1597" s="6">
        <v>36226.97899663587</v>
      </c>
      <c r="M1597" s="6">
        <v>155036310.94158408</v>
      </c>
      <c r="N1597" s="6">
        <v>3425.0770282000303</v>
      </c>
      <c r="O1597" s="6">
        <v>114822045.64931452</v>
      </c>
    </row>
    <row r="1598">
      <c r="A1598">
        <v>1594</v>
      </c>
      <c r="B1598" s="6">
        <v>-155141084.29683313</v>
      </c>
      <c r="C1598" s="6">
        <v>62946791.4560811</v>
      </c>
      <c r="D1598" s="6">
        <v>44572424.646010414</v>
      </c>
      <c r="E1598" s="6">
        <v>58175641.37900378</v>
      </c>
      <c r="F1598" s="6">
        <v>74696367.61254072</v>
      </c>
      <c r="G1598" s="6">
        <v>113052900.46555708</v>
      </c>
      <c r="H1598" s="6">
        <f>NPV(Supuestos!$B$22,C1598:G1598)+B1598</f>
        <v>76581713.70585477</v>
      </c>
      <c r="I1598" s="2">
        <f>IFERROR(IRR(B1598:G1598),"")</f>
        <v>0.3082462582657183</v>
      </c>
      <c r="J1598" s="2">
        <f>IFERROR(MIRR(B1598:G1598,Supuestos!$B$22,Supuestos!$B$22),"")</f>
        <v>0.2352453839311508</v>
      </c>
      <c r="K1598" s="6">
        <v>7913.260567031817</v>
      </c>
      <c r="L1598" s="6">
        <v>41995.72889706191</v>
      </c>
      <c r="M1598" s="6">
        <v>128555232.65964283</v>
      </c>
      <c r="N1598" s="6">
        <v>3375.4719133488834</v>
      </c>
      <c r="O1598" s="6">
        <v>108300574.42183328</v>
      </c>
    </row>
    <row r="1599">
      <c r="A1599">
        <v>1595</v>
      </c>
      <c r="B1599" s="6">
        <v>-156545725.32690418</v>
      </c>
      <c r="C1599" s="6">
        <v>52694331.2486628</v>
      </c>
      <c r="D1599" s="6">
        <v>57797355.99271341</v>
      </c>
      <c r="E1599" s="6">
        <v>70186119.77885766</v>
      </c>
      <c r="F1599" s="6">
        <v>59294755.14641614</v>
      </c>
      <c r="G1599" s="6">
        <v>109055439.47256753</v>
      </c>
      <c r="H1599" s="6">
        <f>NPV(Supuestos!$B$22,C1599:G1599)+B1599</f>
        <v>73271425.62467279</v>
      </c>
      <c r="I1599" s="2">
        <f>IFERROR(IRR(B1599:G1599),"")</f>
        <v>0.30079928597943406</v>
      </c>
      <c r="J1599" s="2">
        <f>IFERROR(MIRR(B1599:G1599,Supuestos!$B$22,Supuestos!$B$22),"")</f>
        <v>0.23098594968888952</v>
      </c>
      <c r="K1599" s="6">
        <v>7994.6024554520245</v>
      </c>
      <c r="L1599" s="6">
        <v>39439.36805754278</v>
      </c>
      <c r="M1599" s="6">
        <v>131321559.82975957</v>
      </c>
      <c r="N1599" s="6">
        <v>3345.6572726679346</v>
      </c>
      <c r="O1599" s="6">
        <v>109083076.96029063</v>
      </c>
    </row>
    <row r="1600">
      <c r="A1600">
        <v>1596</v>
      </c>
      <c r="B1600" s="6">
        <v>-172288705.75953716</v>
      </c>
      <c r="C1600" s="6">
        <v>58425370.65683192</v>
      </c>
      <c r="D1600" s="6">
        <v>72155320.88896812</v>
      </c>
      <c r="E1600" s="6">
        <v>57687579.58548239</v>
      </c>
      <c r="F1600" s="6">
        <v>60643116.79138538</v>
      </c>
      <c r="G1600" s="6">
        <v>103753927.85650232</v>
      </c>
      <c r="H1600" s="6">
        <f>NPV(Supuestos!$B$22,C1600:G1600)+B1600</f>
        <v>63212401.210640304</v>
      </c>
      <c r="I1600" s="2">
        <f>IFERROR(IRR(B1600:G1600),"")</f>
        <v>0.27361440805076054</v>
      </c>
      <c r="J1600" s="2">
        <f>IFERROR(MIRR(B1600:G1600,Supuestos!$B$22,Supuestos!$B$22),"")</f>
        <v>0.2135343676651711</v>
      </c>
      <c r="K1600" s="6">
        <v>9120.269047393615</v>
      </c>
      <c r="L1600" s="6">
        <v>34506.217529381756</v>
      </c>
      <c r="M1600" s="6">
        <v>147112226.74546906</v>
      </c>
      <c r="N1600" s="6">
        <v>3529.2411245405674</v>
      </c>
      <c r="O1600" s="6">
        <v>111503565.24312796</v>
      </c>
    </row>
    <row r="1601">
      <c r="A1601">
        <v>1597</v>
      </c>
      <c r="B1601" s="6">
        <v>-180904271.46242788</v>
      </c>
      <c r="C1601" s="6">
        <v>63748185.0238011</v>
      </c>
      <c r="D1601" s="6">
        <v>69429882.5365494</v>
      </c>
      <c r="E1601" s="6">
        <v>85878966.15052527</v>
      </c>
      <c r="F1601" s="6">
        <v>77000357.74552414</v>
      </c>
      <c r="G1601" s="6">
        <v>120184862.56801975</v>
      </c>
      <c r="H1601" s="6">
        <f>NPV(Supuestos!$B$22,C1601:G1601)+B1601</f>
        <v>94415729.91442366</v>
      </c>
      <c r="I1601" s="2">
        <f>IFERROR(IRR(B1601:G1601),"")</f>
        <v>0.3198102025371471</v>
      </c>
      <c r="J1601" s="2">
        <f>IFERROR(MIRR(B1601:G1601,Supuestos!$B$22,Supuestos!$B$22),"")</f>
        <v>0.23988852208480083</v>
      </c>
      <c r="K1601" s="6">
        <v>8837.385502752899</v>
      </c>
      <c r="L1601" s="6">
        <v>37772.90471137971</v>
      </c>
      <c r="M1601" s="6">
        <v>154199173.82297078</v>
      </c>
      <c r="N1601" s="6">
        <v>3398.6396349035203</v>
      </c>
      <c r="O1601" s="6">
        <v>108133151.49603242</v>
      </c>
    </row>
    <row r="1602">
      <c r="A1602">
        <v>1598</v>
      </c>
      <c r="B1602" s="6">
        <v>-179338638.98257694</v>
      </c>
      <c r="C1602" s="6">
        <v>48747887.84675002</v>
      </c>
      <c r="D1602" s="6">
        <v>35767148.94362923</v>
      </c>
      <c r="E1602" s="6">
        <v>47349962.39505139</v>
      </c>
      <c r="F1602" s="6">
        <v>53330233.24146409</v>
      </c>
      <c r="G1602" s="6">
        <v>70371076.32818386</v>
      </c>
      <c r="H1602" s="6">
        <f>NPV(Supuestos!$B$22,C1602:G1602)+B1602</f>
        <v>-8971487.0339147</v>
      </c>
      <c r="I1602" s="2">
        <f>IFERROR(IRR(B1602:G1602),"")</f>
        <v>0.12047015005813021</v>
      </c>
      <c r="J1602" s="2">
        <f>IFERROR(MIRR(B1602:G1602,Supuestos!$B$22,Supuestos!$B$22),"")</f>
        <v>0.12835887743025243</v>
      </c>
      <c r="K1602" s="6">
        <v>7713.510765117857</v>
      </c>
      <c r="L1602" s="6">
        <v>36588.75791262464</v>
      </c>
      <c r="M1602" s="6">
        <v>156760416.73927122</v>
      </c>
      <c r="N1602" s="6">
        <v>3394.262322255721</v>
      </c>
      <c r="O1602" s="6">
        <v>108555441.91258115</v>
      </c>
    </row>
    <row r="1603">
      <c r="A1603">
        <v>1599</v>
      </c>
      <c r="B1603" s="6">
        <v>-180260392.51267454</v>
      </c>
      <c r="C1603" s="6">
        <v>45783602.26042086</v>
      </c>
      <c r="D1603" s="6">
        <v>52587035.700527094</v>
      </c>
      <c r="E1603" s="6">
        <v>52824624.37281179</v>
      </c>
      <c r="F1603" s="6">
        <v>39553346.05193361</v>
      </c>
      <c r="G1603" s="6">
        <v>81055573.44165696</v>
      </c>
      <c r="H1603" s="6">
        <f>NPV(Supuestos!$B$22,C1603:G1603)+B1603</f>
        <v>1536276.3161726296</v>
      </c>
      <c r="I1603" s="2">
        <f>IFERROR(IRR(B1603:G1603),"")</f>
        <v>0.14331299353975246</v>
      </c>
      <c r="J1603" s="2">
        <f>IFERROR(MIRR(B1603:G1603,Supuestos!$B$22,Supuestos!$B$22),"")</f>
        <v>0.14193654848748594</v>
      </c>
      <c r="K1603" s="6">
        <v>7685.299907193673</v>
      </c>
      <c r="L1603" s="6">
        <v>39907.999936087755</v>
      </c>
      <c r="M1603" s="6">
        <v>155723996.6562665</v>
      </c>
      <c r="N1603" s="6">
        <v>3367.034350056201</v>
      </c>
      <c r="O1603" s="6">
        <v>114219975.73116715</v>
      </c>
    </row>
    <row r="1604">
      <c r="A1604">
        <v>1600</v>
      </c>
      <c r="B1604" s="6">
        <v>-160036070.98554757</v>
      </c>
      <c r="C1604" s="6">
        <v>58378526.670475304</v>
      </c>
      <c r="D1604" s="6">
        <v>73987617.56359929</v>
      </c>
      <c r="E1604" s="6">
        <v>79352665.41834334</v>
      </c>
      <c r="F1604" s="6">
        <v>62984637.24029824</v>
      </c>
      <c r="G1604" s="6">
        <v>108349347.75199986</v>
      </c>
      <c r="H1604" s="6">
        <f>NPV(Supuestos!$B$22,C1604:G1604)+B1604</f>
        <v>95230238.56559074</v>
      </c>
      <c r="I1604" s="2">
        <f>IFERROR(IRR(B1604:G1604),"")</f>
        <v>0.3473696291312155</v>
      </c>
      <c r="J1604" s="2">
        <f>IFERROR(MIRR(B1604:G1604,Supuestos!$B$22,Supuestos!$B$22),"")</f>
        <v>0.25158392101541605</v>
      </c>
      <c r="K1604" s="6">
        <v>8328.600195842608</v>
      </c>
      <c r="L1604" s="6">
        <v>38751.67842907682</v>
      </c>
      <c r="M1604" s="6">
        <v>134216292.06125647</v>
      </c>
      <c r="N1604" s="6">
        <v>3295.7335041215024</v>
      </c>
      <c r="O1604" s="6">
        <v>109303984.80345653</v>
      </c>
    </row>
    <row r="1605">
      <c r="A1605">
        <v>1601</v>
      </c>
      <c r="B1605" s="6">
        <v>-163046259.73996463</v>
      </c>
      <c r="C1605" s="6">
        <v>44019531.59475274</v>
      </c>
      <c r="D1605" s="6">
        <v>32553849.85196643</v>
      </c>
      <c r="E1605" s="6">
        <v>34882292.33937481</v>
      </c>
      <c r="F1605" s="6">
        <v>41264826.98583265</v>
      </c>
      <c r="G1605" s="6">
        <v>65368285.56170734</v>
      </c>
      <c r="H1605" s="6">
        <f>NPV(Supuestos!$B$22,C1605:G1605)+B1605</f>
        <v>-17456622.026266</v>
      </c>
      <c r="I1605" s="2">
        <f>IFERROR(IRR(B1605:G1605),"")</f>
        <v>0.0974365474856768</v>
      </c>
      <c r="J1605" s="2">
        <f>IFERROR(MIRR(B1605:G1605,Supuestos!$B$22,Supuestos!$B$22),"")</f>
        <v>0.11447101086475175</v>
      </c>
      <c r="K1605" s="6">
        <v>7587.504391662927</v>
      </c>
      <c r="L1605" s="6">
        <v>37407.92048709369</v>
      </c>
      <c r="M1605" s="6">
        <v>140339638.86166057</v>
      </c>
      <c r="N1605" s="6">
        <v>3395.3263018280268</v>
      </c>
      <c r="O1605" s="6">
        <v>114474006.50938374</v>
      </c>
    </row>
    <row r="1606">
      <c r="A1606">
        <v>1602</v>
      </c>
      <c r="B1606" s="6">
        <v>-165770376.94007337</v>
      </c>
      <c r="C1606" s="6">
        <v>52863809.16028373</v>
      </c>
      <c r="D1606" s="6">
        <v>69025389.30129266</v>
      </c>
      <c r="E1606" s="6">
        <v>67023312.52593835</v>
      </c>
      <c r="F1606" s="6">
        <v>73723995.76396689</v>
      </c>
      <c r="G1606" s="6">
        <v>101372511.55079982</v>
      </c>
      <c r="H1606" s="6">
        <f>NPV(Supuestos!$B$22,C1606:G1606)+B1606</f>
        <v>75253237.85281521</v>
      </c>
      <c r="I1606" s="2">
        <f>IFERROR(IRR(B1606:G1606),"")</f>
        <v>0.2981706789726658</v>
      </c>
      <c r="J1606" s="2">
        <f>IFERROR(MIRR(B1606:G1606,Supuestos!$B$22,Supuestos!$B$22),"")</f>
        <v>0.22861378972855495</v>
      </c>
      <c r="K1606" s="6">
        <v>8134.414970851509</v>
      </c>
      <c r="L1606" s="6">
        <v>38831.000318508435</v>
      </c>
      <c r="M1606" s="6">
        <v>140500979.31415218</v>
      </c>
      <c r="N1606" s="6">
        <v>3304.361953896781</v>
      </c>
      <c r="O1606" s="6">
        <v>109550431.3755678</v>
      </c>
    </row>
    <row r="1607">
      <c r="A1607">
        <v>1603</v>
      </c>
      <c r="B1607" s="6">
        <v>-160991573.12331715</v>
      </c>
      <c r="C1607" s="6">
        <v>65378019.51943109</v>
      </c>
      <c r="D1607" s="6">
        <v>71734443.21879652</v>
      </c>
      <c r="E1607" s="6">
        <v>78497446.11340274</v>
      </c>
      <c r="F1607" s="6">
        <v>76651914.56975245</v>
      </c>
      <c r="G1607" s="6">
        <v>128744177.25769055</v>
      </c>
      <c r="H1607" s="6">
        <f>NPV(Supuestos!$B$22,C1607:G1607)+B1607</f>
        <v>116788209.98276334</v>
      </c>
      <c r="I1607" s="2">
        <f>IFERROR(IRR(B1607:G1607),"")</f>
        <v>0.3825375648819478</v>
      </c>
      <c r="J1607" s="2">
        <f>IFERROR(MIRR(B1607:G1607,Supuestos!$B$22,Supuestos!$B$22),"")</f>
        <v>0.2714062716641992</v>
      </c>
      <c r="K1607" s="6">
        <v>9321.137737853993</v>
      </c>
      <c r="L1607" s="6">
        <v>34886.98188311852</v>
      </c>
      <c r="M1607" s="6">
        <v>134976664.052072</v>
      </c>
      <c r="N1607" s="6">
        <v>3395.211785969635</v>
      </c>
      <c r="O1607" s="6">
        <v>106733041.05008446</v>
      </c>
    </row>
    <row r="1608">
      <c r="A1608">
        <v>1604</v>
      </c>
      <c r="B1608" s="6">
        <v>-168315686.11126512</v>
      </c>
      <c r="C1608" s="6">
        <v>100370582.0285429</v>
      </c>
      <c r="D1608" s="6">
        <v>96802062.72246605</v>
      </c>
      <c r="E1608" s="6">
        <v>96579327.43961649</v>
      </c>
      <c r="F1608" s="6">
        <v>101627284.89769356</v>
      </c>
      <c r="G1608" s="6">
        <v>155565767.09572583</v>
      </c>
      <c r="H1608" s="6">
        <f>NPV(Supuestos!$B$22,C1608:G1608)+B1608</f>
        <v>200370518.8260057</v>
      </c>
      <c r="I1608" s="2">
        <f>IFERROR(IRR(B1608:G1608),"")</f>
        <v>0.5405946730675955</v>
      </c>
      <c r="J1608" s="2">
        <f>IFERROR(MIRR(B1608:G1608,Supuestos!$B$22,Supuestos!$B$22),"")</f>
        <v>0.3335561622900418</v>
      </c>
      <c r="K1608" s="6">
        <v>9097.274191187656</v>
      </c>
      <c r="L1608" s="6">
        <v>41785.794296092245</v>
      </c>
      <c r="M1608" s="6">
        <v>137904739.8706158</v>
      </c>
      <c r="N1608" s="6">
        <v>3283.2494171336293</v>
      </c>
      <c r="O1608" s="6">
        <v>108972389.05916996</v>
      </c>
    </row>
    <row r="1609">
      <c r="A1609">
        <v>1605</v>
      </c>
      <c r="B1609" s="6">
        <v>-168807214.54171857</v>
      </c>
      <c r="C1609" s="6">
        <v>78107694.2813266</v>
      </c>
      <c r="D1609" s="6">
        <v>57232313.60353643</v>
      </c>
      <c r="E1609" s="6">
        <v>68526437.65626764</v>
      </c>
      <c r="F1609" s="6">
        <v>57662315.49742043</v>
      </c>
      <c r="G1609" s="6">
        <v>98004466.11405759</v>
      </c>
      <c r="H1609" s="6">
        <f>NPV(Supuestos!$B$22,C1609:G1609)+B1609</f>
        <v>75041275.60008977</v>
      </c>
      <c r="I1609" s="2">
        <f>IFERROR(IRR(B1609:G1609),"")</f>
        <v>0.30886354323402976</v>
      </c>
      <c r="J1609" s="2">
        <f>IFERROR(MIRR(B1609:G1609,Supuestos!$B$22,Supuestos!$B$22),"")</f>
        <v>0.22701724004796464</v>
      </c>
      <c r="K1609" s="6">
        <v>7921.145376806055</v>
      </c>
      <c r="L1609" s="6">
        <v>39517.527835621506</v>
      </c>
      <c r="M1609" s="6">
        <v>143765287.90828353</v>
      </c>
      <c r="N1609" s="6">
        <v>3323.8262198244533</v>
      </c>
      <c r="O1609" s="6">
        <v>106231363.46284069</v>
      </c>
    </row>
    <row r="1610">
      <c r="A1610">
        <v>1606</v>
      </c>
      <c r="B1610" s="6">
        <v>-154646670.55829498</v>
      </c>
      <c r="C1610" s="6">
        <v>30929565.052854408</v>
      </c>
      <c r="D1610" s="6">
        <v>35265061.23753466</v>
      </c>
      <c r="E1610" s="6">
        <v>39987401.96874115</v>
      </c>
      <c r="F1610" s="6">
        <v>45565831.49580516</v>
      </c>
      <c r="G1610" s="6">
        <v>90512962.44226837</v>
      </c>
      <c r="H1610" s="6">
        <f>NPV(Supuestos!$B$22,C1610:G1610)+B1610</f>
        <v>598430.2656404749</v>
      </c>
      <c r="I1610" s="2">
        <f>IFERROR(IRR(B1610:G1610),"")</f>
        <v>0.14135396865325706</v>
      </c>
      <c r="J1610" s="2">
        <f>IFERROR(MIRR(B1610:G1610,Supuestos!$B$22,Supuestos!$B$22),"")</f>
        <v>0.14088092032762378</v>
      </c>
      <c r="K1610" s="6">
        <v>7361.253901136322</v>
      </c>
      <c r="L1610" s="6">
        <v>39033.91021050244</v>
      </c>
      <c r="M1610" s="6">
        <v>131659588.6532017</v>
      </c>
      <c r="N1610" s="6">
        <v>3297.261385371288</v>
      </c>
      <c r="O1610" s="6">
        <v>109941144.23922831</v>
      </c>
    </row>
    <row r="1611">
      <c r="A1611">
        <v>1607</v>
      </c>
      <c r="B1611" s="6">
        <v>-185763496.85451594</v>
      </c>
      <c r="C1611" s="6">
        <v>89349981.016429</v>
      </c>
      <c r="D1611" s="6">
        <v>71526263.09705102</v>
      </c>
      <c r="E1611" s="6">
        <v>87886499.04821172</v>
      </c>
      <c r="F1611" s="6">
        <v>89553454.07278654</v>
      </c>
      <c r="G1611" s="6">
        <v>142942341.57319963</v>
      </c>
      <c r="H1611" s="6">
        <f>NPV(Supuestos!$B$22,C1611:G1611)+B1611</f>
        <v>134234306.82815877</v>
      </c>
      <c r="I1611" s="2">
        <f>IFERROR(IRR(B1611:G1611),"")</f>
        <v>0.38940719681779756</v>
      </c>
      <c r="J1611" s="2">
        <f>IFERROR(MIRR(B1611:G1611,Supuestos!$B$22,Supuestos!$B$22),"")</f>
        <v>0.27099012205992623</v>
      </c>
      <c r="K1611" s="6">
        <v>9199.006089669694</v>
      </c>
      <c r="L1611" s="6">
        <v>37680.88217407894</v>
      </c>
      <c r="M1611" s="6">
        <v>158033363.68783766</v>
      </c>
      <c r="N1611" s="6">
        <v>3387.1537203279636</v>
      </c>
      <c r="O1611" s="6">
        <v>106343517.78316647</v>
      </c>
    </row>
    <row r="1612">
      <c r="A1612">
        <v>1608</v>
      </c>
      <c r="B1612" s="6">
        <v>-158070154.90138018</v>
      </c>
      <c r="C1612" s="6">
        <v>46407328.43697505</v>
      </c>
      <c r="D1612" s="6">
        <v>44179652.82749684</v>
      </c>
      <c r="E1612" s="6">
        <v>30761891.54179573</v>
      </c>
      <c r="F1612" s="6">
        <v>47316935.861659944</v>
      </c>
      <c r="G1612" s="6">
        <v>56262320.84342984</v>
      </c>
      <c r="H1612" s="6">
        <f>NPV(Supuestos!$B$22,C1612:G1612)+B1612</f>
        <v>-5367452.277356092</v>
      </c>
      <c r="I1612" s="2">
        <f>IFERROR(IRR(B1612:G1612),"")</f>
        <v>0.1261386939056392</v>
      </c>
      <c r="J1612" s="2">
        <f>IFERROR(MIRR(B1612:G1612,Supuestos!$B$22,Supuestos!$B$22),"")</f>
        <v>0.132150650077983</v>
      </c>
      <c r="K1612" s="6">
        <v>7517.643920690783</v>
      </c>
      <c r="L1612" s="6">
        <v>37107.1531238701</v>
      </c>
      <c r="M1612" s="6">
        <v>135753485.77371585</v>
      </c>
      <c r="N1612" s="6">
        <v>3337.028766516596</v>
      </c>
      <c r="O1612" s="6">
        <v>111927450.04600824</v>
      </c>
    </row>
    <row r="1613">
      <c r="A1613">
        <v>1609</v>
      </c>
      <c r="B1613" s="6">
        <v>-165356292.78403765</v>
      </c>
      <c r="C1613" s="6">
        <v>51008522.97834872</v>
      </c>
      <c r="D1613" s="6">
        <v>39580029.67213642</v>
      </c>
      <c r="E1613" s="6">
        <v>54683418.11946347</v>
      </c>
      <c r="F1613" s="6">
        <v>57319053.56411856</v>
      </c>
      <c r="G1613" s="6">
        <v>87859381.5934431</v>
      </c>
      <c r="H1613" s="6">
        <f>NPV(Supuestos!$B$22,C1613:G1613)+B1613</f>
        <v>26322213.66833151</v>
      </c>
      <c r="I1613" s="2">
        <f>IFERROR(IRR(B1613:G1613),"")</f>
        <v>0.19808886221946</v>
      </c>
      <c r="J1613" s="2">
        <f>IFERROR(MIRR(B1613:G1613,Supuestos!$B$22,Supuestos!$B$22),"")</f>
        <v>0.17418192115735476</v>
      </c>
      <c r="K1613" s="6">
        <v>8350.65485341056</v>
      </c>
      <c r="L1613" s="6">
        <v>34782.322691519024</v>
      </c>
      <c r="M1613" s="6">
        <v>142119879.0402916</v>
      </c>
      <c r="N1613" s="6">
        <v>3381.347880077859</v>
      </c>
      <c r="O1613" s="6">
        <v>108185502.12189864</v>
      </c>
    </row>
    <row r="1614">
      <c r="A1614">
        <v>1610</v>
      </c>
      <c r="B1614" s="6">
        <v>-162723534.78596622</v>
      </c>
      <c r="C1614" s="6">
        <v>49139256.451360285</v>
      </c>
      <c r="D1614" s="6">
        <v>50578335.61237132</v>
      </c>
      <c r="E1614" s="6">
        <v>45503926.29029167</v>
      </c>
      <c r="F1614" s="6">
        <v>42801099.54089839</v>
      </c>
      <c r="G1614" s="6">
        <v>98444685.34326965</v>
      </c>
      <c r="H1614" s="6">
        <f>NPV(Supuestos!$B$22,C1614:G1614)+B1614</f>
        <v>26484088.783355676</v>
      </c>
      <c r="I1614" s="2">
        <f>IFERROR(IRR(B1614:G1614),"")</f>
        <v>0.1997111222256443</v>
      </c>
      <c r="J1614" s="2">
        <f>IFERROR(MIRR(B1614:G1614,Supuestos!$B$22,Supuestos!$B$22),"")</f>
        <v>0.17490432796461097</v>
      </c>
      <c r="K1614" s="6">
        <v>7543.201517939728</v>
      </c>
      <c r="L1614" s="6">
        <v>41615.036387823464</v>
      </c>
      <c r="M1614" s="6">
        <v>137610686.33398646</v>
      </c>
      <c r="N1614" s="6">
        <v>3433.482762053609</v>
      </c>
      <c r="O1614" s="6">
        <v>110037129.62005843</v>
      </c>
    </row>
    <row r="1615">
      <c r="A1615">
        <v>1611</v>
      </c>
      <c r="B1615" s="6">
        <v>-175574942.4662934</v>
      </c>
      <c r="C1615" s="6">
        <v>63512326.5871131</v>
      </c>
      <c r="D1615" s="6">
        <v>58450565.77125117</v>
      </c>
      <c r="E1615" s="6">
        <v>67705416.51801634</v>
      </c>
      <c r="F1615" s="6">
        <v>57648032.51154594</v>
      </c>
      <c r="G1615" s="6">
        <v>116661823.4719243</v>
      </c>
      <c r="H1615" s="6">
        <f>NPV(Supuestos!$B$22,C1615:G1615)+B1615</f>
        <v>65535423.257010214</v>
      </c>
      <c r="I1615" s="2">
        <f>IFERROR(IRR(B1615:G1615),"")</f>
        <v>0.27314355112923866</v>
      </c>
      <c r="J1615" s="2">
        <f>IFERROR(MIRR(B1615:G1615,Supuestos!$B$22,Supuestos!$B$22),"")</f>
        <v>0.21466221170255562</v>
      </c>
      <c r="K1615" s="6">
        <v>7407.966529304436</v>
      </c>
      <c r="L1615" s="6">
        <v>45408.01024086862</v>
      </c>
      <c r="M1615" s="6">
        <v>148664460.86415997</v>
      </c>
      <c r="N1615" s="6">
        <v>3295.101948454976</v>
      </c>
      <c r="O1615" s="6">
        <v>108573015.76152301</v>
      </c>
    </row>
    <row r="1616">
      <c r="A1616">
        <v>1612</v>
      </c>
      <c r="B1616" s="6">
        <v>-172439890.28035188</v>
      </c>
      <c r="C1616" s="6">
        <v>56256423.58464021</v>
      </c>
      <c r="D1616" s="6">
        <v>76222895.35747714</v>
      </c>
      <c r="E1616" s="6">
        <v>82041575.41038026</v>
      </c>
      <c r="F1616" s="6">
        <v>67701749.28208709</v>
      </c>
      <c r="G1616" s="6">
        <v>113129216.81764089</v>
      </c>
      <c r="H1616" s="6">
        <f>NPV(Supuestos!$B$22,C1616:G1616)+B1616</f>
        <v>89775259.88812439</v>
      </c>
      <c r="I1616" s="2">
        <f>IFERROR(IRR(B1616:G1616),"")</f>
        <v>0.3203528093061174</v>
      </c>
      <c r="J1616" s="2">
        <f>IFERROR(MIRR(B1616:G1616,Supuestos!$B$22,Supuestos!$B$22),"")</f>
        <v>0.23967790248096588</v>
      </c>
      <c r="K1616" s="6">
        <v>8018.270469141917</v>
      </c>
      <c r="L1616" s="6">
        <v>43979.20053030347</v>
      </c>
      <c r="M1616" s="6">
        <v>144228920.29086366</v>
      </c>
      <c r="N1616" s="6">
        <v>3356.400815024972</v>
      </c>
      <c r="O1616" s="6">
        <v>112400626.33267266</v>
      </c>
    </row>
    <row r="1617">
      <c r="A1617">
        <v>1613</v>
      </c>
      <c r="B1617" s="6">
        <v>-185854471.01168042</v>
      </c>
      <c r="C1617" s="6">
        <v>54070470.22345291</v>
      </c>
      <c r="D1617" s="6">
        <v>53500952.90307985</v>
      </c>
      <c r="E1617" s="6">
        <v>35213664.7823169</v>
      </c>
      <c r="F1617" s="6">
        <v>51824157.85368012</v>
      </c>
      <c r="G1617" s="6">
        <v>102157681.80759847</v>
      </c>
      <c r="H1617" s="6">
        <f>NPV(Supuestos!$B$22,C1617:G1617)+B1617</f>
        <v>10252793.247715637</v>
      </c>
      <c r="I1617" s="2">
        <f>IFERROR(IRR(B1617:G1617),"")</f>
        <v>0.1607129432099081</v>
      </c>
      <c r="J1617" s="2">
        <f>IFERROR(MIRR(B1617:G1617,Supuestos!$B$22,Supuestos!$B$22),"")</f>
        <v>0.15230908233883755</v>
      </c>
      <c r="K1617" s="6">
        <v>7965.660199917008</v>
      </c>
      <c r="L1617" s="6">
        <v>38037.02252327209</v>
      </c>
      <c r="M1617" s="6">
        <v>161615271.2967224</v>
      </c>
      <c r="N1617" s="6">
        <v>3517.0212701273463</v>
      </c>
      <c r="O1617" s="6">
        <v>110804643.62755394</v>
      </c>
    </row>
    <row r="1618">
      <c r="A1618">
        <v>1614</v>
      </c>
      <c r="B1618" s="6">
        <v>-169007162.98046824</v>
      </c>
      <c r="C1618" s="6">
        <v>87831524.03615597</v>
      </c>
      <c r="D1618" s="6">
        <v>86707643.06589484</v>
      </c>
      <c r="E1618" s="6">
        <v>82762385.9018097</v>
      </c>
      <c r="F1618" s="6">
        <v>90733846.94802964</v>
      </c>
      <c r="G1618" s="6">
        <v>128407921.62750211</v>
      </c>
      <c r="H1618" s="6">
        <f>NPV(Supuestos!$B$22,C1618:G1618)+B1618</f>
        <v>151031774.46526468</v>
      </c>
      <c r="I1618" s="2">
        <f>IFERROR(IRR(B1618:G1618),"")</f>
        <v>0.45183334583378865</v>
      </c>
      <c r="J1618" s="2">
        <f>IFERROR(MIRR(B1618:G1618,Supuestos!$B$22,Supuestos!$B$22),"")</f>
        <v>0.2952821868061972</v>
      </c>
      <c r="K1618" s="6">
        <v>8302.12150626912</v>
      </c>
      <c r="L1618" s="6">
        <v>43693.16752030917</v>
      </c>
      <c r="M1618" s="6">
        <v>139987484.12067798</v>
      </c>
      <c r="N1618" s="6">
        <v>3277.868160698563</v>
      </c>
      <c r="O1618" s="6">
        <v>103731715.70342565</v>
      </c>
    </row>
    <row r="1619">
      <c r="A1619">
        <v>1615</v>
      </c>
      <c r="B1619" s="6">
        <v>-166056959.78098303</v>
      </c>
      <c r="C1619" s="6">
        <v>50382379.1554762</v>
      </c>
      <c r="D1619" s="6">
        <v>54012772.860818684</v>
      </c>
      <c r="E1619" s="6">
        <v>52854256.13590947</v>
      </c>
      <c r="F1619" s="6">
        <v>64547167.41504519</v>
      </c>
      <c r="G1619" s="6">
        <v>101359593.82282269</v>
      </c>
      <c r="H1619" s="6">
        <f>NPV(Supuestos!$B$22,C1619:G1619)+B1619</f>
        <v>46234403.54484433</v>
      </c>
      <c r="I1619" s="2">
        <f>IFERROR(IRR(B1619:G1619),"")</f>
        <v>0.23818222762063834</v>
      </c>
      <c r="J1619" s="2">
        <f>IFERROR(MIRR(B1619:G1619,Supuestos!$B$22,Supuestos!$B$22),"")</f>
        <v>0.19740178177944</v>
      </c>
      <c r="K1619" s="6">
        <v>7542.071569972196</v>
      </c>
      <c r="L1619" s="6">
        <v>42095.46162434242</v>
      </c>
      <c r="M1619" s="6">
        <v>140658001.03363836</v>
      </c>
      <c r="N1619" s="6">
        <v>3316.7743110718825</v>
      </c>
      <c r="O1619" s="6">
        <v>111587963.22492237</v>
      </c>
    </row>
    <row r="1620">
      <c r="A1620">
        <v>1616</v>
      </c>
      <c r="B1620" s="6">
        <v>-159688175.1550245</v>
      </c>
      <c r="C1620" s="6">
        <v>83463888.08335437</v>
      </c>
      <c r="D1620" s="6">
        <v>76207994.69234732</v>
      </c>
      <c r="E1620" s="6">
        <v>80493066.78932957</v>
      </c>
      <c r="F1620" s="6">
        <v>92229219.33556116</v>
      </c>
      <c r="G1620" s="6">
        <v>124839822.12738371</v>
      </c>
      <c r="H1620" s="6">
        <f>NPV(Supuestos!$B$22,C1620:G1620)+B1620</f>
        <v>145940859.86339194</v>
      </c>
      <c r="I1620" s="2">
        <f>IFERROR(IRR(B1620:G1620),"")</f>
        <v>0.45322329211537493</v>
      </c>
      <c r="J1620" s="2">
        <f>IFERROR(MIRR(B1620:G1620,Supuestos!$B$22,Supuestos!$B$22),"")</f>
        <v>0.298043425293808</v>
      </c>
      <c r="K1620" s="6">
        <v>8211.87757757437</v>
      </c>
      <c r="L1620" s="6">
        <v>46362.004392153525</v>
      </c>
      <c r="M1620" s="6">
        <v>129230646.8094781</v>
      </c>
      <c r="N1620" s="6">
        <v>3506.9992954221866</v>
      </c>
      <c r="O1620" s="6">
        <v>107267835.54815628</v>
      </c>
    </row>
    <row r="1621">
      <c r="A1621">
        <v>1617</v>
      </c>
      <c r="B1621" s="6">
        <v>-180721038.19087946</v>
      </c>
      <c r="C1621" s="6">
        <v>30531451.875100218</v>
      </c>
      <c r="D1621" s="6">
        <v>29432005.289317243</v>
      </c>
      <c r="E1621" s="6">
        <v>43921959.8270705</v>
      </c>
      <c r="F1621" s="6">
        <v>30726513.93356844</v>
      </c>
      <c r="G1621" s="6">
        <v>90308835.96053925</v>
      </c>
      <c r="H1621" s="6">
        <f>NPV(Supuestos!$B$22,C1621:G1621)+B1621</f>
        <v>-36549876.269785546</v>
      </c>
      <c r="I1621" s="2">
        <f>IFERROR(IRR(B1621:G1621),"")</f>
        <v>0.0650968010025603</v>
      </c>
      <c r="J1621" s="2">
        <f>IFERROR(MIRR(B1621:G1621,Supuestos!$B$22,Supuestos!$B$22),"")</f>
        <v>0.08962933923664229</v>
      </c>
      <c r="K1621" s="6">
        <v>7286.655928466446</v>
      </c>
      <c r="L1621" s="6">
        <v>39197.66519954983</v>
      </c>
      <c r="M1621" s="6">
        <v>157871446.23021203</v>
      </c>
      <c r="N1621" s="6">
        <v>3452.146331872791</v>
      </c>
      <c r="O1621" s="6">
        <v>110432235.66549414</v>
      </c>
    </row>
    <row r="1622">
      <c r="A1622">
        <v>1618</v>
      </c>
      <c r="B1622" s="6">
        <v>-162541703.41858447</v>
      </c>
      <c r="C1622" s="6">
        <v>101078591.58971731</v>
      </c>
      <c r="D1622" s="6">
        <v>80707574.46165976</v>
      </c>
      <c r="E1622" s="6">
        <v>103637539.39950445</v>
      </c>
      <c r="F1622" s="6">
        <v>88079589.25481725</v>
      </c>
      <c r="G1622" s="6">
        <v>166716272.56303653</v>
      </c>
      <c r="H1622" s="6">
        <f>NPV(Supuestos!$B$22,C1622:G1622)+B1622</f>
        <v>196915368.19899714</v>
      </c>
      <c r="I1622" s="2">
        <f>IFERROR(IRR(B1622:G1622),"")</f>
        <v>0.5416687831177712</v>
      </c>
      <c r="J1622" s="2">
        <f>IFERROR(MIRR(B1622:G1622,Supuestos!$B$22,Supuestos!$B$22),"")</f>
        <v>0.33610717551152525</v>
      </c>
      <c r="K1622" s="6">
        <v>9105.449039760075</v>
      </c>
      <c r="L1622" s="6">
        <v>41755.35886430572</v>
      </c>
      <c r="M1622" s="6">
        <v>132125600.03651808</v>
      </c>
      <c r="N1622" s="6">
        <v>3284.4317102494338</v>
      </c>
      <c r="O1622" s="6">
        <v>107798938.31238948</v>
      </c>
    </row>
    <row r="1623">
      <c r="A1623">
        <v>1619</v>
      </c>
      <c r="B1623" s="6">
        <v>-167956043.755395</v>
      </c>
      <c r="C1623" s="6">
        <v>35467167.571490005</v>
      </c>
      <c r="D1623" s="6">
        <v>41795863.59351914</v>
      </c>
      <c r="E1623" s="6">
        <v>32325889.87621815</v>
      </c>
      <c r="F1623" s="6">
        <v>48106177.02136953</v>
      </c>
      <c r="G1623" s="6">
        <v>79510119.8414871</v>
      </c>
      <c r="H1623" s="6">
        <f>NPV(Supuestos!$B$22,C1623:G1623)+B1623</f>
        <v>-13087095.112976812</v>
      </c>
      <c r="I1623" s="2">
        <f>IFERROR(IRR(B1623:G1623),"")</f>
        <v>0.1108958682847559</v>
      </c>
      <c r="J1623" s="2">
        <f>IFERROR(MIRR(B1623:G1623,Supuestos!$B$22,Supuestos!$B$22),"")</f>
        <v>0.12165318559148153</v>
      </c>
      <c r="K1623" s="6">
        <v>7607.246805159535</v>
      </c>
      <c r="L1623" s="6">
        <v>38174.537920950694</v>
      </c>
      <c r="M1623" s="6">
        <v>144723793.2243875</v>
      </c>
      <c r="N1623" s="6">
        <v>3560.5927826526263</v>
      </c>
      <c r="O1623" s="6">
        <v>109270638.79671888</v>
      </c>
    </row>
    <row r="1624">
      <c r="A1624">
        <v>1620</v>
      </c>
      <c r="B1624" s="6">
        <v>-168141786.4270759</v>
      </c>
      <c r="C1624" s="6">
        <v>51529281.50278583</v>
      </c>
      <c r="D1624" s="6">
        <v>46341112.54028655</v>
      </c>
      <c r="E1624" s="6">
        <v>62311664.96978414</v>
      </c>
      <c r="F1624" s="6">
        <v>46996239.378116965</v>
      </c>
      <c r="G1624" s="6">
        <v>98246074.02474341</v>
      </c>
      <c r="H1624" s="6">
        <f>NPV(Supuestos!$B$22,C1624:G1624)+B1624</f>
        <v>33627396.704018176</v>
      </c>
      <c r="I1624" s="2">
        <f>IFERROR(IRR(B1624:G1624),"")</f>
        <v>0.21266775490598297</v>
      </c>
      <c r="J1624" s="2">
        <f>IFERROR(MIRR(B1624:G1624,Supuestos!$B$22,Supuestos!$B$22),"")</f>
        <v>0.18233538407502237</v>
      </c>
      <c r="K1624" s="6">
        <v>7960.054100829761</v>
      </c>
      <c r="L1624" s="6">
        <v>38538.85055977259</v>
      </c>
      <c r="M1624" s="6">
        <v>143600079.59190923</v>
      </c>
      <c r="N1624" s="6">
        <v>3351.226798196634</v>
      </c>
      <c r="O1624" s="6">
        <v>112881989.64189114</v>
      </c>
    </row>
    <row r="1625">
      <c r="A1625">
        <v>1621</v>
      </c>
      <c r="B1625" s="6">
        <v>-162185276.45292327</v>
      </c>
      <c r="C1625" s="6">
        <v>52143805.99140677</v>
      </c>
      <c r="D1625" s="6">
        <v>36010540.57209645</v>
      </c>
      <c r="E1625" s="6">
        <v>49745973.19878852</v>
      </c>
      <c r="F1625" s="6">
        <v>29646707.858615622</v>
      </c>
      <c r="G1625" s="6">
        <v>77829954.70067596</v>
      </c>
      <c r="H1625" s="6">
        <f>NPV(Supuestos!$B$22,C1625:G1625)+B1625</f>
        <v>2816631.481231913</v>
      </c>
      <c r="I1625" s="2">
        <f>IFERROR(IRR(B1625:G1625),"")</f>
        <v>0.14686695199687883</v>
      </c>
      <c r="J1625" s="2">
        <f>IFERROR(MIRR(B1625:G1625,Supuestos!$B$22,Supuestos!$B$22),"")</f>
        <v>0.14393239635209665</v>
      </c>
      <c r="K1625" s="6">
        <v>7735.96827406515</v>
      </c>
      <c r="L1625" s="6">
        <v>39109.760505563914</v>
      </c>
      <c r="M1625" s="6">
        <v>137981127.13473698</v>
      </c>
      <c r="N1625" s="6">
        <v>3541.4180951813855</v>
      </c>
      <c r="O1625" s="6">
        <v>113566654.06333661</v>
      </c>
    </row>
    <row r="1626">
      <c r="A1626">
        <v>1622</v>
      </c>
      <c r="B1626" s="6">
        <v>-169338413.35276616</v>
      </c>
      <c r="C1626" s="6">
        <v>36196617.18046215</v>
      </c>
      <c r="D1626" s="6">
        <v>25907737.19296837</v>
      </c>
      <c r="E1626" s="6">
        <v>52489247.20272125</v>
      </c>
      <c r="F1626" s="6">
        <v>20641172.861581326</v>
      </c>
      <c r="G1626" s="6">
        <v>66885740.54163915</v>
      </c>
      <c r="H1626" s="6">
        <f>NPV(Supuestos!$B$22,C1626:G1626)+B1626</f>
        <v>-35263496.41559941</v>
      </c>
      <c r="I1626" s="2">
        <f>IFERROR(IRR(B1626:G1626),"")</f>
        <v>0.05655041573662611</v>
      </c>
      <c r="J1626" s="2">
        <f>IFERROR(MIRR(B1626:G1626,Supuestos!$B$22,Supuestos!$B$22),"")</f>
        <v>0.08798588582262568</v>
      </c>
      <c r="K1626" s="6">
        <v>7486.308642927384</v>
      </c>
      <c r="L1626" s="6">
        <v>38632.292892506506</v>
      </c>
      <c r="M1626" s="6">
        <v>146201351.89858428</v>
      </c>
      <c r="N1626" s="6">
        <v>3587.0869763816395</v>
      </c>
      <c r="O1626" s="6">
        <v>115639469.50450945</v>
      </c>
    </row>
    <row r="1627">
      <c r="A1627">
        <v>1623</v>
      </c>
      <c r="B1627" s="6">
        <v>-156702126.48955536</v>
      </c>
      <c r="C1627" s="6">
        <v>38780192.08807207</v>
      </c>
      <c r="D1627" s="6">
        <v>29969410.5317602</v>
      </c>
      <c r="E1627" s="6">
        <v>27659536.276178226</v>
      </c>
      <c r="F1627" s="6">
        <v>27450255.802158166</v>
      </c>
      <c r="G1627" s="6">
        <v>58789989.09955675</v>
      </c>
      <c r="H1627" s="6">
        <f>NPV(Supuestos!$B$22,C1627:G1627)+B1627</f>
        <v>-34168093.55664611</v>
      </c>
      <c r="I1627" s="2">
        <f>IFERROR(IRR(B1627:G1627),"")</f>
        <v>0.049901811857756974</v>
      </c>
      <c r="J1627" s="2">
        <f>IFERROR(MIRR(B1627:G1627,Supuestos!$B$22,Supuestos!$B$22),"")</f>
        <v>0.08527854843770721</v>
      </c>
      <c r="K1627" s="6">
        <v>7486.651792537335</v>
      </c>
      <c r="L1627" s="6">
        <v>35630.556803977925</v>
      </c>
      <c r="M1627" s="6">
        <v>135361840.732307</v>
      </c>
      <c r="N1627" s="6">
        <v>3451.2250792856016</v>
      </c>
      <c r="O1627" s="6">
        <v>114392637.93969493</v>
      </c>
    </row>
    <row r="1628">
      <c r="A1628">
        <v>1624</v>
      </c>
      <c r="B1628" s="6">
        <v>-164250638.87431437</v>
      </c>
      <c r="C1628" s="6">
        <v>49354860.62277323</v>
      </c>
      <c r="D1628" s="6">
        <v>67733296.76217374</v>
      </c>
      <c r="E1628" s="6">
        <v>74248347.56419973</v>
      </c>
      <c r="F1628" s="6">
        <v>63116415.672320604</v>
      </c>
      <c r="G1628" s="6">
        <v>106432667.90892199</v>
      </c>
      <c r="H1628" s="6">
        <f>NPV(Supuestos!$B$22,C1628:G1628)+B1628</f>
        <v>73924968.17370881</v>
      </c>
      <c r="I1628" s="2">
        <f>IFERROR(IRR(B1628:G1628),"")</f>
        <v>0.29529366610849583</v>
      </c>
      <c r="J1628" s="2">
        <f>IFERROR(MIRR(B1628:G1628,Supuestos!$B$22,Supuestos!$B$22),"")</f>
        <v>0.22795625026874244</v>
      </c>
      <c r="K1628" s="6">
        <v>8078.569187365752</v>
      </c>
      <c r="L1628" s="6">
        <v>38820.090840897945</v>
      </c>
      <c r="M1628" s="6">
        <v>139161775.69687295</v>
      </c>
      <c r="N1628" s="6">
        <v>3357.708241107563</v>
      </c>
      <c r="O1628" s="6">
        <v>105835002.57171388</v>
      </c>
    </row>
    <row r="1629">
      <c r="A1629">
        <v>1625</v>
      </c>
      <c r="B1629" s="6">
        <v>-183582991.87906352</v>
      </c>
      <c r="C1629" s="6">
        <v>56531771.761809364</v>
      </c>
      <c r="D1629" s="6">
        <v>65973344.656350896</v>
      </c>
      <c r="E1629" s="6">
        <v>67852216.20866676</v>
      </c>
      <c r="F1629" s="6">
        <v>83804002.6222953</v>
      </c>
      <c r="G1629" s="6">
        <v>123987751.0596985</v>
      </c>
      <c r="H1629" s="6">
        <f>NPV(Supuestos!$B$22,C1629:G1629)+B1629</f>
        <v>76582991.08807373</v>
      </c>
      <c r="I1629" s="2">
        <f>IFERROR(IRR(B1629:G1629),"")</f>
        <v>0.2812375501273262</v>
      </c>
      <c r="J1629" s="2">
        <f>IFERROR(MIRR(B1629:G1629,Supuestos!$B$22,Supuestos!$B$22),"")</f>
        <v>0.2223299832181802</v>
      </c>
      <c r="K1629" s="6">
        <v>8100.060484640473</v>
      </c>
      <c r="L1629" s="6">
        <v>41833.06642750798</v>
      </c>
      <c r="M1629" s="6">
        <v>156474962.41339973</v>
      </c>
      <c r="N1629" s="6">
        <v>3434.338970358173</v>
      </c>
      <c r="O1629" s="6">
        <v>106957297.3689738</v>
      </c>
    </row>
    <row r="1630">
      <c r="A1630">
        <v>1626</v>
      </c>
      <c r="B1630" s="6">
        <v>-177005544.0809779</v>
      </c>
      <c r="C1630" s="6">
        <v>58108222.9176057</v>
      </c>
      <c r="D1630" s="6">
        <v>55119956.70697088</v>
      </c>
      <c r="E1630" s="6">
        <v>40794170.55380502</v>
      </c>
      <c r="F1630" s="6">
        <v>51825382.83870505</v>
      </c>
      <c r="G1630" s="6">
        <v>97582184.05303484</v>
      </c>
      <c r="H1630" s="6">
        <f>NPV(Supuestos!$B$22,C1630:G1630)+B1630</f>
        <v>25280416.935846165</v>
      </c>
      <c r="I1630" s="2">
        <f>IFERROR(IRR(B1630:G1630),"")</f>
        <v>0.19400153269794215</v>
      </c>
      <c r="J1630" s="2">
        <f>IFERROR(MIRR(B1630:G1630,Supuestos!$B$22,Supuestos!$B$22),"")</f>
        <v>0.17084829021870074</v>
      </c>
      <c r="K1630" s="6">
        <v>7566.266333166613</v>
      </c>
      <c r="L1630" s="6">
        <v>42041.035359233145</v>
      </c>
      <c r="M1630" s="6">
        <v>151558050.44497526</v>
      </c>
      <c r="N1630" s="6">
        <v>3354.451192294558</v>
      </c>
      <c r="O1630" s="6">
        <v>113984926.49997924</v>
      </c>
    </row>
    <row r="1631">
      <c r="A1631">
        <v>1627</v>
      </c>
      <c r="B1631" s="6">
        <v>-170610112.47034386</v>
      </c>
      <c r="C1631" s="6">
        <v>51383642.432889834</v>
      </c>
      <c r="D1631" s="6">
        <v>51132894.18086946</v>
      </c>
      <c r="E1631" s="6">
        <v>61184949.08724454</v>
      </c>
      <c r="F1631" s="6">
        <v>54638984.62261741</v>
      </c>
      <c r="G1631" s="6">
        <v>111369035.49614951</v>
      </c>
      <c r="H1631" s="6">
        <f>NPV(Supuestos!$B$22,C1631:G1631)+B1631</f>
        <v>45298710.03513105</v>
      </c>
      <c r="I1631" s="2">
        <f>IFERROR(IRR(B1631:G1631),"")</f>
        <v>0.23314220663198731</v>
      </c>
      <c r="J1631" s="2">
        <f>IFERROR(MIRR(B1631:G1631,Supuestos!$B$22,Supuestos!$B$22),"")</f>
        <v>0.19497267698160115</v>
      </c>
      <c r="K1631" s="6">
        <v>7705.1147969597905</v>
      </c>
      <c r="L1631" s="6">
        <v>43671.56779947215</v>
      </c>
      <c r="M1631" s="6">
        <v>143690557.00969222</v>
      </c>
      <c r="N1631" s="6">
        <v>3534.5091704589627</v>
      </c>
      <c r="O1631" s="6">
        <v>113742354.5175199</v>
      </c>
    </row>
    <row r="1632">
      <c r="A1632">
        <v>1628</v>
      </c>
      <c r="B1632" s="6">
        <v>-152823922.7606434</v>
      </c>
      <c r="C1632" s="6">
        <v>51655162.0473804</v>
      </c>
      <c r="D1632" s="6">
        <v>44808858.56875974</v>
      </c>
      <c r="E1632" s="6">
        <v>54324864.02428505</v>
      </c>
      <c r="F1632" s="6">
        <v>42739693.64742127</v>
      </c>
      <c r="G1632" s="6">
        <v>106502034.46049659</v>
      </c>
      <c r="H1632" s="6">
        <f>NPV(Supuestos!$B$22,C1632:G1632)+B1632</f>
        <v>44253469.44820545</v>
      </c>
      <c r="I1632" s="2">
        <f>IFERROR(IRR(B1632:G1632),"")</f>
        <v>0.24248003257601447</v>
      </c>
      <c r="J1632" s="2">
        <f>IFERROR(MIRR(B1632:G1632,Supuestos!$B$22,Supuestos!$B$22),"")</f>
        <v>0.19948257713466178</v>
      </c>
      <c r="K1632" s="6">
        <v>8129.31668020763</v>
      </c>
      <c r="L1632" s="6">
        <v>35790.189441389506</v>
      </c>
      <c r="M1632" s="6">
        <v>129547940.03954908</v>
      </c>
      <c r="N1632" s="6">
        <v>3335.7974156737328</v>
      </c>
      <c r="O1632" s="6">
        <v>109122467.69130188</v>
      </c>
    </row>
    <row r="1633">
      <c r="A1633">
        <v>1629</v>
      </c>
      <c r="B1633" s="6">
        <v>-180785922.33706704</v>
      </c>
      <c r="C1633" s="6">
        <v>50220336.17130925</v>
      </c>
      <c r="D1633" s="6">
        <v>30996288.2698074</v>
      </c>
      <c r="E1633" s="6">
        <v>35904350.49418396</v>
      </c>
      <c r="F1633" s="6">
        <v>34919535.6368489</v>
      </c>
      <c r="G1633" s="6">
        <v>87216729.17226793</v>
      </c>
      <c r="H1633" s="6">
        <f>NPV(Supuestos!$B$22,C1633:G1633)+B1633</f>
        <v>-22675140.167440496</v>
      </c>
      <c r="I1633" s="2">
        <f>IFERROR(IRR(B1633:G1633),"")</f>
        <v>0.09101586445027508</v>
      </c>
      <c r="J1633" s="2">
        <f>IFERROR(MIRR(B1633:G1633,Supuestos!$B$22,Supuestos!$B$22),"")</f>
        <v>0.10984984801806053</v>
      </c>
      <c r="K1633" s="6">
        <v>7233.2828246110685</v>
      </c>
      <c r="L1633" s="6">
        <v>39352.047865533576</v>
      </c>
      <c r="M1633" s="6">
        <v>158014362.9819441</v>
      </c>
      <c r="N1633" s="6">
        <v>3400.06274751698</v>
      </c>
      <c r="O1633" s="6">
        <v>105886838.46335246</v>
      </c>
    </row>
    <row r="1634">
      <c r="A1634">
        <v>1630</v>
      </c>
      <c r="B1634" s="6">
        <v>-166468335.7602033</v>
      </c>
      <c r="C1634" s="6">
        <v>73236190.05065861</v>
      </c>
      <c r="D1634" s="6">
        <v>70404178.1929291</v>
      </c>
      <c r="E1634" s="6">
        <v>75965327.53633083</v>
      </c>
      <c r="F1634" s="6">
        <v>72988537.8296679</v>
      </c>
      <c r="G1634" s="6">
        <v>124375571.69990663</v>
      </c>
      <c r="H1634" s="6">
        <f>NPV(Supuestos!$B$22,C1634:G1634)+B1634</f>
        <v>111033945.78393754</v>
      </c>
      <c r="I1634" s="2">
        <f>IFERROR(IRR(B1634:G1634),"")</f>
        <v>0.37170672661214643</v>
      </c>
      <c r="J1634" s="2">
        <f>IFERROR(MIRR(B1634:G1634,Supuestos!$B$22,Supuestos!$B$22),"")</f>
        <v>0.2626757371830175</v>
      </c>
      <c r="K1634" s="6">
        <v>8967.790371093524</v>
      </c>
      <c r="L1634" s="6">
        <v>38708.455681861946</v>
      </c>
      <c r="M1634" s="6">
        <v>138697990.46870714</v>
      </c>
      <c r="N1634" s="6">
        <v>3504.666619002819</v>
      </c>
      <c r="O1634" s="6">
        <v>113232468.18600549</v>
      </c>
    </row>
    <row r="1635">
      <c r="A1635">
        <v>1631</v>
      </c>
      <c r="B1635" s="6">
        <v>-177346646.01063415</v>
      </c>
      <c r="C1635" s="6">
        <v>46245903.460793495</v>
      </c>
      <c r="D1635" s="6">
        <v>39530621.274241075</v>
      </c>
      <c r="E1635" s="6">
        <v>35619881.80433093</v>
      </c>
      <c r="F1635" s="6">
        <v>54797818.49040908</v>
      </c>
      <c r="G1635" s="6">
        <v>77137381.80442975</v>
      </c>
      <c r="H1635" s="6">
        <f>NPV(Supuestos!$B$22,C1635:G1635)+B1635</f>
        <v>-9812682.417227924</v>
      </c>
      <c r="I1635" s="2">
        <f>IFERROR(IRR(B1635:G1635),"")</f>
        <v>0.11876843750580057</v>
      </c>
      <c r="J1635" s="2">
        <f>IFERROR(MIRR(B1635:G1635,Supuestos!$B$22,Supuestos!$B$22),"")</f>
        <v>0.12709579136924232</v>
      </c>
      <c r="K1635" s="6">
        <v>7817.348133504282</v>
      </c>
      <c r="L1635" s="6">
        <v>35757.148821524665</v>
      </c>
      <c r="M1635" s="6">
        <v>154984559.5626837</v>
      </c>
      <c r="N1635" s="6">
        <v>3451.8037437150874</v>
      </c>
      <c r="O1635" s="6">
        <v>109180648.45804529</v>
      </c>
    </row>
    <row r="1636">
      <c r="A1636">
        <v>1632</v>
      </c>
      <c r="B1636" s="6">
        <v>-166205227.94252333</v>
      </c>
      <c r="C1636" s="6">
        <v>58647675.430529796</v>
      </c>
      <c r="D1636" s="6">
        <v>54725881.35476945</v>
      </c>
      <c r="E1636" s="6">
        <v>49363980.42830594</v>
      </c>
      <c r="F1636" s="6">
        <v>57298450.48636994</v>
      </c>
      <c r="G1636" s="6">
        <v>112430541.23555854</v>
      </c>
      <c r="H1636" s="6">
        <f>NPV(Supuestos!$B$22,C1636:G1636)+B1636</f>
        <v>52987353.2589915</v>
      </c>
      <c r="I1636" s="2">
        <f>IFERROR(IRR(B1636:G1636),"")</f>
        <v>0.2535338231409491</v>
      </c>
      <c r="J1636" s="2">
        <f>IFERROR(MIRR(B1636:G1636,Supuestos!$B$22,Supuestos!$B$22),"")</f>
        <v>0.20487248142392223</v>
      </c>
      <c r="K1636" s="6">
        <v>7721.729711363914</v>
      </c>
      <c r="L1636" s="6">
        <v>41736.027628726086</v>
      </c>
      <c r="M1636" s="6">
        <v>140423281.97652018</v>
      </c>
      <c r="N1636" s="6">
        <v>3322.376170257727</v>
      </c>
      <c r="O1636" s="6">
        <v>111844309.09157844</v>
      </c>
    </row>
    <row r="1637">
      <c r="A1637">
        <v>1633</v>
      </c>
      <c r="B1637" s="6">
        <v>-164398695.31091183</v>
      </c>
      <c r="C1637" s="6">
        <v>60571032.7890286</v>
      </c>
      <c r="D1637" s="6">
        <v>57844072.98067166</v>
      </c>
      <c r="E1637" s="6">
        <v>66800783.68411339</v>
      </c>
      <c r="F1637" s="6">
        <v>67132524.4716227</v>
      </c>
      <c r="G1637" s="6">
        <v>122497290.6955525</v>
      </c>
      <c r="H1637" s="6">
        <f>NPV(Supuestos!$B$22,C1637:G1637)+B1637</f>
        <v>81700649.67755127</v>
      </c>
      <c r="I1637" s="2">
        <f>IFERROR(IRR(B1637:G1637),"")</f>
        <v>0.3094427754100334</v>
      </c>
      <c r="J1637" s="2">
        <f>IFERROR(MIRR(B1637:G1637,Supuestos!$B$22,Supuestos!$B$22),"")</f>
        <v>0.23579737840375348</v>
      </c>
      <c r="K1637" s="6">
        <v>7979.773339608117</v>
      </c>
      <c r="L1637" s="6">
        <v>41960.373889438255</v>
      </c>
      <c r="M1637" s="6">
        <v>137611953.4802776</v>
      </c>
      <c r="N1637" s="6">
        <v>3258.445674025764</v>
      </c>
      <c r="O1637" s="6">
        <v>113229296.42409708</v>
      </c>
    </row>
    <row r="1638">
      <c r="A1638">
        <v>1634</v>
      </c>
      <c r="B1638" s="6">
        <v>-160192304.10683894</v>
      </c>
      <c r="C1638" s="6">
        <v>49318546.59074112</v>
      </c>
      <c r="D1638" s="6">
        <v>61094546.610087544</v>
      </c>
      <c r="E1638" s="6">
        <v>53776198.34305038</v>
      </c>
      <c r="F1638" s="6">
        <v>57779227.22314599</v>
      </c>
      <c r="G1638" s="6">
        <v>103416112.99559706</v>
      </c>
      <c r="H1638" s="6">
        <f>NPV(Supuestos!$B$22,C1638:G1638)+B1638</f>
        <v>54298280.14208442</v>
      </c>
      <c r="I1638" s="2">
        <f>IFERROR(IRR(B1638:G1638),"")</f>
        <v>0.25944927590176065</v>
      </c>
      <c r="J1638" s="2">
        <f>IFERROR(MIRR(B1638:G1638,Supuestos!$B$22,Supuestos!$B$22),"")</f>
        <v>0.20853203852273094</v>
      </c>
      <c r="K1638" s="6">
        <v>7718.613199221057</v>
      </c>
      <c r="L1638" s="6">
        <v>40220.74410292826</v>
      </c>
      <c r="M1638" s="6">
        <v>135356434.80161056</v>
      </c>
      <c r="N1638" s="6">
        <v>3376.2717232728996</v>
      </c>
      <c r="O1638" s="6">
        <v>101896207.51871078</v>
      </c>
    </row>
    <row r="1639">
      <c r="A1639">
        <v>1635</v>
      </c>
      <c r="B1639" s="6">
        <v>-185370583.64758042</v>
      </c>
      <c r="C1639" s="6">
        <v>51029713.44265123</v>
      </c>
      <c r="D1639" s="6">
        <v>52254568.947322465</v>
      </c>
      <c r="E1639" s="6">
        <v>40639900.41747763</v>
      </c>
      <c r="F1639" s="6">
        <v>67217727.92533545</v>
      </c>
      <c r="G1639" s="6">
        <v>90578667.85790683</v>
      </c>
      <c r="H1639" s="6">
        <f>NPV(Supuestos!$B$22,C1639:G1639)+B1639</f>
        <v>13873304.842400804</v>
      </c>
      <c r="I1639" s="2">
        <f>IFERROR(IRR(B1639:G1639),"")</f>
        <v>0.16781648929446016</v>
      </c>
      <c r="J1639" s="2">
        <f>IFERROR(MIRR(B1639:G1639,Supuestos!$B$22,Supuestos!$B$22),"")</f>
        <v>0.15657470466179024</v>
      </c>
      <c r="K1639" s="6">
        <v>8367.155157940919</v>
      </c>
      <c r="L1639" s="6">
        <v>35004.478988602845</v>
      </c>
      <c r="M1639" s="6">
        <v>161939551.0939386</v>
      </c>
      <c r="N1639" s="6">
        <v>3431.1600676737726</v>
      </c>
      <c r="O1639" s="6">
        <v>110247378.55923961</v>
      </c>
    </row>
    <row r="1640">
      <c r="A1640">
        <v>1636</v>
      </c>
      <c r="B1640" s="6">
        <v>-174471617.8295435</v>
      </c>
      <c r="C1640" s="6">
        <v>42431122.696556866</v>
      </c>
      <c r="D1640" s="6">
        <v>47717167.231545776</v>
      </c>
      <c r="E1640" s="6">
        <v>35745241.91034654</v>
      </c>
      <c r="F1640" s="6">
        <v>23548912.985479295</v>
      </c>
      <c r="G1640" s="6">
        <v>77925786.6368698</v>
      </c>
      <c r="H1640" s="6">
        <f>NPV(Supuestos!$B$22,C1640:G1640)+B1640</f>
        <v>-21992445.240904406</v>
      </c>
      <c r="I1640" s="2">
        <f>IFERROR(IRR(B1640:G1640),"")</f>
        <v>0.0890613764472522</v>
      </c>
      <c r="J1640" s="2">
        <f>IFERROR(MIRR(B1640:G1640,Supuestos!$B$22,Supuestos!$B$22),"")</f>
        <v>0.10969083459695939</v>
      </c>
      <c r="K1640" s="6">
        <v>7744.134170891903</v>
      </c>
      <c r="L1640" s="6">
        <v>36034.80170042087</v>
      </c>
      <c r="M1640" s="6">
        <v>152146950.69438007</v>
      </c>
      <c r="N1640" s="6">
        <v>3292.925357570251</v>
      </c>
      <c r="O1640" s="6">
        <v>117910488.9122389</v>
      </c>
    </row>
    <row r="1641">
      <c r="A1641">
        <v>1637</v>
      </c>
      <c r="B1641" s="6">
        <v>-168104859.24369535</v>
      </c>
      <c r="C1641" s="6">
        <v>66539860.71134389</v>
      </c>
      <c r="D1641" s="6">
        <v>60168534.49787036</v>
      </c>
      <c r="E1641" s="6">
        <v>71032555.37926501</v>
      </c>
      <c r="F1641" s="6">
        <v>65381697.44868875</v>
      </c>
      <c r="G1641" s="6">
        <v>84267604.38155007</v>
      </c>
      <c r="H1641" s="6">
        <f>NPV(Supuestos!$B$22,C1641:G1641)+B1641</f>
        <v>66983291.45850737</v>
      </c>
      <c r="I1641" s="2">
        <f>IFERROR(IRR(B1641:G1641),"")</f>
        <v>0.28976847710969117</v>
      </c>
      <c r="J1641" s="2">
        <f>IFERROR(MIRR(B1641:G1641,Supuestos!$B$22,Supuestos!$B$22),"")</f>
        <v>0.21908768968948733</v>
      </c>
      <c r="K1641" s="6">
        <v>8526.882683645354</v>
      </c>
      <c r="L1641" s="6">
        <v>36829.613436241736</v>
      </c>
      <c r="M1641" s="6">
        <v>142981515.799308</v>
      </c>
      <c r="N1641" s="6">
        <v>3388.3888298645616</v>
      </c>
      <c r="O1641" s="6">
        <v>110707038.34906113</v>
      </c>
    </row>
    <row r="1642">
      <c r="A1642">
        <v>1638</v>
      </c>
      <c r="B1642" s="6">
        <v>-164534045.0225867</v>
      </c>
      <c r="C1642" s="6">
        <v>45271474.670388594</v>
      </c>
      <c r="D1642" s="6">
        <v>49257122.31515509</v>
      </c>
      <c r="E1642" s="6">
        <v>44032893.904873416</v>
      </c>
      <c r="F1642" s="6">
        <v>39767346.04425666</v>
      </c>
      <c r="G1642" s="6">
        <v>82380461.15644819</v>
      </c>
      <c r="H1642" s="6">
        <f>NPV(Supuestos!$B$22,C1642:G1642)+B1642</f>
        <v>9131771.5491855</v>
      </c>
      <c r="I1642" s="2">
        <f>IFERROR(IRR(B1642:G1642),"")</f>
        <v>0.16119639941011926</v>
      </c>
      <c r="J1642" s="2">
        <f>IFERROR(MIRR(B1642:G1642,Supuestos!$B$22,Supuestos!$B$22),"")</f>
        <v>0.15238226229620278</v>
      </c>
      <c r="K1642" s="6">
        <v>8113.857638984276</v>
      </c>
      <c r="L1642" s="6">
        <v>36011.305447665334</v>
      </c>
      <c r="M1642" s="6">
        <v>141158796.55887988</v>
      </c>
      <c r="N1642" s="6">
        <v>3669.7884225596986</v>
      </c>
      <c r="O1642" s="6">
        <v>110172441.0397682</v>
      </c>
    </row>
    <row r="1643">
      <c r="A1643">
        <v>1639</v>
      </c>
      <c r="B1643" s="6">
        <v>-170829397.99080852</v>
      </c>
      <c r="C1643" s="6">
        <v>70971084.78647366</v>
      </c>
      <c r="D1643" s="6">
        <v>72372624.06712632</v>
      </c>
      <c r="E1643" s="6">
        <v>77502189.8213494</v>
      </c>
      <c r="F1643" s="6">
        <v>77502801.02799648</v>
      </c>
      <c r="G1643" s="6">
        <v>133353071.59353971</v>
      </c>
      <c r="H1643" s="6">
        <f>NPV(Supuestos!$B$22,C1643:G1643)+B1643</f>
        <v>114573380.89515862</v>
      </c>
      <c r="I1643" s="2">
        <f>IFERROR(IRR(B1643:G1643),"")</f>
        <v>0.3678745344956465</v>
      </c>
      <c r="J1643" s="2">
        <f>IFERROR(MIRR(B1643:G1643,Supuestos!$B$22,Supuestos!$B$22),"")</f>
        <v>0.2632344727220197</v>
      </c>
      <c r="K1643" s="6">
        <v>8169.708323351262</v>
      </c>
      <c r="L1643" s="6">
        <v>46339.154366552844</v>
      </c>
      <c r="M1643" s="6">
        <v>140543207.98076966</v>
      </c>
      <c r="N1643" s="6">
        <v>3564.7415650387607</v>
      </c>
      <c r="O1643" s="6">
        <v>111321853.27041204</v>
      </c>
    </row>
    <row r="1644">
      <c r="A1644">
        <v>1640</v>
      </c>
      <c r="B1644" s="6">
        <v>-155395941.1453997</v>
      </c>
      <c r="C1644" s="6">
        <v>55137199.649571374</v>
      </c>
      <c r="D1644" s="6">
        <v>39967561.41267907</v>
      </c>
      <c r="E1644" s="6">
        <v>53455617.992395565</v>
      </c>
      <c r="F1644" s="6">
        <v>63346255.51243192</v>
      </c>
      <c r="G1644" s="6">
        <v>94309706.52190141</v>
      </c>
      <c r="H1644" s="6">
        <f>NPV(Supuestos!$B$22,C1644:G1644)+B1644</f>
        <v>46292358.53113918</v>
      </c>
      <c r="I1644" s="2">
        <f>IFERROR(IRR(B1644:G1644),"")</f>
        <v>0.24576527682715935</v>
      </c>
      <c r="J1644" s="2">
        <f>IFERROR(MIRR(B1644:G1644,Supuestos!$B$22,Supuestos!$B$22),"")</f>
        <v>0.20102779444940122</v>
      </c>
      <c r="K1644" s="6">
        <v>7790.33082460449</v>
      </c>
      <c r="L1644" s="6">
        <v>40455.92202166088</v>
      </c>
      <c r="M1644" s="6">
        <v>130182739.83634846</v>
      </c>
      <c r="N1644" s="6">
        <v>3342.32489541173</v>
      </c>
      <c r="O1644" s="6">
        <v>113552207.25005324</v>
      </c>
    </row>
    <row r="1645">
      <c r="A1645">
        <v>1641</v>
      </c>
      <c r="B1645" s="6">
        <v>-147749643.2134788</v>
      </c>
      <c r="C1645" s="6">
        <v>29900821.77809344</v>
      </c>
      <c r="D1645" s="6">
        <v>17327219.69314312</v>
      </c>
      <c r="E1645" s="6">
        <v>23698401.51322638</v>
      </c>
      <c r="F1645" s="6">
        <v>36356897.50846467</v>
      </c>
      <c r="G1645" s="6">
        <v>61329058.9034432</v>
      </c>
      <c r="H1645" s="6">
        <f>NPV(Supuestos!$B$22,C1645:G1645)+B1645</f>
        <v>-38813779.89631519</v>
      </c>
      <c r="I1645" s="2">
        <f>IFERROR(IRR(B1645:G1645),"")</f>
        <v>0.0391184550650711</v>
      </c>
      <c r="J1645" s="2">
        <f>IFERROR(MIRR(B1645:G1645,Supuestos!$B$22,Supuestos!$B$22),"")</f>
        <v>0.07258998879043776</v>
      </c>
      <c r="K1645" s="6">
        <v>7464.895185023646</v>
      </c>
      <c r="L1645" s="6">
        <v>33383.475874228265</v>
      </c>
      <c r="M1645" s="6">
        <v>127813311.34844843</v>
      </c>
      <c r="N1645" s="6">
        <v>3278.9760016836226</v>
      </c>
      <c r="O1645" s="6">
        <v>111931110.59265138</v>
      </c>
    </row>
    <row r="1646">
      <c r="A1646">
        <v>1642</v>
      </c>
      <c r="B1646" s="6">
        <v>-171409037.4529664</v>
      </c>
      <c r="C1646" s="6">
        <v>40075810.888720065</v>
      </c>
      <c r="D1646" s="6">
        <v>54100282.22256745</v>
      </c>
      <c r="E1646" s="6">
        <v>54689742.03099944</v>
      </c>
      <c r="F1646" s="6">
        <v>48468001.73545639</v>
      </c>
      <c r="G1646" s="6">
        <v>100335088.43751112</v>
      </c>
      <c r="H1646" s="6">
        <f>NPV(Supuestos!$B$22,C1646:G1646)+B1646</f>
        <v>23095459.956885584</v>
      </c>
      <c r="I1646" s="2">
        <f>IFERROR(IRR(B1646:G1646),"")</f>
        <v>0.18801910070597766</v>
      </c>
      <c r="J1646" s="2">
        <f>IFERROR(MIRR(B1646:G1646,Supuestos!$B$22,Supuestos!$B$22),"")</f>
        <v>0.16918716095459851</v>
      </c>
      <c r="K1646" s="6">
        <v>7371.098110916841</v>
      </c>
      <c r="L1646" s="6">
        <v>42239.501053114065</v>
      </c>
      <c r="M1646" s="6">
        <v>146500916.93947208</v>
      </c>
      <c r="N1646" s="6">
        <v>3393.378401050965</v>
      </c>
      <c r="O1646" s="6">
        <v>107077432.09976088</v>
      </c>
    </row>
    <row r="1647">
      <c r="A1647">
        <v>1643</v>
      </c>
      <c r="B1647" s="6">
        <v>-179029135.34059632</v>
      </c>
      <c r="C1647" s="6">
        <v>63232655.04405497</v>
      </c>
      <c r="D1647" s="6">
        <v>81882554.39275011</v>
      </c>
      <c r="E1647" s="6">
        <v>65480246.88280292</v>
      </c>
      <c r="F1647" s="6">
        <v>62739049.69902765</v>
      </c>
      <c r="G1647" s="6">
        <v>115819861.20814502</v>
      </c>
      <c r="H1647" s="6">
        <f>NPV(Supuestos!$B$22,C1647:G1647)+B1647</f>
        <v>80941134.76906644</v>
      </c>
      <c r="I1647" s="2">
        <f>IFERROR(IRR(B1647:G1647),"")</f>
        <v>0.30280266578841286</v>
      </c>
      <c r="J1647" s="2">
        <f>IFERROR(MIRR(B1647:G1647,Supuestos!$B$22,Supuestos!$B$22),"")</f>
        <v>0.22830111360220728</v>
      </c>
      <c r="K1647" s="6">
        <v>8349.155459147798</v>
      </c>
      <c r="L1647" s="6">
        <v>41084.09359096137</v>
      </c>
      <c r="M1647" s="6">
        <v>151587736.59746718</v>
      </c>
      <c r="N1647" s="6">
        <v>3389.399752921114</v>
      </c>
      <c r="O1647" s="6">
        <v>112052373.15100771</v>
      </c>
    </row>
    <row r="1648">
      <c r="A1648">
        <v>1644</v>
      </c>
      <c r="B1648" s="6">
        <v>-154382282.59468415</v>
      </c>
      <c r="C1648" s="6">
        <v>35489535.63603613</v>
      </c>
      <c r="D1648" s="6">
        <v>32287314.919768024</v>
      </c>
      <c r="E1648" s="6">
        <v>54085094.56656339</v>
      </c>
      <c r="F1648" s="6">
        <v>50012499.90227182</v>
      </c>
      <c r="G1648" s="6">
        <v>87365210.69747937</v>
      </c>
      <c r="H1648" s="6">
        <f>NPV(Supuestos!$B$22,C1648:G1648)+B1648</f>
        <v>13084995.317230038</v>
      </c>
      <c r="I1648" s="2">
        <f>IFERROR(IRR(B1648:G1648),"")</f>
        <v>0.16962269557324278</v>
      </c>
      <c r="J1648" s="2">
        <f>IFERROR(MIRR(B1648:G1648,Supuestos!$B$22,Supuestos!$B$22),"")</f>
        <v>0.1587009205612364</v>
      </c>
      <c r="K1648" s="6">
        <v>7132.613534633023</v>
      </c>
      <c r="L1648" s="6">
        <v>42586.36972079405</v>
      </c>
      <c r="M1648" s="6">
        <v>130082113.22977042</v>
      </c>
      <c r="N1648" s="6">
        <v>3343.496837063382</v>
      </c>
      <c r="O1648" s="6">
        <v>107905172.09275824</v>
      </c>
    </row>
    <row r="1649">
      <c r="A1649">
        <v>1645</v>
      </c>
      <c r="B1649" s="6">
        <v>-165521338.09690052</v>
      </c>
      <c r="C1649" s="6">
        <v>32747391.3913291</v>
      </c>
      <c r="D1649" s="6">
        <v>40606330.554004684</v>
      </c>
      <c r="E1649" s="6">
        <v>33880806.72989724</v>
      </c>
      <c r="F1649" s="6">
        <v>30234976.1158816</v>
      </c>
      <c r="G1649" s="6">
        <v>74317206.50777096</v>
      </c>
      <c r="H1649" s="6">
        <f>NPV(Supuestos!$B$22,C1649:G1649)+B1649</f>
        <v>-26182162.546552062</v>
      </c>
      <c r="I1649" s="2">
        <f>IFERROR(IRR(B1649:G1649),"")</f>
        <v>0.07858233938762245</v>
      </c>
      <c r="J1649" s="2">
        <f>IFERROR(MIRR(B1649:G1649,Supuestos!$B$22,Supuestos!$B$22),"")</f>
        <v>0.1014092028875413</v>
      </c>
      <c r="K1649" s="6">
        <v>7490.3597869004225</v>
      </c>
      <c r="L1649" s="6">
        <v>36449.951288134456</v>
      </c>
      <c r="M1649" s="6">
        <v>143679478.14785078</v>
      </c>
      <c r="N1649" s="6">
        <v>3412.3024446579316</v>
      </c>
      <c r="O1649" s="6">
        <v>106296473.36130369</v>
      </c>
    </row>
    <row r="1650">
      <c r="A1650">
        <v>1646</v>
      </c>
      <c r="B1650" s="6">
        <v>-176649783.27251482</v>
      </c>
      <c r="C1650" s="6">
        <v>68404107.90473062</v>
      </c>
      <c r="D1650" s="6">
        <v>95930063.5355091</v>
      </c>
      <c r="E1650" s="6">
        <v>82130627.95614685</v>
      </c>
      <c r="F1650" s="6">
        <v>88108166.34607938</v>
      </c>
      <c r="G1650" s="6">
        <v>129499990.2733036</v>
      </c>
      <c r="H1650" s="6">
        <f>NPV(Supuestos!$B$22,C1650:G1650)+B1650</f>
        <v>132030068.07715872</v>
      </c>
      <c r="I1650" s="2">
        <f>IFERROR(IRR(B1650:G1650),"")</f>
        <v>0.39412178927198577</v>
      </c>
      <c r="J1650" s="2">
        <f>IFERROR(MIRR(B1650:G1650,Supuestos!$B$22,Supuestos!$B$22),"")</f>
        <v>0.2746292665882115</v>
      </c>
      <c r="K1650" s="6">
        <v>8050.393347300152</v>
      </c>
      <c r="L1650" s="6">
        <v>45357.2294515547</v>
      </c>
      <c r="M1650" s="6">
        <v>147438300.21421382</v>
      </c>
      <c r="N1650" s="6">
        <v>3236.854047855983</v>
      </c>
      <c r="O1650" s="6">
        <v>109968432.91074456</v>
      </c>
    </row>
    <row r="1651">
      <c r="A1651">
        <v>1647</v>
      </c>
      <c r="B1651" s="6">
        <v>-178100324.8688925</v>
      </c>
      <c r="C1651" s="6">
        <v>66521645.59419413</v>
      </c>
      <c r="D1651" s="6">
        <v>55817819.56199915</v>
      </c>
      <c r="E1651" s="6">
        <v>62464594.761597395</v>
      </c>
      <c r="F1651" s="6">
        <v>42987162.09143244</v>
      </c>
      <c r="G1651" s="6">
        <v>80317598.69627275</v>
      </c>
      <c r="H1651" s="6">
        <f>NPV(Supuestos!$B$22,C1651:G1651)+B1651</f>
        <v>32530112.539844904</v>
      </c>
      <c r="I1651" s="2">
        <f>IFERROR(IRR(B1651:G1651),"")</f>
        <v>0.21330070174070415</v>
      </c>
      <c r="J1651" s="2">
        <f>IFERROR(MIRR(B1651:G1651,Supuestos!$B$22,Supuestos!$B$22),"")</f>
        <v>0.17889773944746534</v>
      </c>
      <c r="K1651" s="6">
        <v>7476.519018931936</v>
      </c>
      <c r="L1651" s="6">
        <v>43721.403166347984</v>
      </c>
      <c r="M1651" s="6">
        <v>151949612.68428516</v>
      </c>
      <c r="N1651" s="6">
        <v>3366.222299107661</v>
      </c>
      <c r="O1651" s="6">
        <v>112690347.89734136</v>
      </c>
    </row>
    <row r="1652">
      <c r="A1652">
        <v>1648</v>
      </c>
      <c r="B1652" s="6">
        <v>-156148648.83025628</v>
      </c>
      <c r="C1652" s="6">
        <v>90138028.20444058</v>
      </c>
      <c r="D1652" s="6">
        <v>84866777.71945857</v>
      </c>
      <c r="E1652" s="6">
        <v>103023414.3243156</v>
      </c>
      <c r="F1652" s="6">
        <v>92423429.05325243</v>
      </c>
      <c r="G1652" s="6">
        <v>146671851.68957824</v>
      </c>
      <c r="H1652" s="6">
        <f>NPV(Supuestos!$B$22,C1652:G1652)+B1652</f>
        <v>188658750.0554853</v>
      </c>
      <c r="I1652" s="2">
        <f>IFERROR(IRR(B1652:G1652),"")</f>
        <v>0.5389089218656048</v>
      </c>
      <c r="J1652" s="2">
        <f>IFERROR(MIRR(B1652:G1652,Supuestos!$B$22,Supuestos!$B$22),"")</f>
        <v>0.3357110552084792</v>
      </c>
      <c r="K1652" s="6">
        <v>8661.222278759953</v>
      </c>
      <c r="L1652" s="6">
        <v>45033.28693173353</v>
      </c>
      <c r="M1652" s="6">
        <v>124945184.1855427</v>
      </c>
      <c r="N1652" s="6">
        <v>3411.16106097276</v>
      </c>
      <c r="O1652" s="6">
        <v>109384489.07661359</v>
      </c>
    </row>
    <row r="1653">
      <c r="A1653">
        <v>1649</v>
      </c>
      <c r="B1653" s="6">
        <v>-149988505.7697995</v>
      </c>
      <c r="C1653" s="6">
        <v>67893035.01098397</v>
      </c>
      <c r="D1653" s="6">
        <v>59799941.03209528</v>
      </c>
      <c r="E1653" s="6">
        <v>54066533.34033107</v>
      </c>
      <c r="F1653" s="6">
        <v>63319637.54120973</v>
      </c>
      <c r="G1653" s="6">
        <v>88983907.2061007</v>
      </c>
      <c r="H1653" s="6">
        <f>NPV(Supuestos!$B$22,C1653:G1653)+B1653</f>
        <v>75780032.50616032</v>
      </c>
      <c r="I1653" s="2">
        <f>IFERROR(IRR(B1653:G1653),"")</f>
        <v>0.3281106956849151</v>
      </c>
      <c r="J1653" s="2">
        <f>IFERROR(MIRR(B1653:G1653,Supuestos!$B$22,Supuestos!$B$22),"")</f>
        <v>0.2371601992886394</v>
      </c>
      <c r="K1653" s="6">
        <v>8451.02835088333</v>
      </c>
      <c r="L1653" s="6">
        <v>35725.169568905374</v>
      </c>
      <c r="M1653" s="6">
        <v>125835352.10044481</v>
      </c>
      <c r="N1653" s="6">
        <v>3365.582330773274</v>
      </c>
      <c r="O1653" s="6">
        <v>109015206.81785469</v>
      </c>
    </row>
    <row r="1654">
      <c r="A1654">
        <v>1650</v>
      </c>
      <c r="B1654" s="6">
        <v>-176416470.02924702</v>
      </c>
      <c r="C1654" s="6">
        <v>44529177.56431622</v>
      </c>
      <c r="D1654" s="6">
        <v>35488300.57276952</v>
      </c>
      <c r="E1654" s="6">
        <v>34799791.818277925</v>
      </c>
      <c r="F1654" s="6">
        <v>36162867.47638425</v>
      </c>
      <c r="G1654" s="6">
        <v>70649402.14044294</v>
      </c>
      <c r="H1654" s="6">
        <f>NPV(Supuestos!$B$22,C1654:G1654)+B1654</f>
        <v>-28455418.543427512</v>
      </c>
      <c r="I1654" s="2">
        <f>IFERROR(IRR(B1654:G1654),"")</f>
        <v>0.07503553503191156</v>
      </c>
      <c r="J1654" s="2">
        <f>IFERROR(MIRR(B1654:G1654,Supuestos!$B$22,Supuestos!$B$22),"")</f>
        <v>0.10059239500817951</v>
      </c>
      <c r="K1654" s="6">
        <v>7762.543595232195</v>
      </c>
      <c r="L1654" s="6">
        <v>33511.59608027237</v>
      </c>
      <c r="M1654" s="6">
        <v>155605651.9877329</v>
      </c>
      <c r="N1654" s="6">
        <v>3269.7047096056244</v>
      </c>
      <c r="O1654" s="6">
        <v>108986463.21690685</v>
      </c>
    </row>
    <row r="1655">
      <c r="A1655">
        <v>1651</v>
      </c>
      <c r="B1655" s="6">
        <v>-167274672.1039299</v>
      </c>
      <c r="C1655" s="6">
        <v>66328726.160054095</v>
      </c>
      <c r="D1655" s="6">
        <v>63486553.90403071</v>
      </c>
      <c r="E1655" s="6">
        <v>89894298.91012612</v>
      </c>
      <c r="F1655" s="6">
        <v>75887139.18077143</v>
      </c>
      <c r="G1655" s="6">
        <v>117672389.24638033</v>
      </c>
      <c r="H1655" s="6">
        <f>NPV(Supuestos!$B$22,C1655:G1655)+B1655</f>
        <v>106481984.02574268</v>
      </c>
      <c r="I1655" s="2">
        <f>IFERROR(IRR(B1655:G1655),"")</f>
        <v>0.35702158538056206</v>
      </c>
      <c r="J1655" s="2">
        <f>IFERROR(MIRR(B1655:G1655,Supuestos!$B$22,Supuestos!$B$22),"")</f>
        <v>0.2580321829851826</v>
      </c>
      <c r="K1655" s="6">
        <v>8947.31209864702</v>
      </c>
      <c r="L1655" s="6">
        <v>36945.091431284025</v>
      </c>
      <c r="M1655" s="6">
        <v>140829931.02003008</v>
      </c>
      <c r="N1655" s="6">
        <v>3305.6454453927777</v>
      </c>
      <c r="O1655" s="6">
        <v>111770438.49120654</v>
      </c>
    </row>
    <row r="1656">
      <c r="A1656">
        <v>1652</v>
      </c>
      <c r="B1656" s="6">
        <v>-157281573.433879</v>
      </c>
      <c r="C1656" s="6">
        <v>79095686.67462522</v>
      </c>
      <c r="D1656" s="6">
        <v>67177452.37531418</v>
      </c>
      <c r="E1656" s="6">
        <v>89035834.72358292</v>
      </c>
      <c r="F1656" s="6">
        <v>90397760.26957989</v>
      </c>
      <c r="G1656" s="6">
        <v>135211277.99120665</v>
      </c>
      <c r="H1656" s="6">
        <f>NPV(Supuestos!$B$22,C1656:G1656)+B1656</f>
        <v>147635360.2982384</v>
      </c>
      <c r="I1656" s="2">
        <f>IFERROR(IRR(B1656:G1656),"")</f>
        <v>0.4498819204029228</v>
      </c>
      <c r="J1656" s="2">
        <f>IFERROR(MIRR(B1656:G1656,Supuestos!$B$22,Supuestos!$B$22),"")</f>
        <v>0.3013843839063328</v>
      </c>
      <c r="K1656" s="6">
        <v>8455.232564875696</v>
      </c>
      <c r="L1656" s="6">
        <v>44333.85174691258</v>
      </c>
      <c r="M1656" s="6">
        <v>127293331.27252968</v>
      </c>
      <c r="N1656" s="6">
        <v>3287.3539992918572</v>
      </c>
      <c r="O1656" s="6">
        <v>115308801.54200716</v>
      </c>
    </row>
    <row r="1657">
      <c r="A1657">
        <v>1653</v>
      </c>
      <c r="B1657" s="6">
        <v>-168512960.14345995</v>
      </c>
      <c r="C1657" s="6">
        <v>95435849.76764338</v>
      </c>
      <c r="D1657" s="6">
        <v>109262806.83459333</v>
      </c>
      <c r="E1657" s="6">
        <v>105832888.78482682</v>
      </c>
      <c r="F1657" s="6">
        <v>103258876.35315217</v>
      </c>
      <c r="G1657" s="6">
        <v>151830611.24820924</v>
      </c>
      <c r="H1657" s="6">
        <f>NPV(Supuestos!$B$22,C1657:G1657)+B1657</f>
        <v>210704670.80835652</v>
      </c>
      <c r="I1657" s="2">
        <f>IFERROR(IRR(B1657:G1657),"")</f>
        <v>0.5572152995587264</v>
      </c>
      <c r="J1657" s="2">
        <f>IFERROR(MIRR(B1657:G1657,Supuestos!$B$22,Supuestos!$B$22),"")</f>
        <v>0.34077497047342376</v>
      </c>
      <c r="K1657" s="6">
        <v>8934.336605665252</v>
      </c>
      <c r="L1657" s="6">
        <v>43786.773124857864</v>
      </c>
      <c r="M1657" s="6">
        <v>137216498.54558977</v>
      </c>
      <c r="N1657" s="6">
        <v>3361.723715128998</v>
      </c>
      <c r="O1657" s="6">
        <v>105773547.81285055</v>
      </c>
    </row>
    <row r="1658">
      <c r="A1658">
        <v>1654</v>
      </c>
      <c r="B1658" s="6">
        <v>-165635066.38983893</v>
      </c>
      <c r="C1658" s="6">
        <v>52405571.60277493</v>
      </c>
      <c r="D1658" s="6">
        <v>53279227.17131179</v>
      </c>
      <c r="E1658" s="6">
        <v>41184008.610518046</v>
      </c>
      <c r="F1658" s="6">
        <v>53410648.233314626</v>
      </c>
      <c r="G1658" s="6">
        <v>93446777.96725847</v>
      </c>
      <c r="H1658" s="6">
        <f>NPV(Supuestos!$B$22,C1658:G1658)+B1658</f>
        <v>29286120.92923891</v>
      </c>
      <c r="I1658" s="2">
        <f>IFERROR(IRR(B1658:G1658),"")</f>
        <v>0.2055104058631597</v>
      </c>
      <c r="J1658" s="2">
        <f>IFERROR(MIRR(B1658:G1658,Supuestos!$B$22,Supuestos!$B$22),"")</f>
        <v>0.1777312633754342</v>
      </c>
      <c r="K1658" s="6">
        <v>7632.625770512463</v>
      </c>
      <c r="L1658" s="6">
        <v>38106.82310970994</v>
      </c>
      <c r="M1658" s="6">
        <v>142366656.7818764</v>
      </c>
      <c r="N1658" s="6">
        <v>3237.8858966442444</v>
      </c>
      <c r="O1658" s="6">
        <v>107134513.29541111</v>
      </c>
    </row>
    <row r="1659">
      <c r="A1659">
        <v>1655</v>
      </c>
      <c r="B1659" s="6">
        <v>-158070797.05441797</v>
      </c>
      <c r="C1659" s="6">
        <v>65400635.98105996</v>
      </c>
      <c r="D1659" s="6">
        <v>76997203.40209335</v>
      </c>
      <c r="E1659" s="6">
        <v>81702755.12770464</v>
      </c>
      <c r="F1659" s="6">
        <v>68199210.91442898</v>
      </c>
      <c r="G1659" s="6">
        <v>118526721.95392752</v>
      </c>
      <c r="H1659" s="6">
        <f>NPV(Supuestos!$B$22,C1659:G1659)+B1659</f>
        <v>115630535.17050055</v>
      </c>
      <c r="I1659" s="2">
        <f>IFERROR(IRR(B1659:G1659),"")</f>
        <v>0.39125610559185015</v>
      </c>
      <c r="J1659" s="2">
        <f>IFERROR(MIRR(B1659:G1659,Supuestos!$B$22,Supuestos!$B$22),"")</f>
        <v>0.2723011067507073</v>
      </c>
      <c r="K1659" s="6">
        <v>8705.260032847042</v>
      </c>
      <c r="L1659" s="6">
        <v>38770.524868291075</v>
      </c>
      <c r="M1659" s="6">
        <v>131070197.00734305</v>
      </c>
      <c r="N1659" s="6">
        <v>3456.9737412345908</v>
      </c>
      <c r="O1659" s="6">
        <v>106934339.42739701</v>
      </c>
    </row>
    <row r="1660">
      <c r="A1660">
        <v>1656</v>
      </c>
      <c r="B1660" s="6">
        <v>-179861387.81881315</v>
      </c>
      <c r="C1660" s="6">
        <v>67834828.12602827</v>
      </c>
      <c r="D1660" s="6">
        <v>67529689.30086827</v>
      </c>
      <c r="E1660" s="6">
        <v>63223686.418969505</v>
      </c>
      <c r="F1660" s="6">
        <v>79964114.03072494</v>
      </c>
      <c r="G1660" s="6">
        <v>114982896.50421762</v>
      </c>
      <c r="H1660" s="6">
        <f>NPV(Supuestos!$B$22,C1660:G1660)+B1660</f>
        <v>81342626.18284766</v>
      </c>
      <c r="I1660" s="2">
        <f>IFERROR(IRR(B1660:G1660),"")</f>
        <v>0.30005578796864846</v>
      </c>
      <c r="J1660" s="2">
        <f>IFERROR(MIRR(B1660:G1660,Supuestos!$B$22,Supuestos!$B$22),"")</f>
        <v>0.2283248346296809</v>
      </c>
      <c r="K1660" s="6">
        <v>8122.693017731253</v>
      </c>
      <c r="L1660" s="6">
        <v>40723.933296680814</v>
      </c>
      <c r="M1660" s="6">
        <v>153398347.12733296</v>
      </c>
      <c r="N1660" s="6">
        <v>3343.8784971522787</v>
      </c>
      <c r="O1660" s="6">
        <v>104619978.70534031</v>
      </c>
    </row>
    <row r="1661">
      <c r="A1661">
        <v>1657</v>
      </c>
      <c r="B1661" s="6">
        <v>-164184208.47172296</v>
      </c>
      <c r="C1661" s="6">
        <v>49941582.526720405</v>
      </c>
      <c r="D1661" s="6">
        <v>45269552.73574601</v>
      </c>
      <c r="E1661" s="6">
        <v>44675034.205568224</v>
      </c>
      <c r="F1661" s="6">
        <v>62421069.82232934</v>
      </c>
      <c r="G1661" s="6">
        <v>99995627.9292984</v>
      </c>
      <c r="H1661" s="6">
        <f>NPV(Supuestos!$B$22,C1661:G1661)+B1661</f>
        <v>33504903.739719465</v>
      </c>
      <c r="I1661" s="2">
        <f>IFERROR(IRR(B1661:G1661),"")</f>
        <v>0.2122412132448332</v>
      </c>
      <c r="J1661" s="2">
        <f>IFERROR(MIRR(B1661:G1661,Supuestos!$B$22,Supuestos!$B$22),"")</f>
        <v>0.18313724153599376</v>
      </c>
      <c r="K1661" s="6">
        <v>8227.600035178164</v>
      </c>
      <c r="L1661" s="6">
        <v>37505.09082923771</v>
      </c>
      <c r="M1661" s="6">
        <v>139498057.54164323</v>
      </c>
      <c r="N1661" s="6">
        <v>3540.209078912934</v>
      </c>
      <c r="O1661" s="6">
        <v>112082181.42529005</v>
      </c>
    </row>
    <row r="1662">
      <c r="A1662">
        <v>1658</v>
      </c>
      <c r="B1662" s="6">
        <v>-166175486.4958577</v>
      </c>
      <c r="C1662" s="6">
        <v>73023093.381292</v>
      </c>
      <c r="D1662" s="6">
        <v>57018893.340283036</v>
      </c>
      <c r="E1662" s="6">
        <v>57833108.33422807</v>
      </c>
      <c r="F1662" s="6">
        <v>80810299.84230702</v>
      </c>
      <c r="G1662" s="6">
        <v>116454120.95407283</v>
      </c>
      <c r="H1662" s="6">
        <f>NPV(Supuestos!$B$22,C1662:G1662)+B1662</f>
        <v>89118552.3332541</v>
      </c>
      <c r="I1662" s="2">
        <f>IFERROR(IRR(B1662:G1662),"")</f>
        <v>0.328039783474621</v>
      </c>
      <c r="J1662" s="2">
        <f>IFERROR(MIRR(B1662:G1662,Supuestos!$B$22,Supuestos!$B$22),"")</f>
        <v>0.24222308105712176</v>
      </c>
      <c r="K1662" s="6">
        <v>8624.67392876963</v>
      </c>
      <c r="L1662" s="6">
        <v>37599.49724850044</v>
      </c>
      <c r="M1662" s="6">
        <v>140232814.20353872</v>
      </c>
      <c r="N1662" s="6">
        <v>3399.8925508620837</v>
      </c>
      <c r="O1662" s="6">
        <v>107036910.395272</v>
      </c>
    </row>
    <row r="1663">
      <c r="A1663">
        <v>1659</v>
      </c>
      <c r="B1663" s="6">
        <v>-162614580.94298854</v>
      </c>
      <c r="C1663" s="6">
        <v>60348236.505614355</v>
      </c>
      <c r="D1663" s="6">
        <v>58059574.59766526</v>
      </c>
      <c r="E1663" s="6">
        <v>39187914.25813502</v>
      </c>
      <c r="F1663" s="6">
        <v>53076836.536172345</v>
      </c>
      <c r="G1663" s="6">
        <v>88244424.28639972</v>
      </c>
      <c r="H1663" s="6">
        <f>NPV(Supuestos!$B$22,C1663:G1663)+B1663</f>
        <v>38705288.77374764</v>
      </c>
      <c r="I1663" s="2">
        <f>IFERROR(IRR(B1663:G1663),"")</f>
        <v>0.23117508242337925</v>
      </c>
      <c r="J1663" s="2">
        <f>IFERROR(MIRR(B1663:G1663,Supuestos!$B$22,Supuestos!$B$22),"")</f>
        <v>0.18973512224786138</v>
      </c>
      <c r="K1663" s="6">
        <v>8011.470019687564</v>
      </c>
      <c r="L1663" s="6">
        <v>40446.15134313272</v>
      </c>
      <c r="M1663" s="6">
        <v>136691930.63120824</v>
      </c>
      <c r="N1663" s="6">
        <v>3623.5770433209836</v>
      </c>
      <c r="O1663" s="6">
        <v>112879248.18104506</v>
      </c>
    </row>
    <row r="1664">
      <c r="A1664">
        <v>1660</v>
      </c>
      <c r="B1664" s="6">
        <v>-164123194.48435315</v>
      </c>
      <c r="C1664" s="6">
        <v>38250401.64862029</v>
      </c>
      <c r="D1664" s="6">
        <v>48903467.385003574</v>
      </c>
      <c r="E1664" s="6">
        <v>29845274.192570563</v>
      </c>
      <c r="F1664" s="6">
        <v>32499948.928849943</v>
      </c>
      <c r="G1664" s="6">
        <v>103699139.83213158</v>
      </c>
      <c r="H1664" s="6">
        <f>NPV(Supuestos!$B$22,C1664:G1664)+B1664</f>
        <v>304792.09972249717</v>
      </c>
      <c r="I1664" s="2">
        <f>IFERROR(IRR(B1664:G1664),"")</f>
        <v>0.14067500329557092</v>
      </c>
      <c r="J1664" s="2">
        <f>IFERROR(MIRR(B1664:G1664,Supuestos!$B$22,Supuestos!$B$22),"")</f>
        <v>0.14042310311288864</v>
      </c>
      <c r="K1664" s="6">
        <v>7573.48295640543</v>
      </c>
      <c r="L1664" s="6">
        <v>39904.109451743134</v>
      </c>
      <c r="M1664" s="6">
        <v>139946147.05848807</v>
      </c>
      <c r="N1664" s="6">
        <v>3433.4316476558647</v>
      </c>
      <c r="O1664" s="6">
        <v>113228570.69833386</v>
      </c>
    </row>
    <row r="1665">
      <c r="A1665">
        <v>1661</v>
      </c>
      <c r="B1665" s="6">
        <v>-160095191.34895128</v>
      </c>
      <c r="C1665" s="6">
        <v>41229171.828949064</v>
      </c>
      <c r="D1665" s="6">
        <v>34114350.7211353</v>
      </c>
      <c r="E1665" s="6">
        <v>47039991.609868586</v>
      </c>
      <c r="F1665" s="6">
        <v>41453590.40190241</v>
      </c>
      <c r="G1665" s="6">
        <v>71170424.14323854</v>
      </c>
      <c r="H1665" s="6">
        <f>NPV(Supuestos!$B$22,C1665:G1665)+B1665</f>
        <v>-4421170.12197078</v>
      </c>
      <c r="I1665" s="2">
        <f>IFERROR(IRR(B1665:G1665),"")</f>
        <v>0.12944131137230575</v>
      </c>
      <c r="J1665" s="2">
        <f>IFERROR(MIRR(B1665:G1665,Supuestos!$B$22,Supuestos!$B$22),"")</f>
        <v>0.13363285090260768</v>
      </c>
      <c r="K1665" s="6">
        <v>7753.755294192295</v>
      </c>
      <c r="L1665" s="6">
        <v>37163.99400744445</v>
      </c>
      <c r="M1665" s="6">
        <v>137042350.125867</v>
      </c>
      <c r="N1665" s="6">
        <v>3424.117384509494</v>
      </c>
      <c r="O1665" s="6">
        <v>115204140.56824745</v>
      </c>
    </row>
    <row r="1666">
      <c r="A1666">
        <v>1662</v>
      </c>
      <c r="B1666" s="6">
        <v>-176122782.78222486</v>
      </c>
      <c r="C1666" s="6">
        <v>56767125.79757804</v>
      </c>
      <c r="D1666" s="6">
        <v>47784912.44500473</v>
      </c>
      <c r="E1666" s="6">
        <v>55954499.18851414</v>
      </c>
      <c r="F1666" s="6">
        <v>70370612.30789776</v>
      </c>
      <c r="G1666" s="6">
        <v>96863415.53097387</v>
      </c>
      <c r="H1666" s="6">
        <f>NPV(Supuestos!$B$22,C1666:G1666)+B1666</f>
        <v>40182447.63806064</v>
      </c>
      <c r="I1666" s="2">
        <f>IFERROR(IRR(B1666:G1666),"")</f>
        <v>0.22224069788986936</v>
      </c>
      <c r="J1666" s="2">
        <f>IFERROR(MIRR(B1666:G1666,Supuestos!$B$22,Supuestos!$B$22),"")</f>
        <v>0.18783234703095153</v>
      </c>
      <c r="K1666" s="6">
        <v>7944.967350696108</v>
      </c>
      <c r="L1666" s="6">
        <v>39202.17077724238</v>
      </c>
      <c r="M1666" s="6">
        <v>151205985.43009657</v>
      </c>
      <c r="N1666" s="6">
        <v>3408.0971773092947</v>
      </c>
      <c r="O1666" s="6">
        <v>106392485.30674183</v>
      </c>
    </row>
    <row r="1667">
      <c r="A1667">
        <v>1663</v>
      </c>
      <c r="B1667" s="6">
        <v>-164280485.6526529</v>
      </c>
      <c r="C1667" s="6">
        <v>85113636.76733819</v>
      </c>
      <c r="D1667" s="6">
        <v>80001286.46350741</v>
      </c>
      <c r="E1667" s="6">
        <v>88987986.96938878</v>
      </c>
      <c r="F1667" s="6">
        <v>76304755.39671235</v>
      </c>
      <c r="G1667" s="6">
        <v>129183924.33557752</v>
      </c>
      <c r="H1667" s="6">
        <f>NPV(Supuestos!$B$22,C1667:G1667)+B1667</f>
        <v>144275970.86786833</v>
      </c>
      <c r="I1667" s="2">
        <f>IFERROR(IRR(B1667:G1667),"")</f>
        <v>0.4465952646569521</v>
      </c>
      <c r="J1667" s="2">
        <f>IFERROR(MIRR(B1667:G1667,Supuestos!$B$22,Supuestos!$B$22),"")</f>
        <v>0.2931669106071224</v>
      </c>
      <c r="K1667" s="6">
        <v>9056.99327562026</v>
      </c>
      <c r="L1667" s="6">
        <v>39902.38717196026</v>
      </c>
      <c r="M1667" s="6">
        <v>135368833.46884167</v>
      </c>
      <c r="N1667" s="6">
        <v>3443.7109236605465</v>
      </c>
      <c r="O1667" s="6">
        <v>111121942.45337571</v>
      </c>
    </row>
    <row r="1668">
      <c r="A1668">
        <v>1664</v>
      </c>
      <c r="B1668" s="6">
        <v>-150711776.32228267</v>
      </c>
      <c r="C1668" s="6">
        <v>70411740.47136131</v>
      </c>
      <c r="D1668" s="6">
        <v>84594970.07241276</v>
      </c>
      <c r="E1668" s="6">
        <v>79052144.26531996</v>
      </c>
      <c r="F1668" s="6">
        <v>78568507.81807294</v>
      </c>
      <c r="G1668" s="6">
        <v>117870801.84107696</v>
      </c>
      <c r="H1668" s="6">
        <f>NPV(Supuestos!$B$22,C1668:G1668)+B1668</f>
        <v>137241201.33884743</v>
      </c>
      <c r="I1668" s="2">
        <f>IFERROR(IRR(B1668:G1668),"")</f>
        <v>0.45069412782826684</v>
      </c>
      <c r="J1668" s="2">
        <f>IFERROR(MIRR(B1668:G1668,Supuestos!$B$22,Supuestos!$B$22),"")</f>
        <v>0.29759668806467054</v>
      </c>
      <c r="K1668" s="6">
        <v>8247.088839518981</v>
      </c>
      <c r="L1668" s="6">
        <v>43645.170033800794</v>
      </c>
      <c r="M1668" s="6">
        <v>121916128.74750932</v>
      </c>
      <c r="N1668" s="6">
        <v>3368.9597519735494</v>
      </c>
      <c r="O1668" s="6">
        <v>106798858.48002005</v>
      </c>
    </row>
    <row r="1669">
      <c r="A1669">
        <v>1665</v>
      </c>
      <c r="B1669" s="6">
        <v>-188708044.4469889</v>
      </c>
      <c r="C1669" s="6">
        <v>70741050.10513318</v>
      </c>
      <c r="D1669" s="6">
        <v>58067544.1950345</v>
      </c>
      <c r="E1669" s="6">
        <v>73225644.80818398</v>
      </c>
      <c r="F1669" s="6">
        <v>61195254.289204314</v>
      </c>
      <c r="G1669" s="6">
        <v>102031261.15146974</v>
      </c>
      <c r="H1669" s="6">
        <f>NPV(Supuestos!$B$22,C1669:G1669)+B1669</f>
        <v>56676165.454433076</v>
      </c>
      <c r="I1669" s="2">
        <f>IFERROR(IRR(B1669:G1669),"")</f>
        <v>0.2525534554858537</v>
      </c>
      <c r="J1669" s="2">
        <f>IFERROR(MIRR(B1669:G1669,Supuestos!$B$22,Supuestos!$B$22),"")</f>
        <v>0.20147874195033855</v>
      </c>
      <c r="K1669" s="6">
        <v>8102.892218128322</v>
      </c>
      <c r="L1669" s="6">
        <v>38818.01833655296</v>
      </c>
      <c r="M1669" s="6">
        <v>163544986.9507955</v>
      </c>
      <c r="N1669" s="6">
        <v>3294.7053449228406</v>
      </c>
      <c r="O1669" s="6">
        <v>105024493.54319362</v>
      </c>
    </row>
    <row r="1670">
      <c r="A1670">
        <v>1666</v>
      </c>
      <c r="B1670" s="6">
        <v>-158319364.57136533</v>
      </c>
      <c r="C1670" s="6">
        <v>34136566.59403468</v>
      </c>
      <c r="D1670" s="6">
        <v>47132385.38938847</v>
      </c>
      <c r="E1670" s="6">
        <v>34793041.336839795</v>
      </c>
      <c r="F1670" s="6">
        <v>41709517.958181314</v>
      </c>
      <c r="G1670" s="6">
        <v>85005074.9959867</v>
      </c>
      <c r="H1670" s="6">
        <f>NPV(Supuestos!$B$22,C1670:G1670)+B1670</f>
        <v>220499.27708558738</v>
      </c>
      <c r="I1670" s="2">
        <f>IFERROR(IRR(B1670:G1670),"")</f>
        <v>0.1405109908802026</v>
      </c>
      <c r="J1670" s="2">
        <f>IFERROR(MIRR(B1670:G1670,Supuestos!$B$22,Supuestos!$B$22),"")</f>
        <v>0.1403173702164735</v>
      </c>
      <c r="K1670" s="6">
        <v>8347.977233199386</v>
      </c>
      <c r="L1670" s="6">
        <v>32964.93536409062</v>
      </c>
      <c r="M1670" s="6">
        <v>136304122.1782999</v>
      </c>
      <c r="N1670" s="6">
        <v>3452.678144754221</v>
      </c>
      <c r="O1670" s="6">
        <v>111318306.14551218</v>
      </c>
    </row>
    <row r="1671">
      <c r="A1671">
        <v>1667</v>
      </c>
      <c r="B1671" s="6">
        <v>-181897155.29837885</v>
      </c>
      <c r="C1671" s="6">
        <v>63818790.85893106</v>
      </c>
      <c r="D1671" s="6">
        <v>67481556.8921443</v>
      </c>
      <c r="E1671" s="6">
        <v>60140422.77894115</v>
      </c>
      <c r="F1671" s="6">
        <v>55141284.60078883</v>
      </c>
      <c r="G1671" s="6">
        <v>104667274.83245626</v>
      </c>
      <c r="H1671" s="6">
        <f>NPV(Supuestos!$B$22,C1671:G1671)+B1671</f>
        <v>53611149.15206794</v>
      </c>
      <c r="I1671" s="2">
        <f>IFERROR(IRR(B1671:G1671),"")</f>
        <v>0.2500539399268804</v>
      </c>
      <c r="J1671" s="2">
        <f>IFERROR(MIRR(B1671:G1671,Supuestos!$B$22,Supuestos!$B$22),"")</f>
        <v>0.20044126288071373</v>
      </c>
      <c r="K1671" s="6">
        <v>7787.984668795446</v>
      </c>
      <c r="L1671" s="6">
        <v>42097.09793031774</v>
      </c>
      <c r="M1671" s="6">
        <v>155669031.03581125</v>
      </c>
      <c r="N1671" s="6">
        <v>3479.247886004547</v>
      </c>
      <c r="O1671" s="6">
        <v>108317268.2535025</v>
      </c>
    </row>
    <row r="1672">
      <c r="A1672">
        <v>1668</v>
      </c>
      <c r="B1672" s="6">
        <v>-167986979.66815987</v>
      </c>
      <c r="C1672" s="6">
        <v>44124125.828050904</v>
      </c>
      <c r="D1672" s="6">
        <v>36841449.42843896</v>
      </c>
      <c r="E1672" s="6">
        <v>44089902.289823264</v>
      </c>
      <c r="F1672" s="6">
        <v>41471491.2236861</v>
      </c>
      <c r="G1672" s="6">
        <v>79272520.47783569</v>
      </c>
      <c r="H1672" s="6">
        <f>NPV(Supuestos!$B$22,C1672:G1672)+B1672</f>
        <v>-5447763.7923716605</v>
      </c>
      <c r="I1672" s="2">
        <f>IFERROR(IRR(B1672:G1672),"")</f>
        <v>0.12762113412069917</v>
      </c>
      <c r="J1672" s="2">
        <f>IFERROR(MIRR(B1672:G1672,Supuestos!$B$22,Supuestos!$B$22),"")</f>
        <v>0.1325082099420365</v>
      </c>
      <c r="K1672" s="6">
        <v>7994.760349975934</v>
      </c>
      <c r="L1672" s="6">
        <v>34137.96241758771</v>
      </c>
      <c r="M1672" s="6">
        <v>146152993.39895198</v>
      </c>
      <c r="N1672" s="6">
        <v>3384.6451306094727</v>
      </c>
      <c r="O1672" s="6">
        <v>108421090.8765242</v>
      </c>
    </row>
    <row r="1673">
      <c r="A1673">
        <v>1669</v>
      </c>
      <c r="B1673" s="6">
        <v>-180598608.47011006</v>
      </c>
      <c r="C1673" s="6">
        <v>67237843.12008117</v>
      </c>
      <c r="D1673" s="6">
        <v>72429582.08903909</v>
      </c>
      <c r="E1673" s="6">
        <v>90641379.1645349</v>
      </c>
      <c r="F1673" s="6">
        <v>83654876.66616759</v>
      </c>
      <c r="G1673" s="6">
        <v>126615797.3258325</v>
      </c>
      <c r="H1673" s="6">
        <f>NPV(Supuestos!$B$22,C1673:G1673)+B1673</f>
        <v>110585196.43767367</v>
      </c>
      <c r="I1673" s="2">
        <f>IFERROR(IRR(B1673:G1673),"")</f>
        <v>0.3478008649966261</v>
      </c>
      <c r="J1673" s="2">
        <f>IFERROR(MIRR(B1673:G1673,Supuestos!$B$22,Supuestos!$B$22),"")</f>
        <v>0.254282649547648</v>
      </c>
      <c r="K1673" s="6">
        <v>8575.11876110215</v>
      </c>
      <c r="L1673" s="6">
        <v>39577.37873085978</v>
      </c>
      <c r="M1673" s="6">
        <v>153448150.6404908</v>
      </c>
      <c r="N1673" s="6">
        <v>3221.2288751887777</v>
      </c>
      <c r="O1673" s="6">
        <v>107220179.91781805</v>
      </c>
    </row>
    <row r="1674">
      <c r="A1674">
        <v>1670</v>
      </c>
      <c r="B1674" s="6">
        <v>-180503473.6321134</v>
      </c>
      <c r="C1674" s="6">
        <v>51327312.743500866</v>
      </c>
      <c r="D1674" s="6">
        <v>46891231.76531358</v>
      </c>
      <c r="E1674" s="6">
        <v>73909525.85009195</v>
      </c>
      <c r="F1674" s="6">
        <v>71770401.47117355</v>
      </c>
      <c r="G1674" s="6">
        <v>105312592.61881056</v>
      </c>
      <c r="H1674" s="6">
        <f>NPV(Supuestos!$B$22,C1674:G1674)+B1674</f>
        <v>47678489.63173292</v>
      </c>
      <c r="I1674" s="2">
        <f>IFERROR(IRR(B1674:G1674),"")</f>
        <v>0.2316169162115218</v>
      </c>
      <c r="J1674" s="2">
        <f>IFERROR(MIRR(B1674:G1674,Supuestos!$B$22,Supuestos!$B$22),"")</f>
        <v>0.19471413240128221</v>
      </c>
      <c r="K1674" s="6">
        <v>8391.768192260466</v>
      </c>
      <c r="L1674" s="6">
        <v>37625.4263893808</v>
      </c>
      <c r="M1674" s="6">
        <v>155243965.12054193</v>
      </c>
      <c r="N1674" s="6">
        <v>3339.453030625979</v>
      </c>
      <c r="O1674" s="6">
        <v>112516639.3768243</v>
      </c>
    </row>
    <row r="1675">
      <c r="A1675">
        <v>1671</v>
      </c>
      <c r="B1675" s="6">
        <v>-162022323.01580325</v>
      </c>
      <c r="C1675" s="6">
        <v>42085027.922973245</v>
      </c>
      <c r="D1675" s="6">
        <v>49391507.82316142</v>
      </c>
      <c r="E1675" s="6">
        <v>52898259.154613815</v>
      </c>
      <c r="F1675" s="6">
        <v>45571985.368703485</v>
      </c>
      <c r="G1675" s="6">
        <v>93773543.6397664</v>
      </c>
      <c r="H1675" s="6">
        <f>NPV(Supuestos!$B$22,C1675:G1675)+B1675</f>
        <v>24289661.632730395</v>
      </c>
      <c r="I1675" s="2">
        <f>IFERROR(IRR(B1675:G1675),"")</f>
        <v>0.1940260676383833</v>
      </c>
      <c r="J1675" s="2">
        <f>IFERROR(MIRR(B1675:G1675,Supuestos!$B$22,Supuestos!$B$22),"")</f>
        <v>0.17229803986810266</v>
      </c>
      <c r="K1675" s="6">
        <v>8076.516094462286</v>
      </c>
      <c r="L1675" s="6">
        <v>36048.469766075585</v>
      </c>
      <c r="M1675" s="6">
        <v>138730639.3160875</v>
      </c>
      <c r="N1675" s="6">
        <v>3538.831606693566</v>
      </c>
      <c r="O1675" s="6">
        <v>105384930.45593233</v>
      </c>
    </row>
    <row r="1676">
      <c r="A1676">
        <v>1672</v>
      </c>
      <c r="B1676" s="6">
        <v>-187118232.1592046</v>
      </c>
      <c r="C1676" s="6">
        <v>56046274.387354</v>
      </c>
      <c r="D1676" s="6">
        <v>63074170.021440774</v>
      </c>
      <c r="E1676" s="6">
        <v>55697560.47488657</v>
      </c>
      <c r="F1676" s="6">
        <v>52154530.35989301</v>
      </c>
      <c r="G1676" s="6">
        <v>107975582.29159379</v>
      </c>
      <c r="H1676" s="6">
        <f>NPV(Supuestos!$B$22,C1676:G1676)+B1676</f>
        <v>35131761.74525057</v>
      </c>
      <c r="I1676" s="2">
        <f>IFERROR(IRR(B1676:G1676),"")</f>
        <v>0.209275971871348</v>
      </c>
      <c r="J1676" s="2">
        <f>IFERROR(MIRR(B1676:G1676,Supuestos!$B$22,Supuestos!$B$22),"")</f>
        <v>0.1799129881230197</v>
      </c>
      <c r="K1676" s="6">
        <v>8319.925100815775</v>
      </c>
      <c r="L1676" s="6">
        <v>37446.941301170154</v>
      </c>
      <c r="M1676" s="6">
        <v>162193772.40877417</v>
      </c>
      <c r="N1676" s="6">
        <v>3511.9039525588355</v>
      </c>
      <c r="O1676" s="6">
        <v>109560996.23807524</v>
      </c>
    </row>
    <row r="1677">
      <c r="A1677">
        <v>1673</v>
      </c>
      <c r="B1677" s="6">
        <v>-158799176.08456662</v>
      </c>
      <c r="C1677" s="6">
        <v>52397292.24346087</v>
      </c>
      <c r="D1677" s="6">
        <v>66527719.82369656</v>
      </c>
      <c r="E1677" s="6">
        <v>44866820.441786736</v>
      </c>
      <c r="F1677" s="6">
        <v>49950377.343274266</v>
      </c>
      <c r="G1677" s="6">
        <v>105249464.07418786</v>
      </c>
      <c r="H1677" s="6">
        <f>NPV(Supuestos!$B$22,C1677:G1677)+B1677</f>
        <v>52876013.79231025</v>
      </c>
      <c r="I1677" s="2">
        <f>IFERROR(IRR(B1677:G1677),"")</f>
        <v>0.2602267442404841</v>
      </c>
      <c r="J1677" s="2">
        <f>IFERROR(MIRR(B1677:G1677,Supuestos!$B$22,Supuestos!$B$22),"")</f>
        <v>0.20745010603021918</v>
      </c>
      <c r="K1677" s="6">
        <v>7977.518094688949</v>
      </c>
      <c r="L1677" s="6">
        <v>38272.08477010228</v>
      </c>
      <c r="M1677" s="6">
        <v>134373876.1825698</v>
      </c>
      <c r="N1677" s="6">
        <v>3286.3839332635202</v>
      </c>
      <c r="O1677" s="6">
        <v>106672587.55798857</v>
      </c>
    </row>
    <row r="1678">
      <c r="A1678">
        <v>1674</v>
      </c>
      <c r="B1678" s="6">
        <v>-191921477.48113683</v>
      </c>
      <c r="C1678" s="6">
        <v>71502664.69467041</v>
      </c>
      <c r="D1678" s="6">
        <v>81339055.24408163</v>
      </c>
      <c r="E1678" s="6">
        <v>89291193.64201067</v>
      </c>
      <c r="F1678" s="6">
        <v>70323422.72842468</v>
      </c>
      <c r="G1678" s="6">
        <v>117656121.73414814</v>
      </c>
      <c r="H1678" s="6">
        <f>NPV(Supuestos!$B$22,C1678:G1678)+B1678</f>
        <v>96400946.81223792</v>
      </c>
      <c r="I1678" s="2">
        <f>IFERROR(IRR(B1678:G1678),"")</f>
        <v>0.3207217512273379</v>
      </c>
      <c r="J1678" s="2">
        <f>IFERROR(MIRR(B1678:G1678,Supuestos!$B$22,Supuestos!$B$22),"")</f>
        <v>0.23667567905115994</v>
      </c>
      <c r="K1678" s="6">
        <v>8188.411797494586</v>
      </c>
      <c r="L1678" s="6">
        <v>43995.57918676081</v>
      </c>
      <c r="M1678" s="6">
        <v>163101163.90909848</v>
      </c>
      <c r="N1678" s="6">
        <v>3390.714355340848</v>
      </c>
      <c r="O1678" s="6">
        <v>109766130.19554901</v>
      </c>
    </row>
    <row r="1679">
      <c r="A1679">
        <v>1675</v>
      </c>
      <c r="B1679" s="6">
        <v>-179062655.1122237</v>
      </c>
      <c r="C1679" s="6">
        <v>59763848.43899004</v>
      </c>
      <c r="D1679" s="6">
        <v>68468708.1154297</v>
      </c>
      <c r="E1679" s="6">
        <v>64355938.58899568</v>
      </c>
      <c r="F1679" s="6">
        <v>81361563.98953833</v>
      </c>
      <c r="G1679" s="6">
        <v>109376019.83378996</v>
      </c>
      <c r="H1679" s="6">
        <f>NPV(Supuestos!$B$22,C1679:G1679)+B1679</f>
        <v>74463701.10844931</v>
      </c>
      <c r="I1679" s="2">
        <f>IFERROR(IRR(B1679:G1679),"")</f>
        <v>0.2857802903161502</v>
      </c>
      <c r="J1679" s="2">
        <f>IFERROR(MIRR(B1679:G1679,Supuestos!$B$22,Supuestos!$B$22),"")</f>
        <v>0.22210485749225795</v>
      </c>
      <c r="K1679" s="6">
        <v>8172.93679728043</v>
      </c>
      <c r="L1679" s="6">
        <v>40920.89330353676</v>
      </c>
      <c r="M1679" s="6">
        <v>152307145.13957876</v>
      </c>
      <c r="N1679" s="6">
        <v>3271.188593034943</v>
      </c>
      <c r="O1679" s="6">
        <v>111639629.26973589</v>
      </c>
    </row>
    <row r="1680">
      <c r="A1680">
        <v>1676</v>
      </c>
      <c r="B1680" s="6">
        <v>-164053452.37900338</v>
      </c>
      <c r="C1680" s="6">
        <v>57191056.8829682</v>
      </c>
      <c r="D1680" s="6">
        <v>87284731.99905601</v>
      </c>
      <c r="E1680" s="6">
        <v>71202800.36888339</v>
      </c>
      <c r="F1680" s="6">
        <v>84018745.77680594</v>
      </c>
      <c r="G1680" s="6">
        <v>127811520.6243085</v>
      </c>
      <c r="H1680" s="6">
        <f>NPV(Supuestos!$B$22,C1680:G1680)+B1680</f>
        <v>117463911.56557775</v>
      </c>
      <c r="I1680" s="2">
        <f>IFERROR(IRR(B1680:G1680),"")</f>
        <v>0.37690279176479746</v>
      </c>
      <c r="J1680" s="2">
        <f>IFERROR(MIRR(B1680:G1680,Supuestos!$B$22,Supuestos!$B$22),"")</f>
        <v>0.2700148934117521</v>
      </c>
      <c r="K1680" s="6">
        <v>8223.214283638814</v>
      </c>
      <c r="L1680" s="6">
        <v>40581.57717727794</v>
      </c>
      <c r="M1680" s="6">
        <v>137356571.97126076</v>
      </c>
      <c r="N1680" s="6">
        <v>3272.2436521202326</v>
      </c>
      <c r="O1680" s="6">
        <v>99861543.7292916</v>
      </c>
    </row>
    <row r="1681">
      <c r="A1681">
        <v>1677</v>
      </c>
      <c r="B1681" s="6">
        <v>-162095157.56992605</v>
      </c>
      <c r="C1681" s="6">
        <v>50350446.61388728</v>
      </c>
      <c r="D1681" s="6">
        <v>56119162.02989341</v>
      </c>
      <c r="E1681" s="6">
        <v>56895903.58835825</v>
      </c>
      <c r="F1681" s="6">
        <v>71412130.90721294</v>
      </c>
      <c r="G1681" s="6">
        <v>84592828.45513782</v>
      </c>
      <c r="H1681" s="6">
        <f>NPV(Supuestos!$B$22,C1681:G1681)+B1681</f>
        <v>49873466.685295425</v>
      </c>
      <c r="I1681" s="2">
        <f>IFERROR(IRR(B1681:G1681),"")</f>
        <v>0.2505552477886416</v>
      </c>
      <c r="J1681" s="2">
        <f>IFERROR(MIRR(B1681:G1681,Supuestos!$B$22,Supuestos!$B$22),"")</f>
        <v>0.20283251479413966</v>
      </c>
      <c r="K1681" s="6">
        <v>8494.012041333457</v>
      </c>
      <c r="L1681" s="6">
        <v>35161.77209241568</v>
      </c>
      <c r="M1681" s="6">
        <v>138201996.32611793</v>
      </c>
      <c r="N1681" s="6">
        <v>3563.929472863674</v>
      </c>
      <c r="O1681" s="6">
        <v>103460579.72183456</v>
      </c>
    </row>
    <row r="1682">
      <c r="A1682">
        <v>1678</v>
      </c>
      <c r="B1682" s="6">
        <v>-179774107.48727092</v>
      </c>
      <c r="C1682" s="6">
        <v>62432898.98230233</v>
      </c>
      <c r="D1682" s="6">
        <v>75303634.68536875</v>
      </c>
      <c r="E1682" s="6">
        <v>51816016.69535484</v>
      </c>
      <c r="F1682" s="6">
        <v>60519062.06260949</v>
      </c>
      <c r="G1682" s="6">
        <v>109590721.86249378</v>
      </c>
      <c r="H1682" s="6">
        <f>NPV(Supuestos!$B$22,C1682:G1682)+B1682</f>
        <v>60659760.28515629</v>
      </c>
      <c r="I1682" s="2">
        <f>IFERROR(IRR(B1682:G1682),"")</f>
        <v>0.26421802029515445</v>
      </c>
      <c r="J1682" s="2">
        <f>IFERROR(MIRR(B1682:G1682,Supuestos!$B$22,Supuestos!$B$22),"")</f>
        <v>0.208254862637405</v>
      </c>
      <c r="K1682" s="6">
        <v>8066.3634600154555</v>
      </c>
      <c r="L1682" s="6">
        <v>41162.7272553152</v>
      </c>
      <c r="M1682" s="6">
        <v>153211425.96352237</v>
      </c>
      <c r="N1682" s="6">
        <v>3523.5241959181926</v>
      </c>
      <c r="O1682" s="6">
        <v>107044154.57675438</v>
      </c>
    </row>
    <row r="1683">
      <c r="A1683">
        <v>1679</v>
      </c>
      <c r="B1683" s="6">
        <v>-174015811.45093805</v>
      </c>
      <c r="C1683" s="6">
        <v>77277216.99476665</v>
      </c>
      <c r="D1683" s="6">
        <v>61160263.39291852</v>
      </c>
      <c r="E1683" s="6">
        <v>81153753.49876805</v>
      </c>
      <c r="F1683" s="6">
        <v>52806089.93093762</v>
      </c>
      <c r="G1683" s="6">
        <v>124475963.7555588</v>
      </c>
      <c r="H1683" s="6">
        <f>NPV(Supuestos!$B$22,C1683:G1683)+B1683</f>
        <v>91522889.17247134</v>
      </c>
      <c r="I1683" s="2">
        <f>IFERROR(IRR(B1683:G1683),"")</f>
        <v>0.3298352933070761</v>
      </c>
      <c r="J1683" s="2">
        <f>IFERROR(MIRR(B1683:G1683,Supuestos!$B$22,Supuestos!$B$22),"")</f>
        <v>0.24054543312946763</v>
      </c>
      <c r="K1683" s="6">
        <v>8551.056971598888</v>
      </c>
      <c r="L1683" s="6">
        <v>39426.99083447655</v>
      </c>
      <c r="M1683" s="6">
        <v>147044415.86339277</v>
      </c>
      <c r="N1683" s="6">
        <v>3419.023403028647</v>
      </c>
      <c r="O1683" s="6">
        <v>109715660.00684875</v>
      </c>
    </row>
    <row r="1684">
      <c r="A1684">
        <v>1680</v>
      </c>
      <c r="B1684" s="6">
        <v>-155604481.77822095</v>
      </c>
      <c r="C1684" s="6">
        <v>66244383.80089177</v>
      </c>
      <c r="D1684" s="6">
        <v>62588732.90327959</v>
      </c>
      <c r="E1684" s="6">
        <v>66246003.28196295</v>
      </c>
      <c r="F1684" s="6">
        <v>72531043.63960868</v>
      </c>
      <c r="G1684" s="6">
        <v>99372275.595476</v>
      </c>
      <c r="H1684" s="6">
        <f>NPV(Supuestos!$B$22,C1684:G1684)+B1684</f>
        <v>89933836.20028365</v>
      </c>
      <c r="I1684" s="2">
        <f>IFERROR(IRR(B1684:G1684),"")</f>
        <v>0.34571116072698793</v>
      </c>
      <c r="J1684" s="2">
        <f>IFERROR(MIRR(B1684:G1684,Supuestos!$B$22,Supuestos!$B$22),"")</f>
        <v>0.2488902822220349</v>
      </c>
      <c r="K1684" s="6">
        <v>7775.8545403213575</v>
      </c>
      <c r="L1684" s="6">
        <v>42681.06923011389</v>
      </c>
      <c r="M1684" s="6">
        <v>129053938.90152085</v>
      </c>
      <c r="N1684" s="6">
        <v>3303.374839822451</v>
      </c>
      <c r="O1684" s="6">
        <v>107456030.82054745</v>
      </c>
    </row>
    <row r="1685">
      <c r="A1685">
        <v>1681</v>
      </c>
      <c r="B1685" s="6">
        <v>-176226056.1840782</v>
      </c>
      <c r="C1685" s="6">
        <v>91522661.40450704</v>
      </c>
      <c r="D1685" s="6">
        <v>72848627.8174602</v>
      </c>
      <c r="E1685" s="6">
        <v>80127683.04829806</v>
      </c>
      <c r="F1685" s="6">
        <v>74553671.6389479</v>
      </c>
      <c r="G1685" s="6">
        <v>119503680.0418152</v>
      </c>
      <c r="H1685" s="6">
        <f>NPV(Supuestos!$B$22,C1685:G1685)+B1685</f>
        <v>120403762.72403744</v>
      </c>
      <c r="I1685" s="2">
        <f>IFERROR(IRR(B1685:G1685),"")</f>
        <v>0.3905226145346968</v>
      </c>
      <c r="J1685" s="2">
        <f>IFERROR(MIRR(B1685:G1685,Supuestos!$B$22,Supuestos!$B$22),"")</f>
        <v>0.26512602064953916</v>
      </c>
      <c r="K1685" s="6">
        <v>8236.76547494653</v>
      </c>
      <c r="L1685" s="6">
        <v>45265.25845813405</v>
      </c>
      <c r="M1685" s="6">
        <v>146398910.737479</v>
      </c>
      <c r="N1685" s="6">
        <v>3551.2101374566555</v>
      </c>
      <c r="O1685" s="6">
        <v>105003862.07441163</v>
      </c>
    </row>
    <row r="1686">
      <c r="A1686">
        <v>1682</v>
      </c>
      <c r="B1686" s="6">
        <v>-164175531.72848305</v>
      </c>
      <c r="C1686" s="6">
        <v>96213871.01626518</v>
      </c>
      <c r="D1686" s="6">
        <v>109905019.39846425</v>
      </c>
      <c r="E1686" s="6">
        <v>90584759.47245504</v>
      </c>
      <c r="F1686" s="6">
        <v>102276571.24951957</v>
      </c>
      <c r="G1686" s="6">
        <v>144098413.3849612</v>
      </c>
      <c r="H1686" s="6">
        <f>NPV(Supuestos!$B$22,C1686:G1686)+B1686</f>
        <v>201329218.00086272</v>
      </c>
      <c r="I1686" s="2">
        <f>IFERROR(IRR(B1686:G1686),"")</f>
        <v>0.557434227809163</v>
      </c>
      <c r="J1686" s="2">
        <f>IFERROR(MIRR(B1686:G1686,Supuestos!$B$22,Supuestos!$B$22),"")</f>
        <v>0.3378941969899134</v>
      </c>
      <c r="K1686" s="6">
        <v>9044.912485222878</v>
      </c>
      <c r="L1686" s="6">
        <v>44347.687935575115</v>
      </c>
      <c r="M1686" s="6">
        <v>132085855.22454293</v>
      </c>
      <c r="N1686" s="6">
        <v>3424.568077363074</v>
      </c>
      <c r="O1686" s="6">
        <v>111347418.92367215</v>
      </c>
    </row>
    <row r="1687">
      <c r="A1687">
        <v>1683</v>
      </c>
      <c r="B1687" s="6">
        <v>-172787214.2500544</v>
      </c>
      <c r="C1687" s="6">
        <v>85394245.24635197</v>
      </c>
      <c r="D1687" s="6">
        <v>67545343.22758466</v>
      </c>
      <c r="E1687" s="6">
        <v>82175127.4475458</v>
      </c>
      <c r="F1687" s="6">
        <v>78902128.3272591</v>
      </c>
      <c r="G1687" s="6">
        <v>139871943.46991342</v>
      </c>
      <c r="H1687" s="6">
        <f>NPV(Supuestos!$B$22,C1687:G1687)+B1687</f>
        <v>128921335.58903801</v>
      </c>
      <c r="I1687" s="2">
        <f>IFERROR(IRR(B1687:G1687),"")</f>
        <v>0.3973007339282636</v>
      </c>
      <c r="J1687" s="2">
        <f>IFERROR(MIRR(B1687:G1687,Supuestos!$B$22,Supuestos!$B$22),"")</f>
        <v>0.2744419377734608</v>
      </c>
      <c r="K1687" s="6">
        <v>8539.212870887412</v>
      </c>
      <c r="L1687" s="6">
        <v>41902.763236253835</v>
      </c>
      <c r="M1687" s="6">
        <v>144161885.03783306</v>
      </c>
      <c r="N1687" s="6">
        <v>3405.638404004276</v>
      </c>
      <c r="O1687" s="6">
        <v>105596292.95309359</v>
      </c>
    </row>
    <row r="1688">
      <c r="A1688">
        <v>1684</v>
      </c>
      <c r="B1688" s="6">
        <v>-162118682.60048354</v>
      </c>
      <c r="C1688" s="6">
        <v>33892566.15660488</v>
      </c>
      <c r="D1688" s="6">
        <v>52306681.1827462</v>
      </c>
      <c r="E1688" s="6">
        <v>37051049.892199755</v>
      </c>
      <c r="F1688" s="6">
        <v>55328155.760653734</v>
      </c>
      <c r="G1688" s="6">
        <v>76238284.31001203</v>
      </c>
      <c r="H1688" s="6">
        <f>NPV(Supuestos!$B$22,C1688:G1688)+B1688</f>
        <v>5222820.308630653</v>
      </c>
      <c r="I1688" s="2">
        <f>IFERROR(IRR(B1688:G1688),"")</f>
        <v>0.1518650636162102</v>
      </c>
      <c r="J1688" s="2">
        <f>IFERROR(MIRR(B1688:G1688,Supuestos!$B$22,Supuestos!$B$22),"")</f>
        <v>0.1472523901636924</v>
      </c>
      <c r="K1688" s="6">
        <v>7556.4830950827945</v>
      </c>
      <c r="L1688" s="6">
        <v>40669.688742617866</v>
      </c>
      <c r="M1688" s="6">
        <v>137533097.36321387</v>
      </c>
      <c r="N1688" s="6">
        <v>3387.3249081273875</v>
      </c>
      <c r="O1688" s="6">
        <v>116790765.67216097</v>
      </c>
    </row>
    <row r="1689">
      <c r="A1689">
        <v>1685</v>
      </c>
      <c r="B1689" s="6">
        <v>-157825524.0579312</v>
      </c>
      <c r="C1689" s="6">
        <v>42267300.16178703</v>
      </c>
      <c r="D1689" s="6">
        <v>24113105.036869127</v>
      </c>
      <c r="E1689" s="6">
        <v>48092885.418849036</v>
      </c>
      <c r="F1689" s="6">
        <v>36785165.19760868</v>
      </c>
      <c r="G1689" s="6">
        <v>82224504.66383018</v>
      </c>
      <c r="H1689" s="6">
        <f>NPV(Supuestos!$B$22,C1689:G1689)+B1689</f>
        <v>-5248763.864280328</v>
      </c>
      <c r="I1689" s="2">
        <f>IFERROR(IRR(B1689:G1689),"")</f>
        <v>0.12766012170155225</v>
      </c>
      <c r="J1689" s="2">
        <f>IFERROR(MIRR(B1689:G1689,Supuestos!$B$22,Supuestos!$B$22),"")</f>
        <v>0.13231453215332856</v>
      </c>
      <c r="K1689" s="6">
        <v>7973.675145195763</v>
      </c>
      <c r="L1689" s="6">
        <v>34114.43778577514</v>
      </c>
      <c r="M1689" s="6">
        <v>136064128.4847502</v>
      </c>
      <c r="N1689" s="6">
        <v>3470.553188646833</v>
      </c>
      <c r="O1689" s="6">
        <v>107550319.44362478</v>
      </c>
    </row>
    <row r="1690">
      <c r="A1690">
        <v>1686</v>
      </c>
      <c r="B1690" s="6">
        <v>-183007829.8338055</v>
      </c>
      <c r="C1690" s="6">
        <v>64436830.0563297</v>
      </c>
      <c r="D1690" s="6">
        <v>56419134.52477574</v>
      </c>
      <c r="E1690" s="6">
        <v>56097891.06039978</v>
      </c>
      <c r="F1690" s="6">
        <v>44503902.55922502</v>
      </c>
      <c r="G1690" s="6">
        <v>99317956.90839463</v>
      </c>
      <c r="H1690" s="6">
        <f>NPV(Supuestos!$B$22,C1690:G1690)+B1690</f>
        <v>32725393.487092298</v>
      </c>
      <c r="I1690" s="2">
        <f>IFERROR(IRR(B1690:G1690),"")</f>
        <v>0.20879074989016067</v>
      </c>
      <c r="J1690" s="2">
        <f>IFERROR(MIRR(B1690:G1690,Supuestos!$B$22,Supuestos!$B$22),"")</f>
        <v>0.1781330072685865</v>
      </c>
      <c r="K1690" s="6">
        <v>8221.699503272383</v>
      </c>
      <c r="L1690" s="6">
        <v>37483.96080139569</v>
      </c>
      <c r="M1690" s="6">
        <v>158353280.88168418</v>
      </c>
      <c r="N1690" s="6">
        <v>3442.2476259370646</v>
      </c>
      <c r="O1690" s="6">
        <v>110129020.72464462</v>
      </c>
    </row>
    <row r="1691">
      <c r="A1691">
        <v>1687</v>
      </c>
      <c r="B1691" s="6">
        <v>-167468356.38515496</v>
      </c>
      <c r="C1691" s="6">
        <v>49999264.99323913</v>
      </c>
      <c r="D1691" s="6">
        <v>49977101.5455479</v>
      </c>
      <c r="E1691" s="6">
        <v>44306108.06853999</v>
      </c>
      <c r="F1691" s="6">
        <v>44224401.51435459</v>
      </c>
      <c r="G1691" s="6">
        <v>89124309.6868689</v>
      </c>
      <c r="H1691" s="6">
        <f>NPV(Supuestos!$B$22,C1691:G1691)+B1691</f>
        <v>17224535.34048341</v>
      </c>
      <c r="I1691" s="2">
        <f>IFERROR(IRR(B1691:G1691),"")</f>
        <v>0.17885043241921564</v>
      </c>
      <c r="J1691" s="2">
        <f>IFERROR(MIRR(B1691:G1691,Supuestos!$B$22,Supuestos!$B$22),"")</f>
        <v>0.1625411542216071</v>
      </c>
      <c r="K1691" s="6">
        <v>7972.614889750846</v>
      </c>
      <c r="L1691" s="6">
        <v>38169.3904575566</v>
      </c>
      <c r="M1691" s="6">
        <v>143123568.3295846</v>
      </c>
      <c r="N1691" s="6">
        <v>3405.3150999359787</v>
      </c>
      <c r="O1691" s="6">
        <v>113842506.71994968</v>
      </c>
    </row>
    <row r="1692">
      <c r="A1692">
        <v>1688</v>
      </c>
      <c r="B1692" s="6">
        <v>-190564343.58868244</v>
      </c>
      <c r="C1692" s="6">
        <v>79096606.09147552</v>
      </c>
      <c r="D1692" s="6">
        <v>78044597.70426616</v>
      </c>
      <c r="E1692" s="6">
        <v>88411158.55015443</v>
      </c>
      <c r="F1692" s="6">
        <v>79983409.39089704</v>
      </c>
      <c r="G1692" s="6">
        <v>105939087.65566476</v>
      </c>
      <c r="H1692" s="6">
        <f>NPV(Supuestos!$B$22,C1692:G1692)+B1692</f>
        <v>100924483.3289882</v>
      </c>
      <c r="I1692" s="2">
        <f>IFERROR(IRR(B1692:G1692),"")</f>
        <v>0.33444311381842834</v>
      </c>
      <c r="J1692" s="2">
        <f>IFERROR(MIRR(B1692:G1692,Supuestos!$B$22,Supuestos!$B$22),"")</f>
        <v>0.24114037923703724</v>
      </c>
      <c r="K1692" s="6">
        <v>8906.29830199549</v>
      </c>
      <c r="L1692" s="6">
        <v>38153.86814692815</v>
      </c>
      <c r="M1692" s="6">
        <v>163379565.10135877</v>
      </c>
      <c r="N1692" s="6">
        <v>3311.184811530014</v>
      </c>
      <c r="O1692" s="6">
        <v>110985252.76639877</v>
      </c>
    </row>
    <row r="1693">
      <c r="A1693">
        <v>1689</v>
      </c>
      <c r="B1693" s="6">
        <v>-150376027.63485205</v>
      </c>
      <c r="C1693" s="6">
        <v>29707833.048332587</v>
      </c>
      <c r="D1693" s="6">
        <v>29651970.927534647</v>
      </c>
      <c r="E1693" s="6">
        <v>25758718.83571469</v>
      </c>
      <c r="F1693" s="6">
        <v>33343899.31910619</v>
      </c>
      <c r="G1693" s="6">
        <v>81952345.24734935</v>
      </c>
      <c r="H1693" s="6">
        <f>NPV(Supuestos!$B$22,C1693:G1693)+B1693</f>
        <v>-21808149.419298746</v>
      </c>
      <c r="I1693" s="2">
        <f>IFERROR(IRR(B1693:G1693),"")</f>
        <v>0.08698076124152662</v>
      </c>
      <c r="J1693" s="2">
        <f>IFERROR(MIRR(B1693:G1693,Supuestos!$B$22,Supuestos!$B$22),"")</f>
        <v>0.10483042404556109</v>
      </c>
      <c r="K1693" s="6">
        <v>7201.262579620402</v>
      </c>
      <c r="L1693" s="6">
        <v>38578.69924797043</v>
      </c>
      <c r="M1693" s="6">
        <v>128150800.17366491</v>
      </c>
      <c r="N1693" s="6">
        <v>3486.8822282490632</v>
      </c>
      <c r="O1693" s="6">
        <v>106997814.04739213</v>
      </c>
    </row>
    <row r="1694">
      <c r="A1694">
        <v>1690</v>
      </c>
      <c r="B1694" s="6">
        <v>-167350973.40754113</v>
      </c>
      <c r="C1694" s="6">
        <v>64548233.3668236</v>
      </c>
      <c r="D1694" s="6">
        <v>41621779.93748036</v>
      </c>
      <c r="E1694" s="6">
        <v>59748357.35462539</v>
      </c>
      <c r="F1694" s="6">
        <v>51868834.18212509</v>
      </c>
      <c r="G1694" s="6">
        <v>93462636.77777794</v>
      </c>
      <c r="H1694" s="6">
        <f>NPV(Supuestos!$B$22,C1694:G1694)+B1694</f>
        <v>40877409.98527891</v>
      </c>
      <c r="I1694" s="2">
        <f>IFERROR(IRR(B1694:G1694),"")</f>
        <v>0.23162294282953289</v>
      </c>
      <c r="J1694" s="2">
        <f>IFERROR(MIRR(B1694:G1694,Supuestos!$B$22,Supuestos!$B$22),"")</f>
        <v>0.1909326128285176</v>
      </c>
      <c r="K1694" s="6">
        <v>8165.64806925894</v>
      </c>
      <c r="L1694" s="6">
        <v>36305.1395934638</v>
      </c>
      <c r="M1694" s="6">
        <v>143634573.9654976</v>
      </c>
      <c r="N1694" s="6">
        <v>3460.5284065318606</v>
      </c>
      <c r="O1694" s="6">
        <v>104816365.93988621</v>
      </c>
    </row>
    <row r="1695">
      <c r="A1695">
        <v>1691</v>
      </c>
      <c r="B1695" s="6">
        <v>-155701818.84907</v>
      </c>
      <c r="C1695" s="6">
        <v>58043805.13506919</v>
      </c>
      <c r="D1695" s="6">
        <v>54656132.51212938</v>
      </c>
      <c r="E1695" s="6">
        <v>51803868.74017091</v>
      </c>
      <c r="F1695" s="6">
        <v>63898986.08678165</v>
      </c>
      <c r="G1695" s="6">
        <v>119200272.99250627</v>
      </c>
      <c r="H1695" s="6">
        <f>NPV(Supuestos!$B$22,C1695:G1695)+B1695</f>
        <v>71978270.70037997</v>
      </c>
      <c r="I1695" s="2">
        <f>IFERROR(IRR(B1695:G1695),"")</f>
        <v>0.2980253788114007</v>
      </c>
      <c r="J1695" s="2">
        <f>IFERROR(MIRR(B1695:G1695,Supuestos!$B$22,Supuestos!$B$22),"")</f>
        <v>0.23001703124872352</v>
      </c>
      <c r="K1695" s="6">
        <v>8378.662919897239</v>
      </c>
      <c r="L1695" s="6">
        <v>36352.837666071886</v>
      </c>
      <c r="M1695" s="6">
        <v>131334765.0102092</v>
      </c>
      <c r="N1695" s="6">
        <v>3339.3509852699935</v>
      </c>
      <c r="O1695" s="6">
        <v>103626435.27171373</v>
      </c>
    </row>
    <row r="1696">
      <c r="A1696">
        <v>1692</v>
      </c>
      <c r="B1696" s="6">
        <v>-173584240.25092053</v>
      </c>
      <c r="C1696" s="6">
        <v>63095962.51006453</v>
      </c>
      <c r="D1696" s="6">
        <v>67297522.7667076</v>
      </c>
      <c r="E1696" s="6">
        <v>58385388.09122649</v>
      </c>
      <c r="F1696" s="6">
        <v>81888007.66905929</v>
      </c>
      <c r="G1696" s="6">
        <v>115339522.06923178</v>
      </c>
      <c r="H1696" s="6">
        <f>NPV(Supuestos!$B$22,C1696:G1696)+B1696</f>
        <v>81342835.54265937</v>
      </c>
      <c r="I1696" s="2">
        <f>IFERROR(IRR(B1696:G1696),"")</f>
        <v>0.30296042141636065</v>
      </c>
      <c r="J1696" s="2">
        <f>IFERROR(MIRR(B1696:G1696,Supuestos!$B$22,Supuestos!$B$22),"")</f>
        <v>0.23107917723087246</v>
      </c>
      <c r="K1696" s="6">
        <v>8504.186173241027</v>
      </c>
      <c r="L1696" s="6">
        <v>37542.235836544816</v>
      </c>
      <c r="M1696" s="6">
        <v>148042947.21782467</v>
      </c>
      <c r="N1696" s="6">
        <v>3347.5547126183906</v>
      </c>
      <c r="O1696" s="6">
        <v>109156405.53998308</v>
      </c>
    </row>
    <row r="1697">
      <c r="A1697">
        <v>1693</v>
      </c>
      <c r="B1697" s="6">
        <v>-161912671.20695278</v>
      </c>
      <c r="C1697" s="6">
        <v>59105316.19694841</v>
      </c>
      <c r="D1697" s="6">
        <v>63165000.46689884</v>
      </c>
      <c r="E1697" s="6">
        <v>76400082.74557404</v>
      </c>
      <c r="F1697" s="6">
        <v>72972069.8324549</v>
      </c>
      <c r="G1697" s="6">
        <v>104677496.90578695</v>
      </c>
      <c r="H1697" s="6">
        <f>NPV(Supuestos!$B$22,C1697:G1697)+B1697</f>
        <v>87676928.97385511</v>
      </c>
      <c r="I1697" s="2">
        <f>IFERROR(IRR(B1697:G1697),"")</f>
        <v>0.3275024243992615</v>
      </c>
      <c r="J1697" s="2">
        <f>IFERROR(MIRR(B1697:G1697,Supuestos!$B$22,Supuestos!$B$22),"")</f>
        <v>0.24306540734021276</v>
      </c>
      <c r="K1697" s="6">
        <v>8328.095263433743</v>
      </c>
      <c r="L1697" s="6">
        <v>41211.074701473</v>
      </c>
      <c r="M1697" s="6">
        <v>134455890.72516465</v>
      </c>
      <c r="N1697" s="6">
        <v>3609.763116079072</v>
      </c>
      <c r="O1697" s="6">
        <v>109072139.07947059</v>
      </c>
    </row>
    <row r="1698">
      <c r="A1698">
        <v>1694</v>
      </c>
      <c r="B1698" s="6">
        <v>-186079933.41383523</v>
      </c>
      <c r="C1698" s="6">
        <v>39972828.280992195</v>
      </c>
      <c r="D1698" s="6">
        <v>36745815.75645064</v>
      </c>
      <c r="E1698" s="6">
        <v>51156781.81964983</v>
      </c>
      <c r="F1698" s="6">
        <v>51485399.025672086</v>
      </c>
      <c r="G1698" s="6">
        <v>74691564.32751481</v>
      </c>
      <c r="H1698" s="6">
        <f>NPV(Supuestos!$B$22,C1698:G1698)+B1698</f>
        <v>-18936018.996897332</v>
      </c>
      <c r="I1698" s="2">
        <f>IFERROR(IRR(B1698:G1698),"")</f>
        <v>0.10114076291989302</v>
      </c>
      <c r="J1698" s="2">
        <f>IFERROR(MIRR(B1698:G1698,Supuestos!$B$22,Supuestos!$B$22),"")</f>
        <v>0.11579152067512477</v>
      </c>
      <c r="K1698" s="6">
        <v>7489.528971268889</v>
      </c>
      <c r="L1698" s="6">
        <v>36977.46305730265</v>
      </c>
      <c r="M1698" s="6">
        <v>163924430.94569975</v>
      </c>
      <c r="N1698" s="6">
        <v>3377.43002033482</v>
      </c>
      <c r="O1698" s="6">
        <v>106268505.64705725</v>
      </c>
    </row>
    <row r="1699">
      <c r="A1699">
        <v>1695</v>
      </c>
      <c r="B1699" s="6">
        <v>-163848820.3631789</v>
      </c>
      <c r="C1699" s="6">
        <v>37969284.90788668</v>
      </c>
      <c r="D1699" s="6">
        <v>34103245.26563387</v>
      </c>
      <c r="E1699" s="6">
        <v>36635949.59407385</v>
      </c>
      <c r="F1699" s="6">
        <v>40478479.37385548</v>
      </c>
      <c r="G1699" s="6">
        <v>78259056.43475746</v>
      </c>
      <c r="H1699" s="6">
        <f>NPV(Supuestos!$B$22,C1699:G1699)+B1699</f>
        <v>-14961056.890951283</v>
      </c>
      <c r="I1699" s="2">
        <f>IFERROR(IRR(B1699:G1699),"")</f>
        <v>0.10553259577358116</v>
      </c>
      <c r="J1699" s="2">
        <f>IFERROR(MIRR(B1699:G1699,Supuestos!$B$22,Supuestos!$B$22),"")</f>
        <v>0.11837638651496563</v>
      </c>
      <c r="K1699" s="6">
        <v>7937.843731454756</v>
      </c>
      <c r="L1699" s="6">
        <v>34433.02838823443</v>
      </c>
      <c r="M1699" s="6">
        <v>141982900.47945487</v>
      </c>
      <c r="N1699" s="6">
        <v>3478.1685965446136</v>
      </c>
      <c r="O1699" s="6">
        <v>109324861.43886389</v>
      </c>
    </row>
    <row r="1700">
      <c r="A1700">
        <v>1696</v>
      </c>
      <c r="B1700" s="6">
        <v>-173717302.30684155</v>
      </c>
      <c r="C1700" s="6">
        <v>51954067.097924024</v>
      </c>
      <c r="D1700" s="6">
        <v>67258084.96294522</v>
      </c>
      <c r="E1700" s="6">
        <v>61958263.95512223</v>
      </c>
      <c r="F1700" s="6">
        <v>62986462.854577556</v>
      </c>
      <c r="G1700" s="6">
        <v>95359561.7547123</v>
      </c>
      <c r="H1700" s="6">
        <f>NPV(Supuestos!$B$22,C1700:G1700)+B1700</f>
        <v>52249227.1506169</v>
      </c>
      <c r="I1700" s="2">
        <f>IFERROR(IRR(B1700:G1700),"")</f>
        <v>0.24912124300125513</v>
      </c>
      <c r="J1700" s="2">
        <f>IFERROR(MIRR(B1700:G1700,Supuestos!$B$22,Supuestos!$B$22),"")</f>
        <v>0.20155888480615092</v>
      </c>
      <c r="K1700" s="6">
        <v>8390.578772904493</v>
      </c>
      <c r="L1700" s="6">
        <v>36036.935092586034</v>
      </c>
      <c r="M1700" s="6">
        <v>149527642.8965704</v>
      </c>
      <c r="N1700" s="6">
        <v>3373.7590765270093</v>
      </c>
      <c r="O1700" s="6">
        <v>108242585.34265125</v>
      </c>
    </row>
    <row r="1701">
      <c r="A1701">
        <v>1697</v>
      </c>
      <c r="B1701" s="6">
        <v>-181081235.71480614</v>
      </c>
      <c r="C1701" s="6">
        <v>74261206.13361987</v>
      </c>
      <c r="D1701" s="6">
        <v>81114467.16500492</v>
      </c>
      <c r="E1701" s="6">
        <v>82091930.44473311</v>
      </c>
      <c r="F1701" s="6">
        <v>85918643.54543376</v>
      </c>
      <c r="G1701" s="6">
        <v>125832464.46396883</v>
      </c>
      <c r="H1701" s="6">
        <f>NPV(Supuestos!$B$22,C1701:G1701)+B1701</f>
        <v>118109009.81061384</v>
      </c>
      <c r="I1701" s="2">
        <f>IFERROR(IRR(B1701:G1701),"")</f>
        <v>0.36627340819423826</v>
      </c>
      <c r="J1701" s="2">
        <f>IFERROR(MIRR(B1701:G1701,Supuestos!$B$22,Supuestos!$B$22),"")</f>
        <v>0.2604326585367229</v>
      </c>
      <c r="K1701" s="6">
        <v>8684.988515182426</v>
      </c>
      <c r="L1701" s="6">
        <v>41985.207502529</v>
      </c>
      <c r="M1701" s="6">
        <v>151909952.1174449</v>
      </c>
      <c r="N1701" s="6">
        <v>3615.7170695873597</v>
      </c>
      <c r="O1701" s="6">
        <v>107866748.60228767</v>
      </c>
    </row>
    <row r="1702">
      <c r="A1702">
        <v>1698</v>
      </c>
      <c r="B1702" s="6">
        <v>-172574273.30429772</v>
      </c>
      <c r="C1702" s="6">
        <v>91877752.2585345</v>
      </c>
      <c r="D1702" s="6">
        <v>113805162.60765748</v>
      </c>
      <c r="E1702" s="6">
        <v>118349634.28761446</v>
      </c>
      <c r="F1702" s="6">
        <v>103200194.63702224</v>
      </c>
      <c r="G1702" s="6">
        <v>151463258.1803041</v>
      </c>
      <c r="H1702" s="6">
        <f>NPV(Supuestos!$B$22,C1702:G1702)+B1702</f>
        <v>215240325.4827085</v>
      </c>
      <c r="I1702" s="2">
        <f>IFERROR(IRR(B1702:G1702),"")</f>
        <v>0.5525371820790886</v>
      </c>
      <c r="J1702" s="2">
        <f>IFERROR(MIRR(B1702:G1702,Supuestos!$B$22,Supuestos!$B$22),"")</f>
        <v>0.3404001611666363</v>
      </c>
      <c r="K1702" s="6">
        <v>9016.531236392533</v>
      </c>
      <c r="L1702" s="6">
        <v>45007.23365221328</v>
      </c>
      <c r="M1702" s="6">
        <v>140109543.05719385</v>
      </c>
      <c r="N1702" s="6">
        <v>3349.8830625476935</v>
      </c>
      <c r="O1702" s="6">
        <v>114788301.83729695</v>
      </c>
    </row>
    <row r="1703">
      <c r="A1703">
        <v>1699</v>
      </c>
      <c r="B1703" s="6">
        <v>-183663384.02175292</v>
      </c>
      <c r="C1703" s="6">
        <v>59699143.27671871</v>
      </c>
      <c r="D1703" s="6">
        <v>60005189.87309307</v>
      </c>
      <c r="E1703" s="6">
        <v>68653181.82595305</v>
      </c>
      <c r="F1703" s="6">
        <v>72364836.99289584</v>
      </c>
      <c r="G1703" s="6">
        <v>97869831.915234</v>
      </c>
      <c r="H1703" s="6">
        <f>NPV(Supuestos!$B$22,C1703:G1703)+B1703</f>
        <v>54891589.53696154</v>
      </c>
      <c r="I1703" s="2">
        <f>IFERROR(IRR(B1703:G1703),"")</f>
        <v>0.2484332761626534</v>
      </c>
      <c r="J1703" s="2">
        <f>IFERROR(MIRR(B1703:G1703,Supuestos!$B$22,Supuestos!$B$22),"")</f>
        <v>0.20120748584914105</v>
      </c>
      <c r="K1703" s="6">
        <v>8404.492206751695</v>
      </c>
      <c r="L1703" s="6">
        <v>36696.648186089755</v>
      </c>
      <c r="M1703" s="6">
        <v>158990048.52624092</v>
      </c>
      <c r="N1703" s="6">
        <v>3406.6769669142864</v>
      </c>
      <c r="O1703" s="6">
        <v>105670990.68976182</v>
      </c>
    </row>
    <row r="1704">
      <c r="A1704">
        <v>1700</v>
      </c>
      <c r="B1704" s="6">
        <v>-166945060.02099636</v>
      </c>
      <c r="C1704" s="6">
        <v>66942453.82789786</v>
      </c>
      <c r="D1704" s="6">
        <v>67750708.92598693</v>
      </c>
      <c r="E1704" s="6">
        <v>81869726.69607309</v>
      </c>
      <c r="F1704" s="6">
        <v>66272842.27487788</v>
      </c>
      <c r="G1704" s="6">
        <v>121364709.97530445</v>
      </c>
      <c r="H1704" s="6">
        <f>NPV(Supuestos!$B$22,C1704:G1704)+B1704</f>
        <v>101439964.97022344</v>
      </c>
      <c r="I1704" s="2">
        <f>IFERROR(IRR(B1704:G1704),"")</f>
        <v>0.35033995781267957</v>
      </c>
      <c r="J1704" s="2">
        <f>IFERROR(MIRR(B1704:G1704,Supuestos!$B$22,Supuestos!$B$22),"")</f>
        <v>0.2535503798009964</v>
      </c>
      <c r="K1704" s="6">
        <v>8507.988076044083</v>
      </c>
      <c r="L1704" s="6">
        <v>39852.48825060018</v>
      </c>
      <c r="M1704" s="6">
        <v>139819900.4340529</v>
      </c>
      <c r="N1704" s="6">
        <v>3257.829399779439</v>
      </c>
      <c r="O1704" s="6">
        <v>115483222.34534037</v>
      </c>
    </row>
    <row r="1705">
      <c r="A1705">
        <v>1701</v>
      </c>
      <c r="B1705" s="6">
        <v>-183766782.04345173</v>
      </c>
      <c r="C1705" s="6">
        <v>61562464.971852586</v>
      </c>
      <c r="D1705" s="6">
        <v>68086970.95037715</v>
      </c>
      <c r="E1705" s="6">
        <v>62040364.5432072</v>
      </c>
      <c r="F1705" s="6">
        <v>67196039.0476171</v>
      </c>
      <c r="G1705" s="6">
        <v>119837239.52967186</v>
      </c>
      <c r="H1705" s="6">
        <f>NPV(Supuestos!$B$22,C1705:G1705)+B1705</f>
        <v>66526728.86481354</v>
      </c>
      <c r="I1705" s="2">
        <f>IFERROR(IRR(B1705:G1705),"")</f>
        <v>0.2682855296309078</v>
      </c>
      <c r="J1705" s="2">
        <f>IFERROR(MIRR(B1705:G1705,Supuestos!$B$22,Supuestos!$B$22),"")</f>
        <v>0.21266646365820585</v>
      </c>
      <c r="K1705" s="6">
        <v>8617.646087339059</v>
      </c>
      <c r="L1705" s="6">
        <v>38874.212200067945</v>
      </c>
      <c r="M1705" s="6">
        <v>156966445.83030742</v>
      </c>
      <c r="N1705" s="6">
        <v>3511.909878626466</v>
      </c>
      <c r="O1705" s="6">
        <v>114241916.9123733</v>
      </c>
    </row>
    <row r="1706">
      <c r="A1706">
        <v>1702</v>
      </c>
      <c r="B1706" s="6">
        <v>-159999825.8958507</v>
      </c>
      <c r="C1706" s="6">
        <v>39540241.4149162</v>
      </c>
      <c r="D1706" s="6">
        <v>40871694.99465801</v>
      </c>
      <c r="E1706" s="6">
        <v>48109003.4464052</v>
      </c>
      <c r="F1706" s="6">
        <v>70888376.20978273</v>
      </c>
      <c r="G1706" s="6">
        <v>80799253.83394416</v>
      </c>
      <c r="H1706" s="6">
        <f>NPV(Supuestos!$B$22,C1706:G1706)+B1706</f>
        <v>22542455.522670723</v>
      </c>
      <c r="I1706" s="2">
        <f>IFERROR(IRR(B1706:G1706),"")</f>
        <v>0.1896260519921058</v>
      </c>
      <c r="J1706" s="2">
        <f>IFERROR(MIRR(B1706:G1706,Supuestos!$B$22,Supuestos!$B$22),"")</f>
        <v>0.17045209719094645</v>
      </c>
      <c r="K1706" s="6">
        <v>7247.510537513941</v>
      </c>
      <c r="L1706" s="6">
        <v>46163.918402659634</v>
      </c>
      <c r="M1706" s="6">
        <v>133233947.08975394</v>
      </c>
      <c r="N1706" s="6">
        <v>3423.1967438943684</v>
      </c>
      <c r="O1706" s="6">
        <v>114960699.53617539</v>
      </c>
    </row>
    <row r="1707">
      <c r="A1707">
        <v>1703</v>
      </c>
      <c r="B1707" s="6">
        <v>-183305976.03689817</v>
      </c>
      <c r="C1707" s="6">
        <v>68012870.72367045</v>
      </c>
      <c r="D1707" s="6">
        <v>68262037.22426638</v>
      </c>
      <c r="E1707" s="6">
        <v>60086666.28015384</v>
      </c>
      <c r="F1707" s="6">
        <v>86119359.83272669</v>
      </c>
      <c r="G1707" s="6">
        <v>110526903.81493056</v>
      </c>
      <c r="H1707" s="6">
        <f>NPV(Supuestos!$B$22,C1707:G1707)+B1707</f>
        <v>77830431.0594362</v>
      </c>
      <c r="I1707" s="2">
        <f>IFERROR(IRR(B1707:G1707),"")</f>
        <v>0.29121158733576924</v>
      </c>
      <c r="J1707" s="2">
        <f>IFERROR(MIRR(B1707:G1707,Supuestos!$B$22,Supuestos!$B$22),"")</f>
        <v>0.22360998268416798</v>
      </c>
      <c r="K1707" s="6">
        <v>8244.84908609448</v>
      </c>
      <c r="L1707" s="6">
        <v>41109.698254304654</v>
      </c>
      <c r="M1707" s="6">
        <v>156190515.39036828</v>
      </c>
      <c r="N1707" s="6">
        <v>3372.103729657829</v>
      </c>
      <c r="O1707" s="6">
        <v>109500186.96903817</v>
      </c>
    </row>
    <row r="1708">
      <c r="A1708">
        <v>1704</v>
      </c>
      <c r="B1708" s="6">
        <v>-165879081.15187317</v>
      </c>
      <c r="C1708" s="6">
        <v>43882914.89720311</v>
      </c>
      <c r="D1708" s="6">
        <v>46633977.52776636</v>
      </c>
      <c r="E1708" s="6">
        <v>43788750.97149586</v>
      </c>
      <c r="F1708" s="6">
        <v>55557552.11103955</v>
      </c>
      <c r="G1708" s="6">
        <v>71558126.75036493</v>
      </c>
      <c r="H1708" s="6">
        <f>NPV(Supuestos!$B$22,C1708:G1708)+B1708</f>
        <v>8113774.490866762</v>
      </c>
      <c r="I1708" s="2">
        <f>IFERROR(IRR(B1708:G1708),"")</f>
        <v>0.15860288224290103</v>
      </c>
      <c r="J1708" s="2">
        <f>IFERROR(MIRR(B1708:G1708,Supuestos!$B$22,Supuestos!$B$22),"")</f>
        <v>0.1509403350995422</v>
      </c>
      <c r="K1708" s="6">
        <v>8278.786309621259</v>
      </c>
      <c r="L1708" s="6">
        <v>34465.57285583268</v>
      </c>
      <c r="M1708" s="6">
        <v>143052432.13490343</v>
      </c>
      <c r="N1708" s="6">
        <v>3461.1511417664587</v>
      </c>
      <c r="O1708" s="6">
        <v>114174079.57954395</v>
      </c>
    </row>
    <row r="1709">
      <c r="A1709">
        <v>1705</v>
      </c>
      <c r="B1709" s="6">
        <v>-176219031.71296066</v>
      </c>
      <c r="C1709" s="6">
        <v>51967649.19930905</v>
      </c>
      <c r="D1709" s="6">
        <v>59919625.8556964</v>
      </c>
      <c r="E1709" s="6">
        <v>56863041.740215465</v>
      </c>
      <c r="F1709" s="6">
        <v>50616627.80656654</v>
      </c>
      <c r="G1709" s="6">
        <v>77758119.19385119</v>
      </c>
      <c r="H1709" s="6">
        <f>NPV(Supuestos!$B$22,C1709:G1709)+B1709</f>
        <v>24208002.93281251</v>
      </c>
      <c r="I1709" s="2">
        <f>IFERROR(IRR(B1709:G1709),"")</f>
        <v>0.19323523612643595</v>
      </c>
      <c r="J1709" s="2">
        <f>IFERROR(MIRR(B1709:G1709,Supuestos!$B$22,Supuestos!$B$22),"")</f>
        <v>0.16972978738221456</v>
      </c>
      <c r="K1709" s="6">
        <v>7691.845269685642</v>
      </c>
      <c r="L1709" s="6">
        <v>40089.205637423365</v>
      </c>
      <c r="M1709" s="6">
        <v>151550234.37314707</v>
      </c>
      <c r="N1709" s="6">
        <v>3347.9122016578913</v>
      </c>
      <c r="O1709" s="6">
        <v>112174242.07179134</v>
      </c>
    </row>
    <row r="1710">
      <c r="A1710">
        <v>1706</v>
      </c>
      <c r="B1710" s="6">
        <v>-161409033.02319407</v>
      </c>
      <c r="C1710" s="6">
        <v>53183057.27355854</v>
      </c>
      <c r="D1710" s="6">
        <v>63430566.726263605</v>
      </c>
      <c r="E1710" s="6">
        <v>55793179.3269466</v>
      </c>
      <c r="F1710" s="6">
        <v>79053842.889167</v>
      </c>
      <c r="G1710" s="6">
        <v>106965484.0467073</v>
      </c>
      <c r="H1710" s="6">
        <f>NPV(Supuestos!$B$22,C1710:G1710)+B1710</f>
        <v>74070081.66203988</v>
      </c>
      <c r="I1710" s="2">
        <f>IFERROR(IRR(B1710:G1710),"")</f>
        <v>0.2968667776600697</v>
      </c>
      <c r="J1710" s="2">
        <f>IFERROR(MIRR(B1710:G1710,Supuestos!$B$22,Supuestos!$B$22),"")</f>
        <v>0.2294468627092512</v>
      </c>
      <c r="K1710" s="6">
        <v>7785.415136901725</v>
      </c>
      <c r="L1710" s="6">
        <v>44484.483468706676</v>
      </c>
      <c r="M1710" s="6">
        <v>133702619.3468322</v>
      </c>
      <c r="N1710" s="6">
        <v>3452.502598737677</v>
      </c>
      <c r="O1710" s="6">
        <v>111277448.95216346</v>
      </c>
    </row>
    <row r="1711">
      <c r="A1711">
        <v>1707</v>
      </c>
      <c r="B1711" s="6">
        <v>-178746809.29931095</v>
      </c>
      <c r="C1711" s="6">
        <v>73126290.93719998</v>
      </c>
      <c r="D1711" s="6">
        <v>77794523.26910809</v>
      </c>
      <c r="E1711" s="6">
        <v>82398991.07966775</v>
      </c>
      <c r="F1711" s="6">
        <v>90187667.96588524</v>
      </c>
      <c r="G1711" s="6">
        <v>122643420.94028278</v>
      </c>
      <c r="H1711" s="6">
        <f>NPV(Supuestos!$B$22,C1711:G1711)+B1711</f>
        <v>117971880.62569752</v>
      </c>
      <c r="I1711" s="2">
        <f>IFERROR(IRR(B1711:G1711),"")</f>
        <v>0.36745078615250926</v>
      </c>
      <c r="J1711" s="2">
        <f>IFERROR(MIRR(B1711:G1711,Supuestos!$B$22,Supuestos!$B$22),"")</f>
        <v>0.2616130488820103</v>
      </c>
      <c r="K1711" s="6">
        <v>8442.93223962862</v>
      </c>
      <c r="L1711" s="6">
        <v>41646.31954255955</v>
      </c>
      <c r="M1711" s="6">
        <v>150617444.98509082</v>
      </c>
      <c r="N1711" s="6">
        <v>3293.2827113506696</v>
      </c>
      <c r="O1711" s="6">
        <v>111756186.34266351</v>
      </c>
    </row>
    <row r="1712">
      <c r="A1712">
        <v>1708</v>
      </c>
      <c r="B1712" s="6">
        <v>-172079803.79163423</v>
      </c>
      <c r="C1712" s="6">
        <v>56210884.21537025</v>
      </c>
      <c r="D1712" s="6">
        <v>56436320.56484963</v>
      </c>
      <c r="E1712" s="6">
        <v>72577933.24173868</v>
      </c>
      <c r="F1712" s="6">
        <v>72163646.87354845</v>
      </c>
      <c r="G1712" s="6">
        <v>115168257.94140944</v>
      </c>
      <c r="H1712" s="6">
        <f>NPV(Supuestos!$B$22,C1712:G1712)+B1712</f>
        <v>72183399.48433205</v>
      </c>
      <c r="I1712" s="2">
        <f>IFERROR(IRR(B1712:G1712),"")</f>
        <v>0.2833786940524003</v>
      </c>
      <c r="J1712" s="2">
        <f>IFERROR(MIRR(B1712:G1712,Supuestos!$B$22,Supuestos!$B$22),"")</f>
        <v>0.22272975410923124</v>
      </c>
      <c r="K1712" s="6">
        <v>8098.138392638998</v>
      </c>
      <c r="L1712" s="6">
        <v>39851.7946793484</v>
      </c>
      <c r="M1712" s="6">
        <v>146261775.9109624</v>
      </c>
      <c r="N1712" s="6">
        <v>3258.7504950352013</v>
      </c>
      <c r="O1712" s="6">
        <v>108778287.58687852</v>
      </c>
    </row>
    <row r="1713">
      <c r="A1713">
        <v>1709</v>
      </c>
      <c r="B1713" s="6">
        <v>-180395104.11210418</v>
      </c>
      <c r="C1713" s="6">
        <v>84636816.43663904</v>
      </c>
      <c r="D1713" s="6">
        <v>83961197.25031066</v>
      </c>
      <c r="E1713" s="6">
        <v>75280280.61986156</v>
      </c>
      <c r="F1713" s="6">
        <v>73887730.89777732</v>
      </c>
      <c r="G1713" s="6">
        <v>121686385.70648587</v>
      </c>
      <c r="H1713" s="6">
        <f>NPV(Supuestos!$B$22,C1713:G1713)+B1713</f>
        <v>116212741.22860986</v>
      </c>
      <c r="I1713" s="2">
        <f>IFERROR(IRR(B1713:G1713),"")</f>
        <v>0.374864356866546</v>
      </c>
      <c r="J1713" s="2">
        <f>IFERROR(MIRR(B1713:G1713,Supuestos!$B$22,Supuestos!$B$22),"")</f>
        <v>0.25920496898970913</v>
      </c>
      <c r="K1713" s="6">
        <v>8594.646725646988</v>
      </c>
      <c r="L1713" s="6">
        <v>39970.403616403906</v>
      </c>
      <c r="M1713" s="6">
        <v>152912584.22694302</v>
      </c>
      <c r="N1713" s="6">
        <v>3282.8602680005133</v>
      </c>
      <c r="O1713" s="6">
        <v>107471757.75395162</v>
      </c>
    </row>
    <row r="1714">
      <c r="A1714">
        <v>1710</v>
      </c>
      <c r="B1714" s="6">
        <v>-146549216.813446</v>
      </c>
      <c r="C1714" s="6">
        <v>27553727.173421524</v>
      </c>
      <c r="D1714" s="6">
        <v>36622118.770571336</v>
      </c>
      <c r="E1714" s="6">
        <v>19067221.4026918</v>
      </c>
      <c r="F1714" s="6">
        <v>32084012.165713333</v>
      </c>
      <c r="G1714" s="6">
        <v>56895421.652791336</v>
      </c>
      <c r="H1714" s="6">
        <f>NPV(Supuestos!$B$22,C1714:G1714)+B1714</f>
        <v>-32783908.164515086</v>
      </c>
      <c r="I1714" s="2">
        <f>IFERROR(IRR(B1714:G1714),"")</f>
        <v>0.050794498369549294</v>
      </c>
      <c r="J1714" s="2">
        <f>IFERROR(MIRR(B1714:G1714,Supuestos!$B$22,Supuestos!$B$22),"")</f>
        <v>0.0837026138050907</v>
      </c>
      <c r="K1714" s="6">
        <v>7523.436201762522</v>
      </c>
      <c r="L1714" s="6">
        <v>33513.28134323016</v>
      </c>
      <c r="M1714" s="6">
        <v>126378414.08564515</v>
      </c>
      <c r="N1714" s="6">
        <v>3424.2563420906663</v>
      </c>
      <c r="O1714" s="6">
        <v>106494991.4349028</v>
      </c>
    </row>
    <row r="1715">
      <c r="A1715">
        <v>1711</v>
      </c>
      <c r="B1715" s="6">
        <v>-176016373.9982118</v>
      </c>
      <c r="C1715" s="6">
        <v>40857878.99763858</v>
      </c>
      <c r="D1715" s="6">
        <v>48444421.945077404</v>
      </c>
      <c r="E1715" s="6">
        <v>45437310.534610115</v>
      </c>
      <c r="F1715" s="6">
        <v>39441916.05628114</v>
      </c>
      <c r="G1715" s="6">
        <v>78626209.3419157</v>
      </c>
      <c r="H1715" s="6">
        <f>NPV(Supuestos!$B$22,C1715:G1715)+B1715</f>
        <v>-8042059.329301819</v>
      </c>
      <c r="I1715" s="2">
        <f>IFERROR(IRR(B1715:G1715),"")</f>
        <v>0.12232979543994017</v>
      </c>
      <c r="J1715" s="2">
        <f>IFERROR(MIRR(B1715:G1715,Supuestos!$B$22,Supuestos!$B$22),"")</f>
        <v>0.1293870740450147</v>
      </c>
      <c r="K1715" s="6">
        <v>7799.7442316590195</v>
      </c>
      <c r="L1715" s="6">
        <v>35906.49927089036</v>
      </c>
      <c r="M1715" s="6">
        <v>153611453.15283614</v>
      </c>
      <c r="N1715" s="6">
        <v>3373.536024770389</v>
      </c>
      <c r="O1715" s="6">
        <v>109716865.49904864</v>
      </c>
    </row>
    <row r="1716">
      <c r="A1716">
        <v>1712</v>
      </c>
      <c r="B1716" s="6">
        <v>-162920443.65705356</v>
      </c>
      <c r="C1716" s="6">
        <v>77720501.33217531</v>
      </c>
      <c r="D1716" s="6">
        <v>90025735.64632897</v>
      </c>
      <c r="E1716" s="6">
        <v>72819294.94377491</v>
      </c>
      <c r="F1716" s="6">
        <v>77251795.12064546</v>
      </c>
      <c r="G1716" s="6">
        <v>129315044.20997313</v>
      </c>
      <c r="H1716" s="6">
        <f>NPV(Supuestos!$B$22,C1716:G1716)+B1716</f>
        <v>136579711.00330752</v>
      </c>
      <c r="I1716" s="2">
        <f>IFERROR(IRR(B1716:G1716),"")</f>
        <v>0.43163805440648073</v>
      </c>
      <c r="J1716" s="2">
        <f>IFERROR(MIRR(B1716:G1716,Supuestos!$B$22,Supuestos!$B$22),"")</f>
        <v>0.28762424260337216</v>
      </c>
      <c r="K1716" s="6">
        <v>8519.561289850548</v>
      </c>
      <c r="L1716" s="6">
        <v>41618.26224859095</v>
      </c>
      <c r="M1716" s="6">
        <v>134554896.77673805</v>
      </c>
      <c r="N1716" s="6">
        <v>3344.924653476725</v>
      </c>
      <c r="O1716" s="6">
        <v>113513366.59481221</v>
      </c>
    </row>
    <row r="1717">
      <c r="A1717">
        <v>1713</v>
      </c>
      <c r="B1717" s="6">
        <v>-148466911.48683706</v>
      </c>
      <c r="C1717" s="6">
        <v>42608610.268609524</v>
      </c>
      <c r="D1717" s="6">
        <v>35214364.57679005</v>
      </c>
      <c r="E1717" s="6">
        <v>29176329.64341959</v>
      </c>
      <c r="F1717" s="6">
        <v>40100945.74524827</v>
      </c>
      <c r="G1717" s="6">
        <v>93956842.27834323</v>
      </c>
      <c r="H1717" s="6">
        <f>NPV(Supuestos!$B$22,C1717:G1717)+B1717</f>
        <v>8239782.728401743</v>
      </c>
      <c r="I1717" s="2">
        <f>IFERROR(IRR(B1717:G1717),"")</f>
        <v>0.16002071712335936</v>
      </c>
      <c r="J1717" s="2">
        <f>IFERROR(MIRR(B1717:G1717,Supuestos!$B$22,Supuestos!$B$22),"")</f>
        <v>0.15238189458757345</v>
      </c>
      <c r="K1717" s="6">
        <v>8026.469695679173</v>
      </c>
      <c r="L1717" s="6">
        <v>34665.26605085462</v>
      </c>
      <c r="M1717" s="6">
        <v>126207734.89084981</v>
      </c>
      <c r="N1717" s="6">
        <v>3468.0051681896052</v>
      </c>
      <c r="O1717" s="6">
        <v>109038969.31187469</v>
      </c>
    </row>
    <row r="1718">
      <c r="A1718">
        <v>1714</v>
      </c>
      <c r="B1718" s="6">
        <v>-169390058.31865802</v>
      </c>
      <c r="C1718" s="6">
        <v>72256265.53205135</v>
      </c>
      <c r="D1718" s="6">
        <v>67855362.55455756</v>
      </c>
      <c r="E1718" s="6">
        <v>59177616.25160818</v>
      </c>
      <c r="F1718" s="6">
        <v>60980915.58626284</v>
      </c>
      <c r="G1718" s="6">
        <v>110428693.1417456</v>
      </c>
      <c r="H1718" s="6">
        <f>NPV(Supuestos!$B$22,C1718:G1718)+B1718</f>
        <v>79607134.50805631</v>
      </c>
      <c r="I1718" s="2">
        <f>IFERROR(IRR(B1718:G1718),"")</f>
        <v>0.3128824399446061</v>
      </c>
      <c r="J1718" s="2">
        <f>IFERROR(MIRR(B1718:G1718,Supuestos!$B$22,Supuestos!$B$22),"")</f>
        <v>0.23130646007595956</v>
      </c>
      <c r="K1718" s="6">
        <v>8014.308456040548</v>
      </c>
      <c r="L1718" s="6">
        <v>42119.859347185105</v>
      </c>
      <c r="M1718" s="6">
        <v>142385134.72398728</v>
      </c>
      <c r="N1718" s="6">
        <v>3438.970675164213</v>
      </c>
      <c r="O1718" s="6">
        <v>105382035.7943294</v>
      </c>
    </row>
    <row r="1719">
      <c r="A1719">
        <v>1715</v>
      </c>
      <c r="B1719" s="6">
        <v>-184251421.53927</v>
      </c>
      <c r="C1719" s="6">
        <v>69795576.91269639</v>
      </c>
      <c r="D1719" s="6">
        <v>75256272.19116724</v>
      </c>
      <c r="E1719" s="6">
        <v>83002104.30326241</v>
      </c>
      <c r="F1719" s="6">
        <v>64829513.74564255</v>
      </c>
      <c r="G1719" s="6">
        <v>111371509.12297493</v>
      </c>
      <c r="H1719" s="6">
        <f>NPV(Supuestos!$B$22,C1719:G1719)+B1719</f>
        <v>87131231.11061251</v>
      </c>
      <c r="I1719" s="2">
        <f>IFERROR(IRR(B1719:G1719),"")</f>
        <v>0.311854777347234</v>
      </c>
      <c r="J1719" s="2">
        <f>IFERROR(MIRR(B1719:G1719,Supuestos!$B$22,Supuestos!$B$22),"")</f>
        <v>0.23179687657893822</v>
      </c>
      <c r="K1719" s="6">
        <v>8411.683414837693</v>
      </c>
      <c r="L1719" s="6">
        <v>40733.90479071741</v>
      </c>
      <c r="M1719" s="6">
        <v>156840164.6312976</v>
      </c>
      <c r="N1719" s="6">
        <v>3471.513944057127</v>
      </c>
      <c r="O1719" s="6">
        <v>111385466.65115173</v>
      </c>
    </row>
    <row r="1720">
      <c r="A1720">
        <v>1716</v>
      </c>
      <c r="B1720" s="6">
        <v>-174718311.6431921</v>
      </c>
      <c r="C1720" s="6">
        <v>65904223.10118871</v>
      </c>
      <c r="D1720" s="6">
        <v>65189851.98282334</v>
      </c>
      <c r="E1720" s="6">
        <v>83887577.64859965</v>
      </c>
      <c r="F1720" s="6">
        <v>94201460.1883968</v>
      </c>
      <c r="G1720" s="6">
        <v>121080673.21000233</v>
      </c>
      <c r="H1720" s="6">
        <f>NPV(Supuestos!$B$22,C1720:G1720)+B1720</f>
        <v>108535944.3398408</v>
      </c>
      <c r="I1720" s="2">
        <f>IFERROR(IRR(B1720:G1720),"")</f>
        <v>0.3480810568409103</v>
      </c>
      <c r="J1720" s="2">
        <f>IFERROR(MIRR(B1720:G1720,Supuestos!$B$22,Supuestos!$B$22),"")</f>
        <v>0.25566114371904214</v>
      </c>
      <c r="K1720" s="6">
        <v>9165.45433189584</v>
      </c>
      <c r="L1720" s="6">
        <v>37503.44817052882</v>
      </c>
      <c r="M1720" s="6">
        <v>147219420.32354376</v>
      </c>
      <c r="N1720" s="6">
        <v>3504.6226028973856</v>
      </c>
      <c r="O1720" s="6">
        <v>110459724.8126411</v>
      </c>
    </row>
    <row r="1721">
      <c r="A1721">
        <v>1717</v>
      </c>
      <c r="B1721" s="6">
        <v>-154830496.4245348</v>
      </c>
      <c r="C1721" s="6">
        <v>50508849.25558887</v>
      </c>
      <c r="D1721" s="6">
        <v>41037916.23282083</v>
      </c>
      <c r="E1721" s="6">
        <v>50941385.5620413</v>
      </c>
      <c r="F1721" s="6">
        <v>34201232.647415645</v>
      </c>
      <c r="G1721" s="6">
        <v>72587928.65618868</v>
      </c>
      <c r="H1721" s="6">
        <f>NPV(Supuestos!$B$22,C1721:G1721)+B1721</f>
        <v>13386610.788979609</v>
      </c>
      <c r="I1721" s="2">
        <f>IFERROR(IRR(B1721:G1721),"")</f>
        <v>0.17400401783477315</v>
      </c>
      <c r="J1721" s="2">
        <f>IFERROR(MIRR(B1721:G1721,Supuestos!$B$22,Supuestos!$B$22),"")</f>
        <v>0.1590644405927284</v>
      </c>
      <c r="K1721" s="6">
        <v>7761.67809644596</v>
      </c>
      <c r="L1721" s="6">
        <v>37426.22182888011</v>
      </c>
      <c r="M1721" s="6">
        <v>131591273.5283791</v>
      </c>
      <c r="N1721" s="6">
        <v>3293.854600843042</v>
      </c>
      <c r="O1721" s="6">
        <v>113546978.86017625</v>
      </c>
    </row>
    <row r="1722">
      <c r="A1722">
        <v>1718</v>
      </c>
      <c r="B1722" s="6">
        <v>-164773701.58602366</v>
      </c>
      <c r="C1722" s="6">
        <v>56606552.8956419</v>
      </c>
      <c r="D1722" s="6">
        <v>49779528.57934418</v>
      </c>
      <c r="E1722" s="6">
        <v>53735081.596127875</v>
      </c>
      <c r="F1722" s="6">
        <v>42746084.04140269</v>
      </c>
      <c r="G1722" s="6">
        <v>81695659.7472072</v>
      </c>
      <c r="H1722" s="6">
        <f>NPV(Supuestos!$B$22,C1722:G1722)+B1722</f>
        <v>27193828.680231806</v>
      </c>
      <c r="I1722" s="2">
        <f>IFERROR(IRR(B1722:G1722),"")</f>
        <v>0.20400275793719938</v>
      </c>
      <c r="J1722" s="2">
        <f>IFERROR(MIRR(B1722:G1722,Supuestos!$B$22,Supuestos!$B$22),"")</f>
        <v>0.1753651977659092</v>
      </c>
      <c r="K1722" s="6">
        <v>7561.702561056077</v>
      </c>
      <c r="L1722" s="6">
        <v>40990.18903518858</v>
      </c>
      <c r="M1722" s="6">
        <v>139977252.193579</v>
      </c>
      <c r="N1722" s="6">
        <v>3452.914554812014</v>
      </c>
      <c r="O1722" s="6">
        <v>111148386.3474285</v>
      </c>
    </row>
    <row r="1723">
      <c r="A1723">
        <v>1719</v>
      </c>
      <c r="B1723" s="6">
        <v>-156102811.93765247</v>
      </c>
      <c r="C1723" s="6">
        <v>72851878.96899813</v>
      </c>
      <c r="D1723" s="6">
        <v>66944902.84534685</v>
      </c>
      <c r="E1723" s="6">
        <v>94167616.18410052</v>
      </c>
      <c r="F1723" s="6">
        <v>99469300.65015505</v>
      </c>
      <c r="G1723" s="6">
        <v>137063938.50474516</v>
      </c>
      <c r="H1723" s="6">
        <f>NPV(Supuestos!$B$22,C1723:G1723)+B1723</f>
        <v>152955258.45356983</v>
      </c>
      <c r="I1723" s="2">
        <f>IFERROR(IRR(B1723:G1723),"")</f>
        <v>0.4527224562617301</v>
      </c>
      <c r="J1723" s="2">
        <f>IFERROR(MIRR(B1723:G1723,Supuestos!$B$22,Supuestos!$B$22),"")</f>
        <v>0.3068649904957548</v>
      </c>
      <c r="K1723" s="6">
        <v>8299.817482355082</v>
      </c>
      <c r="L1723" s="6">
        <v>44621.71631443638</v>
      </c>
      <c r="M1723" s="6">
        <v>126474643.84491262</v>
      </c>
      <c r="N1723" s="6">
        <v>3333.410912596931</v>
      </c>
      <c r="O1723" s="6">
        <v>105385999.37100744</v>
      </c>
    </row>
    <row r="1724">
      <c r="A1724">
        <v>1720</v>
      </c>
      <c r="B1724" s="6">
        <v>-171109786.55239502</v>
      </c>
      <c r="C1724" s="6">
        <v>59488528.73366002</v>
      </c>
      <c r="D1724" s="6">
        <v>62939114.689977676</v>
      </c>
      <c r="E1724" s="6">
        <v>70492471.79058617</v>
      </c>
      <c r="F1724" s="6">
        <v>72608342.38137822</v>
      </c>
      <c r="G1724" s="6">
        <v>114046549.13036299</v>
      </c>
      <c r="H1724" s="6">
        <f>NPV(Supuestos!$B$22,C1724:G1724)+B1724</f>
        <v>79305320.37257639</v>
      </c>
      <c r="I1724" s="2">
        <f>IFERROR(IRR(B1724:G1724),"")</f>
        <v>0.3003218553061421</v>
      </c>
      <c r="J1724" s="2">
        <f>IFERROR(MIRR(B1724:G1724,Supuestos!$B$22,Supuestos!$B$22),"")</f>
        <v>0.23021774318778587</v>
      </c>
      <c r="K1724" s="6">
        <v>8293.122054744192</v>
      </c>
      <c r="L1724" s="6">
        <v>39552.17328184474</v>
      </c>
      <c r="M1724" s="6">
        <v>144868906.50785658</v>
      </c>
      <c r="N1724" s="6">
        <v>3421.8569894321263</v>
      </c>
      <c r="O1724" s="6">
        <v>110169577.39652245</v>
      </c>
    </row>
    <row r="1725">
      <c r="A1725">
        <v>1721</v>
      </c>
      <c r="B1725" s="6">
        <v>-157531562.56528157</v>
      </c>
      <c r="C1725" s="6">
        <v>61704116.06595762</v>
      </c>
      <c r="D1725" s="6">
        <v>50006542.15901235</v>
      </c>
      <c r="E1725" s="6">
        <v>35139633.63745873</v>
      </c>
      <c r="F1725" s="6">
        <v>43987662.606402114</v>
      </c>
      <c r="G1725" s="6">
        <v>93432903.8419105</v>
      </c>
      <c r="H1725" s="6">
        <f>NPV(Supuestos!$B$22,C1725:G1725)+B1725</f>
        <v>33361867.186432514</v>
      </c>
      <c r="I1725" s="2">
        <f>IFERROR(IRR(B1725:G1725),"")</f>
        <v>0.221201998475417</v>
      </c>
      <c r="J1725" s="2">
        <f>IFERROR(MIRR(B1725:G1725,Supuestos!$B$22,Supuestos!$B$22),"")</f>
        <v>0.18464856135380847</v>
      </c>
      <c r="K1725" s="6">
        <v>8275.241351234883</v>
      </c>
      <c r="L1725" s="6">
        <v>36237.221201731576</v>
      </c>
      <c r="M1725" s="6">
        <v>133541822.4578884</v>
      </c>
      <c r="N1725" s="6">
        <v>3475.3915946930647</v>
      </c>
      <c r="O1725" s="6">
        <v>112510179.59881972</v>
      </c>
    </row>
    <row r="1726">
      <c r="A1726">
        <v>1722</v>
      </c>
      <c r="B1726" s="6">
        <v>-173025718.96057305</v>
      </c>
      <c r="C1726" s="6">
        <v>56761559.99610932</v>
      </c>
      <c r="D1726" s="6">
        <v>78951878.31905071</v>
      </c>
      <c r="E1726" s="6">
        <v>63297552.56094886</v>
      </c>
      <c r="F1726" s="6">
        <v>86069405.55060035</v>
      </c>
      <c r="G1726" s="6">
        <v>112916852.81404793</v>
      </c>
      <c r="H1726" s="6">
        <f>NPV(Supuestos!$B$22,C1726:G1726)+B1726</f>
        <v>89845547.3846981</v>
      </c>
      <c r="I1726" s="2">
        <f>IFERROR(IRR(B1726:G1726),"")</f>
        <v>0.31814091292576474</v>
      </c>
      <c r="J1726" s="2">
        <f>IFERROR(MIRR(B1726:G1726,Supuestos!$B$22,Supuestos!$B$22),"")</f>
        <v>0.23945665107301273</v>
      </c>
      <c r="K1726" s="6">
        <v>8833.791467137617</v>
      </c>
      <c r="L1726" s="6">
        <v>36582.72621591453</v>
      </c>
      <c r="M1726" s="6">
        <v>147172584.98531085</v>
      </c>
      <c r="N1726" s="6">
        <v>3295.081719197333</v>
      </c>
      <c r="O1726" s="6">
        <v>110194820.73437698</v>
      </c>
    </row>
    <row r="1727">
      <c r="A1727">
        <v>1723</v>
      </c>
      <c r="B1727" s="6">
        <v>-184130255.86818308</v>
      </c>
      <c r="C1727" s="6">
        <v>62930321.126699656</v>
      </c>
      <c r="D1727" s="6">
        <v>73105035.50185125</v>
      </c>
      <c r="E1727" s="6">
        <v>73910380.43473825</v>
      </c>
      <c r="F1727" s="6">
        <v>78178557.76750287</v>
      </c>
      <c r="G1727" s="6">
        <v>130167235.28591019</v>
      </c>
      <c r="H1727" s="6">
        <f>NPV(Supuestos!$B$22,C1727:G1727)+B1727</f>
        <v>91103898.04055274</v>
      </c>
      <c r="I1727" s="2">
        <f>IFERROR(IRR(B1727:G1727),"")</f>
        <v>0.3091503536189778</v>
      </c>
      <c r="J1727" s="2">
        <f>IFERROR(MIRR(B1727:G1727,Supuestos!$B$22,Supuestos!$B$22),"")</f>
        <v>0.23543609280768107</v>
      </c>
      <c r="K1727" s="6">
        <v>8063.587174532611</v>
      </c>
      <c r="L1727" s="6">
        <v>42120.077245840774</v>
      </c>
      <c r="M1727" s="6">
        <v>156959142.6945923</v>
      </c>
      <c r="N1727" s="6">
        <v>3217.1372287906706</v>
      </c>
      <c r="O1727" s="6">
        <v>111696940.14264838</v>
      </c>
    </row>
    <row r="1728">
      <c r="A1728">
        <v>1724</v>
      </c>
      <c r="B1728" s="6">
        <v>-183728902.21338806</v>
      </c>
      <c r="C1728" s="6">
        <v>46693626.44139626</v>
      </c>
      <c r="D1728" s="6">
        <v>39387713.46089582</v>
      </c>
      <c r="E1728" s="6">
        <v>41363157.61019942</v>
      </c>
      <c r="F1728" s="6">
        <v>39341783.24556798</v>
      </c>
      <c r="G1728" s="6">
        <v>83283104.6663535</v>
      </c>
      <c r="H1728" s="6">
        <f>NPV(Supuestos!$B$22,C1728:G1728)+B1728</f>
        <v>-17994932.267079234</v>
      </c>
      <c r="I1728" s="2">
        <f>IFERROR(IRR(B1728:G1728),"")</f>
        <v>0.10181521056736755</v>
      </c>
      <c r="J1728" s="2">
        <f>IFERROR(MIRR(B1728:G1728,Supuestos!$B$22,Supuestos!$B$22),"")</f>
        <v>0.11673894519382899</v>
      </c>
      <c r="K1728" s="6">
        <v>7814.954789472058</v>
      </c>
      <c r="L1728" s="6">
        <v>36044.55644579642</v>
      </c>
      <c r="M1728" s="6">
        <v>161193975.89095023</v>
      </c>
      <c r="N1728" s="6">
        <v>3351.434019394219</v>
      </c>
      <c r="O1728" s="6">
        <v>112650149.8979251</v>
      </c>
    </row>
    <row r="1729">
      <c r="A1729">
        <v>1725</v>
      </c>
      <c r="B1729" s="6">
        <v>-175661458.65253195</v>
      </c>
      <c r="C1729" s="6">
        <v>97284831.38409558</v>
      </c>
      <c r="D1729" s="6">
        <v>83755334.51709479</v>
      </c>
      <c r="E1729" s="6">
        <v>90785437.120143</v>
      </c>
      <c r="F1729" s="6">
        <v>86288386.73815134</v>
      </c>
      <c r="G1729" s="6">
        <v>156701025.39195964</v>
      </c>
      <c r="H1729" s="6">
        <f>NPV(Supuestos!$B$22,C1729:G1729)+B1729</f>
        <v>167875961.34152967</v>
      </c>
      <c r="I1729" s="2">
        <f>IFERROR(IRR(B1729:G1729),"")</f>
        <v>0.4670772415939379</v>
      </c>
      <c r="J1729" s="2">
        <f>IFERROR(MIRR(B1729:G1729,Supuestos!$B$22,Supuestos!$B$22),"")</f>
        <v>0.30366007204173506</v>
      </c>
      <c r="K1729" s="6">
        <v>9061.233105109963</v>
      </c>
      <c r="L1729" s="6">
        <v>42275.29896451705</v>
      </c>
      <c r="M1729" s="6">
        <v>145016151.57207572</v>
      </c>
      <c r="N1729" s="6">
        <v>3584.124969008068</v>
      </c>
      <c r="O1729" s="6">
        <v>107766975.05988848</v>
      </c>
    </row>
    <row r="1730">
      <c r="A1730">
        <v>1726</v>
      </c>
      <c r="B1730" s="6">
        <v>-166126684.99962986</v>
      </c>
      <c r="C1730" s="6">
        <v>58003672.444355264</v>
      </c>
      <c r="D1730" s="6">
        <v>53468078.66176624</v>
      </c>
      <c r="E1730" s="6">
        <v>66089853.94381535</v>
      </c>
      <c r="F1730" s="6">
        <v>57613643.38099627</v>
      </c>
      <c r="G1730" s="6">
        <v>100530814.11960661</v>
      </c>
      <c r="H1730" s="6">
        <f>NPV(Supuestos!$B$22,C1730:G1730)+B1730</f>
        <v>56828905.29682718</v>
      </c>
      <c r="I1730" s="2">
        <f>IFERROR(IRR(B1730:G1730),"")</f>
        <v>0.2631218529453896</v>
      </c>
      <c r="J1730" s="2">
        <f>IFERROR(MIRR(B1730:G1730,Supuestos!$B$22,Supuestos!$B$22),"")</f>
        <v>0.20909561123430653</v>
      </c>
      <c r="K1730" s="6">
        <v>8744.475720180042</v>
      </c>
      <c r="L1730" s="6">
        <v>34670.289633243076</v>
      </c>
      <c r="M1730" s="6">
        <v>141872804.52686954</v>
      </c>
      <c r="N1730" s="6">
        <v>3418.476050719619</v>
      </c>
      <c r="O1730" s="6">
        <v>113648381.59388064</v>
      </c>
    </row>
    <row r="1731">
      <c r="A1731">
        <v>1727</v>
      </c>
      <c r="B1731" s="6">
        <v>-159419931.14795446</v>
      </c>
      <c r="C1731" s="6">
        <v>69730936.4587314</v>
      </c>
      <c r="D1731" s="6">
        <v>48503182.62281047</v>
      </c>
      <c r="E1731" s="6">
        <v>61366978.88644267</v>
      </c>
      <c r="F1731" s="6">
        <v>59389146.28637791</v>
      </c>
      <c r="G1731" s="6">
        <v>105630134.48610651</v>
      </c>
      <c r="H1731" s="6">
        <f>NPV(Supuestos!$B$22,C1731:G1731)+B1731</f>
        <v>70514267.88339075</v>
      </c>
      <c r="I1731" s="2">
        <f>IFERROR(IRR(B1731:G1731),"")</f>
        <v>0.3002927367849773</v>
      </c>
      <c r="J1731" s="2">
        <f>IFERROR(MIRR(B1731:G1731,Supuestos!$B$22,Supuestos!$B$22),"")</f>
        <v>0.22663977209435426</v>
      </c>
      <c r="K1731" s="6">
        <v>8124.352567083607</v>
      </c>
      <c r="L1731" s="6">
        <v>42199.75283044919</v>
      </c>
      <c r="M1731" s="6">
        <v>131992277.52888618</v>
      </c>
      <c r="N1731" s="6">
        <v>3599.193136176715</v>
      </c>
      <c r="O1731" s="6">
        <v>115017566.70642698</v>
      </c>
    </row>
    <row r="1732">
      <c r="A1732">
        <v>1728</v>
      </c>
      <c r="B1732" s="6">
        <v>-168166431.62961957</v>
      </c>
      <c r="C1732" s="6">
        <v>80469185.44718988</v>
      </c>
      <c r="D1732" s="6">
        <v>72701612.31495814</v>
      </c>
      <c r="E1732" s="6">
        <v>72598366.88080935</v>
      </c>
      <c r="F1732" s="6">
        <v>86959379.51635443</v>
      </c>
      <c r="G1732" s="6">
        <v>130781111.83893372</v>
      </c>
      <c r="H1732" s="6">
        <f>NPV(Supuestos!$B$22,C1732:G1732)+B1732</f>
        <v>126774477.78300527</v>
      </c>
      <c r="I1732" s="2">
        <f>IFERROR(IRR(B1732:G1732),"")</f>
        <v>0.39938621128383406</v>
      </c>
      <c r="J1732" s="2">
        <f>IFERROR(MIRR(B1732:G1732,Supuestos!$B$22,Supuestos!$B$22),"")</f>
        <v>0.2755691071233246</v>
      </c>
      <c r="K1732" s="6">
        <v>8483.458453204397</v>
      </c>
      <c r="L1732" s="6">
        <v>41628.679647058205</v>
      </c>
      <c r="M1732" s="6">
        <v>139914017.68981367</v>
      </c>
      <c r="N1732" s="6">
        <v>3302.245017917206</v>
      </c>
      <c r="O1732" s="6">
        <v>114012675.1690262</v>
      </c>
    </row>
    <row r="1733">
      <c r="A1733">
        <v>1729</v>
      </c>
      <c r="B1733" s="6">
        <v>-178627498.82611176</v>
      </c>
      <c r="C1733" s="6">
        <v>64255373.67532042</v>
      </c>
      <c r="D1733" s="6">
        <v>61935691.532015115</v>
      </c>
      <c r="E1733" s="6">
        <v>58374036.910558894</v>
      </c>
      <c r="F1733" s="6">
        <v>60097394.274593934</v>
      </c>
      <c r="G1733" s="6">
        <v>101458273.10308668</v>
      </c>
      <c r="H1733" s="6">
        <f>NPV(Supuestos!$B$22,C1733:G1733)+B1733</f>
        <v>53071909.39569787</v>
      </c>
      <c r="I1733" s="2">
        <f>IFERROR(IRR(B1733:G1733),"")</f>
        <v>0.25042526577618174</v>
      </c>
      <c r="J1733" s="2">
        <f>IFERROR(MIRR(B1733:G1733,Supuestos!$B$22,Supuestos!$B$22),"")</f>
        <v>0.2008815508572528</v>
      </c>
      <c r="K1733" s="6">
        <v>7847.517870401738</v>
      </c>
      <c r="L1733" s="6">
        <v>40640.29287767298</v>
      </c>
      <c r="M1733" s="6">
        <v>153113464.85683984</v>
      </c>
      <c r="N1733" s="6">
        <v>3436.108355845014</v>
      </c>
      <c r="O1733" s="6">
        <v>106978760.05961429</v>
      </c>
    </row>
    <row r="1734">
      <c r="A1734">
        <v>1730</v>
      </c>
      <c r="B1734" s="6">
        <v>-178258231.04734695</v>
      </c>
      <c r="C1734" s="6">
        <v>86881811.75170343</v>
      </c>
      <c r="D1734" s="6">
        <v>89652426.56783712</v>
      </c>
      <c r="E1734" s="6">
        <v>84820905.03073613</v>
      </c>
      <c r="F1734" s="6">
        <v>102150411.36236413</v>
      </c>
      <c r="G1734" s="6">
        <v>144604962.08951533</v>
      </c>
      <c r="H1734" s="6">
        <f>NPV(Supuestos!$B$22,C1734:G1734)+B1734</f>
        <v>159774740.40420526</v>
      </c>
      <c r="I1734" s="2">
        <f>IFERROR(IRR(B1734:G1734),"")</f>
        <v>0.44270147431179857</v>
      </c>
      <c r="J1734" s="2">
        <f>IFERROR(MIRR(B1734:G1734,Supuestos!$B$22,Supuestos!$B$22),"")</f>
        <v>0.29564715412771125</v>
      </c>
      <c r="K1734" s="6">
        <v>8440.78518686999</v>
      </c>
      <c r="L1734" s="6">
        <v>44738.09350132156</v>
      </c>
      <c r="M1734" s="6">
        <v>148048260.0941662</v>
      </c>
      <c r="N1734" s="6">
        <v>3433.0520506948233</v>
      </c>
      <c r="O1734" s="6">
        <v>105762009.79804148</v>
      </c>
    </row>
    <row r="1735">
      <c r="A1735">
        <v>1731</v>
      </c>
      <c r="B1735" s="6">
        <v>-171559781.45188466</v>
      </c>
      <c r="C1735" s="6">
        <v>51743918.815169156</v>
      </c>
      <c r="D1735" s="6">
        <v>62430703.57931708</v>
      </c>
      <c r="E1735" s="6">
        <v>47504938.171777405</v>
      </c>
      <c r="F1735" s="6">
        <v>47318809.30984576</v>
      </c>
      <c r="G1735" s="6">
        <v>106251070.69086905</v>
      </c>
      <c r="H1735" s="6">
        <f>NPV(Supuestos!$B$22,C1735:G1735)+B1735</f>
        <v>37132510.75880608</v>
      </c>
      <c r="I1735" s="2">
        <f>IFERROR(IRR(B1735:G1735),"")</f>
        <v>0.2190790504096532</v>
      </c>
      <c r="J1735" s="2">
        <f>IFERROR(MIRR(B1735:G1735,Supuestos!$B$22,Supuestos!$B$22),"")</f>
        <v>0.18555863027363229</v>
      </c>
      <c r="K1735" s="6">
        <v>8167.668672261911</v>
      </c>
      <c r="L1735" s="6">
        <v>37840.11524797662</v>
      </c>
      <c r="M1735" s="6">
        <v>146834539.54263034</v>
      </c>
      <c r="N1735" s="6">
        <v>3517.8130618917444</v>
      </c>
      <c r="O1735" s="6">
        <v>110195416.92597985</v>
      </c>
    </row>
    <row r="1736">
      <c r="A1736">
        <v>1732</v>
      </c>
      <c r="B1736" s="6">
        <v>-161904524.99220476</v>
      </c>
      <c r="C1736" s="6">
        <v>67754717.53966996</v>
      </c>
      <c r="D1736" s="6">
        <v>59910240.43928385</v>
      </c>
      <c r="E1736" s="6">
        <v>47842273.22640227</v>
      </c>
      <c r="F1736" s="6">
        <v>49904715.54344864</v>
      </c>
      <c r="G1736" s="6">
        <v>109417313.02645697</v>
      </c>
      <c r="H1736" s="6">
        <f>NPV(Supuestos!$B$22,C1736:G1736)+B1736</f>
        <v>62296115.64638087</v>
      </c>
      <c r="I1736" s="2">
        <f>IFERROR(IRR(B1736:G1736),"")</f>
        <v>0.2825339597585805</v>
      </c>
      <c r="J1736" s="2">
        <f>IFERROR(MIRR(B1736:G1736,Supuestos!$B$22,Supuestos!$B$22),"")</f>
        <v>0.21669135938152295</v>
      </c>
      <c r="K1736" s="6">
        <v>7837.314955131697</v>
      </c>
      <c r="L1736" s="6">
        <v>41972.002837211694</v>
      </c>
      <c r="M1736" s="6">
        <v>135588700.54957202</v>
      </c>
      <c r="N1736" s="6">
        <v>3524.5681604680917</v>
      </c>
      <c r="O1736" s="6">
        <v>108598386.72083808</v>
      </c>
    </row>
    <row r="1737">
      <c r="A1737">
        <v>1733</v>
      </c>
      <c r="B1737" s="6">
        <v>-157046174.06663322</v>
      </c>
      <c r="C1737" s="6">
        <v>62248182.08535896</v>
      </c>
      <c r="D1737" s="6">
        <v>56124357.73244587</v>
      </c>
      <c r="E1737" s="6">
        <v>73200352.91604473</v>
      </c>
      <c r="F1737" s="6">
        <v>51292869.53242262</v>
      </c>
      <c r="G1737" s="6">
        <v>90126976.38264473</v>
      </c>
      <c r="H1737" s="6">
        <f>NPV(Supuestos!$B$22,C1737:G1737)+B1737</f>
        <v>67330142.22144161</v>
      </c>
      <c r="I1737" s="2">
        <f>IFERROR(IRR(B1737:G1737),"")</f>
        <v>0.29871993038775785</v>
      </c>
      <c r="J1737" s="2">
        <f>IFERROR(MIRR(B1737:G1737,Supuestos!$B$22,Supuestos!$B$22),"")</f>
        <v>0.22431954311566793</v>
      </c>
      <c r="K1737" s="6">
        <v>7791.554308958207</v>
      </c>
      <c r="L1737" s="6">
        <v>41524.2427755153</v>
      </c>
      <c r="M1737" s="6">
        <v>131163102.6487298</v>
      </c>
      <c r="N1737" s="6">
        <v>3373.000040153662</v>
      </c>
      <c r="O1737" s="6">
        <v>104680770.8264169</v>
      </c>
    </row>
    <row r="1738">
      <c r="A1738">
        <v>1734</v>
      </c>
      <c r="B1738" s="6">
        <v>-180866188.03260705</v>
      </c>
      <c r="C1738" s="6">
        <v>72276345.9790546</v>
      </c>
      <c r="D1738" s="6">
        <v>79832180.99583673</v>
      </c>
      <c r="E1738" s="6">
        <v>74053905.61077876</v>
      </c>
      <c r="F1738" s="6">
        <v>79722543.25844806</v>
      </c>
      <c r="G1738" s="6">
        <v>123304211.44220485</v>
      </c>
      <c r="H1738" s="6">
        <f>NPV(Supuestos!$B$22,C1738:G1738)+B1738</f>
        <v>105189152.5436371</v>
      </c>
      <c r="I1738" s="2">
        <f>IFERROR(IRR(B1738:G1738),"")</f>
        <v>0.3444595139847713</v>
      </c>
      <c r="J1738" s="2">
        <f>IFERROR(MIRR(B1738:G1738,Supuestos!$B$22,Supuestos!$B$22),"")</f>
        <v>0.2494629606135761</v>
      </c>
      <c r="K1738" s="6">
        <v>8570.614188319127</v>
      </c>
      <c r="L1738" s="6">
        <v>39879.335987070306</v>
      </c>
      <c r="M1738" s="6">
        <v>153522955.80608463</v>
      </c>
      <c r="N1738" s="6">
        <v>3313.9731305030487</v>
      </c>
      <c r="O1738" s="6">
        <v>111261328.13537334</v>
      </c>
    </row>
    <row r="1739">
      <c r="A1739">
        <v>1735</v>
      </c>
      <c r="B1739" s="6">
        <v>-171996735.7179064</v>
      </c>
      <c r="C1739" s="6">
        <v>59877247.29347721</v>
      </c>
      <c r="D1739" s="6">
        <v>73258667.77913287</v>
      </c>
      <c r="E1739" s="6">
        <v>78385995.64806597</v>
      </c>
      <c r="F1739" s="6">
        <v>70461013.58447862</v>
      </c>
      <c r="G1739" s="6">
        <v>116138375.9766622</v>
      </c>
      <c r="H1739" s="6">
        <f>NPV(Supuestos!$B$22,C1739:G1739)+B1739</f>
        <v>91842855.46213841</v>
      </c>
      <c r="I1739" s="2">
        <f>IFERROR(IRR(B1739:G1739),"")</f>
        <v>0.3247624259730026</v>
      </c>
      <c r="J1739" s="2">
        <f>IFERROR(MIRR(B1739:G1739,Supuestos!$B$22,Supuestos!$B$22),"")</f>
        <v>0.24184903303127814</v>
      </c>
      <c r="K1739" s="6">
        <v>7973.045312750478</v>
      </c>
      <c r="L1739" s="6">
        <v>43703.37259552785</v>
      </c>
      <c r="M1739" s="6">
        <v>144120818.1159735</v>
      </c>
      <c r="N1739" s="6">
        <v>3321.776091804107</v>
      </c>
      <c r="O1739" s="6">
        <v>110463684.65006703</v>
      </c>
    </row>
    <row r="1740">
      <c r="A1740">
        <v>1736</v>
      </c>
      <c r="B1740" s="6">
        <v>-188098979.47208798</v>
      </c>
      <c r="C1740" s="6">
        <v>42555027.98650245</v>
      </c>
      <c r="D1740" s="6">
        <v>50076396.43712813</v>
      </c>
      <c r="E1740" s="6">
        <v>62053515.23509606</v>
      </c>
      <c r="F1740" s="6">
        <v>48746949.00935635</v>
      </c>
      <c r="G1740" s="6">
        <v>76995328.2974225</v>
      </c>
      <c r="H1740" s="6">
        <f>NPV(Supuestos!$B$22,C1740:G1740)+B1740</f>
        <v>-1502423.3788418323</v>
      </c>
      <c r="I1740" s="2">
        <f>IFERROR(IRR(B1740:G1740),"")</f>
        <v>0.13693565739137464</v>
      </c>
      <c r="J1740" s="2">
        <f>IFERROR(MIRR(B1740:G1740,Supuestos!$B$22,Supuestos!$B$22),"")</f>
        <v>0.13817302439017243</v>
      </c>
      <c r="K1740" s="6">
        <v>8285.206807948902</v>
      </c>
      <c r="L1740" s="6">
        <v>34705.50692503779</v>
      </c>
      <c r="M1740" s="6">
        <v>165095595.2921967</v>
      </c>
      <c r="N1740" s="6">
        <v>3413.161555646608</v>
      </c>
      <c r="O1740" s="6">
        <v>109689751.4368496</v>
      </c>
    </row>
    <row r="1741">
      <c r="A1741">
        <v>1737</v>
      </c>
      <c r="B1741" s="6">
        <v>-157565638.5849425</v>
      </c>
      <c r="C1741" s="6">
        <v>63533192.93784234</v>
      </c>
      <c r="D1741" s="6">
        <v>54231613.32441631</v>
      </c>
      <c r="E1741" s="6">
        <v>52925285.93641065</v>
      </c>
      <c r="F1741" s="6">
        <v>65868212.17353822</v>
      </c>
      <c r="G1741" s="6">
        <v>114817053.68107417</v>
      </c>
      <c r="H1741" s="6">
        <f>NPV(Supuestos!$B$22,C1741:G1741)+B1741</f>
        <v>74249407.52644038</v>
      </c>
      <c r="I1741" s="2">
        <f>IFERROR(IRR(B1741:G1741),"")</f>
        <v>0.30446058132993525</v>
      </c>
      <c r="J1741" s="2">
        <f>IFERROR(MIRR(B1741:G1741,Supuestos!$B$22,Supuestos!$B$22),"")</f>
        <v>0.2315183084661656</v>
      </c>
      <c r="K1741" s="6">
        <v>7838.180248273433</v>
      </c>
      <c r="L1741" s="6">
        <v>42202.80578381444</v>
      </c>
      <c r="M1741" s="6">
        <v>131102182.68762936</v>
      </c>
      <c r="N1741" s="6">
        <v>3366.316534175227</v>
      </c>
      <c r="O1741" s="6">
        <v>108397625.95475142</v>
      </c>
    </row>
    <row r="1742">
      <c r="A1742">
        <v>1738</v>
      </c>
      <c r="B1742" s="6">
        <v>-163608007.74609184</v>
      </c>
      <c r="C1742" s="6">
        <v>34635506.16873577</v>
      </c>
      <c r="D1742" s="6">
        <v>46642744.76268935</v>
      </c>
      <c r="E1742" s="6">
        <v>26366910.421680253</v>
      </c>
      <c r="F1742" s="6">
        <v>43875291.3641491</v>
      </c>
      <c r="G1742" s="6">
        <v>71460623.416959</v>
      </c>
      <c r="H1742" s="6">
        <f>NPV(Supuestos!$B$22,C1742:G1742)+B1742</f>
        <v>-16446890.533589654</v>
      </c>
      <c r="I1742" s="2">
        <f>IFERROR(IRR(B1742:G1742),"")</f>
        <v>0.10124471875323802</v>
      </c>
      <c r="J1742" s="2">
        <f>IFERROR(MIRR(B1742:G1742,Supuestos!$B$22,Supuestos!$B$22),"")</f>
        <v>0.1160985793372884</v>
      </c>
      <c r="K1742" s="6">
        <v>7542.013483391617</v>
      </c>
      <c r="L1742" s="6">
        <v>36389.65941131016</v>
      </c>
      <c r="M1742" s="6">
        <v>141651903.59120145</v>
      </c>
      <c r="N1742" s="6">
        <v>3342.0857933039465</v>
      </c>
      <c r="O1742" s="6">
        <v>109618572.23778634</v>
      </c>
    </row>
    <row r="1743">
      <c r="A1743">
        <v>1739</v>
      </c>
      <c r="B1743" s="6">
        <v>-193600460.96253845</v>
      </c>
      <c r="C1743" s="6">
        <v>106253466.2576956</v>
      </c>
      <c r="D1743" s="6">
        <v>100153491.12074298</v>
      </c>
      <c r="E1743" s="6">
        <v>124615398.73123053</v>
      </c>
      <c r="F1743" s="6">
        <v>114462289.3286941</v>
      </c>
      <c r="G1743" s="6">
        <v>157357013.66638428</v>
      </c>
      <c r="H1743" s="6">
        <f>NPV(Supuestos!$B$22,C1743:G1743)+B1743</f>
        <v>210278203.93415922</v>
      </c>
      <c r="I1743" s="2">
        <f>IFERROR(IRR(B1743:G1743),"")</f>
        <v>0.5065230008773101</v>
      </c>
      <c r="J1743" s="2">
        <f>IFERROR(MIRR(B1743:G1743,Supuestos!$B$22,Supuestos!$B$22),"")</f>
        <v>0.3206074906581722</v>
      </c>
      <c r="K1743" s="6">
        <v>9125.950020972057</v>
      </c>
      <c r="L1743" s="6">
        <v>44755.6162004405</v>
      </c>
      <c r="M1743" s="6">
        <v>160925459.63429627</v>
      </c>
      <c r="N1743" s="6">
        <v>3458.1393034507832</v>
      </c>
      <c r="O1743" s="6">
        <v>105339674.9114755</v>
      </c>
    </row>
    <row r="1744">
      <c r="A1744">
        <v>1740</v>
      </c>
      <c r="B1744" s="6">
        <v>-172094765.9178804</v>
      </c>
      <c r="C1744" s="6">
        <v>61099692.37588542</v>
      </c>
      <c r="D1744" s="6">
        <v>53680764.412991256</v>
      </c>
      <c r="E1744" s="6">
        <v>73394267.54283361</v>
      </c>
      <c r="F1744" s="6">
        <v>54291310.47222866</v>
      </c>
      <c r="G1744" s="6">
        <v>96580034.55180168</v>
      </c>
      <c r="H1744" s="6">
        <f>NPV(Supuestos!$B$22,C1744:G1744)+B1744</f>
        <v>54651558.33984107</v>
      </c>
      <c r="I1744" s="2">
        <f>IFERROR(IRR(B1744:G1744),"")</f>
        <v>0.2569003458322827</v>
      </c>
      <c r="J1744" s="2">
        <f>IFERROR(MIRR(B1744:G1744,Supuestos!$B$22,Supuestos!$B$22),"")</f>
        <v>0.20464579795114046</v>
      </c>
      <c r="K1744" s="6">
        <v>7998.616134984629</v>
      </c>
      <c r="L1744" s="6">
        <v>39063.681622693905</v>
      </c>
      <c r="M1744" s="6">
        <v>147098334.38834584</v>
      </c>
      <c r="N1744" s="6">
        <v>3318.1346993893385</v>
      </c>
      <c r="O1744" s="6">
        <v>107022900.46010697</v>
      </c>
    </row>
    <row r="1745">
      <c r="A1745">
        <v>1741</v>
      </c>
      <c r="B1745" s="6">
        <v>-179793084.19231117</v>
      </c>
      <c r="C1745" s="6">
        <v>30496650.724779308</v>
      </c>
      <c r="D1745" s="6">
        <v>24102442.66663257</v>
      </c>
      <c r="E1745" s="6">
        <v>31995895.040197697</v>
      </c>
      <c r="F1745" s="6">
        <v>50275707.37579501</v>
      </c>
      <c r="G1745" s="6">
        <v>88012654.57330593</v>
      </c>
      <c r="H1745" s="6">
        <f>NPV(Supuestos!$B$22,C1745:G1745)+B1745</f>
        <v>-37421001.791262254</v>
      </c>
      <c r="I1745" s="2">
        <f>IFERROR(IRR(B1745:G1745),"")</f>
        <v>0.0648295004117221</v>
      </c>
      <c r="J1745" s="2">
        <f>IFERROR(MIRR(B1745:G1745,Supuestos!$B$22,Supuestos!$B$22),"")</f>
        <v>0.0880158504606745</v>
      </c>
      <c r="K1745" s="6">
        <v>7154.860623468637</v>
      </c>
      <c r="L1745" s="6">
        <v>41547.56031909099</v>
      </c>
      <c r="M1745" s="6">
        <v>156011723.926051</v>
      </c>
      <c r="N1745" s="6">
        <v>3524.628346568594</v>
      </c>
      <c r="O1745" s="6">
        <v>111849230.18374181</v>
      </c>
    </row>
    <row r="1746">
      <c r="A1746">
        <v>1742</v>
      </c>
      <c r="B1746" s="6">
        <v>-149553544.1233617</v>
      </c>
      <c r="C1746" s="6">
        <v>46016791.208844796</v>
      </c>
      <c r="D1746" s="6">
        <v>54330611.98577002</v>
      </c>
      <c r="E1746" s="6">
        <v>60534418.200687096</v>
      </c>
      <c r="F1746" s="6">
        <v>64188710.84665803</v>
      </c>
      <c r="G1746" s="6">
        <v>103096077.82618192</v>
      </c>
      <c r="H1746" s="6">
        <f>NPV(Supuestos!$B$22,C1746:G1746)+B1746</f>
        <v>65026453.92392411</v>
      </c>
      <c r="I1746" s="2">
        <f>IFERROR(IRR(B1746:G1746),"")</f>
        <v>0.2869791629523992</v>
      </c>
      <c r="J1746" s="2">
        <f>IFERROR(MIRR(B1746:G1746,Supuestos!$B$22,Supuestos!$B$22),"")</f>
        <v>0.22535903365444443</v>
      </c>
      <c r="K1746" s="6">
        <v>8194.760393536339</v>
      </c>
      <c r="L1746" s="6">
        <v>37793.817027240606</v>
      </c>
      <c r="M1746" s="6">
        <v>124776642.13173047</v>
      </c>
      <c r="N1746" s="6">
        <v>3372.4767587458095</v>
      </c>
      <c r="O1746" s="6">
        <v>107635192.78230155</v>
      </c>
    </row>
    <row r="1747">
      <c r="A1747">
        <v>1743</v>
      </c>
      <c r="B1747" s="6">
        <v>-181378828.05613416</v>
      </c>
      <c r="C1747" s="6">
        <v>89225377.1175619</v>
      </c>
      <c r="D1747" s="6">
        <v>106769103.59613964</v>
      </c>
      <c r="E1747" s="6">
        <v>99349664.91351908</v>
      </c>
      <c r="F1747" s="6">
        <v>106045277.043458</v>
      </c>
      <c r="G1747" s="6">
        <v>154211268.0512323</v>
      </c>
      <c r="H1747" s="6">
        <f>NPV(Supuestos!$B$22,C1747:G1747)+B1747</f>
        <v>188982416.19303602</v>
      </c>
      <c r="I1747" s="2">
        <f>IFERROR(IRR(B1747:G1747),"")</f>
        <v>0.48709199071907466</v>
      </c>
      <c r="J1747" s="2">
        <f>IFERROR(MIRR(B1747:G1747,Supuestos!$B$22,Supuestos!$B$22),"")</f>
        <v>0.31496029609135046</v>
      </c>
      <c r="K1747" s="6">
        <v>9053.148714012797</v>
      </c>
      <c r="L1747" s="6">
        <v>42110.09518289112</v>
      </c>
      <c r="M1747" s="6">
        <v>150880511.7319784</v>
      </c>
      <c r="N1747" s="6">
        <v>3258.136562164873</v>
      </c>
      <c r="O1747" s="6">
        <v>112028898.34923695</v>
      </c>
    </row>
    <row r="1748">
      <c r="A1748">
        <v>1744</v>
      </c>
      <c r="B1748" s="6">
        <v>-171285509.04423323</v>
      </c>
      <c r="C1748" s="6">
        <v>66170217.79676147</v>
      </c>
      <c r="D1748" s="6">
        <v>45358657.41125476</v>
      </c>
      <c r="E1748" s="6">
        <v>44734115.16489682</v>
      </c>
      <c r="F1748" s="6">
        <v>61352761.38516182</v>
      </c>
      <c r="G1748" s="6">
        <v>108571399.59674925</v>
      </c>
      <c r="H1748" s="6">
        <f>NPV(Supuestos!$B$22,C1748:G1748)+B1748</f>
        <v>44569151.98104862</v>
      </c>
      <c r="I1748" s="2">
        <f>IFERROR(IRR(B1748:G1748),"")</f>
        <v>0.23485801247425703</v>
      </c>
      <c r="J1748" s="2">
        <f>IFERROR(MIRR(B1748:G1748,Supuestos!$B$22,Supuestos!$B$22),"")</f>
        <v>0.19396889551922247</v>
      </c>
      <c r="K1748" s="6">
        <v>7961.185495434503</v>
      </c>
      <c r="L1748" s="6">
        <v>38262.150965174784</v>
      </c>
      <c r="M1748" s="6">
        <v>146916542.54118726</v>
      </c>
      <c r="N1748" s="6">
        <v>3297.6433057338</v>
      </c>
      <c r="O1748" s="6">
        <v>104337616.11937411</v>
      </c>
    </row>
    <row r="1749">
      <c r="A1749">
        <v>1745</v>
      </c>
      <c r="B1749" s="6">
        <v>-191718202.13030988</v>
      </c>
      <c r="C1749" s="6">
        <v>76028139.16939297</v>
      </c>
      <c r="D1749" s="6">
        <v>74320612.1580114</v>
      </c>
      <c r="E1749" s="6">
        <v>92070041.90590927</v>
      </c>
      <c r="F1749" s="6">
        <v>97927849.89343078</v>
      </c>
      <c r="G1749" s="6">
        <v>119700266.33034432</v>
      </c>
      <c r="H1749" s="6">
        <f>NPV(Supuestos!$B$22,C1749:G1749)+B1749</f>
        <v>114454817.52659371</v>
      </c>
      <c r="I1749" s="2">
        <f>IFERROR(IRR(B1749:G1749),"")</f>
        <v>0.34725946338455693</v>
      </c>
      <c r="J1749" s="2">
        <f>IFERROR(MIRR(B1749:G1749,Supuestos!$B$22,Supuestos!$B$22),"")</f>
        <v>0.25188825593697617</v>
      </c>
      <c r="K1749" s="6">
        <v>8765.748720515767</v>
      </c>
      <c r="L1749" s="6">
        <v>39776.297245592585</v>
      </c>
      <c r="M1749" s="6">
        <v>163824679.99531722</v>
      </c>
      <c r="N1749" s="6">
        <v>3443.4546787291765</v>
      </c>
      <c r="O1749" s="6">
        <v>107129085.46396624</v>
      </c>
    </row>
    <row r="1750">
      <c r="A1750">
        <v>1746</v>
      </c>
      <c r="B1750" s="6">
        <v>-176615395.86337915</v>
      </c>
      <c r="C1750" s="6">
        <v>59891165.799480595</v>
      </c>
      <c r="D1750" s="6">
        <v>54579335.897800274</v>
      </c>
      <c r="E1750" s="6">
        <v>64434922.11979297</v>
      </c>
      <c r="F1750" s="6">
        <v>70700901.07545142</v>
      </c>
      <c r="G1750" s="6">
        <v>109492232.51974314</v>
      </c>
      <c r="H1750" s="6">
        <f>NPV(Supuestos!$B$22,C1750:G1750)+B1750</f>
        <v>60136921.94605745</v>
      </c>
      <c r="I1750" s="2">
        <f>IFERROR(IRR(B1750:G1750),"")</f>
        <v>0.26008847152893616</v>
      </c>
      <c r="J1750" s="2">
        <f>IFERROR(MIRR(B1750:G1750,Supuestos!$B$22,Supuestos!$B$22),"")</f>
        <v>0.20880984223902765</v>
      </c>
      <c r="K1750" s="6">
        <v>8296.454604007455</v>
      </c>
      <c r="L1750" s="6">
        <v>39556.55130124405</v>
      </c>
      <c r="M1750" s="6">
        <v>150361065.2904301</v>
      </c>
      <c r="N1750" s="6">
        <v>3381.9473628265164</v>
      </c>
      <c r="O1750" s="6">
        <v>112218015.92148173</v>
      </c>
    </row>
    <row r="1751">
      <c r="A1751">
        <v>1747</v>
      </c>
      <c r="B1751" s="6">
        <v>-172795889.38934085</v>
      </c>
      <c r="C1751" s="6">
        <v>88436537.81983773</v>
      </c>
      <c r="D1751" s="6">
        <v>81281409.99274655</v>
      </c>
      <c r="E1751" s="6">
        <v>95825481.54769799</v>
      </c>
      <c r="F1751" s="6">
        <v>108856908.28642876</v>
      </c>
      <c r="G1751" s="6">
        <v>130111309.4826019</v>
      </c>
      <c r="H1751" s="6">
        <f>NPV(Supuestos!$B$22,C1751:G1751)+B1751</f>
        <v>164030662.68365115</v>
      </c>
      <c r="I1751" s="2">
        <f>IFERROR(IRR(B1751:G1751),"")</f>
        <v>0.4609350245357572</v>
      </c>
      <c r="J1751" s="2">
        <f>IFERROR(MIRR(B1751:G1751,Supuestos!$B$22,Supuestos!$B$22),"")</f>
        <v>0.30280505166458616</v>
      </c>
      <c r="K1751" s="6">
        <v>8787.562359184338</v>
      </c>
      <c r="L1751" s="6">
        <v>41985.350014219235</v>
      </c>
      <c r="M1751" s="6">
        <v>143279978.87557024</v>
      </c>
      <c r="N1751" s="6">
        <v>3356.942507252097</v>
      </c>
      <c r="O1751" s="6">
        <v>108102251.87326236</v>
      </c>
    </row>
    <row r="1752">
      <c r="A1752">
        <v>1748</v>
      </c>
      <c r="B1752" s="6">
        <v>-195026463.60310313</v>
      </c>
      <c r="C1752" s="6">
        <v>79121398.06152855</v>
      </c>
      <c r="D1752" s="6">
        <v>69487365.9318398</v>
      </c>
      <c r="E1752" s="6">
        <v>79680937.7922406</v>
      </c>
      <c r="F1752" s="6">
        <v>75104137.2241146</v>
      </c>
      <c r="G1752" s="6">
        <v>133182755.68204574</v>
      </c>
      <c r="H1752" s="6">
        <f>NPV(Supuestos!$B$22,C1752:G1752)+B1752</f>
        <v>95267534.98974594</v>
      </c>
      <c r="I1752" s="2">
        <f>IFERROR(IRR(B1752:G1752),"")</f>
        <v>0.3133565745330726</v>
      </c>
      <c r="J1752" s="2">
        <f>IFERROR(MIRR(B1752:G1752,Supuestos!$B$22,Supuestos!$B$22),"")</f>
        <v>0.2343938623938906</v>
      </c>
      <c r="K1752" s="6">
        <v>8404.820063696505</v>
      </c>
      <c r="L1752" s="6">
        <v>42297.405521007044</v>
      </c>
      <c r="M1752" s="6">
        <v>166586296.99788174</v>
      </c>
      <c r="N1752" s="6">
        <v>3396.8597188591957</v>
      </c>
      <c r="O1752" s="6">
        <v>110893031.8954771</v>
      </c>
    </row>
    <row r="1753">
      <c r="A1753">
        <v>1749</v>
      </c>
      <c r="B1753" s="6">
        <v>-179998387.00491226</v>
      </c>
      <c r="C1753" s="6">
        <v>78392817.15439835</v>
      </c>
      <c r="D1753" s="6">
        <v>70869098.43510847</v>
      </c>
      <c r="E1753" s="6">
        <v>78278066.06484324</v>
      </c>
      <c r="F1753" s="6">
        <v>83753801.84502815</v>
      </c>
      <c r="G1753" s="6">
        <v>113381394.66962597</v>
      </c>
      <c r="H1753" s="6">
        <f>NPV(Supuestos!$B$22,C1753:G1753)+B1753</f>
        <v>104609894.77285221</v>
      </c>
      <c r="I1753" s="2">
        <f>IFERROR(IRR(B1753:G1753),"")</f>
        <v>0.3478662925648677</v>
      </c>
      <c r="J1753" s="2">
        <f>IFERROR(MIRR(B1753:G1753,Supuestos!$B$22,Supuestos!$B$22),"")</f>
        <v>0.24939750790489978</v>
      </c>
      <c r="K1753" s="6">
        <v>8794.838165307503</v>
      </c>
      <c r="L1753" s="6">
        <v>37240.82431972755</v>
      </c>
      <c r="M1753" s="6">
        <v>153796225.16214013</v>
      </c>
      <c r="N1753" s="6">
        <v>3286.580434689919</v>
      </c>
      <c r="O1753" s="6">
        <v>104995148.2064991</v>
      </c>
    </row>
    <row r="1754">
      <c r="A1754">
        <v>1750</v>
      </c>
      <c r="B1754" s="6">
        <v>-185915479.86778736</v>
      </c>
      <c r="C1754" s="6">
        <v>67019360.07602397</v>
      </c>
      <c r="D1754" s="6">
        <v>64570914.36466672</v>
      </c>
      <c r="E1754" s="6">
        <v>64176026.30076144</v>
      </c>
      <c r="F1754" s="6">
        <v>77988455.04188755</v>
      </c>
      <c r="G1754" s="6">
        <v>131356414.70393154</v>
      </c>
      <c r="H1754" s="6">
        <f>NPV(Supuestos!$B$22,C1754:G1754)+B1754</f>
        <v>80273475.89564316</v>
      </c>
      <c r="I1754" s="2">
        <f>IFERROR(IRR(B1754:G1754),"")</f>
        <v>0.28917195907521714</v>
      </c>
      <c r="J1754" s="2">
        <f>IFERROR(MIRR(B1754:G1754,Supuestos!$B$22,Supuestos!$B$22),"")</f>
        <v>0.22484109045324097</v>
      </c>
      <c r="K1754" s="6">
        <v>8029.788331838852</v>
      </c>
      <c r="L1754" s="6">
        <v>42366.96681690651</v>
      </c>
      <c r="M1754" s="6">
        <v>158699657.80364338</v>
      </c>
      <c r="N1754" s="6">
        <v>3284.187057117621</v>
      </c>
      <c r="O1754" s="6">
        <v>112087934.24177735</v>
      </c>
    </row>
    <row r="1755">
      <c r="A1755">
        <v>1751</v>
      </c>
      <c r="B1755" s="6">
        <v>-188156957.24898076</v>
      </c>
      <c r="C1755" s="6">
        <v>50251426.476175815</v>
      </c>
      <c r="D1755" s="6">
        <v>44935606.786832444</v>
      </c>
      <c r="E1755" s="6">
        <v>23699763.252751853</v>
      </c>
      <c r="F1755" s="6">
        <v>43651453.83488412</v>
      </c>
      <c r="G1755" s="6">
        <v>93822090.55187482</v>
      </c>
      <c r="H1755" s="6">
        <f>NPV(Supuestos!$B$22,C1755:G1755)+B1755</f>
        <v>-18930184.40320971</v>
      </c>
      <c r="I1755" s="2">
        <f>IFERROR(IRR(B1755:G1755),"")</f>
        <v>0.10101897385765961</v>
      </c>
      <c r="J1755" s="2">
        <f>IFERROR(MIRR(B1755:G1755,Supuestos!$B$22,Supuestos!$B$22),"")</f>
        <v>0.1160781596416085</v>
      </c>
      <c r="K1755" s="6">
        <v>7050.576236915031</v>
      </c>
      <c r="L1755" s="6">
        <v>41178.7617645974</v>
      </c>
      <c r="M1755" s="6">
        <v>164930237.3159363</v>
      </c>
      <c r="N1755" s="6">
        <v>3332.0931071725986</v>
      </c>
      <c r="O1755" s="6">
        <v>106932764.33158188</v>
      </c>
    </row>
    <row r="1756">
      <c r="A1756">
        <v>1752</v>
      </c>
      <c r="B1756" s="6">
        <v>-190484328.99390182</v>
      </c>
      <c r="C1756" s="6">
        <v>65809310.7556368</v>
      </c>
      <c r="D1756" s="6">
        <v>74268382.38949895</v>
      </c>
      <c r="E1756" s="6">
        <v>60577351.55063556</v>
      </c>
      <c r="F1756" s="6">
        <v>75435873.97944269</v>
      </c>
      <c r="G1756" s="6">
        <v>129664051.78645483</v>
      </c>
      <c r="H1756" s="6">
        <f>NPV(Supuestos!$B$22,C1756:G1756)+B1756</f>
        <v>77285770.62681204</v>
      </c>
      <c r="I1756" s="2">
        <f>IFERROR(IRR(B1756:G1756),"")</f>
        <v>0.28238689017890717</v>
      </c>
      <c r="J1756" s="2">
        <f>IFERROR(MIRR(B1756:G1756,Supuestos!$B$22,Supuestos!$B$22),"")</f>
        <v>0.2203528420113039</v>
      </c>
      <c r="K1756" s="6">
        <v>8472.539438010395</v>
      </c>
      <c r="L1756" s="6">
        <v>41027.442886955934</v>
      </c>
      <c r="M1756" s="6">
        <v>162675798.76186556</v>
      </c>
      <c r="N1756" s="6">
        <v>3356.0848605198166</v>
      </c>
      <c r="O1756" s="6">
        <v>116090170.85467114</v>
      </c>
    </row>
    <row r="1757">
      <c r="A1757">
        <v>1753</v>
      </c>
      <c r="B1757" s="6">
        <v>-179197331.65433216</v>
      </c>
      <c r="C1757" s="6">
        <v>59618657.25819885</v>
      </c>
      <c r="D1757" s="6">
        <v>35953415.877396524</v>
      </c>
      <c r="E1757" s="6">
        <v>57790878.499685824</v>
      </c>
      <c r="F1757" s="6">
        <v>48273601.87632078</v>
      </c>
      <c r="G1757" s="6">
        <v>97144143.43790682</v>
      </c>
      <c r="H1757" s="6">
        <f>NPV(Supuestos!$B$22,C1757:G1757)+B1757</f>
        <v>18807390.67115631</v>
      </c>
      <c r="I1757" s="2">
        <f>IFERROR(IRR(B1757:G1757),"")</f>
        <v>0.1792812129329312</v>
      </c>
      <c r="J1757" s="2">
        <f>IFERROR(MIRR(B1757:G1757,Supuestos!$B$22,Supuestos!$B$22),"")</f>
        <v>0.16298376807112125</v>
      </c>
      <c r="K1757" s="6">
        <v>8073.263703194915</v>
      </c>
      <c r="L1757" s="6">
        <v>36953.86395177383</v>
      </c>
      <c r="M1757" s="6">
        <v>155330268.57155946</v>
      </c>
      <c r="N1757" s="6">
        <v>3405.852263700217</v>
      </c>
      <c r="O1757" s="6">
        <v>109716359.87074493</v>
      </c>
    </row>
    <row r="1758">
      <c r="A1758">
        <v>1754</v>
      </c>
      <c r="B1758" s="6">
        <v>-176258336.0575436</v>
      </c>
      <c r="C1758" s="6">
        <v>51791741.19244558</v>
      </c>
      <c r="D1758" s="6">
        <v>56056574.72076093</v>
      </c>
      <c r="E1758" s="6">
        <v>51127737.03781599</v>
      </c>
      <c r="F1758" s="6">
        <v>71646603.85325737</v>
      </c>
      <c r="G1758" s="6">
        <v>118059033.15657155</v>
      </c>
      <c r="H1758" s="6">
        <f>NPV(Supuestos!$B$22,C1758:G1758)+B1758</f>
        <v>50553199.507149845</v>
      </c>
      <c r="I1758" s="2">
        <f>IFERROR(IRR(B1758:G1758),"")</f>
        <v>0.23846605600896026</v>
      </c>
      <c r="J1758" s="2">
        <f>IFERROR(MIRR(B1758:G1758,Supuestos!$B$22,Supuestos!$B$22),"")</f>
        <v>0.19896897682530001</v>
      </c>
      <c r="K1758" s="6">
        <v>7682.527768749822</v>
      </c>
      <c r="L1758" s="6">
        <v>41623.84954538265</v>
      </c>
      <c r="M1758" s="6">
        <v>150676225.65957025</v>
      </c>
      <c r="N1758" s="6">
        <v>3258.047638523082</v>
      </c>
      <c r="O1758" s="6">
        <v>110748402.44846444</v>
      </c>
    </row>
    <row r="1759">
      <c r="A1759">
        <v>1755</v>
      </c>
      <c r="B1759" s="6">
        <v>-163378537.0376157</v>
      </c>
      <c r="C1759" s="6">
        <v>49545451.00419381</v>
      </c>
      <c r="D1759" s="6">
        <v>39656722.27722214</v>
      </c>
      <c r="E1759" s="6">
        <v>51820889.04753798</v>
      </c>
      <c r="F1759" s="6">
        <v>45276309.548764035</v>
      </c>
      <c r="G1759" s="6">
        <v>68572078.69663365</v>
      </c>
      <c r="H1759" s="6">
        <f>NPV(Supuestos!$B$22,C1759:G1759)+B1759</f>
        <v>7995967.866105489</v>
      </c>
      <c r="I1759" s="2">
        <f>IFERROR(IRR(B1759:G1759),"")</f>
        <v>0.15914658774097615</v>
      </c>
      <c r="J1759" s="2">
        <f>IFERROR(MIRR(B1759:G1759,Supuestos!$B$22,Supuestos!$B$22),"")</f>
        <v>0.15094638553425876</v>
      </c>
      <c r="K1759" s="6">
        <v>7410.051151062395</v>
      </c>
      <c r="L1759" s="6">
        <v>39376.72657792335</v>
      </c>
      <c r="M1759" s="6">
        <v>140035852.38931087</v>
      </c>
      <c r="N1759" s="6">
        <v>3289.5722059533</v>
      </c>
      <c r="O1759" s="6">
        <v>109987343.76966715</v>
      </c>
    </row>
    <row r="1760">
      <c r="A1760">
        <v>1756</v>
      </c>
      <c r="B1760" s="6">
        <v>-170962044.37178326</v>
      </c>
      <c r="C1760" s="6">
        <v>68838220.75949988</v>
      </c>
      <c r="D1760" s="6">
        <v>65699302.263019525</v>
      </c>
      <c r="E1760" s="6">
        <v>61021305.495333984</v>
      </c>
      <c r="F1760" s="6">
        <v>80756017.17315578</v>
      </c>
      <c r="G1760" s="6">
        <v>108043878.83390585</v>
      </c>
      <c r="H1760" s="6">
        <f>NPV(Supuestos!$B$22,C1760:G1760)+B1760</f>
        <v>85092132.7179906</v>
      </c>
      <c r="I1760" s="2">
        <f>IFERROR(IRR(B1760:G1760),"")</f>
        <v>0.31703023640554606</v>
      </c>
      <c r="J1760" s="2">
        <f>IFERROR(MIRR(B1760:G1760,Supuestos!$B$22,Supuestos!$B$22),"")</f>
        <v>0.23592262859273383</v>
      </c>
      <c r="K1760" s="6">
        <v>8063.103202840929</v>
      </c>
      <c r="L1760" s="6">
        <v>41285.85853422689</v>
      </c>
      <c r="M1760" s="6">
        <v>144330673.31743428</v>
      </c>
      <c r="N1760" s="6">
        <v>3202.9629521382353</v>
      </c>
      <c r="O1760" s="6">
        <v>113395665.1707223</v>
      </c>
    </row>
    <row r="1761">
      <c r="A1761">
        <v>1757</v>
      </c>
      <c r="B1761" s="6">
        <v>-182873792.5520021</v>
      </c>
      <c r="C1761" s="6">
        <v>68202577.38603753</v>
      </c>
      <c r="D1761" s="6">
        <v>66572004.02254993</v>
      </c>
      <c r="E1761" s="6">
        <v>57460607.16414532</v>
      </c>
      <c r="F1761" s="6">
        <v>64578008.414428994</v>
      </c>
      <c r="G1761" s="6">
        <v>107013750.02648668</v>
      </c>
      <c r="H1761" s="6">
        <f>NPV(Supuestos!$B$22,C1761:G1761)+B1761</f>
        <v>60777251.80989079</v>
      </c>
      <c r="I1761" s="2">
        <f>IFERROR(IRR(B1761:G1761),"")</f>
        <v>0.263149333178754</v>
      </c>
      <c r="J1761" s="2">
        <f>IFERROR(MIRR(B1761:G1761,Supuestos!$B$22,Supuestos!$B$22),"")</f>
        <v>0.20733617224454082</v>
      </c>
      <c r="K1761" s="6">
        <v>8347.254524040314</v>
      </c>
      <c r="L1761" s="6">
        <v>38029.41609293332</v>
      </c>
      <c r="M1761" s="6">
        <v>157478495.30973417</v>
      </c>
      <c r="N1761" s="6">
        <v>3299.0268089187643</v>
      </c>
      <c r="O1761" s="6">
        <v>110755864.90489931</v>
      </c>
    </row>
    <row r="1762">
      <c r="A1762">
        <v>1758</v>
      </c>
      <c r="B1762" s="6">
        <v>-156952719.89189577</v>
      </c>
      <c r="C1762" s="6">
        <v>53614988.48141472</v>
      </c>
      <c r="D1762" s="6">
        <v>41784881.11957049</v>
      </c>
      <c r="E1762" s="6">
        <v>43911723.40175654</v>
      </c>
      <c r="F1762" s="6">
        <v>25061645.886231005</v>
      </c>
      <c r="G1762" s="6">
        <v>76237667.7448544</v>
      </c>
      <c r="H1762" s="6">
        <f>NPV(Supuestos!$B$22,C1762:G1762)+B1762</f>
        <v>6303205.402721837</v>
      </c>
      <c r="I1762" s="2">
        <f>IFERROR(IRR(B1762:G1762),"")</f>
        <v>0.15622517385168372</v>
      </c>
      <c r="J1762" s="2">
        <f>IFERROR(MIRR(B1762:G1762,Supuestos!$B$22,Supuestos!$B$22),"")</f>
        <v>0.14901281560843693</v>
      </c>
      <c r="K1762" s="6">
        <v>8268.539943155149</v>
      </c>
      <c r="L1762" s="6">
        <v>32218.81482232765</v>
      </c>
      <c r="M1762" s="6">
        <v>135640515.30953294</v>
      </c>
      <c r="N1762" s="6">
        <v>3297.892093937844</v>
      </c>
      <c r="O1762" s="6">
        <v>114012909.94127291</v>
      </c>
    </row>
    <row r="1763">
      <c r="A1763">
        <v>1759</v>
      </c>
      <c r="B1763" s="6">
        <v>-158619187.65526444</v>
      </c>
      <c r="C1763" s="6">
        <v>45302643.8253319</v>
      </c>
      <c r="D1763" s="6">
        <v>60382264.26004322</v>
      </c>
      <c r="E1763" s="6">
        <v>56892156.120257705</v>
      </c>
      <c r="F1763" s="6">
        <v>51627630.2197351</v>
      </c>
      <c r="G1763" s="6">
        <v>109057199.2191572</v>
      </c>
      <c r="H1763" s="6">
        <f>NPV(Supuestos!$B$22,C1763:G1763)+B1763</f>
        <v>53191343.632877044</v>
      </c>
      <c r="I1763" s="2">
        <f>IFERROR(IRR(B1763:G1763),"")</f>
        <v>0.2562074993141258</v>
      </c>
      <c r="J1763" s="2">
        <f>IFERROR(MIRR(B1763:G1763,Supuestos!$B$22,Supuestos!$B$22),"")</f>
        <v>0.2078784054286904</v>
      </c>
      <c r="K1763" s="6">
        <v>8063.650832405807</v>
      </c>
      <c r="L1763" s="6">
        <v>38602.1528767855</v>
      </c>
      <c r="M1763" s="6">
        <v>133717245.08106063</v>
      </c>
      <c r="N1763" s="6">
        <v>3328.3233953018985</v>
      </c>
      <c r="O1763" s="6">
        <v>109691848.9262988</v>
      </c>
    </row>
    <row r="1764">
      <c r="A1764">
        <v>1760</v>
      </c>
      <c r="B1764" s="6">
        <v>-169659047.09132108</v>
      </c>
      <c r="C1764" s="6">
        <v>80902474.48900798</v>
      </c>
      <c r="D1764" s="6">
        <v>66683274.016427785</v>
      </c>
      <c r="E1764" s="6">
        <v>75716518.89034954</v>
      </c>
      <c r="F1764" s="6">
        <v>82975550.69314219</v>
      </c>
      <c r="G1764" s="6">
        <v>141027952.83076978</v>
      </c>
      <c r="H1764" s="6">
        <f>NPV(Supuestos!$B$22,C1764:G1764)+B1764</f>
        <v>126098829.96691558</v>
      </c>
      <c r="I1764" s="2">
        <f>IFERROR(IRR(B1764:G1764),"")</f>
        <v>0.39209931675940324</v>
      </c>
      <c r="J1764" s="2">
        <f>IFERROR(MIRR(B1764:G1764,Supuestos!$B$22,Supuestos!$B$22),"")</f>
        <v>0.27402136393068455</v>
      </c>
      <c r="K1764" s="6">
        <v>8755.810686109993</v>
      </c>
      <c r="L1764" s="6">
        <v>39521.11396818371</v>
      </c>
      <c r="M1764" s="6">
        <v>141975895.73055357</v>
      </c>
      <c r="N1764" s="6">
        <v>3301.75776326408</v>
      </c>
      <c r="O1764" s="6">
        <v>109598899.51406032</v>
      </c>
    </row>
    <row r="1765">
      <c r="A1765">
        <v>1761</v>
      </c>
      <c r="B1765" s="6">
        <v>-155309704.71608377</v>
      </c>
      <c r="C1765" s="6">
        <v>61680441.74783481</v>
      </c>
      <c r="D1765" s="6">
        <v>51834878.71791039</v>
      </c>
      <c r="E1765" s="6">
        <v>47829008.578803256</v>
      </c>
      <c r="F1765" s="6">
        <v>56857917.64297947</v>
      </c>
      <c r="G1765" s="6">
        <v>101411350.67699796</v>
      </c>
      <c r="H1765" s="6">
        <f>NPV(Supuestos!$B$22,C1765:G1765)+B1765</f>
        <v>57298749.795197874</v>
      </c>
      <c r="I1765" s="2">
        <f>IFERROR(IRR(B1765:G1765),"")</f>
        <v>0.27391162330253077</v>
      </c>
      <c r="J1765" s="2">
        <f>IFERROR(MIRR(B1765:G1765,Supuestos!$B$22,Supuestos!$B$22),"")</f>
        <v>0.2138953244151831</v>
      </c>
      <c r="K1765" s="6">
        <v>7667.951863154546</v>
      </c>
      <c r="L1765" s="6">
        <v>42237.632560131824</v>
      </c>
      <c r="M1765" s="6">
        <v>129399614.05330779</v>
      </c>
      <c r="N1765" s="6">
        <v>3405.0365988475583</v>
      </c>
      <c r="O1765" s="6">
        <v>110026926.04848152</v>
      </c>
    </row>
    <row r="1766">
      <c r="A1766">
        <v>1762</v>
      </c>
      <c r="B1766" s="6">
        <v>-183780317.51152608</v>
      </c>
      <c r="C1766" s="6">
        <v>51919127.09824799</v>
      </c>
      <c r="D1766" s="6">
        <v>81937741.01592688</v>
      </c>
      <c r="E1766" s="6">
        <v>65058332.28766781</v>
      </c>
      <c r="F1766" s="6">
        <v>74400229.6272519</v>
      </c>
      <c r="G1766" s="6">
        <v>105344884.16340569</v>
      </c>
      <c r="H1766" s="6">
        <f>NPV(Supuestos!$B$22,C1766:G1766)+B1766</f>
        <v>67487469.0672484</v>
      </c>
      <c r="I1766" s="2">
        <f>IFERROR(IRR(B1766:G1766),"")</f>
        <v>0.2703686126643391</v>
      </c>
      <c r="J1766" s="2">
        <f>IFERROR(MIRR(B1766:G1766,Supuestos!$B$22,Supuestos!$B$22),"")</f>
        <v>0.21359118887098072</v>
      </c>
      <c r="K1766" s="6">
        <v>8503.271613399369</v>
      </c>
      <c r="L1766" s="6">
        <v>37200.98566661254</v>
      </c>
      <c r="M1766" s="6">
        <v>158473910.67877543</v>
      </c>
      <c r="N1766" s="6">
        <v>3418.3037041065595</v>
      </c>
      <c r="O1766" s="6">
        <v>107959626.5819969</v>
      </c>
    </row>
    <row r="1767">
      <c r="A1767">
        <v>1763</v>
      </c>
      <c r="B1767" s="6">
        <v>-164004609.44748786</v>
      </c>
      <c r="C1767" s="6">
        <v>108349055.13888778</v>
      </c>
      <c r="D1767" s="6">
        <v>94955367.5571211</v>
      </c>
      <c r="E1767" s="6">
        <v>103426393.57327548</v>
      </c>
      <c r="F1767" s="6">
        <v>113340341.78456119</v>
      </c>
      <c r="G1767" s="6">
        <v>145935872.42655152</v>
      </c>
      <c r="H1767" s="6">
        <f>NPV(Supuestos!$B$22,C1767:G1767)+B1767</f>
        <v>216814463.19612235</v>
      </c>
      <c r="I1767" s="2">
        <f>IFERROR(IRR(B1767:G1767),"")</f>
        <v>0.5879204152640399</v>
      </c>
      <c r="J1767" s="2">
        <f>IFERROR(MIRR(B1767:G1767,Supuestos!$B$22,Supuestos!$B$22),"")</f>
        <v>0.3492032501121991</v>
      </c>
      <c r="K1767" s="6">
        <v>8898.256488115545</v>
      </c>
      <c r="L1767" s="6">
        <v>45204.454697807385</v>
      </c>
      <c r="M1767" s="6">
        <v>131825342.86296867</v>
      </c>
      <c r="N1767" s="6">
        <v>3302.0446562518678</v>
      </c>
      <c r="O1767" s="6">
        <v>113336471.61205558</v>
      </c>
    </row>
    <row r="1768">
      <c r="A1768">
        <v>1764</v>
      </c>
      <c r="B1768" s="6">
        <v>-156961072.00748676</v>
      </c>
      <c r="C1768" s="6">
        <v>59661363.867436245</v>
      </c>
      <c r="D1768" s="6">
        <v>65976100.48334147</v>
      </c>
      <c r="E1768" s="6">
        <v>57755164.177748755</v>
      </c>
      <c r="F1768" s="6">
        <v>72973188.75756112</v>
      </c>
      <c r="G1768" s="6">
        <v>109756511.15791954</v>
      </c>
      <c r="H1768" s="6">
        <f>NPV(Supuestos!$B$22,C1768:G1768)+B1768</f>
        <v>85333093.85641272</v>
      </c>
      <c r="I1768" s="2">
        <f>IFERROR(IRR(B1768:G1768),"")</f>
        <v>0.3282223742026947</v>
      </c>
      <c r="J1768" s="2">
        <f>IFERROR(MIRR(B1768:G1768,Supuestos!$B$22,Supuestos!$B$22),"")</f>
        <v>0.2434119917905615</v>
      </c>
      <c r="K1768" s="6">
        <v>7942.293250721196</v>
      </c>
      <c r="L1768" s="6">
        <v>42567.8466611515</v>
      </c>
      <c r="M1768" s="6">
        <v>129914166.30871889</v>
      </c>
      <c r="N1768" s="6">
        <v>3375.0693006130555</v>
      </c>
      <c r="O1768" s="6">
        <v>109585312.38788134</v>
      </c>
    </row>
    <row r="1769">
      <c r="A1769">
        <v>1765</v>
      </c>
      <c r="B1769" s="6">
        <v>-150200293.58069396</v>
      </c>
      <c r="C1769" s="6">
        <v>44679384.37592542</v>
      </c>
      <c r="D1769" s="6">
        <v>51206753.5556466</v>
      </c>
      <c r="E1769" s="6">
        <v>38525898.24830969</v>
      </c>
      <c r="F1769" s="6">
        <v>52356761.67242478</v>
      </c>
      <c r="G1769" s="6">
        <v>85470074.87704858</v>
      </c>
      <c r="H1769" s="6">
        <f>NPV(Supuestos!$B$22,C1769:G1769)+B1769</f>
        <v>29787851.51232587</v>
      </c>
      <c r="I1769" s="2">
        <f>IFERROR(IRR(B1769:G1769),"")</f>
        <v>0.21230392478685842</v>
      </c>
      <c r="J1769" s="2">
        <f>IFERROR(MIRR(B1769:G1769,Supuestos!$B$22,Supuestos!$B$22),"")</f>
        <v>0.18200543988687357</v>
      </c>
      <c r="K1769" s="6">
        <v>7628.532880398555</v>
      </c>
      <c r="L1769" s="6">
        <v>37756.94280776305</v>
      </c>
      <c r="M1769" s="6">
        <v>127157887.2069061</v>
      </c>
      <c r="N1769" s="6">
        <v>3324.081849306822</v>
      </c>
      <c r="O1769" s="6">
        <v>102797725.94442296</v>
      </c>
    </row>
    <row r="1770">
      <c r="A1770">
        <v>1766</v>
      </c>
      <c r="B1770" s="6">
        <v>-160077690.0666065</v>
      </c>
      <c r="C1770" s="6">
        <v>67677596.72639456</v>
      </c>
      <c r="D1770" s="6">
        <v>44016811.50502245</v>
      </c>
      <c r="E1770" s="6">
        <v>80163858.10744226</v>
      </c>
      <c r="F1770" s="6">
        <v>80764685.91889402</v>
      </c>
      <c r="G1770" s="6">
        <v>121002825.57235454</v>
      </c>
      <c r="H1770" s="6">
        <f>NPV(Supuestos!$B$22,C1770:G1770)+B1770</f>
        <v>97930704.40443216</v>
      </c>
      <c r="I1770" s="2">
        <f>IFERROR(IRR(B1770:G1770),"")</f>
        <v>0.34403638420473776</v>
      </c>
      <c r="J1770" s="2">
        <f>IFERROR(MIRR(B1770:G1770,Supuestos!$B$22,Supuestos!$B$22),"")</f>
        <v>0.2541961313501311</v>
      </c>
      <c r="K1770" s="6">
        <v>7905.000581966258</v>
      </c>
      <c r="L1770" s="6">
        <v>44196.46235904485</v>
      </c>
      <c r="M1770" s="6">
        <v>132127845.21307854</v>
      </c>
      <c r="N1770" s="6">
        <v>3287.8329547432563</v>
      </c>
      <c r="O1770" s="6">
        <v>112934963.94323193</v>
      </c>
    </row>
    <row r="1771">
      <c r="A1771">
        <v>1767</v>
      </c>
      <c r="B1771" s="6">
        <v>-171427722.82266808</v>
      </c>
      <c r="C1771" s="6">
        <v>71328040.15593201</v>
      </c>
      <c r="D1771" s="6">
        <v>68464183.40410817</v>
      </c>
      <c r="E1771" s="6">
        <v>80805670.29833333</v>
      </c>
      <c r="F1771" s="6">
        <v>69965987.89364433</v>
      </c>
      <c r="G1771" s="6">
        <v>132755568.1304577</v>
      </c>
      <c r="H1771" s="6">
        <f>NPV(Supuestos!$B$22,C1771:G1771)+B1771</f>
        <v>108737788.8709404</v>
      </c>
      <c r="I1771" s="2">
        <f>IFERROR(IRR(B1771:G1771),"")</f>
        <v>0.3574090684806805</v>
      </c>
      <c r="J1771" s="2">
        <f>IFERROR(MIRR(B1771:G1771,Supuestos!$B$22,Supuestos!$B$22),"")</f>
        <v>0.25768411205213115</v>
      </c>
      <c r="K1771" s="6">
        <v>8105.763248358324</v>
      </c>
      <c r="L1771" s="6">
        <v>42877.542558778005</v>
      </c>
      <c r="M1771" s="6">
        <v>143623306.13043907</v>
      </c>
      <c r="N1771" s="6">
        <v>3217.522743344307</v>
      </c>
      <c r="O1771" s="6">
        <v>108967063.02658813</v>
      </c>
    </row>
    <row r="1772">
      <c r="A1772">
        <v>1768</v>
      </c>
      <c r="B1772" s="6">
        <v>-175616964.01681653</v>
      </c>
      <c r="C1772" s="6">
        <v>57045516.52860158</v>
      </c>
      <c r="D1772" s="6">
        <v>83410173.71127763</v>
      </c>
      <c r="E1772" s="6">
        <v>60272303.06149259</v>
      </c>
      <c r="F1772" s="6">
        <v>57215584.82836361</v>
      </c>
      <c r="G1772" s="6">
        <v>93457115.35697731</v>
      </c>
      <c r="H1772" s="6">
        <f>NPV(Supuestos!$B$22,C1772:G1772)+B1772</f>
        <v>61701387.27290629</v>
      </c>
      <c r="I1772" s="2">
        <f>IFERROR(IRR(B1772:G1772),"")</f>
        <v>0.27197072809628575</v>
      </c>
      <c r="J1772" s="2">
        <f>IFERROR(MIRR(B1772:G1772,Supuestos!$B$22,Supuestos!$B$22),"")</f>
        <v>0.21075932574959788</v>
      </c>
      <c r="K1772" s="6">
        <v>7644.59104716642</v>
      </c>
      <c r="L1772" s="6">
        <v>46919.56128478436</v>
      </c>
      <c r="M1772" s="6">
        <v>146922495.36604545</v>
      </c>
      <c r="N1772" s="6">
        <v>3478.9353172915676</v>
      </c>
      <c r="O1772" s="6">
        <v>114652051.09162559</v>
      </c>
    </row>
    <row r="1773">
      <c r="A1773">
        <v>1769</v>
      </c>
      <c r="B1773" s="6">
        <v>-162375306.69362992</v>
      </c>
      <c r="C1773" s="6">
        <v>73437483.57340246</v>
      </c>
      <c r="D1773" s="6">
        <v>41594703.31145188</v>
      </c>
      <c r="E1773" s="6">
        <v>44564522.23579796</v>
      </c>
      <c r="F1773" s="6">
        <v>53546178.48549941</v>
      </c>
      <c r="G1773" s="6">
        <v>91995033.0648151</v>
      </c>
      <c r="H1773" s="6">
        <f>NPV(Supuestos!$B$22,C1773:G1773)+B1773</f>
        <v>43612068.90344824</v>
      </c>
      <c r="I1773" s="2">
        <f>IFERROR(IRR(B1773:G1773),"")</f>
        <v>0.24377383754111906</v>
      </c>
      <c r="J1773" s="2">
        <f>IFERROR(MIRR(B1773:G1773,Supuestos!$B$22,Supuestos!$B$22),"")</f>
        <v>0.19555339032509544</v>
      </c>
      <c r="K1773" s="6">
        <v>7874.647258693426</v>
      </c>
      <c r="L1773" s="6">
        <v>38795.1942159649</v>
      </c>
      <c r="M1773" s="6">
        <v>137935429.11097175</v>
      </c>
      <c r="N1773" s="6">
        <v>3415.787876894077</v>
      </c>
      <c r="O1773" s="6">
        <v>106773142.4438132</v>
      </c>
    </row>
    <row r="1774">
      <c r="A1774">
        <v>1770</v>
      </c>
      <c r="B1774" s="6">
        <v>-176303049.72431168</v>
      </c>
      <c r="C1774" s="6">
        <v>59650969.18781188</v>
      </c>
      <c r="D1774" s="6">
        <v>67052156.41262451</v>
      </c>
      <c r="E1774" s="6">
        <v>69128440.26604801</v>
      </c>
      <c r="F1774" s="6">
        <v>69242053.8163098</v>
      </c>
      <c r="G1774" s="6">
        <v>103051386.45861398</v>
      </c>
      <c r="H1774" s="6">
        <f>NPV(Supuestos!$B$22,C1774:G1774)+B1774</f>
        <v>68795062.4311051</v>
      </c>
      <c r="I1774" s="2">
        <f>IFERROR(IRR(B1774:G1774),"")</f>
        <v>0.2799313924310619</v>
      </c>
      <c r="J1774" s="2">
        <f>IFERROR(MIRR(B1774:G1774,Supuestos!$B$22,Supuestos!$B$22),"")</f>
        <v>0.21764553222856975</v>
      </c>
      <c r="K1774" s="6">
        <v>7353.626493576792</v>
      </c>
      <c r="L1774" s="6">
        <v>45552.941722968055</v>
      </c>
      <c r="M1774" s="6">
        <v>149504704.19516146</v>
      </c>
      <c r="N1774" s="6">
        <v>3219.467106771966</v>
      </c>
      <c r="O1774" s="6">
        <v>110031328.55527316</v>
      </c>
    </row>
    <row r="1775">
      <c r="A1775">
        <v>1771</v>
      </c>
      <c r="B1775" s="6">
        <v>-158424380.45720258</v>
      </c>
      <c r="C1775" s="6">
        <v>63309282.265410304</v>
      </c>
      <c r="D1775" s="6">
        <v>58929342.14418021</v>
      </c>
      <c r="E1775" s="6">
        <v>76205465.34278363</v>
      </c>
      <c r="F1775" s="6">
        <v>66942034.825093016</v>
      </c>
      <c r="G1775" s="6">
        <v>110047070.56342873</v>
      </c>
      <c r="H1775" s="6">
        <f>NPV(Supuestos!$B$22,C1775:G1775)+B1775</f>
        <v>90680870.0119164</v>
      </c>
      <c r="I1775" s="2">
        <f>IFERROR(IRR(B1775:G1775),"")</f>
        <v>0.33854858836336327</v>
      </c>
      <c r="J1775" s="2">
        <f>IFERROR(MIRR(B1775:G1775,Supuestos!$B$22,Supuestos!$B$22),"")</f>
        <v>0.24800700817219679</v>
      </c>
      <c r="K1775" s="6">
        <v>7931.797768733464</v>
      </c>
      <c r="L1775" s="6">
        <v>42934.779994179655</v>
      </c>
      <c r="M1775" s="6">
        <v>131180381.08449088</v>
      </c>
      <c r="N1775" s="6">
        <v>3300.7471973697343</v>
      </c>
      <c r="O1775" s="6">
        <v>109198959.57348526</v>
      </c>
    </row>
    <row r="1776">
      <c r="A1776">
        <v>1772</v>
      </c>
      <c r="B1776" s="6">
        <v>-174294629.49203748</v>
      </c>
      <c r="C1776" s="6">
        <v>48991588.25232592</v>
      </c>
      <c r="D1776" s="6">
        <v>68935305.09183776</v>
      </c>
      <c r="E1776" s="6">
        <v>48824667.73017674</v>
      </c>
      <c r="F1776" s="6">
        <v>53145405.99496117</v>
      </c>
      <c r="G1776" s="6">
        <v>94835456.84204279</v>
      </c>
      <c r="H1776" s="6">
        <f>NPV(Supuestos!$B$22,C1776:G1776)+B1776</f>
        <v>35400098.03799553</v>
      </c>
      <c r="I1776" s="2">
        <f>IFERROR(IRR(B1776:G1776),"")</f>
        <v>0.21537122138106232</v>
      </c>
      <c r="J1776" s="2">
        <f>IFERROR(MIRR(B1776:G1776,Supuestos!$B$22,Supuestos!$B$22),"")</f>
        <v>0.18294772238286772</v>
      </c>
      <c r="K1776" s="6">
        <v>8066.690186826165</v>
      </c>
      <c r="L1776" s="6">
        <v>37543.9171156194</v>
      </c>
      <c r="M1776" s="6">
        <v>150066217.6703109</v>
      </c>
      <c r="N1776" s="6">
        <v>3373.884513011823</v>
      </c>
      <c r="O1776" s="6">
        <v>109055659.70640975</v>
      </c>
    </row>
    <row r="1777">
      <c r="A1777">
        <v>1773</v>
      </c>
      <c r="B1777" s="6">
        <v>-171160584.20730618</v>
      </c>
      <c r="C1777" s="6">
        <v>50600979.74490257</v>
      </c>
      <c r="D1777" s="6">
        <v>40790076.060525864</v>
      </c>
      <c r="E1777" s="6">
        <v>44097015.23993242</v>
      </c>
      <c r="F1777" s="6">
        <v>51394651.48385778</v>
      </c>
      <c r="G1777" s="6">
        <v>96479571.79773289</v>
      </c>
      <c r="H1777" s="6">
        <f>NPV(Supuestos!$B$22,C1777:G1777)+B1777</f>
        <v>14915334.227718733</v>
      </c>
      <c r="I1777" s="2">
        <f>IFERROR(IRR(B1777:G1777),"")</f>
        <v>0.17194003669927718</v>
      </c>
      <c r="J1777" s="2">
        <f>IFERROR(MIRR(B1777:G1777,Supuestos!$B$22,Supuestos!$B$22),"")</f>
        <v>0.15921003899610509</v>
      </c>
      <c r="K1777" s="6">
        <v>7440.783187592622</v>
      </c>
      <c r="L1777" s="6">
        <v>42345.93616171751</v>
      </c>
      <c r="M1777" s="6">
        <v>145953629.81890792</v>
      </c>
      <c r="N1777" s="6">
        <v>3484.6030826990805</v>
      </c>
      <c r="O1777" s="6">
        <v>107672101.43411045</v>
      </c>
    </row>
    <row r="1778">
      <c r="A1778">
        <v>1774</v>
      </c>
      <c r="B1778" s="6">
        <v>-175420585.82949263</v>
      </c>
      <c r="C1778" s="6">
        <v>55131039.28524253</v>
      </c>
      <c r="D1778" s="6">
        <v>63444190.92719965</v>
      </c>
      <c r="E1778" s="6">
        <v>57402882.05954346</v>
      </c>
      <c r="F1778" s="6">
        <v>77544385.44928828</v>
      </c>
      <c r="G1778" s="6">
        <v>116862033.95909989</v>
      </c>
      <c r="H1778" s="6">
        <f>NPV(Supuestos!$B$22,C1778:G1778)+B1778</f>
        <v>67110509.81070611</v>
      </c>
      <c r="I1778" s="2">
        <f>IFERROR(IRR(B1778:G1778),"")</f>
        <v>0.27133954724627485</v>
      </c>
      <c r="J1778" s="2">
        <f>IFERROR(MIRR(B1778:G1778,Supuestos!$B$22,Supuestos!$B$22),"")</f>
        <v>0.2163042539733775</v>
      </c>
      <c r="K1778" s="6">
        <v>8091.540763624907</v>
      </c>
      <c r="L1778" s="6">
        <v>42878.35246560817</v>
      </c>
      <c r="M1778" s="6">
        <v>147664430.881289</v>
      </c>
      <c r="N1778" s="6">
        <v>3372.6465711680553</v>
      </c>
      <c r="O1778" s="6">
        <v>115541645.05347234</v>
      </c>
    </row>
    <row r="1779">
      <c r="A1779">
        <v>1775</v>
      </c>
      <c r="B1779" s="6">
        <v>-162545074.86357373</v>
      </c>
      <c r="C1779" s="6">
        <v>43243717.164553955</v>
      </c>
      <c r="D1779" s="6">
        <v>31859893.788235888</v>
      </c>
      <c r="E1779" s="6">
        <v>45199489.90182101</v>
      </c>
      <c r="F1779" s="6">
        <v>43395736.54354154</v>
      </c>
      <c r="G1779" s="6">
        <v>88840692.40097144</v>
      </c>
      <c r="H1779" s="6">
        <f>NPV(Supuestos!$B$22,C1779:G1779)+B1779</f>
        <v>2246363.8121185377</v>
      </c>
      <c r="I1779" s="2">
        <f>IFERROR(IRR(B1779:G1779),"")</f>
        <v>0.1450559448382618</v>
      </c>
      <c r="J1779" s="2">
        <f>IFERROR(MIRR(B1779:G1779,Supuestos!$B$22,Supuestos!$B$22),"")</f>
        <v>0.14313367188835824</v>
      </c>
      <c r="K1779" s="6">
        <v>7689.670808883886</v>
      </c>
      <c r="L1779" s="6">
        <v>39939.133268877806</v>
      </c>
      <c r="M1779" s="6">
        <v>137975571.8851887</v>
      </c>
      <c r="N1779" s="6">
        <v>3464.8075595187643</v>
      </c>
      <c r="O1779" s="6">
        <v>116239304.32006848</v>
      </c>
    </row>
    <row r="1780">
      <c r="A1780">
        <v>1776</v>
      </c>
      <c r="B1780" s="6">
        <v>-177116804.3880093</v>
      </c>
      <c r="C1780" s="6">
        <v>47675032.89253988</v>
      </c>
      <c r="D1780" s="6">
        <v>48750144.935164034</v>
      </c>
      <c r="E1780" s="6">
        <v>39883105.501699224</v>
      </c>
      <c r="F1780" s="6">
        <v>37935945.55505812</v>
      </c>
      <c r="G1780" s="6">
        <v>87150871.09891854</v>
      </c>
      <c r="H1780" s="6">
        <f>NPV(Supuestos!$B$22,C1780:G1780)+B1780</f>
        <v>-3140429.682172291</v>
      </c>
      <c r="I1780" s="2">
        <f>IFERROR(IRR(B1780:G1780),"")</f>
        <v>0.1331311178966726</v>
      </c>
      <c r="J1780" s="2">
        <f>IFERROR(MIRR(B1780:G1780,Supuestos!$B$22,Supuestos!$B$22),"")</f>
        <v>0.1359283879666333</v>
      </c>
      <c r="K1780" s="6">
        <v>8008.808888465749</v>
      </c>
      <c r="L1780" s="6">
        <v>37417.8492424246</v>
      </c>
      <c r="M1780" s="6">
        <v>153143012.1000092</v>
      </c>
      <c r="N1780" s="6">
        <v>3545.952340774238</v>
      </c>
      <c r="O1780" s="6">
        <v>110232086.26141073</v>
      </c>
    </row>
    <row r="1781">
      <c r="A1781">
        <v>1777</v>
      </c>
      <c r="B1781" s="6">
        <v>-167259611.5610267</v>
      </c>
      <c r="C1781" s="6">
        <v>56267401.29256519</v>
      </c>
      <c r="D1781" s="6">
        <v>66706098.327038795</v>
      </c>
      <c r="E1781" s="6">
        <v>73353307.63554205</v>
      </c>
      <c r="F1781" s="6">
        <v>59650815.56358564</v>
      </c>
      <c r="G1781" s="6">
        <v>123622936.21899784</v>
      </c>
      <c r="H1781" s="6">
        <f>NPV(Supuestos!$B$22,C1781:G1781)+B1781</f>
        <v>82461278.57319838</v>
      </c>
      <c r="I1781" s="2">
        <f>IFERROR(IRR(B1781:G1781),"")</f>
        <v>0.3085539422595322</v>
      </c>
      <c r="J1781" s="2">
        <f>IFERROR(MIRR(B1781:G1781,Supuestos!$B$22,Supuestos!$B$22),"")</f>
        <v>0.2351440466386885</v>
      </c>
      <c r="K1781" s="6">
        <v>8008.295624676719</v>
      </c>
      <c r="L1781" s="6">
        <v>44476.65697500976</v>
      </c>
      <c r="M1781" s="6">
        <v>138765034.16476926</v>
      </c>
      <c r="N1781" s="6">
        <v>3410.6777015452585</v>
      </c>
      <c r="O1781" s="6">
        <v>114726318.18178318</v>
      </c>
    </row>
    <row r="1782">
      <c r="A1782">
        <v>1778</v>
      </c>
      <c r="B1782" s="6">
        <v>-170203950.20235437</v>
      </c>
      <c r="C1782" s="6">
        <v>62502972.19591061</v>
      </c>
      <c r="D1782" s="6">
        <v>70751269.20109579</v>
      </c>
      <c r="E1782" s="6">
        <v>70110977.64434296</v>
      </c>
      <c r="F1782" s="6">
        <v>53525011.393945955</v>
      </c>
      <c r="G1782" s="6">
        <v>101952543.28709583</v>
      </c>
      <c r="H1782" s="6">
        <f>NPV(Supuestos!$B$22,C1782:G1782)+B1782</f>
        <v>71028995.3493367</v>
      </c>
      <c r="I1782" s="2">
        <f>IFERROR(IRR(B1782:G1782),"")</f>
        <v>0.293716336763352</v>
      </c>
      <c r="J1782" s="2">
        <f>IFERROR(MIRR(B1782:G1782,Supuestos!$B$22,Supuestos!$B$22),"")</f>
        <v>0.2223575188026392</v>
      </c>
      <c r="K1782" s="6">
        <v>8427.021968063158</v>
      </c>
      <c r="L1782" s="6">
        <v>37894.38190258312</v>
      </c>
      <c r="M1782" s="6">
        <v>144657007.10161495</v>
      </c>
      <c r="N1782" s="6">
        <v>3331.2496235904596</v>
      </c>
      <c r="O1782" s="6">
        <v>111322495.33579916</v>
      </c>
    </row>
    <row r="1783">
      <c r="A1783">
        <v>1779</v>
      </c>
      <c r="B1783" s="6">
        <v>-166403102.68731445</v>
      </c>
      <c r="C1783" s="6">
        <v>47487751.13969013</v>
      </c>
      <c r="D1783" s="6">
        <v>44548823.76328081</v>
      </c>
      <c r="E1783" s="6">
        <v>39960572.970938355</v>
      </c>
      <c r="F1783" s="6">
        <v>32895760.76836228</v>
      </c>
      <c r="G1783" s="6">
        <v>88175766.90076283</v>
      </c>
      <c r="H1783" s="6">
        <f>NPV(Supuestos!$B$22,C1783:G1783)+B1783</f>
        <v>1776602.6531184018</v>
      </c>
      <c r="I1783" s="2">
        <f>IFERROR(IRR(B1783:G1783),"")</f>
        <v>0.1441017318351875</v>
      </c>
      <c r="J1783" s="2">
        <f>IFERROR(MIRR(B1783:G1783,Supuestos!$B$22,Supuestos!$B$22),"")</f>
        <v>0.14242391232727614</v>
      </c>
      <c r="K1783" s="6">
        <v>7930.636323066864</v>
      </c>
      <c r="L1783" s="6">
        <v>36276.161423861886</v>
      </c>
      <c r="M1783" s="6">
        <v>143387659.21135315</v>
      </c>
      <c r="N1783" s="6">
        <v>3433.6648434711</v>
      </c>
      <c r="O1783" s="6">
        <v>114107761.08364795</v>
      </c>
    </row>
    <row r="1784">
      <c r="A1784">
        <v>1780</v>
      </c>
      <c r="B1784" s="6">
        <v>-166136933.4655425</v>
      </c>
      <c r="C1784" s="6">
        <v>74858613.6637587</v>
      </c>
      <c r="D1784" s="6">
        <v>87589307.94388562</v>
      </c>
      <c r="E1784" s="6">
        <v>62797312.442159355</v>
      </c>
      <c r="F1784" s="6">
        <v>81113913.50742804</v>
      </c>
      <c r="G1784" s="6">
        <v>130653970.36546059</v>
      </c>
      <c r="H1784" s="6">
        <f>NPV(Supuestos!$B$22,C1784:G1784)+B1784</f>
        <v>125195569.10327925</v>
      </c>
      <c r="I1784" s="2">
        <f>IFERROR(IRR(B1784:G1784),"")</f>
        <v>0.40105797342570404</v>
      </c>
      <c r="J1784" s="2">
        <f>IFERROR(MIRR(B1784:G1784,Supuestos!$B$22,Supuestos!$B$22),"")</f>
        <v>0.2755262515178518</v>
      </c>
      <c r="K1784" s="6">
        <v>8153.607722955634</v>
      </c>
      <c r="L1784" s="6">
        <v>43266.76766914702</v>
      </c>
      <c r="M1784" s="6">
        <v>137914513.38438377</v>
      </c>
      <c r="N1784" s="6">
        <v>3261.3622908480465</v>
      </c>
      <c r="O1784" s="6">
        <v>109232590.39374311</v>
      </c>
    </row>
    <row r="1785">
      <c r="A1785">
        <v>1781</v>
      </c>
      <c r="B1785" s="6">
        <v>-183699277.25126183</v>
      </c>
      <c r="C1785" s="6">
        <v>35658675.9594854</v>
      </c>
      <c r="D1785" s="6">
        <v>40924792.46594475</v>
      </c>
      <c r="E1785" s="6">
        <v>38660021.762301825</v>
      </c>
      <c r="F1785" s="6">
        <v>28058265.18479854</v>
      </c>
      <c r="G1785" s="6">
        <v>60933487.523548424</v>
      </c>
      <c r="H1785" s="6">
        <f>NPV(Supuestos!$B$22,C1785:G1785)+B1785</f>
        <v>-46575335.055656895</v>
      </c>
      <c r="I1785" s="2">
        <f>IFERROR(IRR(B1785:G1785),"")</f>
        <v>0.03424192816803869</v>
      </c>
      <c r="J1785" s="2">
        <f>IFERROR(MIRR(B1785:G1785,Supuestos!$B$22,Supuestos!$B$22),"")</f>
        <v>0.07524150452875822</v>
      </c>
      <c r="K1785" s="6">
        <v>7494.515493263488</v>
      </c>
      <c r="L1785" s="6">
        <v>35222.11503469759</v>
      </c>
      <c r="M1785" s="6">
        <v>162581462.30461782</v>
      </c>
      <c r="N1785" s="6">
        <v>3281.2941287644207</v>
      </c>
      <c r="O1785" s="6">
        <v>112297699.88460302</v>
      </c>
    </row>
    <row r="1786">
      <c r="A1786">
        <v>1782</v>
      </c>
      <c r="B1786" s="6">
        <v>-187984932.06745985</v>
      </c>
      <c r="C1786" s="6">
        <v>89444082.26759401</v>
      </c>
      <c r="D1786" s="6">
        <v>103417111.03560004</v>
      </c>
      <c r="E1786" s="6">
        <v>104560839.14205676</v>
      </c>
      <c r="F1786" s="6">
        <v>95185869.45407946</v>
      </c>
      <c r="G1786" s="6">
        <v>176530487.48859468</v>
      </c>
      <c r="H1786" s="6">
        <f>NPV(Supuestos!$B$22,C1786:G1786)+B1786</f>
        <v>188668565.67490658</v>
      </c>
      <c r="I1786" s="2">
        <f>IFERROR(IRR(B1786:G1786),"")</f>
        <v>0.469176323393282</v>
      </c>
      <c r="J1786" s="2">
        <f>IFERROR(MIRR(B1786:G1786,Supuestos!$B$22,Supuestos!$B$22),"")</f>
        <v>0.30999200263353766</v>
      </c>
      <c r="K1786" s="6">
        <v>9204.85021577246</v>
      </c>
      <c r="L1786" s="6">
        <v>43190.991619487955</v>
      </c>
      <c r="M1786" s="6">
        <v>156179603.38521424</v>
      </c>
      <c r="N1786" s="6">
        <v>3380.722334484259</v>
      </c>
      <c r="O1786" s="6">
        <v>113815024.09280501</v>
      </c>
    </row>
    <row r="1787">
      <c r="A1787">
        <v>1783</v>
      </c>
      <c r="B1787" s="6">
        <v>-180166637.68062717</v>
      </c>
      <c r="C1787" s="6">
        <v>43858550.131620504</v>
      </c>
      <c r="D1787" s="6">
        <v>51865294.45562271</v>
      </c>
      <c r="E1787" s="6">
        <v>46481944.98232996</v>
      </c>
      <c r="F1787" s="6">
        <v>33030500.69927686</v>
      </c>
      <c r="G1787" s="6">
        <v>99849999.14440952</v>
      </c>
      <c r="H1787" s="6">
        <f>NPV(Supuestos!$B$22,C1787:G1787)+B1787</f>
        <v>1004092.2420901656</v>
      </c>
      <c r="I1787" s="2">
        <f>IFERROR(IRR(B1787:G1787),"")</f>
        <v>0.14209062894582508</v>
      </c>
      <c r="J1787" s="2">
        <f>IFERROR(MIRR(B1787:G1787,Supuestos!$B$22,Supuestos!$B$22),"")</f>
        <v>0.1412678506107523</v>
      </c>
      <c r="K1787" s="6">
        <v>8107.335948140439</v>
      </c>
      <c r="L1787" s="6">
        <v>35782.90077912144</v>
      </c>
      <c r="M1787" s="6">
        <v>156958317.85540205</v>
      </c>
      <c r="N1787" s="6">
        <v>3519.7471659630537</v>
      </c>
      <c r="O1787" s="6">
        <v>109015440.49603653</v>
      </c>
    </row>
    <row r="1788">
      <c r="A1788">
        <v>1784</v>
      </c>
      <c r="B1788" s="6">
        <v>-168592586.1718109</v>
      </c>
      <c r="C1788" s="6">
        <v>107284871.9520245</v>
      </c>
      <c r="D1788" s="6">
        <v>110661670.92537105</v>
      </c>
      <c r="E1788" s="6">
        <v>90589258.49915679</v>
      </c>
      <c r="F1788" s="6">
        <v>90047089.73996443</v>
      </c>
      <c r="G1788" s="6">
        <v>135799074.3202725</v>
      </c>
      <c r="H1788" s="6">
        <f>NPV(Supuestos!$B$22,C1788:G1788)+B1788</f>
        <v>195657571.93297726</v>
      </c>
      <c r="I1788" s="2">
        <f>IFERROR(IRR(B1788:G1788),"")</f>
        <v>0.5575200961930935</v>
      </c>
      <c r="J1788" s="2">
        <f>IFERROR(MIRR(B1788:G1788,Supuestos!$B$22,Supuestos!$B$22),"")</f>
        <v>0.3298942448065809</v>
      </c>
      <c r="K1788" s="6">
        <v>9037.607911981711</v>
      </c>
      <c r="L1788" s="6">
        <v>42008.245212486945</v>
      </c>
      <c r="M1788" s="6">
        <v>138220262.22774372</v>
      </c>
      <c r="N1788" s="6">
        <v>3343.163755070418</v>
      </c>
      <c r="O1788" s="6">
        <v>108609177.35507244</v>
      </c>
    </row>
    <row r="1789">
      <c r="A1789">
        <v>1785</v>
      </c>
      <c r="B1789" s="6">
        <v>-164961194.56580248</v>
      </c>
      <c r="C1789" s="6">
        <v>65963208.25854626</v>
      </c>
      <c r="D1789" s="6">
        <v>51249392.68767196</v>
      </c>
      <c r="E1789" s="6">
        <v>55841267.21074369</v>
      </c>
      <c r="F1789" s="6">
        <v>73435615.43696809</v>
      </c>
      <c r="G1789" s="6">
        <v>118277481.41246459</v>
      </c>
      <c r="H1789" s="6">
        <f>NPV(Supuestos!$B$22,C1789:G1789)+B1789</f>
        <v>74936674.24355677</v>
      </c>
      <c r="I1789" s="2">
        <f>IFERROR(IRR(B1789:G1789),"")</f>
        <v>0.29737982681283043</v>
      </c>
      <c r="J1789" s="2">
        <f>IFERROR(MIRR(B1789:G1789,Supuestos!$B$22,Supuestos!$B$22),"")</f>
        <v>0.22866580254260094</v>
      </c>
      <c r="K1789" s="6">
        <v>7684.666489912192</v>
      </c>
      <c r="L1789" s="6">
        <v>44527.119788453274</v>
      </c>
      <c r="M1789" s="6">
        <v>137587109.33935186</v>
      </c>
      <c r="N1789" s="6">
        <v>3424.396752566099</v>
      </c>
      <c r="O1789" s="6">
        <v>107842273.8418743</v>
      </c>
    </row>
    <row r="1790">
      <c r="A1790">
        <v>1786</v>
      </c>
      <c r="B1790" s="6">
        <v>-176539514.13614252</v>
      </c>
      <c r="C1790" s="6">
        <v>55521184.72425393</v>
      </c>
      <c r="D1790" s="6">
        <v>78233135.10513699</v>
      </c>
      <c r="E1790" s="6">
        <v>88763457.64532493</v>
      </c>
      <c r="F1790" s="6">
        <v>85234945.99918911</v>
      </c>
      <c r="G1790" s="6">
        <v>115961956.80019644</v>
      </c>
      <c r="H1790" s="6">
        <f>NPV(Supuestos!$B$22,C1790:G1790)+B1790</f>
        <v>102966879.27435681</v>
      </c>
      <c r="I1790" s="2">
        <f>IFERROR(IRR(B1790:G1790),"")</f>
        <v>0.33619645232023676</v>
      </c>
      <c r="J1790" s="2">
        <f>IFERROR(MIRR(B1790:G1790,Supuestos!$B$22,Supuestos!$B$22),"")</f>
        <v>0.2497260287305889</v>
      </c>
      <c r="K1790" s="6">
        <v>8346.687845731656</v>
      </c>
      <c r="L1790" s="6">
        <v>41490.80008204203</v>
      </c>
      <c r="M1790" s="6">
        <v>148834653.59578556</v>
      </c>
      <c r="N1790" s="6">
        <v>3377.4834810445705</v>
      </c>
      <c r="O1790" s="6">
        <v>114367657.27034609</v>
      </c>
    </row>
    <row r="1791">
      <c r="A1791">
        <v>1787</v>
      </c>
      <c r="B1791" s="6">
        <v>-180931924.27773973</v>
      </c>
      <c r="C1791" s="6">
        <v>61480969.111863986</v>
      </c>
      <c r="D1791" s="6">
        <v>62136933.30482238</v>
      </c>
      <c r="E1791" s="6">
        <v>58077697.3583595</v>
      </c>
      <c r="F1791" s="6">
        <v>55878104.55971046</v>
      </c>
      <c r="G1791" s="6">
        <v>113074703.33911386</v>
      </c>
      <c r="H1791" s="6">
        <f>NPV(Supuestos!$B$22,C1791:G1791)+B1791</f>
        <v>51823675.614820994</v>
      </c>
      <c r="I1791" s="2">
        <f>IFERROR(IRR(B1791:G1791),"")</f>
        <v>0.24424066904323632</v>
      </c>
      <c r="J1791" s="2">
        <f>IFERROR(MIRR(B1791:G1791,Supuestos!$B$22,Supuestos!$B$22),"")</f>
        <v>0.1988969038147359</v>
      </c>
      <c r="K1791" s="6">
        <v>8107.515287650296</v>
      </c>
      <c r="L1791" s="6">
        <v>38289.47276422463</v>
      </c>
      <c r="M1791" s="6">
        <v>156097325.41437808</v>
      </c>
      <c r="N1791" s="6">
        <v>3185.46555818369</v>
      </c>
      <c r="O1791" s="6">
        <v>109937053.7336875</v>
      </c>
    </row>
    <row r="1792">
      <c r="A1792">
        <v>1788</v>
      </c>
      <c r="B1792" s="6">
        <v>-167958650.2280469</v>
      </c>
      <c r="C1792" s="6">
        <v>56533777.91702217</v>
      </c>
      <c r="D1792" s="6">
        <v>54180063.26447294</v>
      </c>
      <c r="E1792" s="6">
        <v>56022977.02706831</v>
      </c>
      <c r="F1792" s="6">
        <v>50251185.25981174</v>
      </c>
      <c r="G1792" s="6">
        <v>101754231.89747459</v>
      </c>
      <c r="H1792" s="6">
        <f>NPV(Supuestos!$B$22,C1792:G1792)+B1792</f>
        <v>43736791.37144868</v>
      </c>
      <c r="I1792" s="2">
        <f>IFERROR(IRR(B1792:G1792),"")</f>
        <v>0.2352650942720099</v>
      </c>
      <c r="J1792" s="2">
        <f>IFERROR(MIRR(B1792:G1792,Supuestos!$B$22,Supuestos!$B$22),"")</f>
        <v>0.19400646271347854</v>
      </c>
      <c r="K1792" s="6">
        <v>8099.350816680953</v>
      </c>
      <c r="L1792" s="6">
        <v>38388.87725237683</v>
      </c>
      <c r="M1792" s="6">
        <v>143084651.48200664</v>
      </c>
      <c r="N1792" s="6">
        <v>3299.5772027410567</v>
      </c>
      <c r="O1792" s="6">
        <v>113336973.43290913</v>
      </c>
    </row>
    <row r="1793">
      <c r="A1793">
        <v>1789</v>
      </c>
      <c r="B1793" s="6">
        <v>-155791854.67920193</v>
      </c>
      <c r="C1793" s="6">
        <v>54230312.609191164</v>
      </c>
      <c r="D1793" s="6">
        <v>41613242.359352216</v>
      </c>
      <c r="E1793" s="6">
        <v>61708141.00164038</v>
      </c>
      <c r="F1793" s="6">
        <v>47899308.51945428</v>
      </c>
      <c r="G1793" s="6">
        <v>105159880.68498562</v>
      </c>
      <c r="H1793" s="6">
        <f>NPV(Supuestos!$B$22,C1793:G1793)+B1793</f>
        <v>48426853.87139187</v>
      </c>
      <c r="I1793" s="2">
        <f>IFERROR(IRR(B1793:G1793),"")</f>
        <v>0.24971121986225167</v>
      </c>
      <c r="J1793" s="2">
        <f>IFERROR(MIRR(B1793:G1793,Supuestos!$B$22,Supuestos!$B$22),"")</f>
        <v>0.2034138540671595</v>
      </c>
      <c r="K1793" s="6">
        <v>7743.329427449319</v>
      </c>
      <c r="L1793" s="6">
        <v>41221.85885342126</v>
      </c>
      <c r="M1793" s="6">
        <v>130256300.0620932</v>
      </c>
      <c r="N1793" s="6">
        <v>3329.3105304551623</v>
      </c>
      <c r="O1793" s="6">
        <v>111222652.86317849</v>
      </c>
    </row>
    <row r="1794">
      <c r="A1794">
        <v>1790</v>
      </c>
      <c r="B1794" s="6">
        <v>-156231538.8138346</v>
      </c>
      <c r="C1794" s="6">
        <v>51142312.17868337</v>
      </c>
      <c r="D1794" s="6">
        <v>57336616.39129102</v>
      </c>
      <c r="E1794" s="6">
        <v>53603308.53512101</v>
      </c>
      <c r="F1794" s="6">
        <v>50319159.0533432</v>
      </c>
      <c r="G1794" s="6">
        <v>122057032.6977408</v>
      </c>
      <c r="H1794" s="6">
        <f>NPV(Supuestos!$B$22,C1794:G1794)+B1794</f>
        <v>62115089.1740251</v>
      </c>
      <c r="I1794" s="2">
        <f>IFERROR(IRR(B1794:G1794),"")</f>
        <v>0.2757994193598942</v>
      </c>
      <c r="J1794" s="2">
        <f>IFERROR(MIRR(B1794:G1794,Supuestos!$B$22,Supuestos!$B$22),"")</f>
        <v>0.21893460634207962</v>
      </c>
      <c r="K1794" s="6">
        <v>7883.987940329053</v>
      </c>
      <c r="L1794" s="6">
        <v>40158.62774196439</v>
      </c>
      <c r="M1794" s="6">
        <v>130902727.86840974</v>
      </c>
      <c r="N1794" s="6">
        <v>3550.7053467134633</v>
      </c>
      <c r="O1794" s="6">
        <v>101614488.35037152</v>
      </c>
    </row>
    <row r="1795">
      <c r="A1795">
        <v>1791</v>
      </c>
      <c r="B1795" s="6">
        <v>-169239541.075743</v>
      </c>
      <c r="C1795" s="6">
        <v>32353462.047813084</v>
      </c>
      <c r="D1795" s="6">
        <v>23721845.497410584</v>
      </c>
      <c r="E1795" s="6">
        <v>23323114.212147854</v>
      </c>
      <c r="F1795" s="6">
        <v>28715541.13528864</v>
      </c>
      <c r="G1795" s="6">
        <v>63948065.03342303</v>
      </c>
      <c r="H1795" s="6">
        <f>NPV(Supuestos!$B$22,C1795:G1795)+B1795</f>
        <v>-56649156.93624695</v>
      </c>
      <c r="I1795" s="2">
        <f>IFERROR(IRR(B1795:G1795),"")</f>
        <v>0.004890315688496034</v>
      </c>
      <c r="J1795" s="2">
        <f>IFERROR(MIRR(B1795:G1795,Supuestos!$B$22,Supuestos!$B$22),"")</f>
        <v>0.05076293207985105</v>
      </c>
      <c r="K1795" s="6">
        <v>7480.26485697478</v>
      </c>
      <c r="L1795" s="6">
        <v>33936.141953611055</v>
      </c>
      <c r="M1795" s="6">
        <v>148931434.67279065</v>
      </c>
      <c r="N1795" s="6">
        <v>3289.6858621699116</v>
      </c>
      <c r="O1795" s="6">
        <v>112571518.82479143</v>
      </c>
    </row>
    <row r="1796">
      <c r="A1796">
        <v>1792</v>
      </c>
      <c r="B1796" s="6">
        <v>-154919358.0338232</v>
      </c>
      <c r="C1796" s="6">
        <v>72439655.44063404</v>
      </c>
      <c r="D1796" s="6">
        <v>70516676.74287257</v>
      </c>
      <c r="E1796" s="6">
        <v>73012849.84744275</v>
      </c>
      <c r="F1796" s="6">
        <v>80519135.33417973</v>
      </c>
      <c r="G1796" s="6">
        <v>109245315.68776597</v>
      </c>
      <c r="H1796" s="6">
        <f>NPV(Supuestos!$B$22,C1796:G1796)+B1796</f>
        <v>116578471.98186779</v>
      </c>
      <c r="I1796" s="2">
        <f>IFERROR(IRR(B1796:G1796),"")</f>
        <v>0.40246274710486674</v>
      </c>
      <c r="J1796" s="2">
        <f>IFERROR(MIRR(B1796:G1796,Supuestos!$B$22,Supuestos!$B$22),"")</f>
        <v>0.2753723173662299</v>
      </c>
      <c r="K1796" s="6">
        <v>8874.358319043535</v>
      </c>
      <c r="L1796" s="6">
        <v>36809.2061072904</v>
      </c>
      <c r="M1796" s="6">
        <v>128786711.27897353</v>
      </c>
      <c r="N1796" s="6">
        <v>3215.713827343037</v>
      </c>
      <c r="O1796" s="6">
        <v>108864934.10617179</v>
      </c>
    </row>
    <row r="1797">
      <c r="A1797">
        <v>1793</v>
      </c>
      <c r="B1797" s="6">
        <v>-180525946.2475831</v>
      </c>
      <c r="C1797" s="6">
        <v>63602897.16369103</v>
      </c>
      <c r="D1797" s="6">
        <v>57151867.32775859</v>
      </c>
      <c r="E1797" s="6">
        <v>44957041.786678</v>
      </c>
      <c r="F1797" s="6">
        <v>50306924.87292784</v>
      </c>
      <c r="G1797" s="6">
        <v>113563179.58307472</v>
      </c>
      <c r="H1797" s="6">
        <f>NPV(Supuestos!$B$22,C1797:G1797)+B1797</f>
        <v>38354192.50007022</v>
      </c>
      <c r="I1797" s="2">
        <f>IFERROR(IRR(B1797:G1797),"")</f>
        <v>0.21877040475742102</v>
      </c>
      <c r="J1797" s="2">
        <f>IFERROR(MIRR(B1797:G1797,Supuestos!$B$22,Supuestos!$B$22),"")</f>
        <v>0.18478131503160222</v>
      </c>
      <c r="K1797" s="6">
        <v>8456.964264692511</v>
      </c>
      <c r="L1797" s="6">
        <v>37227.591140649165</v>
      </c>
      <c r="M1797" s="6">
        <v>155339353.6126188</v>
      </c>
      <c r="N1797" s="6">
        <v>3482.1369532185295</v>
      </c>
      <c r="O1797" s="6">
        <v>111346831.34942554</v>
      </c>
    </row>
    <row r="1798">
      <c r="A1798">
        <v>1794</v>
      </c>
      <c r="B1798" s="6">
        <v>-174393510.31143486</v>
      </c>
      <c r="C1798" s="6">
        <v>49183789.311118506</v>
      </c>
      <c r="D1798" s="6">
        <v>28610079.910753768</v>
      </c>
      <c r="E1798" s="6">
        <v>40941916.24227746</v>
      </c>
      <c r="F1798" s="6">
        <v>39002610.820440315</v>
      </c>
      <c r="G1798" s="6">
        <v>73920785.66829748</v>
      </c>
      <c r="H1798" s="6">
        <f>NPV(Supuestos!$B$22,C1798:G1798)+B1798</f>
        <v>-20115864.362889297</v>
      </c>
      <c r="I1798" s="2">
        <f>IFERROR(IRR(B1798:G1798),"")</f>
        <v>0.09428481048988474</v>
      </c>
      <c r="J1798" s="2">
        <f>IFERROR(MIRR(B1798:G1798,Supuestos!$B$22,Supuestos!$B$22),"")</f>
        <v>0.11239592212610905</v>
      </c>
      <c r="K1798" s="6">
        <v>7915.288634810684</v>
      </c>
      <c r="L1798" s="6">
        <v>33431.104692886634</v>
      </c>
      <c r="M1798" s="6">
        <v>153224162.86945313</v>
      </c>
      <c r="N1798" s="6">
        <v>3359.490133387347</v>
      </c>
      <c r="O1798" s="6">
        <v>107514384.13649426</v>
      </c>
    </row>
    <row r="1799">
      <c r="A1799">
        <v>1795</v>
      </c>
      <c r="B1799" s="6">
        <v>-161308058.8004923</v>
      </c>
      <c r="C1799" s="6">
        <v>83694987.08675992</v>
      </c>
      <c r="D1799" s="6">
        <v>93564793.04272307</v>
      </c>
      <c r="E1799" s="6">
        <v>93211457.42585611</v>
      </c>
      <c r="F1799" s="6">
        <v>85170170.53167441</v>
      </c>
      <c r="G1799" s="6">
        <v>142163134.87989825</v>
      </c>
      <c r="H1799" s="6">
        <f>NPV(Supuestos!$B$22,C1799:G1799)+B1799</f>
        <v>171281401.0151568</v>
      </c>
      <c r="I1799" s="2">
        <f>IFERROR(IRR(B1799:G1799),"")</f>
        <v>0.49701789452818573</v>
      </c>
      <c r="J1799" s="2">
        <f>IFERROR(MIRR(B1799:G1799,Supuestos!$B$22,Supuestos!$B$22),"")</f>
        <v>0.31751429110584706</v>
      </c>
      <c r="K1799" s="6">
        <v>8841.63298203466</v>
      </c>
      <c r="L1799" s="6">
        <v>41990.535228221845</v>
      </c>
      <c r="M1799" s="6">
        <v>131606866.70392153</v>
      </c>
      <c r="N1799" s="6">
        <v>3277.612262684852</v>
      </c>
      <c r="O1799" s="6">
        <v>111449171.11897443</v>
      </c>
    </row>
    <row r="1800">
      <c r="A1800">
        <v>1796</v>
      </c>
      <c r="B1800" s="6">
        <v>-165857841.74745247</v>
      </c>
      <c r="C1800" s="6">
        <v>43617006.47611289</v>
      </c>
      <c r="D1800" s="6">
        <v>54711711.15937033</v>
      </c>
      <c r="E1800" s="6">
        <v>51392483.04293515</v>
      </c>
      <c r="F1800" s="6">
        <v>58964424.764435224</v>
      </c>
      <c r="G1800" s="6">
        <v>101040478.42560807</v>
      </c>
      <c r="H1800" s="6">
        <f>NPV(Supuestos!$B$22,C1800:G1800)+B1800</f>
        <v>36578968.909880936</v>
      </c>
      <c r="I1800" s="2">
        <f>IFERROR(IRR(B1800:G1800),"")</f>
        <v>0.2174010309412481</v>
      </c>
      <c r="J1800" s="2">
        <f>IFERROR(MIRR(B1800:G1800,Supuestos!$B$22,Supuestos!$B$22),"")</f>
        <v>0.1863574085524886</v>
      </c>
      <c r="K1800" s="6">
        <v>8070.422415587125</v>
      </c>
      <c r="L1800" s="6">
        <v>39253.58696217563</v>
      </c>
      <c r="M1800" s="6">
        <v>140514399.49851322</v>
      </c>
      <c r="N1800" s="6">
        <v>3631.818406904737</v>
      </c>
      <c r="O1800" s="6">
        <v>107989079.8209319</v>
      </c>
    </row>
    <row r="1801">
      <c r="A1801">
        <v>1797</v>
      </c>
      <c r="B1801" s="6">
        <v>-170207700.43876806</v>
      </c>
      <c r="C1801" s="6">
        <v>76052285.55170138</v>
      </c>
      <c r="D1801" s="6">
        <v>89883840.92295077</v>
      </c>
      <c r="E1801" s="6">
        <v>81559844.60181244</v>
      </c>
      <c r="F1801" s="6">
        <v>86309340.21197861</v>
      </c>
      <c r="G1801" s="6">
        <v>143765609.85508806</v>
      </c>
      <c r="H1801" s="6">
        <f>NPV(Supuestos!$B$22,C1801:G1801)+B1801</f>
        <v>146487510.50707918</v>
      </c>
      <c r="I1801" s="2">
        <f>IFERROR(IRR(B1801:G1801),"")</f>
        <v>0.428346927096569</v>
      </c>
      <c r="J1801" s="2">
        <f>IFERROR(MIRR(B1801:G1801,Supuestos!$B$22,Supuestos!$B$22),"")</f>
        <v>0.290735662751364</v>
      </c>
      <c r="K1801" s="6">
        <v>8814.336157615373</v>
      </c>
      <c r="L1801" s="6">
        <v>43224.22051820678</v>
      </c>
      <c r="M1801" s="6">
        <v>139728275.65489843</v>
      </c>
      <c r="N1801" s="6">
        <v>3531.8493352892497</v>
      </c>
      <c r="O1801" s="6">
        <v>113311234.33307235</v>
      </c>
    </row>
    <row r="1802">
      <c r="A1802">
        <v>1798</v>
      </c>
      <c r="B1802" s="6">
        <v>-173981655.10583764</v>
      </c>
      <c r="C1802" s="6">
        <v>78125253.4502642</v>
      </c>
      <c r="D1802" s="6">
        <v>92822667.05036777</v>
      </c>
      <c r="E1802" s="6">
        <v>90259561.10123886</v>
      </c>
      <c r="F1802" s="6">
        <v>101224859.63852713</v>
      </c>
      <c r="G1802" s="6">
        <v>123452941.62467009</v>
      </c>
      <c r="H1802" s="6">
        <f>NPV(Supuestos!$B$22,C1802:G1802)+B1802</f>
        <v>150946762.35727388</v>
      </c>
      <c r="I1802" s="2">
        <f>IFERROR(IRR(B1802:G1802),"")</f>
        <v>0.43580257049362314</v>
      </c>
      <c r="J1802" s="2">
        <f>IFERROR(MIRR(B1802:G1802,Supuestos!$B$22,Supuestos!$B$22),"")</f>
        <v>0.29170011667496265</v>
      </c>
      <c r="K1802" s="6">
        <v>9470.262172753206</v>
      </c>
      <c r="L1802" s="6">
        <v>36193.619806715156</v>
      </c>
      <c r="M1802" s="6">
        <v>146560609.621794</v>
      </c>
      <c r="N1802" s="6">
        <v>3331.8007797934115</v>
      </c>
      <c r="O1802" s="6">
        <v>105359261.95280708</v>
      </c>
    </row>
    <row r="1803">
      <c r="A1803">
        <v>1799</v>
      </c>
      <c r="B1803" s="6">
        <v>-173353632.41456643</v>
      </c>
      <c r="C1803" s="6">
        <v>45060693.18555105</v>
      </c>
      <c r="D1803" s="6">
        <v>33039104.143348474</v>
      </c>
      <c r="E1803" s="6">
        <v>36616359.984116614</v>
      </c>
      <c r="F1803" s="6">
        <v>36128484.67181663</v>
      </c>
      <c r="G1803" s="6">
        <v>72104433.98999475</v>
      </c>
      <c r="H1803" s="6">
        <f>NPV(Supuestos!$B$22,C1803:G1803)+B1803</f>
        <v>-24849443.942000784</v>
      </c>
      <c r="I1803" s="2">
        <f>IFERROR(IRR(B1803:G1803),"")</f>
        <v>0.08281390645592114</v>
      </c>
      <c r="J1803" s="2">
        <f>IFERROR(MIRR(B1803:G1803,Supuestos!$B$22,Supuestos!$B$22),"")</f>
        <v>0.1052639439935461</v>
      </c>
      <c r="K1803" s="6">
        <v>7761.059672112095</v>
      </c>
      <c r="L1803" s="6">
        <v>35375.68051814282</v>
      </c>
      <c r="M1803" s="6">
        <v>151389411.01913604</v>
      </c>
      <c r="N1803" s="6">
        <v>3496.2182625196874</v>
      </c>
      <c r="O1803" s="6">
        <v>109371857.16860932</v>
      </c>
    </row>
    <row r="1804">
      <c r="A1804">
        <v>1800</v>
      </c>
      <c r="B1804" s="6">
        <v>-163789210.674678</v>
      </c>
      <c r="C1804" s="6">
        <v>54622365.77187466</v>
      </c>
      <c r="D1804" s="6">
        <v>62115997.267816454</v>
      </c>
      <c r="E1804" s="6">
        <v>75083681.31844017</v>
      </c>
      <c r="F1804" s="6">
        <v>69646947.02762815</v>
      </c>
      <c r="G1804" s="6">
        <v>120757070.58407009</v>
      </c>
      <c r="H1804" s="6">
        <f>NPV(Supuestos!$B$22,C1804:G1804)+B1804</f>
        <v>86554756.5585914</v>
      </c>
      <c r="I1804" s="2">
        <f>IFERROR(IRR(B1804:G1804),"")</f>
        <v>0.31698635672073616</v>
      </c>
      <c r="J1804" s="2">
        <f>IFERROR(MIRR(B1804:G1804,Supuestos!$B$22,Supuestos!$B$22),"")</f>
        <v>0.24095267455381464</v>
      </c>
      <c r="K1804" s="6">
        <v>8500.485605057445</v>
      </c>
      <c r="L1804" s="6">
        <v>38963.67314508425</v>
      </c>
      <c r="M1804" s="6">
        <v>137292399.25948185</v>
      </c>
      <c r="N1804" s="6">
        <v>3460.3763612297676</v>
      </c>
      <c r="O1804" s="6">
        <v>110545911.04678702</v>
      </c>
    </row>
    <row r="1805">
      <c r="A1805">
        <v>1801</v>
      </c>
      <c r="B1805" s="6">
        <v>-170936630.30601907</v>
      </c>
      <c r="C1805" s="6">
        <v>71912405.2421415</v>
      </c>
      <c r="D1805" s="6">
        <v>71862527.29009104</v>
      </c>
      <c r="E1805" s="6">
        <v>55351461.78397391</v>
      </c>
      <c r="F1805" s="6">
        <v>63297958.913591415</v>
      </c>
      <c r="G1805" s="6">
        <v>102395667.07329285</v>
      </c>
      <c r="H1805" s="6">
        <f>NPV(Supuestos!$B$22,C1805:G1805)+B1805</f>
        <v>75459542.18640663</v>
      </c>
      <c r="I1805" s="2">
        <f>IFERROR(IRR(B1805:G1805),"")</f>
        <v>0.30544789101806763</v>
      </c>
      <c r="J1805" s="2">
        <f>IFERROR(MIRR(B1805:G1805,Supuestos!$B$22,Supuestos!$B$22),"")</f>
        <v>0.2264917043399044</v>
      </c>
      <c r="K1805" s="6">
        <v>8485.908142627277</v>
      </c>
      <c r="L1805" s="6">
        <v>38834.644172421555</v>
      </c>
      <c r="M1805" s="6">
        <v>144572852.45011628</v>
      </c>
      <c r="N1805" s="6">
        <v>3482.653365191072</v>
      </c>
      <c r="O1805" s="6">
        <v>112058409.72055395</v>
      </c>
    </row>
    <row r="1806">
      <c r="A1806">
        <v>1802</v>
      </c>
      <c r="B1806" s="6">
        <v>-171667510.82444215</v>
      </c>
      <c r="C1806" s="6">
        <v>51403777.01020255</v>
      </c>
      <c r="D1806" s="6">
        <v>67122217.2237194</v>
      </c>
      <c r="E1806" s="6">
        <v>42396688.39748663</v>
      </c>
      <c r="F1806" s="6">
        <v>73003585.99248318</v>
      </c>
      <c r="G1806" s="6">
        <v>97327331.20114137</v>
      </c>
      <c r="H1806" s="6">
        <f>NPV(Supuestos!$B$22,C1806:G1806)+B1806</f>
        <v>47461194.73791573</v>
      </c>
      <c r="I1806" s="2">
        <f>IFERROR(IRR(B1806:G1806),"")</f>
        <v>0.23937495736971387</v>
      </c>
      <c r="J1806" s="2">
        <f>IFERROR(MIRR(B1806:G1806,Supuestos!$B$22,Supuestos!$B$22),"")</f>
        <v>0.1970356480448947</v>
      </c>
      <c r="K1806" s="6">
        <v>7759.592219245195</v>
      </c>
      <c r="L1806" s="6">
        <v>41715.25112866209</v>
      </c>
      <c r="M1806" s="6">
        <v>145772043.7778961</v>
      </c>
      <c r="N1806" s="6">
        <v>3348.7061463606856</v>
      </c>
      <c r="O1806" s="6">
        <v>110787852.66252911</v>
      </c>
    </row>
    <row r="1807">
      <c r="A1807">
        <v>1803</v>
      </c>
      <c r="B1807" s="6">
        <v>-171392775.38987273</v>
      </c>
      <c r="C1807" s="6">
        <v>60502656.62816303</v>
      </c>
      <c r="D1807" s="6">
        <v>65243173.41497837</v>
      </c>
      <c r="E1807" s="6">
        <v>79384971.34939909</v>
      </c>
      <c r="F1807" s="6">
        <v>68432030.90827155</v>
      </c>
      <c r="G1807" s="6">
        <v>107859992.02460475</v>
      </c>
      <c r="H1807" s="6">
        <f>NPV(Supuestos!$B$22,C1807:G1807)+B1807</f>
        <v>82001184.13369946</v>
      </c>
      <c r="I1807" s="2">
        <f>IFERROR(IRR(B1807:G1807),"")</f>
        <v>0.3080663698989083</v>
      </c>
      <c r="J1807" s="2">
        <f>IFERROR(MIRR(B1807:G1807,Supuestos!$B$22,Supuestos!$B$22),"")</f>
        <v>0.2327232882291852</v>
      </c>
      <c r="K1807" s="6">
        <v>7929.753235557343</v>
      </c>
      <c r="L1807" s="6">
        <v>43518.600566865905</v>
      </c>
      <c r="M1807" s="6">
        <v>143785434.29771012</v>
      </c>
      <c r="N1807" s="6">
        <v>3473.599025979638</v>
      </c>
      <c r="O1807" s="6">
        <v>104541597.4307519</v>
      </c>
    </row>
    <row r="1808">
      <c r="A1808">
        <v>1804</v>
      </c>
      <c r="B1808" s="6">
        <v>-164833875.96041968</v>
      </c>
      <c r="C1808" s="6">
        <v>80822811.48912022</v>
      </c>
      <c r="D1808" s="6">
        <v>66708953.83662656</v>
      </c>
      <c r="E1808" s="6">
        <v>63067702.12746903</v>
      </c>
      <c r="F1808" s="6">
        <v>62549308.702204265</v>
      </c>
      <c r="G1808" s="6">
        <v>126185209.64577533</v>
      </c>
      <c r="H1808" s="6">
        <f>NPV(Supuestos!$B$22,C1808:G1808)+B1808</f>
        <v>102533459.30547956</v>
      </c>
      <c r="I1808" s="2">
        <f>IFERROR(IRR(B1808:G1808),"")</f>
        <v>0.36374962347139883</v>
      </c>
      <c r="J1808" s="2">
        <f>IFERROR(MIRR(B1808:G1808,Supuestos!$B$22,Supuestos!$B$22),"")</f>
        <v>0.25579059649521607</v>
      </c>
      <c r="K1808" s="6">
        <v>8930.514873294824</v>
      </c>
      <c r="L1808" s="6">
        <v>38320.557854730854</v>
      </c>
      <c r="M1808" s="6">
        <v>137456091.01044938</v>
      </c>
      <c r="N1808" s="6">
        <v>3555.458236299455</v>
      </c>
      <c r="O1808" s="6">
        <v>113437850.19347827</v>
      </c>
    </row>
    <row r="1809">
      <c r="A1809">
        <v>1805</v>
      </c>
      <c r="B1809" s="6">
        <v>-176512130.72084212</v>
      </c>
      <c r="C1809" s="6">
        <v>76756288.70244727</v>
      </c>
      <c r="D1809" s="6">
        <v>60330807.67990233</v>
      </c>
      <c r="E1809" s="6">
        <v>73264834.21433161</v>
      </c>
      <c r="F1809" s="6">
        <v>80108397.24041416</v>
      </c>
      <c r="G1809" s="6">
        <v>121867549.66305462</v>
      </c>
      <c r="H1809" s="6">
        <f>NPV(Supuestos!$B$22,C1809:G1809)+B1809</f>
        <v>97417009.3534201</v>
      </c>
      <c r="I1809" s="2">
        <f>IFERROR(IRR(B1809:G1809),"")</f>
        <v>0.3338114478658511</v>
      </c>
      <c r="J1809" s="2">
        <f>IFERROR(MIRR(B1809:G1809,Supuestos!$B$22,Supuestos!$B$22),"")</f>
        <v>0.24473696407471612</v>
      </c>
      <c r="K1809" s="6">
        <v>7968.162887551895</v>
      </c>
      <c r="L1809" s="6">
        <v>44126.6997742783</v>
      </c>
      <c r="M1809" s="6">
        <v>148383432.2015182</v>
      </c>
      <c r="N1809" s="6">
        <v>3368.998802981029</v>
      </c>
      <c r="O1809" s="6">
        <v>109414824.67990446</v>
      </c>
    </row>
    <row r="1810">
      <c r="A1810">
        <v>1806</v>
      </c>
      <c r="B1810" s="6">
        <v>-166427989.06483024</v>
      </c>
      <c r="C1810" s="6">
        <v>55593841.30323692</v>
      </c>
      <c r="D1810" s="6">
        <v>47896522.464432105</v>
      </c>
      <c r="E1810" s="6">
        <v>54597010.7188654</v>
      </c>
      <c r="F1810" s="6">
        <v>49047348.771209985</v>
      </c>
      <c r="G1810" s="6">
        <v>99250973.96628176</v>
      </c>
      <c r="H1810" s="6">
        <f>NPV(Supuestos!$B$22,C1810:G1810)+B1810</f>
        <v>36632597.9121975</v>
      </c>
      <c r="I1810" s="2">
        <f>IFERROR(IRR(B1810:G1810),"")</f>
        <v>0.2206472657479118</v>
      </c>
      <c r="J1810" s="2">
        <f>IFERROR(MIRR(B1810:G1810,Supuestos!$B$22,Supuestos!$B$22),"")</f>
        <v>0.1862731634399517</v>
      </c>
      <c r="K1810" s="6">
        <v>7899.034477524169</v>
      </c>
      <c r="L1810" s="6">
        <v>42468.616110735864</v>
      </c>
      <c r="M1810" s="6">
        <v>139591104.03511497</v>
      </c>
      <c r="N1810" s="6">
        <v>3606.394774839282</v>
      </c>
      <c r="O1810" s="6">
        <v>114402503.73362613</v>
      </c>
    </row>
    <row r="1811">
      <c r="A1811">
        <v>1807</v>
      </c>
      <c r="B1811" s="6">
        <v>-156101842.93226698</v>
      </c>
      <c r="C1811" s="6">
        <v>56417695.52606112</v>
      </c>
      <c r="D1811" s="6">
        <v>60448256.39493053</v>
      </c>
      <c r="E1811" s="6">
        <v>45765532.72351773</v>
      </c>
      <c r="F1811" s="6">
        <v>66332611.77533148</v>
      </c>
      <c r="G1811" s="6">
        <v>120993433.45172483</v>
      </c>
      <c r="H1811" s="6">
        <f>NPV(Supuestos!$B$22,C1811:G1811)+B1811</f>
        <v>72905194.23703074</v>
      </c>
      <c r="I1811" s="2">
        <f>IFERROR(IRR(B1811:G1811),"")</f>
        <v>0.2991235514096499</v>
      </c>
      <c r="J1811" s="2">
        <f>IFERROR(MIRR(B1811:G1811,Supuestos!$B$22,Supuestos!$B$22),"")</f>
        <v>0.23081565322445052</v>
      </c>
      <c r="K1811" s="6">
        <v>7888.801165590585</v>
      </c>
      <c r="L1811" s="6">
        <v>41421.13842921964</v>
      </c>
      <c r="M1811" s="6">
        <v>129960792.92262563</v>
      </c>
      <c r="N1811" s="6">
        <v>3273.2694103072085</v>
      </c>
      <c r="O1811" s="6">
        <v>109927526.08733557</v>
      </c>
    </row>
    <row r="1812">
      <c r="A1812">
        <v>1808</v>
      </c>
      <c r="B1812" s="6">
        <v>-172889303.1553009</v>
      </c>
      <c r="C1812" s="6">
        <v>68467387.50281526</v>
      </c>
      <c r="D1812" s="6">
        <v>73750737.76932953</v>
      </c>
      <c r="E1812" s="6">
        <v>66692662.71959241</v>
      </c>
      <c r="F1812" s="6">
        <v>84832477.83387509</v>
      </c>
      <c r="G1812" s="6">
        <v>115644903.90643993</v>
      </c>
      <c r="H1812" s="6">
        <f>NPV(Supuestos!$B$22,C1812:G1812)+B1812</f>
        <v>99224230.56668204</v>
      </c>
      <c r="I1812" s="2">
        <f>IFERROR(IRR(B1812:G1812),"")</f>
        <v>0.3402219667519654</v>
      </c>
      <c r="J1812" s="2">
        <f>IFERROR(MIRR(B1812:G1812,Supuestos!$B$22,Supuestos!$B$22),"")</f>
        <v>0.24824908106226995</v>
      </c>
      <c r="K1812" s="6">
        <v>8553.529504468259</v>
      </c>
      <c r="L1812" s="6">
        <v>41327.2526958948</v>
      </c>
      <c r="M1812" s="6">
        <v>144609793.13346475</v>
      </c>
      <c r="N1812" s="6">
        <v>3640.930503203223</v>
      </c>
      <c r="O1812" s="6">
        <v>108103599.75111769</v>
      </c>
    </row>
    <row r="1813">
      <c r="A1813">
        <v>1809</v>
      </c>
      <c r="B1813" s="6">
        <v>-167862242.83168945</v>
      </c>
      <c r="C1813" s="6">
        <v>40202551.683184385</v>
      </c>
      <c r="D1813" s="6">
        <v>58508454.27998483</v>
      </c>
      <c r="E1813" s="6">
        <v>60475182.98025136</v>
      </c>
      <c r="F1813" s="6">
        <v>45749147.216811456</v>
      </c>
      <c r="G1813" s="6">
        <v>103012489.47663653</v>
      </c>
      <c r="H1813" s="6">
        <f>NPV(Supuestos!$B$22,C1813:G1813)+B1813</f>
        <v>33831161.88528177</v>
      </c>
      <c r="I1813" s="2">
        <f>IFERROR(IRR(B1813:G1813),"")</f>
        <v>0.21126227762323063</v>
      </c>
      <c r="J1813" s="2">
        <f>IFERROR(MIRR(B1813:G1813,Supuestos!$B$22,Supuestos!$B$22),"")</f>
        <v>0.1826400615061583</v>
      </c>
      <c r="K1813" s="6">
        <v>8550.233810377753</v>
      </c>
      <c r="L1813" s="6">
        <v>33521.850460907655</v>
      </c>
      <c r="M1813" s="6">
        <v>144932670.09590706</v>
      </c>
      <c r="N1813" s="6">
        <v>3250.518626626581</v>
      </c>
      <c r="O1813" s="6">
        <v>111045511.24243289</v>
      </c>
    </row>
    <row r="1814">
      <c r="A1814">
        <v>1810</v>
      </c>
      <c r="B1814" s="6">
        <v>-163772956.77129027</v>
      </c>
      <c r="C1814" s="6">
        <v>69153205.98277512</v>
      </c>
      <c r="D1814" s="6">
        <v>73446279.24952123</v>
      </c>
      <c r="E1814" s="6">
        <v>69099084.94767122</v>
      </c>
      <c r="F1814" s="6">
        <v>79508568.63866015</v>
      </c>
      <c r="G1814" s="6">
        <v>127918344.99562338</v>
      </c>
      <c r="H1814" s="6">
        <f>NPV(Supuestos!$B$22,C1814:G1814)+B1814</f>
        <v>113554426.69629368</v>
      </c>
      <c r="I1814" s="2">
        <f>IFERROR(IRR(B1814:G1814),"")</f>
        <v>0.37570525064307103</v>
      </c>
      <c r="J1814" s="2">
        <f>IFERROR(MIRR(B1814:G1814,Supuestos!$B$22,Supuestos!$B$22),"")</f>
        <v>0.2666451489893835</v>
      </c>
      <c r="K1814" s="6">
        <v>9096.633876680044</v>
      </c>
      <c r="L1814" s="6">
        <v>37515.99465683416</v>
      </c>
      <c r="M1814" s="6">
        <v>136471415.33827385</v>
      </c>
      <c r="N1814" s="6">
        <v>3638.8334831533334</v>
      </c>
      <c r="O1814" s="6">
        <v>111215942.76382862</v>
      </c>
    </row>
    <row r="1815">
      <c r="A1815">
        <v>1811</v>
      </c>
      <c r="B1815" s="6">
        <v>-168424729.8219465</v>
      </c>
      <c r="C1815" s="6">
        <v>54741873.53647011</v>
      </c>
      <c r="D1815" s="6">
        <v>53402458.09043056</v>
      </c>
      <c r="E1815" s="6">
        <v>32724252.31804697</v>
      </c>
      <c r="F1815" s="6">
        <v>45133157.2317522</v>
      </c>
      <c r="G1815" s="6">
        <v>77762958.5684452</v>
      </c>
      <c r="H1815" s="6">
        <f>NPV(Supuestos!$B$22,C1815:G1815)+B1815</f>
        <v>9883949.31624762</v>
      </c>
      <c r="I1815" s="2">
        <f>IFERROR(IRR(B1815:G1815),"")</f>
        <v>0.16337056017464383</v>
      </c>
      <c r="J1815" s="2">
        <f>IFERROR(MIRR(B1815:G1815,Supuestos!$B$22,Supuestos!$B$22),"")</f>
        <v>0.15307664562679446</v>
      </c>
      <c r="K1815" s="6">
        <v>7686.395074103861</v>
      </c>
      <c r="L1815" s="6">
        <v>38068.87203380805</v>
      </c>
      <c r="M1815" s="6">
        <v>145015738.5837583</v>
      </c>
      <c r="N1815" s="6">
        <v>3346.5516397729516</v>
      </c>
      <c r="O1815" s="6">
        <v>112360140.75766997</v>
      </c>
    </row>
    <row r="1816">
      <c r="A1816">
        <v>1812</v>
      </c>
      <c r="B1816" s="6">
        <v>-156360491.35514826</v>
      </c>
      <c r="C1816" s="6">
        <v>63908826.79121234</v>
      </c>
      <c r="D1816" s="6">
        <v>81731093.58096308</v>
      </c>
      <c r="E1816" s="6">
        <v>74072590.51178241</v>
      </c>
      <c r="F1816" s="6">
        <v>74431033.43364419</v>
      </c>
      <c r="G1816" s="6">
        <v>144694575.46519873</v>
      </c>
      <c r="H1816" s="6">
        <f>NPV(Supuestos!$B$22,C1816:G1816)+B1816</f>
        <v>131805169.64658801</v>
      </c>
      <c r="I1816" s="2">
        <f>IFERROR(IRR(B1816:G1816),"")</f>
        <v>0.41445786865391027</v>
      </c>
      <c r="J1816" s="2">
        <f>IFERROR(MIRR(B1816:G1816,Supuestos!$B$22,Supuestos!$B$22),"")</f>
        <v>0.2882729604517513</v>
      </c>
      <c r="K1816" s="6">
        <v>8394.077133989056</v>
      </c>
      <c r="L1816" s="6">
        <v>42358.76534310774</v>
      </c>
      <c r="M1816" s="6">
        <v>127915471.86790116</v>
      </c>
      <c r="N1816" s="6">
        <v>3513.4494088279703</v>
      </c>
      <c r="O1816" s="6">
        <v>104858895.91985379</v>
      </c>
    </row>
    <row r="1817">
      <c r="A1817">
        <v>1813</v>
      </c>
      <c r="B1817" s="6">
        <v>-165256136.60672203</v>
      </c>
      <c r="C1817" s="6">
        <v>72393852.23732272</v>
      </c>
      <c r="D1817" s="6">
        <v>72453873.10841891</v>
      </c>
      <c r="E1817" s="6">
        <v>61468759.85357648</v>
      </c>
      <c r="F1817" s="6">
        <v>65033099.425876364</v>
      </c>
      <c r="G1817" s="6">
        <v>119795661.76385412</v>
      </c>
      <c r="H1817" s="6">
        <f>NPV(Supuestos!$B$22,C1817:G1817)+B1817</f>
        <v>96210735.64779517</v>
      </c>
      <c r="I1817" s="2">
        <f>IFERROR(IRR(B1817:G1817),"")</f>
        <v>0.34808724528788937</v>
      </c>
      <c r="J1817" s="2">
        <f>IFERROR(MIRR(B1817:G1817,Supuestos!$B$22,Supuestos!$B$22),"")</f>
        <v>0.2495587114298743</v>
      </c>
      <c r="K1817" s="6">
        <v>8028.062643225074</v>
      </c>
      <c r="L1817" s="6">
        <v>40989.63321451755</v>
      </c>
      <c r="M1817" s="6">
        <v>138930749.15320474</v>
      </c>
      <c r="N1817" s="6">
        <v>3242.849849971632</v>
      </c>
      <c r="O1817" s="6">
        <v>106497473.6955895</v>
      </c>
    </row>
    <row r="1818">
      <c r="A1818">
        <v>1814</v>
      </c>
      <c r="B1818" s="6">
        <v>-175849997.95015553</v>
      </c>
      <c r="C1818" s="6">
        <v>50484364.10695032</v>
      </c>
      <c r="D1818" s="6">
        <v>50291209.415091835</v>
      </c>
      <c r="E1818" s="6">
        <v>57506475.162402526</v>
      </c>
      <c r="F1818" s="6">
        <v>68347607.18724793</v>
      </c>
      <c r="G1818" s="6">
        <v>89264087.16732976</v>
      </c>
      <c r="H1818" s="6">
        <f>NPV(Supuestos!$B$22,C1818:G1818)+B1818</f>
        <v>32775457.260843962</v>
      </c>
      <c r="I1818" s="2">
        <f>IFERROR(IRR(B1818:G1818),"")</f>
        <v>0.20758586873068044</v>
      </c>
      <c r="J1818" s="2">
        <f>IFERROR(MIRR(B1818:G1818,Supuestos!$B$22,Supuestos!$B$22),"")</f>
        <v>0.17964094201051495</v>
      </c>
      <c r="K1818" s="6">
        <v>8305.614189208583</v>
      </c>
      <c r="L1818" s="6">
        <v>36779.481477673966</v>
      </c>
      <c r="M1818" s="6">
        <v>151411903.29153928</v>
      </c>
      <c r="N1818" s="6">
        <v>3448.631702270359</v>
      </c>
      <c r="O1818" s="6">
        <v>110428130.65932919</v>
      </c>
    </row>
    <row r="1819">
      <c r="A1819">
        <v>1815</v>
      </c>
      <c r="B1819" s="6">
        <v>-176475161.374177</v>
      </c>
      <c r="C1819" s="6">
        <v>41830300.73647411</v>
      </c>
      <c r="D1819" s="6">
        <v>50587397.64567511</v>
      </c>
      <c r="E1819" s="6">
        <v>54373246.66775354</v>
      </c>
      <c r="F1819" s="6">
        <v>51362742.876831405</v>
      </c>
      <c r="G1819" s="6">
        <v>109784623.691733</v>
      </c>
      <c r="H1819" s="6">
        <f>NPV(Supuestos!$B$22,C1819:G1819)+B1819</f>
        <v>23273397.891238004</v>
      </c>
      <c r="I1819" s="2">
        <f>IFERROR(IRR(B1819:G1819),"")</f>
        <v>0.1862171918879733</v>
      </c>
      <c r="J1819" s="2">
        <f>IFERROR(MIRR(B1819:G1819,Supuestos!$B$22,Supuestos!$B$22),"")</f>
        <v>0.16859726327304725</v>
      </c>
      <c r="K1819" s="6">
        <v>7793.569119129086</v>
      </c>
      <c r="L1819" s="6">
        <v>41252.26675741866</v>
      </c>
      <c r="M1819" s="6">
        <v>150754969.99060154</v>
      </c>
      <c r="N1819" s="6">
        <v>3585.0207314516106</v>
      </c>
      <c r="O1819" s="6">
        <v>109900579.67441235</v>
      </c>
    </row>
    <row r="1820">
      <c r="A1820">
        <v>1816</v>
      </c>
      <c r="B1820" s="6">
        <v>-168800388.76582813</v>
      </c>
      <c r="C1820" s="6">
        <v>70082728.16305389</v>
      </c>
      <c r="D1820" s="6">
        <v>71268740.52513571</v>
      </c>
      <c r="E1820" s="6">
        <v>78508379.82969919</v>
      </c>
      <c r="F1820" s="6">
        <v>69212342.60291126</v>
      </c>
      <c r="G1820" s="6">
        <v>142261163.06918186</v>
      </c>
      <c r="H1820" s="6">
        <f>NPV(Supuestos!$B$22,C1820:G1820)+B1820</f>
        <v>115370843.6267542</v>
      </c>
      <c r="I1820" s="2">
        <f>IFERROR(IRR(B1820:G1820),"")</f>
        <v>0.36994634139681487</v>
      </c>
      <c r="J1820" s="2">
        <f>IFERROR(MIRR(B1820:G1820,Supuestos!$B$22,Supuestos!$B$22),"")</f>
        <v>0.26516213362209395</v>
      </c>
      <c r="K1820" s="6">
        <v>8174.194604814239</v>
      </c>
      <c r="L1820" s="6">
        <v>44787.00336459356</v>
      </c>
      <c r="M1820" s="6">
        <v>139512574.2643355</v>
      </c>
      <c r="N1820" s="6">
        <v>3401.691177456329</v>
      </c>
      <c r="O1820" s="6">
        <v>110492616.0533819</v>
      </c>
    </row>
    <row r="1821">
      <c r="A1821">
        <v>1817</v>
      </c>
      <c r="B1821" s="6">
        <v>-187938063.30919042</v>
      </c>
      <c r="C1821" s="6">
        <v>85890877.33746068</v>
      </c>
      <c r="D1821" s="6">
        <v>80342470.0576301</v>
      </c>
      <c r="E1821" s="6">
        <v>79204196.93658447</v>
      </c>
      <c r="F1821" s="6">
        <v>92114455.70150784</v>
      </c>
      <c r="G1821" s="6">
        <v>161000983.89565518</v>
      </c>
      <c r="H1821" s="6">
        <f>NPV(Supuestos!$B$22,C1821:G1821)+B1821</f>
        <v>140844328.75857967</v>
      </c>
      <c r="I1821" s="2">
        <f>IFERROR(IRR(B1821:G1821),"")</f>
        <v>0.39180969321952985</v>
      </c>
      <c r="J1821" s="2">
        <f>IFERROR(MIRR(B1821:G1821,Supuestos!$B$22,Supuestos!$B$22),"")</f>
        <v>0.2749219903785076</v>
      </c>
      <c r="K1821" s="6">
        <v>9149.266459715285</v>
      </c>
      <c r="L1821" s="6">
        <v>40697.674112944056</v>
      </c>
      <c r="M1821" s="6">
        <v>158149754.12919185</v>
      </c>
      <c r="N1821" s="6">
        <v>3509.865029156208</v>
      </c>
      <c r="O1821" s="6">
        <v>109236683.80992705</v>
      </c>
    </row>
    <row r="1822">
      <c r="A1822">
        <v>1818</v>
      </c>
      <c r="B1822" s="6">
        <v>-169376890.65127143</v>
      </c>
      <c r="C1822" s="6">
        <v>68701881.48786575</v>
      </c>
      <c r="D1822" s="6">
        <v>63571080.24842514</v>
      </c>
      <c r="E1822" s="6">
        <v>70289084.49825552</v>
      </c>
      <c r="F1822" s="6">
        <v>62303502.8705098</v>
      </c>
      <c r="G1822" s="6">
        <v>109270537.57877703</v>
      </c>
      <c r="H1822" s="6">
        <f>NPV(Supuestos!$B$22,C1822:G1822)+B1822</f>
        <v>80887298.02547392</v>
      </c>
      <c r="I1822" s="2">
        <f>IFERROR(IRR(B1822:G1822),"")</f>
        <v>0.31252326116433127</v>
      </c>
      <c r="J1822" s="2">
        <f>IFERROR(MIRR(B1822:G1822,Supuestos!$B$22,Supuestos!$B$22),"")</f>
        <v>0.23257615553695254</v>
      </c>
      <c r="K1822" s="6">
        <v>7956.894089427369</v>
      </c>
      <c r="L1822" s="6">
        <v>41948.31622424388</v>
      </c>
      <c r="M1822" s="6">
        <v>142674625.89718214</v>
      </c>
      <c r="N1822" s="6">
        <v>3455.182967148721</v>
      </c>
      <c r="O1822" s="6">
        <v>104341443.80789822</v>
      </c>
    </row>
    <row r="1823">
      <c r="A1823">
        <v>1819</v>
      </c>
      <c r="B1823" s="6">
        <v>-167045528.34398592</v>
      </c>
      <c r="C1823" s="6">
        <v>81039313.2641426</v>
      </c>
      <c r="D1823" s="6">
        <v>86134230.24688302</v>
      </c>
      <c r="E1823" s="6">
        <v>94753961.42743212</v>
      </c>
      <c r="F1823" s="6">
        <v>104910300.58639717</v>
      </c>
      <c r="G1823" s="6">
        <v>141097304.82455996</v>
      </c>
      <c r="H1823" s="6">
        <f>NPV(Supuestos!$B$22,C1823:G1823)+B1823</f>
        <v>169672145.4516521</v>
      </c>
      <c r="I1823" s="2">
        <f>IFERROR(IRR(B1823:G1823),"")</f>
        <v>0.4728173934783562</v>
      </c>
      <c r="J1823" s="2">
        <f>IFERROR(MIRR(B1823:G1823,Supuestos!$B$22,Supuestos!$B$22),"")</f>
        <v>0.311568757543214</v>
      </c>
      <c r="K1823" s="6">
        <v>8899.416924620098</v>
      </c>
      <c r="L1823" s="6">
        <v>42006.979412495246</v>
      </c>
      <c r="M1823" s="6">
        <v>137138518.46112767</v>
      </c>
      <c r="N1823" s="6">
        <v>3437.317096659293</v>
      </c>
      <c r="O1823" s="6">
        <v>108660746.47391403</v>
      </c>
    </row>
    <row r="1824">
      <c r="A1824">
        <v>1820</v>
      </c>
      <c r="B1824" s="6">
        <v>-155932710.22324184</v>
      </c>
      <c r="C1824" s="6">
        <v>59119424.19169511</v>
      </c>
      <c r="D1824" s="6">
        <v>53669613.23952972</v>
      </c>
      <c r="E1824" s="6">
        <v>51490100.39411908</v>
      </c>
      <c r="F1824" s="6">
        <v>63331626.813959</v>
      </c>
      <c r="G1824" s="6">
        <v>94418883.93993379</v>
      </c>
      <c r="H1824" s="6">
        <f>NPV(Supuestos!$B$22,C1824:G1824)+B1824</f>
        <v>58513426.402893215</v>
      </c>
      <c r="I1824" s="2">
        <f>IFERROR(IRR(B1824:G1824),"")</f>
        <v>0.2758463631904985</v>
      </c>
      <c r="J1824" s="2">
        <f>IFERROR(MIRR(B1824:G1824,Supuestos!$B$22,Supuestos!$B$22),"")</f>
        <v>0.21501335392768217</v>
      </c>
      <c r="K1824" s="6">
        <v>8447.796150403306</v>
      </c>
      <c r="L1824" s="6">
        <v>36915.17517160675</v>
      </c>
      <c r="M1824" s="6">
        <v>130984560.24674879</v>
      </c>
      <c r="N1824" s="6">
        <v>3475.9845690491297</v>
      </c>
      <c r="O1824" s="6">
        <v>113293698.05295503</v>
      </c>
    </row>
    <row r="1825">
      <c r="A1825">
        <v>1821</v>
      </c>
      <c r="B1825" s="6">
        <v>-171871609.24264628</v>
      </c>
      <c r="C1825" s="6">
        <v>45781758.59095513</v>
      </c>
      <c r="D1825" s="6">
        <v>42191069.320637606</v>
      </c>
      <c r="E1825" s="6">
        <v>58014243.16000335</v>
      </c>
      <c r="F1825" s="6">
        <v>58372375.288792804</v>
      </c>
      <c r="G1825" s="6">
        <v>98791409.7425004</v>
      </c>
      <c r="H1825" s="6">
        <f>NPV(Supuestos!$B$22,C1825:G1825)+B1825</f>
        <v>25780742.29846154</v>
      </c>
      <c r="I1825" s="2">
        <f>IFERROR(IRR(B1825:G1825),"")</f>
        <v>0.19302932015762853</v>
      </c>
      <c r="J1825" s="2">
        <f>IFERROR(MIRR(B1825:G1825,Supuestos!$B$22,Supuestos!$B$22),"")</f>
        <v>0.17231526427617094</v>
      </c>
      <c r="K1825" s="6">
        <v>7833.139909083083</v>
      </c>
      <c r="L1825" s="6">
        <v>38690.894173799694</v>
      </c>
      <c r="M1825" s="6">
        <v>147625914.26097423</v>
      </c>
      <c r="N1825" s="6">
        <v>3380.2889112072685</v>
      </c>
      <c r="O1825" s="6">
        <v>110929880.90627609</v>
      </c>
    </row>
    <row r="1826">
      <c r="A1826">
        <v>1822</v>
      </c>
      <c r="B1826" s="6">
        <v>-164461296.0850863</v>
      </c>
      <c r="C1826" s="6">
        <v>32012183.224400993</v>
      </c>
      <c r="D1826" s="6">
        <v>20995319.23302094</v>
      </c>
      <c r="E1826" s="6">
        <v>28756429.704031274</v>
      </c>
      <c r="F1826" s="6">
        <v>22825285.26036306</v>
      </c>
      <c r="G1826" s="6">
        <v>64574117.79389693</v>
      </c>
      <c r="H1826" s="6">
        <f>NPV(Supuestos!$B$22,C1826:G1826)+B1826</f>
        <v>-53763271.71113824</v>
      </c>
      <c r="I1826" s="2">
        <f>IFERROR(IRR(B1826:G1826),"")</f>
        <v>0.008360436535578457</v>
      </c>
      <c r="J1826" s="2">
        <f>IFERROR(MIRR(B1826:G1826,Supuestos!$B$22,Supuestos!$B$22),"")</f>
        <v>0.05322239155553188</v>
      </c>
      <c r="K1826" s="6">
        <v>7796.159503434288</v>
      </c>
      <c r="L1826" s="6">
        <v>32226.267054570184</v>
      </c>
      <c r="M1826" s="6">
        <v>144362006.6324704</v>
      </c>
      <c r="N1826" s="6">
        <v>3541.2935966315367</v>
      </c>
      <c r="O1826" s="6">
        <v>110212436.83041143</v>
      </c>
    </row>
    <row r="1827">
      <c r="A1827">
        <v>1823</v>
      </c>
      <c r="B1827" s="6">
        <v>-176809725.98480606</v>
      </c>
      <c r="C1827" s="6">
        <v>29456444.89348119</v>
      </c>
      <c r="D1827" s="6">
        <v>31282600.410899546</v>
      </c>
      <c r="E1827" s="6">
        <v>36001477.595836</v>
      </c>
      <c r="F1827" s="6">
        <v>46365771.27149606</v>
      </c>
      <c r="G1827" s="6">
        <v>91540021.80768628</v>
      </c>
      <c r="H1827" s="6">
        <f>NPV(Supuestos!$B$22,C1827:G1827)+B1827</f>
        <v>-27604544.518828645</v>
      </c>
      <c r="I1827" s="2">
        <f>IFERROR(IRR(B1827:G1827),"")</f>
        <v>0.08398179194156181</v>
      </c>
      <c r="J1827" s="2">
        <f>IFERROR(MIRR(B1827:G1827,Supuestos!$B$22,Supuestos!$B$22),"")</f>
        <v>0.1019462267871416</v>
      </c>
      <c r="K1827" s="6">
        <v>7381.32925384497</v>
      </c>
      <c r="L1827" s="6">
        <v>38649.81218375846</v>
      </c>
      <c r="M1827" s="6">
        <v>153986766.83859885</v>
      </c>
      <c r="N1827" s="6">
        <v>3371.292875241488</v>
      </c>
      <c r="O1827" s="6">
        <v>109737573.05976163</v>
      </c>
    </row>
    <row r="1828">
      <c r="A1828">
        <v>1824</v>
      </c>
      <c r="B1828" s="6">
        <v>-150395877.53366408</v>
      </c>
      <c r="C1828" s="6">
        <v>44540925.52880795</v>
      </c>
      <c r="D1828" s="6">
        <v>45528628.52196916</v>
      </c>
      <c r="E1828" s="6">
        <v>32899999.00629068</v>
      </c>
      <c r="F1828" s="6">
        <v>44026921.2959698</v>
      </c>
      <c r="G1828" s="6">
        <v>83009879.20145062</v>
      </c>
      <c r="H1828" s="6">
        <f>NPV(Supuestos!$B$22,C1828:G1828)+B1828</f>
        <v>15094675.110270932</v>
      </c>
      <c r="I1828" s="2">
        <f>IFERROR(IRR(B1828:G1828),"")</f>
        <v>0.17748067112804053</v>
      </c>
      <c r="J1828" s="2">
        <f>IFERROR(MIRR(B1828:G1828,Supuestos!$B$22,Supuestos!$B$22),"")</f>
        <v>0.16201653031688323</v>
      </c>
      <c r="K1828" s="6">
        <v>7863.026721580234</v>
      </c>
      <c r="L1828" s="6">
        <v>34546.64880098496</v>
      </c>
      <c r="M1828" s="6">
        <v>128664579.72060868</v>
      </c>
      <c r="N1828" s="6">
        <v>3241.073654436817</v>
      </c>
      <c r="O1828" s="6">
        <v>107754993.42079191</v>
      </c>
    </row>
    <row r="1829">
      <c r="A1829">
        <v>1825</v>
      </c>
      <c r="B1829" s="6">
        <v>-180379216.9443648</v>
      </c>
      <c r="C1829" s="6">
        <v>62493704.73085137</v>
      </c>
      <c r="D1829" s="6">
        <v>69867156.47400889</v>
      </c>
      <c r="E1829" s="6">
        <v>58127738.57107587</v>
      </c>
      <c r="F1829" s="6">
        <v>57694408.04183497</v>
      </c>
      <c r="G1829" s="6">
        <v>125404705.7326452</v>
      </c>
      <c r="H1829" s="6">
        <f>NPV(Supuestos!$B$22,C1829:G1829)+B1829</f>
        <v>66725893.980159</v>
      </c>
      <c r="I1829" s="2">
        <f>IFERROR(IRR(B1829:G1829),"")</f>
        <v>0.27167976587743303</v>
      </c>
      <c r="J1829" s="2">
        <f>IFERROR(MIRR(B1829:G1829,Supuestos!$B$22,Supuestos!$B$22),"")</f>
        <v>0.2140704746655362</v>
      </c>
      <c r="K1829" s="6">
        <v>8139.549711390475</v>
      </c>
      <c r="L1829" s="6">
        <v>40967.48037733427</v>
      </c>
      <c r="M1829" s="6">
        <v>153702669.4978267</v>
      </c>
      <c r="N1829" s="6">
        <v>3382.1509128126004</v>
      </c>
      <c r="O1829" s="6">
        <v>112259943.69609813</v>
      </c>
    </row>
    <row r="1830">
      <c r="A1830">
        <v>1826</v>
      </c>
      <c r="B1830" s="6">
        <v>-162214775.47028288</v>
      </c>
      <c r="C1830" s="6">
        <v>57900669.74691561</v>
      </c>
      <c r="D1830" s="6">
        <v>77091024.79954147</v>
      </c>
      <c r="E1830" s="6">
        <v>60911437.477339424</v>
      </c>
      <c r="F1830" s="6">
        <v>73063602.90625757</v>
      </c>
      <c r="G1830" s="6">
        <v>97269441.65570647</v>
      </c>
      <c r="H1830" s="6">
        <f>NPV(Supuestos!$B$22,C1830:G1830)+B1830</f>
        <v>82786029.6092434</v>
      </c>
      <c r="I1830" s="2">
        <f>IFERROR(IRR(B1830:G1830),"")</f>
        <v>0.32220671388245675</v>
      </c>
      <c r="J1830" s="2">
        <f>IFERROR(MIRR(B1830:G1830,Supuestos!$B$22,Supuestos!$B$22),"")</f>
        <v>0.2379989367122013</v>
      </c>
      <c r="K1830" s="6">
        <v>7992.45000968276</v>
      </c>
      <c r="L1830" s="6">
        <v>40884.584973250414</v>
      </c>
      <c r="M1830" s="6">
        <v>136073335.3450564</v>
      </c>
      <c r="N1830" s="6">
        <v>3324.3847334136567</v>
      </c>
      <c r="O1830" s="6">
        <v>106780135.03439325</v>
      </c>
    </row>
    <row r="1831">
      <c r="A1831">
        <v>1827</v>
      </c>
      <c r="B1831" s="6">
        <v>-186735402.15396318</v>
      </c>
      <c r="C1831" s="6">
        <v>86912281.8724567</v>
      </c>
      <c r="D1831" s="6">
        <v>97587643.7776452</v>
      </c>
      <c r="E1831" s="6">
        <v>75906417.83063889</v>
      </c>
      <c r="F1831" s="6">
        <v>78606464.90705067</v>
      </c>
      <c r="G1831" s="6">
        <v>121329519.59454855</v>
      </c>
      <c r="H1831" s="6">
        <f>NPV(Supuestos!$B$22,C1831:G1831)+B1831</f>
        <v>125384722.67773582</v>
      </c>
      <c r="I1831" s="2">
        <f>IFERROR(IRR(B1831:G1831),"")</f>
        <v>0.38693338639123287</v>
      </c>
      <c r="J1831" s="2">
        <f>IFERROR(MIRR(B1831:G1831,Supuestos!$B$22,Supuestos!$B$22),"")</f>
        <v>0.2633505491440453</v>
      </c>
      <c r="K1831" s="6">
        <v>8542.359106627557</v>
      </c>
      <c r="L1831" s="6">
        <v>42773.89345494678</v>
      </c>
      <c r="M1831" s="6">
        <v>157504205.49150065</v>
      </c>
      <c r="N1831" s="6">
        <v>3477.700237991909</v>
      </c>
      <c r="O1831" s="6">
        <v>109341845.48469357</v>
      </c>
    </row>
    <row r="1832">
      <c r="A1832">
        <v>1828</v>
      </c>
      <c r="B1832" s="6">
        <v>-168748970.37785307</v>
      </c>
      <c r="C1832" s="6">
        <v>45585499.246363096</v>
      </c>
      <c r="D1832" s="6">
        <v>52419736.21926655</v>
      </c>
      <c r="E1832" s="6">
        <v>48138599.7036972</v>
      </c>
      <c r="F1832" s="6">
        <v>39954998.283175126</v>
      </c>
      <c r="G1832" s="6">
        <v>72825856.6925788</v>
      </c>
      <c r="H1832" s="6">
        <f>NPV(Supuestos!$B$22,C1832:G1832)+B1832</f>
        <v>5545812.551478494</v>
      </c>
      <c r="I1832" s="2">
        <f>IFERROR(IRR(B1832:G1832),"")</f>
        <v>0.15292843679419033</v>
      </c>
      <c r="J1832" s="2">
        <f>IFERROR(MIRR(B1832:G1832,Supuestos!$B$22,Supuestos!$B$22),"")</f>
        <v>0.14739645186691464</v>
      </c>
      <c r="K1832" s="6">
        <v>7495.79555202957</v>
      </c>
      <c r="L1832" s="6">
        <v>40348.62307850494</v>
      </c>
      <c r="M1832" s="6">
        <v>144553368.02566308</v>
      </c>
      <c r="N1832" s="6">
        <v>3384.5693547589085</v>
      </c>
      <c r="O1832" s="6">
        <v>111558914.36106603</v>
      </c>
    </row>
    <row r="1833">
      <c r="A1833">
        <v>1829</v>
      </c>
      <c r="B1833" s="6">
        <v>-175835615.96275443</v>
      </c>
      <c r="C1833" s="6">
        <v>54947960.87212472</v>
      </c>
      <c r="D1833" s="6">
        <v>52077638.00660735</v>
      </c>
      <c r="E1833" s="6">
        <v>33787395.80521204</v>
      </c>
      <c r="F1833" s="6">
        <v>46516919.350654066</v>
      </c>
      <c r="G1833" s="6">
        <v>105664898.96827483</v>
      </c>
      <c r="H1833" s="6">
        <f>NPV(Supuestos!$B$22,C1833:G1833)+B1833</f>
        <v>17662718.853634305</v>
      </c>
      <c r="I1833" s="2">
        <f>IFERROR(IRR(B1833:G1833),"")</f>
        <v>0.1774124737161848</v>
      </c>
      <c r="J1833" s="2">
        <f>IFERROR(MIRR(B1833:G1833,Supuestos!$B$22,Supuestos!$B$22),"")</f>
        <v>0.16203424890684714</v>
      </c>
      <c r="K1833" s="6">
        <v>7439.096455408064</v>
      </c>
      <c r="L1833" s="6">
        <v>42598.48982040323</v>
      </c>
      <c r="M1833" s="6">
        <v>150484073.99245858</v>
      </c>
      <c r="N1833" s="6">
        <v>3459.5639819900193</v>
      </c>
      <c r="O1833" s="6">
        <v>112131891.75155635</v>
      </c>
    </row>
    <row r="1834">
      <c r="A1834">
        <v>1830</v>
      </c>
      <c r="B1834" s="6">
        <v>-180942907.30303118</v>
      </c>
      <c r="C1834" s="6">
        <v>53474201.37478179</v>
      </c>
      <c r="D1834" s="6">
        <v>66585211.59526486</v>
      </c>
      <c r="E1834" s="6">
        <v>71049935.24828096</v>
      </c>
      <c r="F1834" s="6">
        <v>61937513.47828996</v>
      </c>
      <c r="G1834" s="6">
        <v>96065688.94536388</v>
      </c>
      <c r="H1834" s="6">
        <f>NPV(Supuestos!$B$22,C1834:G1834)+B1834</f>
        <v>51721616.32304635</v>
      </c>
      <c r="I1834" s="2">
        <f>IFERROR(IRR(B1834:G1834),"")</f>
        <v>0.24420663933725906</v>
      </c>
      <c r="J1834" s="2">
        <f>IFERROR(MIRR(B1834:G1834,Supuestos!$B$22,Supuestos!$B$22),"")</f>
        <v>0.1987885109388654</v>
      </c>
      <c r="K1834" s="6">
        <v>7802.85598388161</v>
      </c>
      <c r="L1834" s="6">
        <v>42957.5148972523</v>
      </c>
      <c r="M1834" s="6">
        <v>154127603.12953448</v>
      </c>
      <c r="N1834" s="6">
        <v>3418.676695600152</v>
      </c>
      <c r="O1834" s="6">
        <v>112189684.83050315</v>
      </c>
    </row>
    <row r="1835">
      <c r="A1835">
        <v>1831</v>
      </c>
      <c r="B1835" s="6">
        <v>-165296791.71863484</v>
      </c>
      <c r="C1835" s="6">
        <v>45594232.84972988</v>
      </c>
      <c r="D1835" s="6">
        <v>54692688.01838425</v>
      </c>
      <c r="E1835" s="6">
        <v>34342340.681822285</v>
      </c>
      <c r="F1835" s="6">
        <v>38032864.898612015</v>
      </c>
      <c r="G1835" s="6">
        <v>96558626.800716</v>
      </c>
      <c r="H1835" s="6">
        <f>NPV(Supuestos!$B$22,C1835:G1835)+B1835</f>
        <v>12630532.844717301</v>
      </c>
      <c r="I1835" s="2">
        <f>IFERROR(IRR(B1835:G1835),"")</f>
        <v>0.16857107785305547</v>
      </c>
      <c r="J1835" s="2">
        <f>IFERROR(MIRR(B1835:G1835,Supuestos!$B$22,Supuestos!$B$22),"")</f>
        <v>0.15691245384565677</v>
      </c>
      <c r="K1835" s="6">
        <v>7733.124071516633</v>
      </c>
      <c r="L1835" s="6">
        <v>38088.605599492155</v>
      </c>
      <c r="M1835" s="6">
        <v>141733278.69367996</v>
      </c>
      <c r="N1835" s="6">
        <v>3301.492282965531</v>
      </c>
      <c r="O1835" s="6">
        <v>112150405.01194565</v>
      </c>
    </row>
    <row r="1836">
      <c r="A1836">
        <v>1832</v>
      </c>
      <c r="B1836" s="6">
        <v>-172185051.95996147</v>
      </c>
      <c r="C1836" s="6">
        <v>48596823.828608304</v>
      </c>
      <c r="D1836" s="6">
        <v>49208568.68295795</v>
      </c>
      <c r="E1836" s="6">
        <v>66520490.23532468</v>
      </c>
      <c r="F1836" s="6">
        <v>56671986.57469286</v>
      </c>
      <c r="G1836" s="6">
        <v>108354664.79040419</v>
      </c>
      <c r="H1836" s="6">
        <f>NPV(Supuestos!$B$22,C1836:G1836)+B1836</f>
        <v>43037955.80843769</v>
      </c>
      <c r="I1836" s="2">
        <f>IFERROR(IRR(B1836:G1836),"")</f>
        <v>0.22719263317667457</v>
      </c>
      <c r="J1836" s="2">
        <f>IFERROR(MIRR(B1836:G1836,Supuestos!$B$22,Supuestos!$B$22),"")</f>
        <v>0.1920198881750712</v>
      </c>
      <c r="K1836" s="6">
        <v>8896.988780969883</v>
      </c>
      <c r="L1836" s="6">
        <v>34897.9165642408</v>
      </c>
      <c r="M1836" s="6">
        <v>147346142.1878596</v>
      </c>
      <c r="N1836" s="6">
        <v>3527.99546138073</v>
      </c>
      <c r="O1836" s="6">
        <v>116600603.87079388</v>
      </c>
    </row>
    <row r="1837">
      <c r="A1837">
        <v>1833</v>
      </c>
      <c r="B1837" s="6">
        <v>-159478161.6435669</v>
      </c>
      <c r="C1837" s="6">
        <v>50734806.71708426</v>
      </c>
      <c r="D1837" s="6">
        <v>61875811.01164308</v>
      </c>
      <c r="E1837" s="6">
        <v>57846357.50877138</v>
      </c>
      <c r="F1837" s="6">
        <v>43428782.343591176</v>
      </c>
      <c r="G1837" s="6">
        <v>102492540.53891654</v>
      </c>
      <c r="H1837" s="6">
        <f>NPV(Supuestos!$B$22,C1837:G1837)+B1837</f>
        <v>50626865.162996</v>
      </c>
      <c r="I1837" s="2">
        <f>IFERROR(IRR(B1837:G1837),"")</f>
        <v>0.254789750577465</v>
      </c>
      <c r="J1837" s="2">
        <f>IFERROR(MIRR(B1837:G1837,Supuestos!$B$22,Supuestos!$B$22),"")</f>
        <v>0.20462506605571695</v>
      </c>
      <c r="K1837" s="6">
        <v>8282.169033152226</v>
      </c>
      <c r="L1837" s="6">
        <v>36157.95123962233</v>
      </c>
      <c r="M1837" s="6">
        <v>135520860.51884466</v>
      </c>
      <c r="N1837" s="6">
        <v>3384.5969941467047</v>
      </c>
      <c r="O1837" s="6">
        <v>108641824.17890765</v>
      </c>
    </row>
    <row r="1838">
      <c r="A1838">
        <v>1834</v>
      </c>
      <c r="B1838" s="6">
        <v>-161354890.02366075</v>
      </c>
      <c r="C1838" s="6">
        <v>43408065.100299716</v>
      </c>
      <c r="D1838" s="6">
        <v>40020951.80613263</v>
      </c>
      <c r="E1838" s="6">
        <v>50629145.34473212</v>
      </c>
      <c r="F1838" s="6">
        <v>53773263.17114311</v>
      </c>
      <c r="G1838" s="6">
        <v>90956548.89437912</v>
      </c>
      <c r="H1838" s="6">
        <f>NPV(Supuestos!$B$22,C1838:G1838)+B1838</f>
        <v>20768483.822483867</v>
      </c>
      <c r="I1838" s="2">
        <f>IFERROR(IRR(B1838:G1838),"")</f>
        <v>0.18597082630598671</v>
      </c>
      <c r="J1838" s="2">
        <f>IFERROR(MIRR(B1838:G1838,Supuestos!$B$22,Supuestos!$B$22),"")</f>
        <v>0.1679427695718878</v>
      </c>
      <c r="K1838" s="6">
        <v>7208.466403916538</v>
      </c>
      <c r="L1838" s="6">
        <v>42968.57237595613</v>
      </c>
      <c r="M1838" s="6">
        <v>136575889.19195387</v>
      </c>
      <c r="N1838" s="6">
        <v>3404.8144977229335</v>
      </c>
      <c r="O1838" s="6">
        <v>107088428.6543404</v>
      </c>
    </row>
    <row r="1839">
      <c r="A1839">
        <v>1835</v>
      </c>
      <c r="B1839" s="6">
        <v>-156890214.8561011</v>
      </c>
      <c r="C1839" s="6">
        <v>55552958.97892703</v>
      </c>
      <c r="D1839" s="6">
        <v>62019515.96883392</v>
      </c>
      <c r="E1839" s="6">
        <v>67337353.72986905</v>
      </c>
      <c r="F1839" s="6">
        <v>46149105.95759447</v>
      </c>
      <c r="G1839" s="6">
        <v>82757174.6021146</v>
      </c>
      <c r="H1839" s="6">
        <f>NPV(Supuestos!$B$22,C1839:G1839)+B1839</f>
        <v>55318709.02348265</v>
      </c>
      <c r="I1839" s="2">
        <f>IFERROR(IRR(B1839:G1839),"")</f>
        <v>0.2729693923584035</v>
      </c>
      <c r="J1839" s="2">
        <f>IFERROR(MIRR(B1839:G1839,Supuestos!$B$22,Supuestos!$B$22),"")</f>
        <v>0.21098400915507098</v>
      </c>
      <c r="K1839" s="6">
        <v>8370.869414851186</v>
      </c>
      <c r="L1839" s="6">
        <v>37083.226765602216</v>
      </c>
      <c r="M1839" s="6">
        <v>132056706.95720744</v>
      </c>
      <c r="N1839" s="6">
        <v>3426.710959741225</v>
      </c>
      <c r="O1839" s="6">
        <v>111789309.83723705</v>
      </c>
    </row>
    <row r="1840">
      <c r="A1840">
        <v>1836</v>
      </c>
      <c r="B1840" s="6">
        <v>-169483152.89544532</v>
      </c>
      <c r="C1840" s="6">
        <v>61609384.12224977</v>
      </c>
      <c r="D1840" s="6">
        <v>54588126.71188325</v>
      </c>
      <c r="E1840" s="6">
        <v>43424349.60431543</v>
      </c>
      <c r="F1840" s="6">
        <v>61282843.13696861</v>
      </c>
      <c r="G1840" s="6">
        <v>102110638.82701668</v>
      </c>
      <c r="H1840" s="6">
        <f>NPV(Supuestos!$B$22,C1840:G1840)+B1840</f>
        <v>45191585.41444975</v>
      </c>
      <c r="I1840" s="2">
        <f>IFERROR(IRR(B1840:G1840),"")</f>
        <v>0.23796589771214544</v>
      </c>
      <c r="J1840" s="2">
        <f>IFERROR(MIRR(B1840:G1840,Supuestos!$B$22,Supuestos!$B$22),"")</f>
        <v>0.1951866481770519</v>
      </c>
      <c r="K1840" s="6">
        <v>7808.576586451616</v>
      </c>
      <c r="L1840" s="6">
        <v>41360.240875951</v>
      </c>
      <c r="M1840" s="6">
        <v>143645984.2143293</v>
      </c>
      <c r="N1840" s="6">
        <v>3438.189145332823</v>
      </c>
      <c r="O1840" s="6">
        <v>112048333.14794399</v>
      </c>
    </row>
    <row r="1841">
      <c r="A1841">
        <v>1837</v>
      </c>
      <c r="B1841" s="6">
        <v>-162738864.83107468</v>
      </c>
      <c r="C1841" s="6">
        <v>64492589.41047184</v>
      </c>
      <c r="D1841" s="6">
        <v>81073857.47594641</v>
      </c>
      <c r="E1841" s="6">
        <v>67691642.80605221</v>
      </c>
      <c r="F1841" s="6">
        <v>76188607.3759197</v>
      </c>
      <c r="G1841" s="6">
        <v>109552375.00235584</v>
      </c>
      <c r="H1841" s="6">
        <f>NPV(Supuestos!$B$22,C1841:G1841)+B1841</f>
        <v>103915056.00479464</v>
      </c>
      <c r="I1841" s="2">
        <f>IFERROR(IRR(B1841:G1841),"")</f>
        <v>0.3640252418853123</v>
      </c>
      <c r="J1841" s="2">
        <f>IFERROR(MIRR(B1841:G1841,Supuestos!$B$22,Supuestos!$B$22),"")</f>
        <v>0.258334748447826</v>
      </c>
      <c r="K1841" s="6">
        <v>8412.743569123491</v>
      </c>
      <c r="L1841" s="6">
        <v>40478.43808268209</v>
      </c>
      <c r="M1841" s="6">
        <v>135496087.2576149</v>
      </c>
      <c r="N1841" s="6">
        <v>3415.7946748038135</v>
      </c>
      <c r="O1841" s="6">
        <v>109384987.09893508</v>
      </c>
    </row>
    <row r="1842">
      <c r="A1842">
        <v>1838</v>
      </c>
      <c r="B1842" s="6">
        <v>-178121130.39200607</v>
      </c>
      <c r="C1842" s="6">
        <v>54368755.591862366</v>
      </c>
      <c r="D1842" s="6">
        <v>62757857.34269592</v>
      </c>
      <c r="E1842" s="6">
        <v>61709446.60072683</v>
      </c>
      <c r="F1842" s="6">
        <v>58026037.57423474</v>
      </c>
      <c r="G1842" s="6">
        <v>106265057.69108179</v>
      </c>
      <c r="H1842" s="6">
        <f>NPV(Supuestos!$B$22,C1842:G1842)+B1842</f>
        <v>49059826.098486155</v>
      </c>
      <c r="I1842" s="2">
        <f>IFERROR(IRR(B1842:G1842),"")</f>
        <v>0.23925315503333652</v>
      </c>
      <c r="J1842" s="2">
        <f>IFERROR(MIRR(B1842:G1842,Supuestos!$B$22,Supuestos!$B$22),"")</f>
        <v>0.1968401435569569</v>
      </c>
      <c r="K1842" s="6">
        <v>8233.900931457327</v>
      </c>
      <c r="L1842" s="6">
        <v>36216.46183861237</v>
      </c>
      <c r="M1842" s="6">
        <v>154264909.68264294</v>
      </c>
      <c r="N1842" s="6">
        <v>3182.3953254769244</v>
      </c>
      <c r="O1842" s="6">
        <v>108450529.34807797</v>
      </c>
    </row>
    <row r="1843">
      <c r="A1843">
        <v>1839</v>
      </c>
      <c r="B1843" s="6">
        <v>-148134414.22679144</v>
      </c>
      <c r="C1843" s="6">
        <v>27838371.561054923</v>
      </c>
      <c r="D1843" s="6">
        <v>42159272.809298925</v>
      </c>
      <c r="E1843" s="6">
        <v>31651139.151806995</v>
      </c>
      <c r="F1843" s="6">
        <v>37460823.64988321</v>
      </c>
      <c r="G1843" s="6">
        <v>78339773.22453931</v>
      </c>
      <c r="H1843" s="6">
        <f>NPV(Supuestos!$B$22,C1843:G1843)+B1843</f>
        <v>-7043942.97391662</v>
      </c>
      <c r="I1843" s="2">
        <f>IFERROR(IRR(B1843:G1843),"")</f>
        <v>0.122639773405223</v>
      </c>
      <c r="J1843" s="2">
        <f>IFERROR(MIRR(B1843:G1843,Supuestos!$B$22,Supuestos!$B$22),"")</f>
        <v>0.12894606784492701</v>
      </c>
      <c r="K1843" s="6">
        <v>7712.20607113646</v>
      </c>
      <c r="L1843" s="6">
        <v>35938.64876053887</v>
      </c>
      <c r="M1843" s="6">
        <v>125961113.01403396</v>
      </c>
      <c r="N1843" s="6">
        <v>3447.6652460172772</v>
      </c>
      <c r="O1843" s="6">
        <v>112601928.79610075</v>
      </c>
    </row>
    <row r="1844">
      <c r="A1844">
        <v>1840</v>
      </c>
      <c r="B1844" s="6">
        <v>-167318068.88958016</v>
      </c>
      <c r="C1844" s="6">
        <v>58184160.82859737</v>
      </c>
      <c r="D1844" s="6">
        <v>54552083.08472475</v>
      </c>
      <c r="E1844" s="6">
        <v>38988565.300869785</v>
      </c>
      <c r="F1844" s="6">
        <v>61893785.868645296</v>
      </c>
      <c r="G1844" s="6">
        <v>83230092.43034957</v>
      </c>
      <c r="H1844" s="6">
        <f>NPV(Supuestos!$B$22,C1844:G1844)+B1844</f>
        <v>31886088.103837065</v>
      </c>
      <c r="I1844" s="2">
        <f>IFERROR(IRR(B1844:G1844),"")</f>
        <v>0.2126136656587955</v>
      </c>
      <c r="J1844" s="2">
        <f>IFERROR(MIRR(B1844:G1844,Supuestos!$B$22,Supuestos!$B$22),"")</f>
        <v>0.18047273846193335</v>
      </c>
      <c r="K1844" s="6">
        <v>7837.998192981891</v>
      </c>
      <c r="L1844" s="6">
        <v>38404.442601909934</v>
      </c>
      <c r="M1844" s="6">
        <v>143236952.7522804</v>
      </c>
      <c r="N1844" s="6">
        <v>3298.5651785197356</v>
      </c>
      <c r="O1844" s="6">
        <v>106165081.74644224</v>
      </c>
    </row>
    <row r="1845">
      <c r="A1845">
        <v>1841</v>
      </c>
      <c r="B1845" s="6">
        <v>-193862963.37372106</v>
      </c>
      <c r="C1845" s="6">
        <v>69567899.99488302</v>
      </c>
      <c r="D1845" s="6">
        <v>92506371.70366709</v>
      </c>
      <c r="E1845" s="6">
        <v>71710242.40826043</v>
      </c>
      <c r="F1845" s="6">
        <v>64360322.109936796</v>
      </c>
      <c r="G1845" s="6">
        <v>115984100.89108972</v>
      </c>
      <c r="H1845" s="6">
        <f>NPV(Supuestos!$B$22,C1845:G1845)+B1845</f>
        <v>85089515.48735943</v>
      </c>
      <c r="I1845" s="2">
        <f>IFERROR(IRR(B1845:G1845),"")</f>
        <v>0.30205898030334466</v>
      </c>
      <c r="J1845" s="2">
        <f>IFERROR(MIRR(B1845:G1845,Supuestos!$B$22,Supuestos!$B$22),"")</f>
        <v>0.22606057325529894</v>
      </c>
      <c r="K1845" s="6">
        <v>8418.911514408348</v>
      </c>
      <c r="L1845" s="6">
        <v>41362.83725053082</v>
      </c>
      <c r="M1845" s="6">
        <v>166004558.02995366</v>
      </c>
      <c r="N1845" s="6">
        <v>3446.315403934568</v>
      </c>
      <c r="O1845" s="6">
        <v>108776911.81175429</v>
      </c>
    </row>
    <row r="1846">
      <c r="A1846">
        <v>1842</v>
      </c>
      <c r="B1846" s="6">
        <v>-155409974.3120869</v>
      </c>
      <c r="C1846" s="6">
        <v>63289189.33422748</v>
      </c>
      <c r="D1846" s="6">
        <v>50396095.85129933</v>
      </c>
      <c r="E1846" s="6">
        <v>49458751.039672114</v>
      </c>
      <c r="F1846" s="6">
        <v>49888482.26037521</v>
      </c>
      <c r="G1846" s="6">
        <v>96939710.33699661</v>
      </c>
      <c r="H1846" s="6">
        <f>NPV(Supuestos!$B$22,C1846:G1846)+B1846</f>
        <v>52153700.230646566</v>
      </c>
      <c r="I1846" s="2">
        <f>IFERROR(IRR(B1846:G1846),"")</f>
        <v>0.26486273647741976</v>
      </c>
      <c r="J1846" s="2">
        <f>IFERROR(MIRR(B1846:G1846,Supuestos!$B$22,Supuestos!$B$22),"")</f>
        <v>0.20792325860747374</v>
      </c>
      <c r="K1846" s="6">
        <v>8404.806558233608</v>
      </c>
      <c r="L1846" s="6">
        <v>37389.624837066185</v>
      </c>
      <c r="M1846" s="6">
        <v>130269769.18884946</v>
      </c>
      <c r="N1846" s="6">
        <v>3499.837873658786</v>
      </c>
      <c r="O1846" s="6">
        <v>111301720.19892903</v>
      </c>
    </row>
    <row r="1847">
      <c r="A1847">
        <v>1843</v>
      </c>
      <c r="B1847" s="6">
        <v>-167694435.079849</v>
      </c>
      <c r="C1847" s="6">
        <v>58568062.92999523</v>
      </c>
      <c r="D1847" s="6">
        <v>75746742.03292817</v>
      </c>
      <c r="E1847" s="6">
        <v>69610147.65694273</v>
      </c>
      <c r="F1847" s="6">
        <v>73465036.40815662</v>
      </c>
      <c r="G1847" s="6">
        <v>93798912.87615722</v>
      </c>
      <c r="H1847" s="6">
        <f>NPV(Supuestos!$B$22,C1847:G1847)+B1847</f>
        <v>81163999.23964468</v>
      </c>
      <c r="I1847" s="2">
        <f>IFERROR(IRR(B1847:G1847),"")</f>
        <v>0.3140573941093994</v>
      </c>
      <c r="J1847" s="2">
        <f>IFERROR(MIRR(B1847:G1847,Supuestos!$B$22,Supuestos!$B$22),"")</f>
        <v>0.23364895177778466</v>
      </c>
      <c r="K1847" s="6">
        <v>8463.406009072121</v>
      </c>
      <c r="L1847" s="6">
        <v>38224.99521583381</v>
      </c>
      <c r="M1847" s="6">
        <v>141813342.74333373</v>
      </c>
      <c r="N1847" s="6">
        <v>3353.303928114474</v>
      </c>
      <c r="O1847" s="6">
        <v>110705599.0935732</v>
      </c>
    </row>
    <row r="1848">
      <c r="A1848">
        <v>1844</v>
      </c>
      <c r="B1848" s="6">
        <v>-166781790.03317857</v>
      </c>
      <c r="C1848" s="6">
        <v>67009573.4903775</v>
      </c>
      <c r="D1848" s="6">
        <v>89431683.65591955</v>
      </c>
      <c r="E1848" s="6">
        <v>87032892.35759872</v>
      </c>
      <c r="F1848" s="6">
        <v>74354888.71277103</v>
      </c>
      <c r="G1848" s="6">
        <v>136277996.1531561</v>
      </c>
      <c r="H1848" s="6">
        <f>NPV(Supuestos!$B$22,C1848:G1848)+B1848</f>
        <v>134360621.47025663</v>
      </c>
      <c r="I1848" s="2">
        <f>IFERROR(IRR(B1848:G1848),"")</f>
        <v>0.41012678560149357</v>
      </c>
      <c r="J1848" s="2">
        <f>IFERROR(MIRR(B1848:G1848,Supuestos!$B$22,Supuestos!$B$22),"")</f>
        <v>0.2830084301434517</v>
      </c>
      <c r="K1848" s="6">
        <v>7967.317307592371</v>
      </c>
      <c r="L1848" s="6">
        <v>45999.22818452276</v>
      </c>
      <c r="M1848" s="6">
        <v>137462554.28514344</v>
      </c>
      <c r="N1848" s="6">
        <v>3233.8210694491863</v>
      </c>
      <c r="O1848" s="6">
        <v>109230587.18855232</v>
      </c>
    </row>
    <row r="1849">
      <c r="A1849">
        <v>1845</v>
      </c>
      <c r="B1849" s="6">
        <v>-193508136.71091422</v>
      </c>
      <c r="C1849" s="6">
        <v>60678895.94009049</v>
      </c>
      <c r="D1849" s="6">
        <v>71726600.03414132</v>
      </c>
      <c r="E1849" s="6">
        <v>62863324.86665613</v>
      </c>
      <c r="F1849" s="6">
        <v>63939316.59007545</v>
      </c>
      <c r="G1849" s="6">
        <v>110265237.90140826</v>
      </c>
      <c r="H1849" s="6">
        <f>NPV(Supuestos!$B$22,C1849:G1849)+B1849</f>
        <v>52466725.97919858</v>
      </c>
      <c r="I1849" s="2">
        <f>IFERROR(IRR(B1849:G1849),"")</f>
        <v>0.23931519960031933</v>
      </c>
      <c r="J1849" s="2">
        <f>IFERROR(MIRR(B1849:G1849,Supuestos!$B$22,Supuestos!$B$22),"")</f>
        <v>0.19603296679338134</v>
      </c>
      <c r="K1849" s="6">
        <v>7688.875352779266</v>
      </c>
      <c r="L1849" s="6">
        <v>43626.999134004014</v>
      </c>
      <c r="M1849" s="6">
        <v>166672732.04234096</v>
      </c>
      <c r="N1849" s="6">
        <v>3347.6157665252686</v>
      </c>
      <c r="O1849" s="6">
        <v>112220341.71927124</v>
      </c>
    </row>
    <row r="1850">
      <c r="A1850">
        <v>1846</v>
      </c>
      <c r="B1850" s="6">
        <v>-160583028.0990434</v>
      </c>
      <c r="C1850" s="6">
        <v>45541585.86574449</v>
      </c>
      <c r="D1850" s="6">
        <v>39328261.79847939</v>
      </c>
      <c r="E1850" s="6">
        <v>59829920.34301947</v>
      </c>
      <c r="F1850" s="6">
        <v>51888754.63206017</v>
      </c>
      <c r="G1850" s="6">
        <v>88901056.3786504</v>
      </c>
      <c r="H1850" s="6">
        <f>NPV(Supuestos!$B$22,C1850:G1850)+B1850</f>
        <v>26905775.032094095</v>
      </c>
      <c r="I1850" s="2">
        <f>IFERROR(IRR(B1850:G1850),"")</f>
        <v>0.2001370022062418</v>
      </c>
      <c r="J1850" s="2">
        <f>IFERROR(MIRR(B1850:G1850,Supuestos!$B$22,Supuestos!$B$22),"")</f>
        <v>0.17587184034236625</v>
      </c>
      <c r="K1850" s="6">
        <v>8428.542222464881</v>
      </c>
      <c r="L1850" s="6">
        <v>35073.40459093641</v>
      </c>
      <c r="M1850" s="6">
        <v>136933614.38061932</v>
      </c>
      <c r="N1850" s="6">
        <v>3395.883459939311</v>
      </c>
      <c r="O1850" s="6">
        <v>115572406.00220786</v>
      </c>
    </row>
    <row r="1851">
      <c r="A1851">
        <v>1847</v>
      </c>
      <c r="B1851" s="6">
        <v>-182262963.46803853</v>
      </c>
      <c r="C1851" s="6">
        <v>64679142.49848854</v>
      </c>
      <c r="D1851" s="6">
        <v>82857386.46417165</v>
      </c>
      <c r="E1851" s="6">
        <v>63708171.36693023</v>
      </c>
      <c r="F1851" s="6">
        <v>72654969.97173068</v>
      </c>
      <c r="G1851" s="6">
        <v>135420822.53308377</v>
      </c>
      <c r="H1851" s="6">
        <f>NPV(Supuestos!$B$22,C1851:G1851)+B1851</f>
        <v>94581302.341706</v>
      </c>
      <c r="I1851" s="2">
        <f>IFERROR(IRR(B1851:G1851),"")</f>
        <v>0.31923138300440396</v>
      </c>
      <c r="J1851" s="2">
        <f>IFERROR(MIRR(B1851:G1851,Supuestos!$B$22,Supuestos!$B$22),"")</f>
        <v>0.23940222759892138</v>
      </c>
      <c r="K1851" s="6">
        <v>8169.722182232227</v>
      </c>
      <c r="L1851" s="6">
        <v>43438.587806211035</v>
      </c>
      <c r="M1851" s="6">
        <v>153872467.91881895</v>
      </c>
      <c r="N1851" s="6">
        <v>3559.6639870665967</v>
      </c>
      <c r="O1851" s="6">
        <v>108603279.77429408</v>
      </c>
    </row>
    <row r="1852">
      <c r="A1852">
        <v>1848</v>
      </c>
      <c r="B1852" s="6">
        <v>-194962018.76642755</v>
      </c>
      <c r="C1852" s="6">
        <v>107162311.74527752</v>
      </c>
      <c r="D1852" s="6">
        <v>87074549.87115605</v>
      </c>
      <c r="E1852" s="6">
        <v>92478516.6221487</v>
      </c>
      <c r="F1852" s="6">
        <v>113398305.25923091</v>
      </c>
      <c r="G1852" s="6">
        <v>129328589.89256835</v>
      </c>
      <c r="H1852" s="6">
        <f>NPV(Supuestos!$B$22,C1852:G1852)+B1852</f>
        <v>162771529.37013072</v>
      </c>
      <c r="I1852" s="2">
        <f>IFERROR(IRR(B1852:G1852),"")</f>
        <v>0.4389999224530738</v>
      </c>
      <c r="J1852" s="2">
        <f>IFERROR(MIRR(B1852:G1852,Supuestos!$B$22,Supuestos!$B$22),"")</f>
        <v>0.2871429512358523</v>
      </c>
      <c r="K1852" s="6">
        <v>8698.72579622803</v>
      </c>
      <c r="L1852" s="6">
        <v>45465.80486535214</v>
      </c>
      <c r="M1852" s="6">
        <v>163322453.19614688</v>
      </c>
      <c r="N1852" s="6">
        <v>3438.514377704511</v>
      </c>
      <c r="O1852" s="6">
        <v>107337776.08873671</v>
      </c>
    </row>
    <row r="1853">
      <c r="A1853">
        <v>1849</v>
      </c>
      <c r="B1853" s="6">
        <v>-168076780.15448877</v>
      </c>
      <c r="C1853" s="6">
        <v>52586852.058115885</v>
      </c>
      <c r="D1853" s="6">
        <v>66642309.51925248</v>
      </c>
      <c r="E1853" s="6">
        <v>48334179.058826104</v>
      </c>
      <c r="F1853" s="6">
        <v>69589507.30954047</v>
      </c>
      <c r="G1853" s="6">
        <v>117736414.1872463</v>
      </c>
      <c r="H1853" s="6">
        <f>NPV(Supuestos!$B$22,C1853:G1853)+B1853</f>
        <v>64306503.734228835</v>
      </c>
      <c r="I1853" s="2">
        <f>IFERROR(IRR(B1853:G1853),"")</f>
        <v>0.27167547577027873</v>
      </c>
      <c r="J1853" s="2">
        <f>IFERROR(MIRR(B1853:G1853,Supuestos!$B$22,Supuestos!$B$22),"")</f>
        <v>0.21631001950554607</v>
      </c>
      <c r="K1853" s="6">
        <v>8286.64043753028</v>
      </c>
      <c r="L1853" s="6">
        <v>39833.33861306347</v>
      </c>
      <c r="M1853" s="6">
        <v>141670015.79346094</v>
      </c>
      <c r="N1853" s="6">
        <v>3471.9210643942156</v>
      </c>
      <c r="O1853" s="6">
        <v>110681193.89686954</v>
      </c>
    </row>
    <row r="1854">
      <c r="A1854">
        <v>1850</v>
      </c>
      <c r="B1854" s="6">
        <v>-184305579.6327194</v>
      </c>
      <c r="C1854" s="6">
        <v>57381339.95479674</v>
      </c>
      <c r="D1854" s="6">
        <v>63839427.6721165</v>
      </c>
      <c r="E1854" s="6">
        <v>63400032.51350526</v>
      </c>
      <c r="F1854" s="6">
        <v>56263235.1094242</v>
      </c>
      <c r="G1854" s="6">
        <v>111135771.33341494</v>
      </c>
      <c r="H1854" s="6">
        <f>NPV(Supuestos!$B$22,C1854:G1854)+B1854</f>
        <v>48977300.77164371</v>
      </c>
      <c r="I1854" s="2">
        <f>IFERROR(IRR(B1854:G1854),"")</f>
        <v>0.23628071127394462</v>
      </c>
      <c r="J1854" s="2">
        <f>IFERROR(MIRR(B1854:G1854,Supuestos!$B$22,Supuestos!$B$22),"")</f>
        <v>0.19501602322278955</v>
      </c>
      <c r="K1854" s="6">
        <v>8584.321429583077</v>
      </c>
      <c r="L1854" s="6">
        <v>36575.84042754401</v>
      </c>
      <c r="M1854" s="6">
        <v>159187277.96974522</v>
      </c>
      <c r="N1854" s="6">
        <v>3391.9769468717277</v>
      </c>
      <c r="O1854" s="6">
        <v>111716873.12478358</v>
      </c>
    </row>
    <row r="1855">
      <c r="A1855">
        <v>1851</v>
      </c>
      <c r="B1855" s="6">
        <v>-179218529.8148265</v>
      </c>
      <c r="C1855" s="6">
        <v>68540005.15579167</v>
      </c>
      <c r="D1855" s="6">
        <v>60294089.6146495</v>
      </c>
      <c r="E1855" s="6">
        <v>56609658.67634247</v>
      </c>
      <c r="F1855" s="6">
        <v>80216238.50125614</v>
      </c>
      <c r="G1855" s="6">
        <v>116959704.27289513</v>
      </c>
      <c r="H1855" s="6">
        <f>NPV(Supuestos!$B$22,C1855:G1855)+B1855</f>
        <v>73748191.12449169</v>
      </c>
      <c r="I1855" s="2">
        <f>IFERROR(IRR(B1855:G1855),"")</f>
        <v>0.2853079102962327</v>
      </c>
      <c r="J1855" s="2">
        <f>IFERROR(MIRR(B1855:G1855,Supuestos!$B$22,Supuestos!$B$22),"")</f>
        <v>0.2213522801268688</v>
      </c>
      <c r="K1855" s="6">
        <v>7782.731614711053</v>
      </c>
      <c r="L1855" s="6">
        <v>43134.75367961274</v>
      </c>
      <c r="M1855" s="6">
        <v>152362032.9224188</v>
      </c>
      <c r="N1855" s="6">
        <v>3267.6128156793616</v>
      </c>
      <c r="O1855" s="6">
        <v>104947172.51844697</v>
      </c>
    </row>
    <row r="1856">
      <c r="A1856">
        <v>1852</v>
      </c>
      <c r="B1856" s="6">
        <v>-172332968.1941538</v>
      </c>
      <c r="C1856" s="6">
        <v>39177031.15250163</v>
      </c>
      <c r="D1856" s="6">
        <v>27308320.987895984</v>
      </c>
      <c r="E1856" s="6">
        <v>50453053.63916461</v>
      </c>
      <c r="F1856" s="6">
        <v>51530109.018896915</v>
      </c>
      <c r="G1856" s="6">
        <v>82639593.0413247</v>
      </c>
      <c r="H1856" s="6">
        <f>NPV(Supuestos!$B$22,C1856:G1856)+B1856</f>
        <v>-9469534.722699195</v>
      </c>
      <c r="I1856" s="2">
        <f>IFERROR(IRR(B1856:G1856),"")</f>
        <v>0.11993561040379959</v>
      </c>
      <c r="J1856" s="2">
        <f>IFERROR(MIRR(B1856:G1856,Supuestos!$B$22,Supuestos!$B$22),"")</f>
        <v>0.1271868017250768</v>
      </c>
      <c r="K1856" s="6">
        <v>7353.346763487811</v>
      </c>
      <c r="L1856" s="6">
        <v>40206.46346752708</v>
      </c>
      <c r="M1856" s="6">
        <v>148680802.7533353</v>
      </c>
      <c r="N1856" s="6">
        <v>3464.037902622173</v>
      </c>
      <c r="O1856" s="6">
        <v>107633093.58099888</v>
      </c>
    </row>
    <row r="1857">
      <c r="A1857">
        <v>1853</v>
      </c>
      <c r="B1857" s="6">
        <v>-187753710.03539872</v>
      </c>
      <c r="C1857" s="6">
        <v>73563968.9628412</v>
      </c>
      <c r="D1857" s="6">
        <v>65488127.10883367</v>
      </c>
      <c r="E1857" s="6">
        <v>52814841.31449802</v>
      </c>
      <c r="F1857" s="6">
        <v>82258418.84014805</v>
      </c>
      <c r="G1857" s="6">
        <v>118458844.76490423</v>
      </c>
      <c r="H1857" s="6">
        <f>NPV(Supuestos!$B$22,C1857:G1857)+B1857</f>
        <v>73042987.56108856</v>
      </c>
      <c r="I1857" s="2">
        <f>IFERROR(IRR(B1857:G1857),"")</f>
        <v>0.2799816306694579</v>
      </c>
      <c r="J1857" s="2">
        <f>IFERROR(MIRR(B1857:G1857,Supuestos!$B$22,Supuestos!$B$22),"")</f>
        <v>0.2174399905591644</v>
      </c>
      <c r="K1857" s="6">
        <v>7835.456189747137</v>
      </c>
      <c r="L1857" s="6">
        <v>42832.23495356653</v>
      </c>
      <c r="M1857" s="6">
        <v>160904901.9963886</v>
      </c>
      <c r="N1857" s="6">
        <v>3289.456625127544</v>
      </c>
      <c r="O1857" s="6">
        <v>107500744.9136203</v>
      </c>
    </row>
    <row r="1858">
      <c r="A1858">
        <v>1854</v>
      </c>
      <c r="B1858" s="6">
        <v>-166546688.4367798</v>
      </c>
      <c r="C1858" s="6">
        <v>58500636.014877304</v>
      </c>
      <c r="D1858" s="6">
        <v>47204675.67826608</v>
      </c>
      <c r="E1858" s="6">
        <v>49675892.30016191</v>
      </c>
      <c r="F1858" s="6">
        <v>57976020.467496164</v>
      </c>
      <c r="G1858" s="6">
        <v>87363191.09719959</v>
      </c>
      <c r="H1858" s="6">
        <f>NPV(Supuestos!$B$22,C1858:G1858)+B1858</f>
        <v>34322098.56919603</v>
      </c>
      <c r="I1858" s="2">
        <f>IFERROR(IRR(B1858:G1858),"")</f>
        <v>0.21728389357996322</v>
      </c>
      <c r="J1858" s="2">
        <f>IFERROR(MIRR(B1858:G1858,Supuestos!$B$22,Supuestos!$B$22),"")</f>
        <v>0.18353237507455833</v>
      </c>
      <c r="K1858" s="6">
        <v>7640.848605644385</v>
      </c>
      <c r="L1858" s="6">
        <v>40488.81378239261</v>
      </c>
      <c r="M1858" s="6">
        <v>141797176.73010862</v>
      </c>
      <c r="N1858" s="6">
        <v>3358.1546470833323</v>
      </c>
      <c r="O1858" s="6">
        <v>107603445.02138527</v>
      </c>
    </row>
    <row r="1859">
      <c r="A1859">
        <v>1855</v>
      </c>
      <c r="B1859" s="6">
        <v>-158495255.00229833</v>
      </c>
      <c r="C1859" s="6">
        <v>75402084.99152696</v>
      </c>
      <c r="D1859" s="6">
        <v>76816123.28265467</v>
      </c>
      <c r="E1859" s="6">
        <v>96709504.33620462</v>
      </c>
      <c r="F1859" s="6">
        <v>68833510.5942356</v>
      </c>
      <c r="G1859" s="6">
        <v>133479749.12555838</v>
      </c>
      <c r="H1859" s="6">
        <f>NPV(Supuestos!$B$22,C1859:G1859)+B1859</f>
        <v>142110761.18418145</v>
      </c>
      <c r="I1859" s="2">
        <f>IFERROR(IRR(B1859:G1859),"")</f>
        <v>0.4431688234889999</v>
      </c>
      <c r="J1859" s="2">
        <f>IFERROR(MIRR(B1859:G1859,Supuestos!$B$22,Supuestos!$B$22),"")</f>
        <v>0.295690074675246</v>
      </c>
      <c r="K1859" s="6">
        <v>8268.11068355165</v>
      </c>
      <c r="L1859" s="6">
        <v>44036.09883590031</v>
      </c>
      <c r="M1859" s="6">
        <v>129367627.86253484</v>
      </c>
      <c r="N1859" s="6">
        <v>3380.8966518069305</v>
      </c>
      <c r="O1859" s="6">
        <v>112133595.60647921</v>
      </c>
    </row>
    <row r="1860">
      <c r="A1860">
        <v>1856</v>
      </c>
      <c r="B1860" s="6">
        <v>-169877276.84834075</v>
      </c>
      <c r="C1860" s="6">
        <v>35845676.48550446</v>
      </c>
      <c r="D1860" s="6">
        <v>39135834.78568557</v>
      </c>
      <c r="E1860" s="6">
        <v>46292463.72907247</v>
      </c>
      <c r="F1860" s="6">
        <v>15132719.375603344</v>
      </c>
      <c r="G1860" s="6">
        <v>70807297.5428102</v>
      </c>
      <c r="H1860" s="6">
        <f>NPV(Supuestos!$B$22,C1860:G1860)+B1860</f>
        <v>-31338976.247751012</v>
      </c>
      <c r="I1860" s="2">
        <f>IFERROR(IRR(B1860:G1860),"")</f>
        <v>0.06510626880297879</v>
      </c>
      <c r="J1860" s="2">
        <f>IFERROR(MIRR(B1860:G1860,Supuestos!$B$22,Supuestos!$B$22),"")</f>
        <v>0.0944395136245606</v>
      </c>
      <c r="K1860" s="6">
        <v>7199.641163667501</v>
      </c>
      <c r="L1860" s="6">
        <v>37026.84957523496</v>
      </c>
      <c r="M1860" s="6">
        <v>148550874.41931787</v>
      </c>
      <c r="N1860" s="6">
        <v>3473.5664162163935</v>
      </c>
      <c r="O1860" s="6">
        <v>102525601.31735148</v>
      </c>
    </row>
    <row r="1861">
      <c r="A1861">
        <v>1857</v>
      </c>
      <c r="B1861" s="6">
        <v>-183160522.0337502</v>
      </c>
      <c r="C1861" s="6">
        <v>36389062.10470871</v>
      </c>
      <c r="D1861" s="6">
        <v>37773610.6497086</v>
      </c>
      <c r="E1861" s="6">
        <v>32800606.44422187</v>
      </c>
      <c r="F1861" s="6">
        <v>21564089.83035992</v>
      </c>
      <c r="G1861" s="6">
        <v>65528227.656108886</v>
      </c>
      <c r="H1861" s="6">
        <f>NPV(Supuestos!$B$22,C1861:G1861)+B1861</f>
        <v>-53234269.86169203</v>
      </c>
      <c r="I1861" s="2">
        <f>IFERROR(IRR(B1861:G1861),"")</f>
        <v>0.01824708991711144</v>
      </c>
      <c r="J1861" s="2">
        <f>IFERROR(MIRR(B1861:G1861,Supuestos!$B$22,Supuestos!$B$22),"")</f>
        <v>0.06433381170316776</v>
      </c>
      <c r="K1861" s="6">
        <v>7178.382126942144</v>
      </c>
      <c r="L1861" s="6">
        <v>40789.81361411651</v>
      </c>
      <c r="M1861" s="6">
        <v>159736132.51304018</v>
      </c>
      <c r="N1861" s="6">
        <v>3487.5726958426335</v>
      </c>
      <c r="O1861" s="6">
        <v>111394701.45635639</v>
      </c>
    </row>
    <row r="1862">
      <c r="A1862">
        <v>1858</v>
      </c>
      <c r="B1862" s="6">
        <v>-175033571.27148172</v>
      </c>
      <c r="C1862" s="6">
        <v>92716660.4294978</v>
      </c>
      <c r="D1862" s="6">
        <v>76658928.43351361</v>
      </c>
      <c r="E1862" s="6">
        <v>77566556.05586149</v>
      </c>
      <c r="F1862" s="6">
        <v>105314400.33892375</v>
      </c>
      <c r="G1862" s="6">
        <v>137232749.5728095</v>
      </c>
      <c r="H1862" s="6">
        <f>NPV(Supuestos!$B$22,C1862:G1862)+B1862</f>
        <v>151267573.97435358</v>
      </c>
      <c r="I1862" s="2">
        <f>IFERROR(IRR(B1862:G1862),"")</f>
        <v>0.43647986374055625</v>
      </c>
      <c r="J1862" s="2">
        <f>IFERROR(MIRR(B1862:G1862,Supuestos!$B$22,Supuestos!$B$22),"")</f>
        <v>0.29123205867031365</v>
      </c>
      <c r="K1862" s="6">
        <v>8546.068986954833</v>
      </c>
      <c r="L1862" s="6">
        <v>44045.88075665386</v>
      </c>
      <c r="M1862" s="6">
        <v>144920040.4284777</v>
      </c>
      <c r="N1862" s="6">
        <v>3244.470441682885</v>
      </c>
      <c r="O1862" s="6">
        <v>113632537.50529099</v>
      </c>
    </row>
    <row r="1863">
      <c r="A1863">
        <v>1859</v>
      </c>
      <c r="B1863" s="6">
        <v>-181940424.14223093</v>
      </c>
      <c r="C1863" s="6">
        <v>56197262.23497677</v>
      </c>
      <c r="D1863" s="6">
        <v>47289999.10034417</v>
      </c>
      <c r="E1863" s="6">
        <v>63694142.393676296</v>
      </c>
      <c r="F1863" s="6">
        <v>56481092.90853594</v>
      </c>
      <c r="G1863" s="6">
        <v>109099741.02384697</v>
      </c>
      <c r="H1863" s="6">
        <f>NPV(Supuestos!$B$22,C1863:G1863)+B1863</f>
        <v>36839598.45030399</v>
      </c>
      <c r="I1863" s="2">
        <f>IFERROR(IRR(B1863:G1863),"")</f>
        <v>0.21265832622315645</v>
      </c>
      <c r="J1863" s="2">
        <f>IFERROR(MIRR(B1863:G1863,Supuestos!$B$22,Supuestos!$B$22),"")</f>
        <v>0.18282513131253975</v>
      </c>
      <c r="K1863" s="6">
        <v>8156.633052266391</v>
      </c>
      <c r="L1863" s="6">
        <v>38896.192957007115</v>
      </c>
      <c r="M1863" s="6">
        <v>156559466.2957945</v>
      </c>
      <c r="N1863" s="6">
        <v>3448.321630433202</v>
      </c>
      <c r="O1863" s="6">
        <v>111517697.86031039</v>
      </c>
    </row>
    <row r="1864">
      <c r="A1864">
        <v>1860</v>
      </c>
      <c r="B1864" s="6">
        <v>-157498191.76402646</v>
      </c>
      <c r="C1864" s="6">
        <v>74019332.97169185</v>
      </c>
      <c r="D1864" s="6">
        <v>87968163.02169883</v>
      </c>
      <c r="E1864" s="6">
        <v>68363952.27197838</v>
      </c>
      <c r="F1864" s="6">
        <v>75768849.35207438</v>
      </c>
      <c r="G1864" s="6">
        <v>140000054.6719698</v>
      </c>
      <c r="H1864" s="6">
        <f>NPV(Supuestos!$B$22,C1864:G1864)+B1864</f>
        <v>138836295.9334628</v>
      </c>
      <c r="I1864" s="2">
        <f>IFERROR(IRR(B1864:G1864),"")</f>
        <v>0.4379828540516598</v>
      </c>
      <c r="J1864" s="2">
        <f>IFERROR(MIRR(B1864:G1864,Supuestos!$B$22,Supuestos!$B$22),"")</f>
        <v>0.29361837717307315</v>
      </c>
      <c r="K1864" s="6">
        <v>8407.388976492655</v>
      </c>
      <c r="L1864" s="6">
        <v>42979.587549226475</v>
      </c>
      <c r="M1864" s="6">
        <v>128590502.91798106</v>
      </c>
      <c r="N1864" s="6">
        <v>3325.456554504732</v>
      </c>
      <c r="O1864" s="6">
        <v>111769512.62323475</v>
      </c>
    </row>
    <row r="1865">
      <c r="A1865">
        <v>1861</v>
      </c>
      <c r="B1865" s="6">
        <v>-184554388.7466862</v>
      </c>
      <c r="C1865" s="6">
        <v>79303264.81603356</v>
      </c>
      <c r="D1865" s="6">
        <v>65356088.58962193</v>
      </c>
      <c r="E1865" s="6">
        <v>78581915.83677883</v>
      </c>
      <c r="F1865" s="6">
        <v>99231539.124236</v>
      </c>
      <c r="G1865" s="6">
        <v>121647968.83800046</v>
      </c>
      <c r="H1865" s="6">
        <f>NPV(Supuestos!$B$22,C1865:G1865)+B1865</f>
        <v>110273001.77777666</v>
      </c>
      <c r="I1865" s="2">
        <f>IFERROR(IRR(B1865:G1865),"")</f>
        <v>0.3471893481072469</v>
      </c>
      <c r="J1865" s="2">
        <f>IFERROR(MIRR(B1865:G1865,Supuestos!$B$22,Supuestos!$B$22),"")</f>
        <v>0.2519689024276879</v>
      </c>
      <c r="K1865" s="6">
        <v>8399.5018393533</v>
      </c>
      <c r="L1865" s="6">
        <v>43314.93526969822</v>
      </c>
      <c r="M1865" s="6">
        <v>155448478.46914226</v>
      </c>
      <c r="N1865" s="6">
        <v>3451.7737936228514</v>
      </c>
      <c r="O1865" s="6">
        <v>112215295.24449672</v>
      </c>
    </row>
    <row r="1866">
      <c r="A1866">
        <v>1862</v>
      </c>
      <c r="B1866" s="6">
        <v>-174982030.06645155</v>
      </c>
      <c r="C1866" s="6">
        <v>49866130.74346763</v>
      </c>
      <c r="D1866" s="6">
        <v>53081420.28100629</v>
      </c>
      <c r="E1866" s="6">
        <v>45551917.63095299</v>
      </c>
      <c r="F1866" s="6">
        <v>46201723.631612375</v>
      </c>
      <c r="G1866" s="6">
        <v>94342516.5768714</v>
      </c>
      <c r="H1866" s="6">
        <f>NPV(Supuestos!$B$22,C1866:G1866)+B1866</f>
        <v>16704542.234210737</v>
      </c>
      <c r="I1866" s="2">
        <f>IFERROR(IRR(B1866:G1866),"")</f>
        <v>0.1757961683547054</v>
      </c>
      <c r="J1866" s="2">
        <f>IFERROR(MIRR(B1866:G1866,Supuestos!$B$22,Supuestos!$B$22),"")</f>
        <v>0.16097936163330506</v>
      </c>
      <c r="K1866" s="6">
        <v>7992.726137864299</v>
      </c>
      <c r="L1866" s="6">
        <v>38558.9823037821</v>
      </c>
      <c r="M1866" s="6">
        <v>150326719.20974067</v>
      </c>
      <c r="N1866" s="6">
        <v>3588.8118294999003</v>
      </c>
      <c r="O1866" s="6">
        <v>106225978.17132485</v>
      </c>
    </row>
    <row r="1867">
      <c r="A1867">
        <v>1863</v>
      </c>
      <c r="B1867" s="6">
        <v>-174028145.8500517</v>
      </c>
      <c r="C1867" s="6">
        <v>90133418.79367158</v>
      </c>
      <c r="D1867" s="6">
        <v>81368637.64720431</v>
      </c>
      <c r="E1867" s="6">
        <v>83021429.35952528</v>
      </c>
      <c r="F1867" s="6">
        <v>90952503.82374264</v>
      </c>
      <c r="G1867" s="6">
        <v>121042219.393876</v>
      </c>
      <c r="H1867" s="6">
        <f>NPV(Supuestos!$B$22,C1867:G1867)+B1867</f>
        <v>140400600.6672042</v>
      </c>
      <c r="I1867" s="2">
        <f>IFERROR(IRR(B1867:G1867),"")</f>
        <v>0.42718275217492147</v>
      </c>
      <c r="J1867" s="2">
        <f>IFERROR(MIRR(B1867:G1867,Supuestos!$B$22,Supuestos!$B$22),"")</f>
        <v>0.28317355783395204</v>
      </c>
      <c r="K1867" s="6">
        <v>8080.169734667861</v>
      </c>
      <c r="L1867" s="6">
        <v>45093.693149718034</v>
      </c>
      <c r="M1867" s="6">
        <v>144878970.2810316</v>
      </c>
      <c r="N1867" s="6">
        <v>3258.9064104792974</v>
      </c>
      <c r="O1867" s="6">
        <v>106610793.61388515</v>
      </c>
    </row>
    <row r="1868">
      <c r="A1868">
        <v>1864</v>
      </c>
      <c r="B1868" s="6">
        <v>-153125238.83655256</v>
      </c>
      <c r="C1868" s="6">
        <v>53229210.97006486</v>
      </c>
      <c r="D1868" s="6">
        <v>47255581.22522277</v>
      </c>
      <c r="E1868" s="6">
        <v>39900611.90820084</v>
      </c>
      <c r="F1868" s="6">
        <v>33323442.053524997</v>
      </c>
      <c r="G1868" s="6">
        <v>90428117.56941763</v>
      </c>
      <c r="H1868" s="6">
        <f>NPV(Supuestos!$B$22,C1868:G1868)+B1868</f>
        <v>23556146.75351316</v>
      </c>
      <c r="I1868" s="2">
        <f>IFERROR(IRR(B1868:G1868),"")</f>
        <v>0.198735540020163</v>
      </c>
      <c r="J1868" s="2">
        <f>IFERROR(MIRR(B1868:G1868,Supuestos!$B$22,Supuestos!$B$22),"")</f>
        <v>0.17309627245861248</v>
      </c>
      <c r="K1868" s="6">
        <v>8104.389654416162</v>
      </c>
      <c r="L1868" s="6">
        <v>36763.5095850716</v>
      </c>
      <c r="M1868" s="6">
        <v>129289574.29724987</v>
      </c>
      <c r="N1868" s="6">
        <v>3492.9566009280584</v>
      </c>
      <c r="O1868" s="6">
        <v>112345737.93098666</v>
      </c>
    </row>
    <row r="1869">
      <c r="A1869">
        <v>1865</v>
      </c>
      <c r="B1869" s="6">
        <v>-170318194.25731105</v>
      </c>
      <c r="C1869" s="6">
        <v>69405504.45559132</v>
      </c>
      <c r="D1869" s="6">
        <v>75438650.7510321</v>
      </c>
      <c r="E1869" s="6">
        <v>72635283.1170785</v>
      </c>
      <c r="F1869" s="6">
        <v>77023447.18006253</v>
      </c>
      <c r="G1869" s="6">
        <v>121188552.4565899</v>
      </c>
      <c r="H1869" s="6">
        <f>NPV(Supuestos!$B$22,C1869:G1869)+B1869</f>
        <v>106183767.11024797</v>
      </c>
      <c r="I1869" s="2">
        <f>IFERROR(IRR(B1869:G1869),"")</f>
        <v>0.35673626867536923</v>
      </c>
      <c r="J1869" s="2">
        <f>IFERROR(MIRR(B1869:G1869,Supuestos!$B$22,Supuestos!$B$22),"")</f>
        <v>0.25600765354039456</v>
      </c>
      <c r="K1869" s="6">
        <v>8651.272405340635</v>
      </c>
      <c r="L1869" s="6">
        <v>38099.366294927655</v>
      </c>
      <c r="M1869" s="6">
        <v>143949554.55424923</v>
      </c>
      <c r="N1869" s="6">
        <v>3332.5556787351766</v>
      </c>
      <c r="O1869" s="6">
        <v>106539218.00993425</v>
      </c>
    </row>
    <row r="1870">
      <c r="A1870">
        <v>1866</v>
      </c>
      <c r="B1870" s="6">
        <v>-162520068.42336395</v>
      </c>
      <c r="C1870" s="6">
        <v>83198233.22855717</v>
      </c>
      <c r="D1870" s="6">
        <v>70565782.6662258</v>
      </c>
      <c r="E1870" s="6">
        <v>92253352.23022887</v>
      </c>
      <c r="F1870" s="6">
        <v>71454312.8521564</v>
      </c>
      <c r="G1870" s="6">
        <v>140620173.96516418</v>
      </c>
      <c r="H1870" s="6">
        <f>NPV(Supuestos!$B$22,C1870:G1870)+B1870</f>
        <v>142367702.63691813</v>
      </c>
      <c r="I1870" s="2">
        <f>IFERROR(IRR(B1870:G1870),"")</f>
        <v>0.4382394103595773</v>
      </c>
      <c r="J1870" s="2">
        <f>IFERROR(MIRR(B1870:G1870,Supuestos!$B$22,Supuestos!$B$22),"")</f>
        <v>0.2928598634891837</v>
      </c>
      <c r="K1870" s="6">
        <v>8188.915788879636</v>
      </c>
      <c r="L1870" s="6">
        <v>44696.18665372711</v>
      </c>
      <c r="M1870" s="6">
        <v>133239003.73605058</v>
      </c>
      <c r="N1870" s="6">
        <v>3361.0993281938136</v>
      </c>
      <c r="O1870" s="6">
        <v>109782556.0730776</v>
      </c>
    </row>
    <row r="1871">
      <c r="A1871">
        <v>1867</v>
      </c>
      <c r="B1871" s="6">
        <v>-156762292.2998262</v>
      </c>
      <c r="C1871" s="6">
        <v>38848600.334324285</v>
      </c>
      <c r="D1871" s="6">
        <v>43646666.519086085</v>
      </c>
      <c r="E1871" s="6">
        <v>47138758.74625887</v>
      </c>
      <c r="F1871" s="6">
        <v>45468261.01972284</v>
      </c>
      <c r="G1871" s="6">
        <v>69368277.93559013</v>
      </c>
      <c r="H1871" s="6">
        <f>NPV(Supuestos!$B$22,C1871:G1871)+B1871</f>
        <v>5666009.823383782</v>
      </c>
      <c r="I1871" s="2">
        <f>IFERROR(IRR(B1871:G1871),"")</f>
        <v>0.15370832063930281</v>
      </c>
      <c r="J1871" s="2">
        <f>IFERROR(MIRR(B1871:G1871,Supuestos!$B$22,Supuestos!$B$22),"")</f>
        <v>0.14812420035029494</v>
      </c>
      <c r="K1871" s="6">
        <v>7734.972015246244</v>
      </c>
      <c r="L1871" s="6">
        <v>39421.71831805855</v>
      </c>
      <c r="M1871" s="6">
        <v>132368221.26117797</v>
      </c>
      <c r="N1871" s="6">
        <v>3617.4704344632723</v>
      </c>
      <c r="O1871" s="6">
        <v>112306952.125134</v>
      </c>
    </row>
    <row r="1872">
      <c r="A1872">
        <v>1868</v>
      </c>
      <c r="B1872" s="6">
        <v>-164059176.4724087</v>
      </c>
      <c r="C1872" s="6">
        <v>90704805.41266835</v>
      </c>
      <c r="D1872" s="6">
        <v>91302035.38459902</v>
      </c>
      <c r="E1872" s="6">
        <v>69138762.57324532</v>
      </c>
      <c r="F1872" s="6">
        <v>67172655.07861912</v>
      </c>
      <c r="G1872" s="6">
        <v>137090878.9761895</v>
      </c>
      <c r="H1872" s="6">
        <f>NPV(Supuestos!$B$22,C1872:G1872)+B1872</f>
        <v>143399400.1851409</v>
      </c>
      <c r="I1872" s="2">
        <f>IFERROR(IRR(B1872:G1872),"")</f>
        <v>0.4544845427360192</v>
      </c>
      <c r="J1872" s="2">
        <f>IFERROR(MIRR(B1872:G1872,Supuestos!$B$22,Supuestos!$B$22),"")</f>
        <v>0.29259379967780164</v>
      </c>
      <c r="K1872" s="6">
        <v>8387.212055770744</v>
      </c>
      <c r="L1872" s="6">
        <v>43356.89368508331</v>
      </c>
      <c r="M1872" s="6">
        <v>134967699.55910462</v>
      </c>
      <c r="N1872" s="6">
        <v>3469.372436373184</v>
      </c>
      <c r="O1872" s="6">
        <v>106812002.71012755</v>
      </c>
    </row>
    <row r="1873">
      <c r="A1873">
        <v>1869</v>
      </c>
      <c r="B1873" s="6">
        <v>-172529672.97475538</v>
      </c>
      <c r="C1873" s="6">
        <v>61217111.635774106</v>
      </c>
      <c r="D1873" s="6">
        <v>73404214.70765033</v>
      </c>
      <c r="E1873" s="6">
        <v>77889791.35974178</v>
      </c>
      <c r="F1873" s="6">
        <v>71038339.17303503</v>
      </c>
      <c r="G1873" s="6">
        <v>113865447.9800159</v>
      </c>
      <c r="H1873" s="6">
        <f>NPV(Supuestos!$B$22,C1873:G1873)+B1873</f>
        <v>91423643.19512327</v>
      </c>
      <c r="I1873" s="2">
        <f>IFERROR(IRR(B1873:G1873),"")</f>
        <v>0.3247004036221425</v>
      </c>
      <c r="J1873" s="2">
        <f>IFERROR(MIRR(B1873:G1873,Supuestos!$B$22,Supuestos!$B$22),"")</f>
        <v>0.24118785118596153</v>
      </c>
      <c r="K1873" s="6">
        <v>8209.063203839227</v>
      </c>
      <c r="L1873" s="6">
        <v>40589.86347941008</v>
      </c>
      <c r="M1873" s="6">
        <v>145873292.59574074</v>
      </c>
      <c r="N1873" s="6">
        <v>3295.9559904100993</v>
      </c>
      <c r="O1873" s="6">
        <v>108271900.30251504</v>
      </c>
    </row>
    <row r="1874">
      <c r="A1874">
        <v>1870</v>
      </c>
      <c r="B1874" s="6">
        <v>-166586501.32048455</v>
      </c>
      <c r="C1874" s="6">
        <v>82031464.80905747</v>
      </c>
      <c r="D1874" s="6">
        <v>85290768.10666281</v>
      </c>
      <c r="E1874" s="6">
        <v>87808687.84244102</v>
      </c>
      <c r="F1874" s="6">
        <v>79659292.74499038</v>
      </c>
      <c r="G1874" s="6">
        <v>131242998.12638213</v>
      </c>
      <c r="H1874" s="6">
        <f>NPV(Supuestos!$B$22,C1874:G1874)+B1874</f>
        <v>145595960.44275147</v>
      </c>
      <c r="I1874" s="2">
        <f>IFERROR(IRR(B1874:G1874),"")</f>
        <v>0.442273047810923</v>
      </c>
      <c r="J1874" s="2">
        <f>IFERROR(MIRR(B1874:G1874,Supuestos!$B$22,Supuestos!$B$22),"")</f>
        <v>0.29258344734235897</v>
      </c>
      <c r="K1874" s="6">
        <v>7979.226401159235</v>
      </c>
      <c r="L1874" s="6">
        <v>46368.868662770656</v>
      </c>
      <c r="M1874" s="6">
        <v>136987485.23841536</v>
      </c>
      <c r="N1874" s="6">
        <v>3308.1001663270094</v>
      </c>
      <c r="O1874" s="6">
        <v>109001367.1768493</v>
      </c>
    </row>
    <row r="1875">
      <c r="A1875">
        <v>1871</v>
      </c>
      <c r="B1875" s="6">
        <v>-160471330.34607613</v>
      </c>
      <c r="C1875" s="6">
        <v>51615789.86152562</v>
      </c>
      <c r="D1875" s="6">
        <v>51549651.86207808</v>
      </c>
      <c r="E1875" s="6">
        <v>59723177.79906292</v>
      </c>
      <c r="F1875" s="6">
        <v>62198839.73661819</v>
      </c>
      <c r="G1875" s="6">
        <v>110182052.4533444</v>
      </c>
      <c r="H1875" s="6">
        <f>NPV(Supuestos!$B$22,C1875:G1875)+B1875</f>
        <v>58834717.09011601</v>
      </c>
      <c r="I1875" s="2">
        <f>IFERROR(IRR(B1875:G1875),"")</f>
        <v>0.26596946217102085</v>
      </c>
      <c r="J1875" s="2">
        <f>IFERROR(MIRR(B1875:G1875,Supuestos!$B$22,Supuestos!$B$22),"")</f>
        <v>0.21348798950492687</v>
      </c>
      <c r="K1875" s="6">
        <v>7688.887462310504</v>
      </c>
      <c r="L1875" s="6">
        <v>43589.132274111806</v>
      </c>
      <c r="M1875" s="6">
        <v>133659175.73524314</v>
      </c>
      <c r="N1875" s="6">
        <v>3403.086744466176</v>
      </c>
      <c r="O1875" s="6">
        <v>112112064.12150365</v>
      </c>
    </row>
    <row r="1876">
      <c r="A1876">
        <v>1872</v>
      </c>
      <c r="B1876" s="6">
        <v>-166968646.38379997</v>
      </c>
      <c r="C1876" s="6">
        <v>56543199.23254442</v>
      </c>
      <c r="D1876" s="6">
        <v>57226134.05974385</v>
      </c>
      <c r="E1876" s="6">
        <v>60262763.61711161</v>
      </c>
      <c r="F1876" s="6">
        <v>86044227.20484465</v>
      </c>
      <c r="G1876" s="6">
        <v>97432517.5668729</v>
      </c>
      <c r="H1876" s="6">
        <f>NPV(Supuestos!$B$22,C1876:G1876)+B1876</f>
        <v>68888438.48010302</v>
      </c>
      <c r="I1876" s="2">
        <f>IFERROR(IRR(B1876:G1876),"")</f>
        <v>0.2835055561114376</v>
      </c>
      <c r="J1876" s="2">
        <f>IFERROR(MIRR(B1876:G1876,Supuestos!$B$22,Supuestos!$B$22),"")</f>
        <v>0.22153988356670729</v>
      </c>
      <c r="K1876" s="6">
        <v>8224.094697958973</v>
      </c>
      <c r="L1876" s="6">
        <v>38782.266948630364</v>
      </c>
      <c r="M1876" s="6">
        <v>141452723.50483513</v>
      </c>
      <c r="N1876" s="6">
        <v>3340.9178908293447</v>
      </c>
      <c r="O1876" s="6">
        <v>109243028.27770178</v>
      </c>
    </row>
    <row r="1877">
      <c r="A1877">
        <v>1873</v>
      </c>
      <c r="B1877" s="6">
        <v>-175274484.28693646</v>
      </c>
      <c r="C1877" s="6">
        <v>54749387.74853599</v>
      </c>
      <c r="D1877" s="6">
        <v>75204190.26274544</v>
      </c>
      <c r="E1877" s="6">
        <v>78703667.65525657</v>
      </c>
      <c r="F1877" s="6">
        <v>72249020.31365596</v>
      </c>
      <c r="G1877" s="6">
        <v>118062327.65137689</v>
      </c>
      <c r="H1877" s="6">
        <f>NPV(Supuestos!$B$22,C1877:G1877)+B1877</f>
        <v>87836304.15040278</v>
      </c>
      <c r="I1877" s="2">
        <f>IFERROR(IRR(B1877:G1877),"")</f>
        <v>0.3113137878244612</v>
      </c>
      <c r="J1877" s="2">
        <f>IFERROR(MIRR(B1877:G1877,Supuestos!$B$22,Supuestos!$B$22),"")</f>
        <v>0.2364849735605128</v>
      </c>
      <c r="K1877" s="6">
        <v>8246.315549412975</v>
      </c>
      <c r="L1877" s="6">
        <v>43141.968968246045</v>
      </c>
      <c r="M1877" s="6">
        <v>146813501.1241253</v>
      </c>
      <c r="N1877" s="6">
        <v>3437.5638166442513</v>
      </c>
      <c r="O1877" s="6">
        <v>113594792.50311925</v>
      </c>
    </row>
    <row r="1878">
      <c r="A1878">
        <v>1874</v>
      </c>
      <c r="B1878" s="6">
        <v>-186553126.18591917</v>
      </c>
      <c r="C1878" s="6">
        <v>49933585.61136984</v>
      </c>
      <c r="D1878" s="6">
        <v>46549304.42880644</v>
      </c>
      <c r="E1878" s="6">
        <v>40090924.11712487</v>
      </c>
      <c r="F1878" s="6">
        <v>38756225.22488798</v>
      </c>
      <c r="G1878" s="6">
        <v>97484183.95270112</v>
      </c>
      <c r="H1878" s="6">
        <f>NPV(Supuestos!$B$22,C1878:G1878)+B1878</f>
        <v>-6296298.233937547</v>
      </c>
      <c r="I1878" s="2">
        <f>IFERROR(IRR(B1878:G1878),"")</f>
        <v>0.12710520000054074</v>
      </c>
      <c r="J1878" s="2">
        <f>IFERROR(MIRR(B1878:G1878,Supuestos!$B$22,Supuestos!$B$22),"")</f>
        <v>0.13219879928155343</v>
      </c>
      <c r="K1878" s="6">
        <v>7765.085695586944</v>
      </c>
      <c r="L1878" s="6">
        <v>38661.29194444702</v>
      </c>
      <c r="M1878" s="6">
        <v>162536466.58186024</v>
      </c>
      <c r="N1878" s="6">
        <v>3422.660922445357</v>
      </c>
      <c r="O1878" s="6">
        <v>113491208.98001522</v>
      </c>
    </row>
    <row r="1879">
      <c r="A1879">
        <v>1875</v>
      </c>
      <c r="B1879" s="6">
        <v>-170492727.89662895</v>
      </c>
      <c r="C1879" s="6">
        <v>79071231.91703705</v>
      </c>
      <c r="D1879" s="6">
        <v>73377237.85739008</v>
      </c>
      <c r="E1879" s="6">
        <v>99770772.98066628</v>
      </c>
      <c r="F1879" s="6">
        <v>77272485.15552093</v>
      </c>
      <c r="G1879" s="6">
        <v>126719299.02728166</v>
      </c>
      <c r="H1879" s="6">
        <f>NPV(Supuestos!$B$22,C1879:G1879)+B1879</f>
        <v>134237381.15504456</v>
      </c>
      <c r="I1879" s="2">
        <f>IFERROR(IRR(B1879:G1879),"")</f>
        <v>0.41123170501793027</v>
      </c>
      <c r="J1879" s="2">
        <f>IFERROR(MIRR(B1879:G1879,Supuestos!$B$22,Supuestos!$B$22),"")</f>
        <v>0.28040320581583367</v>
      </c>
      <c r="K1879" s="6">
        <v>9252.379908419922</v>
      </c>
      <c r="L1879" s="6">
        <v>38320.278529159055</v>
      </c>
      <c r="M1879" s="6">
        <v>142128425.88476923</v>
      </c>
      <c r="N1879" s="6">
        <v>3561.0662097421787</v>
      </c>
      <c r="O1879" s="6">
        <v>111404244.46415077</v>
      </c>
    </row>
    <row r="1880">
      <c r="A1880">
        <v>1876</v>
      </c>
      <c r="B1880" s="6">
        <v>-159600922.80379844</v>
      </c>
      <c r="C1880" s="6">
        <v>57369142.83498001</v>
      </c>
      <c r="D1880" s="6">
        <v>63171503.34259221</v>
      </c>
      <c r="E1880" s="6">
        <v>65323970.71620007</v>
      </c>
      <c r="F1880" s="6">
        <v>78874809.43564777</v>
      </c>
      <c r="G1880" s="6">
        <v>127977865.81311825</v>
      </c>
      <c r="H1880" s="6">
        <f>NPV(Supuestos!$B$22,C1880:G1880)+B1880</f>
        <v>96591039.08915533</v>
      </c>
      <c r="I1880" s="2">
        <f>IFERROR(IRR(B1880:G1880),"")</f>
        <v>0.33886988730431356</v>
      </c>
      <c r="J1880" s="2">
        <f>IFERROR(MIRR(B1880:G1880,Supuestos!$B$22,Supuestos!$B$22),"")</f>
        <v>0.2531725449948463</v>
      </c>
      <c r="K1880" s="6">
        <v>8397.71441747972</v>
      </c>
      <c r="L1880" s="6">
        <v>39541.91478325072</v>
      </c>
      <c r="M1880" s="6">
        <v>133035986.17419371</v>
      </c>
      <c r="N1880" s="6">
        <v>3306.1705532483757</v>
      </c>
      <c r="O1880" s="6">
        <v>106176667.92565686</v>
      </c>
    </row>
    <row r="1881">
      <c r="A1881">
        <v>1877</v>
      </c>
      <c r="B1881" s="6">
        <v>-170347034.09785822</v>
      </c>
      <c r="C1881" s="6">
        <v>64991498.12684448</v>
      </c>
      <c r="D1881" s="6">
        <v>58300654.37846917</v>
      </c>
      <c r="E1881" s="6">
        <v>73823975.84747395</v>
      </c>
      <c r="F1881" s="6">
        <v>71662238.44846356</v>
      </c>
      <c r="G1881" s="6">
        <v>128136530.58384168</v>
      </c>
      <c r="H1881" s="6">
        <f>NPV(Supuestos!$B$22,C1881:G1881)+B1881</f>
        <v>90332490.08351883</v>
      </c>
      <c r="I1881" s="2">
        <f>IFERROR(IRR(B1881:G1881),"")</f>
        <v>0.3200727085428711</v>
      </c>
      <c r="J1881" s="2">
        <f>IFERROR(MIRR(B1881:G1881,Supuestos!$B$22,Supuestos!$B$22),"")</f>
        <v>0.24125016707049496</v>
      </c>
      <c r="K1881" s="6">
        <v>8671.22542561128</v>
      </c>
      <c r="L1881" s="6">
        <v>37232.017582402856</v>
      </c>
      <c r="M1881" s="6">
        <v>144519256.6972712</v>
      </c>
      <c r="N1881" s="6">
        <v>3406.659660395235</v>
      </c>
      <c r="O1881" s="6">
        <v>109801498.7165696</v>
      </c>
    </row>
    <row r="1882">
      <c r="A1882">
        <v>1878</v>
      </c>
      <c r="B1882" s="6">
        <v>-160337178.78488746</v>
      </c>
      <c r="C1882" s="6">
        <v>81162988.43360847</v>
      </c>
      <c r="D1882" s="6">
        <v>70317446.6606934</v>
      </c>
      <c r="E1882" s="6">
        <v>69603047.0151389</v>
      </c>
      <c r="F1882" s="6">
        <v>72851126.7954233</v>
      </c>
      <c r="G1882" s="6">
        <v>110654170.16393365</v>
      </c>
      <c r="H1882" s="6">
        <f>NPV(Supuestos!$B$22,C1882:G1882)+B1882</f>
        <v>112549515.09432809</v>
      </c>
      <c r="I1882" s="2">
        <f>IFERROR(IRR(B1882:G1882),"")</f>
        <v>0.3942844027981825</v>
      </c>
      <c r="J1882" s="2">
        <f>IFERROR(MIRR(B1882:G1882,Supuestos!$B$22,Supuestos!$B$22),"")</f>
        <v>0.26792765885908243</v>
      </c>
      <c r="K1882" s="6">
        <v>8010.425651636987</v>
      </c>
      <c r="L1882" s="6">
        <v>46421.83816624056</v>
      </c>
      <c r="M1882" s="6">
        <v>130588484.12544793</v>
      </c>
      <c r="N1882" s="6">
        <v>3490.28387228027</v>
      </c>
      <c r="O1882" s="6">
        <v>111194219.83121823</v>
      </c>
    </row>
    <row r="1883">
      <c r="A1883">
        <v>1879</v>
      </c>
      <c r="B1883" s="6">
        <v>-181271084.5466833</v>
      </c>
      <c r="C1883" s="6">
        <v>51847602.449688256</v>
      </c>
      <c r="D1883" s="6">
        <v>51273983.553564504</v>
      </c>
      <c r="E1883" s="6">
        <v>51860527.35023406</v>
      </c>
      <c r="F1883" s="6">
        <v>58626946.3901615</v>
      </c>
      <c r="G1883" s="6">
        <v>86617502.94749466</v>
      </c>
      <c r="H1883" s="6">
        <f>NPV(Supuestos!$B$22,C1883:G1883)+B1883</f>
        <v>18365588.151847363</v>
      </c>
      <c r="I1883" s="2">
        <f>IFERROR(IRR(B1883:G1883),"")</f>
        <v>0.1781014134675532</v>
      </c>
      <c r="J1883" s="2">
        <f>IFERROR(MIRR(B1883:G1883,Supuestos!$B$22,Supuestos!$B$22),"")</f>
        <v>0.16221696154730658</v>
      </c>
      <c r="K1883" s="6">
        <v>7342.092600257189</v>
      </c>
      <c r="L1883" s="6">
        <v>44440.564419533664</v>
      </c>
      <c r="M1883" s="6">
        <v>155168145.41261044</v>
      </c>
      <c r="N1883" s="6">
        <v>3499.6170757338405</v>
      </c>
      <c r="O1883" s="6">
        <v>110951151.861579</v>
      </c>
    </row>
    <row r="1884">
      <c r="A1884">
        <v>1880</v>
      </c>
      <c r="B1884" s="6">
        <v>-164953381.83479905</v>
      </c>
      <c r="C1884" s="6">
        <v>83013010.70573041</v>
      </c>
      <c r="D1884" s="6">
        <v>76476722.53991328</v>
      </c>
      <c r="E1884" s="6">
        <v>66456441.64607139</v>
      </c>
      <c r="F1884" s="6">
        <v>52995944.41536571</v>
      </c>
      <c r="G1884" s="6">
        <v>125976838.39899394</v>
      </c>
      <c r="H1884" s="6">
        <f>NPV(Supuestos!$B$22,C1884:G1884)+B1884</f>
        <v>108373884.23486221</v>
      </c>
      <c r="I1884" s="2">
        <f>IFERROR(IRR(B1884:G1884),"")</f>
        <v>0.3814820882313275</v>
      </c>
      <c r="J1884" s="2">
        <f>IFERROR(MIRR(B1884:G1884,Supuestos!$B$22,Supuestos!$B$22),"")</f>
        <v>0.26115712572529404</v>
      </c>
      <c r="K1884" s="6">
        <v>8247.86272817186</v>
      </c>
      <c r="L1884" s="6">
        <v>42990.04108119902</v>
      </c>
      <c r="M1884" s="6">
        <v>136587305.23350316</v>
      </c>
      <c r="N1884" s="6">
        <v>3456.5646382669606</v>
      </c>
      <c r="O1884" s="6">
        <v>110864738.46586579</v>
      </c>
    </row>
    <row r="1885">
      <c r="A1885">
        <v>1881</v>
      </c>
      <c r="B1885" s="6">
        <v>-163244785.9099835</v>
      </c>
      <c r="C1885" s="6">
        <v>30266865.239705823</v>
      </c>
      <c r="D1885" s="6">
        <v>35195453.83102733</v>
      </c>
      <c r="E1885" s="6">
        <v>27691527.045787092</v>
      </c>
      <c r="F1885" s="6">
        <v>18107980.6621004</v>
      </c>
      <c r="G1885" s="6">
        <v>68009521.33499566</v>
      </c>
      <c r="H1885" s="6">
        <f>NPV(Supuestos!$B$22,C1885:G1885)+B1885</f>
        <v>-44878760.77943525</v>
      </c>
      <c r="I1885" s="2">
        <f>IFERROR(IRR(B1885:G1885),"")</f>
        <v>0.028858465145616408</v>
      </c>
      <c r="J1885" s="2">
        <f>IFERROR(MIRR(B1885:G1885,Supuestos!$B$22,Supuestos!$B$22),"")</f>
        <v>0.06901155698462502</v>
      </c>
      <c r="K1885" s="6">
        <v>7189.632715776456</v>
      </c>
      <c r="L1885" s="6">
        <v>36854.0691321325</v>
      </c>
      <c r="M1885" s="6">
        <v>142047408.21863413</v>
      </c>
      <c r="N1885" s="6">
        <v>3349.1083653022847</v>
      </c>
      <c r="O1885" s="6">
        <v>111173895.6861248</v>
      </c>
    </row>
    <row r="1886">
      <c r="A1886">
        <v>1882</v>
      </c>
      <c r="B1886" s="6">
        <v>-182284177.08825392</v>
      </c>
      <c r="C1886" s="6">
        <v>51307000.32861218</v>
      </c>
      <c r="D1886" s="6">
        <v>61970936.84943016</v>
      </c>
      <c r="E1886" s="6">
        <v>45364814.212596506</v>
      </c>
      <c r="F1886" s="6">
        <v>43479974.150554135</v>
      </c>
      <c r="G1886" s="6">
        <v>99982100.20147082</v>
      </c>
      <c r="H1886" s="6">
        <f>NPV(Supuestos!$B$22,C1886:G1886)+B1886</f>
        <v>18697749.593334433</v>
      </c>
      <c r="I1886" s="2">
        <f>IFERROR(IRR(B1886:G1886),"")</f>
        <v>0.17874749585120558</v>
      </c>
      <c r="J1886" s="2">
        <f>IFERROR(MIRR(B1886:G1886,Supuestos!$B$22,Supuestos!$B$22),"")</f>
        <v>0.16248259163053347</v>
      </c>
      <c r="K1886" s="6">
        <v>7961.132805633535</v>
      </c>
      <c r="L1886" s="6">
        <v>38118.87503726954</v>
      </c>
      <c r="M1886" s="6">
        <v>158006622.96240976</v>
      </c>
      <c r="N1886" s="6">
        <v>3445.8128839110336</v>
      </c>
      <c r="O1886" s="6">
        <v>109477855.38226396</v>
      </c>
    </row>
    <row r="1887">
      <c r="A1887">
        <v>1883</v>
      </c>
      <c r="B1887" s="6">
        <v>-179502149.8520259</v>
      </c>
      <c r="C1887" s="6">
        <v>74408436.08865148</v>
      </c>
      <c r="D1887" s="6">
        <v>67263607.79749452</v>
      </c>
      <c r="E1887" s="6">
        <v>71575429.64859153</v>
      </c>
      <c r="F1887" s="6">
        <v>76922546.41892038</v>
      </c>
      <c r="G1887" s="6">
        <v>115423413.12721443</v>
      </c>
      <c r="H1887" s="6">
        <f>NPV(Supuestos!$B$22,C1887:G1887)+B1887</f>
        <v>91328572.97259775</v>
      </c>
      <c r="I1887" s="2">
        <f>IFERROR(IRR(B1887:G1887),"")</f>
        <v>0.3220509745853854</v>
      </c>
      <c r="J1887" s="2">
        <f>IFERROR(MIRR(B1887:G1887,Supuestos!$B$22,Supuestos!$B$22),"")</f>
        <v>0.2377430779457681</v>
      </c>
      <c r="K1887" s="6">
        <v>9189.590926508947</v>
      </c>
      <c r="L1887" s="6">
        <v>35819.62472426949</v>
      </c>
      <c r="M1887" s="6">
        <v>153168733.9834577</v>
      </c>
      <c r="N1887" s="6">
        <v>3221.770271845162</v>
      </c>
      <c r="O1887" s="6">
        <v>120120034.131428</v>
      </c>
    </row>
    <row r="1888">
      <c r="A1888">
        <v>1884</v>
      </c>
      <c r="B1888" s="6">
        <v>-176073309.0592904</v>
      </c>
      <c r="C1888" s="6">
        <v>70260747.272028</v>
      </c>
      <c r="D1888" s="6">
        <v>61041487.607483655</v>
      </c>
      <c r="E1888" s="6">
        <v>50653525.3142656</v>
      </c>
      <c r="F1888" s="6">
        <v>59350449.64437321</v>
      </c>
      <c r="G1888" s="6">
        <v>92337801.21158369</v>
      </c>
      <c r="H1888" s="6">
        <f>NPV(Supuestos!$B$22,C1888:G1888)+B1888</f>
        <v>49815645.94835312</v>
      </c>
      <c r="I1888" s="2">
        <f>IFERROR(IRR(B1888:G1888),"")</f>
        <v>0.24919699999246642</v>
      </c>
      <c r="J1888" s="2">
        <f>IFERROR(MIRR(B1888:G1888,Supuestos!$B$22,Supuestos!$B$22),"")</f>
        <v>0.1982436753370338</v>
      </c>
      <c r="K1888" s="6">
        <v>8573.23931346458</v>
      </c>
      <c r="L1888" s="6">
        <v>36399.53897682226</v>
      </c>
      <c r="M1888" s="6">
        <v>151108352.37544408</v>
      </c>
      <c r="N1888" s="6">
        <v>3356.504800977806</v>
      </c>
      <c r="O1888" s="6">
        <v>114572486.5256433</v>
      </c>
    </row>
    <row r="1889">
      <c r="A1889">
        <v>1885</v>
      </c>
      <c r="B1889" s="6">
        <v>-163735606.56895497</v>
      </c>
      <c r="C1889" s="6">
        <v>44943731.34260017</v>
      </c>
      <c r="D1889" s="6">
        <v>60100155.16118437</v>
      </c>
      <c r="E1889" s="6">
        <v>47274351.417016916</v>
      </c>
      <c r="F1889" s="6">
        <v>48816569.36617022</v>
      </c>
      <c r="G1889" s="6">
        <v>90244035.88031244</v>
      </c>
      <c r="H1889" s="6">
        <f>NPV(Supuestos!$B$22,C1889:G1889)+B1889</f>
        <v>29615929.98831709</v>
      </c>
      <c r="I1889" s="2">
        <f>IFERROR(IRR(B1889:G1889),"")</f>
        <v>0.20665632591274352</v>
      </c>
      <c r="J1889" s="2">
        <f>IFERROR(MIRR(B1889:G1889,Supuestos!$B$22,Supuestos!$B$22),"")</f>
        <v>0.1785438618219115</v>
      </c>
      <c r="K1889" s="6">
        <v>8175.940440596604</v>
      </c>
      <c r="L1889" s="6">
        <v>37106.93905407728</v>
      </c>
      <c r="M1889" s="6">
        <v>139464876.67783627</v>
      </c>
      <c r="N1889" s="6">
        <v>3643.869630495707</v>
      </c>
      <c r="O1889" s="6">
        <v>105963066.45895623</v>
      </c>
    </row>
    <row r="1890">
      <c r="A1890">
        <v>1886</v>
      </c>
      <c r="B1890" s="6">
        <v>-169719398.44248658</v>
      </c>
      <c r="C1890" s="6">
        <v>81452912.92995949</v>
      </c>
      <c r="D1890" s="6">
        <v>67109911.06939244</v>
      </c>
      <c r="E1890" s="6">
        <v>69024401.73095</v>
      </c>
      <c r="F1890" s="6">
        <v>76220353.22332504</v>
      </c>
      <c r="G1890" s="6">
        <v>116938830.90603404</v>
      </c>
      <c r="H1890" s="6">
        <f>NPV(Supuestos!$B$22,C1890:G1890)+B1890</f>
        <v>105821859.9751735</v>
      </c>
      <c r="I1890" s="2">
        <f>IFERROR(IRR(B1890:G1890),"")</f>
        <v>0.3641757063304314</v>
      </c>
      <c r="J1890" s="2">
        <f>IFERROR(MIRR(B1890:G1890,Supuestos!$B$22,Supuestos!$B$22),"")</f>
        <v>0.25601805427259694</v>
      </c>
      <c r="K1890" s="6">
        <v>8782.5789948867</v>
      </c>
      <c r="L1890" s="6">
        <v>37520.00931429103</v>
      </c>
      <c r="M1890" s="6">
        <v>143357602.7871549</v>
      </c>
      <c r="N1890" s="6">
        <v>3419.6554504024484</v>
      </c>
      <c r="O1890" s="6">
        <v>108496718.24396129</v>
      </c>
    </row>
    <row r="1891">
      <c r="A1891">
        <v>1887</v>
      </c>
      <c r="B1891" s="6">
        <v>-159600826.06897494</v>
      </c>
      <c r="C1891" s="6">
        <v>56508084.22414714</v>
      </c>
      <c r="D1891" s="6">
        <v>69305882.25336419</v>
      </c>
      <c r="E1891" s="6">
        <v>67545407.46949172</v>
      </c>
      <c r="F1891" s="6">
        <v>62203535.90395987</v>
      </c>
      <c r="G1891" s="6">
        <v>108982891.31997755</v>
      </c>
      <c r="H1891" s="6">
        <f>NPV(Supuestos!$B$22,C1891:G1891)+B1891</f>
        <v>82319306.37695366</v>
      </c>
      <c r="I1891" s="2">
        <f>IFERROR(IRR(B1891:G1891),"")</f>
        <v>0.3201119249116251</v>
      </c>
      <c r="J1891" s="2">
        <f>IFERROR(MIRR(B1891:G1891,Supuestos!$B$22,Supuestos!$B$22),"")</f>
        <v>0.2388885144418711</v>
      </c>
      <c r="K1891" s="6">
        <v>7809.233714665428</v>
      </c>
      <c r="L1891" s="6">
        <v>43377.56300002272</v>
      </c>
      <c r="M1891" s="6">
        <v>132501183.87379086</v>
      </c>
      <c r="N1891" s="6">
        <v>3366.237568606933</v>
      </c>
      <c r="O1891" s="6">
        <v>111815802.8814271</v>
      </c>
    </row>
    <row r="1892">
      <c r="A1892">
        <v>1888</v>
      </c>
      <c r="B1892" s="6">
        <v>-156429179.58987996</v>
      </c>
      <c r="C1892" s="6">
        <v>57096353.80489178</v>
      </c>
      <c r="D1892" s="6">
        <v>46815218.02475034</v>
      </c>
      <c r="E1892" s="6">
        <v>45470777.97845138</v>
      </c>
      <c r="F1892" s="6">
        <v>66882581.76590605</v>
      </c>
      <c r="G1892" s="6">
        <v>96290318.53556134</v>
      </c>
      <c r="H1892" s="6">
        <f>NPV(Supuestos!$B$22,C1892:G1892)+B1892</f>
        <v>49979643.046695106</v>
      </c>
      <c r="I1892" s="2">
        <f>IFERROR(IRR(B1892:G1892),"")</f>
        <v>0.25409079496755915</v>
      </c>
      <c r="J1892" s="2">
        <f>IFERROR(MIRR(B1892:G1892,Supuestos!$B$22,Supuestos!$B$22),"")</f>
        <v>0.20499972872274452</v>
      </c>
      <c r="K1892" s="6">
        <v>8297.949215712386</v>
      </c>
      <c r="L1892" s="6">
        <v>37729.58018287019</v>
      </c>
      <c r="M1892" s="6">
        <v>131382928.36687154</v>
      </c>
      <c r="N1892" s="6">
        <v>3374.274475282679</v>
      </c>
      <c r="O1892" s="6">
        <v>113532265.29241593</v>
      </c>
    </row>
    <row r="1893">
      <c r="A1893">
        <v>1889</v>
      </c>
      <c r="B1893" s="6">
        <v>-166004044.06911102</v>
      </c>
      <c r="C1893" s="6">
        <v>52627317.68929553</v>
      </c>
      <c r="D1893" s="6">
        <v>50829603.89738364</v>
      </c>
      <c r="E1893" s="6">
        <v>59812844.999082334</v>
      </c>
      <c r="F1893" s="6">
        <v>40563341.040322185</v>
      </c>
      <c r="G1893" s="6">
        <v>107706913.02858946</v>
      </c>
      <c r="H1893" s="6">
        <f>NPV(Supuestos!$B$22,C1893:G1893)+B1893</f>
        <v>39600315.83105256</v>
      </c>
      <c r="I1893" s="2">
        <f>IFERROR(IRR(B1893:G1893),"")</f>
        <v>0.22609670964706946</v>
      </c>
      <c r="J1893" s="2">
        <f>IFERROR(MIRR(B1893:G1893,Supuestos!$B$22,Supuestos!$B$22),"")</f>
        <v>0.18983730613279226</v>
      </c>
      <c r="K1893" s="6">
        <v>8471.887343157134</v>
      </c>
      <c r="L1893" s="6">
        <v>35460.42806502217</v>
      </c>
      <c r="M1893" s="6">
        <v>141970703.93255138</v>
      </c>
      <c r="N1893" s="6">
        <v>3394.8267083925507</v>
      </c>
      <c r="O1893" s="6">
        <v>112290996.82763992</v>
      </c>
    </row>
    <row r="1894">
      <c r="A1894">
        <v>1890</v>
      </c>
      <c r="B1894" s="6">
        <v>-176484497.27776697</v>
      </c>
      <c r="C1894" s="6">
        <v>84236752.6562254</v>
      </c>
      <c r="D1894" s="6">
        <v>107411227.30060035</v>
      </c>
      <c r="E1894" s="6">
        <v>81492165.66587965</v>
      </c>
      <c r="F1894" s="6">
        <v>112030712.70371197</v>
      </c>
      <c r="G1894" s="6">
        <v>146417472.99267218</v>
      </c>
      <c r="H1894" s="6">
        <f>NPV(Supuestos!$B$22,C1894:G1894)+B1894</f>
        <v>177437556.0749439</v>
      </c>
      <c r="I1894" s="2">
        <f>IFERROR(IRR(B1894:G1894),"")</f>
        <v>0.4751026340888461</v>
      </c>
      <c r="J1894" s="2">
        <f>IFERROR(MIRR(B1894:G1894,Supuestos!$B$22,Supuestos!$B$22),"")</f>
        <v>0.31022253240489817</v>
      </c>
      <c r="K1894" s="6">
        <v>9088.867288127094</v>
      </c>
      <c r="L1894" s="6">
        <v>42085.14973518462</v>
      </c>
      <c r="M1894" s="6">
        <v>145883990.01824296</v>
      </c>
      <c r="N1894" s="6">
        <v>3429.3223657645285</v>
      </c>
      <c r="O1894" s="6">
        <v>107158682.63631804</v>
      </c>
    </row>
    <row r="1895">
      <c r="A1895">
        <v>1891</v>
      </c>
      <c r="B1895" s="6">
        <v>-161761852.66021734</v>
      </c>
      <c r="C1895" s="6">
        <v>54405736.48590715</v>
      </c>
      <c r="D1895" s="6">
        <v>53363839.13010006</v>
      </c>
      <c r="E1895" s="6">
        <v>50847896.327430286</v>
      </c>
      <c r="F1895" s="6">
        <v>75958674.10458562</v>
      </c>
      <c r="G1895" s="6">
        <v>87641385.38325979</v>
      </c>
      <c r="H1895" s="6">
        <f>NPV(Supuestos!$B$22,C1895:G1895)+B1895</f>
        <v>51836922.777174</v>
      </c>
      <c r="I1895" s="2">
        <f>IFERROR(IRR(B1895:G1895),"")</f>
        <v>0.2549038252802209</v>
      </c>
      <c r="J1895" s="2">
        <f>IFERROR(MIRR(B1895:G1895,Supuestos!$B$22,Supuestos!$B$22),"")</f>
        <v>0.20517296439203747</v>
      </c>
      <c r="K1895" s="6">
        <v>7786.654466056387</v>
      </c>
      <c r="L1895" s="6">
        <v>42184.523827242825</v>
      </c>
      <c r="M1895" s="6">
        <v>135483747.79158837</v>
      </c>
      <c r="N1895" s="6">
        <v>3564.9284065390625</v>
      </c>
      <c r="O1895" s="6">
        <v>108065854.15406622</v>
      </c>
    </row>
    <row r="1896">
      <c r="A1896">
        <v>1892</v>
      </c>
      <c r="B1896" s="6">
        <v>-157712382.75419408</v>
      </c>
      <c r="C1896" s="6">
        <v>73092127.60790509</v>
      </c>
      <c r="D1896" s="6">
        <v>70967415.45031744</v>
      </c>
      <c r="E1896" s="6">
        <v>55709514.500303194</v>
      </c>
      <c r="F1896" s="6">
        <v>63076837.676370196</v>
      </c>
      <c r="G1896" s="6">
        <v>109098016.44678834</v>
      </c>
      <c r="H1896" s="6">
        <f>NPV(Supuestos!$B$22,C1896:G1896)+B1896</f>
        <v>92621618.52721076</v>
      </c>
      <c r="I1896" s="2">
        <f>IFERROR(IRR(B1896:G1896),"")</f>
        <v>0.354559565195636</v>
      </c>
      <c r="J1896" s="2">
        <f>IFERROR(MIRR(B1896:G1896,Supuestos!$B$22,Supuestos!$B$22),"")</f>
        <v>0.2503616960568449</v>
      </c>
      <c r="K1896" s="6">
        <v>7973.195042288605</v>
      </c>
      <c r="L1896" s="6">
        <v>42444.83330656948</v>
      </c>
      <c r="M1896" s="6">
        <v>130638707.9949376</v>
      </c>
      <c r="N1896" s="6">
        <v>3299.991186118374</v>
      </c>
      <c r="O1896" s="6">
        <v>112170228.5800641</v>
      </c>
    </row>
    <row r="1897">
      <c r="A1897">
        <v>1893</v>
      </c>
      <c r="B1897" s="6">
        <v>-170989813.40819615</v>
      </c>
      <c r="C1897" s="6">
        <v>110968300.224357</v>
      </c>
      <c r="D1897" s="6">
        <v>108872875.16482253</v>
      </c>
      <c r="E1897" s="6">
        <v>126497966.1830334</v>
      </c>
      <c r="F1897" s="6">
        <v>102288270.09317183</v>
      </c>
      <c r="G1897" s="6">
        <v>180885091.67955267</v>
      </c>
      <c r="H1897" s="6">
        <f>NPV(Supuestos!$B$22,C1897:G1897)+B1897</f>
        <v>250016382.82195473</v>
      </c>
      <c r="I1897" s="2">
        <f>IFERROR(IRR(B1897:G1897),"")</f>
        <v>0.6191956442650738</v>
      </c>
      <c r="J1897" s="2">
        <f>IFERROR(MIRR(B1897:G1897,Supuestos!$B$22,Supuestos!$B$22),"")</f>
        <v>0.3651126816583983</v>
      </c>
      <c r="K1897" s="6">
        <v>9121.309974429418</v>
      </c>
      <c r="L1897" s="6">
        <v>45476.73063126638</v>
      </c>
      <c r="M1897" s="6">
        <v>137805224.87128335</v>
      </c>
      <c r="N1897" s="6">
        <v>3340.5785674229264</v>
      </c>
      <c r="O1897" s="6">
        <v>105445212.45830844</v>
      </c>
    </row>
    <row r="1898">
      <c r="A1898">
        <v>1894</v>
      </c>
      <c r="B1898" s="6">
        <v>-174051854.7768276</v>
      </c>
      <c r="C1898" s="6">
        <v>36854128.22017513</v>
      </c>
      <c r="D1898" s="6">
        <v>43703427.4676266</v>
      </c>
      <c r="E1898" s="6">
        <v>42348524.056368425</v>
      </c>
      <c r="F1898" s="6">
        <v>30652253.939356133</v>
      </c>
      <c r="G1898" s="6">
        <v>91242572.0441339</v>
      </c>
      <c r="H1898" s="6">
        <f>NPV(Supuestos!$B$22,C1898:G1898)+B1898</f>
        <v>-13974128.527359508</v>
      </c>
      <c r="I1898" s="2">
        <f>IFERROR(IRR(B1898:G1898),"")</f>
        <v>0.10984876084594267</v>
      </c>
      <c r="J1898" s="2">
        <f>IFERROR(MIRR(B1898:G1898,Supuestos!$B$22,Supuestos!$B$22),"")</f>
        <v>0.12107663578072403</v>
      </c>
      <c r="K1898" s="6">
        <v>7429.78062859991</v>
      </c>
      <c r="L1898" s="6">
        <v>41606.689156606066</v>
      </c>
      <c r="M1898" s="6">
        <v>149321568.92755324</v>
      </c>
      <c r="N1898" s="6">
        <v>3481.84478484715</v>
      </c>
      <c r="O1898" s="6">
        <v>115421229.5023576</v>
      </c>
    </row>
    <row r="1899">
      <c r="A1899">
        <v>1895</v>
      </c>
      <c r="B1899" s="6">
        <v>-167517416.1142244</v>
      </c>
      <c r="C1899" s="6">
        <v>68272920.72698252</v>
      </c>
      <c r="D1899" s="6">
        <v>51021853.06301149</v>
      </c>
      <c r="E1899" s="6">
        <v>86358947.23297961</v>
      </c>
      <c r="F1899" s="6">
        <v>60341112.30161943</v>
      </c>
      <c r="G1899" s="6">
        <v>104516201.2231614</v>
      </c>
      <c r="H1899" s="6">
        <f>NPV(Supuestos!$B$22,C1899:G1899)+B1899</f>
        <v>79929821.90669698</v>
      </c>
      <c r="I1899" s="2">
        <f>IFERROR(IRR(B1899:G1899),"")</f>
        <v>0.3109611991447858</v>
      </c>
      <c r="J1899" s="2">
        <f>IFERROR(MIRR(B1899:G1899,Supuestos!$B$22,Supuestos!$B$22),"")</f>
        <v>0.2325069597663434</v>
      </c>
      <c r="K1899" s="6">
        <v>8071.346959899259</v>
      </c>
      <c r="L1899" s="6">
        <v>40817.95438794322</v>
      </c>
      <c r="M1899" s="6">
        <v>141160946.34954983</v>
      </c>
      <c r="N1899" s="6">
        <v>3455.954527730743</v>
      </c>
      <c r="O1899" s="6">
        <v>107618724.14370012</v>
      </c>
    </row>
    <row r="1900">
      <c r="A1900">
        <v>1896</v>
      </c>
      <c r="B1900" s="6">
        <v>-180272477.3235155</v>
      </c>
      <c r="C1900" s="6">
        <v>74341108.75679886</v>
      </c>
      <c r="D1900" s="6">
        <v>80768408.77197722</v>
      </c>
      <c r="E1900" s="6">
        <v>76317445.08752951</v>
      </c>
      <c r="F1900" s="6">
        <v>69927327.00381982</v>
      </c>
      <c r="G1900" s="6">
        <v>121350971.0050288</v>
      </c>
      <c r="H1900" s="6">
        <f>NPV(Supuestos!$B$22,C1900:G1900)+B1900</f>
        <v>103028273.98342921</v>
      </c>
      <c r="I1900" s="2">
        <f>IFERROR(IRR(B1900:G1900),"")</f>
        <v>0.3448557296958017</v>
      </c>
      <c r="J1900" s="2">
        <f>IFERROR(MIRR(B1900:G1900,Supuestos!$B$22,Supuestos!$B$22),"")</f>
        <v>0.2478676071765833</v>
      </c>
      <c r="K1900" s="6">
        <v>7974.463856208417</v>
      </c>
      <c r="L1900" s="6">
        <v>44189.13909671399</v>
      </c>
      <c r="M1900" s="6">
        <v>152081701.91841856</v>
      </c>
      <c r="N1900" s="6">
        <v>3281.316261397054</v>
      </c>
      <c r="O1900" s="6">
        <v>108096366.28297067</v>
      </c>
    </row>
    <row r="1901">
      <c r="A1901">
        <v>1897</v>
      </c>
      <c r="B1901" s="6">
        <v>-156290763.60899204</v>
      </c>
      <c r="C1901" s="6">
        <v>57675000.194935724</v>
      </c>
      <c r="D1901" s="6">
        <v>50237361.011760265</v>
      </c>
      <c r="E1901" s="6">
        <v>34635570.950536154</v>
      </c>
      <c r="F1901" s="6">
        <v>37155894.244216174</v>
      </c>
      <c r="G1901" s="6">
        <v>88737789.01522766</v>
      </c>
      <c r="H1901" s="6">
        <f>NPV(Supuestos!$B$22,C1901:G1901)+B1901</f>
        <v>24422282.807892114</v>
      </c>
      <c r="I1901" s="2">
        <f>IFERROR(IRR(B1901:G1901),"")</f>
        <v>0.2007941934701218</v>
      </c>
      <c r="J1901" s="2">
        <f>IFERROR(MIRR(B1901:G1901,Supuestos!$B$22,Supuestos!$B$22),"")</f>
        <v>0.17358916195274832</v>
      </c>
      <c r="K1901" s="6">
        <v>7496.896966311916</v>
      </c>
      <c r="L1901" s="6">
        <v>42163.62297011292</v>
      </c>
      <c r="M1901" s="6">
        <v>131003056.63832334</v>
      </c>
      <c r="N1901" s="6">
        <v>3520.213704649359</v>
      </c>
      <c r="O1901" s="6">
        <v>113591475.6458701</v>
      </c>
    </row>
    <row r="1902">
      <c r="A1902">
        <v>1898</v>
      </c>
      <c r="B1902" s="6">
        <v>-179721382.01074854</v>
      </c>
      <c r="C1902" s="6">
        <v>65269054.143660694</v>
      </c>
      <c r="D1902" s="6">
        <v>77870946.03545675</v>
      </c>
      <c r="E1902" s="6">
        <v>68689679.58238176</v>
      </c>
      <c r="F1902" s="6">
        <v>71259005.45337637</v>
      </c>
      <c r="G1902" s="6">
        <v>134645892.28934124</v>
      </c>
      <c r="H1902" s="6">
        <f>NPV(Supuestos!$B$22,C1902:G1902)+B1902</f>
        <v>95936824.77012789</v>
      </c>
      <c r="I1902" s="2">
        <f>IFERROR(IRR(B1902:G1902),"")</f>
        <v>0.32366414483654626</v>
      </c>
      <c r="J1902" s="2">
        <f>IFERROR(MIRR(B1902:G1902,Supuestos!$B$22,Supuestos!$B$22),"")</f>
        <v>0.24182124871540234</v>
      </c>
      <c r="K1902" s="6">
        <v>8583.776350879918</v>
      </c>
      <c r="L1902" s="6">
        <v>39595.51064524681</v>
      </c>
      <c r="M1902" s="6">
        <v>152531061.38053384</v>
      </c>
      <c r="N1902" s="6">
        <v>3315.4263156466186</v>
      </c>
      <c r="O1902" s="6">
        <v>113267933.19485487</v>
      </c>
    </row>
    <row r="1903">
      <c r="A1903">
        <v>1899</v>
      </c>
      <c r="B1903" s="6">
        <v>-155185781.5390384</v>
      </c>
      <c r="C1903" s="6">
        <v>46967525.90391773</v>
      </c>
      <c r="D1903" s="6">
        <v>45566730.71260375</v>
      </c>
      <c r="E1903" s="6">
        <v>39711467.81903468</v>
      </c>
      <c r="F1903" s="6">
        <v>46978343.52588096</v>
      </c>
      <c r="G1903" s="6">
        <v>94586105.6875349</v>
      </c>
      <c r="H1903" s="6">
        <f>NPV(Supuestos!$B$22,C1903:G1903)+B1903</f>
        <v>24820041.93665247</v>
      </c>
      <c r="I1903" s="2">
        <f>IFERROR(IRR(B1903:G1903),"")</f>
        <v>0.1980064385105414</v>
      </c>
      <c r="J1903" s="2">
        <f>IFERROR(MIRR(B1903:G1903,Supuestos!$B$22,Supuestos!$B$22),"")</f>
        <v>0.17433438361742248</v>
      </c>
      <c r="K1903" s="6">
        <v>7584.130355192131</v>
      </c>
      <c r="L1903" s="6">
        <v>40441.28299524804</v>
      </c>
      <c r="M1903" s="6">
        <v>130648824.58166431</v>
      </c>
      <c r="N1903" s="6">
        <v>3359.3354636492827</v>
      </c>
      <c r="O1903" s="6">
        <v>112038190.66247235</v>
      </c>
    </row>
    <row r="1904">
      <c r="A1904">
        <v>1900</v>
      </c>
      <c r="B1904" s="6">
        <v>-164116429.55700248</v>
      </c>
      <c r="C1904" s="6">
        <v>91082604.50741525</v>
      </c>
      <c r="D1904" s="6">
        <v>75943976.35093045</v>
      </c>
      <c r="E1904" s="6">
        <v>67048510.688908875</v>
      </c>
      <c r="F1904" s="6">
        <v>95406624.56070253</v>
      </c>
      <c r="G1904" s="6">
        <v>146081867.27753145</v>
      </c>
      <c r="H1904" s="6">
        <f>NPV(Supuestos!$B$22,C1904:G1904)+B1904</f>
        <v>151831575.67244095</v>
      </c>
      <c r="I1904" s="2">
        <f>IFERROR(IRR(B1904:G1904),"")</f>
        <v>0.45431376145524177</v>
      </c>
      <c r="J1904" s="2">
        <f>IFERROR(MIRR(B1904:G1904,Supuestos!$B$22,Supuestos!$B$22),"")</f>
        <v>0.2995636728777362</v>
      </c>
      <c r="K1904" s="6">
        <v>8698.194315237193</v>
      </c>
      <c r="L1904" s="6">
        <v>42941.97451652451</v>
      </c>
      <c r="M1904" s="6">
        <v>134235018.46702698</v>
      </c>
      <c r="N1904" s="6">
        <v>3328.093262637655</v>
      </c>
      <c r="O1904" s="6">
        <v>112863853.53711611</v>
      </c>
    </row>
    <row r="1905">
      <c r="A1905">
        <v>1901</v>
      </c>
      <c r="B1905" s="6">
        <v>-156974099.77068442</v>
      </c>
      <c r="C1905" s="6">
        <v>60936555.763128996</v>
      </c>
      <c r="D1905" s="6">
        <v>58110454.15131068</v>
      </c>
      <c r="E1905" s="6">
        <v>64328883.979233354</v>
      </c>
      <c r="F1905" s="6">
        <v>51646732.607563734</v>
      </c>
      <c r="G1905" s="6">
        <v>124294549.86789258</v>
      </c>
      <c r="H1905" s="6">
        <f>NPV(Supuestos!$B$22,C1905:G1905)+B1905</f>
        <v>79746997.32856412</v>
      </c>
      <c r="I1905" s="2">
        <f>IFERROR(IRR(B1905:G1905),"")</f>
        <v>0.31543890380419537</v>
      </c>
      <c r="J1905" s="2">
        <f>IFERROR(MIRR(B1905:G1905,Supuestos!$B$22,Supuestos!$B$22),"")</f>
        <v>0.2376180768121665</v>
      </c>
      <c r="K1905" s="6">
        <v>8191.571659395629</v>
      </c>
      <c r="L1905" s="6">
        <v>39432.507520335144</v>
      </c>
      <c r="M1905" s="6">
        <v>131132962.88568582</v>
      </c>
      <c r="N1905" s="6">
        <v>3349.2131458595395</v>
      </c>
      <c r="O1905" s="6">
        <v>106559868.1803015</v>
      </c>
    </row>
    <row r="1906">
      <c r="A1906">
        <v>1902</v>
      </c>
      <c r="B1906" s="6">
        <v>-158392904.63533106</v>
      </c>
      <c r="C1906" s="6">
        <v>46437733.378010094</v>
      </c>
      <c r="D1906" s="6">
        <v>63157950.909443215</v>
      </c>
      <c r="E1906" s="6">
        <v>52675303.1243525</v>
      </c>
      <c r="F1906" s="6">
        <v>56721340.98533307</v>
      </c>
      <c r="G1906" s="6">
        <v>97439625.5807226</v>
      </c>
      <c r="H1906" s="6">
        <f>NPV(Supuestos!$B$22,C1906:G1906)+B1906</f>
        <v>50684946.30779685</v>
      </c>
      <c r="I1906" s="2">
        <f>IFERROR(IRR(B1906:G1906),"")</f>
        <v>0.2536517655376298</v>
      </c>
      <c r="J1906" s="2">
        <f>IFERROR(MIRR(B1906:G1906,Supuestos!$B$22,Supuestos!$B$22),"")</f>
        <v>0.20508952713006323</v>
      </c>
      <c r="K1906" s="6">
        <v>7796.026098399602</v>
      </c>
      <c r="L1906" s="6">
        <v>42062.02815302778</v>
      </c>
      <c r="M1906" s="6">
        <v>132159571.0967212</v>
      </c>
      <c r="N1906" s="6">
        <v>3475.781602102021</v>
      </c>
      <c r="O1906" s="6">
        <v>110297514.99133885</v>
      </c>
    </row>
    <row r="1907">
      <c r="A1907">
        <v>1903</v>
      </c>
      <c r="B1907" s="6">
        <v>-160685609.81097853</v>
      </c>
      <c r="C1907" s="6">
        <v>65675895.64407973</v>
      </c>
      <c r="D1907" s="6">
        <v>78878514.40707572</v>
      </c>
      <c r="E1907" s="6">
        <v>67923624.38120441</v>
      </c>
      <c r="F1907" s="6">
        <v>81241919.25815205</v>
      </c>
      <c r="G1907" s="6">
        <v>132716431.52822003</v>
      </c>
      <c r="H1907" s="6">
        <f>NPV(Supuestos!$B$22,C1907:G1907)+B1907</f>
        <v>120496286.09913486</v>
      </c>
      <c r="I1907" s="2">
        <f>IFERROR(IRR(B1907:G1907),"")</f>
        <v>0.3900672196258352</v>
      </c>
      <c r="J1907" s="2">
        <f>IFERROR(MIRR(B1907:G1907,Supuestos!$B$22,Supuestos!$B$22),"")</f>
        <v>0.2749904307735027</v>
      </c>
      <c r="K1907" s="6">
        <v>8688.453360647802</v>
      </c>
      <c r="L1907" s="6">
        <v>39111.73366989317</v>
      </c>
      <c r="M1907" s="6">
        <v>133499971.90338291</v>
      </c>
      <c r="N1907" s="6">
        <v>3308.8651364979646</v>
      </c>
      <c r="O1907" s="6">
        <v>107471103.39953645</v>
      </c>
    </row>
    <row r="1908">
      <c r="A1908">
        <v>1904</v>
      </c>
      <c r="B1908" s="6">
        <v>-194542298.74908525</v>
      </c>
      <c r="C1908" s="6">
        <v>101351952.70087564</v>
      </c>
      <c r="D1908" s="6">
        <v>104806828.10435492</v>
      </c>
      <c r="E1908" s="6">
        <v>119841610.85747391</v>
      </c>
      <c r="F1908" s="6">
        <v>106485756.08139351</v>
      </c>
      <c r="G1908" s="6">
        <v>159644212.49478406</v>
      </c>
      <c r="H1908" s="6">
        <f>NPV(Supuestos!$B$22,C1908:G1908)+B1908</f>
        <v>201860365.10401642</v>
      </c>
      <c r="I1908" s="2">
        <f>IFERROR(IRR(B1908:G1908),"")</f>
        <v>0.4908267533343412</v>
      </c>
      <c r="J1908" s="2">
        <f>IFERROR(MIRR(B1908:G1908,Supuestos!$B$22,Supuestos!$B$22),"")</f>
        <v>0.3144054632286486</v>
      </c>
      <c r="K1908" s="6">
        <v>9245.551007660664</v>
      </c>
      <c r="L1908" s="6">
        <v>44046.29212264556</v>
      </c>
      <c r="M1908" s="6">
        <v>161963719.5076259</v>
      </c>
      <c r="N1908" s="6">
        <v>3400.9649232961237</v>
      </c>
      <c r="O1908" s="6">
        <v>113839041.70607953</v>
      </c>
    </row>
    <row r="1909">
      <c r="A1909">
        <v>1905</v>
      </c>
      <c r="B1909" s="6">
        <v>-168348843.56387836</v>
      </c>
      <c r="C1909" s="6">
        <v>72321543.08037055</v>
      </c>
      <c r="D1909" s="6">
        <v>77916301.63416737</v>
      </c>
      <c r="E1909" s="6">
        <v>95101572.28507702</v>
      </c>
      <c r="F1909" s="6">
        <v>84493048.74378404</v>
      </c>
      <c r="G1909" s="6">
        <v>125835707.40158835</v>
      </c>
      <c r="H1909" s="6">
        <f>NPV(Supuestos!$B$22,C1909:G1909)+B1909</f>
        <v>134617814.00907326</v>
      </c>
      <c r="I1909" s="2">
        <f>IFERROR(IRR(B1909:G1909),"")</f>
        <v>0.41005337173152445</v>
      </c>
      <c r="J1909" s="2">
        <f>IFERROR(MIRR(B1909:G1909,Supuestos!$B$22,Supuestos!$B$22),"")</f>
        <v>0.2821587218438226</v>
      </c>
      <c r="K1909" s="6">
        <v>8797.033127483006</v>
      </c>
      <c r="L1909" s="6">
        <v>41662.1142732905</v>
      </c>
      <c r="M1909" s="6">
        <v>139028603.61002883</v>
      </c>
      <c r="N1909" s="6">
        <v>3383.9925134244063</v>
      </c>
      <c r="O1909" s="6">
        <v>117090319.55900665</v>
      </c>
    </row>
    <row r="1910">
      <c r="A1910">
        <v>1906</v>
      </c>
      <c r="B1910" s="6">
        <v>-172397077.61070648</v>
      </c>
      <c r="C1910" s="6">
        <v>90934969.24525711</v>
      </c>
      <c r="D1910" s="6">
        <v>96376735.48272711</v>
      </c>
      <c r="E1910" s="6">
        <v>102931872.60674539</v>
      </c>
      <c r="F1910" s="6">
        <v>91247728.40381514</v>
      </c>
      <c r="G1910" s="6">
        <v>139921700.624722</v>
      </c>
      <c r="H1910" s="6">
        <f>NPV(Supuestos!$B$22,C1910:G1910)+B1910</f>
        <v>177702216.95506182</v>
      </c>
      <c r="I1910" s="2">
        <f>IFERROR(IRR(B1910:G1910),"")</f>
        <v>0.4926454772949929</v>
      </c>
      <c r="J1910" s="2">
        <f>IFERROR(MIRR(B1910:G1910,Supuestos!$B$22,Supuestos!$B$22),"")</f>
        <v>0.3135212965919518</v>
      </c>
      <c r="K1910" s="6">
        <v>8808.235307020703</v>
      </c>
      <c r="L1910" s="6">
        <v>42490.731958071156</v>
      </c>
      <c r="M1910" s="6">
        <v>142455608.37436765</v>
      </c>
      <c r="N1910" s="6">
        <v>3381.0939057419696</v>
      </c>
      <c r="O1910" s="6">
        <v>107085066.99038786</v>
      </c>
    </row>
    <row r="1911">
      <c r="A1911">
        <v>1907</v>
      </c>
      <c r="B1911" s="6">
        <v>-168037027.29479477</v>
      </c>
      <c r="C1911" s="6">
        <v>77921317.32031912</v>
      </c>
      <c r="D1911" s="6">
        <v>77446174.98093475</v>
      </c>
      <c r="E1911" s="6">
        <v>70092314.37550442</v>
      </c>
      <c r="F1911" s="6">
        <v>81880430.74555168</v>
      </c>
      <c r="G1911" s="6">
        <v>122256434.46113841</v>
      </c>
      <c r="H1911" s="6">
        <f>NPV(Supuestos!$B$22,C1911:G1911)+B1911</f>
        <v>119193587.22501954</v>
      </c>
      <c r="I1911" s="2">
        <f>IFERROR(IRR(B1911:G1911),"")</f>
        <v>0.38900853697053844</v>
      </c>
      <c r="J1911" s="2">
        <f>IFERROR(MIRR(B1911:G1911,Supuestos!$B$22,Supuestos!$B$22),"")</f>
        <v>0.2690244768853136</v>
      </c>
      <c r="K1911" s="6">
        <v>8741.976065753832</v>
      </c>
      <c r="L1911" s="6">
        <v>38330.06544139718</v>
      </c>
      <c r="M1911" s="6">
        <v>141230586.119797</v>
      </c>
      <c r="N1911" s="6">
        <v>3304.1775457561016</v>
      </c>
      <c r="O1911" s="6">
        <v>107360986.30767025</v>
      </c>
    </row>
    <row r="1912">
      <c r="A1912">
        <v>1908</v>
      </c>
      <c r="B1912" s="6">
        <v>-151710399.73349714</v>
      </c>
      <c r="C1912" s="6">
        <v>37488603.2136708</v>
      </c>
      <c r="D1912" s="6">
        <v>32195745.094364244</v>
      </c>
      <c r="E1912" s="6">
        <v>37722458.0763938</v>
      </c>
      <c r="F1912" s="6">
        <v>42784738.52060703</v>
      </c>
      <c r="G1912" s="6">
        <v>72632391.69901976</v>
      </c>
      <c r="H1912" s="6">
        <f>NPV(Supuestos!$B$22,C1912:G1912)+B1912</f>
        <v>-5535506.828200847</v>
      </c>
      <c r="I1912" s="2">
        <f>IFERROR(IRR(B1912:G1912),"")</f>
        <v>0.12634136921446681</v>
      </c>
      <c r="J1912" s="2">
        <f>IFERROR(MIRR(B1912:G1912,Supuestos!$B$22,Supuestos!$B$22),"")</f>
        <v>0.13155674487598867</v>
      </c>
      <c r="K1912" s="6">
        <v>7533.341200004067</v>
      </c>
      <c r="L1912" s="6">
        <v>35159.282134403395</v>
      </c>
      <c r="M1912" s="6">
        <v>130521050.2402437</v>
      </c>
      <c r="N1912" s="6">
        <v>3342.771446177115</v>
      </c>
      <c r="O1912" s="6">
        <v>105258393.97286634</v>
      </c>
    </row>
    <row r="1913">
      <c r="A1913">
        <v>1909</v>
      </c>
      <c r="B1913" s="6">
        <v>-191927618.368153</v>
      </c>
      <c r="C1913" s="6">
        <v>63298461.41054028</v>
      </c>
      <c r="D1913" s="6">
        <v>64975846.660102844</v>
      </c>
      <c r="E1913" s="6">
        <v>91156776.02512868</v>
      </c>
      <c r="F1913" s="6">
        <v>77451041.7899382</v>
      </c>
      <c r="G1913" s="6">
        <v>130937171.9723844</v>
      </c>
      <c r="H1913" s="6">
        <f>NPV(Supuestos!$B$22,C1913:G1913)+B1913</f>
        <v>88984277.67497233</v>
      </c>
      <c r="I1913" s="2">
        <f>IFERROR(IRR(B1913:G1913),"")</f>
        <v>0.2977850665292078</v>
      </c>
      <c r="J1913" s="2">
        <f>IFERROR(MIRR(B1913:G1913,Supuestos!$B$22,Supuestos!$B$22),"")</f>
        <v>0.23024436002669746</v>
      </c>
      <c r="K1913" s="6">
        <v>8199.446408618542</v>
      </c>
      <c r="L1913" s="6">
        <v>43566.039985122465</v>
      </c>
      <c r="M1913" s="6">
        <v>163350225.56065348</v>
      </c>
      <c r="N1913" s="6">
        <v>3411.917871236801</v>
      </c>
      <c r="O1913" s="6">
        <v>109787379.95857494</v>
      </c>
    </row>
    <row r="1914">
      <c r="A1914">
        <v>1910</v>
      </c>
      <c r="B1914" s="6">
        <v>-166169609.8794779</v>
      </c>
      <c r="C1914" s="6">
        <v>18550060.48602425</v>
      </c>
      <c r="D1914" s="6">
        <v>27462628.940218925</v>
      </c>
      <c r="E1914" s="6">
        <v>47708148.41429354</v>
      </c>
      <c r="F1914" s="6">
        <v>39665429.9672503</v>
      </c>
      <c r="G1914" s="6">
        <v>72375123.55813295</v>
      </c>
      <c r="H1914" s="6">
        <f>NPV(Supuestos!$B$22,C1914:G1914)+B1914</f>
        <v>-35489894.47840532</v>
      </c>
      <c r="I1914" s="2">
        <f>IFERROR(IRR(B1914:G1914),"")</f>
        <v>0.06243431742723841</v>
      </c>
      <c r="J1914" s="2">
        <f>IFERROR(MIRR(B1914:G1914,Supuestos!$B$22,Supuestos!$B$22),"")</f>
        <v>0.08651610299870582</v>
      </c>
      <c r="K1914" s="6">
        <v>7190.497345856599</v>
      </c>
      <c r="L1914" s="6">
        <v>39388.97604974432</v>
      </c>
      <c r="M1914" s="6">
        <v>143511503.66014224</v>
      </c>
      <c r="N1914" s="6">
        <v>3384.969959873706</v>
      </c>
      <c r="O1914" s="6">
        <v>113920409.7002887</v>
      </c>
    </row>
    <row r="1915">
      <c r="A1915">
        <v>1911</v>
      </c>
      <c r="B1915" s="6">
        <v>-159186666.05004674</v>
      </c>
      <c r="C1915" s="6">
        <v>43353655.882018104</v>
      </c>
      <c r="D1915" s="6">
        <v>69341199.22096616</v>
      </c>
      <c r="E1915" s="6">
        <v>49557608.93278608</v>
      </c>
      <c r="F1915" s="6">
        <v>74030931.1257582</v>
      </c>
      <c r="G1915" s="6">
        <v>95204390.15328945</v>
      </c>
      <c r="H1915" s="6">
        <f>NPV(Supuestos!$B$22,C1915:G1915)+B1915</f>
        <v>58927063.46992752</v>
      </c>
      <c r="I1915" s="2">
        <f>IFERROR(IRR(B1915:G1915),"")</f>
        <v>0.26833968227370186</v>
      </c>
      <c r="J1915" s="2">
        <f>IFERROR(MIRR(B1915:G1915,Supuestos!$B$22,Supuestos!$B$22),"")</f>
        <v>0.21411581061258733</v>
      </c>
      <c r="K1915" s="6">
        <v>8011.509194030139</v>
      </c>
      <c r="L1915" s="6">
        <v>39306.06400824021</v>
      </c>
      <c r="M1915" s="6">
        <v>133994594.59539446</v>
      </c>
      <c r="N1915" s="6">
        <v>3421.712607393662</v>
      </c>
      <c r="O1915" s="6">
        <v>107834194.68939026</v>
      </c>
    </row>
    <row r="1916">
      <c r="A1916">
        <v>1912</v>
      </c>
      <c r="B1916" s="6">
        <v>-150046182.15284353</v>
      </c>
      <c r="C1916" s="6">
        <v>41684459.23992741</v>
      </c>
      <c r="D1916" s="6">
        <v>60740578.30614798</v>
      </c>
      <c r="E1916" s="6">
        <v>53668978.26202434</v>
      </c>
      <c r="F1916" s="6">
        <v>37142034.15764354</v>
      </c>
      <c r="G1916" s="6">
        <v>86245395.65446442</v>
      </c>
      <c r="H1916" s="6">
        <f>NPV(Supuestos!$B$22,C1916:G1916)+B1916</f>
        <v>36266289.10191338</v>
      </c>
      <c r="I1916" s="2">
        <f>IFERROR(IRR(B1916:G1916),"")</f>
        <v>0.229104631872475</v>
      </c>
      <c r="J1916" s="2">
        <f>IFERROR(MIRR(B1916:G1916,Supuestos!$B$22,Supuestos!$B$22),"")</f>
        <v>0.19044201614093326</v>
      </c>
      <c r="K1916" s="6">
        <v>8033.664466835521</v>
      </c>
      <c r="L1916" s="6">
        <v>37517.49686415445</v>
      </c>
      <c r="M1916" s="6">
        <v>125933943.63746989</v>
      </c>
      <c r="N1916" s="6">
        <v>3531.073327641934</v>
      </c>
      <c r="O1916" s="6">
        <v>109505916.66155885</v>
      </c>
    </row>
    <row r="1917">
      <c r="A1917">
        <v>1913</v>
      </c>
      <c r="B1917" s="6">
        <v>-180979527.85448617</v>
      </c>
      <c r="C1917" s="6">
        <v>61038747.46066346</v>
      </c>
      <c r="D1917" s="6">
        <v>66828759.270146236</v>
      </c>
      <c r="E1917" s="6">
        <v>68856524.61856729</v>
      </c>
      <c r="F1917" s="6">
        <v>86761688.48056918</v>
      </c>
      <c r="G1917" s="6">
        <v>102818703.5845372</v>
      </c>
      <c r="H1917" s="6">
        <f>NPV(Supuestos!$B$22,C1917:G1917)+B1917</f>
        <v>75232683.45704237</v>
      </c>
      <c r="I1917" s="2">
        <f>IFERROR(IRR(B1917:G1917),"")</f>
        <v>0.2865800216557862</v>
      </c>
      <c r="J1917" s="2">
        <f>IFERROR(MIRR(B1917:G1917,Supuestos!$B$22,Supuestos!$B$22),"")</f>
        <v>0.2220780004807661</v>
      </c>
      <c r="K1917" s="6">
        <v>7922.603643415426</v>
      </c>
      <c r="L1917" s="6">
        <v>43942.3671504991</v>
      </c>
      <c r="M1917" s="6">
        <v>153128491.20753878</v>
      </c>
      <c r="N1917" s="6">
        <v>3414.139607331405</v>
      </c>
      <c r="O1917" s="6">
        <v>115648327.94816883</v>
      </c>
    </row>
    <row r="1918">
      <c r="A1918">
        <v>1914</v>
      </c>
      <c r="B1918" s="6">
        <v>-171015562.4058166</v>
      </c>
      <c r="C1918" s="6">
        <v>62349759.52806262</v>
      </c>
      <c r="D1918" s="6">
        <v>37776704.8170887</v>
      </c>
      <c r="E1918" s="6">
        <v>46231466.86281799</v>
      </c>
      <c r="F1918" s="6">
        <v>48926881.74856666</v>
      </c>
      <c r="G1918" s="6">
        <v>82203177.56324497</v>
      </c>
      <c r="H1918" s="6">
        <f>NPV(Supuestos!$B$22,C1918:G1918)+B1918</f>
        <v>15612476.337729651</v>
      </c>
      <c r="I1918" s="2">
        <f>IFERROR(IRR(B1918:G1918),"")</f>
        <v>0.17568655349894158</v>
      </c>
      <c r="J1918" s="2">
        <f>IFERROR(MIRR(B1918:G1918,Supuestos!$B$22,Supuestos!$B$22),"")</f>
        <v>0.16009379308663196</v>
      </c>
      <c r="K1918" s="6">
        <v>7284.975547702777</v>
      </c>
      <c r="L1918" s="6">
        <v>41441.086011793355</v>
      </c>
      <c r="M1918" s="6">
        <v>146863778.54452366</v>
      </c>
      <c r="N1918" s="6">
        <v>3377.0718241731324</v>
      </c>
      <c r="O1918" s="6">
        <v>104961883.18590243</v>
      </c>
    </row>
    <row r="1919">
      <c r="A1919">
        <v>1915</v>
      </c>
      <c r="B1919" s="6">
        <v>-164676144.5288332</v>
      </c>
      <c r="C1919" s="6">
        <v>52203585.776443705</v>
      </c>
      <c r="D1919" s="6">
        <v>70436177.67793542</v>
      </c>
      <c r="E1919" s="6">
        <v>72794410.13088053</v>
      </c>
      <c r="F1919" s="6">
        <v>68287696.37196288</v>
      </c>
      <c r="G1919" s="6">
        <v>113975190.69508505</v>
      </c>
      <c r="H1919" s="6">
        <f>NPV(Supuestos!$B$22,C1919:G1919)+B1919</f>
        <v>84075920.27346262</v>
      </c>
      <c r="I1919" s="2">
        <f>IFERROR(IRR(B1919:G1919),"")</f>
        <v>0.3138145224199953</v>
      </c>
      <c r="J1919" s="2">
        <f>IFERROR(MIRR(B1919:G1919,Supuestos!$B$22,Supuestos!$B$22),"")</f>
        <v>0.2380325184051182</v>
      </c>
      <c r="K1919" s="6">
        <v>8507.268681894677</v>
      </c>
      <c r="L1919" s="6">
        <v>37449.83751649741</v>
      </c>
      <c r="M1919" s="6">
        <v>139188478.1411418</v>
      </c>
      <c r="N1919" s="6">
        <v>3262.903298251331</v>
      </c>
      <c r="O1919" s="6">
        <v>111032718.07976778</v>
      </c>
    </row>
    <row r="1920">
      <c r="A1920">
        <v>1916</v>
      </c>
      <c r="B1920" s="6">
        <v>-161325852.93737963</v>
      </c>
      <c r="C1920" s="6">
        <v>45928765.49609059</v>
      </c>
      <c r="D1920" s="6">
        <v>42304737.37179211</v>
      </c>
      <c r="E1920" s="6">
        <v>61321761.95313292</v>
      </c>
      <c r="F1920" s="6">
        <v>62364318.723611</v>
      </c>
      <c r="G1920" s="6">
        <v>83721223.66399398</v>
      </c>
      <c r="H1920" s="6">
        <f>NPV(Supuestos!$B$22,C1920:G1920)+B1920</f>
        <v>33311965.43922434</v>
      </c>
      <c r="I1920" s="2">
        <f>IFERROR(IRR(B1920:G1920),"")</f>
        <v>0.21386260479422683</v>
      </c>
      <c r="J1920" s="2">
        <f>IFERROR(MIRR(B1920:G1920,Supuestos!$B$22,Supuestos!$B$22),"")</f>
        <v>0.18361239077959524</v>
      </c>
      <c r="K1920" s="6">
        <v>7730.545760201641</v>
      </c>
      <c r="L1920" s="6">
        <v>39879.70914230087</v>
      </c>
      <c r="M1920" s="6">
        <v>136662499.62313253</v>
      </c>
      <c r="N1920" s="6">
        <v>3403.6346622121832</v>
      </c>
      <c r="O1920" s="6">
        <v>112008934.39779359</v>
      </c>
    </row>
    <row r="1921">
      <c r="A1921">
        <v>1917</v>
      </c>
      <c r="B1921" s="6">
        <v>-164077817.87356535</v>
      </c>
      <c r="C1921" s="6">
        <v>59731209.62490432</v>
      </c>
      <c r="D1921" s="6">
        <v>69989151.74506819</v>
      </c>
      <c r="E1921" s="6">
        <v>68607348.74467027</v>
      </c>
      <c r="F1921" s="6">
        <v>79298137.39458114</v>
      </c>
      <c r="G1921" s="6">
        <v>133347827.86851786</v>
      </c>
      <c r="H1921" s="6">
        <f>NPV(Supuestos!$B$22,C1921:G1921)+B1921</f>
        <v>104687912.29969594</v>
      </c>
      <c r="I1921" s="2">
        <f>IFERROR(IRR(B1921:G1921),"")</f>
        <v>0.3502039118276594</v>
      </c>
      <c r="J1921" s="2">
        <f>IFERROR(MIRR(B1921:G1921,Supuestos!$B$22,Supuestos!$B$22),"")</f>
        <v>0.25825786981278354</v>
      </c>
      <c r="K1921" s="6">
        <v>8088.094911541255</v>
      </c>
      <c r="L1921" s="6">
        <v>42494.59812679381</v>
      </c>
      <c r="M1921" s="6">
        <v>136581790.44338042</v>
      </c>
      <c r="N1921" s="6">
        <v>3413.7328889220953</v>
      </c>
      <c r="O1921" s="6">
        <v>107878450.61815925</v>
      </c>
    </row>
    <row r="1922">
      <c r="A1922">
        <v>1918</v>
      </c>
      <c r="B1922" s="6">
        <v>-152105794.58283255</v>
      </c>
      <c r="C1922" s="6">
        <v>101299761.94728431</v>
      </c>
      <c r="D1922" s="6">
        <v>84966188.18489783</v>
      </c>
      <c r="E1922" s="6">
        <v>90712055.835657</v>
      </c>
      <c r="F1922" s="6">
        <v>96207722.61668508</v>
      </c>
      <c r="G1922" s="6">
        <v>143359199.80328563</v>
      </c>
      <c r="H1922" s="6">
        <f>NPV(Supuestos!$B$22,C1922:G1922)+B1922</f>
        <v>194779393.63073927</v>
      </c>
      <c r="I1922" s="2">
        <f>IFERROR(IRR(B1922:G1922),"")</f>
        <v>0.575501466509482</v>
      </c>
      <c r="J1922" s="2">
        <f>IFERROR(MIRR(B1922:G1922,Supuestos!$B$22,Supuestos!$B$22),"")</f>
        <v>0.34435154532350953</v>
      </c>
      <c r="K1922" s="6">
        <v>9276.52708942266</v>
      </c>
      <c r="L1922" s="6">
        <v>40530.662442882196</v>
      </c>
      <c r="M1922" s="6">
        <v>122027091.53454116</v>
      </c>
      <c r="N1922" s="6">
        <v>3503.829598085334</v>
      </c>
      <c r="O1922" s="6">
        <v>106584430.90598588</v>
      </c>
    </row>
    <row r="1923">
      <c r="A1923">
        <v>1919</v>
      </c>
      <c r="B1923" s="6">
        <v>-189719168.07019323</v>
      </c>
      <c r="C1923" s="6">
        <v>39692048.22270496</v>
      </c>
      <c r="D1923" s="6">
        <v>38583746.152500585</v>
      </c>
      <c r="E1923" s="6">
        <v>45881429.74459036</v>
      </c>
      <c r="F1923" s="6">
        <v>46425095.18544454</v>
      </c>
      <c r="G1923" s="6">
        <v>92403783.94568107</v>
      </c>
      <c r="H1923" s="6">
        <f>NPV(Supuestos!$B$22,C1923:G1923)+B1923</f>
        <v>-18764970.834616512</v>
      </c>
      <c r="I1923" s="2">
        <f>IFERROR(IRR(B1923:G1923),"")</f>
        <v>0.1032463639295844</v>
      </c>
      <c r="J1923" s="2">
        <f>IFERROR(MIRR(B1923:G1923,Supuestos!$B$22,Supuestos!$B$22),"")</f>
        <v>0.11649957635135366</v>
      </c>
      <c r="K1923" s="6">
        <v>7461.817774518032</v>
      </c>
      <c r="L1923" s="6">
        <v>39529.86232506678</v>
      </c>
      <c r="M1923" s="6">
        <v>166121997.7244785</v>
      </c>
      <c r="N1923" s="6">
        <v>3359.6828789139786</v>
      </c>
      <c r="O1923" s="6">
        <v>112628124.16794227</v>
      </c>
    </row>
    <row r="1924">
      <c r="A1924">
        <v>1920</v>
      </c>
      <c r="B1924" s="6">
        <v>-172083319.31200668</v>
      </c>
      <c r="C1924" s="6">
        <v>82429844.66552687</v>
      </c>
      <c r="D1924" s="6">
        <v>89598649.25854641</v>
      </c>
      <c r="E1924" s="6">
        <v>82597218.29208177</v>
      </c>
      <c r="F1924" s="6">
        <v>95256604.75907108</v>
      </c>
      <c r="G1924" s="6">
        <v>133360078.33673503</v>
      </c>
      <c r="H1924" s="6">
        <f>NPV(Supuestos!$B$22,C1924:G1924)+B1924</f>
        <v>150580185.56923312</v>
      </c>
      <c r="I1924" s="2">
        <f>IFERROR(IRR(B1924:G1924),"")</f>
        <v>0.43905664190335686</v>
      </c>
      <c r="J1924" s="2">
        <f>IFERROR(MIRR(B1924:G1924,Supuestos!$B$22,Supuestos!$B$22),"")</f>
        <v>0.2927277328503104</v>
      </c>
      <c r="K1924" s="6">
        <v>9098.800480254713</v>
      </c>
      <c r="L1924" s="6">
        <v>39557.01273280496</v>
      </c>
      <c r="M1924" s="6">
        <v>143289609.99595168</v>
      </c>
      <c r="N1924" s="6">
        <v>3448.8694267657897</v>
      </c>
      <c r="O1924" s="6">
        <v>105157998.53952265</v>
      </c>
    </row>
    <row r="1925">
      <c r="A1925">
        <v>1921</v>
      </c>
      <c r="B1925" s="6">
        <v>-155843588.68573153</v>
      </c>
      <c r="C1925" s="6">
        <v>41959963.35673946</v>
      </c>
      <c r="D1925" s="6">
        <v>56203691.88608341</v>
      </c>
      <c r="E1925" s="6">
        <v>48588343.73904398</v>
      </c>
      <c r="F1925" s="6">
        <v>46932949.76284963</v>
      </c>
      <c r="G1925" s="6">
        <v>97545139.78106888</v>
      </c>
      <c r="H1925" s="6">
        <f>NPV(Supuestos!$B$22,C1925:G1925)+B1925</f>
        <v>35456023.52096954</v>
      </c>
      <c r="I1925" s="2">
        <f>IFERROR(IRR(B1925:G1925),"")</f>
        <v>0.22092865846213333</v>
      </c>
      <c r="J1925" s="2">
        <f>IFERROR(MIRR(B1925:G1925,Supuestos!$B$22,Supuestos!$B$22),"")</f>
        <v>0.18770854545984061</v>
      </c>
      <c r="K1925" s="6">
        <v>8104.831152950519</v>
      </c>
      <c r="L1925" s="6">
        <v>38054.38483137774</v>
      </c>
      <c r="M1925" s="6">
        <v>131169639.59071408</v>
      </c>
      <c r="N1925" s="6">
        <v>3497.957556632658</v>
      </c>
      <c r="O1925" s="6">
        <v>111296816.35796845</v>
      </c>
    </row>
    <row r="1926">
      <c r="A1926">
        <v>1922</v>
      </c>
      <c r="B1926" s="6">
        <v>-164553682.28454342</v>
      </c>
      <c r="C1926" s="6">
        <v>74681112.68183139</v>
      </c>
      <c r="D1926" s="6">
        <v>89738183.79582745</v>
      </c>
      <c r="E1926" s="6">
        <v>89824564.96246332</v>
      </c>
      <c r="F1926" s="6">
        <v>88860945.5002916</v>
      </c>
      <c r="G1926" s="6">
        <v>139447095.7733965</v>
      </c>
      <c r="H1926" s="6">
        <f>NPV(Supuestos!$B$22,C1926:G1926)+B1926</f>
        <v>155672972.12153852</v>
      </c>
      <c r="I1926" s="2">
        <f>IFERROR(IRR(B1926:G1926),"")</f>
        <v>0.45335296581666434</v>
      </c>
      <c r="J1926" s="2">
        <f>IFERROR(MIRR(B1926:G1926,Supuestos!$B$22,Supuestos!$B$22),"")</f>
        <v>0.30237132609010975</v>
      </c>
      <c r="K1926" s="6">
        <v>8991.01382625462</v>
      </c>
      <c r="L1926" s="6">
        <v>39763.98076902621</v>
      </c>
      <c r="M1926" s="6">
        <v>135952202.21404442</v>
      </c>
      <c r="N1926" s="6">
        <v>3417.2339025574424</v>
      </c>
      <c r="O1926" s="6">
        <v>106276980.43511872</v>
      </c>
    </row>
    <row r="1927">
      <c r="A1927">
        <v>1923</v>
      </c>
      <c r="B1927" s="6">
        <v>-168654552.21817976</v>
      </c>
      <c r="C1927" s="6">
        <v>59816125.49421688</v>
      </c>
      <c r="D1927" s="6">
        <v>78642483.5067153</v>
      </c>
      <c r="E1927" s="6">
        <v>58492814.34753611</v>
      </c>
      <c r="F1927" s="6">
        <v>74749665.83796638</v>
      </c>
      <c r="G1927" s="6">
        <v>115951194.2424191</v>
      </c>
      <c r="H1927" s="6">
        <f>NPV(Supuestos!$B$22,C1927:G1927)+B1927</f>
        <v>88288774.07410385</v>
      </c>
      <c r="I1927" s="2">
        <f>IFERROR(IRR(B1927:G1927),"")</f>
        <v>0.3222787612593549</v>
      </c>
      <c r="J1927" s="2">
        <f>IFERROR(MIRR(B1927:G1927,Supuestos!$B$22,Supuestos!$B$22),"")</f>
        <v>0.24014568400890357</v>
      </c>
      <c r="K1927" s="6">
        <v>8728.819559439453</v>
      </c>
      <c r="L1927" s="6">
        <v>36690.34688875959</v>
      </c>
      <c r="M1927" s="6">
        <v>143033478.8129619</v>
      </c>
      <c r="N1927" s="6">
        <v>3379.990270951142</v>
      </c>
      <c r="O1927" s="6">
        <v>108677574.31612541</v>
      </c>
    </row>
    <row r="1928">
      <c r="A1928">
        <v>1924</v>
      </c>
      <c r="B1928" s="6">
        <v>-146412145.36201012</v>
      </c>
      <c r="C1928" s="6">
        <v>50316787.9951504</v>
      </c>
      <c r="D1928" s="6">
        <v>47952755.15969142</v>
      </c>
      <c r="E1928" s="6">
        <v>66247078.85326189</v>
      </c>
      <c r="F1928" s="6">
        <v>53223817.6972586</v>
      </c>
      <c r="G1928" s="6">
        <v>95602801.22509874</v>
      </c>
      <c r="H1928" s="6">
        <f>NPV(Supuestos!$B$22,C1928:G1928)+B1928</f>
        <v>60504239.1469087</v>
      </c>
      <c r="I1928" s="2">
        <f>IFERROR(IRR(B1928:G1928),"")</f>
        <v>0.28441400504916664</v>
      </c>
      <c r="J1928" s="2">
        <f>IFERROR(MIRR(B1928:G1928,Supuestos!$B$22,Supuestos!$B$22),"")</f>
        <v>0.2216545215424397</v>
      </c>
      <c r="K1928" s="6">
        <v>8281.408234061193</v>
      </c>
      <c r="L1928" s="6">
        <v>34588.157429265106</v>
      </c>
      <c r="M1928" s="6">
        <v>123497053.22315244</v>
      </c>
      <c r="N1928" s="6">
        <v>3211.9181485536196</v>
      </c>
      <c r="O1928" s="6">
        <v>106417818.90394473</v>
      </c>
    </row>
    <row r="1929">
      <c r="A1929">
        <v>1925</v>
      </c>
      <c r="B1929" s="6">
        <v>-166462952.52962565</v>
      </c>
      <c r="C1929" s="6">
        <v>82802185.10221301</v>
      </c>
      <c r="D1929" s="6">
        <v>79844751.64475894</v>
      </c>
      <c r="E1929" s="6">
        <v>71315524.13222456</v>
      </c>
      <c r="F1929" s="6">
        <v>98001085.45968021</v>
      </c>
      <c r="G1929" s="6">
        <v>152204911.85637936</v>
      </c>
      <c r="H1929" s="6">
        <f>NPV(Supuestos!$B$22,C1929:G1929)+B1929</f>
        <v>152819405.97715476</v>
      </c>
      <c r="I1929" s="2">
        <f>IFERROR(IRR(B1929:G1929),"")</f>
        <v>0.44275693335838284</v>
      </c>
      <c r="J1929" s="2">
        <f>IFERROR(MIRR(B1929:G1929,Supuestos!$B$22,Supuestos!$B$22),"")</f>
        <v>0.29860274703688283</v>
      </c>
      <c r="K1929" s="6">
        <v>8854.681730212293</v>
      </c>
      <c r="L1929" s="6">
        <v>42619.296027528035</v>
      </c>
      <c r="M1929" s="6">
        <v>136272528.37846872</v>
      </c>
      <c r="N1929" s="6">
        <v>3395.0176919810474</v>
      </c>
      <c r="O1929" s="6">
        <v>115390714.18604082</v>
      </c>
    </row>
    <row r="1930">
      <c r="A1930">
        <v>1926</v>
      </c>
      <c r="B1930" s="6">
        <v>-162387325.5016312</v>
      </c>
      <c r="C1930" s="6">
        <v>46394462.7679069</v>
      </c>
      <c r="D1930" s="6">
        <v>48171404.17019715</v>
      </c>
      <c r="E1930" s="6">
        <v>36268018.999555856</v>
      </c>
      <c r="F1930" s="6">
        <v>43218947.0189391</v>
      </c>
      <c r="G1930" s="6">
        <v>82430185.94392407</v>
      </c>
      <c r="H1930" s="6">
        <f>NPV(Supuestos!$B$22,C1930:G1930)+B1930</f>
        <v>8256524.462006636</v>
      </c>
      <c r="I1930" s="2">
        <f>IFERROR(IRR(B1930:G1930),"")</f>
        <v>0.1594072609936599</v>
      </c>
      <c r="J1930" s="2">
        <f>IFERROR(MIRR(B1930:G1930,Supuestos!$B$22,Supuestos!$B$22),"")</f>
        <v>0.1513637549147273</v>
      </c>
      <c r="K1930" s="6">
        <v>7582.513969005927</v>
      </c>
      <c r="L1930" s="6">
        <v>41982.69154845189</v>
      </c>
      <c r="M1930" s="6">
        <v>136920577.8918229</v>
      </c>
      <c r="N1930" s="6">
        <v>3572.7868415415287</v>
      </c>
      <c r="O1930" s="6">
        <v>114991290.48549743</v>
      </c>
    </row>
    <row r="1931">
      <c r="A1931">
        <v>1927</v>
      </c>
      <c r="B1931" s="6">
        <v>-168191096.3996457</v>
      </c>
      <c r="C1931" s="6">
        <v>64232511.76330131</v>
      </c>
      <c r="D1931" s="6">
        <v>63308431.06838891</v>
      </c>
      <c r="E1931" s="6">
        <v>60317920.90682627</v>
      </c>
      <c r="F1931" s="6">
        <v>67955020.85311258</v>
      </c>
      <c r="G1931" s="6">
        <v>114687938.61775483</v>
      </c>
      <c r="H1931" s="6">
        <f>NPV(Supuestos!$B$22,C1931:G1931)+B1931</f>
        <v>77380021.7723047</v>
      </c>
      <c r="I1931" s="2">
        <f>IFERROR(IRR(B1931:G1931),"")</f>
        <v>0.30233284931081017</v>
      </c>
      <c r="J1931" s="2">
        <f>IFERROR(MIRR(B1931:G1931,Supuestos!$B$22,Supuestos!$B$22),"")</f>
        <v>0.22964488776692504</v>
      </c>
      <c r="K1931" s="6">
        <v>7749.19410722438</v>
      </c>
      <c r="L1931" s="6">
        <v>42394.47235068821</v>
      </c>
      <c r="M1931" s="6">
        <v>141909256.77413848</v>
      </c>
      <c r="N1931" s="6">
        <v>3298.931705703338</v>
      </c>
      <c r="O1931" s="6">
        <v>103980189.35542832</v>
      </c>
    </row>
    <row r="1932">
      <c r="A1932">
        <v>1928</v>
      </c>
      <c r="B1932" s="6">
        <v>-166909288.7755162</v>
      </c>
      <c r="C1932" s="6">
        <v>33291061.64160999</v>
      </c>
      <c r="D1932" s="6">
        <v>56592985.36786321</v>
      </c>
      <c r="E1932" s="6">
        <v>64370435.63323826</v>
      </c>
      <c r="F1932" s="6">
        <v>44992498.654619545</v>
      </c>
      <c r="G1932" s="6">
        <v>99118311.36848393</v>
      </c>
      <c r="H1932" s="6">
        <f>NPV(Supuestos!$B$22,C1932:G1932)+B1932</f>
        <v>27406188.064790264</v>
      </c>
      <c r="I1932" s="2">
        <f>IFERROR(IRR(B1932:G1932),"")</f>
        <v>0.19743359958941165</v>
      </c>
      <c r="J1932" s="2">
        <f>IFERROR(MIRR(B1932:G1932,Supuestos!$B$22,Supuestos!$B$22),"")</f>
        <v>0.17519579428413712</v>
      </c>
      <c r="K1932" s="6">
        <v>7882.214932324674</v>
      </c>
      <c r="L1932" s="6">
        <v>38632.95940530365</v>
      </c>
      <c r="M1932" s="6">
        <v>142548225.615166</v>
      </c>
      <c r="N1932" s="6">
        <v>3300.3142915666103</v>
      </c>
      <c r="O1932" s="6">
        <v>115895576.13655747</v>
      </c>
    </row>
    <row r="1933">
      <c r="A1933">
        <v>1929</v>
      </c>
      <c r="B1933" s="6">
        <v>-155121417.35913113</v>
      </c>
      <c r="C1933" s="6">
        <v>56364794.74204917</v>
      </c>
      <c r="D1933" s="6">
        <v>48209524.92775443</v>
      </c>
      <c r="E1933" s="6">
        <v>60168049.90846032</v>
      </c>
      <c r="F1933" s="6">
        <v>68718090.87326103</v>
      </c>
      <c r="G1933" s="6">
        <v>100712036.59589723</v>
      </c>
      <c r="H1933" s="6">
        <f>NPV(Supuestos!$B$22,C1933:G1933)+B1933</f>
        <v>65022071.1510519</v>
      </c>
      <c r="I1933" s="2">
        <f>IFERROR(IRR(B1933:G1933),"")</f>
        <v>0.28572636723086964</v>
      </c>
      <c r="J1933" s="2">
        <f>IFERROR(MIRR(B1933:G1933,Supuestos!$B$22,Supuestos!$B$22),"")</f>
        <v>0.22267678784055733</v>
      </c>
      <c r="K1933" s="6">
        <v>7982.223488845205</v>
      </c>
      <c r="L1933" s="6">
        <v>41463.00794846642</v>
      </c>
      <c r="M1933" s="6">
        <v>128644057.68197721</v>
      </c>
      <c r="N1933" s="6">
        <v>3447.647686457882</v>
      </c>
      <c r="O1933" s="6">
        <v>110298743.67803532</v>
      </c>
    </row>
    <row r="1934">
      <c r="A1934">
        <v>1930</v>
      </c>
      <c r="B1934" s="6">
        <v>-178881974.4365317</v>
      </c>
      <c r="C1934" s="6">
        <v>73434512.33415873</v>
      </c>
      <c r="D1934" s="6">
        <v>83246434.46768735</v>
      </c>
      <c r="E1934" s="6">
        <v>73819416.01758015</v>
      </c>
      <c r="F1934" s="6">
        <v>72204994.27249724</v>
      </c>
      <c r="G1934" s="6">
        <v>120069247.153313</v>
      </c>
      <c r="H1934" s="6">
        <f>NPV(Supuestos!$B$22,C1934:G1934)+B1934</f>
        <v>104527053.35250857</v>
      </c>
      <c r="I1934" s="2">
        <f>IFERROR(IRR(B1934:G1934),"")</f>
        <v>0.34914383892247797</v>
      </c>
      <c r="J1934" s="2">
        <f>IFERROR(MIRR(B1934:G1934,Supuestos!$B$22,Supuestos!$B$22),"")</f>
        <v>0.2498971316886236</v>
      </c>
      <c r="K1934" s="6">
        <v>8375.591740222822</v>
      </c>
      <c r="L1934" s="6">
        <v>41486.563839224706</v>
      </c>
      <c r="M1934" s="6">
        <v>151084012.72276872</v>
      </c>
      <c r="N1934" s="6">
        <v>3398.3756276468434</v>
      </c>
      <c r="O1934" s="6">
        <v>111614826.88705419</v>
      </c>
    </row>
    <row r="1935">
      <c r="A1935">
        <v>1931</v>
      </c>
      <c r="B1935" s="6">
        <v>-194643508.0032863</v>
      </c>
      <c r="C1935" s="6">
        <v>92773062.27596092</v>
      </c>
      <c r="D1935" s="6">
        <v>59668922.83706807</v>
      </c>
      <c r="E1935" s="6">
        <v>65049647.649622254</v>
      </c>
      <c r="F1935" s="6">
        <v>78696410.02189764</v>
      </c>
      <c r="G1935" s="6">
        <v>129527172.37437409</v>
      </c>
      <c r="H1935" s="6">
        <f>NPV(Supuestos!$B$22,C1935:G1935)+B1935</f>
        <v>90423275.85873482</v>
      </c>
      <c r="I1935" s="2">
        <f>IFERROR(IRR(B1935:G1935),"")</f>
        <v>0.31046324449172225</v>
      </c>
      <c r="J1935" s="2">
        <f>IFERROR(MIRR(B1935:G1935,Supuestos!$B$22,Supuestos!$B$22),"")</f>
        <v>0.23039962448135287</v>
      </c>
      <c r="K1935" s="6">
        <v>8012.528172709323</v>
      </c>
      <c r="L1935" s="6">
        <v>44716.48564048324</v>
      </c>
      <c r="M1935" s="6">
        <v>165980139.9249724</v>
      </c>
      <c r="N1935" s="6">
        <v>3346.1546678716936</v>
      </c>
      <c r="O1935" s="6">
        <v>110026708.49745597</v>
      </c>
    </row>
    <row r="1936">
      <c r="A1936">
        <v>1932</v>
      </c>
      <c r="B1936" s="6">
        <v>-183001557.37760118</v>
      </c>
      <c r="C1936" s="6">
        <v>45717435.79390695</v>
      </c>
      <c r="D1936" s="6">
        <v>42015656.47731992</v>
      </c>
      <c r="E1936" s="6">
        <v>52171361.432804994</v>
      </c>
      <c r="F1936" s="6">
        <v>58841411.6176694</v>
      </c>
      <c r="G1936" s="6">
        <v>107626823.37135361</v>
      </c>
      <c r="H1936" s="6">
        <f>NPV(Supuestos!$B$22,C1936:G1936)+B1936</f>
        <v>15382161.567100242</v>
      </c>
      <c r="I1936" s="2">
        <f>IFERROR(IRR(B1936:G1936),"")</f>
        <v>0.1696528044692843</v>
      </c>
      <c r="J1936" s="2">
        <f>IFERROR(MIRR(B1936:G1936,Supuestos!$B$22,Supuestos!$B$22),"")</f>
        <v>0.1585508486605356</v>
      </c>
      <c r="K1936" s="6">
        <v>8815.281061532569</v>
      </c>
      <c r="L1936" s="6">
        <v>34695.84724160883</v>
      </c>
      <c r="M1936" s="6">
        <v>158533265.76937866</v>
      </c>
      <c r="N1936" s="6">
        <v>3536.652637117853</v>
      </c>
      <c r="O1936" s="6">
        <v>116314300.21111357</v>
      </c>
    </row>
    <row r="1937">
      <c r="A1937">
        <v>1933</v>
      </c>
      <c r="B1937" s="6">
        <v>-176909501.40662163</v>
      </c>
      <c r="C1937" s="6">
        <v>82731504.22477101</v>
      </c>
      <c r="D1937" s="6">
        <v>72455149.02103281</v>
      </c>
      <c r="E1937" s="6">
        <v>90689367.23152588</v>
      </c>
      <c r="F1937" s="6">
        <v>88120553.37726839</v>
      </c>
      <c r="G1937" s="6">
        <v>110364281.05235885</v>
      </c>
      <c r="H1937" s="6">
        <f>NPV(Supuestos!$B$22,C1937:G1937)+B1937</f>
        <v>122120808.60203628</v>
      </c>
      <c r="I1937" s="2">
        <f>IFERROR(IRR(B1937:G1937),"")</f>
        <v>0.3860568197448507</v>
      </c>
      <c r="J1937" s="2">
        <f>IFERROR(MIRR(B1937:G1937,Supuestos!$B$22,Supuestos!$B$22),"")</f>
        <v>0.2661864506132263</v>
      </c>
      <c r="K1937" s="6">
        <v>8150.470840237498</v>
      </c>
      <c r="L1937" s="6">
        <v>43472.72706447526</v>
      </c>
      <c r="M1937" s="6">
        <v>148563645.86385292</v>
      </c>
      <c r="N1937" s="6">
        <v>3280.3350748494267</v>
      </c>
      <c r="O1937" s="6">
        <v>106671394.1579768</v>
      </c>
    </row>
    <row r="1938">
      <c r="A1938">
        <v>1934</v>
      </c>
      <c r="B1938" s="6">
        <v>-168999423.2261741</v>
      </c>
      <c r="C1938" s="6">
        <v>64206112.94826348</v>
      </c>
      <c r="D1938" s="6">
        <v>59537060.82614775</v>
      </c>
      <c r="E1938" s="6">
        <v>45945890.674980745</v>
      </c>
      <c r="F1938" s="6">
        <v>75577104.95665601</v>
      </c>
      <c r="G1938" s="6">
        <v>123593950.06379151</v>
      </c>
      <c r="H1938" s="6">
        <f>NPV(Supuestos!$B$22,C1938:G1938)+B1938</f>
        <v>73084269.05441244</v>
      </c>
      <c r="I1938" s="2">
        <f>IFERROR(IRR(B1938:G1938),"")</f>
        <v>0.28956674068968224</v>
      </c>
      <c r="J1938" s="2">
        <f>IFERROR(MIRR(B1938:G1938,Supuestos!$B$22,Supuestos!$B$22),"")</f>
        <v>0.22495719734504016</v>
      </c>
      <c r="K1938" s="6">
        <v>8198.684537919407</v>
      </c>
      <c r="L1938" s="6">
        <v>38062.5799023424</v>
      </c>
      <c r="M1938" s="6">
        <v>144034376.40068156</v>
      </c>
      <c r="N1938" s="6">
        <v>3243.4078628818193</v>
      </c>
      <c r="O1938" s="6">
        <v>105289328.72965366</v>
      </c>
    </row>
    <row r="1939">
      <c r="A1939">
        <v>1935</v>
      </c>
      <c r="B1939" s="6">
        <v>-170588299.97947285</v>
      </c>
      <c r="C1939" s="6">
        <v>70233852.00071418</v>
      </c>
      <c r="D1939" s="6">
        <v>61036111.104337685</v>
      </c>
      <c r="E1939" s="6">
        <v>66970783.532984346</v>
      </c>
      <c r="F1939" s="6">
        <v>56529647.19071781</v>
      </c>
      <c r="G1939" s="6">
        <v>123178443.95298514</v>
      </c>
      <c r="H1939" s="6">
        <f>NPV(Supuestos!$B$22,C1939:G1939)+B1939</f>
        <v>80634132.0899069</v>
      </c>
      <c r="I1939" s="2">
        <f>IFERROR(IRR(B1939:G1939),"")</f>
        <v>0.30856647042763385</v>
      </c>
      <c r="J1939" s="2">
        <f>IFERROR(MIRR(B1939:G1939,Supuestos!$B$22,Supuestos!$B$22),"")</f>
        <v>0.23176167186218755</v>
      </c>
      <c r="K1939" s="6">
        <v>8718.630244168802</v>
      </c>
      <c r="L1939" s="6">
        <v>37327.82660117585</v>
      </c>
      <c r="M1939" s="6">
        <v>144552498.5431448</v>
      </c>
      <c r="N1939" s="6">
        <v>3320.0945125582316</v>
      </c>
      <c r="O1939" s="6">
        <v>112633041.29066837</v>
      </c>
    </row>
    <row r="1940">
      <c r="A1940">
        <v>1936</v>
      </c>
      <c r="B1940" s="6">
        <v>-169642130.4083384</v>
      </c>
      <c r="C1940" s="6">
        <v>70395974.93888427</v>
      </c>
      <c r="D1940" s="6">
        <v>73611594.17909083</v>
      </c>
      <c r="E1940" s="6">
        <v>83181711.72654325</v>
      </c>
      <c r="F1940" s="6">
        <v>83464556.06241733</v>
      </c>
      <c r="G1940" s="6">
        <v>133406875.57145481</v>
      </c>
      <c r="H1940" s="6">
        <f>NPV(Supuestos!$B$22,C1940:G1940)+B1940</f>
        <v>123600810.61127509</v>
      </c>
      <c r="I1940" s="2">
        <f>IFERROR(IRR(B1940:G1940),"")</f>
        <v>0.38415883298342635</v>
      </c>
      <c r="J1940" s="2">
        <f>IFERROR(MIRR(B1940:G1940,Supuestos!$B$22,Supuestos!$B$22),"")</f>
        <v>0.27187262835008363</v>
      </c>
      <c r="K1940" s="6">
        <v>8538.273906632303</v>
      </c>
      <c r="L1940" s="6">
        <v>42632.87480494802</v>
      </c>
      <c r="M1940" s="6">
        <v>140521237.40739363</v>
      </c>
      <c r="N1940" s="6">
        <v>3506.975869896511</v>
      </c>
      <c r="O1940" s="6">
        <v>108257372.84045088</v>
      </c>
    </row>
    <row r="1941">
      <c r="A1941">
        <v>1937</v>
      </c>
      <c r="B1941" s="6">
        <v>-172453035.31315362</v>
      </c>
      <c r="C1941" s="6">
        <v>116427481.31308216</v>
      </c>
      <c r="D1941" s="6">
        <v>101217351.46368107</v>
      </c>
      <c r="E1941" s="6">
        <v>103819345.7843199</v>
      </c>
      <c r="F1941" s="6">
        <v>119929883.74150562</v>
      </c>
      <c r="G1941" s="6">
        <v>168019008.78893983</v>
      </c>
      <c r="H1941" s="6">
        <f>NPV(Supuestos!$B$22,C1941:G1941)+B1941</f>
        <v>235906827.77635443</v>
      </c>
      <c r="I1941" s="2">
        <f>IFERROR(IRR(B1941:G1941),"")</f>
        <v>0.5979990748749788</v>
      </c>
      <c r="J1941" s="2">
        <f>IFERROR(MIRR(B1941:G1941,Supuestos!$B$22,Supuestos!$B$22),"")</f>
        <v>0.35450088367625154</v>
      </c>
      <c r="K1941" s="6">
        <v>9065.038794382224</v>
      </c>
      <c r="L1941" s="6">
        <v>45787.17251366897</v>
      </c>
      <c r="M1941" s="6">
        <v>139248035.70343518</v>
      </c>
      <c r="N1941" s="6">
        <v>3381.8986743688583</v>
      </c>
      <c r="O1941" s="6">
        <v>111619967.66325755</v>
      </c>
    </row>
    <row r="1942">
      <c r="A1942">
        <v>1938</v>
      </c>
      <c r="B1942" s="6">
        <v>-158497559.70027843</v>
      </c>
      <c r="C1942" s="6">
        <v>19319365.488809682</v>
      </c>
      <c r="D1942" s="6">
        <v>11511623.419399934</v>
      </c>
      <c r="E1942" s="6">
        <v>26281413.792388294</v>
      </c>
      <c r="F1942" s="6">
        <v>14203256.536897844</v>
      </c>
      <c r="G1942" s="6">
        <v>53959087.75460998</v>
      </c>
      <c r="H1942" s="6">
        <f>NPV(Supuestos!$B$22,C1942:G1942)+B1942</f>
        <v>-78519594.32428956</v>
      </c>
      <c r="I1942" s="2">
        <f>IFERROR(IRR(B1942:G1942),"")</f>
        <v>-0.06250174316244046</v>
      </c>
      <c r="J1942" s="2">
        <f>IFERROR(MIRR(B1942:G1942,Supuestos!$B$22,Supuestos!$B$22),"")</f>
        <v>-0.005752733497151108</v>
      </c>
      <c r="K1942" s="6">
        <v>7375.420093933381</v>
      </c>
      <c r="L1942" s="6">
        <v>32805.46811464619</v>
      </c>
      <c r="M1942" s="6">
        <v>139141231.00238624</v>
      </c>
      <c r="N1942" s="6">
        <v>3552.8333592539034</v>
      </c>
      <c r="O1942" s="6">
        <v>109749259.64334561</v>
      </c>
    </row>
    <row r="1943">
      <c r="A1943">
        <v>1939</v>
      </c>
      <c r="B1943" s="6">
        <v>-185768398.78147247</v>
      </c>
      <c r="C1943" s="6">
        <v>86048279.64815676</v>
      </c>
      <c r="D1943" s="6">
        <v>68503271.68293537</v>
      </c>
      <c r="E1943" s="6">
        <v>90064607.28294736</v>
      </c>
      <c r="F1943" s="6">
        <v>84111012.74867876</v>
      </c>
      <c r="G1943" s="6">
        <v>135326084.012748</v>
      </c>
      <c r="H1943" s="6">
        <f>NPV(Supuestos!$B$22,C1943:G1943)+B1943</f>
        <v>123299235.23109229</v>
      </c>
      <c r="I1943" s="2">
        <f>IFERROR(IRR(B1943:G1943),"")</f>
        <v>0.3713867509727485</v>
      </c>
      <c r="J1943" s="2">
        <f>IFERROR(MIRR(B1943:G1943,Supuestos!$B$22,Supuestos!$B$22),"")</f>
        <v>0.2621796950086559</v>
      </c>
      <c r="K1943" s="6">
        <v>8122.909900035231</v>
      </c>
      <c r="L1943" s="6">
        <v>46630.27887196728</v>
      </c>
      <c r="M1943" s="6">
        <v>155466514.47023195</v>
      </c>
      <c r="N1943" s="6">
        <v>3327.2409390968583</v>
      </c>
      <c r="O1943" s="6">
        <v>115788272.46057773</v>
      </c>
    </row>
    <row r="1944">
      <c r="A1944">
        <v>1940</v>
      </c>
      <c r="B1944" s="6">
        <v>-172027148.94934797</v>
      </c>
      <c r="C1944" s="6">
        <v>93665263.65085207</v>
      </c>
      <c r="D1944" s="6">
        <v>81226999.03889401</v>
      </c>
      <c r="E1944" s="6">
        <v>87682183.86813547</v>
      </c>
      <c r="F1944" s="6">
        <v>93820784.93805838</v>
      </c>
      <c r="G1944" s="6">
        <v>158062744.9426529</v>
      </c>
      <c r="H1944" s="6">
        <f>NPV(Supuestos!$B$22,C1944:G1944)+B1944</f>
        <v>169462150.9051064</v>
      </c>
      <c r="I1944" s="2">
        <f>IFERROR(IRR(B1944:G1944),"")</f>
        <v>0.47001034626779187</v>
      </c>
      <c r="J1944" s="2">
        <f>IFERROR(MIRR(B1944:G1944,Supuestos!$B$22,Supuestos!$B$22),"")</f>
        <v>0.30755773155669464</v>
      </c>
      <c r="K1944" s="6">
        <v>8995.735741715253</v>
      </c>
      <c r="L1944" s="6">
        <v>42285.8879521305</v>
      </c>
      <c r="M1944" s="6">
        <v>141595735.05965623</v>
      </c>
      <c r="N1944" s="6">
        <v>3436.7964655781784</v>
      </c>
      <c r="O1944" s="6">
        <v>112266715.11824381</v>
      </c>
    </row>
    <row r="1945">
      <c r="A1945">
        <v>1941</v>
      </c>
      <c r="B1945" s="6">
        <v>-189123873.73035693</v>
      </c>
      <c r="C1945" s="6">
        <v>72932963.07329777</v>
      </c>
      <c r="D1945" s="6">
        <v>60008519.46668457</v>
      </c>
      <c r="E1945" s="6">
        <v>63363113.906871825</v>
      </c>
      <c r="F1945" s="6">
        <v>62253217.69458206</v>
      </c>
      <c r="G1945" s="6">
        <v>109662950.13971564</v>
      </c>
      <c r="H1945" s="6">
        <f>NPV(Supuestos!$B$22,C1945:G1945)+B1945</f>
        <v>57609716.23708265</v>
      </c>
      <c r="I1945" s="2">
        <f>IFERROR(IRR(B1945:G1945),"")</f>
        <v>0.2536787499867899</v>
      </c>
      <c r="J1945" s="2">
        <f>IFERROR(MIRR(B1945:G1945,Supuestos!$B$22,Supuestos!$B$22),"")</f>
        <v>0.20226785610202835</v>
      </c>
      <c r="K1945" s="6">
        <v>7846.166931224599</v>
      </c>
      <c r="L1945" s="6">
        <v>44777.5134721284</v>
      </c>
      <c r="M1945" s="6">
        <v>161017326.09295872</v>
      </c>
      <c r="N1945" s="6">
        <v>3466.18375989298</v>
      </c>
      <c r="O1945" s="6">
        <v>115217937.76887065</v>
      </c>
    </row>
    <row r="1946">
      <c r="A1946">
        <v>1942</v>
      </c>
      <c r="B1946" s="6">
        <v>-179768036.6431852</v>
      </c>
      <c r="C1946" s="6">
        <v>82582704.69277316</v>
      </c>
      <c r="D1946" s="6">
        <v>89523085.09586197</v>
      </c>
      <c r="E1946" s="6">
        <v>77210580.14853184</v>
      </c>
      <c r="F1946" s="6">
        <v>77092407.72024997</v>
      </c>
      <c r="G1946" s="6">
        <v>127787141.14875913</v>
      </c>
      <c r="H1946" s="6">
        <f>NPV(Supuestos!$B$22,C1946:G1946)+B1946</f>
        <v>125686512.73193568</v>
      </c>
      <c r="I1946" s="2">
        <f>IFERROR(IRR(B1946:G1946),"")</f>
        <v>0.3900214583360384</v>
      </c>
      <c r="J1946" s="2">
        <f>IFERROR(MIRR(B1946:G1946,Supuestos!$B$22,Supuestos!$B$22),"")</f>
        <v>0.2675108214806927</v>
      </c>
      <c r="K1946" s="6">
        <v>8604.675658552647</v>
      </c>
      <c r="L1946" s="6">
        <v>40900.274049768705</v>
      </c>
      <c r="M1946" s="6">
        <v>151613349.23965102</v>
      </c>
      <c r="N1946" s="6">
        <v>3282.176022293667</v>
      </c>
      <c r="O1946" s="6">
        <v>109674062.30453701</v>
      </c>
    </row>
    <row r="1947">
      <c r="A1947">
        <v>1943</v>
      </c>
      <c r="B1947" s="6">
        <v>-180567915.3022106</v>
      </c>
      <c r="C1947" s="6">
        <v>20779109.141450528</v>
      </c>
      <c r="D1947" s="6">
        <v>26898855.914107762</v>
      </c>
      <c r="E1947" s="6">
        <v>13539151.305255257</v>
      </c>
      <c r="F1947" s="6">
        <v>28535224.069785062</v>
      </c>
      <c r="G1947" s="6">
        <v>59676112.81280407</v>
      </c>
      <c r="H1947" s="6">
        <f>NPV(Supuestos!$B$22,C1947:G1947)+B1947</f>
        <v>-84615242.53030562</v>
      </c>
      <c r="I1947" s="2">
        <f>IFERROR(IRR(B1947:G1947),"")</f>
        <v>-0.05136256866535279</v>
      </c>
      <c r="J1947" s="2">
        <f>IFERROR(MIRR(B1947:G1947,Supuestos!$B$22,Supuestos!$B$22),"")</f>
        <v>0.004588378702680362</v>
      </c>
      <c r="K1947" s="6">
        <v>7016.900899891205</v>
      </c>
      <c r="L1947" s="6">
        <v>34402.7560515164</v>
      </c>
      <c r="M1947" s="6">
        <v>161255856.91048077</v>
      </c>
      <c r="N1947" s="6">
        <v>3388.3138599805534</v>
      </c>
      <c r="O1947" s="6">
        <v>105541258.62195264</v>
      </c>
    </row>
    <row r="1948">
      <c r="A1948">
        <v>1944</v>
      </c>
      <c r="B1948" s="6">
        <v>-169062280.08792824</v>
      </c>
      <c r="C1948" s="6">
        <v>86405498.83180374</v>
      </c>
      <c r="D1948" s="6">
        <v>69711277.20025449</v>
      </c>
      <c r="E1948" s="6">
        <v>88251376.9708777</v>
      </c>
      <c r="F1948" s="6">
        <v>75547164.94894119</v>
      </c>
      <c r="G1948" s="6">
        <v>140494740.7729867</v>
      </c>
      <c r="H1948" s="6">
        <f>NPV(Supuestos!$B$22,C1948:G1948)+B1948</f>
        <v>137638299.27003407</v>
      </c>
      <c r="I1948" s="2">
        <f>IFERROR(IRR(B1948:G1948),"")</f>
        <v>0.42032453333688763</v>
      </c>
      <c r="J1948" s="2">
        <f>IFERROR(MIRR(B1948:G1948,Supuestos!$B$22,Supuestos!$B$22),"")</f>
        <v>0.28421703425562406</v>
      </c>
      <c r="K1948" s="6">
        <v>8104.540937599417</v>
      </c>
      <c r="L1948" s="6">
        <v>43141.231889376206</v>
      </c>
      <c r="M1948" s="6">
        <v>141091089.69225472</v>
      </c>
      <c r="N1948" s="6">
        <v>3194.718342615912</v>
      </c>
      <c r="O1948" s="6">
        <v>104273918.87014304</v>
      </c>
    </row>
    <row r="1949">
      <c r="A1949">
        <v>1945</v>
      </c>
      <c r="B1949" s="6">
        <v>-180612187.5929289</v>
      </c>
      <c r="C1949" s="6">
        <v>82980399.88177508</v>
      </c>
      <c r="D1949" s="6">
        <v>88759097.491745</v>
      </c>
      <c r="E1949" s="6">
        <v>74897229.03645767</v>
      </c>
      <c r="F1949" s="6">
        <v>79159021.56261772</v>
      </c>
      <c r="G1949" s="6">
        <v>120988218.93345524</v>
      </c>
      <c r="H1949" s="6">
        <f>NPV(Supuestos!$B$22,C1949:G1949)+B1949</f>
        <v>120734361.59695241</v>
      </c>
      <c r="I1949" s="2">
        <f>IFERROR(IRR(B1949:G1949),"")</f>
        <v>0.3819361308808517</v>
      </c>
      <c r="J1949" s="2">
        <f>IFERROR(MIRR(B1949:G1949,Supuestos!$B$22,Supuestos!$B$22),"")</f>
        <v>0.2628991916852137</v>
      </c>
      <c r="K1949" s="6">
        <v>8454.353507660786</v>
      </c>
      <c r="L1949" s="6">
        <v>42467.041556883116</v>
      </c>
      <c r="M1949" s="6">
        <v>151889677.05321598</v>
      </c>
      <c r="N1949" s="6">
        <v>3341.900340436647</v>
      </c>
      <c r="O1949" s="6">
        <v>113214090.10588183</v>
      </c>
    </row>
    <row r="1950">
      <c r="A1950">
        <v>1946</v>
      </c>
      <c r="B1950" s="6">
        <v>-177415978.436576</v>
      </c>
      <c r="C1950" s="6">
        <v>34495058.84677422</v>
      </c>
      <c r="D1950" s="6">
        <v>32546296.78345356</v>
      </c>
      <c r="E1950" s="6">
        <v>55999996.563436076</v>
      </c>
      <c r="F1950" s="6">
        <v>47336680.7624643</v>
      </c>
      <c r="G1950" s="6">
        <v>92613649.86460462</v>
      </c>
      <c r="H1950" s="6">
        <f>NPV(Supuestos!$B$22,C1950:G1950)+B1950</f>
        <v>-8187691.044927813</v>
      </c>
      <c r="I1950" s="2">
        <f>IFERROR(IRR(B1950:G1950),"")</f>
        <v>0.12351566175928826</v>
      </c>
      <c r="J1950" s="2">
        <f>IFERROR(MIRR(B1950:G1950,Supuestos!$B$22,Supuestos!$B$22),"")</f>
        <v>0.12927807682614367</v>
      </c>
      <c r="K1950" s="6">
        <v>8200.741007630222</v>
      </c>
      <c r="L1950" s="6">
        <v>33237.224895497726</v>
      </c>
      <c r="M1950" s="6">
        <v>155610388.5821491</v>
      </c>
      <c r="N1950" s="6">
        <v>3329.651444312185</v>
      </c>
      <c r="O1950" s="6">
        <v>110841404.95437182</v>
      </c>
    </row>
    <row r="1951">
      <c r="A1951">
        <v>1947</v>
      </c>
      <c r="B1951" s="6">
        <v>-163014862.6317328</v>
      </c>
      <c r="C1951" s="6">
        <v>51438059.840913504</v>
      </c>
      <c r="D1951" s="6">
        <v>45859659.29468584</v>
      </c>
      <c r="E1951" s="6">
        <v>42050973.17858746</v>
      </c>
      <c r="F1951" s="6">
        <v>55432810.503840074</v>
      </c>
      <c r="G1951" s="6">
        <v>99980978.01694277</v>
      </c>
      <c r="H1951" s="6">
        <f>NPV(Supuestos!$B$22,C1951:G1951)+B1951</f>
        <v>30524631.142539296</v>
      </c>
      <c r="I1951" s="2">
        <f>IFERROR(IRR(B1951:G1951),"")</f>
        <v>0.20735623876411313</v>
      </c>
      <c r="J1951" s="2">
        <f>IFERROR(MIRR(B1951:G1951,Supuestos!$B$22,Supuestos!$B$22),"")</f>
        <v>0.179813417822432</v>
      </c>
      <c r="K1951" s="6">
        <v>8176.223554100608</v>
      </c>
      <c r="L1951" s="6">
        <v>36334.46602033287</v>
      </c>
      <c r="M1951" s="6">
        <v>139248565.27964368</v>
      </c>
      <c r="N1951" s="6">
        <v>3482.6042824424803</v>
      </c>
      <c r="O1951" s="6">
        <v>110160075.62277651</v>
      </c>
    </row>
    <row r="1952">
      <c r="A1952">
        <v>1948</v>
      </c>
      <c r="B1952" s="6">
        <v>-162699722.07493523</v>
      </c>
      <c r="C1952" s="6">
        <v>53828368.3991272</v>
      </c>
      <c r="D1952" s="6">
        <v>51746320.96606459</v>
      </c>
      <c r="E1952" s="6">
        <v>50342828.316814035</v>
      </c>
      <c r="F1952" s="6">
        <v>47927794.14036532</v>
      </c>
      <c r="G1952" s="6">
        <v>103539663.66419722</v>
      </c>
      <c r="H1952" s="6">
        <f>NPV(Supuestos!$B$22,C1952:G1952)+B1952</f>
        <v>40467592.27583672</v>
      </c>
      <c r="I1952" s="2">
        <f>IFERROR(IRR(B1952:G1952),"")</f>
        <v>0.23009861314183758</v>
      </c>
      <c r="J1952" s="2">
        <f>IFERROR(MIRR(B1952:G1952,Supuestos!$B$22,Supuestos!$B$22),"")</f>
        <v>0.19178593864336424</v>
      </c>
      <c r="K1952" s="6">
        <v>8237.96579099071</v>
      </c>
      <c r="L1952" s="6">
        <v>36268.09106213761</v>
      </c>
      <c r="M1952" s="6">
        <v>138797698.5969812</v>
      </c>
      <c r="N1952" s="6">
        <v>3440.915344810734</v>
      </c>
      <c r="O1952" s="6">
        <v>108006730.37513465</v>
      </c>
    </row>
    <row r="1953">
      <c r="A1953">
        <v>1949</v>
      </c>
      <c r="B1953" s="6">
        <v>-175335712.72318742</v>
      </c>
      <c r="C1953" s="6">
        <v>75788568.33498628</v>
      </c>
      <c r="D1953" s="6">
        <v>76683491.59972888</v>
      </c>
      <c r="E1953" s="6">
        <v>80649506.86395139</v>
      </c>
      <c r="F1953" s="6">
        <v>57591886.81287858</v>
      </c>
      <c r="G1953" s="6">
        <v>120270362.20868066</v>
      </c>
      <c r="H1953" s="6">
        <f>NPV(Supuestos!$B$22,C1953:G1953)+B1953</f>
        <v>101150741.95611805</v>
      </c>
      <c r="I1953" s="2">
        <f>IFERROR(IRR(B1953:G1953),"")</f>
        <v>0.34945178798142856</v>
      </c>
      <c r="J1953" s="2">
        <f>IFERROR(MIRR(B1953:G1953,Supuestos!$B$22,Supuestos!$B$22),"")</f>
        <v>0.24872137741649936</v>
      </c>
      <c r="K1953" s="6">
        <v>7884.283804099741</v>
      </c>
      <c r="L1953" s="6">
        <v>45015.34772281104</v>
      </c>
      <c r="M1953" s="6">
        <v>146942610.56423724</v>
      </c>
      <c r="N1953" s="6">
        <v>3396.156694740057</v>
      </c>
      <c r="O1953" s="6">
        <v>109106964.01831685</v>
      </c>
    </row>
    <row r="1954">
      <c r="A1954">
        <v>1950</v>
      </c>
      <c r="B1954" s="6">
        <v>-170449889.1968229</v>
      </c>
      <c r="C1954" s="6">
        <v>57287805.21542181</v>
      </c>
      <c r="D1954" s="6">
        <v>47174317.835078</v>
      </c>
      <c r="E1954" s="6">
        <v>55104198.850749</v>
      </c>
      <c r="F1954" s="6">
        <v>57344629.3718659</v>
      </c>
      <c r="G1954" s="6">
        <v>111416745.40862802</v>
      </c>
      <c r="H1954" s="6">
        <f>NPV(Supuestos!$B$22,C1954:G1954)+B1954</f>
        <v>45114432.232058406</v>
      </c>
      <c r="I1954" s="2">
        <f>IFERROR(IRR(B1954:G1954),"")</f>
        <v>0.23386851820323482</v>
      </c>
      <c r="J1954" s="2">
        <f>IFERROR(MIRR(B1954:G1954,Supuestos!$B$22,Supuestos!$B$22),"")</f>
        <v>0.1948155963109981</v>
      </c>
      <c r="K1954" s="6">
        <v>7861.391441423553</v>
      </c>
      <c r="L1954" s="6">
        <v>41694.09040763014</v>
      </c>
      <c r="M1954" s="6">
        <v>144228003.95774424</v>
      </c>
      <c r="N1954" s="6">
        <v>3571.4477943877378</v>
      </c>
      <c r="O1954" s="6">
        <v>109384613.97817035</v>
      </c>
    </row>
    <row r="1955">
      <c r="A1955">
        <v>1951</v>
      </c>
      <c r="B1955" s="6">
        <v>-170082887.94409475</v>
      </c>
      <c r="C1955" s="6">
        <v>47347497.26201144</v>
      </c>
      <c r="D1955" s="6">
        <v>48510726.36522655</v>
      </c>
      <c r="E1955" s="6">
        <v>51611872.67130637</v>
      </c>
      <c r="F1955" s="6">
        <v>53877938.06258259</v>
      </c>
      <c r="G1955" s="6">
        <v>95613680.6512848</v>
      </c>
      <c r="H1955" s="6">
        <f>NPV(Supuestos!$B$22,C1955:G1955)+B1955</f>
        <v>25172791.189141355</v>
      </c>
      <c r="I1955" s="2">
        <f>IFERROR(IRR(B1955:G1955),"")</f>
        <v>0.19359288533329355</v>
      </c>
      <c r="J1955" s="2">
        <f>IFERROR(MIRR(B1955:G1955,Supuestos!$B$22,Supuestos!$B$22),"")</f>
        <v>0.17190784613611054</v>
      </c>
      <c r="K1955" s="6">
        <v>7743.571390169982</v>
      </c>
      <c r="L1955" s="6">
        <v>40347.000591463766</v>
      </c>
      <c r="M1955" s="6">
        <v>145088497.58735633</v>
      </c>
      <c r="N1955" s="6">
        <v>3504.284104704857</v>
      </c>
      <c r="O1955" s="6">
        <v>110195498.24708827</v>
      </c>
    </row>
    <row r="1956">
      <c r="A1956">
        <v>1952</v>
      </c>
      <c r="B1956" s="6">
        <v>-173200942.39987484</v>
      </c>
      <c r="C1956" s="6">
        <v>51778146.62686599</v>
      </c>
      <c r="D1956" s="6">
        <v>65427335.45450096</v>
      </c>
      <c r="E1956" s="6">
        <v>40002612.60539575</v>
      </c>
      <c r="F1956" s="6">
        <v>62428554.19097168</v>
      </c>
      <c r="G1956" s="6">
        <v>94648195.82196125</v>
      </c>
      <c r="H1956" s="6">
        <f>NPV(Supuestos!$B$22,C1956:G1956)+B1956</f>
        <v>35683341.38400361</v>
      </c>
      <c r="I1956" s="2">
        <f>IFERROR(IRR(B1956:G1956),"")</f>
        <v>0.2160690051710116</v>
      </c>
      <c r="J1956" s="2">
        <f>IFERROR(MIRR(B1956:G1956,Supuestos!$B$22,Supuestos!$B$22),"")</f>
        <v>0.18352096174125343</v>
      </c>
      <c r="K1956" s="6">
        <v>7520.597252544345</v>
      </c>
      <c r="L1956" s="6">
        <v>42165.72059429114</v>
      </c>
      <c r="M1956" s="6">
        <v>147832030.20363656</v>
      </c>
      <c r="N1956" s="6">
        <v>3329.017610102892</v>
      </c>
      <c r="O1956" s="6">
        <v>110963083.1712238</v>
      </c>
    </row>
    <row r="1957">
      <c r="A1957">
        <v>1953</v>
      </c>
      <c r="B1957" s="6">
        <v>-179325014.88886994</v>
      </c>
      <c r="C1957" s="6">
        <v>41138567.48158753</v>
      </c>
      <c r="D1957" s="6">
        <v>53814046.04536188</v>
      </c>
      <c r="E1957" s="6">
        <v>42150756.62024138</v>
      </c>
      <c r="F1957" s="6">
        <v>41485286.06898118</v>
      </c>
      <c r="G1957" s="6">
        <v>96223579.71953239</v>
      </c>
      <c r="H1957" s="6">
        <f>NPV(Supuestos!$B$22,C1957:G1957)+B1957</f>
        <v>1158300.688172698</v>
      </c>
      <c r="I1957" s="2">
        <f>IFERROR(IRR(B1957:G1957),"")</f>
        <v>0.1424025913899858</v>
      </c>
      <c r="J1957" s="2">
        <f>IFERROR(MIRR(B1957:G1957,Supuestos!$B$22,Supuestos!$B$22),"")</f>
        <v>0.1414689130584288</v>
      </c>
      <c r="K1957" s="6">
        <v>7292.110317453126</v>
      </c>
      <c r="L1957" s="6">
        <v>45074.07504825343</v>
      </c>
      <c r="M1957" s="6">
        <v>153030204.6721479</v>
      </c>
      <c r="N1957" s="6">
        <v>3580.0539230306945</v>
      </c>
      <c r="O1957" s="6">
        <v>112188254.59365971</v>
      </c>
    </row>
    <row r="1958">
      <c r="A1958">
        <v>1954</v>
      </c>
      <c r="B1958" s="6">
        <v>-173506468.5721273</v>
      </c>
      <c r="C1958" s="6">
        <v>67880627.25553608</v>
      </c>
      <c r="D1958" s="6">
        <v>74557229.64825407</v>
      </c>
      <c r="E1958" s="6">
        <v>79420995.53249642</v>
      </c>
      <c r="F1958" s="6">
        <v>82142319.70278884</v>
      </c>
      <c r="G1958" s="6">
        <v>101406337.2025767</v>
      </c>
      <c r="H1958" s="6">
        <f>NPV(Supuestos!$B$22,C1958:G1958)+B1958</f>
        <v>98316339.64500841</v>
      </c>
      <c r="I1958" s="2">
        <f>IFERROR(IRR(B1958:G1958),"")</f>
        <v>0.34187194401809423</v>
      </c>
      <c r="J1958" s="2">
        <f>IFERROR(MIRR(B1958:G1958,Supuestos!$B$22,Supuestos!$B$22),"")</f>
        <v>0.24709315703619716</v>
      </c>
      <c r="K1958" s="6">
        <v>8747.54389283925</v>
      </c>
      <c r="L1958" s="6">
        <v>36058.0832474144</v>
      </c>
      <c r="M1958" s="6">
        <v>148272895.30025458</v>
      </c>
      <c r="N1958" s="6">
        <v>3225.469127638886</v>
      </c>
      <c r="O1958" s="6">
        <v>104856864.47991769</v>
      </c>
    </row>
    <row r="1959">
      <c r="A1959">
        <v>1955</v>
      </c>
      <c r="B1959" s="6">
        <v>-192915616.6842297</v>
      </c>
      <c r="C1959" s="6">
        <v>40754386.97236364</v>
      </c>
      <c r="D1959" s="6">
        <v>63582701.64356944</v>
      </c>
      <c r="E1959" s="6">
        <v>46818259.28360646</v>
      </c>
      <c r="F1959" s="6">
        <v>68069867.75704396</v>
      </c>
      <c r="G1959" s="6">
        <v>101703693.75022727</v>
      </c>
      <c r="H1959" s="6">
        <f>NPV(Supuestos!$B$22,C1959:G1959)+B1959</f>
        <v>16484199.079624288</v>
      </c>
      <c r="I1959" s="2">
        <f>IFERROR(IRR(B1959:G1959),"")</f>
        <v>0.1706143983947043</v>
      </c>
      <c r="J1959" s="2">
        <f>IFERROR(MIRR(B1959:G1959,Supuestos!$B$22,Supuestos!$B$22),"")</f>
        <v>0.1588484207812868</v>
      </c>
      <c r="K1959" s="6">
        <v>7905.55878107983</v>
      </c>
      <c r="L1959" s="6">
        <v>39133.936747364256</v>
      </c>
      <c r="M1959" s="6">
        <v>168165565.70092186</v>
      </c>
      <c r="N1959" s="6">
        <v>3397.223526146263</v>
      </c>
      <c r="O1959" s="6">
        <v>108964355.14787062</v>
      </c>
    </row>
    <row r="1960">
      <c r="A1960">
        <v>1956</v>
      </c>
      <c r="B1960" s="6">
        <v>-161055275.51116294</v>
      </c>
      <c r="C1960" s="6">
        <v>40280020.81585628</v>
      </c>
      <c r="D1960" s="6">
        <v>28536910.528461717</v>
      </c>
      <c r="E1960" s="6">
        <v>43026913.77048145</v>
      </c>
      <c r="F1960" s="6">
        <v>44359175.393959075</v>
      </c>
      <c r="G1960" s="6">
        <v>61918509.92000182</v>
      </c>
      <c r="H1960" s="6">
        <f>NPV(Supuestos!$B$22,C1960:G1960)+B1960</f>
        <v>-16299030.011168309</v>
      </c>
      <c r="I1960" s="2">
        <f>IFERROR(IRR(B1960:G1960),"")</f>
        <v>0.1004865139258783</v>
      </c>
      <c r="J1960" s="2">
        <f>IFERROR(MIRR(B1960:G1960,Supuestos!$B$22,Supuestos!$B$22),"")</f>
        <v>0.11593094904386803</v>
      </c>
      <c r="K1960" s="6">
        <v>7629.440930484045</v>
      </c>
      <c r="L1960" s="6">
        <v>38086.76666000441</v>
      </c>
      <c r="M1960" s="6">
        <v>137808816.5939123</v>
      </c>
      <c r="N1960" s="6">
        <v>3451.1619147844613</v>
      </c>
      <c r="O1960" s="6">
        <v>113205613.75978251</v>
      </c>
    </row>
    <row r="1961">
      <c r="A1961">
        <v>1957</v>
      </c>
      <c r="B1961" s="6">
        <v>-166273427.64881077</v>
      </c>
      <c r="C1961" s="6">
        <v>35367965.58643863</v>
      </c>
      <c r="D1961" s="6">
        <v>55550087.27125903</v>
      </c>
      <c r="E1961" s="6">
        <v>29561906.924315397</v>
      </c>
      <c r="F1961" s="6">
        <v>36067595.49172798</v>
      </c>
      <c r="G1961" s="6">
        <v>94729242.17759688</v>
      </c>
      <c r="H1961" s="6">
        <f>NPV(Supuestos!$B$22,C1961:G1961)+B1961</f>
        <v>-1997151.0067693368</v>
      </c>
      <c r="I1961" s="2">
        <f>IFERROR(IRR(B1961:G1961),"")</f>
        <v>0.13555861855114887</v>
      </c>
      <c r="J1961" s="2">
        <f>IFERROR(MIRR(B1961:G1961,Supuestos!$B$22,Supuestos!$B$22),"")</f>
        <v>0.13724818290818686</v>
      </c>
      <c r="K1961" s="6">
        <v>7664.310304559069</v>
      </c>
      <c r="L1961" s="6">
        <v>37955.11771772901</v>
      </c>
      <c r="M1961" s="6">
        <v>143001443.66203135</v>
      </c>
      <c r="N1961" s="6">
        <v>3376.497094767789</v>
      </c>
      <c r="O1961" s="6">
        <v>115200567.14215094</v>
      </c>
    </row>
    <row r="1962">
      <c r="A1962">
        <v>1958</v>
      </c>
      <c r="B1962" s="6">
        <v>-183154524.66990635</v>
      </c>
      <c r="C1962" s="6">
        <v>35274889.177067325</v>
      </c>
      <c r="D1962" s="6">
        <v>36254720.388079144</v>
      </c>
      <c r="E1962" s="6">
        <v>31889143.529827245</v>
      </c>
      <c r="F1962" s="6">
        <v>51979324.1224082</v>
      </c>
      <c r="G1962" s="6">
        <v>85068057.55041781</v>
      </c>
      <c r="H1962" s="6">
        <f>NPV(Supuestos!$B$22,C1962:G1962)+B1962</f>
        <v>-27832929.702201806</v>
      </c>
      <c r="I1962" s="2">
        <f>IFERROR(IRR(B1962:G1962),"")</f>
        <v>0.08356443569612829</v>
      </c>
      <c r="J1962" s="2">
        <f>IFERROR(MIRR(B1962:G1962,Supuestos!$B$22,Supuestos!$B$22),"")</f>
        <v>0.1030309265147209</v>
      </c>
      <c r="K1962" s="6">
        <v>7312.790228788962</v>
      </c>
      <c r="L1962" s="6">
        <v>42558.74334679052</v>
      </c>
      <c r="M1962" s="6">
        <v>158256671.6702306</v>
      </c>
      <c r="N1962" s="6">
        <v>3398.113994859159</v>
      </c>
      <c r="O1962" s="6">
        <v>117576176.91018653</v>
      </c>
    </row>
    <row r="1963">
      <c r="A1963">
        <v>1959</v>
      </c>
      <c r="B1963" s="6">
        <v>-162504513.58928522</v>
      </c>
      <c r="C1963" s="6">
        <v>86243719.20756204</v>
      </c>
      <c r="D1963" s="6">
        <v>76501774.49464656</v>
      </c>
      <c r="E1963" s="6">
        <v>85860654.508559</v>
      </c>
      <c r="F1963" s="6">
        <v>66218306.03133401</v>
      </c>
      <c r="G1963" s="6">
        <v>126325710.90750046</v>
      </c>
      <c r="H1963" s="6">
        <f>NPV(Supuestos!$B$22,C1963:G1963)+B1963</f>
        <v>134783167.93058237</v>
      </c>
      <c r="I1963" s="2">
        <f>IFERROR(IRR(B1963:G1963),"")</f>
        <v>0.43566233663577614</v>
      </c>
      <c r="J1963" s="2">
        <f>IFERROR(MIRR(B1963:G1963,Supuestos!$B$22,Supuestos!$B$22),"")</f>
        <v>0.28637368879294356</v>
      </c>
      <c r="K1963" s="6">
        <v>9284.11036730544</v>
      </c>
      <c r="L1963" s="6">
        <v>35123.84896650078</v>
      </c>
      <c r="M1963" s="6">
        <v>136417018.3629204</v>
      </c>
      <c r="N1963" s="6">
        <v>3371.7344868928194</v>
      </c>
      <c r="O1963" s="6">
        <v>107611783.67032146</v>
      </c>
    </row>
    <row r="1964">
      <c r="A1964">
        <v>1960</v>
      </c>
      <c r="B1964" s="6">
        <v>-172291373.96726295</v>
      </c>
      <c r="C1964" s="6">
        <v>77843229.98538963</v>
      </c>
      <c r="D1964" s="6">
        <v>69765317.73420928</v>
      </c>
      <c r="E1964" s="6">
        <v>93728393.90103751</v>
      </c>
      <c r="F1964" s="6">
        <v>90538433.70084767</v>
      </c>
      <c r="G1964" s="6">
        <v>150046236.95678538</v>
      </c>
      <c r="H1964" s="6">
        <f>NPV(Supuestos!$B$22,C1964:G1964)+B1964</f>
        <v>144473638.47881278</v>
      </c>
      <c r="I1964" s="2">
        <f>IFERROR(IRR(B1964:G1964),"")</f>
        <v>0.4139988029994711</v>
      </c>
      <c r="J1964" s="2">
        <f>IFERROR(MIRR(B1964:G1964,Supuestos!$B$22,Supuestos!$B$22),"")</f>
        <v>0.2876551992820868</v>
      </c>
      <c r="K1964" s="6">
        <v>8747.136263811215</v>
      </c>
      <c r="L1964" s="6">
        <v>41510.06715540292</v>
      </c>
      <c r="M1964" s="6">
        <v>143243836.86900187</v>
      </c>
      <c r="N1964" s="6">
        <v>3417.161918928226</v>
      </c>
      <c r="O1964" s="6">
        <v>107607066.12258072</v>
      </c>
    </row>
    <row r="1965">
      <c r="A1965">
        <v>1961</v>
      </c>
      <c r="B1965" s="6">
        <v>-183833832.306363</v>
      </c>
      <c r="C1965" s="6">
        <v>53789668.696547724</v>
      </c>
      <c r="D1965" s="6">
        <v>59156361.3048441</v>
      </c>
      <c r="E1965" s="6">
        <v>40592500.0830669</v>
      </c>
      <c r="F1965" s="6">
        <v>55421490.8828958</v>
      </c>
      <c r="G1965" s="6">
        <v>102847287.38922644</v>
      </c>
      <c r="H1965" s="6">
        <f>NPV(Supuestos!$B$22,C1965:G1965)+B1965</f>
        <v>22497398.03550888</v>
      </c>
      <c r="I1965" s="2">
        <f>IFERROR(IRR(B1965:G1965),"")</f>
        <v>0.185446539818705</v>
      </c>
      <c r="J1965" s="2">
        <f>IFERROR(MIRR(B1965:G1965,Supuestos!$B$22,Supuestos!$B$22),"")</f>
        <v>0.16662897002771904</v>
      </c>
      <c r="K1965" s="6">
        <v>7749.549209910503</v>
      </c>
      <c r="L1965" s="6">
        <v>39977.40120910307</v>
      </c>
      <c r="M1965" s="6">
        <v>159049285.2700206</v>
      </c>
      <c r="N1965" s="6">
        <v>3378.9168117567897</v>
      </c>
      <c r="O1965" s="6">
        <v>107327380.89683692</v>
      </c>
    </row>
    <row r="1966">
      <c r="A1966">
        <v>1962</v>
      </c>
      <c r="B1966" s="6">
        <v>-158210432.83476582</v>
      </c>
      <c r="C1966" s="6">
        <v>56627566.354212455</v>
      </c>
      <c r="D1966" s="6">
        <v>52176647.14927921</v>
      </c>
      <c r="E1966" s="6">
        <v>41582462.18533972</v>
      </c>
      <c r="F1966" s="6">
        <v>51775389.37059973</v>
      </c>
      <c r="G1966" s="6">
        <v>81513135.52712068</v>
      </c>
      <c r="H1966" s="6">
        <f>NPV(Supuestos!$B$22,C1966:G1966)+B1966</f>
        <v>32668639.48518877</v>
      </c>
      <c r="I1966" s="2">
        <f>IFERROR(IRR(B1966:G1966),"")</f>
        <v>0.21912668970428606</v>
      </c>
      <c r="J1966" s="2">
        <f>IFERROR(MIRR(B1966:G1966,Supuestos!$B$22,Supuestos!$B$22),"")</f>
        <v>0.1836123574051971</v>
      </c>
      <c r="K1966" s="6">
        <v>8534.484876438808</v>
      </c>
      <c r="L1966" s="6">
        <v>34572.909665687184</v>
      </c>
      <c r="M1966" s="6">
        <v>134605474.86066243</v>
      </c>
      <c r="N1966" s="6">
        <v>3534.758431216081</v>
      </c>
      <c r="O1966" s="6">
        <v>112736090.75780423</v>
      </c>
    </row>
    <row r="1967">
      <c r="A1967">
        <v>1963</v>
      </c>
      <c r="B1967" s="6">
        <v>-151761916.8687381</v>
      </c>
      <c r="C1967" s="6">
        <v>67378368.39648986</v>
      </c>
      <c r="D1967" s="6">
        <v>52955739.660953626</v>
      </c>
      <c r="E1967" s="6">
        <v>69218455.44625518</v>
      </c>
      <c r="F1967" s="6">
        <v>59720963.688955456</v>
      </c>
      <c r="G1967" s="6">
        <v>112260191.58892873</v>
      </c>
      <c r="H1967" s="6">
        <f>NPV(Supuestos!$B$22,C1967:G1967)+B1967</f>
        <v>88474153.50704911</v>
      </c>
      <c r="I1967" s="2">
        <f>IFERROR(IRR(B1967:G1967),"")</f>
        <v>0.3443465235329092</v>
      </c>
      <c r="J1967" s="2">
        <f>IFERROR(MIRR(B1967:G1967,Supuestos!$B$22,Supuestos!$B$22),"")</f>
        <v>0.24968320651403753</v>
      </c>
      <c r="K1967" s="6">
        <v>8891.083768895047</v>
      </c>
      <c r="L1967" s="6">
        <v>34938.72122783289</v>
      </c>
      <c r="M1967" s="6">
        <v>126910469.09155941</v>
      </c>
      <c r="N1967" s="6">
        <v>3331.1719859329364</v>
      </c>
      <c r="O1967" s="6">
        <v>111539732.24159992</v>
      </c>
    </row>
    <row r="1968">
      <c r="A1968">
        <v>1964</v>
      </c>
      <c r="B1968" s="6">
        <v>-181831000.2712604</v>
      </c>
      <c r="C1968" s="6">
        <v>48903525.07400668</v>
      </c>
      <c r="D1968" s="6">
        <v>73714497.60545754</v>
      </c>
      <c r="E1968" s="6">
        <v>63322374.548289776</v>
      </c>
      <c r="F1968" s="6">
        <v>53548309.16035204</v>
      </c>
      <c r="G1968" s="6">
        <v>110104341.16663107</v>
      </c>
      <c r="H1968" s="6">
        <f>NPV(Supuestos!$B$22,C1968:G1968)+B1968</f>
        <v>49418182.53659488</v>
      </c>
      <c r="I1968" s="2">
        <f>IFERROR(IRR(B1968:G1968),"")</f>
        <v>0.2375169626391221</v>
      </c>
      <c r="J1968" s="2">
        <f>IFERROR(MIRR(B1968:G1968,Supuestos!$B$22,Supuestos!$B$22),"")</f>
        <v>0.19615457892877308</v>
      </c>
      <c r="K1968" s="6">
        <v>7723.20724658222</v>
      </c>
      <c r="L1968" s="6">
        <v>42443.19194460492</v>
      </c>
      <c r="M1968" s="6">
        <v>155607194.86368817</v>
      </c>
      <c r="N1968" s="6">
        <v>3302.0634738107524</v>
      </c>
      <c r="O1968" s="6">
        <v>110885687.7101143</v>
      </c>
    </row>
    <row r="1969">
      <c r="A1969">
        <v>1965</v>
      </c>
      <c r="B1969" s="6">
        <v>-187122849.87657002</v>
      </c>
      <c r="C1969" s="6">
        <v>77171928.93304</v>
      </c>
      <c r="D1969" s="6">
        <v>72542789.89094755</v>
      </c>
      <c r="E1969" s="6">
        <v>66381538.76997672</v>
      </c>
      <c r="F1969" s="6">
        <v>76332480.76572792</v>
      </c>
      <c r="G1969" s="6">
        <v>144975365.79121917</v>
      </c>
      <c r="H1969" s="6">
        <f>NPV(Supuestos!$B$22,C1969:G1969)+B1969</f>
        <v>101687412.22340629</v>
      </c>
      <c r="I1969" s="2">
        <f>IFERROR(IRR(B1969:G1969),"")</f>
        <v>0.3282872140306968</v>
      </c>
      <c r="J1969" s="2">
        <f>IFERROR(MIRR(B1969:G1969,Supuestos!$B$22,Supuestos!$B$22),"")</f>
        <v>0.24337465612881415</v>
      </c>
      <c r="K1969" s="6">
        <v>8169.815756675172</v>
      </c>
      <c r="L1969" s="6">
        <v>43556.129321981556</v>
      </c>
      <c r="M1969" s="6">
        <v>158655205.7458095</v>
      </c>
      <c r="N1969" s="6">
        <v>3400.9449675679207</v>
      </c>
      <c r="O1969" s="6">
        <v>107847868.91569392</v>
      </c>
    </row>
    <row r="1970">
      <c r="A1970">
        <v>1966</v>
      </c>
      <c r="B1970" s="6">
        <v>-151040027.64469585</v>
      </c>
      <c r="C1970" s="6">
        <v>29485083.557550084</v>
      </c>
      <c r="D1970" s="6">
        <v>28862913.0785972</v>
      </c>
      <c r="E1970" s="6">
        <v>25392056.95227691</v>
      </c>
      <c r="F1970" s="6">
        <v>24346882.433496807</v>
      </c>
      <c r="G1970" s="6">
        <v>59145423.02248529</v>
      </c>
      <c r="H1970" s="6">
        <f>NPV(Supuestos!$B$22,C1970:G1970)+B1970</f>
        <v>-40694341.42676382</v>
      </c>
      <c r="I1970" s="2">
        <f>IFERROR(IRR(B1970:G1970),"")</f>
        <v>0.03142352303164899</v>
      </c>
      <c r="J1970" s="2">
        <f>IFERROR(MIRR(B1970:G1970,Supuestos!$B$22,Supuestos!$B$22),"")</f>
        <v>0.07062532466616345</v>
      </c>
      <c r="K1970" s="6">
        <v>7303.824388508978</v>
      </c>
      <c r="L1970" s="6">
        <v>34702.00133559305</v>
      </c>
      <c r="M1970" s="6">
        <v>130763441.7498978</v>
      </c>
      <c r="N1970" s="6">
        <v>3325.415762607008</v>
      </c>
      <c r="O1970" s="6">
        <v>110157337.08556157</v>
      </c>
    </row>
    <row r="1971">
      <c r="A1971">
        <v>1967</v>
      </c>
      <c r="B1971" s="6">
        <v>-166783304.4163507</v>
      </c>
      <c r="C1971" s="6">
        <v>66895709.80232407</v>
      </c>
      <c r="D1971" s="6">
        <v>50780023.74138869</v>
      </c>
      <c r="E1971" s="6">
        <v>56658427.3601549</v>
      </c>
      <c r="F1971" s="6">
        <v>64583095.78261413</v>
      </c>
      <c r="G1971" s="6">
        <v>97276973.46911365</v>
      </c>
      <c r="H1971" s="6">
        <f>NPV(Supuestos!$B$22,C1971:G1971)+B1971</f>
        <v>57974535.81153983</v>
      </c>
      <c r="I1971" s="2">
        <f>IFERROR(IRR(B1971:G1971),"")</f>
        <v>0.26802045607690267</v>
      </c>
      <c r="J1971" s="2">
        <f>IFERROR(MIRR(B1971:G1971,Supuestos!$B$22,Supuestos!$B$22),"")</f>
        <v>0.210088981701386</v>
      </c>
      <c r="K1971" s="6">
        <v>7645.344144132832</v>
      </c>
      <c r="L1971" s="6">
        <v>42651.82132754029</v>
      </c>
      <c r="M1971" s="6">
        <v>140696276.2225019</v>
      </c>
      <c r="N1971" s="6">
        <v>3312.960573627303</v>
      </c>
      <c r="O1971" s="6">
        <v>110095708.48980682</v>
      </c>
    </row>
    <row r="1972">
      <c r="A1972">
        <v>1968</v>
      </c>
      <c r="B1972" s="6">
        <v>-177586146.92264444</v>
      </c>
      <c r="C1972" s="6">
        <v>55426801.40156552</v>
      </c>
      <c r="D1972" s="6">
        <v>56920444.578849494</v>
      </c>
      <c r="E1972" s="6">
        <v>50818348.950599946</v>
      </c>
      <c r="F1972" s="6">
        <v>46776842.176688865</v>
      </c>
      <c r="G1972" s="6">
        <v>94774929.12030494</v>
      </c>
      <c r="H1972" s="6">
        <f>NPV(Supuestos!$B$22,C1972:G1972)+B1972</f>
        <v>26052000.20087096</v>
      </c>
      <c r="I1972" s="2">
        <f>IFERROR(IRR(B1972:G1972),"")</f>
        <v>0.19563146931972766</v>
      </c>
      <c r="J1972" s="2">
        <f>IFERROR(MIRR(B1972:G1972,Supuestos!$B$22,Supuestos!$B$22),"")</f>
        <v>0.17164181197009531</v>
      </c>
      <c r="K1972" s="6">
        <v>8294.640079206692</v>
      </c>
      <c r="L1972" s="6">
        <v>36700.5111595368</v>
      </c>
      <c r="M1972" s="6">
        <v>153232744.45934314</v>
      </c>
      <c r="N1972" s="6">
        <v>3422.4611208463707</v>
      </c>
      <c r="O1972" s="6">
        <v>113346731.63811493</v>
      </c>
    </row>
    <row r="1973">
      <c r="A1973">
        <v>1969</v>
      </c>
      <c r="B1973" s="6">
        <v>-174708500.7449587</v>
      </c>
      <c r="C1973" s="6">
        <v>76077234.90347987</v>
      </c>
      <c r="D1973" s="6">
        <v>84963682.16749631</v>
      </c>
      <c r="E1973" s="6">
        <v>86467013.23709315</v>
      </c>
      <c r="F1973" s="6">
        <v>80675285.03516462</v>
      </c>
      <c r="G1973" s="6">
        <v>132147215.58230941</v>
      </c>
      <c r="H1973" s="6">
        <f>NPV(Supuestos!$B$22,C1973:G1973)+B1973</f>
        <v>132164849.38669309</v>
      </c>
      <c r="I1973" s="2">
        <f>IFERROR(IRR(B1973:G1973),"")</f>
        <v>0.4002014961696156</v>
      </c>
      <c r="J1973" s="2">
        <f>IFERROR(MIRR(B1973:G1973,Supuestos!$B$22,Supuestos!$B$22),"")</f>
        <v>0.27595065408956376</v>
      </c>
      <c r="K1973" s="6">
        <v>8373.297022923874</v>
      </c>
      <c r="L1973" s="6">
        <v>42449.794993951204</v>
      </c>
      <c r="M1973" s="6">
        <v>146272921.38123226</v>
      </c>
      <c r="N1973" s="6">
        <v>3390.20949791496</v>
      </c>
      <c r="O1973" s="6">
        <v>104471676.19804229</v>
      </c>
    </row>
    <row r="1974">
      <c r="A1974">
        <v>1970</v>
      </c>
      <c r="B1974" s="6">
        <v>-162573726.4954455</v>
      </c>
      <c r="C1974" s="6">
        <v>65883099.1196571</v>
      </c>
      <c r="D1974" s="6">
        <v>69750246.6806271</v>
      </c>
      <c r="E1974" s="6">
        <v>80290639.08016369</v>
      </c>
      <c r="F1974" s="6">
        <v>87658302.01691854</v>
      </c>
      <c r="G1974" s="6">
        <v>116287782.46311623</v>
      </c>
      <c r="H1974" s="6">
        <f>NPV(Supuestos!$B$22,C1974:G1974)+B1974</f>
        <v>115379892.06629312</v>
      </c>
      <c r="I1974" s="2">
        <f>IFERROR(IRR(B1974:G1974),"")</f>
        <v>0.37918839620659345</v>
      </c>
      <c r="J1974" s="2">
        <f>IFERROR(MIRR(B1974:G1974,Supuestos!$B$22,Supuestos!$B$22),"")</f>
        <v>0.2690807180854444</v>
      </c>
      <c r="K1974" s="6">
        <v>8831.506516366053</v>
      </c>
      <c r="L1974" s="6">
        <v>39527.254439205</v>
      </c>
      <c r="M1974" s="6">
        <v>134646910.08313364</v>
      </c>
      <c r="N1974" s="6">
        <v>3405.5075271675983</v>
      </c>
      <c r="O1974" s="6">
        <v>116728423.77231622</v>
      </c>
    </row>
    <row r="1975">
      <c r="A1975">
        <v>1971</v>
      </c>
      <c r="B1975" s="6">
        <v>-161978059.01717168</v>
      </c>
      <c r="C1975" s="6">
        <v>32134656.666304722</v>
      </c>
      <c r="D1975" s="6">
        <v>44144026.76813072</v>
      </c>
      <c r="E1975" s="6">
        <v>31761159.370076597</v>
      </c>
      <c r="F1975" s="6">
        <v>38749067.62381752</v>
      </c>
      <c r="G1975" s="6">
        <v>72270530.27552687</v>
      </c>
      <c r="H1975" s="6">
        <f>NPV(Supuestos!$B$22,C1975:G1975)+B1975</f>
        <v>-17906883.137174957</v>
      </c>
      <c r="I1975" s="2">
        <f>IFERROR(IRR(B1975:G1975),"")</f>
        <v>0.09765719925931841</v>
      </c>
      <c r="J1975" s="2">
        <f>IFERROR(MIRR(B1975:G1975,Supuestos!$B$22,Supuestos!$B$22),"")</f>
        <v>0.11359951570738991</v>
      </c>
      <c r="K1975" s="6">
        <v>7706.82423231409</v>
      </c>
      <c r="L1975" s="6">
        <v>38087.37972600122</v>
      </c>
      <c r="M1975" s="6">
        <v>138495439.7357561</v>
      </c>
      <c r="N1975" s="6">
        <v>3688.2605030201375</v>
      </c>
      <c r="O1975" s="6">
        <v>110003447.55372994</v>
      </c>
    </row>
    <row r="1976">
      <c r="A1976">
        <v>1972</v>
      </c>
      <c r="B1976" s="6">
        <v>-188847283.4381013</v>
      </c>
      <c r="C1976" s="6">
        <v>89862761.639369</v>
      </c>
      <c r="D1976" s="6">
        <v>94970850.5771471</v>
      </c>
      <c r="E1976" s="6">
        <v>85904619.48503086</v>
      </c>
      <c r="F1976" s="6">
        <v>86480344.70840196</v>
      </c>
      <c r="G1976" s="6">
        <v>143487245.5740487</v>
      </c>
      <c r="H1976" s="6">
        <f>NPV(Supuestos!$B$22,C1976:G1976)+B1976</f>
        <v>146765942.95745268</v>
      </c>
      <c r="I1976" s="2">
        <f>IFERROR(IRR(B1976:G1976),"")</f>
        <v>0.41280479052191443</v>
      </c>
      <c r="J1976" s="2">
        <f>IFERROR(MIRR(B1976:G1976,Supuestos!$B$22,Supuestos!$B$22),"")</f>
        <v>0.27894101893469747</v>
      </c>
      <c r="K1976" s="6">
        <v>9108.498475455668</v>
      </c>
      <c r="L1976" s="6">
        <v>39747.69104568216</v>
      </c>
      <c r="M1976" s="6">
        <v>159883940.774703</v>
      </c>
      <c r="N1976" s="6">
        <v>3410.3677773537734</v>
      </c>
      <c r="O1976" s="6">
        <v>108917724.93702911</v>
      </c>
    </row>
    <row r="1977">
      <c r="A1977">
        <v>1973</v>
      </c>
      <c r="B1977" s="6">
        <v>-155286188.79417667</v>
      </c>
      <c r="C1977" s="6">
        <v>38799820.583316445</v>
      </c>
      <c r="D1977" s="6">
        <v>25246041.43203851</v>
      </c>
      <c r="E1977" s="6">
        <v>26018061.935821608</v>
      </c>
      <c r="F1977" s="6">
        <v>36094534.87021209</v>
      </c>
      <c r="G1977" s="6">
        <v>64532672.954037</v>
      </c>
      <c r="H1977" s="6">
        <f>NPV(Supuestos!$B$22,C1977:G1977)+B1977</f>
        <v>-29376688.262895133</v>
      </c>
      <c r="I1977" s="2">
        <f>IFERROR(IRR(B1977:G1977),"")</f>
        <v>0.06521876764166706</v>
      </c>
      <c r="J1977" s="2">
        <f>IFERROR(MIRR(B1977:G1977,Supuestos!$B$22,Supuestos!$B$22),"")</f>
        <v>0.09317574041959431</v>
      </c>
      <c r="K1977" s="6">
        <v>7228.800684847766</v>
      </c>
      <c r="L1977" s="6">
        <v>40519.634642215584</v>
      </c>
      <c r="M1977" s="6">
        <v>131853519.78206232</v>
      </c>
      <c r="N1977" s="6">
        <v>3615.4095351696014</v>
      </c>
      <c r="O1977" s="6">
        <v>111161564.73486142</v>
      </c>
    </row>
    <row r="1978">
      <c r="A1978">
        <v>1974</v>
      </c>
      <c r="B1978" s="6">
        <v>-174033205.1069876</v>
      </c>
      <c r="C1978" s="6">
        <v>75037401.3648568</v>
      </c>
      <c r="D1978" s="6">
        <v>78284980.34983571</v>
      </c>
      <c r="E1978" s="6">
        <v>59643276.06978567</v>
      </c>
      <c r="F1978" s="6">
        <v>67438892.9284371</v>
      </c>
      <c r="G1978" s="6">
        <v>98815752.51374611</v>
      </c>
      <c r="H1978" s="6">
        <f>NPV(Supuestos!$B$22,C1978:G1978)+B1978</f>
        <v>83535383.44960414</v>
      </c>
      <c r="I1978" s="2">
        <f>IFERROR(IRR(B1978:G1978),"")</f>
        <v>0.3216557540675435</v>
      </c>
      <c r="J1978" s="2">
        <f>IFERROR(MIRR(B1978:G1978,Supuestos!$B$22,Supuestos!$B$22),"")</f>
        <v>0.23298276873004475</v>
      </c>
      <c r="K1978" s="6">
        <v>8872.926657063823</v>
      </c>
      <c r="L1978" s="6">
        <v>35613.178513292194</v>
      </c>
      <c r="M1978" s="6">
        <v>148753755.42911857</v>
      </c>
      <c r="N1978" s="6">
        <v>3428.894863153497</v>
      </c>
      <c r="O1978" s="6">
        <v>107905033.63872685</v>
      </c>
    </row>
    <row r="1979">
      <c r="A1979">
        <v>1975</v>
      </c>
      <c r="B1979" s="6">
        <v>-170483146.4608341</v>
      </c>
      <c r="C1979" s="6">
        <v>69258381.6996111</v>
      </c>
      <c r="D1979" s="6">
        <v>60632495.540334076</v>
      </c>
      <c r="E1979" s="6">
        <v>76604523.79506494</v>
      </c>
      <c r="F1979" s="6">
        <v>70886083.26858357</v>
      </c>
      <c r="G1979" s="6">
        <v>105428576.01246952</v>
      </c>
      <c r="H1979" s="6">
        <f>NPV(Supuestos!$B$22,C1979:G1979)+B1979</f>
        <v>85356978.55693205</v>
      </c>
      <c r="I1979" s="2">
        <f>IFERROR(IRR(B1979:G1979),"")</f>
        <v>0.31925443739423676</v>
      </c>
      <c r="J1979" s="2">
        <f>IFERROR(MIRR(B1979:G1979,Supuestos!$B$22,Supuestos!$B$22),"")</f>
        <v>0.2364093841369621</v>
      </c>
      <c r="K1979" s="6">
        <v>8330.935837137287</v>
      </c>
      <c r="L1979" s="6">
        <v>38631.7834036533</v>
      </c>
      <c r="M1979" s="6">
        <v>144736033.7560324</v>
      </c>
      <c r="N1979" s="6">
        <v>3198.861045949161</v>
      </c>
      <c r="O1979" s="6">
        <v>108794438.75032331</v>
      </c>
    </row>
    <row r="1980">
      <c r="A1980">
        <v>1976</v>
      </c>
      <c r="B1980" s="6">
        <v>-165689409.8546687</v>
      </c>
      <c r="C1980" s="6">
        <v>57340644.54077156</v>
      </c>
      <c r="D1980" s="6">
        <v>59709368.347927555</v>
      </c>
      <c r="E1980" s="6">
        <v>62223225.56220528</v>
      </c>
      <c r="F1980" s="6">
        <v>58495632.881057456</v>
      </c>
      <c r="G1980" s="6">
        <v>105859272.28764594</v>
      </c>
      <c r="H1980" s="6">
        <f>NPV(Supuestos!$B$22,C1980:G1980)+B1980</f>
        <v>62166825.53521028</v>
      </c>
      <c r="I1980" s="2">
        <f>IFERROR(IRR(B1980:G1980),"")</f>
        <v>0.27384465237860295</v>
      </c>
      <c r="J1980" s="2">
        <f>IFERROR(MIRR(B1980:G1980,Supuestos!$B$22,Supuestos!$B$22),"")</f>
        <v>0.21500505459984876</v>
      </c>
      <c r="K1980" s="6">
        <v>8209.23691844167</v>
      </c>
      <c r="L1980" s="6">
        <v>41295.367268313305</v>
      </c>
      <c r="M1980" s="6">
        <v>138569133.57149708</v>
      </c>
      <c r="N1980" s="6">
        <v>3604.3228927999735</v>
      </c>
      <c r="O1980" s="6">
        <v>111160151.08560443</v>
      </c>
    </row>
    <row r="1981">
      <c r="A1981">
        <v>1977</v>
      </c>
      <c r="B1981" s="6">
        <v>-151394240.65980127</v>
      </c>
      <c r="C1981" s="6">
        <v>54708907.49515947</v>
      </c>
      <c r="D1981" s="6">
        <v>79652235.48858693</v>
      </c>
      <c r="E1981" s="6">
        <v>52706364.94646457</v>
      </c>
      <c r="F1981" s="6">
        <v>73359906.443237</v>
      </c>
      <c r="G1981" s="6">
        <v>110827281.43413526</v>
      </c>
      <c r="H1981" s="6">
        <f>NPV(Supuestos!$B$22,C1981:G1981)+B1981</f>
        <v>94456303.800583</v>
      </c>
      <c r="I1981" s="2">
        <f>IFERROR(IRR(B1981:G1981),"")</f>
        <v>0.35356230723554705</v>
      </c>
      <c r="J1981" s="2">
        <f>IFERROR(MIRR(B1981:G1981,Supuestos!$B$22,Supuestos!$B$22),"")</f>
        <v>0.25607975364308944</v>
      </c>
      <c r="K1981" s="6">
        <v>7961.14573876132</v>
      </c>
      <c r="L1981" s="6">
        <v>44041.30684386314</v>
      </c>
      <c r="M1981" s="6">
        <v>123344699.67504121</v>
      </c>
      <c r="N1981" s="6">
        <v>3443.710541849335</v>
      </c>
      <c r="O1981" s="6">
        <v>110152566.4710819</v>
      </c>
    </row>
    <row r="1982">
      <c r="A1982">
        <v>1978</v>
      </c>
      <c r="B1982" s="6">
        <v>-156927677.83817458</v>
      </c>
      <c r="C1982" s="6">
        <v>80907875.82944643</v>
      </c>
      <c r="D1982" s="6">
        <v>72401153.64840187</v>
      </c>
      <c r="E1982" s="6">
        <v>73915049.09789282</v>
      </c>
      <c r="F1982" s="6">
        <v>66980113.89118367</v>
      </c>
      <c r="G1982" s="6">
        <v>112652237.89818253</v>
      </c>
      <c r="H1982" s="6">
        <f>NPV(Supuestos!$B$22,C1982:G1982)+B1982</f>
        <v>117810679.32613602</v>
      </c>
      <c r="I1982" s="2">
        <f>IFERROR(IRR(B1982:G1982),"")</f>
        <v>0.41148972971549286</v>
      </c>
      <c r="J1982" s="2">
        <f>IFERROR(MIRR(B1982:G1982,Supuestos!$B$22,Supuestos!$B$22),"")</f>
        <v>0.2751133746626677</v>
      </c>
      <c r="K1982" s="6">
        <v>8752.780034349693</v>
      </c>
      <c r="L1982" s="6">
        <v>39851.417821261304</v>
      </c>
      <c r="M1982" s="6">
        <v>129022822.2984575</v>
      </c>
      <c r="N1982" s="6">
        <v>3444.6777959664664</v>
      </c>
      <c r="O1982" s="6">
        <v>113090003.23586714</v>
      </c>
    </row>
    <row r="1983">
      <c r="A1983">
        <v>1979</v>
      </c>
      <c r="B1983" s="6">
        <v>-175159306.13207912</v>
      </c>
      <c r="C1983" s="6">
        <v>75508207.76735857</v>
      </c>
      <c r="D1983" s="6">
        <v>83362245.64025025</v>
      </c>
      <c r="E1983" s="6">
        <v>95036043.60748091</v>
      </c>
      <c r="F1983" s="6">
        <v>94874079.13490795</v>
      </c>
      <c r="G1983" s="6">
        <v>122876704.12508991</v>
      </c>
      <c r="H1983" s="6">
        <f>NPV(Supuestos!$B$22,C1983:G1983)+B1983</f>
        <v>139358508.19922936</v>
      </c>
      <c r="I1983" s="2">
        <f>IFERROR(IRR(B1983:G1983),"")</f>
        <v>0.4108788175955677</v>
      </c>
      <c r="J1983" s="2">
        <f>IFERROR(MIRR(B1983:G1983,Supuestos!$B$22,Supuestos!$B$22),"")</f>
        <v>0.2815845344272876</v>
      </c>
      <c r="K1983" s="6">
        <v>8396.6819766167</v>
      </c>
      <c r="L1983" s="6">
        <v>42541.21281929208</v>
      </c>
      <c r="M1983" s="6">
        <v>146582903.33662593</v>
      </c>
      <c r="N1983" s="6">
        <v>3262.7170119745037</v>
      </c>
      <c r="O1983" s="6">
        <v>107512936.16212244</v>
      </c>
    </row>
    <row r="1984">
      <c r="A1984">
        <v>1980</v>
      </c>
      <c r="B1984" s="6">
        <v>-168519551.03758934</v>
      </c>
      <c r="C1984" s="6">
        <v>74513436.4919047</v>
      </c>
      <c r="D1984" s="6">
        <v>55549462.62064782</v>
      </c>
      <c r="E1984" s="6">
        <v>77200605.31399775</v>
      </c>
      <c r="F1984" s="6">
        <v>62724227.78208655</v>
      </c>
      <c r="G1984" s="6">
        <v>99877600.56530005</v>
      </c>
      <c r="H1984" s="6">
        <f>NPV(Supuestos!$B$22,C1984:G1984)+B1984</f>
        <v>80705904.0709781</v>
      </c>
      <c r="I1984" s="2">
        <f>IFERROR(IRR(B1984:G1984),"")</f>
        <v>0.3168115926544987</v>
      </c>
      <c r="J1984" s="2">
        <f>IFERROR(MIRR(B1984:G1984,Supuestos!$B$22,Supuestos!$B$22),"")</f>
        <v>0.23280183513691766</v>
      </c>
      <c r="K1984" s="6">
        <v>8337.944461324969</v>
      </c>
      <c r="L1984" s="6">
        <v>38665.94182748039</v>
      </c>
      <c r="M1984" s="6">
        <v>142727992.99740106</v>
      </c>
      <c r="N1984" s="6">
        <v>3454.5434832572937</v>
      </c>
      <c r="O1984" s="6">
        <v>105998274.5092045</v>
      </c>
    </row>
    <row r="1985">
      <c r="A1985">
        <v>1981</v>
      </c>
      <c r="B1985" s="6">
        <v>-142255452.7737402</v>
      </c>
      <c r="C1985" s="6">
        <v>27501565.42113711</v>
      </c>
      <c r="D1985" s="6">
        <v>29665948.61557627</v>
      </c>
      <c r="E1985" s="6">
        <v>29404355.335775267</v>
      </c>
      <c r="F1985" s="6">
        <v>27631112.72770074</v>
      </c>
      <c r="G1985" s="6">
        <v>62598911.777126566</v>
      </c>
      <c r="H1985" s="6">
        <f>NPV(Supuestos!$B$22,C1985:G1985)+B1985</f>
        <v>-26585436.02694671</v>
      </c>
      <c r="I1985" s="2">
        <f>IFERROR(IRR(B1985:G1985),"")</f>
        <v>0.06784007268473322</v>
      </c>
      <c r="J1985" s="2">
        <f>IFERROR(MIRR(B1985:G1985,Supuestos!$B$22,Supuestos!$B$22),"")</f>
        <v>0.0937932188694619</v>
      </c>
      <c r="K1985" s="6">
        <v>7699.187839438516</v>
      </c>
      <c r="L1985" s="6">
        <v>31575.940225135793</v>
      </c>
      <c r="M1985" s="6">
        <v>122806725.17372395</v>
      </c>
      <c r="N1985" s="6">
        <v>3219.2316259878376</v>
      </c>
      <c r="O1985" s="6">
        <v>110873611.96855313</v>
      </c>
    </row>
    <row r="1986">
      <c r="A1986">
        <v>1982</v>
      </c>
      <c r="B1986" s="6">
        <v>-182065427.3534927</v>
      </c>
      <c r="C1986" s="6">
        <v>60391310.8921196</v>
      </c>
      <c r="D1986" s="6">
        <v>60674766.770018995</v>
      </c>
      <c r="E1986" s="6">
        <v>65855661.64705128</v>
      </c>
      <c r="F1986" s="6">
        <v>65058306.195559844</v>
      </c>
      <c r="G1986" s="6">
        <v>115219147.8428762</v>
      </c>
      <c r="H1986" s="6">
        <f>NPV(Supuestos!$B$22,C1986:G1986)+B1986</f>
        <v>60408320.283169635</v>
      </c>
      <c r="I1986" s="2">
        <f>IFERROR(IRR(B1986:G1986),"")</f>
        <v>0.2577660930062075</v>
      </c>
      <c r="J1986" s="2">
        <f>IFERROR(MIRR(B1986:G1986,Supuestos!$B$22,Supuestos!$B$22),"")</f>
        <v>0.2072363381348168</v>
      </c>
      <c r="K1986" s="6">
        <v>7899.201510940294</v>
      </c>
      <c r="L1986" s="6">
        <v>42137.799848249415</v>
      </c>
      <c r="M1986" s="6">
        <v>155437029.57517338</v>
      </c>
      <c r="N1986" s="6">
        <v>3197.17512599503</v>
      </c>
      <c r="O1986" s="6">
        <v>116918397.68520324</v>
      </c>
    </row>
    <row r="1987">
      <c r="A1987">
        <v>1983</v>
      </c>
      <c r="B1987" s="6">
        <v>-175672917.97075605</v>
      </c>
      <c r="C1987" s="6">
        <v>61194344.91591591</v>
      </c>
      <c r="D1987" s="6">
        <v>58235522.06367314</v>
      </c>
      <c r="E1987" s="6">
        <v>66850557.69678317</v>
      </c>
      <c r="F1987" s="6">
        <v>56805065.63238587</v>
      </c>
      <c r="G1987" s="6">
        <v>111409209.51421127</v>
      </c>
      <c r="H1987" s="6">
        <f>NPV(Supuestos!$B$22,C1987:G1987)+B1987</f>
        <v>59434508.832979746</v>
      </c>
      <c r="I1987" s="2">
        <f>IFERROR(IRR(B1987:G1987),"")</f>
        <v>0.2615872689944211</v>
      </c>
      <c r="J1987" s="2">
        <f>IFERROR(MIRR(B1987:G1987,Supuestos!$B$22,Supuestos!$B$22),"")</f>
        <v>0.2084179228784473</v>
      </c>
      <c r="K1987" s="6">
        <v>8435.313860902294</v>
      </c>
      <c r="L1987" s="6">
        <v>38074.13319701727</v>
      </c>
      <c r="M1987" s="6">
        <v>149979536.89086485</v>
      </c>
      <c r="N1987" s="6">
        <v>3502.0775547561548</v>
      </c>
      <c r="O1987" s="6">
        <v>109789449.61351186</v>
      </c>
    </row>
    <row r="1988">
      <c r="A1988">
        <v>1984</v>
      </c>
      <c r="B1988" s="6">
        <v>-184413465.09657463</v>
      </c>
      <c r="C1988" s="6">
        <v>67709492.37577894</v>
      </c>
      <c r="D1988" s="6">
        <v>69254292.7774522</v>
      </c>
      <c r="E1988" s="6">
        <v>74344264.94692846</v>
      </c>
      <c r="F1988" s="6">
        <v>72839251.6015439</v>
      </c>
      <c r="G1988" s="6">
        <v>119615592.30444111</v>
      </c>
      <c r="H1988" s="6">
        <f>NPV(Supuestos!$B$22,C1988:G1988)+B1988</f>
        <v>83701291.89614838</v>
      </c>
      <c r="I1988" s="2">
        <f>IFERROR(IRR(B1988:G1988),"")</f>
        <v>0.30054179442906714</v>
      </c>
      <c r="J1988" s="2">
        <f>IFERROR(MIRR(B1988:G1988,Supuestos!$B$22,Supuestos!$B$22),"")</f>
        <v>0.22859988212819582</v>
      </c>
      <c r="K1988" s="6">
        <v>8290.349994469383</v>
      </c>
      <c r="L1988" s="6">
        <v>39740.40830378921</v>
      </c>
      <c r="M1988" s="6">
        <v>158056513.59565225</v>
      </c>
      <c r="N1988" s="6">
        <v>3135.1282321537533</v>
      </c>
      <c r="O1988" s="6">
        <v>111254128.63386874</v>
      </c>
    </row>
    <row r="1989">
      <c r="A1989">
        <v>1985</v>
      </c>
      <c r="B1989" s="6">
        <v>-169693492.52357888</v>
      </c>
      <c r="C1989" s="6">
        <v>71544708.39577067</v>
      </c>
      <c r="D1989" s="6">
        <v>69587051.34220377</v>
      </c>
      <c r="E1989" s="6">
        <v>91990278.66106167</v>
      </c>
      <c r="F1989" s="6">
        <v>78311149.01299344</v>
      </c>
      <c r="G1989" s="6">
        <v>115338175.99690273</v>
      </c>
      <c r="H1989" s="6">
        <f>NPV(Supuestos!$B$22,C1989:G1989)+B1989</f>
        <v>114970339.13258618</v>
      </c>
      <c r="I1989" s="2">
        <f>IFERROR(IRR(B1989:G1989),"")</f>
        <v>0.37470801311055824</v>
      </c>
      <c r="J1989" s="2">
        <f>IFERROR(MIRR(B1989:G1989,Supuestos!$B$22,Supuestos!$B$22),"")</f>
        <v>0.26426545646075383</v>
      </c>
      <c r="K1989" s="6">
        <v>8285.077490249545</v>
      </c>
      <c r="L1989" s="6">
        <v>45107.51621940249</v>
      </c>
      <c r="M1989" s="6">
        <v>139795951.14194384</v>
      </c>
      <c r="N1989" s="6">
        <v>3437.1276565516987</v>
      </c>
      <c r="O1989" s="6">
        <v>115345314.35187323</v>
      </c>
    </row>
    <row r="1990">
      <c r="A1990">
        <v>1986</v>
      </c>
      <c r="B1990" s="6">
        <v>-185207786.25051978</v>
      </c>
      <c r="C1990" s="6">
        <v>49049022.94462863</v>
      </c>
      <c r="D1990" s="6">
        <v>54990083.817853846</v>
      </c>
      <c r="E1990" s="6">
        <v>38160928.49177201</v>
      </c>
      <c r="F1990" s="6">
        <v>61131019.790678486</v>
      </c>
      <c r="G1990" s="6">
        <v>89411855.40485857</v>
      </c>
      <c r="H1990" s="6">
        <f>NPV(Supuestos!$B$22,C1990:G1990)+B1990</f>
        <v>8520483.195447095</v>
      </c>
      <c r="I1990" s="2">
        <f>IFERROR(IRR(B1990:G1990),"")</f>
        <v>0.15729779552407627</v>
      </c>
      <c r="J1990" s="2">
        <f>IFERROR(MIRR(B1990:G1990,Supuestos!$B$22,Supuestos!$B$22),"")</f>
        <v>0.15030127981534047</v>
      </c>
      <c r="K1990" s="6">
        <v>7800.945270091187</v>
      </c>
      <c r="L1990" s="6">
        <v>38000.06984931812</v>
      </c>
      <c r="M1990" s="6">
        <v>161492869.03818595</v>
      </c>
      <c r="N1990" s="6">
        <v>3296.4930907202265</v>
      </c>
      <c r="O1990" s="6">
        <v>111091149.16948234</v>
      </c>
    </row>
    <row r="1991">
      <c r="A1991">
        <v>1987</v>
      </c>
      <c r="B1991" s="6">
        <v>-162298275.94810012</v>
      </c>
      <c r="C1991" s="6">
        <v>95708306.82401872</v>
      </c>
      <c r="D1991" s="6">
        <v>93958806.2399349</v>
      </c>
      <c r="E1991" s="6">
        <v>92579384.30793762</v>
      </c>
      <c r="F1991" s="6">
        <v>107235324.33785321</v>
      </c>
      <c r="G1991" s="6">
        <v>137909222.72624898</v>
      </c>
      <c r="H1991" s="6">
        <f>NPV(Supuestos!$B$22,C1991:G1991)+B1991</f>
        <v>191560726.35959896</v>
      </c>
      <c r="I1991" s="2">
        <f>IFERROR(IRR(B1991:G1991),"")</f>
        <v>0.5391935102183403</v>
      </c>
      <c r="J1991" s="2">
        <f>IFERROR(MIRR(B1991:G1991,Supuestos!$B$22,Supuestos!$B$22),"")</f>
        <v>0.3323186884358458</v>
      </c>
      <c r="K1991" s="6">
        <v>8813.803862113453</v>
      </c>
      <c r="L1991" s="6">
        <v>42738.1141492015</v>
      </c>
      <c r="M1991" s="6">
        <v>132163447.50428589</v>
      </c>
      <c r="N1991" s="6">
        <v>3387.7081600017846</v>
      </c>
      <c r="O1991" s="6">
        <v>106124520.96819629</v>
      </c>
    </row>
    <row r="1992">
      <c r="A1992">
        <v>1988</v>
      </c>
      <c r="B1992" s="6">
        <v>-173601156.03552872</v>
      </c>
      <c r="C1992" s="6">
        <v>53782094.06741127</v>
      </c>
      <c r="D1992" s="6">
        <v>56812210.6645613</v>
      </c>
      <c r="E1992" s="6">
        <v>65174509.91562836</v>
      </c>
      <c r="F1992" s="6">
        <v>57098066.30075104</v>
      </c>
      <c r="G1992" s="6">
        <v>113826785.38780704</v>
      </c>
      <c r="H1992" s="6">
        <f>NPV(Supuestos!$B$22,C1992:G1992)+B1992</f>
        <v>54206912.99255621</v>
      </c>
      <c r="I1992" s="2">
        <f>IFERROR(IRR(B1992:G1992),"")</f>
        <v>0.24959651762255947</v>
      </c>
      <c r="J1992" s="2">
        <f>IFERROR(MIRR(B1992:G1992,Supuestos!$B$22,Supuestos!$B$22),"")</f>
        <v>0.20367197591540154</v>
      </c>
      <c r="K1992" s="6">
        <v>8319.936871270249</v>
      </c>
      <c r="L1992" s="6">
        <v>38647.77687703567</v>
      </c>
      <c r="M1992" s="6">
        <v>147877390.92897874</v>
      </c>
      <c r="N1992" s="6">
        <v>3539.363219278554</v>
      </c>
      <c r="O1992" s="6">
        <v>109531050.20815234</v>
      </c>
    </row>
    <row r="1993">
      <c r="A1993">
        <v>1989</v>
      </c>
      <c r="B1993" s="6">
        <v>-163101378.89751786</v>
      </c>
      <c r="C1993" s="6">
        <v>46522091.03642617</v>
      </c>
      <c r="D1993" s="6">
        <v>65699119.35614879</v>
      </c>
      <c r="E1993" s="6">
        <v>69560557.3460937</v>
      </c>
      <c r="F1993" s="6">
        <v>57042533.03424232</v>
      </c>
      <c r="G1993" s="6">
        <v>104200059.66824047</v>
      </c>
      <c r="H1993" s="6">
        <f>NPV(Supuestos!$B$22,C1993:G1993)+B1993</f>
        <v>63104211.33914149</v>
      </c>
      <c r="I1993" s="2">
        <f>IFERROR(IRR(B1993:G1993),"")</f>
        <v>0.2746470162717777</v>
      </c>
      <c r="J1993" s="2">
        <f>IFERROR(MIRR(B1993:G1993,Supuestos!$B$22,Supuestos!$B$22),"")</f>
        <v>0.21706561149771253</v>
      </c>
      <c r="K1993" s="6">
        <v>7636.6080868742265</v>
      </c>
      <c r="L1993" s="6">
        <v>43263.09954064606</v>
      </c>
      <c r="M1993" s="6">
        <v>136670712.0322905</v>
      </c>
      <c r="N1993" s="6">
        <v>3421.1836208278933</v>
      </c>
      <c r="O1993" s="6">
        <v>107930264.44795491</v>
      </c>
    </row>
    <row r="1994">
      <c r="A1994">
        <v>1990</v>
      </c>
      <c r="B1994" s="6">
        <v>-164723513.77419108</v>
      </c>
      <c r="C1994" s="6">
        <v>37709425.53202039</v>
      </c>
      <c r="D1994" s="6">
        <v>44092702.48819265</v>
      </c>
      <c r="E1994" s="6">
        <v>45241157.4522379</v>
      </c>
      <c r="F1994" s="6">
        <v>38007070.32607585</v>
      </c>
      <c r="G1994" s="6">
        <v>82422645.01738465</v>
      </c>
      <c r="H1994" s="6">
        <f>NPV(Supuestos!$B$22,C1994:G1994)+B1994</f>
        <v>-1869699.0812399164</v>
      </c>
      <c r="I1994" s="2">
        <f>IFERROR(IRR(B1994:G1994),"")</f>
        <v>0.13574603705074922</v>
      </c>
      <c r="J1994" s="2">
        <f>IFERROR(MIRR(B1994:G1994,Supuestos!$B$22,Supuestos!$B$22),"")</f>
        <v>0.13740024893482894</v>
      </c>
      <c r="K1994" s="6">
        <v>8163.445104525146</v>
      </c>
      <c r="L1994" s="6">
        <v>35198.85809066408</v>
      </c>
      <c r="M1994" s="6">
        <v>141735998.1129825</v>
      </c>
      <c r="N1994" s="6">
        <v>3530.577908704678</v>
      </c>
      <c r="O1994" s="6">
        <v>113303445.95228826</v>
      </c>
    </row>
    <row r="1995">
      <c r="A1995">
        <v>1991</v>
      </c>
      <c r="B1995" s="6">
        <v>-175363697.91801193</v>
      </c>
      <c r="C1995" s="6">
        <v>43578602.43681897</v>
      </c>
      <c r="D1995" s="6">
        <v>59100504.248426065</v>
      </c>
      <c r="E1995" s="6">
        <v>47852190.26466022</v>
      </c>
      <c r="F1995" s="6">
        <v>73197725.86780465</v>
      </c>
      <c r="G1995" s="6">
        <v>110138210.1889527</v>
      </c>
      <c r="H1995" s="6">
        <f>NPV(Supuestos!$B$22,C1995:G1995)+B1995</f>
        <v>41179195.6322154</v>
      </c>
      <c r="I1995" s="2">
        <f>IFERROR(IRR(B1995:G1995),"")</f>
        <v>0.22048108952496856</v>
      </c>
      <c r="J1995" s="2">
        <f>IFERROR(MIRR(B1995:G1995,Supuestos!$B$22,Supuestos!$B$22),"")</f>
        <v>0.18912004341509592</v>
      </c>
      <c r="K1995" s="6">
        <v>8243.59598761775</v>
      </c>
      <c r="L1995" s="6">
        <v>39352.275211208995</v>
      </c>
      <c r="M1995" s="6">
        <v>149411357.27523178</v>
      </c>
      <c r="N1995" s="6">
        <v>3513.7118698097765</v>
      </c>
      <c r="O1995" s="6">
        <v>115347343.36470057</v>
      </c>
    </row>
    <row r="1996">
      <c r="A1996">
        <v>1992</v>
      </c>
      <c r="B1996" s="6">
        <v>-183103974.80662054</v>
      </c>
      <c r="C1996" s="6">
        <v>48371598.903347746</v>
      </c>
      <c r="D1996" s="6">
        <v>64156748.89851605</v>
      </c>
      <c r="E1996" s="6">
        <v>44301608.02825137</v>
      </c>
      <c r="F1996" s="6">
        <v>47124138.19653636</v>
      </c>
      <c r="G1996" s="6">
        <v>94131223.33273</v>
      </c>
      <c r="H1996" s="6">
        <f>NPV(Supuestos!$B$22,C1996:G1996)+B1996</f>
        <v>15386191.403338004</v>
      </c>
      <c r="I1996" s="2">
        <f>IFERROR(IRR(B1996:G1996),"")</f>
        <v>0.17187028128338744</v>
      </c>
      <c r="J1996" s="2">
        <f>IFERROR(MIRR(B1996:G1996,Supuestos!$B$22,Supuestos!$B$22),"")</f>
        <v>0.15854550356215458</v>
      </c>
      <c r="K1996" s="6">
        <v>8327.41188032292</v>
      </c>
      <c r="L1996" s="6">
        <v>37281.93003473688</v>
      </c>
      <c r="M1996" s="6">
        <v>158267015.83920968</v>
      </c>
      <c r="N1996" s="6">
        <v>3581.962097994983</v>
      </c>
      <c r="O1996" s="6">
        <v>112784946.94473694</v>
      </c>
    </row>
    <row r="1997">
      <c r="A1997">
        <v>1993</v>
      </c>
      <c r="B1997" s="6">
        <v>-163516196.47746092</v>
      </c>
      <c r="C1997" s="6">
        <v>47397144.43757337</v>
      </c>
      <c r="D1997" s="6">
        <v>54516318.89299846</v>
      </c>
      <c r="E1997" s="6">
        <v>44249769.50613202</v>
      </c>
      <c r="F1997" s="6">
        <v>51386259.3933973</v>
      </c>
      <c r="G1997" s="6">
        <v>109164121.10466938</v>
      </c>
      <c r="H1997" s="6">
        <f>NPV(Supuestos!$B$22,C1997:G1997)+B1997</f>
        <v>36997331.67548078</v>
      </c>
      <c r="I1997" s="2">
        <f>IFERROR(IRR(B1997:G1997),"")</f>
        <v>0.21978756421386195</v>
      </c>
      <c r="J1997" s="2">
        <f>IFERROR(MIRR(B1997:G1997,Supuestos!$B$22,Supuestos!$B$22),"")</f>
        <v>0.18746667862337763</v>
      </c>
      <c r="K1997" s="6">
        <v>7873.275516580164</v>
      </c>
      <c r="L1997" s="6">
        <v>40694.042081534775</v>
      </c>
      <c r="M1997" s="6">
        <v>137884564.0621625</v>
      </c>
      <c r="N1997" s="6">
        <v>3485.548490937799</v>
      </c>
      <c r="O1997" s="6">
        <v>110099363.3810029</v>
      </c>
    </row>
    <row r="1998">
      <c r="A1998">
        <v>1994</v>
      </c>
      <c r="B1998" s="6">
        <v>-165460980.98848173</v>
      </c>
      <c r="C1998" s="6">
        <v>28947970.461750925</v>
      </c>
      <c r="D1998" s="6">
        <v>42732749.722689874</v>
      </c>
      <c r="E1998" s="6">
        <v>25339948.26411073</v>
      </c>
      <c r="F1998" s="6">
        <v>33832895.63609579</v>
      </c>
      <c r="G1998" s="6">
        <v>89354215.97146244</v>
      </c>
      <c r="H1998" s="6">
        <f>NPV(Supuestos!$B$22,C1998:G1998)+B1998</f>
        <v>-23643247.792447515</v>
      </c>
      <c r="I1998" s="2">
        <f>IFERROR(IRR(B1998:G1998),"")</f>
        <v>0.08735527120715925</v>
      </c>
      <c r="J1998" s="2">
        <f>IFERROR(MIRR(B1998:G1998,Supuestos!$B$22,Supuestos!$B$22),"")</f>
        <v>0.10538060513690661</v>
      </c>
      <c r="K1998" s="6">
        <v>7625.992650479564</v>
      </c>
      <c r="L1998" s="6">
        <v>38033.07660955949</v>
      </c>
      <c r="M1998" s="6">
        <v>142257783.9725116</v>
      </c>
      <c r="N1998" s="6">
        <v>3349.1664411189654</v>
      </c>
      <c r="O1998" s="6">
        <v>116087864.27528657</v>
      </c>
    </row>
    <row r="1999">
      <c r="A1999">
        <v>1995</v>
      </c>
      <c r="B1999" s="6">
        <v>-183615962.04532322</v>
      </c>
      <c r="C1999" s="6">
        <v>69855577.6506123</v>
      </c>
      <c r="D1999" s="6">
        <v>82042633.97375712</v>
      </c>
      <c r="E1999" s="6">
        <v>76792935.67528355</v>
      </c>
      <c r="F1999" s="6">
        <v>90144629.58546086</v>
      </c>
      <c r="G1999" s="6">
        <v>118929187.90767884</v>
      </c>
      <c r="H1999" s="6">
        <f>NPV(Supuestos!$B$22,C1999:G1999)+B1999</f>
        <v>107763998.23994544</v>
      </c>
      <c r="I1999" s="2">
        <f>IFERROR(IRR(B1999:G1999),"")</f>
        <v>0.34444137510787093</v>
      </c>
      <c r="J1999" s="2">
        <f>IFERROR(MIRR(B1999:G1999,Supuestos!$B$22,Supuestos!$B$22),"")</f>
        <v>0.250301352003371</v>
      </c>
      <c r="K1999" s="6">
        <v>8152.687544366311</v>
      </c>
      <c r="L1999" s="6">
        <v>43708.93307293816</v>
      </c>
      <c r="M1999" s="6">
        <v>155108340.10602054</v>
      </c>
      <c r="N1999" s="6">
        <v>3314.7466063809893</v>
      </c>
      <c r="O1999" s="6">
        <v>111107258.79453038</v>
      </c>
    </row>
    <row r="2000">
      <c r="A2000">
        <v>1996</v>
      </c>
      <c r="B2000" s="6">
        <v>-174679073.65816328</v>
      </c>
      <c r="C2000" s="6">
        <v>69667339.55577786</v>
      </c>
      <c r="D2000" s="6">
        <v>64752034.342721574</v>
      </c>
      <c r="E2000" s="6">
        <v>67009263.011563085</v>
      </c>
      <c r="F2000" s="6">
        <v>58855617.82439609</v>
      </c>
      <c r="G2000" s="6">
        <v>124352370.2478891</v>
      </c>
      <c r="H2000" s="6">
        <f>NPV(Supuestos!$B$22,C2000:G2000)+B2000</f>
        <v>80918534.36205211</v>
      </c>
      <c r="I2000" s="2">
        <f>IFERROR(IRR(B2000:G2000),"")</f>
        <v>0.3050749778068267</v>
      </c>
      <c r="J2000" s="2">
        <f>IFERROR(MIRR(B2000:G2000,Supuestos!$B$22,Supuestos!$B$22),"")</f>
        <v>0.23017821623280432</v>
      </c>
      <c r="K2000" s="6">
        <v>9320.352394432297</v>
      </c>
      <c r="L2000" s="6">
        <v>33743.09211482652</v>
      </c>
      <c r="M2000" s="6">
        <v>149519272.90712544</v>
      </c>
      <c r="N2000" s="6">
        <v>3401.7762143164873</v>
      </c>
      <c r="O2000" s="6">
        <v>109748352.64118153</v>
      </c>
    </row>
    <row r="2001">
      <c r="A2001">
        <v>1997</v>
      </c>
      <c r="B2001" s="6">
        <v>-180088846.6245495</v>
      </c>
      <c r="C2001" s="6">
        <v>90037931.50611562</v>
      </c>
      <c r="D2001" s="6">
        <v>100489746.54239626</v>
      </c>
      <c r="E2001" s="6">
        <v>81256024.32604536</v>
      </c>
      <c r="F2001" s="6">
        <v>75958883.35964446</v>
      </c>
      <c r="G2001" s="6">
        <v>132735453.04124221</v>
      </c>
      <c r="H2001" s="6">
        <f>NPV(Supuestos!$B$22,C2001:G2001)+B2001</f>
        <v>144973285.58349794</v>
      </c>
      <c r="I2001" s="2">
        <f>IFERROR(IRR(B2001:G2001),"")</f>
        <v>0.43055591924591824</v>
      </c>
      <c r="J2001" s="2">
        <f>IFERROR(MIRR(B2001:G2001,Supuestos!$B$22,Supuestos!$B$22),"")</f>
        <v>0.282923510455251</v>
      </c>
      <c r="K2001" s="6">
        <v>8496.013524179583</v>
      </c>
      <c r="L2001" s="6">
        <v>43278.01313980627</v>
      </c>
      <c r="M2001" s="6">
        <v>150673599.82971624</v>
      </c>
      <c r="N2001" s="6">
        <v>3431.883819339176</v>
      </c>
      <c r="O2001" s="6">
        <v>102893070.39887804</v>
      </c>
    </row>
    <row r="2002">
      <c r="A2002">
        <v>1998</v>
      </c>
      <c r="B2002" s="6">
        <v>-160975639.43843305</v>
      </c>
      <c r="C2002" s="6">
        <v>50310124.111220986</v>
      </c>
      <c r="D2002" s="6">
        <v>66995468.30477448</v>
      </c>
      <c r="E2002" s="6">
        <v>50652529.79548959</v>
      </c>
      <c r="F2002" s="6">
        <v>47161250.40386942</v>
      </c>
      <c r="G2002" s="6">
        <v>108290893.02432461</v>
      </c>
      <c r="H2002" s="6">
        <f>NPV(Supuestos!$B$22,C2002:G2002)+B2002</f>
        <v>53062043.321764976</v>
      </c>
      <c r="I2002" s="2">
        <f>IFERROR(IRR(B2002:G2002),"")</f>
        <v>0.2579824303509079</v>
      </c>
      <c r="J2002" s="2">
        <f>IFERROR(MIRR(B2002:G2002,Supuestos!$B$22,Supuestos!$B$22),"")</f>
        <v>0.2068432553840911</v>
      </c>
      <c r="K2002" s="6">
        <v>7930.464592255202</v>
      </c>
      <c r="L2002" s="6">
        <v>41304.89087814152</v>
      </c>
      <c r="M2002" s="6">
        <v>134770281.47074774</v>
      </c>
      <c r="N2002" s="6">
        <v>3515.6695062294602</v>
      </c>
      <c r="O2002" s="6">
        <v>108128781.62186658</v>
      </c>
    </row>
    <row r="2003">
      <c r="A2003">
        <v>1999</v>
      </c>
      <c r="B2003" s="6">
        <v>-163830791.5936579</v>
      </c>
      <c r="C2003" s="6">
        <v>26879420.20886765</v>
      </c>
      <c r="D2003" s="6">
        <v>45825595.41202949</v>
      </c>
      <c r="E2003" s="6">
        <v>32563059.505781375</v>
      </c>
      <c r="F2003" s="6">
        <v>29752222.894938253</v>
      </c>
      <c r="G2003" s="6">
        <v>76106009.9070968</v>
      </c>
      <c r="H2003" s="6">
        <f>NPV(Supuestos!$B$22,C2003:G2003)+B2003</f>
        <v>-25869126.42556306</v>
      </c>
      <c r="I2003" s="2">
        <f>IFERROR(IRR(B2003:G2003),"")</f>
        <v>0.07971450147788524</v>
      </c>
      <c r="J2003" s="2">
        <f>IFERROR(MIRR(B2003:G2003,Supuestos!$B$22,Supuestos!$B$22),"")</f>
        <v>0.10148206707407881</v>
      </c>
      <c r="K2003" s="6">
        <v>7504.925275219206</v>
      </c>
      <c r="L2003" s="6">
        <v>37987.55587505364</v>
      </c>
      <c r="M2003" s="6">
        <v>141023290.13521856</v>
      </c>
      <c r="N2003" s="6">
        <v>3411.470012149463</v>
      </c>
      <c r="O2003" s="6">
        <v>114030311.4768849</v>
      </c>
    </row>
    <row r="2004">
      <c r="A2004">
        <v>2000</v>
      </c>
      <c r="B2004" s="6">
        <v>-161832917.6659854</v>
      </c>
      <c r="C2004" s="6">
        <v>63602816.907232665</v>
      </c>
      <c r="D2004" s="6">
        <v>73654210.59333931</v>
      </c>
      <c r="E2004" s="6">
        <v>46578584.43196288</v>
      </c>
      <c r="F2004" s="6">
        <v>59458060.62574002</v>
      </c>
      <c r="G2004" s="6">
        <v>98406894.6673524</v>
      </c>
      <c r="H2004" s="6">
        <f>NPV(Supuestos!$B$22,C2004:G2004)+B2004</f>
        <v>68386170.60711664</v>
      </c>
      <c r="I2004" s="2">
        <f>IFERROR(IRR(B2004:G2004),"")</f>
        <v>0.2974995230495452</v>
      </c>
      <c r="J2004" s="2">
        <f>IFERROR(MIRR(B2004:G2004,Supuestos!$B$22,Supuestos!$B$22),"")</f>
        <v>0.22326273134986918</v>
      </c>
      <c r="K2004" s="6">
        <v>8284.039981341588</v>
      </c>
      <c r="L2004" s="6">
        <v>37726.15148619339</v>
      </c>
      <c r="M2004" s="6">
        <v>136830921.88568336</v>
      </c>
      <c r="N2004" s="6">
        <v>3401.5954129087427</v>
      </c>
      <c r="O2004" s="6">
        <v>108299563.02015394</v>
      </c>
    </row>
    <row r="2005">
      <c r="A2005">
        <v>2001</v>
      </c>
      <c r="B2005" s="6">
        <v>-176861070.4917184</v>
      </c>
      <c r="C2005" s="6">
        <v>36304055.194411114</v>
      </c>
      <c r="D2005" s="6">
        <v>40730821.44692653</v>
      </c>
      <c r="E2005" s="6">
        <v>35552196.88284352</v>
      </c>
      <c r="F2005" s="6">
        <v>31511817.254217226</v>
      </c>
      <c r="G2005" s="6">
        <v>73060098.52107808</v>
      </c>
      <c r="H2005" s="6">
        <f>NPV(Supuestos!$B$22,C2005:G2005)+B2005</f>
        <v>-33074992.007619023</v>
      </c>
      <c r="I2005" s="2">
        <f>IFERROR(IRR(B2005:G2005),"")</f>
        <v>0.0657442256117567</v>
      </c>
      <c r="J2005" s="2">
        <f>IFERROR(MIRR(B2005:G2005,Supuestos!$B$22,Supuestos!$B$22),"")</f>
        <v>0.09375932658536201</v>
      </c>
      <c r="K2005" s="6">
        <v>7560.7348079376015</v>
      </c>
      <c r="L2005" s="6">
        <v>35507.483404142884</v>
      </c>
      <c r="M2005" s="6">
        <v>155384057.23444083</v>
      </c>
      <c r="N2005" s="6">
        <v>3552.726919700702</v>
      </c>
      <c r="O2005" s="6">
        <v>102000207.83170806</v>
      </c>
    </row>
    <row r="2006">
      <c r="A2006">
        <v>2002</v>
      </c>
      <c r="B2006" s="6">
        <v>-162879946.02692991</v>
      </c>
      <c r="C2006" s="6">
        <v>48143299.3793585</v>
      </c>
      <c r="D2006" s="6">
        <v>66415417.261918224</v>
      </c>
      <c r="E2006" s="6">
        <v>80952565.35775447</v>
      </c>
      <c r="F2006" s="6">
        <v>73972996.85300654</v>
      </c>
      <c r="G2006" s="6">
        <v>109691997.78699704</v>
      </c>
      <c r="H2006" s="6">
        <f>NPV(Supuestos!$B$22,C2006:G2006)+B2006</f>
        <v>85864739.9699713</v>
      </c>
      <c r="I2006" s="2">
        <f>IFERROR(IRR(B2006:G2006),"")</f>
        <v>0.3160725630909994</v>
      </c>
      <c r="J2006" s="2">
        <f>IFERROR(MIRR(B2006:G2006,Supuestos!$B$22,Supuestos!$B$22),"")</f>
        <v>0.24074373313495756</v>
      </c>
      <c r="K2006" s="6">
        <v>8200.679481204013</v>
      </c>
      <c r="L2006" s="6">
        <v>42033.83568674922</v>
      </c>
      <c r="M2006" s="6">
        <v>135303464.92031989</v>
      </c>
      <c r="N2006" s="6">
        <v>3470.555936048428</v>
      </c>
      <c r="O2006" s="6">
        <v>111793543.93524595</v>
      </c>
    </row>
    <row r="2007">
      <c r="A2007">
        <v>2003</v>
      </c>
      <c r="B2007" s="6">
        <v>-195106414.14884946</v>
      </c>
      <c r="C2007" s="6">
        <v>69951434.66863462</v>
      </c>
      <c r="D2007" s="6">
        <v>77315796.05644259</v>
      </c>
      <c r="E2007" s="6">
        <v>81758768.83749042</v>
      </c>
      <c r="F2007" s="6">
        <v>75452271.336717</v>
      </c>
      <c r="G2007" s="6">
        <v>120389348.97055028</v>
      </c>
      <c r="H2007" s="6">
        <f>NPV(Supuestos!$B$22,C2007:G2007)+B2007</f>
        <v>88131585.24276817</v>
      </c>
      <c r="I2007" s="2">
        <f>IFERROR(IRR(B2007:G2007),"")</f>
        <v>0.3012599556581411</v>
      </c>
      <c r="J2007" s="2">
        <f>IFERROR(MIRR(B2007:G2007,Supuestos!$B$22,Supuestos!$B$22),"")</f>
        <v>0.22823323692399322</v>
      </c>
      <c r="K2007" s="6">
        <v>8622.924638690447</v>
      </c>
      <c r="L2007" s="6">
        <v>40309.46167595093</v>
      </c>
      <c r="M2007" s="6">
        <v>167299578.128217</v>
      </c>
      <c r="N2007" s="6">
        <v>3535.8086706760027</v>
      </c>
      <c r="O2007" s="6">
        <v>106770929.18735178</v>
      </c>
    </row>
    <row r="2008">
      <c r="A2008">
        <v>2004</v>
      </c>
      <c r="B2008" s="6">
        <v>-169674115.18747196</v>
      </c>
      <c r="C2008" s="6">
        <v>87985550.9923597</v>
      </c>
      <c r="D2008" s="6">
        <v>65511778.396949776</v>
      </c>
      <c r="E2008" s="6">
        <v>68066058.87347205</v>
      </c>
      <c r="F2008" s="6">
        <v>70843838.66257833</v>
      </c>
      <c r="G2008" s="6">
        <v>122296587.1560386</v>
      </c>
      <c r="H2008" s="6">
        <f>NPV(Supuestos!$B$22,C2008:G2008)+B2008</f>
        <v>109320284.64138466</v>
      </c>
      <c r="I2008" s="2">
        <f>IFERROR(IRR(B2008:G2008),"")</f>
        <v>0.37450981495860514</v>
      </c>
      <c r="J2008" s="2">
        <f>IFERROR(MIRR(B2008:G2008,Supuestos!$B$22,Supuestos!$B$22),"")</f>
        <v>0.2592177296914524</v>
      </c>
      <c r="K2008" s="6">
        <v>8532.404709317167</v>
      </c>
      <c r="L2008" s="6">
        <v>38495.41130221287</v>
      </c>
      <c r="M2008" s="6">
        <v>143397440.89290377</v>
      </c>
      <c r="N2008" s="6">
        <v>3438.7337748582163</v>
      </c>
      <c r="O2008" s="6">
        <v>105474118.68712752</v>
      </c>
    </row>
    <row r="2009">
      <c r="A2009">
        <v>2005</v>
      </c>
      <c r="B2009" s="6">
        <v>-180381724.36063075</v>
      </c>
      <c r="C2009" s="6">
        <v>48254142.80952257</v>
      </c>
      <c r="D2009" s="6">
        <v>50047772.02899137</v>
      </c>
      <c r="E2009" s="6">
        <v>62086773.21407567</v>
      </c>
      <c r="F2009" s="6">
        <v>42086328.2860643</v>
      </c>
      <c r="G2009" s="6">
        <v>75170263.09687597</v>
      </c>
      <c r="H2009" s="6">
        <f>NPV(Supuestos!$B$22,C2009:G2009)+B2009</f>
        <v>6322974.056613341</v>
      </c>
      <c r="I2009" s="2">
        <f>IFERROR(IRR(B2009:G2009),"")</f>
        <v>0.1537213784677268</v>
      </c>
      <c r="J2009" s="2">
        <f>IFERROR(MIRR(B2009:G2009,Supuestos!$B$22,Supuestos!$B$22),"")</f>
        <v>0.1478823916069254</v>
      </c>
      <c r="K2009" s="6">
        <v>7712.066787353824</v>
      </c>
      <c r="L2009" s="6">
        <v>39432.09201151405</v>
      </c>
      <c r="M2009" s="6">
        <v>156053490.18800056</v>
      </c>
      <c r="N2009" s="6">
        <v>3434.2449926150343</v>
      </c>
      <c r="O2009" s="6">
        <v>107508706.57337911</v>
      </c>
    </row>
    <row r="2010">
      <c r="A2010">
        <v>2006</v>
      </c>
      <c r="B2010" s="6">
        <v>-159692379.4616351</v>
      </c>
      <c r="C2010" s="6">
        <v>49311505.83361525</v>
      </c>
      <c r="D2010" s="6">
        <v>51053012.07423808</v>
      </c>
      <c r="E2010" s="6">
        <v>61608154.212616354</v>
      </c>
      <c r="F2010" s="6">
        <v>67145059.51861979</v>
      </c>
      <c r="G2010" s="6">
        <v>93183738.01998416</v>
      </c>
      <c r="H2010" s="6">
        <f>NPV(Supuestos!$B$22,C2010:G2010)+B2010</f>
        <v>52582690.710299164</v>
      </c>
      <c r="I2010" s="2">
        <f>IFERROR(IRR(B2010:G2010),"")</f>
        <v>0.2554951629792049</v>
      </c>
      <c r="J2010" s="2">
        <f>IFERROR(MIRR(B2010:G2010,Supuestos!$B$22,Supuestos!$B$22),"")</f>
        <v>0.20677918739959278</v>
      </c>
      <c r="K2010" s="6">
        <v>8002.054955293432</v>
      </c>
      <c r="L2010" s="6">
        <v>38341.28301458278</v>
      </c>
      <c r="M2010" s="6">
        <v>135147655.1625031</v>
      </c>
      <c r="N2010" s="6">
        <v>3248.5002188012004</v>
      </c>
      <c r="O2010" s="6">
        <v>109757936.89326347</v>
      </c>
    </row>
    <row r="2011">
      <c r="A2011">
        <v>2007</v>
      </c>
      <c r="B2011" s="6">
        <v>-159798703.08047926</v>
      </c>
      <c r="C2011" s="6">
        <v>104629253.02031924</v>
      </c>
      <c r="D2011" s="6">
        <v>85685098.57617375</v>
      </c>
      <c r="E2011" s="6">
        <v>95429435.05686188</v>
      </c>
      <c r="F2011" s="6">
        <v>93265092.19509807</v>
      </c>
      <c r="G2011" s="6">
        <v>137293794.00730357</v>
      </c>
      <c r="H2011" s="6">
        <f>NPV(Supuestos!$B$22,C2011:G2011)+B2011</f>
        <v>188851911.0016417</v>
      </c>
      <c r="I2011" s="2">
        <f>IFERROR(IRR(B2011:G2011),"")</f>
        <v>0.5521742591971639</v>
      </c>
      <c r="J2011" s="2">
        <f>IFERROR(MIRR(B2011:G2011,Supuestos!$B$22,Supuestos!$B$22),"")</f>
        <v>0.3325032844339397</v>
      </c>
      <c r="K2011" s="6">
        <v>9206.585400059985</v>
      </c>
      <c r="L2011" s="6">
        <v>40797.83902421503</v>
      </c>
      <c r="M2011" s="6">
        <v>129749999.95133242</v>
      </c>
      <c r="N2011" s="6">
        <v>3448.326576097558</v>
      </c>
      <c r="O2011" s="6">
        <v>110313130.59581245</v>
      </c>
    </row>
    <row r="2012">
      <c r="A2012">
        <v>2008</v>
      </c>
      <c r="B2012" s="6">
        <v>-160960888.52686343</v>
      </c>
      <c r="C2012" s="6">
        <v>45182510.08037914</v>
      </c>
      <c r="D2012" s="6">
        <v>42852948.915856555</v>
      </c>
      <c r="E2012" s="6">
        <v>23019085.2796945</v>
      </c>
      <c r="F2012" s="6">
        <v>34870314.53177855</v>
      </c>
      <c r="G2012" s="6">
        <v>78419230.61475453</v>
      </c>
      <c r="H2012" s="6">
        <f>NPV(Supuestos!$B$22,C2012:G2012)+B2012</f>
        <v>-11441411.607363425</v>
      </c>
      <c r="I2012" s="2">
        <f>IFERROR(IRR(B2012:G2012),"")</f>
        <v>0.11198460521873518</v>
      </c>
      <c r="J2012" s="2">
        <f>IFERROR(MIRR(B2012:G2012,Supuestos!$B$22,Supuestos!$B$22),"")</f>
        <v>0.12331183096794884</v>
      </c>
      <c r="K2012" s="6">
        <v>8044.2582825434365</v>
      </c>
      <c r="L2012" s="6">
        <v>34354.321616703994</v>
      </c>
      <c r="M2012" s="6">
        <v>138852485.63035685</v>
      </c>
      <c r="N2012" s="6">
        <v>3534.8237230752907</v>
      </c>
      <c r="O2012" s="6">
        <v>113948019.92941105</v>
      </c>
    </row>
    <row r="2013">
      <c r="A2013">
        <v>2009</v>
      </c>
      <c r="B2013" s="6">
        <v>-156745797.90713838</v>
      </c>
      <c r="C2013" s="6">
        <v>78713933.44043794</v>
      </c>
      <c r="D2013" s="6">
        <v>78673707.8186232</v>
      </c>
      <c r="E2013" s="6">
        <v>78065740.21270779</v>
      </c>
      <c r="F2013" s="6">
        <v>69347993.28943582</v>
      </c>
      <c r="G2013" s="6">
        <v>119135996.02929632</v>
      </c>
      <c r="H2013" s="6">
        <f>NPV(Supuestos!$B$22,C2013:G2013)+B2013</f>
        <v>128465608.91071504</v>
      </c>
      <c r="I2013" s="2">
        <f>IFERROR(IRR(B2013:G2013),"")</f>
        <v>0.42990851029802357</v>
      </c>
      <c r="J2013" s="2">
        <f>IFERROR(MIRR(B2013:G2013,Supuestos!$B$22,Supuestos!$B$22),"")</f>
        <v>0.2849879293700577</v>
      </c>
      <c r="K2013" s="6">
        <v>8712.26188854256</v>
      </c>
      <c r="L2013" s="6">
        <v>39400.65838600701</v>
      </c>
      <c r="M2013" s="6">
        <v>129284289.55194688</v>
      </c>
      <c r="N2013" s="6">
        <v>3314.7823189385235</v>
      </c>
      <c r="O2013" s="6">
        <v>110489501.46000715</v>
      </c>
    </row>
    <row r="2014">
      <c r="A2014">
        <v>2010</v>
      </c>
      <c r="B2014" s="6">
        <v>-184573332.2474976</v>
      </c>
      <c r="C2014" s="6">
        <v>74084253.82868624</v>
      </c>
      <c r="D2014" s="6">
        <v>77077295.968447</v>
      </c>
      <c r="E2014" s="6">
        <v>69176472.70897262</v>
      </c>
      <c r="F2014" s="6">
        <v>80457317.32825358</v>
      </c>
      <c r="G2014" s="6">
        <v>100212401.25308453</v>
      </c>
      <c r="H2014" s="6">
        <f>NPV(Supuestos!$B$22,C2014:G2014)+B2014</f>
        <v>86097852.1727008</v>
      </c>
      <c r="I2014" s="2">
        <f>IFERROR(IRR(B2014:G2014),"")</f>
        <v>0.3126447202029287</v>
      </c>
      <c r="J2014" s="2">
        <f>IFERROR(MIRR(B2014:G2014,Supuestos!$B$22,Supuestos!$B$22),"")</f>
        <v>0.23072058716048827</v>
      </c>
      <c r="K2014" s="6">
        <v>8245.086079189412</v>
      </c>
      <c r="L2014" s="6">
        <v>42154.11119964274</v>
      </c>
      <c r="M2014" s="6">
        <v>156768190.21287543</v>
      </c>
      <c r="N2014" s="6">
        <v>3558.1384202465415</v>
      </c>
      <c r="O2014" s="6">
        <v>106178079.18956609</v>
      </c>
    </row>
    <row r="2015">
      <c r="A2015">
        <v>2011</v>
      </c>
      <c r="B2015" s="6">
        <v>-158506341.27991146</v>
      </c>
      <c r="C2015" s="6">
        <v>88688425.31570305</v>
      </c>
      <c r="D2015" s="6">
        <v>90597099.74232085</v>
      </c>
      <c r="E2015" s="6">
        <v>84642302.93971422</v>
      </c>
      <c r="F2015" s="6">
        <v>89186061.65351531</v>
      </c>
      <c r="G2015" s="6">
        <v>149863249.91296163</v>
      </c>
      <c r="H2015" s="6">
        <f>NPV(Supuestos!$B$22,C2015:G2015)+B2015</f>
        <v>176772777.07274303</v>
      </c>
      <c r="I2015" s="2">
        <f>IFERROR(IRR(B2015:G2015),"")</f>
        <v>0.5131900338156827</v>
      </c>
      <c r="J2015" s="2">
        <f>IFERROR(MIRR(B2015:G2015,Supuestos!$B$22,Supuestos!$B$22),"")</f>
        <v>0.32427086458532073</v>
      </c>
      <c r="K2015" s="6">
        <v>8772.848031135096</v>
      </c>
      <c r="L2015" s="6">
        <v>44313.62316365417</v>
      </c>
      <c r="M2015" s="6">
        <v>127405806.74201337</v>
      </c>
      <c r="N2015" s="6">
        <v>3564.273295054833</v>
      </c>
      <c r="O2015" s="6">
        <v>110455976.10460497</v>
      </c>
    </row>
    <row r="2016">
      <c r="A2016">
        <v>2012</v>
      </c>
      <c r="B2016" s="6">
        <v>-172714135.00218633</v>
      </c>
      <c r="C2016" s="6">
        <v>62541684.01407651</v>
      </c>
      <c r="D2016" s="6">
        <v>82509785.61735642</v>
      </c>
      <c r="E2016" s="6">
        <v>98237627.12988555</v>
      </c>
      <c r="F2016" s="6">
        <v>93580744.26827316</v>
      </c>
      <c r="G2016" s="6">
        <v>134523561.56734177</v>
      </c>
      <c r="H2016" s="6">
        <f>NPV(Supuestos!$B$22,C2016:G2016)+B2016</f>
        <v>137217827.79052317</v>
      </c>
      <c r="I2016" s="2">
        <f>IFERROR(IRR(B2016:G2016),"")</f>
        <v>0.3976546275101092</v>
      </c>
      <c r="J2016" s="2">
        <f>IFERROR(MIRR(B2016:G2016,Supuestos!$B$22,Supuestos!$B$22),"")</f>
        <v>0.281423098852007</v>
      </c>
      <c r="K2016" s="6">
        <v>8086.640197735267</v>
      </c>
      <c r="L2016" s="6">
        <v>45696.7152776456</v>
      </c>
      <c r="M2016" s="6">
        <v>143151503.42869255</v>
      </c>
      <c r="N2016" s="6">
        <v>3280.1163408284388</v>
      </c>
      <c r="O2016" s="6">
        <v>104466032.26647158</v>
      </c>
    </row>
    <row r="2017">
      <c r="A2017">
        <v>2013</v>
      </c>
      <c r="B2017" s="6">
        <v>-185266181.94295266</v>
      </c>
      <c r="C2017" s="6">
        <v>66531573.116541</v>
      </c>
      <c r="D2017" s="6">
        <v>58688806.725247644</v>
      </c>
      <c r="E2017" s="6">
        <v>64200027.087764695</v>
      </c>
      <c r="F2017" s="6">
        <v>67903680.92272006</v>
      </c>
      <c r="G2017" s="6">
        <v>125533155.08453533</v>
      </c>
      <c r="H2017" s="6">
        <f>NPV(Supuestos!$B$22,C2017:G2017)+B2017</f>
        <v>66989585.11434068</v>
      </c>
      <c r="I2017" s="2">
        <f>IFERROR(IRR(B2017:G2017),"")</f>
        <v>0.2674114175694679</v>
      </c>
      <c r="J2017" s="2">
        <f>IFERROR(MIRR(B2017:G2017,Supuestos!$B$22,Supuestos!$B$22),"")</f>
        <v>0.21258960755661027</v>
      </c>
      <c r="K2017" s="6">
        <v>7809.7804423275375</v>
      </c>
      <c r="L2017" s="6">
        <v>44981.56670576052</v>
      </c>
      <c r="M2017" s="6">
        <v>157162489.14904067</v>
      </c>
      <c r="N2017" s="6">
        <v>3472.2851568212113</v>
      </c>
      <c r="O2017" s="6">
        <v>108353782.23299724</v>
      </c>
    </row>
    <row r="2018">
      <c r="A2018">
        <v>2014</v>
      </c>
      <c r="B2018" s="6">
        <v>-187310734.105136</v>
      </c>
      <c r="C2018" s="6">
        <v>40078394.08590196</v>
      </c>
      <c r="D2018" s="6">
        <v>40327691.05065335</v>
      </c>
      <c r="E2018" s="6">
        <v>53711706.722436406</v>
      </c>
      <c r="F2018" s="6">
        <v>45717722.96877867</v>
      </c>
      <c r="G2018" s="6">
        <v>96955919.89203925</v>
      </c>
      <c r="H2018" s="6">
        <f>NPV(Supuestos!$B$22,C2018:G2018)+B2018</f>
        <v>-7445098.466776565</v>
      </c>
      <c r="I2018" s="2">
        <f>IFERROR(IRR(B2018:G2018),"")</f>
        <v>0.1254665649113864</v>
      </c>
      <c r="J2018" s="2">
        <f>IFERROR(MIRR(B2018:G2018,Supuestos!$B$22,Supuestos!$B$22),"")</f>
        <v>0.13078999558854854</v>
      </c>
      <c r="K2018" s="6">
        <v>8112.269084279866</v>
      </c>
      <c r="L2018" s="6">
        <v>36476.70729523626</v>
      </c>
      <c r="M2018" s="6">
        <v>163638024.91413832</v>
      </c>
      <c r="N2018" s="6">
        <v>3427.700215795388</v>
      </c>
      <c r="O2018" s="6">
        <v>115292380.76214795</v>
      </c>
    </row>
    <row r="2019">
      <c r="A2019">
        <v>2015</v>
      </c>
      <c r="B2019" s="6">
        <v>-171779102.96807015</v>
      </c>
      <c r="C2019" s="6">
        <v>49640006.7906284</v>
      </c>
      <c r="D2019" s="6">
        <v>37758392.98768768</v>
      </c>
      <c r="E2019" s="6">
        <v>58509941.93871601</v>
      </c>
      <c r="F2019" s="6">
        <v>55233281.66684227</v>
      </c>
      <c r="G2019" s="6">
        <v>86008368.1172092</v>
      </c>
      <c r="H2019" s="6">
        <f>NPV(Supuestos!$B$22,C2019:G2019)+B2019</f>
        <v>17683752.194429625</v>
      </c>
      <c r="I2019" s="2">
        <f>IFERROR(IRR(B2019:G2019),"")</f>
        <v>0.17790816541986648</v>
      </c>
      <c r="J2019" s="2">
        <f>IFERROR(MIRR(B2019:G2019,Supuestos!$B$22,Supuestos!$B$22),"")</f>
        <v>0.16256060122287064</v>
      </c>
      <c r="K2019" s="6">
        <v>7856.9306642870815</v>
      </c>
      <c r="L2019" s="6">
        <v>36296.70464735736</v>
      </c>
      <c r="M2019" s="6">
        <v>148964647.62755868</v>
      </c>
      <c r="N2019" s="6">
        <v>3206.1962912790477</v>
      </c>
      <c r="O2019" s="6">
        <v>110094562.06135194</v>
      </c>
    </row>
    <row r="2020">
      <c r="A2020">
        <v>2016</v>
      </c>
      <c r="B2020" s="6">
        <v>-164386963.3667659</v>
      </c>
      <c r="C2020" s="6">
        <v>86241958.92531261</v>
      </c>
      <c r="D2020" s="6">
        <v>84100702.48181307</v>
      </c>
      <c r="E2020" s="6">
        <v>61548689.00727846</v>
      </c>
      <c r="F2020" s="6">
        <v>73597421.3684668</v>
      </c>
      <c r="G2020" s="6">
        <v>128242969.51717523</v>
      </c>
      <c r="H2020" s="6">
        <f>NPV(Supuestos!$B$22,C2020:G2020)+B2020</f>
        <v>127701210.86581905</v>
      </c>
      <c r="I2020" s="2">
        <f>IFERROR(IRR(B2020:G2020),"")</f>
        <v>0.419509474272931</v>
      </c>
      <c r="J2020" s="2">
        <f>IFERROR(MIRR(B2020:G2020,Supuestos!$B$22,Supuestos!$B$22),"")</f>
        <v>0.27889288594918704</v>
      </c>
      <c r="K2020" s="6">
        <v>8738.815691400223</v>
      </c>
      <c r="L2020" s="6">
        <v>38804.88865217399</v>
      </c>
      <c r="M2020" s="6">
        <v>137258261.77823335</v>
      </c>
      <c r="N2020" s="6">
        <v>3350.4685833739736</v>
      </c>
      <c r="O2020" s="6">
        <v>107973023.40301417</v>
      </c>
    </row>
    <row r="2021">
      <c r="A2021">
        <v>2017</v>
      </c>
      <c r="B2021" s="6">
        <v>-142905756.35730615</v>
      </c>
      <c r="C2021" s="6">
        <v>33597760.87689535</v>
      </c>
      <c r="D2021" s="6">
        <v>27271986.534129024</v>
      </c>
      <c r="E2021" s="6">
        <v>33814403.783483244</v>
      </c>
      <c r="F2021" s="6">
        <v>30709881.884752493</v>
      </c>
      <c r="G2021" s="6">
        <v>73203399.3788467</v>
      </c>
      <c r="H2021" s="6">
        <f>NPV(Supuestos!$B$22,C2021:G2021)+B2021</f>
        <v>-13423101.677437924</v>
      </c>
      <c r="I2021" s="2">
        <f>IFERROR(IRR(B2021:G2021),"")</f>
        <v>0.10482848327591945</v>
      </c>
      <c r="J2021" s="2">
        <f>IFERROR(MIRR(B2021:G2021,Supuestos!$B$22,Supuestos!$B$22),"")</f>
        <v>0.11773081874835745</v>
      </c>
      <c r="K2021" s="6">
        <v>7755.458583485698</v>
      </c>
      <c r="L2021" s="6">
        <v>33114.50110524905</v>
      </c>
      <c r="M2021" s="6">
        <v>122360305.01054211</v>
      </c>
      <c r="N2021" s="6">
        <v>3366.734775652488</v>
      </c>
      <c r="O2021" s="6">
        <v>107823535.51110943</v>
      </c>
    </row>
    <row r="2022">
      <c r="A2022">
        <v>2018</v>
      </c>
      <c r="B2022" s="6">
        <v>-172151846.85507274</v>
      </c>
      <c r="C2022" s="6">
        <v>81281460.80671066</v>
      </c>
      <c r="D2022" s="6">
        <v>88968175.31709519</v>
      </c>
      <c r="E2022" s="6">
        <v>94213734.8220786</v>
      </c>
      <c r="F2022" s="6">
        <v>94717170.0308896</v>
      </c>
      <c r="G2022" s="6">
        <v>151746248.16281283</v>
      </c>
      <c r="H2022" s="6">
        <f>NPV(Supuestos!$B$22,C2022:G2022)+B2022</f>
        <v>166089804.11556986</v>
      </c>
      <c r="I2022" s="2">
        <f>IFERROR(IRR(B2022:G2022),"")</f>
        <v>0.4574545394589135</v>
      </c>
      <c r="J2022" s="2">
        <f>IFERROR(MIRR(B2022:G2022,Supuestos!$B$22,Supuestos!$B$22),"")</f>
        <v>0.30487205728380395</v>
      </c>
      <c r="K2022" s="6">
        <v>8785.427024174945</v>
      </c>
      <c r="L2022" s="6">
        <v>45220.39711742679</v>
      </c>
      <c r="M2022" s="6">
        <v>140369406.9447236</v>
      </c>
      <c r="N2022" s="6">
        <v>3550.6009124219418</v>
      </c>
      <c r="O2022" s="6">
        <v>111347421.0982172</v>
      </c>
    </row>
    <row r="2023">
      <c r="A2023">
        <v>2019</v>
      </c>
      <c r="B2023" s="6">
        <v>-165303070.73971838</v>
      </c>
      <c r="C2023" s="6">
        <v>67814127.28307207</v>
      </c>
      <c r="D2023" s="6">
        <v>53365752.60449999</v>
      </c>
      <c r="E2023" s="6">
        <v>52237622.992968604</v>
      </c>
      <c r="F2023" s="6">
        <v>47354106.03690105</v>
      </c>
      <c r="G2023" s="6">
        <v>84109735.66627127</v>
      </c>
      <c r="H2023" s="6">
        <f>NPV(Supuestos!$B$22,C2023:G2023)+B2023</f>
        <v>42226520.4898694</v>
      </c>
      <c r="I2023" s="2">
        <f>IFERROR(IRR(B2023:G2023),"")</f>
        <v>0.24060903601417982</v>
      </c>
      <c r="J2023" s="2">
        <f>IFERROR(MIRR(B2023:G2023,Supuestos!$B$22,Supuestos!$B$22),"")</f>
        <v>0.19306656001133238</v>
      </c>
      <c r="K2023" s="6">
        <v>8432.7559526021</v>
      </c>
      <c r="L2023" s="6">
        <v>35628.59389264744</v>
      </c>
      <c r="M2023" s="6">
        <v>141267291.76123312</v>
      </c>
      <c r="N2023" s="6">
        <v>3383.639355065922</v>
      </c>
      <c r="O2023" s="6">
        <v>110973227.70646967</v>
      </c>
    </row>
    <row r="2024">
      <c r="A2024">
        <v>2020</v>
      </c>
      <c r="B2024" s="6">
        <v>-179385124.35428762</v>
      </c>
      <c r="C2024" s="6">
        <v>46668358.12685728</v>
      </c>
      <c r="D2024" s="6">
        <v>49720641.58274172</v>
      </c>
      <c r="E2024" s="6">
        <v>56224785.96419634</v>
      </c>
      <c r="F2024" s="6">
        <v>49793548.04327289</v>
      </c>
      <c r="G2024" s="6">
        <v>85851366.37285705</v>
      </c>
      <c r="H2024" s="6">
        <f>NPV(Supuestos!$B$22,C2024:G2024)+B2024</f>
        <v>11830867.343601603</v>
      </c>
      <c r="I2024" s="2">
        <f>IFERROR(IRR(B2024:G2024),"")</f>
        <v>0.16478699953464152</v>
      </c>
      <c r="J2024" s="2">
        <f>IFERROR(MIRR(B2024:G2024,Supuestos!$B$22,Supuestos!$B$22),"")</f>
        <v>0.15465544573157808</v>
      </c>
      <c r="K2024" s="6">
        <v>7936.555571279524</v>
      </c>
      <c r="L2024" s="6">
        <v>36800.182313254016</v>
      </c>
      <c r="M2024" s="6">
        <v>156019788.99729896</v>
      </c>
      <c r="N2024" s="6">
        <v>3436.9164693790176</v>
      </c>
      <c r="O2024" s="6">
        <v>110144507.31754869</v>
      </c>
    </row>
    <row r="2025">
      <c r="A2025">
        <v>2021</v>
      </c>
      <c r="B2025" s="6">
        <v>-183203687.16593</v>
      </c>
      <c r="C2025" s="6">
        <v>59410989.601585284</v>
      </c>
      <c r="D2025" s="6">
        <v>40572423.941932194</v>
      </c>
      <c r="E2025" s="6">
        <v>42427236.44993155</v>
      </c>
      <c r="F2025" s="6">
        <v>45950923.483509794</v>
      </c>
      <c r="G2025" s="6">
        <v>85342245.84723279</v>
      </c>
      <c r="H2025" s="6">
        <f>NPV(Supuestos!$B$22,C2025:G2025)+B2025</f>
        <v>298278.64355192333</v>
      </c>
      <c r="I2025" s="2">
        <f>IFERROR(IRR(B2025:G2025),"")</f>
        <v>0.1406413302487439</v>
      </c>
      <c r="J2025" s="2">
        <f>IFERROR(MIRR(B2025:G2025,Supuestos!$B$22,Supuestos!$B$22),"")</f>
        <v>0.14037097115823638</v>
      </c>
      <c r="K2025" s="6">
        <v>7598.308310906305</v>
      </c>
      <c r="L2025" s="6">
        <v>40931.88789785788</v>
      </c>
      <c r="M2025" s="6">
        <v>158322638.8462997</v>
      </c>
      <c r="N2025" s="6">
        <v>3521.554929204285</v>
      </c>
      <c r="O2025" s="6">
        <v>111219259.90496941</v>
      </c>
    </row>
    <row r="2026">
      <c r="A2026">
        <v>2022</v>
      </c>
      <c r="B2026" s="6">
        <v>-162019767.9695227</v>
      </c>
      <c r="C2026" s="6">
        <v>24024590.9756094</v>
      </c>
      <c r="D2026" s="6">
        <v>42406241.47417447</v>
      </c>
      <c r="E2026" s="6">
        <v>50347752.87824242</v>
      </c>
      <c r="F2026" s="6">
        <v>47400759.32072143</v>
      </c>
      <c r="G2026" s="6">
        <v>76658960.31898841</v>
      </c>
      <c r="H2026" s="6">
        <f>NPV(Supuestos!$B$22,C2026:G2026)+B2026</f>
        <v>-6452723.884644203</v>
      </c>
      <c r="I2026" s="2">
        <f>IFERROR(IRR(B2026:G2026),"")</f>
        <v>0.1257177450657184</v>
      </c>
      <c r="J2026" s="2">
        <f>IFERROR(MIRR(B2026:G2026,Supuestos!$B$22,Supuestos!$B$22),"")</f>
        <v>0.1307712816464266</v>
      </c>
      <c r="K2026" s="6">
        <v>7193.77823233282</v>
      </c>
      <c r="L2026" s="6">
        <v>39804.27803849295</v>
      </c>
      <c r="M2026" s="6">
        <v>139112316.05696002</v>
      </c>
      <c r="N2026" s="6">
        <v>3291.8494327614703</v>
      </c>
      <c r="O2026" s="6">
        <v>108076633.35553582</v>
      </c>
    </row>
    <row r="2027">
      <c r="A2027">
        <v>2023</v>
      </c>
      <c r="B2027" s="6">
        <v>-161108577.63260832</v>
      </c>
      <c r="C2027" s="6">
        <v>64711840.23299526</v>
      </c>
      <c r="D2027" s="6">
        <v>50094374.25396036</v>
      </c>
      <c r="E2027" s="6">
        <v>76711076.80255553</v>
      </c>
      <c r="F2027" s="6">
        <v>74994168.93295136</v>
      </c>
      <c r="G2027" s="6">
        <v>116243770.27489133</v>
      </c>
      <c r="H2027" s="6">
        <f>NPV(Supuestos!$B$22,C2027:G2027)+B2027</f>
        <v>90755920.71875748</v>
      </c>
      <c r="I2027" s="2">
        <f>IFERROR(IRR(B2027:G2027),"")</f>
        <v>0.33113275709276735</v>
      </c>
      <c r="J2027" s="2">
        <f>IFERROR(MIRR(B2027:G2027,Supuestos!$B$22,Supuestos!$B$22),"")</f>
        <v>0.2465637967920824</v>
      </c>
      <c r="K2027" s="6">
        <v>8245.820650542626</v>
      </c>
      <c r="L2027" s="6">
        <v>39258.31682481237</v>
      </c>
      <c r="M2027" s="6">
        <v>135211214.4662417</v>
      </c>
      <c r="N2027" s="6">
        <v>3414.7087228794894</v>
      </c>
      <c r="O2027" s="6">
        <v>106211744.67170487</v>
      </c>
    </row>
    <row r="2028">
      <c r="A2028">
        <v>2024</v>
      </c>
      <c r="B2028" s="6">
        <v>-172732531.88610026</v>
      </c>
      <c r="C2028" s="6">
        <v>44054253.88673746</v>
      </c>
      <c r="D2028" s="6">
        <v>43136351.184662715</v>
      </c>
      <c r="E2028" s="6">
        <v>46708349.30671163</v>
      </c>
      <c r="F2028" s="6">
        <v>58609300.54397079</v>
      </c>
      <c r="G2028" s="6">
        <v>77981518.88579708</v>
      </c>
      <c r="H2028" s="6">
        <f>NPV(Supuestos!$B$22,C2028:G2028)+B2028</f>
        <v>5832945.5858339295</v>
      </c>
      <c r="I2028" s="2">
        <f>IFERROR(IRR(B2028:G2028),"")</f>
        <v>0.1526166879962131</v>
      </c>
      <c r="J2028" s="2">
        <f>IFERROR(MIRR(B2028:G2028,Supuestos!$B$22,Supuestos!$B$22),"")</f>
        <v>0.14759731491313866</v>
      </c>
      <c r="K2028" s="6">
        <v>7385.03661278291</v>
      </c>
      <c r="L2028" s="6">
        <v>41400.88504780619</v>
      </c>
      <c r="M2028" s="6">
        <v>148272767.73572704</v>
      </c>
      <c r="N2028" s="6">
        <v>3587.650996974359</v>
      </c>
      <c r="O2028" s="6">
        <v>106403516.91209956</v>
      </c>
    </row>
    <row r="2029">
      <c r="A2029">
        <v>2025</v>
      </c>
      <c r="B2029" s="6">
        <v>-157226160.1005168</v>
      </c>
      <c r="C2029" s="6">
        <v>39977408.61574395</v>
      </c>
      <c r="D2029" s="6">
        <v>42157805.98864019</v>
      </c>
      <c r="E2029" s="6">
        <v>37429818.35762963</v>
      </c>
      <c r="F2029" s="6">
        <v>52726914.551004305</v>
      </c>
      <c r="G2029" s="6">
        <v>63771332.96643047</v>
      </c>
      <c r="H2029" s="6">
        <f>NPV(Supuestos!$B$22,C2029:G2029)+B2029</f>
        <v>-115735.55872695148</v>
      </c>
      <c r="I2029" s="2">
        <f>IFERROR(IRR(B2029:G2029),"")</f>
        <v>0.1397171662406213</v>
      </c>
      <c r="J2029" s="2">
        <f>IFERROR(MIRR(B2029:G2029,Supuestos!$B$22,Supuestos!$B$22),"")</f>
        <v>0.13983211775638615</v>
      </c>
      <c r="K2029" s="6">
        <v>7719.822431399285</v>
      </c>
      <c r="L2029" s="6">
        <v>34999.43889242168</v>
      </c>
      <c r="M2029" s="6">
        <v>135611003.82466838</v>
      </c>
      <c r="N2029" s="6">
        <v>3369.822491363933</v>
      </c>
      <c r="O2029" s="6">
        <v>105057046.806385</v>
      </c>
    </row>
    <row r="2030">
      <c r="A2030">
        <v>2026</v>
      </c>
      <c r="B2030" s="6">
        <v>-182225481.3233709</v>
      </c>
      <c r="C2030" s="6">
        <v>78624254.58658844</v>
      </c>
      <c r="D2030" s="6">
        <v>72546531.42919216</v>
      </c>
      <c r="E2030" s="6">
        <v>75533799.27401455</v>
      </c>
      <c r="F2030" s="6">
        <v>73903844.74605674</v>
      </c>
      <c r="G2030" s="6">
        <v>105767796.8087789</v>
      </c>
      <c r="H2030" s="6">
        <f>NPV(Supuestos!$B$22,C2030:G2030)+B2030</f>
        <v>92238014.56604765</v>
      </c>
      <c r="I2030" s="2">
        <f>IFERROR(IRR(B2030:G2030),"")</f>
        <v>0.3272394583666296</v>
      </c>
      <c r="J2030" s="2">
        <f>IFERROR(MIRR(B2030:G2030,Supuestos!$B$22,Supuestos!$B$22),"")</f>
        <v>0.23731406083301798</v>
      </c>
      <c r="K2030" s="6">
        <v>9107.58384945279</v>
      </c>
      <c r="L2030" s="6">
        <v>36836.86642298997</v>
      </c>
      <c r="M2030" s="6">
        <v>155385893.34749305</v>
      </c>
      <c r="N2030" s="6">
        <v>3504.890435313185</v>
      </c>
      <c r="O2030" s="6">
        <v>113078808.76076718</v>
      </c>
    </row>
    <row r="2031">
      <c r="A2031">
        <v>2027</v>
      </c>
      <c r="B2031" s="6">
        <v>-174981108.75721088</v>
      </c>
      <c r="C2031" s="6">
        <v>52556638.31441362</v>
      </c>
      <c r="D2031" s="6">
        <v>53386620.73281853</v>
      </c>
      <c r="E2031" s="6">
        <v>58209660.94096553</v>
      </c>
      <c r="F2031" s="6">
        <v>67578182.55630174</v>
      </c>
      <c r="G2031" s="6">
        <v>104686247.29058798</v>
      </c>
      <c r="H2031" s="6">
        <f>NPV(Supuestos!$B$22,C2031:G2031)+B2031</f>
        <v>45872805.26953256</v>
      </c>
      <c r="I2031" s="2">
        <f>IFERROR(IRR(B2031:G2031),"")</f>
        <v>0.23247998553555638</v>
      </c>
      <c r="J2031" s="2">
        <f>IFERROR(MIRR(B2031:G2031,Supuestos!$B$22,Supuestos!$B$22),"")</f>
        <v>0.19433906759544595</v>
      </c>
      <c r="K2031" s="6">
        <v>8137.544318108343</v>
      </c>
      <c r="L2031" s="6">
        <v>37867.271202939</v>
      </c>
      <c r="M2031" s="6">
        <v>150329380.94763136</v>
      </c>
      <c r="N2031" s="6">
        <v>3334.5823060410717</v>
      </c>
      <c r="O2031" s="6">
        <v>107590962.92923242</v>
      </c>
    </row>
    <row r="2032">
      <c r="A2032">
        <v>2028</v>
      </c>
      <c r="B2032" s="6">
        <v>-159986325.04101118</v>
      </c>
      <c r="C2032" s="6">
        <v>67290703.36319192</v>
      </c>
      <c r="D2032" s="6">
        <v>66336707.88713208</v>
      </c>
      <c r="E2032" s="6">
        <v>67591319.38376606</v>
      </c>
      <c r="F2032" s="6">
        <v>62125518.8086596</v>
      </c>
      <c r="G2032" s="6">
        <v>105955782.82610872</v>
      </c>
      <c r="H2032" s="6">
        <f>NPV(Supuestos!$B$22,C2032:G2032)+B2032</f>
        <v>87520173.54063436</v>
      </c>
      <c r="I2032" s="2">
        <f>IFERROR(IRR(B2032:G2032),"")</f>
        <v>0.33692684637569603</v>
      </c>
      <c r="J2032" s="2">
        <f>IFERROR(MIRR(B2032:G2032,Supuestos!$B$22,Supuestos!$B$22),"")</f>
        <v>0.2439576638970975</v>
      </c>
      <c r="K2032" s="6">
        <v>8250.9672051301</v>
      </c>
      <c r="L2032" s="6">
        <v>40476.728148170805</v>
      </c>
      <c r="M2032" s="6">
        <v>133268552.51928928</v>
      </c>
      <c r="N2032" s="6">
        <v>3470.226259405414</v>
      </c>
      <c r="O2032" s="6">
        <v>109522384.96879457</v>
      </c>
    </row>
    <row r="2033">
      <c r="A2033">
        <v>2029</v>
      </c>
      <c r="B2033" s="6">
        <v>-172644770.19568768</v>
      </c>
      <c r="C2033" s="6">
        <v>86935948.47382104</v>
      </c>
      <c r="D2033" s="6">
        <v>101399876.99349968</v>
      </c>
      <c r="E2033" s="6">
        <v>99666364.05011469</v>
      </c>
      <c r="F2033" s="6">
        <v>100426400.96461245</v>
      </c>
      <c r="G2033" s="6">
        <v>157532507.9874282</v>
      </c>
      <c r="H2033" s="6">
        <f>NPV(Supuestos!$B$22,C2033:G2033)+B2033</f>
        <v>190188642.92844534</v>
      </c>
      <c r="I2033" s="2">
        <f>IFERROR(IRR(B2033:G2033),"")</f>
        <v>0.5017633910008101</v>
      </c>
      <c r="J2033" s="2">
        <f>IFERROR(MIRR(B2033:G2033,Supuestos!$B$22,Supuestos!$B$22),"")</f>
        <v>0.32256072217913956</v>
      </c>
      <c r="K2033" s="6">
        <v>8978.703804613615</v>
      </c>
      <c r="L2033" s="6">
        <v>44161.87059215939</v>
      </c>
      <c r="M2033" s="6">
        <v>140923461.75531363</v>
      </c>
      <c r="N2033" s="6">
        <v>3311.67351671805</v>
      </c>
      <c r="O2033" s="6">
        <v>116101263.99719496</v>
      </c>
    </row>
    <row r="2034">
      <c r="A2034">
        <v>2030</v>
      </c>
      <c r="B2034" s="6">
        <v>-161577276.07699934</v>
      </c>
      <c r="C2034" s="6">
        <v>59950788.74372984</v>
      </c>
      <c r="D2034" s="6">
        <v>72521515.6731785</v>
      </c>
      <c r="E2034" s="6">
        <v>67418001.26221333</v>
      </c>
      <c r="F2034" s="6">
        <v>73943628.59350742</v>
      </c>
      <c r="G2034" s="6">
        <v>109131737.73682389</v>
      </c>
      <c r="H2034" s="6">
        <f>NPV(Supuestos!$B$22,C2034:G2034)+B2034</f>
        <v>92779486.05397929</v>
      </c>
      <c r="I2034" s="2">
        <f>IFERROR(IRR(B2034:G2034),"")</f>
        <v>0.3392609567418965</v>
      </c>
      <c r="J2034" s="2">
        <f>IFERROR(MIRR(B2034:G2034,Supuestos!$B$22,Supuestos!$B$22),"")</f>
        <v>0.248295636609404</v>
      </c>
      <c r="K2034" s="6">
        <v>8930.29723988405</v>
      </c>
      <c r="L2034" s="6">
        <v>35633.52834379521</v>
      </c>
      <c r="M2034" s="6">
        <v>136119836.09172538</v>
      </c>
      <c r="N2034" s="6">
        <v>3447.701978869736</v>
      </c>
      <c r="O2034" s="6">
        <v>109702709.31761824</v>
      </c>
    </row>
    <row r="2035">
      <c r="A2035">
        <v>2031</v>
      </c>
      <c r="B2035" s="6">
        <v>-173895022.59998077</v>
      </c>
      <c r="C2035" s="6">
        <v>44640611.48692654</v>
      </c>
      <c r="D2035" s="6">
        <v>55871282.61330193</v>
      </c>
      <c r="E2035" s="6">
        <v>59231963.44492107</v>
      </c>
      <c r="F2035" s="6">
        <v>57783688.78132293</v>
      </c>
      <c r="G2035" s="6">
        <v>90513689.72023165</v>
      </c>
      <c r="H2035" s="6">
        <f>NPV(Supuestos!$B$22,C2035:G2035)+B2035</f>
        <v>29456991.065259777</v>
      </c>
      <c r="I2035" s="2">
        <f>IFERROR(IRR(B2035:G2035),"")</f>
        <v>0.20147084193049655</v>
      </c>
      <c r="J2035" s="2">
        <f>IFERROR(MIRR(B2035:G2035,Supuestos!$B$22,Supuestos!$B$22),"")</f>
        <v>0.17624317505386777</v>
      </c>
      <c r="K2035" s="6">
        <v>7788.5932707847105</v>
      </c>
      <c r="L2035" s="6">
        <v>41393.711969392156</v>
      </c>
      <c r="M2035" s="6">
        <v>148103119.68017212</v>
      </c>
      <c r="N2035" s="6">
        <v>3595.9899915071824</v>
      </c>
      <c r="O2035" s="6">
        <v>108505240.763654</v>
      </c>
    </row>
    <row r="2036">
      <c r="A2036">
        <v>2032</v>
      </c>
      <c r="B2036" s="6">
        <v>-169467575.43831635</v>
      </c>
      <c r="C2036" s="6">
        <v>45135777.900914654</v>
      </c>
      <c r="D2036" s="6">
        <v>37818527.086027205</v>
      </c>
      <c r="E2036" s="6">
        <v>59163817.75975333</v>
      </c>
      <c r="F2036" s="6">
        <v>45636437.57617892</v>
      </c>
      <c r="G2036" s="6">
        <v>89242203.15638413</v>
      </c>
      <c r="H2036" s="6">
        <f>NPV(Supuestos!$B$22,C2036:G2036)+B2036</f>
        <v>12529271.015087657</v>
      </c>
      <c r="I2036" s="2">
        <f>IFERROR(IRR(B2036:G2036),"")</f>
        <v>0.16709066532409161</v>
      </c>
      <c r="J2036" s="2">
        <f>IFERROR(MIRR(B2036:G2036,Supuestos!$B$22,Supuestos!$B$22),"")</f>
        <v>0.15637927814693042</v>
      </c>
      <c r="K2036" s="6">
        <v>7690.384200533755</v>
      </c>
      <c r="L2036" s="6">
        <v>41011.100150974344</v>
      </c>
      <c r="M2036" s="6">
        <v>144236286.1065115</v>
      </c>
      <c r="N2036" s="6">
        <v>3520.1702644117177</v>
      </c>
      <c r="O2036" s="6">
        <v>111152986.5708334</v>
      </c>
    </row>
    <row r="2037">
      <c r="A2037">
        <v>2033</v>
      </c>
      <c r="B2037" s="6">
        <v>-163489348.26489192</v>
      </c>
      <c r="C2037" s="6">
        <v>77394806.94670922</v>
      </c>
      <c r="D2037" s="6">
        <v>65683375.17518081</v>
      </c>
      <c r="E2037" s="6">
        <v>54338450.81205806</v>
      </c>
      <c r="F2037" s="6">
        <v>60607823.1623444</v>
      </c>
      <c r="G2037" s="6">
        <v>98124947.4163641</v>
      </c>
      <c r="H2037" s="6">
        <f>NPV(Supuestos!$B$22,C2037:G2037)+B2037</f>
        <v>78466683.78640476</v>
      </c>
      <c r="I2037" s="2">
        <f>IFERROR(IRR(B2037:G2037),"")</f>
        <v>0.32297994994501406</v>
      </c>
      <c r="J2037" s="2">
        <f>IFERROR(MIRR(B2037:G2037,Supuestos!$B$22,Supuestos!$B$22),"")</f>
        <v>0.23297493954059334</v>
      </c>
      <c r="K2037" s="6">
        <v>9025.785279022291</v>
      </c>
      <c r="L2037" s="6">
        <v>35091.75778002543</v>
      </c>
      <c r="M2037" s="6">
        <v>138150894.60201436</v>
      </c>
      <c r="N2037" s="6">
        <v>3483.006555773318</v>
      </c>
      <c r="O2037" s="6">
        <v>112319708.5301833</v>
      </c>
    </row>
    <row r="2038">
      <c r="A2038">
        <v>2034</v>
      </c>
      <c r="B2038" s="6">
        <v>-173761413.0750156</v>
      </c>
      <c r="C2038" s="6">
        <v>37380915.836538136</v>
      </c>
      <c r="D2038" s="6">
        <v>29192444.350390732</v>
      </c>
      <c r="E2038" s="6">
        <v>36442097.980882004</v>
      </c>
      <c r="F2038" s="6">
        <v>28100600.84113713</v>
      </c>
      <c r="G2038" s="6">
        <v>57632453.23231063</v>
      </c>
      <c r="H2038" s="6">
        <f>NPV(Supuestos!$B$22,C2038:G2038)+B2038</f>
        <v>-47340818.094046384</v>
      </c>
      <c r="I2038" s="2">
        <f>IFERROR(IRR(B2038:G2038),"")</f>
        <v>0.026364888497037494</v>
      </c>
      <c r="J2038" s="2">
        <f>IFERROR(MIRR(B2038:G2038,Supuestos!$B$22,Supuestos!$B$22),"")</f>
        <v>0.06973880294771462</v>
      </c>
      <c r="K2038" s="6">
        <v>7347.068943767365</v>
      </c>
      <c r="L2038" s="6">
        <v>34652.62431958183</v>
      </c>
      <c r="M2038" s="6">
        <v>153393795.47834063</v>
      </c>
      <c r="N2038" s="6">
        <v>3405.4095278804502</v>
      </c>
      <c r="O2038" s="6">
        <v>104566894.99103327</v>
      </c>
    </row>
    <row r="2039">
      <c r="A2039">
        <v>2035</v>
      </c>
      <c r="B2039" s="6">
        <v>-177295013.85917178</v>
      </c>
      <c r="C2039" s="6">
        <v>67126045.14589189</v>
      </c>
      <c r="D2039" s="6">
        <v>78035118.52037098</v>
      </c>
      <c r="E2039" s="6">
        <v>66794220.71785185</v>
      </c>
      <c r="F2039" s="6">
        <v>76059477.52725144</v>
      </c>
      <c r="G2039" s="6">
        <v>133609040.12191467</v>
      </c>
      <c r="H2039" s="6">
        <f>NPV(Supuestos!$B$22,C2039:G2039)+B2039</f>
        <v>101142833.36153838</v>
      </c>
      <c r="I2039" s="2">
        <f>IFERROR(IRR(B2039:G2039),"")</f>
        <v>0.3358426999149113</v>
      </c>
      <c r="J2039" s="2">
        <f>IFERROR(MIRR(B2039:G2039,Supuestos!$B$22,Supuestos!$B$22),"")</f>
        <v>0.24770294569641682</v>
      </c>
      <c r="K2039" s="6">
        <v>8734.492211223453</v>
      </c>
      <c r="L2039" s="6">
        <v>37451.9177581205</v>
      </c>
      <c r="M2039" s="6">
        <v>151125135.14287698</v>
      </c>
      <c r="N2039" s="6">
        <v>3307.0777758955956</v>
      </c>
      <c r="O2039" s="6">
        <v>108771317.46985959</v>
      </c>
    </row>
    <row r="2040">
      <c r="A2040">
        <v>2036</v>
      </c>
      <c r="B2040" s="6">
        <v>-170912382.77971327</v>
      </c>
      <c r="C2040" s="6">
        <v>50605265.772539556</v>
      </c>
      <c r="D2040" s="6">
        <v>54268185.32163271</v>
      </c>
      <c r="E2040" s="6">
        <v>55855201.27046992</v>
      </c>
      <c r="F2040" s="6">
        <v>65712224.47438559</v>
      </c>
      <c r="G2040" s="6">
        <v>122476638.36122686</v>
      </c>
      <c r="H2040" s="6">
        <f>NPV(Supuestos!$B$22,C2040:G2040)+B2040</f>
        <v>55453917.72894593</v>
      </c>
      <c r="I2040" s="2">
        <f>IFERROR(IRR(B2040:G2040),"")</f>
        <v>0.24987654257931882</v>
      </c>
      <c r="J2040" s="2">
        <f>IFERROR(MIRR(B2040:G2040,Supuestos!$B$22,Supuestos!$B$22),"")</f>
        <v>0.20590334601927762</v>
      </c>
      <c r="K2040" s="6">
        <v>8044.22588825199</v>
      </c>
      <c r="L2040" s="6">
        <v>42947.69356603442</v>
      </c>
      <c r="M2040" s="6">
        <v>143273906.90574467</v>
      </c>
      <c r="N2040" s="6">
        <v>3496.9742394673326</v>
      </c>
      <c r="O2040" s="6">
        <v>112711477.5571462</v>
      </c>
    </row>
    <row r="2041">
      <c r="A2041">
        <v>2037</v>
      </c>
      <c r="B2041" s="6">
        <v>-172156445.08358008</v>
      </c>
      <c r="C2041" s="6">
        <v>48270092.68196681</v>
      </c>
      <c r="D2041" s="6">
        <v>76232571.11425605</v>
      </c>
      <c r="E2041" s="6">
        <v>63006603.097094424</v>
      </c>
      <c r="F2041" s="6">
        <v>70389529.3023488</v>
      </c>
      <c r="G2041" s="6">
        <v>114699077.36308642</v>
      </c>
      <c r="H2041" s="6">
        <f>NPV(Supuestos!$B$22,C2041:G2041)+B2041</f>
        <v>72619250.6336171</v>
      </c>
      <c r="I2041" s="2">
        <f>IFERROR(IRR(B2041:G2041),"")</f>
        <v>0.2845335377172344</v>
      </c>
      <c r="J2041" s="2">
        <f>IFERROR(MIRR(B2041:G2041,Supuestos!$B$22,Supuestos!$B$22),"")</f>
        <v>0.22313347673807749</v>
      </c>
      <c r="K2041" s="6">
        <v>8436.785938909261</v>
      </c>
      <c r="L2041" s="6">
        <v>37840.78328208918</v>
      </c>
      <c r="M2041" s="6">
        <v>146616078.01864868</v>
      </c>
      <c r="N2041" s="6">
        <v>3270.2022812950113</v>
      </c>
      <c r="O2041" s="6">
        <v>110479927.00744241</v>
      </c>
    </row>
    <row r="2042">
      <c r="A2042">
        <v>2038</v>
      </c>
      <c r="B2042" s="6">
        <v>-160569368.28762293</v>
      </c>
      <c r="C2042" s="6">
        <v>55833622.58527903</v>
      </c>
      <c r="D2042" s="6">
        <v>49248417.99454915</v>
      </c>
      <c r="E2042" s="6">
        <v>47954702.34289821</v>
      </c>
      <c r="F2042" s="6">
        <v>47415274.51014422</v>
      </c>
      <c r="G2042" s="6">
        <v>94470625.8570511</v>
      </c>
      <c r="H2042" s="6">
        <f>NPV(Supuestos!$B$22,C2042:G2042)+B2042</f>
        <v>35809341.910191104</v>
      </c>
      <c r="I2042" s="2">
        <f>IFERROR(IRR(B2042:G2042),"")</f>
        <v>0.22285305484473836</v>
      </c>
      <c r="J2042" s="2">
        <f>IFERROR(MIRR(B2042:G2042,Supuestos!$B$22,Supuestos!$B$22),"")</f>
        <v>0.18683731460451036</v>
      </c>
      <c r="K2042" s="6">
        <v>8200.036078693778</v>
      </c>
      <c r="L2042" s="6">
        <v>37347.624352097264</v>
      </c>
      <c r="M2042" s="6">
        <v>136069218.91636693</v>
      </c>
      <c r="N2042" s="6">
        <v>3532.5133442257843</v>
      </c>
      <c r="O2042" s="6">
        <v>110771320.48295696</v>
      </c>
    </row>
    <row r="2043">
      <c r="A2043">
        <v>2039</v>
      </c>
      <c r="B2043" s="6">
        <v>-155541080.33440578</v>
      </c>
      <c r="C2043" s="6">
        <v>65136699.96339783</v>
      </c>
      <c r="D2043" s="6">
        <v>61454738.86296426</v>
      </c>
      <c r="E2043" s="6">
        <v>58179782.404624626</v>
      </c>
      <c r="F2043" s="6">
        <v>62459484.51188503</v>
      </c>
      <c r="G2043" s="6">
        <v>105418619.4725678</v>
      </c>
      <c r="H2043" s="6">
        <f>NPV(Supuestos!$B$22,C2043:G2043)+B2043</f>
        <v>79885654.24978259</v>
      </c>
      <c r="I2043" s="2">
        <f>IFERROR(IRR(B2043:G2043),"")</f>
        <v>0.32405511288243044</v>
      </c>
      <c r="J2043" s="2">
        <f>IFERROR(MIRR(B2043:G2043,Supuestos!$B$22,Supuestos!$B$22),"")</f>
        <v>0.2385312954586254</v>
      </c>
      <c r="K2043" s="6">
        <v>8188.406726588957</v>
      </c>
      <c r="L2043" s="6">
        <v>39353.2482879868</v>
      </c>
      <c r="M2043" s="6">
        <v>129761848.09484765</v>
      </c>
      <c r="N2043" s="6">
        <v>3442.454114711533</v>
      </c>
      <c r="O2043" s="6">
        <v>105167332.85048373</v>
      </c>
    </row>
    <row r="2044">
      <c r="A2044">
        <v>2040</v>
      </c>
      <c r="B2044" s="6">
        <v>-158506433.6997637</v>
      </c>
      <c r="C2044" s="6">
        <v>48259419.8657451</v>
      </c>
      <c r="D2044" s="6">
        <v>61496450.818151936</v>
      </c>
      <c r="E2044" s="6">
        <v>61867649.149483696</v>
      </c>
      <c r="F2044" s="6">
        <v>47990386.51671977</v>
      </c>
      <c r="G2044" s="6">
        <v>114305672.72050224</v>
      </c>
      <c r="H2044" s="6">
        <f>NPV(Supuestos!$B$22,C2044:G2044)+B2044</f>
        <v>60685759.64441185</v>
      </c>
      <c r="I2044" s="2">
        <f>IFERROR(IRR(B2044:G2044),"")</f>
        <v>0.2724560877781542</v>
      </c>
      <c r="J2044" s="2">
        <f>IFERROR(MIRR(B2044:G2044,Supuestos!$B$22,Supuestos!$B$22),"")</f>
        <v>0.21635540379867324</v>
      </c>
      <c r="K2044" s="6">
        <v>8298.939609940138</v>
      </c>
      <c r="L2044" s="6">
        <v>37397.95199802756</v>
      </c>
      <c r="M2044" s="6">
        <v>133677366.086398</v>
      </c>
      <c r="N2044" s="6">
        <v>3295.631503717353</v>
      </c>
      <c r="O2044" s="6">
        <v>110763089.62084989</v>
      </c>
    </row>
    <row r="2045">
      <c r="A2045">
        <v>2041</v>
      </c>
      <c r="B2045" s="6">
        <v>-159639050.06381327</v>
      </c>
      <c r="C2045" s="6">
        <v>42547209.65649887</v>
      </c>
      <c r="D2045" s="6">
        <v>38949323.62905542</v>
      </c>
      <c r="E2045" s="6">
        <v>44886471.312618874</v>
      </c>
      <c r="F2045" s="6">
        <v>43165889.42873546</v>
      </c>
      <c r="G2045" s="6">
        <v>98043030.90437834</v>
      </c>
      <c r="H2045" s="6">
        <f>NPV(Supuestos!$B$22,C2045:G2045)+B2045</f>
        <v>14428542.85372509</v>
      </c>
      <c r="I2045" s="2">
        <f>IFERROR(IRR(B2045:G2045),"")</f>
        <v>0.17228601198232732</v>
      </c>
      <c r="J2045" s="2">
        <f>IFERROR(MIRR(B2045:G2045,Supuestos!$B$22,Supuestos!$B$22),"")</f>
        <v>0.1599001620740763</v>
      </c>
      <c r="K2045" s="6">
        <v>8113.241628535827</v>
      </c>
      <c r="L2045" s="6">
        <v>36291.22996728001</v>
      </c>
      <c r="M2045" s="6">
        <v>136083888.646109</v>
      </c>
      <c r="N2045" s="6">
        <v>3426.3550139032304</v>
      </c>
      <c r="O2045" s="6">
        <v>111437982.6661859</v>
      </c>
    </row>
    <row r="2046">
      <c r="A2046">
        <v>2042</v>
      </c>
      <c r="B2046" s="6">
        <v>-152410300.9698014</v>
      </c>
      <c r="C2046" s="6">
        <v>64251172.50431742</v>
      </c>
      <c r="D2046" s="6">
        <v>59483980.01384225</v>
      </c>
      <c r="E2046" s="6">
        <v>59205956.361471936</v>
      </c>
      <c r="F2046" s="6">
        <v>62300322.80122267</v>
      </c>
      <c r="G2046" s="6">
        <v>88885084.71907212</v>
      </c>
      <c r="H2046" s="6">
        <f>NPV(Supuestos!$B$22,C2046:G2046)+B2046</f>
        <v>72734622.02033946</v>
      </c>
      <c r="I2046" s="2">
        <f>IFERROR(IRR(B2046:G2046),"")</f>
        <v>0.3160932823772219</v>
      </c>
      <c r="J2046" s="2">
        <f>IFERROR(MIRR(B2046:G2046,Supuestos!$B$22,Supuestos!$B$22),"")</f>
        <v>0.23252125877787644</v>
      </c>
      <c r="K2046" s="6">
        <v>8128.355684021253</v>
      </c>
      <c r="L2046" s="6">
        <v>37889.46966318323</v>
      </c>
      <c r="M2046" s="6">
        <v>127771974.08169849</v>
      </c>
      <c r="N2046" s="6">
        <v>3167.9444387555122</v>
      </c>
      <c r="O2046" s="6">
        <v>111084789.66311331</v>
      </c>
    </row>
    <row r="2047">
      <c r="A2047">
        <v>2043</v>
      </c>
      <c r="B2047" s="6">
        <v>-166604918.35053945</v>
      </c>
      <c r="C2047" s="6">
        <v>70088498.35553226</v>
      </c>
      <c r="D2047" s="6">
        <v>70684453.39309318</v>
      </c>
      <c r="E2047" s="6">
        <v>75117662.40204418</v>
      </c>
      <c r="F2047" s="6">
        <v>85348554.84741664</v>
      </c>
      <c r="G2047" s="6">
        <v>117423620.18419954</v>
      </c>
      <c r="H2047" s="6">
        <f>NPV(Supuestos!$B$22,C2047:G2047)+B2047</f>
        <v>111487239.50310375</v>
      </c>
      <c r="I2047" s="2">
        <f>IFERROR(IRR(B2047:G2047),"")</f>
        <v>0.3699571005480067</v>
      </c>
      <c r="J2047" s="2">
        <f>IFERROR(MIRR(B2047:G2047,Supuestos!$B$22,Supuestos!$B$22),"")</f>
        <v>0.26300490191650305</v>
      </c>
      <c r="K2047" s="6">
        <v>9324.394981242376</v>
      </c>
      <c r="L2047" s="6">
        <v>34558.96408334564</v>
      </c>
      <c r="M2047" s="6">
        <v>140825603.85008475</v>
      </c>
      <c r="N2047" s="6">
        <v>3361.8885745604834</v>
      </c>
      <c r="O2047" s="6">
        <v>107435456.25576334</v>
      </c>
    </row>
    <row r="2048">
      <c r="A2048">
        <v>2044</v>
      </c>
      <c r="B2048" s="6">
        <v>-171709185.09369534</v>
      </c>
      <c r="C2048" s="6">
        <v>43288594.15494241</v>
      </c>
      <c r="D2048" s="6">
        <v>66480602.44309151</v>
      </c>
      <c r="E2048" s="6">
        <v>65109342.08392444</v>
      </c>
      <c r="F2048" s="6">
        <v>58197788.25337592</v>
      </c>
      <c r="G2048" s="6">
        <v>114604201.55907147</v>
      </c>
      <c r="H2048" s="6">
        <f>NPV(Supuestos!$B$22,C2048:G2048)+B2048</f>
        <v>55344475.82296473</v>
      </c>
      <c r="I2048" s="2">
        <f>IFERROR(IRR(B2048:G2048),"")</f>
        <v>0.25048909902011385</v>
      </c>
      <c r="J2048" s="2">
        <f>IFERROR(MIRR(B2048:G2048,Supuestos!$B$22,Supuestos!$B$22),"")</f>
        <v>0.20551286000500602</v>
      </c>
      <c r="K2048" s="6">
        <v>8297.489447196966</v>
      </c>
      <c r="L2048" s="6">
        <v>38457.752503377444</v>
      </c>
      <c r="M2048" s="6">
        <v>146180961.44892037</v>
      </c>
      <c r="N2048" s="6">
        <v>3338.580585923046</v>
      </c>
      <c r="O2048" s="6">
        <v>114840282.60552306</v>
      </c>
    </row>
    <row r="2049">
      <c r="A2049">
        <v>2045</v>
      </c>
      <c r="B2049" s="6">
        <v>-176344736.1693823</v>
      </c>
      <c r="C2049" s="6">
        <v>40979181.90566333</v>
      </c>
      <c r="D2049" s="6">
        <v>34316120.885818034</v>
      </c>
      <c r="E2049" s="6">
        <v>35617704.34872145</v>
      </c>
      <c r="F2049" s="6">
        <v>28522124.96265752</v>
      </c>
      <c r="G2049" s="6">
        <v>76869600.10894772</v>
      </c>
      <c r="H2049" s="6">
        <f>NPV(Supuestos!$B$22,C2049:G2049)+B2049</f>
        <v>-33140959.544815972</v>
      </c>
      <c r="I2049" s="2">
        <f>IFERROR(IRR(B2049:G2049),"")</f>
        <v>0.06528934311553562</v>
      </c>
      <c r="J2049" s="2">
        <f>IFERROR(MIRR(B2049:G2049,Supuestos!$B$22,Supuestos!$B$22),"")</f>
        <v>0.09351122508608056</v>
      </c>
      <c r="K2049" s="6">
        <v>7281.217865362294</v>
      </c>
      <c r="L2049" s="6">
        <v>38986.50540367775</v>
      </c>
      <c r="M2049" s="6">
        <v>153635196.99711815</v>
      </c>
      <c r="N2049" s="6">
        <v>3451.4654606891177</v>
      </c>
      <c r="O2049" s="6">
        <v>110626579.04562055</v>
      </c>
    </row>
    <row r="2050">
      <c r="A2050">
        <v>2046</v>
      </c>
      <c r="B2050" s="6">
        <v>-180900459.20419133</v>
      </c>
      <c r="C2050" s="6">
        <v>80138383.30227713</v>
      </c>
      <c r="D2050" s="6">
        <v>81029561.89278427</v>
      </c>
      <c r="E2050" s="6">
        <v>67317535.27363583</v>
      </c>
      <c r="F2050" s="6">
        <v>64508981.901984945</v>
      </c>
      <c r="G2050" s="6">
        <v>124979517.80181757</v>
      </c>
      <c r="H2050" s="6">
        <f>NPV(Supuestos!$B$22,C2050:G2050)+B2050</f>
        <v>100288344.9577065</v>
      </c>
      <c r="I2050" s="2">
        <f>IFERROR(IRR(B2050:G2050),"")</f>
        <v>0.3427717893640487</v>
      </c>
      <c r="J2050" s="2">
        <f>IFERROR(MIRR(B2050:G2050,Supuestos!$B$22,Supuestos!$B$22),"")</f>
        <v>0.2451352333302801</v>
      </c>
      <c r="K2050" s="6">
        <v>8345.323248327664</v>
      </c>
      <c r="L2050" s="6">
        <v>42662.81480420045</v>
      </c>
      <c r="M2050" s="6">
        <v>152417660.786224</v>
      </c>
      <c r="N2050" s="6">
        <v>3495.4901735298336</v>
      </c>
      <c r="O2050" s="6">
        <v>111747479.3117065</v>
      </c>
    </row>
    <row r="2051">
      <c r="A2051">
        <v>2047</v>
      </c>
      <c r="B2051" s="6">
        <v>-156966627.5101413</v>
      </c>
      <c r="C2051" s="6">
        <v>62400699.87797023</v>
      </c>
      <c r="D2051" s="6">
        <v>58952599.62652868</v>
      </c>
      <c r="E2051" s="6">
        <v>34279967.74602935</v>
      </c>
      <c r="F2051" s="6">
        <v>51884932.85271892</v>
      </c>
      <c r="G2051" s="6">
        <v>92017908.27505492</v>
      </c>
      <c r="H2051" s="6">
        <f>NPV(Supuestos!$B$22,C2051:G2051)+B2051</f>
        <v>44782205.012354344</v>
      </c>
      <c r="I2051" s="2">
        <f>IFERROR(IRR(B2051:G2051),"")</f>
        <v>0.24891296238348687</v>
      </c>
      <c r="J2051" s="2">
        <f>IFERROR(MIRR(B2051:G2051,Supuestos!$B$22,Supuestos!$B$22),"")</f>
        <v>0.19868643849640866</v>
      </c>
      <c r="K2051" s="6">
        <v>7519.964585457234</v>
      </c>
      <c r="L2051" s="6">
        <v>39991.084147998845</v>
      </c>
      <c r="M2051" s="6">
        <v>132908104.587982</v>
      </c>
      <c r="N2051" s="6">
        <v>3327.5757634701827</v>
      </c>
      <c r="O2051" s="6">
        <v>105517572.20538099</v>
      </c>
    </row>
    <row r="2052">
      <c r="A2052">
        <v>2048</v>
      </c>
      <c r="B2052" s="6">
        <v>-163720014.57449618</v>
      </c>
      <c r="C2052" s="6">
        <v>68742198.44291547</v>
      </c>
      <c r="D2052" s="6">
        <v>61617774.80698583</v>
      </c>
      <c r="E2052" s="6">
        <v>58369464.599039495</v>
      </c>
      <c r="F2052" s="6">
        <v>71466296.48565751</v>
      </c>
      <c r="G2052" s="6">
        <v>122594246.45677759</v>
      </c>
      <c r="H2052" s="6">
        <f>NPV(Supuestos!$B$22,C2052:G2052)+B2052</f>
        <v>89376157.09542397</v>
      </c>
      <c r="I2052" s="2">
        <f>IFERROR(IRR(B2052:G2052),"")</f>
        <v>0.3297201374316739</v>
      </c>
      <c r="J2052" s="2">
        <f>IFERROR(MIRR(B2052:G2052,Supuestos!$B$22,Supuestos!$B$22),"")</f>
        <v>0.24377439405956625</v>
      </c>
      <c r="K2052" s="6">
        <v>8449.780011193723</v>
      </c>
      <c r="L2052" s="6">
        <v>40364.11688563463</v>
      </c>
      <c r="M2052" s="6">
        <v>136434581.9321184</v>
      </c>
      <c r="N2052" s="6">
        <v>3570.7333888548114</v>
      </c>
      <c r="O2052" s="6">
        <v>108321533.64467174</v>
      </c>
    </row>
    <row r="2053">
      <c r="A2053">
        <v>2049</v>
      </c>
      <c r="B2053" s="6">
        <v>-164594906.31758824</v>
      </c>
      <c r="C2053" s="6">
        <v>67192234.20328438</v>
      </c>
      <c r="D2053" s="6">
        <v>64009323.11002639</v>
      </c>
      <c r="E2053" s="6">
        <v>75983836.00916976</v>
      </c>
      <c r="F2053" s="6">
        <v>91109350.35472867</v>
      </c>
      <c r="G2053" s="6">
        <v>121428671.27095641</v>
      </c>
      <c r="H2053" s="6">
        <f>NPV(Supuestos!$B$22,C2053:G2053)+B2053</f>
        <v>111895966.89359492</v>
      </c>
      <c r="I2053" s="2">
        <f>IFERROR(IRR(B2053:G2053),"")</f>
        <v>0.3672667135421118</v>
      </c>
      <c r="J2053" s="2">
        <f>IFERROR(MIRR(B2053:G2053,Supuestos!$B$22,Supuestos!$B$22),"")</f>
        <v>0.26461326547532527</v>
      </c>
      <c r="K2053" s="6">
        <v>9083.646435447634</v>
      </c>
      <c r="L2053" s="6">
        <v>37218.13797572862</v>
      </c>
      <c r="M2053" s="6">
        <v>137548793.8090102</v>
      </c>
      <c r="N2053" s="6">
        <v>3437.548007940253</v>
      </c>
      <c r="O2053" s="6">
        <v>109740432.02109373</v>
      </c>
    </row>
    <row r="2054">
      <c r="A2054">
        <v>2050</v>
      </c>
      <c r="B2054" s="6">
        <v>-157527783.78100735</v>
      </c>
      <c r="C2054" s="6">
        <v>61684523.849203035</v>
      </c>
      <c r="D2054" s="6">
        <v>38547418.19498451</v>
      </c>
      <c r="E2054" s="6">
        <v>41924860.559226885</v>
      </c>
      <c r="F2054" s="6">
        <v>55022911.912373506</v>
      </c>
      <c r="G2054" s="6">
        <v>91612216.7539687</v>
      </c>
      <c r="H2054" s="6">
        <f>NPV(Supuestos!$B$22,C2054:G2054)+B2054</f>
        <v>34699016.57263142</v>
      </c>
      <c r="I2054" s="2">
        <f>IFERROR(IRR(B2054:G2054),"")</f>
        <v>0.22209658983309663</v>
      </c>
      <c r="J2054" s="2">
        <f>IFERROR(MIRR(B2054:G2054,Supuestos!$B$22,Supuestos!$B$22),"")</f>
        <v>0.18630457739035067</v>
      </c>
      <c r="K2054" s="6">
        <v>8712.055243373723</v>
      </c>
      <c r="L2054" s="6">
        <v>33592.0187749867</v>
      </c>
      <c r="M2054" s="6">
        <v>134115341.91667685</v>
      </c>
      <c r="N2054" s="6">
        <v>3576.347727390627</v>
      </c>
      <c r="O2054" s="6">
        <v>111031082.2266571</v>
      </c>
    </row>
    <row r="2055">
      <c r="A2055">
        <v>2051</v>
      </c>
      <c r="B2055" s="6">
        <v>-164917947.99549946</v>
      </c>
      <c r="C2055" s="6">
        <v>84109708.30086954</v>
      </c>
      <c r="D2055" s="6">
        <v>64347745.00950199</v>
      </c>
      <c r="E2055" s="6">
        <v>56549258.160175934</v>
      </c>
      <c r="F2055" s="6">
        <v>58529346.46523328</v>
      </c>
      <c r="G2055" s="6">
        <v>103446773.57245795</v>
      </c>
      <c r="H2055" s="6">
        <f>NPV(Supuestos!$B$22,C2055:G2055)+B2055</f>
        <v>84926221.0301189</v>
      </c>
      <c r="I2055" s="2">
        <f>IFERROR(IRR(B2055:G2055),"")</f>
        <v>0.3376019795239771</v>
      </c>
      <c r="J2055" s="2">
        <f>IFERROR(MIRR(B2055:G2055,Supuestos!$B$22,Supuestos!$B$22),"")</f>
        <v>0.23875411587799467</v>
      </c>
      <c r="K2055" s="6">
        <v>8525.718827377237</v>
      </c>
      <c r="L2055" s="6">
        <v>39173.406419216626</v>
      </c>
      <c r="M2055" s="6">
        <v>138199432.10423422</v>
      </c>
      <c r="N2055" s="6">
        <v>3523.342912302663</v>
      </c>
      <c r="O2055" s="6">
        <v>111574340.17350382</v>
      </c>
    </row>
    <row r="2056">
      <c r="A2056">
        <v>2052</v>
      </c>
      <c r="B2056" s="6">
        <v>-187628063.48973247</v>
      </c>
      <c r="C2056" s="6">
        <v>61861404.55481918</v>
      </c>
      <c r="D2056" s="6">
        <v>70413269.51937473</v>
      </c>
      <c r="E2056" s="6">
        <v>61038406.31901319</v>
      </c>
      <c r="F2056" s="6">
        <v>53378937.97956531</v>
      </c>
      <c r="G2056" s="6">
        <v>104675996.3683998</v>
      </c>
      <c r="H2056" s="6">
        <f>NPV(Supuestos!$B$22,C2056:G2056)+B2056</f>
        <v>47986285.42797639</v>
      </c>
      <c r="I2056" s="2">
        <f>IFERROR(IRR(B2056:G2056),"")</f>
        <v>0.23599357661590373</v>
      </c>
      <c r="J2056" s="2">
        <f>IFERROR(MIRR(B2056:G2056,Supuestos!$B$22,Supuestos!$B$22),"")</f>
        <v>0.1931241578076872</v>
      </c>
      <c r="K2056" s="6">
        <v>7681.432280433961</v>
      </c>
      <c r="L2056" s="6">
        <v>43766.25479463571</v>
      </c>
      <c r="M2056" s="6">
        <v>160733061.69987547</v>
      </c>
      <c r="N2056" s="6">
        <v>3438.171730749309</v>
      </c>
      <c r="O2056" s="6">
        <v>109785071.1579838</v>
      </c>
    </row>
    <row r="2057">
      <c r="A2057">
        <v>2053</v>
      </c>
      <c r="B2057" s="6">
        <v>-170251209.68699613</v>
      </c>
      <c r="C2057" s="6">
        <v>47255495.007049665</v>
      </c>
      <c r="D2057" s="6">
        <v>38990731.91507745</v>
      </c>
      <c r="E2057" s="6">
        <v>32570594.135382652</v>
      </c>
      <c r="F2057" s="6">
        <v>50536129.17119858</v>
      </c>
      <c r="G2057" s="6">
        <v>90275097.25142306</v>
      </c>
      <c r="H2057" s="6">
        <f>NPV(Supuestos!$B$22,C2057:G2057)+B2057</f>
        <v>-5193.5958956331015</v>
      </c>
      <c r="I2057" s="2">
        <f>IFERROR(IRR(B2057:G2057),"")</f>
        <v>0.1399886476108295</v>
      </c>
      <c r="J2057" s="2">
        <f>IFERROR(MIRR(B2057:G2057,Supuestos!$B$22,Supuestos!$B$22),"")</f>
        <v>0.1399930446643185</v>
      </c>
      <c r="K2057" s="6">
        <v>7562.997576034275</v>
      </c>
      <c r="L2057" s="6">
        <v>37588.1573446796</v>
      </c>
      <c r="M2057" s="6">
        <v>147508878.2561636</v>
      </c>
      <c r="N2057" s="6">
        <v>3271.0004611872137</v>
      </c>
      <c r="O2057" s="6">
        <v>107041226.79392135</v>
      </c>
    </row>
    <row r="2058">
      <c r="A2058">
        <v>2054</v>
      </c>
      <c r="B2058" s="6">
        <v>-169057227.54620615</v>
      </c>
      <c r="C2058" s="6">
        <v>74678565.28071481</v>
      </c>
      <c r="D2058" s="6">
        <v>83665548.47427887</v>
      </c>
      <c r="E2058" s="6">
        <v>61055257.76388439</v>
      </c>
      <c r="F2058" s="6">
        <v>74084721.12165484</v>
      </c>
      <c r="G2058" s="6">
        <v>116937047.4177056</v>
      </c>
      <c r="H2058" s="6">
        <f>NPV(Supuestos!$B$22,C2058:G2058)+B2058</f>
        <v>106636308.92765558</v>
      </c>
      <c r="I2058" s="2">
        <f>IFERROR(IRR(B2058:G2058),"")</f>
        <v>0.3668646280018552</v>
      </c>
      <c r="J2058" s="2">
        <f>IFERROR(MIRR(B2058:G2058,Supuestos!$B$22,Supuestos!$B$22),"")</f>
        <v>0.25713934756961976</v>
      </c>
      <c r="K2058" s="6">
        <v>8153.877760296174</v>
      </c>
      <c r="L2058" s="6">
        <v>44873.06615154297</v>
      </c>
      <c r="M2058" s="6">
        <v>139786067.85585693</v>
      </c>
      <c r="N2058" s="6">
        <v>3453.982369725903</v>
      </c>
      <c r="O2058" s="6">
        <v>112750766.25733197</v>
      </c>
    </row>
    <row r="2059">
      <c r="A2059">
        <v>2055</v>
      </c>
      <c r="B2059" s="6">
        <v>-172573995.34805208</v>
      </c>
      <c r="C2059" s="6">
        <v>57202575.252172865</v>
      </c>
      <c r="D2059" s="6">
        <v>61732649.11850704</v>
      </c>
      <c r="E2059" s="6">
        <v>62172058.35282826</v>
      </c>
      <c r="F2059" s="6">
        <v>48216448.30571014</v>
      </c>
      <c r="G2059" s="6">
        <v>97522461.05801757</v>
      </c>
      <c r="H2059" s="6">
        <f>NPV(Supuestos!$B$22,C2059:G2059)+B2059</f>
        <v>46267458.107958645</v>
      </c>
      <c r="I2059" s="2">
        <f>IFERROR(IRR(B2059:G2059),"")</f>
        <v>0.23993231052961572</v>
      </c>
      <c r="J2059" s="2">
        <f>IFERROR(MIRR(B2059:G2059,Supuestos!$B$22,Supuestos!$B$22),"")</f>
        <v>0.19546178770315903</v>
      </c>
      <c r="K2059" s="6">
        <v>8146.30107381067</v>
      </c>
      <c r="L2059" s="6">
        <v>38112.215153283505</v>
      </c>
      <c r="M2059" s="6">
        <v>147736109.00977236</v>
      </c>
      <c r="N2059" s="6">
        <v>3329.531647761663</v>
      </c>
      <c r="O2059" s="6">
        <v>110469158.25248046</v>
      </c>
    </row>
    <row r="2060">
      <c r="A2060">
        <v>2056</v>
      </c>
      <c r="B2060" s="6">
        <v>-164600218.6562369</v>
      </c>
      <c r="C2060" s="6">
        <v>67750152.3930398</v>
      </c>
      <c r="D2060" s="6">
        <v>69901682.24523509</v>
      </c>
      <c r="E2060" s="6">
        <v>68801923.91615734</v>
      </c>
      <c r="F2060" s="6">
        <v>81902406.80515616</v>
      </c>
      <c r="G2060" s="6">
        <v>102953921.9506985</v>
      </c>
      <c r="H2060" s="6">
        <f>NPV(Supuestos!$B$22,C2060:G2060)+B2060</f>
        <v>97019993.83235523</v>
      </c>
      <c r="I2060" s="2">
        <f>IFERROR(IRR(B2060:G2060),"")</f>
        <v>0.34848333353509203</v>
      </c>
      <c r="J2060" s="2">
        <f>IFERROR(MIRR(B2060:G2060,Supuestos!$B$22,Supuestos!$B$22),"")</f>
        <v>0.2506996507994883</v>
      </c>
      <c r="K2060" s="6">
        <v>8546.411413383945</v>
      </c>
      <c r="L2060" s="6">
        <v>40507.902566668716</v>
      </c>
      <c r="M2060" s="6">
        <v>136904442.58999512</v>
      </c>
      <c r="N2060" s="6">
        <v>3490.8498821159205</v>
      </c>
      <c r="O2060" s="6">
        <v>110354980.84637636</v>
      </c>
    </row>
    <row r="2061">
      <c r="A2061">
        <v>2057</v>
      </c>
      <c r="B2061" s="6">
        <v>-173540974.70671317</v>
      </c>
      <c r="C2061" s="6">
        <v>60239379.329385415</v>
      </c>
      <c r="D2061" s="6">
        <v>73793965.63876787</v>
      </c>
      <c r="E2061" s="6">
        <v>65832927.661530204</v>
      </c>
      <c r="F2061" s="6">
        <v>70067919.22913015</v>
      </c>
      <c r="G2061" s="6">
        <v>109922470.08198293</v>
      </c>
      <c r="H2061" s="6">
        <f>NPV(Supuestos!$B$22,C2061:G2061)+B2061</f>
        <v>79094116.98588935</v>
      </c>
      <c r="I2061" s="2">
        <f>IFERROR(IRR(B2061:G2061),"")</f>
        <v>0.30156801189685595</v>
      </c>
      <c r="J2061" s="2">
        <f>IFERROR(MIRR(B2061:G2061,Supuestos!$B$22,Supuestos!$B$22),"")</f>
        <v>0.22891877669790306</v>
      </c>
      <c r="K2061" s="6">
        <v>7625.111006354103</v>
      </c>
      <c r="L2061" s="6">
        <v>46454.91706365798</v>
      </c>
      <c r="M2061" s="6">
        <v>145203062.75460392</v>
      </c>
      <c r="N2061" s="6">
        <v>3288.4511936766407</v>
      </c>
      <c r="O2061" s="6">
        <v>111367435.10594301</v>
      </c>
    </row>
    <row r="2062">
      <c r="A2062">
        <v>2058</v>
      </c>
      <c r="B2062" s="6">
        <v>-162461435.46084946</v>
      </c>
      <c r="C2062" s="6">
        <v>78989306.31181663</v>
      </c>
      <c r="D2062" s="6">
        <v>73411192.03722844</v>
      </c>
      <c r="E2062" s="6">
        <v>83778157.52482146</v>
      </c>
      <c r="F2062" s="6">
        <v>76655093.32295802</v>
      </c>
      <c r="G2062" s="6">
        <v>119350403.17818144</v>
      </c>
      <c r="H2062" s="6">
        <f>NPV(Supuestos!$B$22,C2062:G2062)+B2062</f>
        <v>127235656.63899158</v>
      </c>
      <c r="I2062" s="2">
        <f>IFERROR(IRR(B2062:G2062),"")</f>
        <v>0.4141437180734034</v>
      </c>
      <c r="J2062" s="2">
        <f>IFERROR(MIRR(B2062:G2062,Supuestos!$B$22,Supuestos!$B$22),"")</f>
        <v>0.27980446578061136</v>
      </c>
      <c r="K2062" s="6">
        <v>8871.017851512348</v>
      </c>
      <c r="L2062" s="6">
        <v>40338.302337150366</v>
      </c>
      <c r="M2062" s="6">
        <v>133834091.4502444</v>
      </c>
      <c r="N2062" s="6">
        <v>3458.994733262807</v>
      </c>
      <c r="O2062" s="6">
        <v>109619442.05938208</v>
      </c>
    </row>
    <row r="2063">
      <c r="A2063">
        <v>2059</v>
      </c>
      <c r="B2063" s="6">
        <v>-170721175.00053024</v>
      </c>
      <c r="C2063" s="6">
        <v>40190945.917598575</v>
      </c>
      <c r="D2063" s="6">
        <v>41848156.06740408</v>
      </c>
      <c r="E2063" s="6">
        <v>40541178.145446435</v>
      </c>
      <c r="F2063" s="6">
        <v>33911204.20951426</v>
      </c>
      <c r="G2063" s="6">
        <v>73747823.01386133</v>
      </c>
      <c r="H2063" s="6">
        <f>NPV(Supuestos!$B$22,C2063:G2063)+B2063</f>
        <v>-17520558.049186207</v>
      </c>
      <c r="I2063" s="2">
        <f>IFERROR(IRR(B2063:G2063),"")</f>
        <v>0.0996056574650791</v>
      </c>
      <c r="J2063" s="2">
        <f>IFERROR(MIRR(B2063:G2063,Supuestos!$B$22,Supuestos!$B$22),"")</f>
        <v>0.11557680522683644</v>
      </c>
      <c r="K2063" s="6">
        <v>7485.772883351167</v>
      </c>
      <c r="L2063" s="6">
        <v>37512.75205580078</v>
      </c>
      <c r="M2063" s="6">
        <v>148256219.6309951</v>
      </c>
      <c r="N2063" s="6">
        <v>3522.650162751476</v>
      </c>
      <c r="O2063" s="6">
        <v>108104390.03870179</v>
      </c>
    </row>
    <row r="2064">
      <c r="A2064">
        <v>2060</v>
      </c>
      <c r="B2064" s="6">
        <v>-183822236.672687</v>
      </c>
      <c r="C2064" s="6">
        <v>48736835.07467616</v>
      </c>
      <c r="D2064" s="6">
        <v>62915312.6182912</v>
      </c>
      <c r="E2064" s="6">
        <v>66096566.61010036</v>
      </c>
      <c r="F2064" s="6">
        <v>50024994.879271895</v>
      </c>
      <c r="G2064" s="6">
        <v>108285655.45909214</v>
      </c>
      <c r="H2064" s="6">
        <f>NPV(Supuestos!$B$22,C2064:G2064)+B2064</f>
        <v>37812952.01451836</v>
      </c>
      <c r="I2064" s="2">
        <f>IFERROR(IRR(B2064:G2064),"")</f>
        <v>0.2141170114111255</v>
      </c>
      <c r="J2064" s="2">
        <f>IFERROR(MIRR(B2064:G2064,Supuestos!$B$22,Supuestos!$B$22),"")</f>
        <v>0.18345836817641614</v>
      </c>
      <c r="K2064" s="6">
        <v>7699.35051009413</v>
      </c>
      <c r="L2064" s="6">
        <v>41669.87259365778</v>
      </c>
      <c r="M2064" s="6">
        <v>158155760.28792408</v>
      </c>
      <c r="N2064" s="6">
        <v>3424.3042910161116</v>
      </c>
      <c r="O2064" s="6">
        <v>109868947.01823854</v>
      </c>
    </row>
    <row r="2065">
      <c r="A2065">
        <v>2061</v>
      </c>
      <c r="B2065" s="6">
        <v>-154356911.63986373</v>
      </c>
      <c r="C2065" s="6">
        <v>55243744.05628592</v>
      </c>
      <c r="D2065" s="6">
        <v>37466532.68443546</v>
      </c>
      <c r="E2065" s="6">
        <v>53581445.61603111</v>
      </c>
      <c r="F2065" s="6">
        <v>56446430.76863046</v>
      </c>
      <c r="G2065" s="6">
        <v>98434313.97803225</v>
      </c>
      <c r="H2065" s="6">
        <f>NPV(Supuestos!$B$22,C2065:G2065)+B2065</f>
        <v>43642259.4276992</v>
      </c>
      <c r="I2065" s="2">
        <f>IFERROR(IRR(B2065:G2065),"")</f>
        <v>0.24032702739787418</v>
      </c>
      <c r="J2065" s="2">
        <f>IFERROR(MIRR(B2065:G2065,Supuestos!$B$22,Supuestos!$B$22),"")</f>
        <v>0.1982082613534959</v>
      </c>
      <c r="K2065" s="6">
        <v>8107.066633188531</v>
      </c>
      <c r="L2065" s="6">
        <v>38467.30390243261</v>
      </c>
      <c r="M2065" s="6">
        <v>129408351.96497299</v>
      </c>
      <c r="N2065" s="6">
        <v>3436.948633007705</v>
      </c>
      <c r="O2065" s="6">
        <v>115255608.51059096</v>
      </c>
    </row>
    <row r="2066">
      <c r="A2066">
        <v>2062</v>
      </c>
      <c r="B2066" s="6">
        <v>-154460647.03506097</v>
      </c>
      <c r="C2066" s="6">
        <v>42057890.14743534</v>
      </c>
      <c r="D2066" s="6">
        <v>42244914.43898025</v>
      </c>
      <c r="E2066" s="6">
        <v>49647568.86669326</v>
      </c>
      <c r="F2066" s="6">
        <v>37606155.618041284</v>
      </c>
      <c r="G2066" s="6">
        <v>76792777.08606067</v>
      </c>
      <c r="H2066" s="6">
        <f>NPV(Supuestos!$B$22,C2066:G2066)+B2066</f>
        <v>10598648.91350263</v>
      </c>
      <c r="I2066" s="2">
        <f>IFERROR(IRR(B2066:G2066),"")</f>
        <v>0.1659408010434288</v>
      </c>
      <c r="J2066" s="2">
        <f>IFERROR(MIRR(B2066:G2066,Supuestos!$B$22,Supuestos!$B$22),"")</f>
        <v>0.15523218266416738</v>
      </c>
      <c r="K2066" s="6">
        <v>7943.318022630911</v>
      </c>
      <c r="L2066" s="6">
        <v>35666.28952741104</v>
      </c>
      <c r="M2066" s="6">
        <v>131795952.60278447</v>
      </c>
      <c r="N2066" s="6">
        <v>3565.637387242168</v>
      </c>
      <c r="O2066" s="6">
        <v>102869368.8914814</v>
      </c>
    </row>
    <row r="2067">
      <c r="A2067">
        <v>2063</v>
      </c>
      <c r="B2067" s="6">
        <v>-177351007.55029982</v>
      </c>
      <c r="C2067" s="6">
        <v>55424934.66329773</v>
      </c>
      <c r="D2067" s="6">
        <v>62595423.13637011</v>
      </c>
      <c r="E2067" s="6">
        <v>64967424.45220275</v>
      </c>
      <c r="F2067" s="6">
        <v>51879877.64202228</v>
      </c>
      <c r="G2067" s="6">
        <v>102844466.57091683</v>
      </c>
      <c r="H2067" s="6">
        <f>NPV(Supuestos!$B$22,C2067:G2067)+B2067</f>
        <v>47414908.29392828</v>
      </c>
      <c r="I2067" s="2">
        <f>IFERROR(IRR(B2067:G2067),"")</f>
        <v>0.23787852436169124</v>
      </c>
      <c r="J2067" s="2">
        <f>IFERROR(MIRR(B2067:G2067,Supuestos!$B$22,Supuestos!$B$22),"")</f>
        <v>0.1953200660981418</v>
      </c>
      <c r="K2067" s="6">
        <v>8134.370106314414</v>
      </c>
      <c r="L2067" s="6">
        <v>38521.190858771755</v>
      </c>
      <c r="M2067" s="6">
        <v>152283357.67980182</v>
      </c>
      <c r="N2067" s="6">
        <v>3469.8655205468335</v>
      </c>
      <c r="O2067" s="6">
        <v>109323862.8704009</v>
      </c>
    </row>
    <row r="2068">
      <c r="A2068">
        <v>2064</v>
      </c>
      <c r="B2068" s="6">
        <v>-183177352.03766865</v>
      </c>
      <c r="C2068" s="6">
        <v>41996155.81594701</v>
      </c>
      <c r="D2068" s="6">
        <v>27347620.39894713</v>
      </c>
      <c r="E2068" s="6">
        <v>22654895.154915255</v>
      </c>
      <c r="F2068" s="6">
        <v>25395034.81600004</v>
      </c>
      <c r="G2068" s="6">
        <v>76993703.0030908</v>
      </c>
      <c r="H2068" s="6">
        <f>NPV(Supuestos!$B$22,C2068:G2068)+B2068</f>
        <v>-54980088.10523819</v>
      </c>
      <c r="I2068" s="2">
        <f>IFERROR(IRR(B2068:G2068),"")</f>
        <v>0.0180149397179348</v>
      </c>
      <c r="J2068" s="2">
        <f>IFERROR(MIRR(B2068:G2068,Supuestos!$B$22,Supuestos!$B$22),"")</f>
        <v>0.061466389823425116</v>
      </c>
      <c r="K2068" s="6">
        <v>7405.744212036287</v>
      </c>
      <c r="L2068" s="6">
        <v>35557.817577986425</v>
      </c>
      <c r="M2068" s="6">
        <v>162110783.90000343</v>
      </c>
      <c r="N2068" s="6">
        <v>3354.698904696852</v>
      </c>
      <c r="O2068" s="6">
        <v>111054822.49867485</v>
      </c>
    </row>
    <row r="2069">
      <c r="A2069">
        <v>2065</v>
      </c>
      <c r="B2069" s="6">
        <v>-155221194.65081102</v>
      </c>
      <c r="C2069" s="6">
        <v>48820168.32808371</v>
      </c>
      <c r="D2069" s="6">
        <v>51388144.607479155</v>
      </c>
      <c r="E2069" s="6">
        <v>68673695.04446131</v>
      </c>
      <c r="F2069" s="6">
        <v>70868106.27050301</v>
      </c>
      <c r="G2069" s="6">
        <v>97392853.22961366</v>
      </c>
      <c r="H2069" s="6">
        <f>NPV(Supuestos!$B$22,C2069:G2069)+B2069</f>
        <v>66040215.2174532</v>
      </c>
      <c r="I2069" s="2">
        <f>IFERROR(IRR(B2069:G2069),"")</f>
        <v>0.2851388579179122</v>
      </c>
      <c r="J2069" s="2">
        <f>IFERROR(MIRR(B2069:G2069,Supuestos!$B$22,Supuestos!$B$22),"")</f>
        <v>0.22375867113323888</v>
      </c>
      <c r="K2069" s="6">
        <v>8324.007894987733</v>
      </c>
      <c r="L2069" s="6">
        <v>37244.99097099521</v>
      </c>
      <c r="M2069" s="6">
        <v>130418986.73950614</v>
      </c>
      <c r="N2069" s="6">
        <v>3369.675226416439</v>
      </c>
      <c r="O2069" s="6">
        <v>110612380.52719577</v>
      </c>
    </row>
    <row r="2070">
      <c r="A2070">
        <v>2066</v>
      </c>
      <c r="B2070" s="6">
        <v>-170063611.81172198</v>
      </c>
      <c r="C2070" s="6">
        <v>109740516.78111587</v>
      </c>
      <c r="D2070" s="6">
        <v>88810947.70835282</v>
      </c>
      <c r="E2070" s="6">
        <v>94433915.60905564</v>
      </c>
      <c r="F2070" s="6">
        <v>94987675.61766993</v>
      </c>
      <c r="G2070" s="6">
        <v>153639592.38122922</v>
      </c>
      <c r="H2070" s="6">
        <f>NPV(Supuestos!$B$22,C2070:G2070)+B2070</f>
        <v>194313262.24785691</v>
      </c>
      <c r="I2070" s="2">
        <f>IFERROR(IRR(B2070:G2070),"")</f>
        <v>0.5364760189425948</v>
      </c>
      <c r="J2070" s="2">
        <f>IFERROR(MIRR(B2070:G2070,Supuestos!$B$22,Supuestos!$B$22),"")</f>
        <v>0.32767792014866504</v>
      </c>
      <c r="K2070" s="6">
        <v>8821.786212992009</v>
      </c>
      <c r="L2070" s="6">
        <v>44962.282029370705</v>
      </c>
      <c r="M2070" s="6">
        <v>138331800.6348131</v>
      </c>
      <c r="N2070" s="6">
        <v>3519.1046219629548</v>
      </c>
      <c r="O2070" s="6">
        <v>104664756.30740954</v>
      </c>
    </row>
    <row r="2071">
      <c r="A2071">
        <v>2067</v>
      </c>
      <c r="B2071" s="6">
        <v>-152543474.6624532</v>
      </c>
      <c r="C2071" s="6">
        <v>48409007.30298662</v>
      </c>
      <c r="D2071" s="6">
        <v>33860893.67928478</v>
      </c>
      <c r="E2071" s="6">
        <v>43288136.66654268</v>
      </c>
      <c r="F2071" s="6">
        <v>44211009.04947869</v>
      </c>
      <c r="G2071" s="6">
        <v>93706144.72459932</v>
      </c>
      <c r="H2071" s="6">
        <f>NPV(Supuestos!$B$22,C2071:G2071)+B2071</f>
        <v>20038185.970719904</v>
      </c>
      <c r="I2071" s="2">
        <f>IFERROR(IRR(B2071:G2071),"")</f>
        <v>0.18750022828043528</v>
      </c>
      <c r="J2071" s="2">
        <f>IFERROR(MIRR(B2071:G2071,Supuestos!$B$22,Supuestos!$B$22),"")</f>
        <v>0.16849014288047925</v>
      </c>
      <c r="K2071" s="6">
        <v>8160.535910187724</v>
      </c>
      <c r="L2071" s="6">
        <v>36979.494977536575</v>
      </c>
      <c r="M2071" s="6">
        <v>128401674.9260697</v>
      </c>
      <c r="N2071" s="6">
        <v>3557.1807177116475</v>
      </c>
      <c r="O2071" s="6">
        <v>114276024.71401185</v>
      </c>
    </row>
    <row r="2072">
      <c r="A2072">
        <v>2068</v>
      </c>
      <c r="B2072" s="6">
        <v>-190645159.6235104</v>
      </c>
      <c r="C2072" s="6">
        <v>84198817.08232167</v>
      </c>
      <c r="D2072" s="6">
        <v>60583263.487773746</v>
      </c>
      <c r="E2072" s="6">
        <v>72483730.94855106</v>
      </c>
      <c r="F2072" s="6">
        <v>77630622.97921246</v>
      </c>
      <c r="G2072" s="6">
        <v>118189681.33344221</v>
      </c>
      <c r="H2072" s="6">
        <f>NPV(Supuestos!$B$22,C2072:G2072)+B2072</f>
        <v>86102337.37434982</v>
      </c>
      <c r="I2072" s="2">
        <f>IFERROR(IRR(B2072:G2072),"")</f>
        <v>0.3051485360402419</v>
      </c>
      <c r="J2072" s="2">
        <f>IFERROR(MIRR(B2072:G2072,Supuestos!$B$22,Supuestos!$B$22),"")</f>
        <v>0.22822076352794118</v>
      </c>
      <c r="K2072" s="6">
        <v>7968.672152995802</v>
      </c>
      <c r="L2072" s="6">
        <v>43758.43612695178</v>
      </c>
      <c r="M2072" s="6">
        <v>162749429.1096315</v>
      </c>
      <c r="N2072" s="6">
        <v>3480.452810538312</v>
      </c>
      <c r="O2072" s="6">
        <v>105324764.11079164</v>
      </c>
    </row>
    <row r="2073">
      <c r="A2073">
        <v>2069</v>
      </c>
      <c r="B2073" s="6">
        <v>-175637388.19310248</v>
      </c>
      <c r="C2073" s="6">
        <v>42574438.98829433</v>
      </c>
      <c r="D2073" s="6">
        <v>39457731.27781369</v>
      </c>
      <c r="E2073" s="6">
        <v>40512194.47817438</v>
      </c>
      <c r="F2073" s="6">
        <v>48191848.808901444</v>
      </c>
      <c r="G2073" s="6">
        <v>87706912.85534662</v>
      </c>
      <c r="H2073" s="6">
        <f>NPV(Supuestos!$B$22,C2073:G2073)+B2073</f>
        <v>-6499703.389014125</v>
      </c>
      <c r="I2073" s="2">
        <f>IFERROR(IRR(B2073:G2073),"")</f>
        <v>0.12621796711257066</v>
      </c>
      <c r="J2073" s="2">
        <f>IFERROR(MIRR(B2073:G2073,Supuestos!$B$22,Supuestos!$B$22),"")</f>
        <v>0.13143480313656442</v>
      </c>
      <c r="K2073" s="6">
        <v>7473.573916683977</v>
      </c>
      <c r="L2073" s="6">
        <v>42969.277016425556</v>
      </c>
      <c r="M2073" s="6">
        <v>149946662.75880438</v>
      </c>
      <c r="N2073" s="6">
        <v>3537.5282428227365</v>
      </c>
      <c r="O2073" s="6">
        <v>117387648.59864831</v>
      </c>
    </row>
    <row r="2074">
      <c r="A2074">
        <v>2070</v>
      </c>
      <c r="B2074" s="6">
        <v>-152139863.37560394</v>
      </c>
      <c r="C2074" s="6">
        <v>72438281.63052908</v>
      </c>
      <c r="D2074" s="6">
        <v>79084492.28312103</v>
      </c>
      <c r="E2074" s="6">
        <v>74176972.17278704</v>
      </c>
      <c r="F2074" s="6">
        <v>86302865.44051076</v>
      </c>
      <c r="G2074" s="6">
        <v>137438049.82424858</v>
      </c>
      <c r="H2074" s="6">
        <f>NPV(Supuestos!$B$22,C2074:G2074)+B2074</f>
        <v>144802022.00133753</v>
      </c>
      <c r="I2074" s="2">
        <f>IFERROR(IRR(B2074:G2074),"")</f>
        <v>0.45276679975569434</v>
      </c>
      <c r="J2074" s="2">
        <f>IFERROR(MIRR(B2074:G2074,Supuestos!$B$22,Supuestos!$B$22),"")</f>
        <v>0.30313839045499447</v>
      </c>
      <c r="K2074" s="6">
        <v>8356.380782023545</v>
      </c>
      <c r="L2074" s="6">
        <v>42978.58726218896</v>
      </c>
      <c r="M2074" s="6">
        <v>123408228.12470172</v>
      </c>
      <c r="N2074" s="6">
        <v>3333.474684009949</v>
      </c>
      <c r="O2074" s="6">
        <v>107293917.01590197</v>
      </c>
    </row>
    <row r="2075">
      <c r="A2075">
        <v>2071</v>
      </c>
      <c r="B2075" s="6">
        <v>-157407325.8053244</v>
      </c>
      <c r="C2075" s="6">
        <v>51724094.47764013</v>
      </c>
      <c r="D2075" s="6">
        <v>56836810.01134823</v>
      </c>
      <c r="E2075" s="6">
        <v>61882813.53262397</v>
      </c>
      <c r="F2075" s="6">
        <v>71607497.58925237</v>
      </c>
      <c r="G2075" s="6">
        <v>89439345.9969556</v>
      </c>
      <c r="H2075" s="6">
        <f>NPV(Supuestos!$B$22,C2075:G2075)+B2075</f>
        <v>62317283.802973725</v>
      </c>
      <c r="I2075" s="2">
        <f>IFERROR(IRR(B2075:G2075),"")</f>
        <v>0.2797257921389768</v>
      </c>
      <c r="J2075" s="2">
        <f>IFERROR(MIRR(B2075:G2075,Supuestos!$B$22,Supuestos!$B$22),"")</f>
        <v>0.21864048941084469</v>
      </c>
      <c r="K2075" s="6">
        <v>7427.473958082484</v>
      </c>
      <c r="L2075" s="6">
        <v>46128.94648824099</v>
      </c>
      <c r="M2075" s="6">
        <v>129997601.90490918</v>
      </c>
      <c r="N2075" s="6">
        <v>3436.3266768554845</v>
      </c>
      <c r="O2075" s="6">
        <v>111871555.19046818</v>
      </c>
    </row>
    <row r="2076">
      <c r="A2076">
        <v>2072</v>
      </c>
      <c r="B2076" s="6">
        <v>-183008375.09066692</v>
      </c>
      <c r="C2076" s="6">
        <v>69318233.18528976</v>
      </c>
      <c r="D2076" s="6">
        <v>51356675.411848195</v>
      </c>
      <c r="E2076" s="6">
        <v>50825917.92848403</v>
      </c>
      <c r="F2076" s="6">
        <v>58428591.73994209</v>
      </c>
      <c r="G2076" s="6">
        <v>121309308.77443066</v>
      </c>
      <c r="H2076" s="6">
        <f>NPV(Supuestos!$B$22,C2076:G2076)+B2076</f>
        <v>49219104.078204826</v>
      </c>
      <c r="I2076" s="2">
        <f>IFERROR(IRR(B2076:G2076),"")</f>
        <v>0.23768054238741407</v>
      </c>
      <c r="J2076" s="2">
        <f>IFERROR(MIRR(B2076:G2076,Supuestos!$B$22,Supuestos!$B$22),"")</f>
        <v>0.19562057466262428</v>
      </c>
      <c r="K2076" s="6">
        <v>7826.902559557042</v>
      </c>
      <c r="L2076" s="6">
        <v>40594.63274507503</v>
      </c>
      <c r="M2076" s="6">
        <v>157589956.29573044</v>
      </c>
      <c r="N2076" s="6">
        <v>3363.9202513732016</v>
      </c>
      <c r="O2076" s="6">
        <v>104840260.14515662</v>
      </c>
    </row>
    <row r="2077">
      <c r="A2077">
        <v>2073</v>
      </c>
      <c r="B2077" s="6">
        <v>-160698167.1930753</v>
      </c>
      <c r="C2077" s="6">
        <v>64830028.51928405</v>
      </c>
      <c r="D2077" s="6">
        <v>70829327.31986782</v>
      </c>
      <c r="E2077" s="6">
        <v>75651945.7033853</v>
      </c>
      <c r="F2077" s="6">
        <v>89640202.6490009</v>
      </c>
      <c r="G2077" s="6">
        <v>116906229.05144611</v>
      </c>
      <c r="H2077" s="6">
        <f>NPV(Supuestos!$B$22,C2077:G2077)+B2077</f>
        <v>115525682.89328381</v>
      </c>
      <c r="I2077" s="2">
        <f>IFERROR(IRR(B2077:G2077),"")</f>
        <v>0.3810889350000672</v>
      </c>
      <c r="J2077" s="2">
        <f>IFERROR(MIRR(B2077:G2077,Supuestos!$B$22,Supuestos!$B$22),"")</f>
        <v>0.27044217162189454</v>
      </c>
      <c r="K2077" s="6">
        <v>9091.66218206218</v>
      </c>
      <c r="L2077" s="6">
        <v>35600.77388893255</v>
      </c>
      <c r="M2077" s="6">
        <v>134804550.4236229</v>
      </c>
      <c r="N2077" s="6">
        <v>3371.395891842743</v>
      </c>
      <c r="O2077" s="6">
        <v>104627190.40846427</v>
      </c>
    </row>
    <row r="2078">
      <c r="A2078">
        <v>2074</v>
      </c>
      <c r="B2078" s="6">
        <v>-151057326.05168486</v>
      </c>
      <c r="C2078" s="6">
        <v>89538684.59287229</v>
      </c>
      <c r="D2078" s="6">
        <v>78608960.74077663</v>
      </c>
      <c r="E2078" s="6">
        <v>95855086.05161177</v>
      </c>
      <c r="F2078" s="6">
        <v>98604651.22080901</v>
      </c>
      <c r="G2078" s="6">
        <v>130101654.10123034</v>
      </c>
      <c r="H2078" s="6">
        <f>NPV(Supuestos!$B$22,C2078:G2078)+B2078</f>
        <v>178624466.80265775</v>
      </c>
      <c r="I2078" s="2">
        <f>IFERROR(IRR(B2078:G2078),"")</f>
        <v>0.5357265177663035</v>
      </c>
      <c r="J2078" s="2">
        <f>IFERROR(MIRR(B2078:G2078,Supuestos!$B$22,Supuestos!$B$22),"")</f>
        <v>0.3325867337628814</v>
      </c>
      <c r="K2078" s="6">
        <v>8686.42906901837</v>
      </c>
      <c r="L2078" s="6">
        <v>41916.239718824705</v>
      </c>
      <c r="M2078" s="6">
        <v>121929130.59908156</v>
      </c>
      <c r="N2078" s="6">
        <v>3349.071381085863</v>
      </c>
      <c r="O2078" s="6">
        <v>105894456.19686319</v>
      </c>
    </row>
    <row r="2079">
      <c r="A2079">
        <v>2075</v>
      </c>
      <c r="B2079" s="6">
        <v>-158596221.9935551</v>
      </c>
      <c r="C2079" s="6">
        <v>54744142.954572976</v>
      </c>
      <c r="D2079" s="6">
        <v>61351322.637412</v>
      </c>
      <c r="E2079" s="6">
        <v>63773044.83168453</v>
      </c>
      <c r="F2079" s="6">
        <v>47272930.910132304</v>
      </c>
      <c r="G2079" s="6">
        <v>98305824.9341635</v>
      </c>
      <c r="H2079" s="6">
        <f>NPV(Supuestos!$B$22,C2079:G2079)+B2079</f>
        <v>58724130.43804586</v>
      </c>
      <c r="I2079" s="2">
        <f>IFERROR(IRR(B2079:G2079),"")</f>
        <v>0.2747428569745443</v>
      </c>
      <c r="J2079" s="2">
        <f>IFERROR(MIRR(B2079:G2079,Supuestos!$B$22,Supuestos!$B$22),"")</f>
        <v>0.21413328128015197</v>
      </c>
      <c r="K2079" s="6">
        <v>8045.0271765657235</v>
      </c>
      <c r="L2079" s="6">
        <v>39590.75165533371</v>
      </c>
      <c r="M2079" s="6">
        <v>133115528.15292917</v>
      </c>
      <c r="N2079" s="6">
        <v>3342.7803271450102</v>
      </c>
      <c r="O2079" s="6">
        <v>113178965.89475763</v>
      </c>
    </row>
    <row r="2080">
      <c r="A2080">
        <v>2076</v>
      </c>
      <c r="B2080" s="6">
        <v>-174661537.82402325</v>
      </c>
      <c r="C2080" s="6">
        <v>64279311.01205498</v>
      </c>
      <c r="D2080" s="6">
        <v>77573324.42608105</v>
      </c>
      <c r="E2080" s="6">
        <v>90466831.03367881</v>
      </c>
      <c r="F2080" s="6">
        <v>88851292.33440608</v>
      </c>
      <c r="G2080" s="6">
        <v>120684045.90362577</v>
      </c>
      <c r="H2080" s="6">
        <f>NPV(Supuestos!$B$22,C2080:G2080)+B2080</f>
        <v>117763120.58358179</v>
      </c>
      <c r="I2080" s="2">
        <f>IFERROR(IRR(B2080:G2080),"")</f>
        <v>0.3670398304470321</v>
      </c>
      <c r="J2080" s="2">
        <f>IFERROR(MIRR(B2080:G2080,Supuestos!$B$22,Supuestos!$B$22),"")</f>
        <v>0.26377044234515346</v>
      </c>
      <c r="K2080" s="6">
        <v>8606.049836478389</v>
      </c>
      <c r="L2080" s="6">
        <v>41081.77796417229</v>
      </c>
      <c r="M2080" s="6">
        <v>146377391.54155874</v>
      </c>
      <c r="N2080" s="6">
        <v>3505.7262941263616</v>
      </c>
      <c r="O2080" s="6">
        <v>107219863.41507049</v>
      </c>
    </row>
    <row r="2081">
      <c r="A2081">
        <v>2077</v>
      </c>
      <c r="B2081" s="6">
        <v>-161584118.27853057</v>
      </c>
      <c r="C2081" s="6">
        <v>52312487.22329454</v>
      </c>
      <c r="D2081" s="6">
        <v>42564543.28798306</v>
      </c>
      <c r="E2081" s="6">
        <v>49766572.83839076</v>
      </c>
      <c r="F2081" s="6">
        <v>61785962.82966851</v>
      </c>
      <c r="G2081" s="6">
        <v>83109858.15523297</v>
      </c>
      <c r="H2081" s="6">
        <f>NPV(Supuestos!$B$22,C2081:G2081)+B2081</f>
        <v>30393987.492739327</v>
      </c>
      <c r="I2081" s="2">
        <f>IFERROR(IRR(B2081:G2081),"")</f>
        <v>0.20916038287149175</v>
      </c>
      <c r="J2081" s="2">
        <f>IFERROR(MIRR(B2081:G2081,Supuestos!$B$22,Supuestos!$B$22),"")</f>
        <v>0.17998220324450864</v>
      </c>
      <c r="K2081" s="6">
        <v>7861.587662740318</v>
      </c>
      <c r="L2081" s="6">
        <v>38941.744201092675</v>
      </c>
      <c r="M2081" s="6">
        <v>137092603.41637862</v>
      </c>
      <c r="N2081" s="6">
        <v>3373.873825619618</v>
      </c>
      <c r="O2081" s="6">
        <v>108393779.4535684</v>
      </c>
    </row>
    <row r="2082">
      <c r="A2082">
        <v>2078</v>
      </c>
      <c r="B2082" s="6">
        <v>-173828486.81421077</v>
      </c>
      <c r="C2082" s="6">
        <v>64819175.495367624</v>
      </c>
      <c r="D2082" s="6">
        <v>48660705.581744745</v>
      </c>
      <c r="E2082" s="6">
        <v>51816963.72032216</v>
      </c>
      <c r="F2082" s="6">
        <v>59580541.5031593</v>
      </c>
      <c r="G2082" s="6">
        <v>97144714.96897914</v>
      </c>
      <c r="H2082" s="6">
        <f>NPV(Supuestos!$B$22,C2082:G2082)+B2082</f>
        <v>41178630.885925695</v>
      </c>
      <c r="I2082" s="2">
        <f>IFERROR(IRR(B2082:G2082),"")</f>
        <v>0.22849898729493404</v>
      </c>
      <c r="J2082" s="2">
        <f>IFERROR(MIRR(B2082:G2082,Supuestos!$B$22,Supuestos!$B$22),"")</f>
        <v>0.18951857686838625</v>
      </c>
      <c r="K2082" s="6">
        <v>8082.716934441237</v>
      </c>
      <c r="L2082" s="6">
        <v>40230.15600152842</v>
      </c>
      <c r="M2082" s="6">
        <v>147814969.75910944</v>
      </c>
      <c r="N2082" s="6">
        <v>3517.3429834345975</v>
      </c>
      <c r="O2082" s="6">
        <v>113598894.39921452</v>
      </c>
    </row>
    <row r="2083">
      <c r="A2083">
        <v>2079</v>
      </c>
      <c r="B2083" s="6">
        <v>-185801336.55782348</v>
      </c>
      <c r="C2083" s="6">
        <v>69225133.87534134</v>
      </c>
      <c r="D2083" s="6">
        <v>83606077.9315171</v>
      </c>
      <c r="E2083" s="6">
        <v>85127946.01043756</v>
      </c>
      <c r="F2083" s="6">
        <v>81138851.47472201</v>
      </c>
      <c r="G2083" s="6">
        <v>115932853.39047813</v>
      </c>
      <c r="H2083" s="6">
        <f>NPV(Supuestos!$B$22,C2083:G2083)+B2083</f>
        <v>104966170.93558772</v>
      </c>
      <c r="I2083" s="2">
        <f>IFERROR(IRR(B2083:G2083),"")</f>
        <v>0.33944988734580733</v>
      </c>
      <c r="J2083" s="2">
        <f>IFERROR(MIRR(B2083:G2083,Supuestos!$B$22,Supuestos!$B$22),"")</f>
        <v>0.24682143320431105</v>
      </c>
      <c r="K2083" s="6">
        <v>8877.9709463004</v>
      </c>
      <c r="L2083" s="6">
        <v>39247.634581915976</v>
      </c>
      <c r="M2083" s="6">
        <v>157926187.79548228</v>
      </c>
      <c r="N2083" s="6">
        <v>3468.0939679344497</v>
      </c>
      <c r="O2083" s="6">
        <v>113493950.15997036</v>
      </c>
    </row>
    <row r="2084">
      <c r="A2084">
        <v>2080</v>
      </c>
      <c r="B2084" s="6">
        <v>-176167589.57712647</v>
      </c>
      <c r="C2084" s="6">
        <v>33625093.51439842</v>
      </c>
      <c r="D2084" s="6">
        <v>45946063.56112847</v>
      </c>
      <c r="E2084" s="6">
        <v>29718226.330017533</v>
      </c>
      <c r="F2084" s="6">
        <v>34027559.99455265</v>
      </c>
      <c r="G2084" s="6">
        <v>60625617.300434425</v>
      </c>
      <c r="H2084" s="6">
        <f>NPV(Supuestos!$B$22,C2084:G2084)+B2084</f>
        <v>-39624840.21261594</v>
      </c>
      <c r="I2084" s="2">
        <f>IFERROR(IRR(B2084:G2084),"")</f>
        <v>0.04749307357956058</v>
      </c>
      <c r="J2084" s="2">
        <f>IFERROR(MIRR(B2084:G2084,Supuestos!$B$22,Supuestos!$B$22),"")</f>
        <v>0.08336144965158909</v>
      </c>
      <c r="K2084" s="6">
        <v>7540.466156468943</v>
      </c>
      <c r="L2084" s="6">
        <v>36144.47016671217</v>
      </c>
      <c r="M2084" s="6">
        <v>154363897.2542789</v>
      </c>
      <c r="N2084" s="6">
        <v>3455.436710175127</v>
      </c>
      <c r="O2084" s="6">
        <v>107084449.7051335</v>
      </c>
    </row>
    <row r="2085">
      <c r="A2085">
        <v>2081</v>
      </c>
      <c r="B2085" s="6">
        <v>-163709687.77607286</v>
      </c>
      <c r="C2085" s="6">
        <v>76981947.27344115</v>
      </c>
      <c r="D2085" s="6">
        <v>55413564.187373735</v>
      </c>
      <c r="E2085" s="6">
        <v>73669731.57656017</v>
      </c>
      <c r="F2085" s="6">
        <v>77481530.43372872</v>
      </c>
      <c r="G2085" s="6">
        <v>110257597.41222218</v>
      </c>
      <c r="H2085" s="6">
        <f>NPV(Supuestos!$B$22,C2085:G2085)+B2085</f>
        <v>99321871.98119032</v>
      </c>
      <c r="I2085" s="2">
        <f>IFERROR(IRR(B2085:G2085),"")</f>
        <v>0.3550662788667173</v>
      </c>
      <c r="J2085" s="2">
        <f>IFERROR(MIRR(B2085:G2085,Supuestos!$B$22,Supuestos!$B$22),"")</f>
        <v>0.25340535938886566</v>
      </c>
      <c r="K2085" s="6">
        <v>8206.229884777887</v>
      </c>
      <c r="L2085" s="6">
        <v>42694.01043029968</v>
      </c>
      <c r="M2085" s="6">
        <v>135681138.63254133</v>
      </c>
      <c r="N2085" s="6">
        <v>3478.9220423437655</v>
      </c>
      <c r="O2085" s="6">
        <v>110377639.58124875</v>
      </c>
    </row>
    <row r="2086">
      <c r="A2086">
        <v>2082</v>
      </c>
      <c r="B2086" s="6">
        <v>-183644128.77609015</v>
      </c>
      <c r="C2086" s="6">
        <v>60770655.60446863</v>
      </c>
      <c r="D2086" s="6">
        <v>64512399.571576245</v>
      </c>
      <c r="E2086" s="6">
        <v>69624529.36818725</v>
      </c>
      <c r="F2086" s="6">
        <v>54983362.305801615</v>
      </c>
      <c r="G2086" s="6">
        <v>126324590.45352158</v>
      </c>
      <c r="H2086" s="6">
        <f>NPV(Supuestos!$B$22,C2086:G2086)+B2086</f>
        <v>64461832.89034571</v>
      </c>
      <c r="I2086" s="2">
        <f>IFERROR(IRR(B2086:G2086),"")</f>
        <v>0.26395178688253235</v>
      </c>
      <c r="J2086" s="2">
        <f>IFERROR(MIRR(B2086:G2086,Supuestos!$B$22,Supuestos!$B$22),"")</f>
        <v>0.21070094578816678</v>
      </c>
      <c r="K2086" s="6">
        <v>8356.298569184415</v>
      </c>
      <c r="L2086" s="6">
        <v>39961.811073912395</v>
      </c>
      <c r="M2086" s="6">
        <v>156929502.80017397</v>
      </c>
      <c r="N2086" s="6">
        <v>3391.6576934978366</v>
      </c>
      <c r="O2086" s="6">
        <v>110281063.42161511</v>
      </c>
    </row>
    <row r="2087">
      <c r="A2087">
        <v>2083</v>
      </c>
      <c r="B2087" s="6">
        <v>-151149833.3315887</v>
      </c>
      <c r="C2087" s="6">
        <v>23342748.734939266</v>
      </c>
      <c r="D2087" s="6">
        <v>15844578.036666736</v>
      </c>
      <c r="E2087" s="6">
        <v>19580904.802348338</v>
      </c>
      <c r="F2087" s="6">
        <v>29807996.26645073</v>
      </c>
      <c r="G2087" s="6">
        <v>81150178.54137072</v>
      </c>
      <c r="H2087" s="6">
        <f>NPV(Supuestos!$B$22,C2087:G2087)+B2087</f>
        <v>-45469710.10660393</v>
      </c>
      <c r="I2087" s="2">
        <f>IFERROR(IRR(B2087:G2087),"")</f>
        <v>0.03156759545319539</v>
      </c>
      <c r="J2087" s="2">
        <f>IFERROR(MIRR(B2087:G2087,Supuestos!$B$22,Supuestos!$B$22),"")</f>
        <v>0.061260448374427456</v>
      </c>
      <c r="K2087" s="6">
        <v>7425.581857970605</v>
      </c>
      <c r="L2087" s="6">
        <v>35883.533376087005</v>
      </c>
      <c r="M2087" s="6">
        <v>129833344.17660034</v>
      </c>
      <c r="N2087" s="6">
        <v>3385.6968000220754</v>
      </c>
      <c r="O2087" s="6">
        <v>114011707.9512769</v>
      </c>
    </row>
    <row r="2088">
      <c r="A2088">
        <v>2084</v>
      </c>
      <c r="B2088" s="6">
        <v>-159706835.1960991</v>
      </c>
      <c r="C2088" s="6">
        <v>78388545.51490992</v>
      </c>
      <c r="D2088" s="6">
        <v>67675010.46684001</v>
      </c>
      <c r="E2088" s="6">
        <v>70933613.10238302</v>
      </c>
      <c r="F2088" s="6">
        <v>85421643.05659477</v>
      </c>
      <c r="G2088" s="6">
        <v>125066911.80767342</v>
      </c>
      <c r="H2088" s="6">
        <f>NPV(Supuestos!$B$22,C2088:G2088)+B2088</f>
        <v>124539243.31857136</v>
      </c>
      <c r="I2088" s="2">
        <f>IFERROR(IRR(B2088:G2088),"")</f>
        <v>0.40747939183389537</v>
      </c>
      <c r="J2088" s="2">
        <f>IFERROR(MIRR(B2088:G2088,Supuestos!$B$22,Supuestos!$B$22),"")</f>
        <v>0.2793195804579507</v>
      </c>
      <c r="K2088" s="6">
        <v>8934.984569141527</v>
      </c>
      <c r="L2088" s="6">
        <v>39161.73451184666</v>
      </c>
      <c r="M2088" s="6">
        <v>131714075.71096574</v>
      </c>
      <c r="N2088" s="6">
        <v>3486.784358912458</v>
      </c>
      <c r="O2088" s="6">
        <v>108672323.13419546</v>
      </c>
    </row>
    <row r="2089">
      <c r="A2089">
        <v>2085</v>
      </c>
      <c r="B2089" s="6">
        <v>-170223229.78543583</v>
      </c>
      <c r="C2089" s="6">
        <v>52328614.141219035</v>
      </c>
      <c r="D2089" s="6">
        <v>70318416.7229701</v>
      </c>
      <c r="E2089" s="6">
        <v>65010856.833361484</v>
      </c>
      <c r="F2089" s="6">
        <v>81416754.2582846</v>
      </c>
      <c r="G2089" s="6">
        <v>100632401.0384126</v>
      </c>
      <c r="H2089" s="6">
        <f>NPV(Supuestos!$B$22,C2089:G2089)+B2089</f>
        <v>74137848.4115385</v>
      </c>
      <c r="I2089" s="2">
        <f>IFERROR(IRR(B2089:G2089),"")</f>
        <v>0.2912334942252584</v>
      </c>
      <c r="J2089" s="2">
        <f>IFERROR(MIRR(B2089:G2089,Supuestos!$B$22,Supuestos!$B$22),"")</f>
        <v>0.2254835686433927</v>
      </c>
      <c r="K2089" s="6">
        <v>8302.132611967336</v>
      </c>
      <c r="L2089" s="6">
        <v>37950.6051619581</v>
      </c>
      <c r="M2089" s="6">
        <v>145017553.24471676</v>
      </c>
      <c r="N2089" s="6">
        <v>3260.527117891858</v>
      </c>
      <c r="O2089" s="6">
        <v>106214245.3152464</v>
      </c>
    </row>
    <row r="2090">
      <c r="A2090">
        <v>2086</v>
      </c>
      <c r="B2090" s="6">
        <v>-181128270.95871955</v>
      </c>
      <c r="C2090" s="6">
        <v>38037365.07617517</v>
      </c>
      <c r="D2090" s="6">
        <v>52177995.01206331</v>
      </c>
      <c r="E2090" s="6">
        <v>35712662.10812719</v>
      </c>
      <c r="F2090" s="6">
        <v>35469985.55375029</v>
      </c>
      <c r="G2090" s="6">
        <v>88715476.58586091</v>
      </c>
      <c r="H2090" s="6">
        <f>NPV(Supuestos!$B$22,C2090:G2090)+B2090</f>
        <v>-16430741.222151473</v>
      </c>
      <c r="I2090" s="2">
        <f>IFERROR(IRR(B2090:G2090),"")</f>
        <v>0.10527016048953763</v>
      </c>
      <c r="J2090" s="2">
        <f>IFERROR(MIRR(B2090:G2090,Supuestos!$B$22,Supuestos!$B$22),"")</f>
        <v>0.11852326083588527</v>
      </c>
      <c r="K2090" s="6">
        <v>7651.1253603893065</v>
      </c>
      <c r="L2090" s="6">
        <v>37718.749832705056</v>
      </c>
      <c r="M2090" s="6">
        <v>158041000.28614438</v>
      </c>
      <c r="N2090" s="6">
        <v>3452.733985396723</v>
      </c>
      <c r="O2090" s="6">
        <v>110520420.33862282</v>
      </c>
    </row>
    <row r="2091">
      <c r="A2091">
        <v>2087</v>
      </c>
      <c r="B2091" s="6">
        <v>-151251046.12330866</v>
      </c>
      <c r="C2091" s="6">
        <v>39702228.703156516</v>
      </c>
      <c r="D2091" s="6">
        <v>44606595.66408467</v>
      </c>
      <c r="E2091" s="6">
        <v>34337528.36688102</v>
      </c>
      <c r="F2091" s="6">
        <v>41231544.77311988</v>
      </c>
      <c r="G2091" s="6">
        <v>82749247.10800382</v>
      </c>
      <c r="H2091" s="6">
        <f>NPV(Supuestos!$B$22,C2091:G2091)+B2091</f>
        <v>8465401.199444033</v>
      </c>
      <c r="I2091" s="2">
        <f>IFERROR(IRR(B2091:G2091),"")</f>
        <v>0.1607497972729759</v>
      </c>
      <c r="J2091" s="2">
        <f>IFERROR(MIRR(B2091:G2091,Supuestos!$B$22,Supuestos!$B$22),"")</f>
        <v>0.15248452386673916</v>
      </c>
      <c r="K2091" s="6">
        <v>7925.488053059215</v>
      </c>
      <c r="L2091" s="6">
        <v>35189.56330453977</v>
      </c>
      <c r="M2091" s="6">
        <v>128939489.03830859</v>
      </c>
      <c r="N2091" s="6">
        <v>3360.4738764775298</v>
      </c>
      <c r="O2091" s="6">
        <v>113577930.6185503</v>
      </c>
    </row>
    <row r="2092">
      <c r="A2092">
        <v>2088</v>
      </c>
      <c r="B2092" s="6">
        <v>-169231508.12571007</v>
      </c>
      <c r="C2092" s="6">
        <v>98362657.55002326</v>
      </c>
      <c r="D2092" s="6">
        <v>95202620.6018725</v>
      </c>
      <c r="E2092" s="6">
        <v>93021358.0980841</v>
      </c>
      <c r="F2092" s="6">
        <v>92023332.59198295</v>
      </c>
      <c r="G2092" s="6">
        <v>133105044.10409586</v>
      </c>
      <c r="H2092" s="6">
        <f>NPV(Supuestos!$B$22,C2092:G2092)+B2092</f>
        <v>176709406.3674487</v>
      </c>
      <c r="I2092" s="2">
        <f>IFERROR(IRR(B2092:G2092),"")</f>
        <v>0.5074110200940035</v>
      </c>
      <c r="J2092" s="2">
        <f>IFERROR(MIRR(B2092:G2092,Supuestos!$B$22,Supuestos!$B$22),"")</f>
        <v>0.315252064662634</v>
      </c>
      <c r="K2092" s="6">
        <v>9267.783586184532</v>
      </c>
      <c r="L2092" s="6">
        <v>41183.770064759665</v>
      </c>
      <c r="M2092" s="6">
        <v>138696926.66783985</v>
      </c>
      <c r="N2092" s="6">
        <v>3368.298175185919</v>
      </c>
      <c r="O2092" s="6">
        <v>116503227.15823121</v>
      </c>
    </row>
    <row r="2093">
      <c r="A2093">
        <v>2089</v>
      </c>
      <c r="B2093" s="6">
        <v>-166610451.84075668</v>
      </c>
      <c r="C2093" s="6">
        <v>47608715.17883245</v>
      </c>
      <c r="D2093" s="6">
        <v>57652210.13259758</v>
      </c>
      <c r="E2093" s="6">
        <v>40164829.849472255</v>
      </c>
      <c r="F2093" s="6">
        <v>48204704.99267167</v>
      </c>
      <c r="G2093" s="6">
        <v>71558341.06252094</v>
      </c>
      <c r="H2093" s="6">
        <f>NPV(Supuestos!$B$22,C2093:G2093)+B2093</f>
        <v>12329413.88499752</v>
      </c>
      <c r="I2093" s="2">
        <f>IFERROR(IRR(B2093:G2093),"")</f>
        <v>0.16909124306811132</v>
      </c>
      <c r="J2093" s="2">
        <f>IFERROR(MIRR(B2093:G2093,Supuestos!$B$22,Supuestos!$B$22),"")</f>
        <v>0.15639398582440367</v>
      </c>
      <c r="K2093" s="6">
        <v>8160.414177944425</v>
      </c>
      <c r="L2093" s="6">
        <v>35803.14534708399</v>
      </c>
      <c r="M2093" s="6">
        <v>143236972.24832875</v>
      </c>
      <c r="N2093" s="6">
        <v>3478.1291554061077</v>
      </c>
      <c r="O2093" s="6">
        <v>110478236.47953157</v>
      </c>
    </row>
    <row r="2094">
      <c r="A2094">
        <v>2090</v>
      </c>
      <c r="B2094" s="6">
        <v>-161690063.5234706</v>
      </c>
      <c r="C2094" s="6">
        <v>87148460.00568667</v>
      </c>
      <c r="D2094" s="6">
        <v>101822906.54987806</v>
      </c>
      <c r="E2094" s="6">
        <v>102472514.66990899</v>
      </c>
      <c r="F2094" s="6">
        <v>93293746.22082403</v>
      </c>
      <c r="G2094" s="6">
        <v>152014802.50768167</v>
      </c>
      <c r="H2094" s="6">
        <f>NPV(Supuestos!$B$22,C2094:G2094)+B2094</f>
        <v>196460514.94642127</v>
      </c>
      <c r="I2094" s="2">
        <f>IFERROR(IRR(B2094:G2094),"")</f>
        <v>0.5401158940878084</v>
      </c>
      <c r="J2094" s="2">
        <f>IFERROR(MIRR(B2094:G2094,Supuestos!$B$22,Supuestos!$B$22),"")</f>
        <v>0.33653801665350436</v>
      </c>
      <c r="K2094" s="6">
        <v>9078.240670495623</v>
      </c>
      <c r="L2094" s="6">
        <v>42642.356590455056</v>
      </c>
      <c r="M2094" s="6">
        <v>130720657.4526509</v>
      </c>
      <c r="N2094" s="6">
        <v>3381.8866930281124</v>
      </c>
      <c r="O2094" s="6">
        <v>113567180.55375497</v>
      </c>
    </row>
    <row r="2095">
      <c r="A2095">
        <v>2091</v>
      </c>
      <c r="B2095" s="6">
        <v>-166234491.99908775</v>
      </c>
      <c r="C2095" s="6">
        <v>23890676.639845647</v>
      </c>
      <c r="D2095" s="6">
        <v>24150784.963836994</v>
      </c>
      <c r="E2095" s="6">
        <v>30490659.23742816</v>
      </c>
      <c r="F2095" s="6">
        <v>24429020.408441257</v>
      </c>
      <c r="G2095" s="6">
        <v>46345331.955230445</v>
      </c>
      <c r="H2095" s="6">
        <f>NPV(Supuestos!$B$22,C2095:G2095)+B2095</f>
        <v>-67579932.45604692</v>
      </c>
      <c r="I2095" s="2">
        <f>IFERROR(IRR(B2095:G2095),"")</f>
        <v>-0.031675816996803934</v>
      </c>
      <c r="J2095" s="2">
        <f>IFERROR(MIRR(B2095:G2095,Supuestos!$B$22,Supuestos!$B$22),"")</f>
        <v>0.027032189583911403</v>
      </c>
      <c r="K2095" s="6">
        <v>7385.70002396335</v>
      </c>
      <c r="L2095" s="6">
        <v>33113.3753420893</v>
      </c>
      <c r="M2095" s="6">
        <v>146669255.43448165</v>
      </c>
      <c r="N2095" s="6">
        <v>3486.693138846507</v>
      </c>
      <c r="O2095" s="6">
        <v>109862140.26469697</v>
      </c>
    </row>
    <row r="2096">
      <c r="A2096">
        <v>2092</v>
      </c>
      <c r="B2096" s="6">
        <v>-174530360.9489842</v>
      </c>
      <c r="C2096" s="6">
        <v>78583751.25612307</v>
      </c>
      <c r="D2096" s="6">
        <v>66444667.62960406</v>
      </c>
      <c r="E2096" s="6">
        <v>68682222.84351102</v>
      </c>
      <c r="F2096" s="6">
        <v>71540176.9322514</v>
      </c>
      <c r="G2096" s="6">
        <v>130169697.9787855</v>
      </c>
      <c r="H2096" s="6">
        <f>NPV(Supuestos!$B$22,C2096:G2096)+B2096</f>
        <v>101851902.4382793</v>
      </c>
      <c r="I2096" s="2">
        <f>IFERROR(IRR(B2096:G2096),"")</f>
        <v>0.3458564825695366</v>
      </c>
      <c r="J2096" s="2">
        <f>IFERROR(MIRR(B2096:G2096,Supuestos!$B$22,Supuestos!$B$22),"")</f>
        <v>0.2497774599248339</v>
      </c>
      <c r="K2096" s="6">
        <v>9095.641680843632</v>
      </c>
      <c r="L2096" s="6">
        <v>36245.76240419143</v>
      </c>
      <c r="M2096" s="6">
        <v>148156083.5667827</v>
      </c>
      <c r="N2096" s="6">
        <v>3356.7137229566774</v>
      </c>
      <c r="O2096" s="6">
        <v>110154950.21514566</v>
      </c>
    </row>
    <row r="2097">
      <c r="A2097">
        <v>2093</v>
      </c>
      <c r="B2097" s="6">
        <v>-160905603.58923385</v>
      </c>
      <c r="C2097" s="6">
        <v>94300337.5123879</v>
      </c>
      <c r="D2097" s="6">
        <v>102054715.31768423</v>
      </c>
      <c r="E2097" s="6">
        <v>89909736.35352336</v>
      </c>
      <c r="F2097" s="6">
        <v>105710108.41095413</v>
      </c>
      <c r="G2097" s="6">
        <v>147690185.11177543</v>
      </c>
      <c r="H2097" s="6">
        <f>NPV(Supuestos!$B$22,C2097:G2097)+B2097</f>
        <v>200322815.84132513</v>
      </c>
      <c r="I2097" s="2">
        <f>IFERROR(IRR(B2097:G2097),"")</f>
        <v>0.5557548786102975</v>
      </c>
      <c r="J2097" s="2">
        <f>IFERROR(MIRR(B2097:G2097,Supuestos!$B$22,Supuestos!$B$22),"")</f>
        <v>0.34013021716422354</v>
      </c>
      <c r="K2097" s="6">
        <v>9185.340940682054</v>
      </c>
      <c r="L2097" s="6">
        <v>41752.813256459194</v>
      </c>
      <c r="M2097" s="6">
        <v>130224497.58977729</v>
      </c>
      <c r="N2097" s="6">
        <v>3404.9565168408058</v>
      </c>
      <c r="O2097" s="6">
        <v>106751401.11556132</v>
      </c>
    </row>
    <row r="2098">
      <c r="A2098">
        <v>2094</v>
      </c>
      <c r="B2098" s="6">
        <v>-152467515.14519367</v>
      </c>
      <c r="C2098" s="6">
        <v>76870892.5220102</v>
      </c>
      <c r="D2098" s="6">
        <v>75785301.27708295</v>
      </c>
      <c r="E2098" s="6">
        <v>66180281.4514883</v>
      </c>
      <c r="F2098" s="6">
        <v>71111569.78738955</v>
      </c>
      <c r="G2098" s="6">
        <v>124372546.57555486</v>
      </c>
      <c r="H2098" s="6">
        <f>NPV(Supuestos!$B$22,C2098:G2098)+B2098</f>
        <v>124646187.0742171</v>
      </c>
      <c r="I2098" s="2">
        <f>IFERROR(IRR(B2098:G2098),"")</f>
        <v>0.4253117045116178</v>
      </c>
      <c r="J2098" s="2">
        <f>IFERROR(MIRR(B2098:G2098,Supuestos!$B$22,Supuestos!$B$22),"")</f>
        <v>0.2846978193856642</v>
      </c>
      <c r="K2098" s="6">
        <v>8217.92327155145</v>
      </c>
      <c r="L2098" s="6">
        <v>43539.7907546344</v>
      </c>
      <c r="M2098" s="6">
        <v>123842982.37071441</v>
      </c>
      <c r="N2098" s="6">
        <v>3373.4883663244545</v>
      </c>
      <c r="O2098" s="6">
        <v>111125553.29536791</v>
      </c>
    </row>
    <row r="2099">
      <c r="A2099">
        <v>2095</v>
      </c>
      <c r="B2099" s="6">
        <v>-173974365.93144572</v>
      </c>
      <c r="C2099" s="6">
        <v>41851346.09230399</v>
      </c>
      <c r="D2099" s="6">
        <v>52228458.681338385</v>
      </c>
      <c r="E2099" s="6">
        <v>39097714.217188045</v>
      </c>
      <c r="F2099" s="6">
        <v>32190481.663810343</v>
      </c>
      <c r="G2099" s="6">
        <v>99597992.21092859</v>
      </c>
      <c r="H2099" s="6">
        <f>NPV(Supuestos!$B$22,C2099:G2099)+B2099</f>
        <v>102713.12931571156</v>
      </c>
      <c r="I2099" s="2">
        <f>IFERROR(IRR(B2099:G2099),"")</f>
        <v>0.14022056089097773</v>
      </c>
      <c r="J2099" s="2">
        <f>IFERROR(MIRR(B2099:G2099,Supuestos!$B$22,Supuestos!$B$22),"")</f>
        <v>0.14013457767099102</v>
      </c>
      <c r="K2099" s="6">
        <v>7771.150415416998</v>
      </c>
      <c r="L2099" s="6">
        <v>38003.6898356462</v>
      </c>
      <c r="M2099" s="6">
        <v>150347774.72715285</v>
      </c>
      <c r="N2099" s="6">
        <v>3452.4031547519066</v>
      </c>
      <c r="O2099" s="6">
        <v>108551275.73349519</v>
      </c>
    </row>
    <row r="2100">
      <c r="A2100">
        <v>2096</v>
      </c>
      <c r="B2100" s="6">
        <v>-163806728.19462726</v>
      </c>
      <c r="C2100" s="6">
        <v>80595445.59596558</v>
      </c>
      <c r="D2100" s="6">
        <v>60865152.030856915</v>
      </c>
      <c r="E2100" s="6">
        <v>80776525.82016088</v>
      </c>
      <c r="F2100" s="6">
        <v>73948971.87466508</v>
      </c>
      <c r="G2100" s="6">
        <v>119352232.6217162</v>
      </c>
      <c r="H2100" s="6">
        <f>NPV(Supuestos!$B$22,C2100:G2100)+B2100</f>
        <v>114018180.73349188</v>
      </c>
      <c r="I2100" s="2">
        <f>IFERROR(IRR(B2100:G2100),"")</f>
        <v>0.3851216124315664</v>
      </c>
      <c r="J2100" s="2">
        <f>IFERROR(MIRR(B2100:G2100,Supuestos!$B$22,Supuestos!$B$22),"")</f>
        <v>0.2670470446748483</v>
      </c>
      <c r="K2100" s="6">
        <v>8290.989273185443</v>
      </c>
      <c r="L2100" s="6">
        <v>42000.08592848461</v>
      </c>
      <c r="M2100" s="6">
        <v>135948947.24215263</v>
      </c>
      <c r="N2100" s="6">
        <v>3344.2756202071905</v>
      </c>
      <c r="O2100" s="6">
        <v>111075408.15306067</v>
      </c>
    </row>
    <row r="2101">
      <c r="A2101">
        <v>2097</v>
      </c>
      <c r="B2101" s="6">
        <v>-180086205.8811094</v>
      </c>
      <c r="C2101" s="6">
        <v>64940125.26632123</v>
      </c>
      <c r="D2101" s="6">
        <v>57901994.85174182</v>
      </c>
      <c r="E2101" s="6">
        <v>66141808.619973466</v>
      </c>
      <c r="F2101" s="6">
        <v>68907036.42598653</v>
      </c>
      <c r="G2101" s="6">
        <v>108737979.27341323</v>
      </c>
      <c r="H2101" s="6">
        <f>NPV(Supuestos!$B$22,C2101:G2101)+B2101</f>
        <v>63349954.30324082</v>
      </c>
      <c r="I2101" s="2">
        <f>IFERROR(IRR(B2101:G2101),"")</f>
        <v>0.2664927977066128</v>
      </c>
      <c r="J2101" s="2">
        <f>IFERROR(MIRR(B2101:G2101,Supuestos!$B$22,Supuestos!$B$22),"")</f>
        <v>0.21083726795952806</v>
      </c>
      <c r="K2101" s="6">
        <v>8812.2071305908</v>
      </c>
      <c r="L2101" s="6">
        <v>34837.07917539257</v>
      </c>
      <c r="M2101" s="6">
        <v>155526881.27964133</v>
      </c>
      <c r="N2101" s="6">
        <v>3323.576557201644</v>
      </c>
      <c r="O2101" s="6">
        <v>111111612.51258707</v>
      </c>
    </row>
    <row r="2102">
      <c r="A2102">
        <v>2098</v>
      </c>
      <c r="B2102" s="6">
        <v>-157297029.18468267</v>
      </c>
      <c r="C2102" s="6">
        <v>63491823.83974755</v>
      </c>
      <c r="D2102" s="6">
        <v>46294786.88347471</v>
      </c>
      <c r="E2102" s="6">
        <v>54259501.42604087</v>
      </c>
      <c r="F2102" s="6">
        <v>69534152.94122754</v>
      </c>
      <c r="G2102" s="6">
        <v>108427905.92277223</v>
      </c>
      <c r="H2102" s="6">
        <f>NPV(Supuestos!$B$22,C2102:G2102)+B2102</f>
        <v>68127363.55965719</v>
      </c>
      <c r="I2102" s="2">
        <f>IFERROR(IRR(B2102:G2102),"")</f>
        <v>0.2914310232922257</v>
      </c>
      <c r="J2102" s="2">
        <f>IFERROR(MIRR(B2102:G2102,Supuestos!$B$22,Supuestos!$B$22),"")</f>
        <v>0.2250700680890596</v>
      </c>
      <c r="K2102" s="6">
        <v>7911.700331313463</v>
      </c>
      <c r="L2102" s="6">
        <v>40533.03151334205</v>
      </c>
      <c r="M2102" s="6">
        <v>131642213.27642287</v>
      </c>
      <c r="N2102" s="6">
        <v>3201.1099616376064</v>
      </c>
      <c r="O2102" s="6">
        <v>111970896.74750946</v>
      </c>
    </row>
    <row r="2103">
      <c r="A2103">
        <v>2099</v>
      </c>
      <c r="B2103" s="6">
        <v>-186179505.38182187</v>
      </c>
      <c r="C2103" s="6">
        <v>56162756.97304032</v>
      </c>
      <c r="D2103" s="6">
        <v>47342704.84789564</v>
      </c>
      <c r="E2103" s="6">
        <v>60091335.27212248</v>
      </c>
      <c r="F2103" s="6">
        <v>53366226.07510815</v>
      </c>
      <c r="G2103" s="6">
        <v>90719253.94093361</v>
      </c>
      <c r="H2103" s="6">
        <f>NPV(Supuestos!$B$22,C2103:G2103)+B2103</f>
        <v>18788512.367727906</v>
      </c>
      <c r="I2103" s="2">
        <f>IFERROR(IRR(B2103:G2103),"")</f>
        <v>0.17817192704258508</v>
      </c>
      <c r="J2103" s="2">
        <f>IFERROR(MIRR(B2103:G2103,Supuestos!$B$22,Supuestos!$B$22),"")</f>
        <v>0.16213263472937034</v>
      </c>
      <c r="K2103" s="6">
        <v>7890.411806477448</v>
      </c>
      <c r="L2103" s="6">
        <v>39666.117853287666</v>
      </c>
      <c r="M2103" s="6">
        <v>161140945.0116853</v>
      </c>
      <c r="N2103" s="6">
        <v>3367.833415977657</v>
      </c>
      <c r="O2103" s="6">
        <v>117202244.45425022</v>
      </c>
    </row>
    <row r="2104">
      <c r="A2104">
        <v>2100</v>
      </c>
      <c r="B2104" s="6">
        <v>-164679201.17950407</v>
      </c>
      <c r="C2104" s="6">
        <v>46279885.33760087</v>
      </c>
      <c r="D2104" s="6">
        <v>35942095.000074156</v>
      </c>
      <c r="E2104" s="6">
        <v>44939847.74071944</v>
      </c>
      <c r="F2104" s="6">
        <v>36066579.35471791</v>
      </c>
      <c r="G2104" s="6">
        <v>81135597.05884129</v>
      </c>
      <c r="H2104" s="6">
        <f>NPV(Supuestos!$B$22,C2104:G2104)+B2104</f>
        <v>-2599821.3726709858</v>
      </c>
      <c r="I2104" s="2">
        <f>IFERROR(IRR(B2104:G2104),"")</f>
        <v>0.1339416318902589</v>
      </c>
      <c r="J2104" s="2">
        <f>IFERROR(MIRR(B2104:G2104,Supuestos!$B$22,Supuestos!$B$22),"")</f>
        <v>0.13637757335052858</v>
      </c>
      <c r="K2104" s="6">
        <v>7400.580080424635</v>
      </c>
      <c r="L2104" s="6">
        <v>38992.60782316485</v>
      </c>
      <c r="M2104" s="6">
        <v>141593767.8403102</v>
      </c>
      <c r="N2104" s="6">
        <v>3231.1534721404314</v>
      </c>
      <c r="O2104" s="6">
        <v>113034794.03651945</v>
      </c>
    </row>
    <row r="2105">
      <c r="A2105">
        <v>2101</v>
      </c>
      <c r="B2105" s="6">
        <v>-153427084.122234</v>
      </c>
      <c r="C2105" s="6">
        <v>43321364.32575683</v>
      </c>
      <c r="D2105" s="6">
        <v>47515824.626729906</v>
      </c>
      <c r="E2105" s="6">
        <v>42309406.249382645</v>
      </c>
      <c r="F2105" s="6">
        <v>46462830.62842223</v>
      </c>
      <c r="G2105" s="6">
        <v>75479149.71233505</v>
      </c>
      <c r="H2105" s="6">
        <f>NPV(Supuestos!$B$22,C2105:G2105)+B2105</f>
        <v>16404871.698246926</v>
      </c>
      <c r="I2105" s="2">
        <f>IFERROR(IRR(B2105:G2105),"")</f>
        <v>0.1803185207406776</v>
      </c>
      <c r="J2105" s="2">
        <f>IFERROR(MIRR(B2105:G2105,Supuestos!$B$22,Supuestos!$B$22),"")</f>
        <v>0.16339803859974267</v>
      </c>
      <c r="K2105" s="6">
        <v>7267.033859750112</v>
      </c>
      <c r="L2105" s="6">
        <v>41445.68435453733</v>
      </c>
      <c r="M2105" s="6">
        <v>129332108.79863894</v>
      </c>
      <c r="N2105" s="6">
        <v>3343.8747231227658</v>
      </c>
      <c r="O2105" s="6">
        <v>111949477.54000674</v>
      </c>
    </row>
    <row r="2106">
      <c r="A2106">
        <v>2102</v>
      </c>
      <c r="B2106" s="6">
        <v>-171490092.2858103</v>
      </c>
      <c r="C2106" s="6">
        <v>51762939.88501455</v>
      </c>
      <c r="D2106" s="6">
        <v>63854851.73211798</v>
      </c>
      <c r="E2106" s="6">
        <v>77936210.76701318</v>
      </c>
      <c r="F2106" s="6">
        <v>81502881.7248586</v>
      </c>
      <c r="G2106" s="6">
        <v>115065584.4344397</v>
      </c>
      <c r="H2106" s="6">
        <f>NPV(Supuestos!$B$22,C2106:G2106)+B2106</f>
        <v>83672660.34384498</v>
      </c>
      <c r="I2106" s="2">
        <f>IFERROR(IRR(B2106:G2106),"")</f>
        <v>0.30296094272885704</v>
      </c>
      <c r="J2106" s="2">
        <f>IFERROR(MIRR(B2106:G2106,Supuestos!$B$22,Supuestos!$B$22),"")</f>
        <v>0.2342993498590935</v>
      </c>
      <c r="K2106" s="6">
        <v>8648.522068921331</v>
      </c>
      <c r="L2106" s="6">
        <v>38503.64624494941</v>
      </c>
      <c r="M2106" s="6">
        <v>144850121.54313952</v>
      </c>
      <c r="N2106" s="6">
        <v>3492.9987548540034</v>
      </c>
      <c r="O2106" s="6">
        <v>110594649.93121238</v>
      </c>
    </row>
    <row r="2107">
      <c r="A2107">
        <v>2103</v>
      </c>
      <c r="B2107" s="6">
        <v>-175829081.78568643</v>
      </c>
      <c r="C2107" s="6">
        <v>73990262.1978228</v>
      </c>
      <c r="D2107" s="6">
        <v>91064123.31539378</v>
      </c>
      <c r="E2107" s="6">
        <v>93751140.32260813</v>
      </c>
      <c r="F2107" s="6">
        <v>79240882.18934348</v>
      </c>
      <c r="G2107" s="6">
        <v>126199117.934634</v>
      </c>
      <c r="H2107" s="6">
        <f>NPV(Supuestos!$B$22,C2107:G2107)+B2107</f>
        <v>134885723.04418552</v>
      </c>
      <c r="I2107" s="2">
        <f>IFERROR(IRR(B2107:G2107),"")</f>
        <v>0.4054819189617975</v>
      </c>
      <c r="J2107" s="2">
        <f>IFERROR(MIRR(B2107:G2107,Supuestos!$B$22,Supuestos!$B$22),"")</f>
        <v>0.2774946766084021</v>
      </c>
      <c r="K2107" s="6">
        <v>9260.69231668638</v>
      </c>
      <c r="L2107" s="6">
        <v>36288.895176196</v>
      </c>
      <c r="M2107" s="6">
        <v>148944258.36654758</v>
      </c>
      <c r="N2107" s="6">
        <v>3338.188005859653</v>
      </c>
      <c r="O2107" s="6">
        <v>106399721.3252352</v>
      </c>
    </row>
    <row r="2108">
      <c r="A2108">
        <v>2104</v>
      </c>
      <c r="B2108" s="6">
        <v>-156455088.415685</v>
      </c>
      <c r="C2108" s="6">
        <v>63397989.55065009</v>
      </c>
      <c r="D2108" s="6">
        <v>82116523.45991527</v>
      </c>
      <c r="E2108" s="6">
        <v>67324936.0553678</v>
      </c>
      <c r="F2108" s="6">
        <v>68790656.789467</v>
      </c>
      <c r="G2108" s="6">
        <v>132075705.8623004</v>
      </c>
      <c r="H2108" s="6">
        <f>NPV(Supuestos!$B$22,C2108:G2108)+B2108</f>
        <v>117111169.74121055</v>
      </c>
      <c r="I2108" s="2">
        <f>IFERROR(IRR(B2108:G2108),"")</f>
        <v>0.39207772311224837</v>
      </c>
      <c r="J2108" s="2">
        <f>IFERROR(MIRR(B2108:G2108,Supuestos!$B$22,Supuestos!$B$22),"")</f>
        <v>0.27479226277905</v>
      </c>
      <c r="K2108" s="6">
        <v>8423.954134770884</v>
      </c>
      <c r="L2108" s="6">
        <v>40039.98614009396</v>
      </c>
      <c r="M2108" s="6">
        <v>129471487.87160394</v>
      </c>
      <c r="N2108" s="6">
        <v>3335.2145937271416</v>
      </c>
      <c r="O2108" s="6">
        <v>106962887.12602955</v>
      </c>
    </row>
    <row r="2109">
      <c r="A2109">
        <v>2105</v>
      </c>
      <c r="B2109" s="6">
        <v>-162215655.05622804</v>
      </c>
      <c r="C2109" s="6">
        <v>46056575.63187046</v>
      </c>
      <c r="D2109" s="6">
        <v>51805422.855387986</v>
      </c>
      <c r="E2109" s="6">
        <v>43360809.38638854</v>
      </c>
      <c r="F2109" s="6">
        <v>45626918.81385039</v>
      </c>
      <c r="G2109" s="6">
        <v>80673604.21795185</v>
      </c>
      <c r="H2109" s="6">
        <f>NPV(Supuestos!$B$22,C2109:G2109)+B2109</f>
        <v>16228892.643802267</v>
      </c>
      <c r="I2109" s="2">
        <f>IFERROR(IRR(B2109:G2109),"")</f>
        <v>0.17799216586292269</v>
      </c>
      <c r="J2109" s="2">
        <f>IFERROR(MIRR(B2109:G2109,Supuestos!$B$22,Supuestos!$B$22),"")</f>
        <v>0.16194870154676622</v>
      </c>
      <c r="K2109" s="6">
        <v>8260.396814063628</v>
      </c>
      <c r="L2109" s="6">
        <v>36540.40405206647</v>
      </c>
      <c r="M2109" s="6">
        <v>138068596.07892504</v>
      </c>
      <c r="N2109" s="6">
        <v>3573.7512789666653</v>
      </c>
      <c r="O2109" s="6">
        <v>113118614.55186583</v>
      </c>
    </row>
    <row r="2110">
      <c r="A2110">
        <v>2106</v>
      </c>
      <c r="B2110" s="6">
        <v>-165859603.9548781</v>
      </c>
      <c r="C2110" s="6">
        <v>98461320.79641534</v>
      </c>
      <c r="D2110" s="6">
        <v>103155085.58962908</v>
      </c>
      <c r="E2110" s="6">
        <v>87862940.48722623</v>
      </c>
      <c r="F2110" s="6">
        <v>83612456.88365959</v>
      </c>
      <c r="G2110" s="6">
        <v>148613866.4181476</v>
      </c>
      <c r="H2110" s="6">
        <f>NPV(Supuestos!$B$22,C2110:G2110)+B2110</f>
        <v>185880118.57774636</v>
      </c>
      <c r="I2110" s="2">
        <f>IFERROR(IRR(B2110:G2110),"")</f>
        <v>0.5303114491442228</v>
      </c>
      <c r="J2110" s="2">
        <f>IFERROR(MIRR(B2110:G2110,Supuestos!$B$22,Supuestos!$B$22),"")</f>
        <v>0.3249546383718036</v>
      </c>
      <c r="K2110" s="6">
        <v>9176.392477848645</v>
      </c>
      <c r="L2110" s="6">
        <v>40685.22257165402</v>
      </c>
      <c r="M2110" s="6">
        <v>135992118.32558817</v>
      </c>
      <c r="N2110" s="6">
        <v>3271.0565361504755</v>
      </c>
      <c r="O2110" s="6">
        <v>109742061.06357092</v>
      </c>
    </row>
    <row r="2111">
      <c r="A2111">
        <v>2107</v>
      </c>
      <c r="B2111" s="6">
        <v>-171343340.5872864</v>
      </c>
      <c r="C2111" s="6">
        <v>64754178.04316768</v>
      </c>
      <c r="D2111" s="6">
        <v>65314363.618423164</v>
      </c>
      <c r="E2111" s="6">
        <v>79318816.56462085</v>
      </c>
      <c r="F2111" s="6">
        <v>71436626.53659084</v>
      </c>
      <c r="G2111" s="6">
        <v>111614408.74521233</v>
      </c>
      <c r="H2111" s="6">
        <f>NPV(Supuestos!$B$22,C2111:G2111)+B2111</f>
        <v>89519037.85143268</v>
      </c>
      <c r="I2111" s="2">
        <f>IFERROR(IRR(B2111:G2111),"")</f>
        <v>0.32307146971064077</v>
      </c>
      <c r="J2111" s="2">
        <f>IFERROR(MIRR(B2111:G2111,Supuestos!$B$22,Supuestos!$B$22),"")</f>
        <v>0.23997718752119845</v>
      </c>
      <c r="K2111" s="6">
        <v>7913.07862857071</v>
      </c>
      <c r="L2111" s="6">
        <v>44528.22626320172</v>
      </c>
      <c r="M2111" s="6">
        <v>143154912.13836622</v>
      </c>
      <c r="N2111" s="6">
        <v>3414.84762278075</v>
      </c>
      <c r="O2111" s="6">
        <v>107929138.3947636</v>
      </c>
    </row>
    <row r="2112">
      <c r="A2112">
        <v>2108</v>
      </c>
      <c r="B2112" s="6">
        <v>-185187191.493549</v>
      </c>
      <c r="C2112" s="6">
        <v>70158829.63689198</v>
      </c>
      <c r="D2112" s="6">
        <v>47285771.89003102</v>
      </c>
      <c r="E2112" s="6">
        <v>59032872.82605643</v>
      </c>
      <c r="F2112" s="6">
        <v>47569558.64225066</v>
      </c>
      <c r="G2112" s="6">
        <v>92723336.61952886</v>
      </c>
      <c r="H2112" s="6">
        <f>NPV(Supuestos!$B$22,C2112:G2112)+B2112</f>
        <v>28908608.19681662</v>
      </c>
      <c r="I2112" s="2">
        <f>IFERROR(IRR(B2112:G2112),"")</f>
        <v>0.2011494172386612</v>
      </c>
      <c r="J2112" s="2">
        <f>IFERROR(MIRR(B2112:G2112,Supuestos!$B$22,Supuestos!$B$22),"")</f>
        <v>0.17355727946923483</v>
      </c>
      <c r="K2112" s="6">
        <v>7630.345075346995</v>
      </c>
      <c r="L2112" s="6">
        <v>41346.7411610497</v>
      </c>
      <c r="M2112" s="6">
        <v>159947999.26955998</v>
      </c>
      <c r="N2112" s="6">
        <v>3425.3431698928275</v>
      </c>
      <c r="O2112" s="6">
        <v>106607112.63622962</v>
      </c>
    </row>
    <row r="2113">
      <c r="A2113">
        <v>2109</v>
      </c>
      <c r="B2113" s="6">
        <v>-158300348.8776143</v>
      </c>
      <c r="C2113" s="6">
        <v>50647298.997939676</v>
      </c>
      <c r="D2113" s="6">
        <v>38073832.154095955</v>
      </c>
      <c r="E2113" s="6">
        <v>52106670.59405482</v>
      </c>
      <c r="F2113" s="6">
        <v>39668609.01642832</v>
      </c>
      <c r="G2113" s="6">
        <v>73332675.66554843</v>
      </c>
      <c r="H2113" s="6">
        <f>NPV(Supuestos!$B$22,C2113:G2113)+B2113</f>
        <v>12167897.20953358</v>
      </c>
      <c r="I2113" s="2">
        <f>IFERROR(IRR(B2113:G2113),"")</f>
        <v>0.1698754947422668</v>
      </c>
      <c r="J2113" s="2">
        <f>IFERROR(MIRR(B2113:G2113,Supuestos!$B$22,Supuestos!$B$22),"")</f>
        <v>0.15701016767018094</v>
      </c>
      <c r="K2113" s="6">
        <v>7894.573241365111</v>
      </c>
      <c r="L2113" s="6">
        <v>36511.170818635415</v>
      </c>
      <c r="M2113" s="6">
        <v>135241139.9051575</v>
      </c>
      <c r="N2113" s="6">
        <v>3539.0061556051173</v>
      </c>
      <c r="O2113" s="6">
        <v>108722858.28564517</v>
      </c>
    </row>
    <row r="2114">
      <c r="A2114">
        <v>2110</v>
      </c>
      <c r="B2114" s="6">
        <v>-180321186.8901905</v>
      </c>
      <c r="C2114" s="6">
        <v>61287201.19457652</v>
      </c>
      <c r="D2114" s="6">
        <v>58180045.54577249</v>
      </c>
      <c r="E2114" s="6">
        <v>49246541.14989987</v>
      </c>
      <c r="F2114" s="6">
        <v>49872430.88208694</v>
      </c>
      <c r="G2114" s="6">
        <v>100373716.93302009</v>
      </c>
      <c r="H2114" s="6">
        <f>NPV(Supuestos!$B$22,C2114:G2114)+B2114</f>
        <v>33106630.3222419</v>
      </c>
      <c r="I2114" s="2">
        <f>IFERROR(IRR(B2114:G2114),"")</f>
        <v>0.20958851387433405</v>
      </c>
      <c r="J2114" s="2">
        <f>IFERROR(MIRR(B2114:G2114,Supuestos!$B$22,Supuestos!$B$22),"")</f>
        <v>0.17908660183255298</v>
      </c>
      <c r="K2114" s="6">
        <v>7717.1602385038295</v>
      </c>
      <c r="L2114" s="6">
        <v>42636.384923168895</v>
      </c>
      <c r="M2114" s="6">
        <v>153998641.73478067</v>
      </c>
      <c r="N2114" s="6">
        <v>3495.630222403755</v>
      </c>
      <c r="O2114" s="6">
        <v>111465096.01825292</v>
      </c>
    </row>
    <row r="2115">
      <c r="A2115">
        <v>2111</v>
      </c>
      <c r="B2115" s="6">
        <v>-154934389.96499044</v>
      </c>
      <c r="C2115" s="6">
        <v>54931327.61035549</v>
      </c>
      <c r="D2115" s="6">
        <v>76373234.84601802</v>
      </c>
      <c r="E2115" s="6">
        <v>60174717.34987205</v>
      </c>
      <c r="F2115" s="6">
        <v>63975053.68411406</v>
      </c>
      <c r="G2115" s="6">
        <v>96476762.01272503</v>
      </c>
      <c r="H2115" s="6">
        <f>NPV(Supuestos!$B$22,C2115:G2115)+B2115</f>
        <v>80619304.15510246</v>
      </c>
      <c r="I2115" s="2">
        <f>IFERROR(IRR(B2115:G2115),"")</f>
        <v>0.3258898221416916</v>
      </c>
      <c r="J2115" s="2">
        <f>IFERROR(MIRR(B2115:G2115,Supuestos!$B$22,Supuestos!$B$22),"")</f>
        <v>0.23963340236327846</v>
      </c>
      <c r="K2115" s="6">
        <v>8383.502561632804</v>
      </c>
      <c r="L2115" s="6">
        <v>37076.11387322737</v>
      </c>
      <c r="M2115" s="6">
        <v>130068174.31446315</v>
      </c>
      <c r="N2115" s="6">
        <v>3200.9018794323006</v>
      </c>
      <c r="O2115" s="6">
        <v>110833595.48263697</v>
      </c>
    </row>
    <row r="2116">
      <c r="A2116">
        <v>2112</v>
      </c>
      <c r="B2116" s="6">
        <v>-152633095.91588897</v>
      </c>
      <c r="C2116" s="6">
        <v>44758999.05631983</v>
      </c>
      <c r="D2116" s="6">
        <v>62359453.66578171</v>
      </c>
      <c r="E2116" s="6">
        <v>37921918.63164933</v>
      </c>
      <c r="F2116" s="6">
        <v>46258601.52877527</v>
      </c>
      <c r="G2116" s="6">
        <v>79642820.6597456</v>
      </c>
      <c r="H2116" s="6">
        <f>NPV(Supuestos!$B$22,C2116:G2116)+B2116</f>
        <v>28961764.578951463</v>
      </c>
      <c r="I2116" s="2">
        <f>IFERROR(IRR(B2116:G2116),"")</f>
        <v>0.21182825879114245</v>
      </c>
      <c r="J2116" s="2">
        <f>IFERROR(MIRR(B2116:G2116,Supuestos!$B$22,Supuestos!$B$22),"")</f>
        <v>0.18030927336469116</v>
      </c>
      <c r="K2116" s="6">
        <v>7927.692298342805</v>
      </c>
      <c r="L2116" s="6">
        <v>38066.18741690931</v>
      </c>
      <c r="M2116" s="6">
        <v>128490934.2509045</v>
      </c>
      <c r="N2116" s="6">
        <v>3576.4697175162532</v>
      </c>
      <c r="O2116" s="6">
        <v>108363326.7466668</v>
      </c>
    </row>
    <row r="2117">
      <c r="A2117">
        <v>2113</v>
      </c>
      <c r="B2117" s="6">
        <v>-180435489.5825565</v>
      </c>
      <c r="C2117" s="6">
        <v>43421479.868097305</v>
      </c>
      <c r="D2117" s="6">
        <v>55897555.95441121</v>
      </c>
      <c r="E2117" s="6">
        <v>31607195.379990645</v>
      </c>
      <c r="F2117" s="6">
        <v>64005380.55401421</v>
      </c>
      <c r="G2117" s="6">
        <v>84281325.99355695</v>
      </c>
      <c r="H2117" s="6">
        <f>NPV(Supuestos!$B$22,C2117:G2117)+B2117</f>
        <v>3668241.8452488333</v>
      </c>
      <c r="I2117" s="2">
        <f>IFERROR(IRR(B2117:G2117),"")</f>
        <v>0.1476059557089651</v>
      </c>
      <c r="J2117" s="2">
        <f>IFERROR(MIRR(B2117:G2117,Supuestos!$B$22,Supuestos!$B$22),"")</f>
        <v>0.14459798507734622</v>
      </c>
      <c r="K2117" s="6">
        <v>8543.701088136337</v>
      </c>
      <c r="L2117" s="6">
        <v>33098.22099536014</v>
      </c>
      <c r="M2117" s="6">
        <v>157812985.04388165</v>
      </c>
      <c r="N2117" s="6">
        <v>3475.44243313993</v>
      </c>
      <c r="O2117" s="6">
        <v>111821265.88659078</v>
      </c>
    </row>
    <row r="2118">
      <c r="A2118">
        <v>2114</v>
      </c>
      <c r="B2118" s="6">
        <v>-169196389.1249086</v>
      </c>
      <c r="C2118" s="6">
        <v>58176326.430812545</v>
      </c>
      <c r="D2118" s="6">
        <v>68980543.98762701</v>
      </c>
      <c r="E2118" s="6">
        <v>77824514.88158587</v>
      </c>
      <c r="F2118" s="6">
        <v>82762509.27347684</v>
      </c>
      <c r="G2118" s="6">
        <v>123273598.76404224</v>
      </c>
      <c r="H2118" s="6">
        <f>NPV(Supuestos!$B$22,C2118:G2118)+B2118</f>
        <v>100469589.45468572</v>
      </c>
      <c r="I2118" s="2">
        <f>IFERROR(IRR(B2118:G2118),"")</f>
        <v>0.3376401864318568</v>
      </c>
      <c r="J2118" s="2">
        <f>IFERROR(MIRR(B2118:G2118,Supuestos!$B$22,Supuestos!$B$22),"")</f>
        <v>0.2513876511988422</v>
      </c>
      <c r="K2118" s="6">
        <v>8010.948467519015</v>
      </c>
      <c r="L2118" s="6">
        <v>43063.739259586524</v>
      </c>
      <c r="M2118" s="6">
        <v>141597877.44273075</v>
      </c>
      <c r="N2118" s="6">
        <v>3314.674999409666</v>
      </c>
      <c r="O2118" s="6">
        <v>106781975.6135596</v>
      </c>
    </row>
    <row r="2119">
      <c r="A2119">
        <v>2115</v>
      </c>
      <c r="B2119" s="6">
        <v>-162554977.74672836</v>
      </c>
      <c r="C2119" s="6">
        <v>68894497.01071908</v>
      </c>
      <c r="D2119" s="6">
        <v>50242594.50183818</v>
      </c>
      <c r="E2119" s="6">
        <v>54268436.88897321</v>
      </c>
      <c r="F2119" s="6">
        <v>61736468.73422712</v>
      </c>
      <c r="G2119" s="6">
        <v>100927765.38662566</v>
      </c>
      <c r="H2119" s="6">
        <f>NPV(Supuestos!$B$22,C2119:G2119)+B2119</f>
        <v>62140149.94273822</v>
      </c>
      <c r="I2119" s="2">
        <f>IFERROR(IRR(B2119:G2119),"")</f>
        <v>0.28054666730140515</v>
      </c>
      <c r="J2119" s="2">
        <f>IFERROR(MIRR(B2119:G2119,Supuestos!$B$22,Supuestos!$B$22),"")</f>
        <v>0.21625188899015146</v>
      </c>
      <c r="K2119" s="6">
        <v>7659.483479547351</v>
      </c>
      <c r="L2119" s="6">
        <v>43007.5882081833</v>
      </c>
      <c r="M2119" s="6">
        <v>136201704.83666793</v>
      </c>
      <c r="N2119" s="6">
        <v>3348.448261215041</v>
      </c>
      <c r="O2119" s="6">
        <v>112858583.57101606</v>
      </c>
    </row>
    <row r="2120">
      <c r="A2120">
        <v>2116</v>
      </c>
      <c r="B2120" s="6">
        <v>-149160539.3867291</v>
      </c>
      <c r="C2120" s="6">
        <v>38933058.51556498</v>
      </c>
      <c r="D2120" s="6">
        <v>64519526.20709193</v>
      </c>
      <c r="E2120" s="6">
        <v>66167387.84309624</v>
      </c>
      <c r="F2120" s="6">
        <v>59771474.54279582</v>
      </c>
      <c r="G2120" s="6">
        <v>88989831.73395623</v>
      </c>
      <c r="H2120" s="6">
        <f>NPV(Supuestos!$B$22,C2120:G2120)+B2120</f>
        <v>60906090.0682993</v>
      </c>
      <c r="I2120" s="2">
        <f>IFERROR(IRR(B2120:G2120),"")</f>
        <v>0.2810706171650221</v>
      </c>
      <c r="J2120" s="2">
        <f>IFERROR(MIRR(B2120:G2120,Supuestos!$B$22,Supuestos!$B$22),"")</f>
        <v>0.22080268486899324</v>
      </c>
      <c r="K2120" s="6">
        <v>7722.379873440589</v>
      </c>
      <c r="L2120" s="6">
        <v>42245.95832951614</v>
      </c>
      <c r="M2120" s="6">
        <v>123061392.31968388</v>
      </c>
      <c r="N2120" s="6">
        <v>3341.3144305037954</v>
      </c>
      <c r="O2120" s="6">
        <v>113306012.80583175</v>
      </c>
    </row>
    <row r="2121">
      <c r="A2121">
        <v>2117</v>
      </c>
      <c r="B2121" s="6">
        <v>-153226678.3562982</v>
      </c>
      <c r="C2121" s="6">
        <v>68584644.71197812</v>
      </c>
      <c r="D2121" s="6">
        <v>57255849.029185034</v>
      </c>
      <c r="E2121" s="6">
        <v>76188298.34798504</v>
      </c>
      <c r="F2121" s="6">
        <v>68620307.6950249</v>
      </c>
      <c r="G2121" s="6">
        <v>105912665.54276043</v>
      </c>
      <c r="H2121" s="6">
        <f>NPV(Supuestos!$B$22,C2121:G2121)+B2121</f>
        <v>98053189.04007262</v>
      </c>
      <c r="I2121" s="2">
        <f>IFERROR(IRR(B2121:G2121),"")</f>
        <v>0.36437751434217347</v>
      </c>
      <c r="J2121" s="2">
        <f>IFERROR(MIRR(B2121:G2121,Supuestos!$B$22,Supuestos!$B$22),"")</f>
        <v>0.25854721445218254</v>
      </c>
      <c r="K2121" s="6">
        <v>8217.496717240212</v>
      </c>
      <c r="L2121" s="6">
        <v>40782.76548557052</v>
      </c>
      <c r="M2121" s="6">
        <v>126416099.03648596</v>
      </c>
      <c r="N2121" s="6">
        <v>3315.6890586329005</v>
      </c>
      <c r="O2121" s="6">
        <v>112330455.21280406</v>
      </c>
    </row>
    <row r="2122">
      <c r="A2122">
        <v>2118</v>
      </c>
      <c r="B2122" s="6">
        <v>-175582923.01742518</v>
      </c>
      <c r="C2122" s="6">
        <v>61900999.66802723</v>
      </c>
      <c r="D2122" s="6">
        <v>61147599.39216277</v>
      </c>
      <c r="E2122" s="6">
        <v>45854546.80019364</v>
      </c>
      <c r="F2122" s="6">
        <v>67229062.20807713</v>
      </c>
      <c r="G2122" s="6">
        <v>100921316.65113111</v>
      </c>
      <c r="H2122" s="6">
        <f>NPV(Supuestos!$B$22,C2122:G2122)+B2122</f>
        <v>48938175.88707857</v>
      </c>
      <c r="I2122" s="2">
        <f>IFERROR(IRR(B2122:G2122),"")</f>
        <v>0.24259867482814762</v>
      </c>
      <c r="J2122" s="2">
        <f>IFERROR(MIRR(B2122:G2122,Supuestos!$B$22,Supuestos!$B$22),"")</f>
        <v>0.1974567274189627</v>
      </c>
      <c r="K2122" s="6">
        <v>7704.722045478368</v>
      </c>
      <c r="L2122" s="6">
        <v>42046.5440288685</v>
      </c>
      <c r="M2122" s="6">
        <v>149666368.2401932</v>
      </c>
      <c r="N2122" s="6">
        <v>3376.303601295998</v>
      </c>
      <c r="O2122" s="6">
        <v>106566417.8170393</v>
      </c>
    </row>
    <row r="2123">
      <c r="A2123">
        <v>2119</v>
      </c>
      <c r="B2123" s="6">
        <v>-168266775.32466137</v>
      </c>
      <c r="C2123" s="6">
        <v>68933865.03480458</v>
      </c>
      <c r="D2123" s="6">
        <v>59868467.15182861</v>
      </c>
      <c r="E2123" s="6">
        <v>61704362.28924871</v>
      </c>
      <c r="F2123" s="6">
        <v>73090595.52665216</v>
      </c>
      <c r="G2123" s="6">
        <v>106264039.9122516</v>
      </c>
      <c r="H2123" s="6">
        <f>NPV(Supuestos!$B$22,C2123:G2123)+B2123</f>
        <v>78382768.31200019</v>
      </c>
      <c r="I2123" s="2">
        <f>IFERROR(IRR(B2123:G2123),"")</f>
        <v>0.30719908984755084</v>
      </c>
      <c r="J2123" s="2">
        <f>IFERROR(MIRR(B2123:G2123,Supuestos!$B$22,Supuestos!$B$22),"")</f>
        <v>0.2306122677980207</v>
      </c>
      <c r="K2123" s="6">
        <v>7919.455620963472</v>
      </c>
      <c r="L2123" s="6">
        <v>44101.074452950124</v>
      </c>
      <c r="M2123" s="6">
        <v>140326255.16730583</v>
      </c>
      <c r="N2123" s="6">
        <v>3479.125492554158</v>
      </c>
      <c r="O2123" s="6">
        <v>111251503.55579823</v>
      </c>
    </row>
    <row r="2124">
      <c r="A2124">
        <v>2120</v>
      </c>
      <c r="B2124" s="6">
        <v>-160453310.2272351</v>
      </c>
      <c r="C2124" s="6">
        <v>54248355.92991708</v>
      </c>
      <c r="D2124" s="6">
        <v>47129807.550194785</v>
      </c>
      <c r="E2124" s="6">
        <v>73446436.61490014</v>
      </c>
      <c r="F2124" s="6">
        <v>47817301.76567228</v>
      </c>
      <c r="G2124" s="6">
        <v>105353189.60550353</v>
      </c>
      <c r="H2124" s="6">
        <f>NPV(Supuestos!$B$22,C2124:G2124)+B2124</f>
        <v>56000902.78276473</v>
      </c>
      <c r="I2124" s="2">
        <f>IFERROR(IRR(B2124:G2124),"")</f>
        <v>0.26320450025097125</v>
      </c>
      <c r="J2124" s="2">
        <f>IFERROR(MIRR(B2124:G2124,Supuestos!$B$22,Supuestos!$B$22),"")</f>
        <v>0.21034261246127928</v>
      </c>
      <c r="K2124" s="6">
        <v>8554.548386606735</v>
      </c>
      <c r="L2124" s="6">
        <v>35532.12774537006</v>
      </c>
      <c r="M2124" s="6">
        <v>136136405.7410863</v>
      </c>
      <c r="N2124" s="6">
        <v>3430.1012717497847</v>
      </c>
      <c r="O2124" s="6">
        <v>107903525.93911248</v>
      </c>
    </row>
    <row r="2125">
      <c r="A2125">
        <v>2121</v>
      </c>
      <c r="B2125" s="6">
        <v>-168554497.84046313</v>
      </c>
      <c r="C2125" s="6">
        <v>44304857.29059788</v>
      </c>
      <c r="D2125" s="6">
        <v>51064374.151485056</v>
      </c>
      <c r="E2125" s="6">
        <v>59284502.616253264</v>
      </c>
      <c r="F2125" s="6">
        <v>39236779.054977134</v>
      </c>
      <c r="G2125" s="6">
        <v>91529233.81844673</v>
      </c>
      <c r="H2125" s="6">
        <f>NPV(Supuestos!$B$22,C2125:G2125)+B2125</f>
        <v>20385879.39711835</v>
      </c>
      <c r="I2125" s="2">
        <f>IFERROR(IRR(B2125:G2125),"")</f>
        <v>0.18474921735858327</v>
      </c>
      <c r="J2125" s="2">
        <f>IFERROR(MIRR(B2125:G2125,Supuestos!$B$22,Supuestos!$B$22),"")</f>
        <v>0.1663307819966542</v>
      </c>
      <c r="K2125" s="6">
        <v>7630.779356733132</v>
      </c>
      <c r="L2125" s="6">
        <v>39681.33513721192</v>
      </c>
      <c r="M2125" s="6">
        <v>144330536.79945147</v>
      </c>
      <c r="N2125" s="6">
        <v>3404.5095863441625</v>
      </c>
      <c r="O2125" s="6">
        <v>109010805.06918935</v>
      </c>
    </row>
    <row r="2126">
      <c r="A2126">
        <v>2122</v>
      </c>
      <c r="B2126" s="6">
        <v>-157176616.26132566</v>
      </c>
      <c r="C2126" s="6">
        <v>80322676.94443107</v>
      </c>
      <c r="D2126" s="6">
        <v>66049636.64223042</v>
      </c>
      <c r="E2126" s="6">
        <v>74244114.2241119</v>
      </c>
      <c r="F2126" s="6">
        <v>77293368.43405572</v>
      </c>
      <c r="G2126" s="6">
        <v>115114352.06946126</v>
      </c>
      <c r="H2126" s="6">
        <f>NPV(Supuestos!$B$22,C2126:G2126)+B2126</f>
        <v>119768251.60107726</v>
      </c>
      <c r="I2126" s="2">
        <f>IFERROR(IRR(B2126:G2126),"")</f>
        <v>0.408931934714379</v>
      </c>
      <c r="J2126" s="2">
        <f>IFERROR(MIRR(B2126:G2126,Supuestos!$B$22,Supuestos!$B$22),"")</f>
        <v>0.276750182647183</v>
      </c>
      <c r="K2126" s="6">
        <v>8499.626472955497</v>
      </c>
      <c r="L2126" s="6">
        <v>40239.88332002535</v>
      </c>
      <c r="M2126" s="6">
        <v>129814698.05848342</v>
      </c>
      <c r="N2126" s="6">
        <v>3460.7723882732294</v>
      </c>
      <c r="O2126" s="6">
        <v>106109195.45501827</v>
      </c>
    </row>
    <row r="2127">
      <c r="A2127">
        <v>2123</v>
      </c>
      <c r="B2127" s="6">
        <v>-165924768.08192283</v>
      </c>
      <c r="C2127" s="6">
        <v>35990087.813032374</v>
      </c>
      <c r="D2127" s="6">
        <v>59354260.15328756</v>
      </c>
      <c r="E2127" s="6">
        <v>65805906.48265076</v>
      </c>
      <c r="F2127" s="6">
        <v>31049586.258520156</v>
      </c>
      <c r="G2127" s="6">
        <v>94484285.93593904</v>
      </c>
      <c r="H2127" s="6">
        <f>NPV(Supuestos!$B$22,C2127:G2127)+B2127</f>
        <v>23189797.757339355</v>
      </c>
      <c r="I2127" s="2">
        <f>IFERROR(IRR(B2127:G2127),"")</f>
        <v>0.19087425212062484</v>
      </c>
      <c r="J2127" s="2">
        <f>IFERROR(MIRR(B2127:G2127,Supuestos!$B$22,Supuestos!$B$22),"")</f>
        <v>0.17022023497958738</v>
      </c>
      <c r="K2127" s="6">
        <v>7900.322113868522</v>
      </c>
      <c r="L2127" s="6">
        <v>37495.84758106736</v>
      </c>
      <c r="M2127" s="6">
        <v>142226426.17608684</v>
      </c>
      <c r="N2127" s="6">
        <v>3413.8233099132776</v>
      </c>
      <c r="O2127" s="6">
        <v>107972463.10118933</v>
      </c>
    </row>
    <row r="2128">
      <c r="A2128">
        <v>2124</v>
      </c>
      <c r="B2128" s="6">
        <v>-163020065.80011478</v>
      </c>
      <c r="C2128" s="6">
        <v>36839717.26876234</v>
      </c>
      <c r="D2128" s="6">
        <v>54037060.20311795</v>
      </c>
      <c r="E2128" s="6">
        <v>44308175.53953582</v>
      </c>
      <c r="F2128" s="6">
        <v>46274349.45731034</v>
      </c>
      <c r="G2128" s="6">
        <v>93068476.76474953</v>
      </c>
      <c r="H2128" s="6">
        <f>NPV(Supuestos!$B$22,C2128:G2128)+B2128</f>
        <v>16516975.38119115</v>
      </c>
      <c r="I2128" s="2">
        <f>IFERROR(IRR(B2128:G2128),"")</f>
        <v>0.176462744157876</v>
      </c>
      <c r="J2128" s="2">
        <f>IFERROR(MIRR(B2128:G2128,Supuestos!$B$22,Supuestos!$B$22),"")</f>
        <v>0.1622176090056049</v>
      </c>
      <c r="K2128" s="6">
        <v>7899.088839686245</v>
      </c>
      <c r="L2128" s="6">
        <v>39278.17042142888</v>
      </c>
      <c r="M2128" s="6">
        <v>138199125.19057852</v>
      </c>
      <c r="N2128" s="6">
        <v>3534.8576578622065</v>
      </c>
      <c r="O2128" s="6">
        <v>117105243.99095048</v>
      </c>
    </row>
    <row r="2129">
      <c r="A2129">
        <v>2125</v>
      </c>
      <c r="B2129" s="6">
        <v>-147533911.16822928</v>
      </c>
      <c r="C2129" s="6">
        <v>24370601.71096367</v>
      </c>
      <c r="D2129" s="6">
        <v>25566382.811127897</v>
      </c>
      <c r="E2129" s="6">
        <v>33349568.724700086</v>
      </c>
      <c r="F2129" s="6">
        <v>18346183.743893255</v>
      </c>
      <c r="G2129" s="6">
        <v>58332202.784771524</v>
      </c>
      <c r="H2129" s="6">
        <f>NPV(Supuestos!$B$22,C2129:G2129)+B2129</f>
        <v>-42815348.199478626</v>
      </c>
      <c r="I2129" s="2">
        <f>IFERROR(IRR(B2129:G2129),"")</f>
        <v>0.02442099318656525</v>
      </c>
      <c r="J2129" s="2">
        <f>IFERROR(MIRR(B2129:G2129,Supuestos!$B$22,Supuestos!$B$22),"")</f>
        <v>0.06446458011742817</v>
      </c>
      <c r="K2129" s="6">
        <v>7209.859430510543</v>
      </c>
      <c r="L2129" s="6">
        <v>38020.41226115035</v>
      </c>
      <c r="M2129" s="6">
        <v>125604164.936793</v>
      </c>
      <c r="N2129" s="6">
        <v>3557.3272525022426</v>
      </c>
      <c r="O2129" s="6">
        <v>113387640.12601799</v>
      </c>
    </row>
    <row r="2130">
      <c r="A2130">
        <v>2126</v>
      </c>
      <c r="B2130" s="6">
        <v>-184627908.9030924</v>
      </c>
      <c r="C2130" s="6">
        <v>68857384.60247701</v>
      </c>
      <c r="D2130" s="6">
        <v>70566213.66112061</v>
      </c>
      <c r="E2130" s="6">
        <v>61561648.35279463</v>
      </c>
      <c r="F2130" s="6">
        <v>57816063.1368289</v>
      </c>
      <c r="G2130" s="6">
        <v>89985479.48663807</v>
      </c>
      <c r="H2130" s="6">
        <f>NPV(Supuestos!$B$22,C2130:G2130)+B2130</f>
        <v>52591463.79965334</v>
      </c>
      <c r="I2130" s="2">
        <f>IFERROR(IRR(B2130:G2130),"")</f>
        <v>0.25079925242623247</v>
      </c>
      <c r="J2130" s="2">
        <f>IFERROR(MIRR(B2130:G2130,Supuestos!$B$22,Supuestos!$B$22),"")</f>
        <v>0.198603141914798</v>
      </c>
      <c r="K2130" s="6">
        <v>8229.613922109012</v>
      </c>
      <c r="L2130" s="6">
        <v>39113.48306325113</v>
      </c>
      <c r="M2130" s="6">
        <v>158876799.72233188</v>
      </c>
      <c r="N2130" s="6">
        <v>3466.3499884307384</v>
      </c>
      <c r="O2130" s="6">
        <v>110137024.94084616</v>
      </c>
    </row>
    <row r="2131">
      <c r="A2131">
        <v>2127</v>
      </c>
      <c r="B2131" s="6">
        <v>-172821711.79197556</v>
      </c>
      <c r="C2131" s="6">
        <v>26540848.90680251</v>
      </c>
      <c r="D2131" s="6">
        <v>38601000.803092554</v>
      </c>
      <c r="E2131" s="6">
        <v>23051806.94216725</v>
      </c>
      <c r="F2131" s="6">
        <v>27779693.494157217</v>
      </c>
      <c r="G2131" s="6">
        <v>78834079.59656033</v>
      </c>
      <c r="H2131" s="6">
        <f>NPV(Supuestos!$B$22,C2131:G2131)+B2131</f>
        <v>-46886976.35973289</v>
      </c>
      <c r="I2131" s="2">
        <f>IFERROR(IRR(B2131:G2131),"")</f>
        <v>0.03540831671290916</v>
      </c>
      <c r="J2131" s="2">
        <f>IFERROR(MIRR(B2131:G2131,Supuestos!$B$22,Supuestos!$B$22),"")</f>
        <v>0.07007519672930718</v>
      </c>
      <c r="K2131" s="6">
        <v>7349.141656746874</v>
      </c>
      <c r="L2131" s="6">
        <v>39009.68956298674</v>
      </c>
      <c r="M2131" s="6">
        <v>149886693.02524677</v>
      </c>
      <c r="N2131" s="6">
        <v>3518.778382334858</v>
      </c>
      <c r="O2131" s="6">
        <v>115546818.2340126</v>
      </c>
    </row>
    <row r="2132">
      <c r="A2132">
        <v>2128</v>
      </c>
      <c r="B2132" s="6">
        <v>-165769501.6187184</v>
      </c>
      <c r="C2132" s="6">
        <v>21613116.376014706</v>
      </c>
      <c r="D2132" s="6">
        <v>31549106.386610214</v>
      </c>
      <c r="E2132" s="6">
        <v>15291261.058346596</v>
      </c>
      <c r="F2132" s="6">
        <v>33923376.362697005</v>
      </c>
      <c r="G2132" s="6">
        <v>69786372.83474195</v>
      </c>
      <c r="H2132" s="6">
        <f>NPV(Supuestos!$B$22,C2132:G2132)+B2132</f>
        <v>-55883231.69087089</v>
      </c>
      <c r="I2132" s="2">
        <f>IFERROR(IRR(B2132:G2132),"")</f>
        <v>0.010681747696869267</v>
      </c>
      <c r="J2132" s="2">
        <f>IFERROR(MIRR(B2132:G2132,Supuestos!$B$22,Supuestos!$B$22),"")</f>
        <v>0.05000800804606298</v>
      </c>
      <c r="K2132" s="6">
        <v>7374.967215313767</v>
      </c>
      <c r="L2132" s="6">
        <v>33179.129016347346</v>
      </c>
      <c r="M2132" s="6">
        <v>146193902.5204602</v>
      </c>
      <c r="N2132" s="6">
        <v>3376.224504442265</v>
      </c>
      <c r="O2132" s="6">
        <v>104488067.85908729</v>
      </c>
    </row>
    <row r="2133">
      <c r="A2133">
        <v>2129</v>
      </c>
      <c r="B2133" s="6">
        <v>-185847465.36774758</v>
      </c>
      <c r="C2133" s="6">
        <v>93460633.45734179</v>
      </c>
      <c r="D2133" s="6">
        <v>87547678.44861189</v>
      </c>
      <c r="E2133" s="6">
        <v>77478057.72592853</v>
      </c>
      <c r="F2133" s="6">
        <v>73226741.16414614</v>
      </c>
      <c r="G2133" s="6">
        <v>142583152.13110182</v>
      </c>
      <c r="H2133" s="6">
        <f>NPV(Supuestos!$B$22,C2133:G2133)+B2133</f>
        <v>133205454.79368672</v>
      </c>
      <c r="I2133" s="2">
        <f>IFERROR(IRR(B2133:G2133),"")</f>
        <v>0.3980917553586109</v>
      </c>
      <c r="J2133" s="2">
        <f>IFERROR(MIRR(B2133:G2133,Supuestos!$B$22,Supuestos!$B$22),"")</f>
        <v>0.2701238396815777</v>
      </c>
      <c r="K2133" s="6">
        <v>8260.626821281056</v>
      </c>
      <c r="L2133" s="6">
        <v>45570.86899544256</v>
      </c>
      <c r="M2133" s="6">
        <v>155731949.95232052</v>
      </c>
      <c r="N2133" s="6">
        <v>3405.099554670354</v>
      </c>
      <c r="O2133" s="6">
        <v>108772446.16403006</v>
      </c>
    </row>
    <row r="2134">
      <c r="A2134">
        <v>2130</v>
      </c>
      <c r="B2134" s="6">
        <v>-158490136.91219628</v>
      </c>
      <c r="C2134" s="6">
        <v>60382107.085574746</v>
      </c>
      <c r="D2134" s="6">
        <v>68094471.2710287</v>
      </c>
      <c r="E2134" s="6">
        <v>74834963.78281635</v>
      </c>
      <c r="F2134" s="6">
        <v>72237076.79191053</v>
      </c>
      <c r="G2134" s="6">
        <v>134052317.03824443</v>
      </c>
      <c r="H2134" s="6">
        <f>NPV(Supuestos!$B$22,C2134:G2134)+B2134</f>
        <v>109777298.48786336</v>
      </c>
      <c r="I2134" s="2">
        <f>IFERROR(IRR(B2134:G2134),"")</f>
        <v>0.36759096645422157</v>
      </c>
      <c r="J2134" s="2">
        <f>IFERROR(MIRR(B2134:G2134,Supuestos!$B$22,Supuestos!$B$22),"")</f>
        <v>0.26653732994521384</v>
      </c>
      <c r="K2134" s="6">
        <v>8301.574888258525</v>
      </c>
      <c r="L2134" s="6">
        <v>41048.584647527576</v>
      </c>
      <c r="M2134" s="6">
        <v>131228704.95151873</v>
      </c>
      <c r="N2134" s="6">
        <v>3445.7784006372094</v>
      </c>
      <c r="O2134" s="6">
        <v>107674900.98560023</v>
      </c>
    </row>
    <row r="2135">
      <c r="A2135">
        <v>2131</v>
      </c>
      <c r="B2135" s="6">
        <v>-164751257.37402493</v>
      </c>
      <c r="C2135" s="6">
        <v>87293057.74779046</v>
      </c>
      <c r="D2135" s="6">
        <v>73365042.84128512</v>
      </c>
      <c r="E2135" s="6">
        <v>77825162.16818985</v>
      </c>
      <c r="F2135" s="6">
        <v>85674668.32922766</v>
      </c>
      <c r="G2135" s="6">
        <v>135976819.96246675</v>
      </c>
      <c r="H2135" s="6">
        <f>NPV(Supuestos!$B$22,C2135:G2135)+B2135</f>
        <v>142151766.9537771</v>
      </c>
      <c r="I2135" s="2">
        <f>IFERROR(IRR(B2135:G2135),"")</f>
        <v>0.43712253966406295</v>
      </c>
      <c r="J2135" s="2">
        <f>IFERROR(MIRR(B2135:G2135,Supuestos!$B$22,Supuestos!$B$22),"")</f>
        <v>0.29103892768679396</v>
      </c>
      <c r="K2135" s="6">
        <v>8736.184302264515</v>
      </c>
      <c r="L2135" s="6">
        <v>42438.32305230115</v>
      </c>
      <c r="M2135" s="6">
        <v>135091336.44090945</v>
      </c>
      <c r="N2135" s="6">
        <v>3572.50349894166</v>
      </c>
      <c r="O2135" s="6">
        <v>110574654.16058658</v>
      </c>
    </row>
    <row r="2136">
      <c r="A2136">
        <v>2132</v>
      </c>
      <c r="B2136" s="6">
        <v>-163723994.19531977</v>
      </c>
      <c r="C2136" s="6">
        <v>80138230.38543853</v>
      </c>
      <c r="D2136" s="6">
        <v>75363132.65315296</v>
      </c>
      <c r="E2136" s="6">
        <v>65094780.50288552</v>
      </c>
      <c r="F2136" s="6">
        <v>77741654.05512568</v>
      </c>
      <c r="G2136" s="6">
        <v>133015140.60135905</v>
      </c>
      <c r="H2136" s="6">
        <f>NPV(Supuestos!$B$22,C2136:G2136)+B2136</f>
        <v>123612501.24844828</v>
      </c>
      <c r="I2136" s="2">
        <f>IFERROR(IRR(B2136:G2136),"")</f>
        <v>0.4022607981567121</v>
      </c>
      <c r="J2136" s="2">
        <f>IFERROR(MIRR(B2136:G2136,Supuestos!$B$22,Supuestos!$B$22),"")</f>
        <v>0.2757352132127542</v>
      </c>
      <c r="K2136" s="6">
        <v>8472.140504471721</v>
      </c>
      <c r="L2136" s="6">
        <v>41348.936831682775</v>
      </c>
      <c r="M2136" s="6">
        <v>135698873.9914364</v>
      </c>
      <c r="N2136" s="6">
        <v>3279.654453818997</v>
      </c>
      <c r="O2136" s="6">
        <v>114277231.62800984</v>
      </c>
    </row>
    <row r="2137">
      <c r="A2137">
        <v>2133</v>
      </c>
      <c r="B2137" s="6">
        <v>-168032452.15740472</v>
      </c>
      <c r="C2137" s="6">
        <v>46274329.57820848</v>
      </c>
      <c r="D2137" s="6">
        <v>53309524.52555345</v>
      </c>
      <c r="E2137" s="6">
        <v>39645563.49098165</v>
      </c>
      <c r="F2137" s="6">
        <v>53187831.64748778</v>
      </c>
      <c r="G2137" s="6">
        <v>87368307.79747841</v>
      </c>
      <c r="H2137" s="6">
        <f>NPV(Supuestos!$B$22,C2137:G2137)+B2137</f>
        <v>17206466.63997501</v>
      </c>
      <c r="I2137" s="2">
        <f>IFERROR(IRR(B2137:G2137),"")</f>
        <v>0.17812869168121104</v>
      </c>
      <c r="J2137" s="2">
        <f>IFERROR(MIRR(B2137:G2137,Supuestos!$B$22,Supuestos!$B$22),"")</f>
        <v>0.16244567441539637</v>
      </c>
      <c r="K2137" s="6">
        <v>7821.147390770747</v>
      </c>
      <c r="L2137" s="6">
        <v>39037.28539633375</v>
      </c>
      <c r="M2137" s="6">
        <v>143607143.13178003</v>
      </c>
      <c r="N2137" s="6">
        <v>3463.9591444283724</v>
      </c>
      <c r="O2137" s="6">
        <v>114787940.64399451</v>
      </c>
    </row>
    <row r="2138">
      <c r="A2138">
        <v>2134</v>
      </c>
      <c r="B2138" s="6">
        <v>-159506523.6476607</v>
      </c>
      <c r="C2138" s="6">
        <v>37390844.18903901</v>
      </c>
      <c r="D2138" s="6">
        <v>43910349.41784879</v>
      </c>
      <c r="E2138" s="6">
        <v>32051867.423894044</v>
      </c>
      <c r="F2138" s="6">
        <v>53710748.64391406</v>
      </c>
      <c r="G2138" s="6">
        <v>97321859.55906007</v>
      </c>
      <c r="H2138" s="6">
        <f>NPV(Supuestos!$B$22,C2138:G2138)+B2138</f>
        <v>11061147.243158057</v>
      </c>
      <c r="I2138" s="2">
        <f>IFERROR(IRR(B2138:G2138),"")</f>
        <v>0.16435216085283222</v>
      </c>
      <c r="J2138" s="2">
        <f>IFERROR(MIRR(B2138:G2138,Supuestos!$B$22,Supuestos!$B$22),"")</f>
        <v>0.1553897361438179</v>
      </c>
      <c r="K2138" s="6">
        <v>7517.036765819441</v>
      </c>
      <c r="L2138" s="6">
        <v>40507.23082592165</v>
      </c>
      <c r="M2138" s="6">
        <v>135146976.17566168</v>
      </c>
      <c r="N2138" s="6">
        <v>3369.1987117131553</v>
      </c>
      <c r="O2138" s="6">
        <v>115987393.20879196</v>
      </c>
    </row>
    <row r="2139">
      <c r="A2139">
        <v>2135</v>
      </c>
      <c r="B2139" s="6">
        <v>-163641941.88917202</v>
      </c>
      <c r="C2139" s="6">
        <v>69133327.8425256</v>
      </c>
      <c r="D2139" s="6">
        <v>63878167.72672969</v>
      </c>
      <c r="E2139" s="6">
        <v>73920366.36319084</v>
      </c>
      <c r="F2139" s="6">
        <v>73707663.67919388</v>
      </c>
      <c r="G2139" s="6">
        <v>122980748.165443</v>
      </c>
      <c r="H2139" s="6">
        <f>NPV(Supuestos!$B$22,C2139:G2139)+B2139</f>
        <v>103560846.62654313</v>
      </c>
      <c r="I2139" s="2">
        <f>IFERROR(IRR(B2139:G2139),"")</f>
        <v>0.3571186761783145</v>
      </c>
      <c r="J2139" s="2">
        <f>IFERROR(MIRR(B2139:G2139,Supuestos!$B$22,Supuestos!$B$22),"")</f>
        <v>0.2574598398425503</v>
      </c>
      <c r="K2139" s="6">
        <v>8635.741849824599</v>
      </c>
      <c r="L2139" s="6">
        <v>38563.32470714294</v>
      </c>
      <c r="M2139" s="6">
        <v>137000108.52582407</v>
      </c>
      <c r="N2139" s="6">
        <v>3384.1618301036456</v>
      </c>
      <c r="O2139" s="6">
        <v>108203202.67341344</v>
      </c>
    </row>
    <row r="2140">
      <c r="A2140">
        <v>2136</v>
      </c>
      <c r="B2140" s="6">
        <v>-164218389.01845396</v>
      </c>
      <c r="C2140" s="6">
        <v>60271579.19831755</v>
      </c>
      <c r="D2140" s="6">
        <v>55471128.68562027</v>
      </c>
      <c r="E2140" s="6">
        <v>37316066.914593816</v>
      </c>
      <c r="F2140" s="6">
        <v>48836719.80082324</v>
      </c>
      <c r="G2140" s="6">
        <v>110168994.30042407</v>
      </c>
      <c r="H2140" s="6">
        <f>NPV(Supuestos!$B$22,C2140:G2140)+B2140</f>
        <v>42655513.88027806</v>
      </c>
      <c r="I2140" s="2">
        <f>IFERROR(IRR(B2140:G2140),"")</f>
        <v>0.2352806775352743</v>
      </c>
      <c r="J2140" s="2">
        <f>IFERROR(MIRR(B2140:G2140,Supuestos!$B$22,Supuestos!$B$22),"")</f>
        <v>0.1938826350324434</v>
      </c>
      <c r="K2140" s="6">
        <v>8432.889168439095</v>
      </c>
      <c r="L2140" s="6">
        <v>36155.05251250751</v>
      </c>
      <c r="M2140" s="6">
        <v>139827064.96108824</v>
      </c>
      <c r="N2140" s="6">
        <v>3455.5870219444237</v>
      </c>
      <c r="O2140" s="6">
        <v>109795918.85090964</v>
      </c>
    </row>
    <row r="2141">
      <c r="A2141">
        <v>2137</v>
      </c>
      <c r="B2141" s="6">
        <v>-180180196.64389127</v>
      </c>
      <c r="C2141" s="6">
        <v>60714450.498086765</v>
      </c>
      <c r="D2141" s="6">
        <v>58267137.01715398</v>
      </c>
      <c r="E2141" s="6">
        <v>55561664.45313379</v>
      </c>
      <c r="F2141" s="6">
        <v>63020126.34188319</v>
      </c>
      <c r="G2141" s="6">
        <v>96859655.39111571</v>
      </c>
      <c r="H2141" s="6">
        <f>NPV(Supuestos!$B$22,C2141:G2141)+B2141</f>
        <v>43034147.812222555</v>
      </c>
      <c r="I2141" s="2">
        <f>IFERROR(IRR(B2141:G2141),"")</f>
        <v>0.22874515267619325</v>
      </c>
      <c r="J2141" s="2">
        <f>IFERROR(MIRR(B2141:G2141,Supuestos!$B$22,Supuestos!$B$22),"")</f>
        <v>0.18989286425258545</v>
      </c>
      <c r="K2141" s="6">
        <v>8141.868818170093</v>
      </c>
      <c r="L2141" s="6">
        <v>36308.818807924006</v>
      </c>
      <c r="M2141" s="6">
        <v>156530465.46974534</v>
      </c>
      <c r="N2141" s="6">
        <v>3254.5043730176985</v>
      </c>
      <c r="O2141" s="6">
        <v>104442375.63137221</v>
      </c>
    </row>
    <row r="2142">
      <c r="A2142">
        <v>2138</v>
      </c>
      <c r="B2142" s="6">
        <v>-170039878.63013747</v>
      </c>
      <c r="C2142" s="6">
        <v>54675386.864993095</v>
      </c>
      <c r="D2142" s="6">
        <v>61804992.33926899</v>
      </c>
      <c r="E2142" s="6">
        <v>60858424.58130869</v>
      </c>
      <c r="F2142" s="6">
        <v>76932569.7550381</v>
      </c>
      <c r="G2142" s="6">
        <v>102218576.15559436</v>
      </c>
      <c r="H2142" s="6">
        <f>NPV(Supuestos!$B$22,C2142:G2142)+B2142</f>
        <v>65195007.46670163</v>
      </c>
      <c r="I2142" s="2">
        <f>IFERROR(IRR(B2142:G2142),"")</f>
        <v>0.27412541915128413</v>
      </c>
      <c r="J2142" s="2">
        <f>IFERROR(MIRR(B2142:G2142,Supuestos!$B$22,Supuestos!$B$22),"")</f>
        <v>0.21645217700981179</v>
      </c>
      <c r="K2142" s="6">
        <v>8096.777255824752</v>
      </c>
      <c r="L2142" s="6">
        <v>39624.46370887264</v>
      </c>
      <c r="M2142" s="6">
        <v>144373442.1075572</v>
      </c>
      <c r="N2142" s="6">
        <v>3436.7334952267506</v>
      </c>
      <c r="O2142" s="6">
        <v>105217441.76038091</v>
      </c>
    </row>
    <row r="2143">
      <c r="A2143">
        <v>2139</v>
      </c>
      <c r="B2143" s="6">
        <v>-167977378.33471286</v>
      </c>
      <c r="C2143" s="6">
        <v>83136040.31641638</v>
      </c>
      <c r="D2143" s="6">
        <v>93963201.89738397</v>
      </c>
      <c r="E2143" s="6">
        <v>69257350.5048542</v>
      </c>
      <c r="F2143" s="6">
        <v>79628975.5627857</v>
      </c>
      <c r="G2143" s="6">
        <v>135540962.15450478</v>
      </c>
      <c r="H2143" s="6">
        <f>NPV(Supuestos!$B$22,C2143:G2143)+B2143</f>
        <v>141539818.84771758</v>
      </c>
      <c r="I2143" s="2">
        <f>IFERROR(IRR(B2143:G2143),"")</f>
        <v>0.4352766119263712</v>
      </c>
      <c r="J2143" s="2">
        <f>IFERROR(MIRR(B2143:G2143,Supuestos!$B$22,Supuestos!$B$22),"")</f>
        <v>0.2882247784547447</v>
      </c>
      <c r="K2143" s="6">
        <v>8427.68461682093</v>
      </c>
      <c r="L2143" s="6">
        <v>42036.346408266334</v>
      </c>
      <c r="M2143" s="6">
        <v>139635852.7369287</v>
      </c>
      <c r="N2143" s="6">
        <v>3243.312544344614</v>
      </c>
      <c r="O2143" s="6">
        <v>105378398.44730632</v>
      </c>
    </row>
    <row r="2144">
      <c r="A2144">
        <v>2140</v>
      </c>
      <c r="B2144" s="6">
        <v>-160795376.3804894</v>
      </c>
      <c r="C2144" s="6">
        <v>60620493.53737772</v>
      </c>
      <c r="D2144" s="6">
        <v>58784398.696219936</v>
      </c>
      <c r="E2144" s="6">
        <v>66681225.55436614</v>
      </c>
      <c r="F2144" s="6">
        <v>58138428.86613667</v>
      </c>
      <c r="G2144" s="6">
        <v>111132180.82291174</v>
      </c>
      <c r="H2144" s="6">
        <f>NPV(Supuestos!$B$22,C2144:G2144)+B2144</f>
        <v>74762298.44587664</v>
      </c>
      <c r="I2144" s="2">
        <f>IFERROR(IRR(B2144:G2144),"")</f>
        <v>0.3037536737497623</v>
      </c>
      <c r="J2144" s="2">
        <f>IFERROR(MIRR(B2144:G2144,Supuestos!$B$22,Supuestos!$B$22),"")</f>
        <v>0.23046592608155203</v>
      </c>
      <c r="K2144" s="6">
        <v>8364.850762216349</v>
      </c>
      <c r="L2144" s="6">
        <v>38769.61039323505</v>
      </c>
      <c r="M2144" s="6">
        <v>134851215.97659478</v>
      </c>
      <c r="N2144" s="6">
        <v>3481.7720017395914</v>
      </c>
      <c r="O2144" s="6">
        <v>111280804.98111819</v>
      </c>
    </row>
    <row r="2145">
      <c r="A2145">
        <v>2141</v>
      </c>
      <c r="B2145" s="6">
        <v>-155581947.85804954</v>
      </c>
      <c r="C2145" s="6">
        <v>47837589.63482507</v>
      </c>
      <c r="D2145" s="6">
        <v>31692615.81352192</v>
      </c>
      <c r="E2145" s="6">
        <v>43442188.1860436</v>
      </c>
      <c r="F2145" s="6">
        <v>43949822.60068768</v>
      </c>
      <c r="G2145" s="6">
        <v>78693924.17326725</v>
      </c>
      <c r="H2145" s="6">
        <f>NPV(Supuestos!$B$22,C2145:G2145)+B2145</f>
        <v>6982509.901980355</v>
      </c>
      <c r="I2145" s="2">
        <f>IFERROR(IRR(B2145:G2145),"")</f>
        <v>0.15692288595489468</v>
      </c>
      <c r="J2145" s="2">
        <f>IFERROR(MIRR(B2145:G2145,Supuestos!$B$22,Supuestos!$B$22),"")</f>
        <v>0.15005372873463885</v>
      </c>
      <c r="K2145" s="6">
        <v>8251.121678915477</v>
      </c>
      <c r="L2145" s="6">
        <v>34052.73214811232</v>
      </c>
      <c r="M2145" s="6">
        <v>133104088.94176221</v>
      </c>
      <c r="N2145" s="6">
        <v>3456.0997927561402</v>
      </c>
      <c r="O2145" s="6">
        <v>115699501.36758952</v>
      </c>
    </row>
    <row r="2146">
      <c r="A2146">
        <v>2142</v>
      </c>
      <c r="B2146" s="6">
        <v>-165226883.87988687</v>
      </c>
      <c r="C2146" s="6">
        <v>60475123.44144224</v>
      </c>
      <c r="D2146" s="6">
        <v>41337967.65364596</v>
      </c>
      <c r="E2146" s="6">
        <v>61214511.08929716</v>
      </c>
      <c r="F2146" s="6">
        <v>67287462.25940742</v>
      </c>
      <c r="G2146" s="6">
        <v>106179366.20377664</v>
      </c>
      <c r="H2146" s="6">
        <f>NPV(Supuestos!$B$22,C2146:G2146)+B2146</f>
        <v>55933560.10797252</v>
      </c>
      <c r="I2146" s="2">
        <f>IFERROR(IRR(B2146:G2146),"")</f>
        <v>0.2587560680505641</v>
      </c>
      <c r="J2146" s="2">
        <f>IFERROR(MIRR(B2146:G2146,Supuestos!$B$22,Supuestos!$B$22),"")</f>
        <v>0.2084542112947647</v>
      </c>
      <c r="K2146" s="6">
        <v>8163.36067721366</v>
      </c>
      <c r="L2146" s="6">
        <v>37864.88594731352</v>
      </c>
      <c r="M2146" s="6">
        <v>140498506.2007285</v>
      </c>
      <c r="N2146" s="6">
        <v>3382.333753195902</v>
      </c>
      <c r="O2146" s="6">
        <v>110569232.67446874</v>
      </c>
    </row>
    <row r="2147">
      <c r="A2147">
        <v>2143</v>
      </c>
      <c r="B2147" s="6">
        <v>-170914706.41298786</v>
      </c>
      <c r="C2147" s="6">
        <v>37711514.031134225</v>
      </c>
      <c r="D2147" s="6">
        <v>49470720.56791511</v>
      </c>
      <c r="E2147" s="6">
        <v>44261262.24810934</v>
      </c>
      <c r="F2147" s="6">
        <v>40354521.29952314</v>
      </c>
      <c r="G2147" s="6">
        <v>90360935.79283705</v>
      </c>
      <c r="H2147" s="6">
        <f>NPV(Supuestos!$B$22,C2147:G2147)+B2147</f>
        <v>930528.1257708669</v>
      </c>
      <c r="I2147" s="2">
        <f>IFERROR(IRR(B2147:G2147),"")</f>
        <v>0.1420135590407802</v>
      </c>
      <c r="J2147" s="2">
        <f>IFERROR(MIRR(B2147:G2147,Supuestos!$B$22,Supuestos!$B$22),"")</f>
        <v>0.14123862882359228</v>
      </c>
      <c r="K2147" s="6">
        <v>8080.701785403433</v>
      </c>
      <c r="L2147" s="6">
        <v>35509.218622578264</v>
      </c>
      <c r="M2147" s="6">
        <v>147959553.90724793</v>
      </c>
      <c r="N2147" s="6">
        <v>3479.7832175468407</v>
      </c>
      <c r="O2147" s="6">
        <v>112957736.13205649</v>
      </c>
    </row>
    <row r="2148">
      <c r="A2148">
        <v>2144</v>
      </c>
      <c r="B2148" s="6">
        <v>-183867391.00034153</v>
      </c>
      <c r="C2148" s="6">
        <v>62476628.7195688</v>
      </c>
      <c r="D2148" s="6">
        <v>87115856.96015191</v>
      </c>
      <c r="E2148" s="6">
        <v>88145278.15944946</v>
      </c>
      <c r="F2148" s="6">
        <v>80820709.43069172</v>
      </c>
      <c r="G2148" s="6">
        <v>135026745.31047127</v>
      </c>
      <c r="H2148" s="6">
        <f>NPV(Supuestos!$B$22,C2148:G2148)+B2148</f>
        <v>115446052.892746</v>
      </c>
      <c r="I2148" s="2">
        <f>IFERROR(IRR(B2148:G2148),"")</f>
        <v>0.35131434162708647</v>
      </c>
      <c r="J2148" s="2">
        <f>IFERROR(MIRR(B2148:G2148,Supuestos!$B$22,Supuestos!$B$22),"")</f>
        <v>0.2566928767375021</v>
      </c>
      <c r="K2148" s="6">
        <v>9235.315056238198</v>
      </c>
      <c r="L2148" s="6">
        <v>36889.539972779996</v>
      </c>
      <c r="M2148" s="6">
        <v>156612469.08607626</v>
      </c>
      <c r="N2148" s="6">
        <v>3347.080989833921</v>
      </c>
      <c r="O2148" s="6">
        <v>110943022.78447366</v>
      </c>
    </row>
    <row r="2149">
      <c r="A2149">
        <v>2145</v>
      </c>
      <c r="B2149" s="6">
        <v>-184113000.1102981</v>
      </c>
      <c r="C2149" s="6">
        <v>65298725.9379821</v>
      </c>
      <c r="D2149" s="6">
        <v>78175330.56387785</v>
      </c>
      <c r="E2149" s="6">
        <v>77541604.30796166</v>
      </c>
      <c r="F2149" s="6">
        <v>85052900.40153912</v>
      </c>
      <c r="G2149" s="6">
        <v>125512186.7976247</v>
      </c>
      <c r="H2149" s="6">
        <f>NPV(Supuestos!$B$22,C2149:G2149)+B2149</f>
        <v>101203578.34948826</v>
      </c>
      <c r="I2149" s="2">
        <f>IFERROR(IRR(B2149:G2149),"")</f>
        <v>0.328606894508698</v>
      </c>
      <c r="J2149" s="2">
        <f>IFERROR(MIRR(B2149:G2149,Supuestos!$B$22,Supuestos!$B$22),"")</f>
        <v>0.24438097254315982</v>
      </c>
      <c r="K2149" s="6">
        <v>8408.832316927204</v>
      </c>
      <c r="L2149" s="6">
        <v>41388.62055557546</v>
      </c>
      <c r="M2149" s="6">
        <v>156270602.50383726</v>
      </c>
      <c r="N2149" s="6">
        <v>3405.1264736801386</v>
      </c>
      <c r="O2149" s="6">
        <v>109000242.3709421</v>
      </c>
    </row>
    <row r="2150">
      <c r="A2150">
        <v>2146</v>
      </c>
      <c r="B2150" s="6">
        <v>-165864226.7660253</v>
      </c>
      <c r="C2150" s="6">
        <v>74307755.73372847</v>
      </c>
      <c r="D2150" s="6">
        <v>75893788.96415597</v>
      </c>
      <c r="E2150" s="6">
        <v>74188496.47790338</v>
      </c>
      <c r="F2150" s="6">
        <v>64804319.14761136</v>
      </c>
      <c r="G2150" s="6">
        <v>114114482.74353339</v>
      </c>
      <c r="H2150" s="6">
        <f>NPV(Supuestos!$B$22,C2150:G2150)+B2150</f>
        <v>105427789.02092434</v>
      </c>
      <c r="I2150" s="2">
        <f>IFERROR(IRR(B2150:G2150),"")</f>
        <v>0.3690191084195914</v>
      </c>
      <c r="J2150" s="2">
        <f>IFERROR(MIRR(B2150:G2150,Supuestos!$B$22,Supuestos!$B$22),"")</f>
        <v>0.25788722982668877</v>
      </c>
      <c r="K2150" s="6">
        <v>8114.3011091145545</v>
      </c>
      <c r="L2150" s="6">
        <v>42584.709592493884</v>
      </c>
      <c r="M2150" s="6">
        <v>138220614.26380977</v>
      </c>
      <c r="N2150" s="6">
        <v>3371.048578992486</v>
      </c>
      <c r="O2150" s="6">
        <v>112772115.71770559</v>
      </c>
    </row>
    <row r="2151">
      <c r="A2151">
        <v>2147</v>
      </c>
      <c r="B2151" s="6">
        <v>-159770869.1985007</v>
      </c>
      <c r="C2151" s="6">
        <v>66876178.340260535</v>
      </c>
      <c r="D2151" s="6">
        <v>52044862.30638698</v>
      </c>
      <c r="E2151" s="6">
        <v>58941052.047053374</v>
      </c>
      <c r="F2151" s="6">
        <v>59091073.606172234</v>
      </c>
      <c r="G2151" s="6">
        <v>102354289.86894041</v>
      </c>
      <c r="H2151" s="6">
        <f>NPV(Supuestos!$B$22,C2151:G2151)+B2151</f>
        <v>66869078.04184901</v>
      </c>
      <c r="I2151" s="2">
        <f>IFERROR(IRR(B2151:G2151),"")</f>
        <v>0.2924166759096382</v>
      </c>
      <c r="J2151" s="2">
        <f>IFERROR(MIRR(B2151:G2151,Supuestos!$B$22,Supuestos!$B$22),"")</f>
        <v>0.2225668729685797</v>
      </c>
      <c r="K2151" s="6">
        <v>8010.271412623846</v>
      </c>
      <c r="L2151" s="6">
        <v>39983.60896628315</v>
      </c>
      <c r="M2151" s="6">
        <v>134148504.4084088</v>
      </c>
      <c r="N2151" s="6">
        <v>3427.532554169496</v>
      </c>
      <c r="O2151" s="6">
        <v>110322497.87320484</v>
      </c>
    </row>
    <row r="2152">
      <c r="A2152">
        <v>2148</v>
      </c>
      <c r="B2152" s="6">
        <v>-162665758.75392956</v>
      </c>
      <c r="C2152" s="6">
        <v>48894169.78902456</v>
      </c>
      <c r="D2152" s="6">
        <v>48202445.01957812</v>
      </c>
      <c r="E2152" s="6">
        <v>44714645.01363172</v>
      </c>
      <c r="F2152" s="6">
        <v>46314240.44289092</v>
      </c>
      <c r="G2152" s="6">
        <v>103912330.77734402</v>
      </c>
      <c r="H2152" s="6">
        <f>NPV(Supuestos!$B$22,C2152:G2152)+B2152</f>
        <v>28885748.61870896</v>
      </c>
      <c r="I2152" s="2">
        <f>IFERROR(IRR(B2152:G2152),"")</f>
        <v>0.2038138733925803</v>
      </c>
      <c r="J2152" s="2">
        <f>IFERROR(MIRR(B2152:G2152,Supuestos!$B$22,Supuestos!$B$22),"")</f>
        <v>0.17788458300101095</v>
      </c>
      <c r="K2152" s="6">
        <v>7476.757670681947</v>
      </c>
      <c r="L2152" s="6">
        <v>43855.47449695491</v>
      </c>
      <c r="M2152" s="6">
        <v>136434018.32620922</v>
      </c>
      <c r="N2152" s="6">
        <v>3429.064696623633</v>
      </c>
      <c r="O2152" s="6">
        <v>118923701.62285478</v>
      </c>
    </row>
    <row r="2153">
      <c r="A2153">
        <v>2149</v>
      </c>
      <c r="B2153" s="6">
        <v>-170959923.819638</v>
      </c>
      <c r="C2153" s="6">
        <v>89164663.15029755</v>
      </c>
      <c r="D2153" s="6">
        <v>84500298.84537432</v>
      </c>
      <c r="E2153" s="6">
        <v>79728544.91798113</v>
      </c>
      <c r="F2153" s="6">
        <v>88481585.34468135</v>
      </c>
      <c r="G2153" s="6">
        <v>124692138.43870106</v>
      </c>
      <c r="H2153" s="6">
        <f>NPV(Supuestos!$B$22,C2153:G2153)+B2153</f>
        <v>143238816.92440104</v>
      </c>
      <c r="I2153" s="2">
        <f>IFERROR(IRR(B2153:G2153),"")</f>
        <v>0.43692469644970233</v>
      </c>
      <c r="J2153" s="2">
        <f>IFERROR(MIRR(B2153:G2153,Supuestos!$B$22,Supuestos!$B$22),"")</f>
        <v>0.2875582212533807</v>
      </c>
      <c r="K2153" s="6">
        <v>8582.880842497276</v>
      </c>
      <c r="L2153" s="6">
        <v>42908.7295890637</v>
      </c>
      <c r="M2153" s="6">
        <v>141497482.76636833</v>
      </c>
      <c r="N2153" s="6">
        <v>3217.0385391140976</v>
      </c>
      <c r="O2153" s="6">
        <v>114679310.285203</v>
      </c>
    </row>
    <row r="2154">
      <c r="A2154">
        <v>2150</v>
      </c>
      <c r="B2154" s="6">
        <v>-171314658.48631513</v>
      </c>
      <c r="C2154" s="6">
        <v>99068930.59997384</v>
      </c>
      <c r="D2154" s="6">
        <v>94272794.67262158</v>
      </c>
      <c r="E2154" s="6">
        <v>92368662.2438475</v>
      </c>
      <c r="F2154" s="6">
        <v>86539654.50795883</v>
      </c>
      <c r="G2154" s="6">
        <v>143821427.77598524</v>
      </c>
      <c r="H2154" s="6">
        <f>NPV(Supuestos!$B$22,C2154:G2154)+B2154</f>
        <v>176408748.03335574</v>
      </c>
      <c r="I2154" s="2">
        <f>IFERROR(IRR(B2154:G2154),"")</f>
        <v>0.5001234601794529</v>
      </c>
      <c r="J2154" s="2">
        <f>IFERROR(MIRR(B2154:G2154,Supuestos!$B$22,Supuestos!$B$22),"")</f>
        <v>0.31338705502749287</v>
      </c>
      <c r="K2154" s="6">
        <v>8727.878431835763</v>
      </c>
      <c r="L2154" s="6">
        <v>43244.54493038265</v>
      </c>
      <c r="M2154" s="6">
        <v>141120008.00691998</v>
      </c>
      <c r="N2154" s="6">
        <v>3459.137726792445</v>
      </c>
      <c r="O2154" s="6">
        <v>105734616.64890082</v>
      </c>
    </row>
    <row r="2155">
      <c r="A2155">
        <v>2151</v>
      </c>
      <c r="B2155" s="6">
        <v>-178673726.79233068</v>
      </c>
      <c r="C2155" s="6">
        <v>61664663.669803835</v>
      </c>
      <c r="D2155" s="6">
        <v>72054084.89308491</v>
      </c>
      <c r="E2155" s="6">
        <v>77501186.26737472</v>
      </c>
      <c r="F2155" s="6">
        <v>80435062.97626308</v>
      </c>
      <c r="G2155" s="6">
        <v>122467221.22004882</v>
      </c>
      <c r="H2155" s="6">
        <f>NPV(Supuestos!$B$22,C2155:G2155)+B2155</f>
        <v>94402106.77574451</v>
      </c>
      <c r="I2155" s="2">
        <f>IFERROR(IRR(B2155:G2155),"")</f>
        <v>0.32039367974739025</v>
      </c>
      <c r="J2155" s="2">
        <f>IFERROR(MIRR(B2155:G2155,Supuestos!$B$22,Supuestos!$B$22),"")</f>
        <v>0.24093594841050736</v>
      </c>
      <c r="K2155" s="6">
        <v>8500.950893460242</v>
      </c>
      <c r="L2155" s="6">
        <v>40746.037414846076</v>
      </c>
      <c r="M2155" s="6">
        <v>150963321.73899466</v>
      </c>
      <c r="N2155" s="6">
        <v>3539.9916594537594</v>
      </c>
      <c r="O2155" s="6">
        <v>110444596.51069017</v>
      </c>
    </row>
    <row r="2156">
      <c r="A2156">
        <v>2152</v>
      </c>
      <c r="B2156" s="6">
        <v>-177407250.2108456</v>
      </c>
      <c r="C2156" s="6">
        <v>45598709.85953564</v>
      </c>
      <c r="D2156" s="6">
        <v>52459395.70370106</v>
      </c>
      <c r="E2156" s="6">
        <v>68468760.28092262</v>
      </c>
      <c r="F2156" s="6">
        <v>47641037.686186686</v>
      </c>
      <c r="G2156" s="6">
        <v>98427422.38218302</v>
      </c>
      <c r="H2156" s="6">
        <f>NPV(Supuestos!$B$22,C2156:G2156)+B2156</f>
        <v>28499320.28990648</v>
      </c>
      <c r="I2156" s="2">
        <f>IFERROR(IRR(B2156:G2156),"")</f>
        <v>0.1981027071046293</v>
      </c>
      <c r="J2156" s="2">
        <f>IFERROR(MIRR(B2156:G2156,Supuestos!$B$22,Supuestos!$B$22),"")</f>
        <v>0.17447727899448928</v>
      </c>
      <c r="K2156" s="6">
        <v>7779.035081076125</v>
      </c>
      <c r="L2156" s="6">
        <v>40391.47276249736</v>
      </c>
      <c r="M2156" s="6">
        <v>152270715.52318177</v>
      </c>
      <c r="N2156" s="6">
        <v>3469.6334960560002</v>
      </c>
      <c r="O2156" s="6">
        <v>110312983.35157901</v>
      </c>
    </row>
    <row r="2157">
      <c r="A2157">
        <v>2153</v>
      </c>
      <c r="B2157" s="6">
        <v>-163878966.36917922</v>
      </c>
      <c r="C2157" s="6">
        <v>49236118.48673221</v>
      </c>
      <c r="D2157" s="6">
        <v>52659761.148882955</v>
      </c>
      <c r="E2157" s="6">
        <v>69804127.0571564</v>
      </c>
      <c r="F2157" s="6">
        <v>46977825.05386273</v>
      </c>
      <c r="G2157" s="6">
        <v>90425954.75106478</v>
      </c>
      <c r="H2157" s="6">
        <f>NPV(Supuestos!$B$22,C2157:G2157)+B2157</f>
        <v>41725436.01941643</v>
      </c>
      <c r="I2157" s="2">
        <f>IFERROR(IRR(B2157:G2157),"")</f>
        <v>0.2329612094380219</v>
      </c>
      <c r="J2157" s="2">
        <f>IFERROR(MIRR(B2157:G2157,Supuestos!$B$22,Supuestos!$B$22),"")</f>
        <v>0.19290728287573078</v>
      </c>
      <c r="K2157" s="6">
        <v>7667.660821076765</v>
      </c>
      <c r="L2157" s="6">
        <v>42301.69056955434</v>
      </c>
      <c r="M2157" s="6">
        <v>137930565.13354048</v>
      </c>
      <c r="N2157" s="6">
        <v>3436.1903188129268</v>
      </c>
      <c r="O2157" s="6">
        <v>112345515.90520953</v>
      </c>
    </row>
    <row r="2158">
      <c r="A2158">
        <v>2154</v>
      </c>
      <c r="B2158" s="6">
        <v>-174337583.02920085</v>
      </c>
      <c r="C2158" s="6">
        <v>71195773.08636948</v>
      </c>
      <c r="D2158" s="6">
        <v>63950927.877701536</v>
      </c>
      <c r="E2158" s="6">
        <v>72760007.79559231</v>
      </c>
      <c r="F2158" s="6">
        <v>76253818.8646237</v>
      </c>
      <c r="G2158" s="6">
        <v>111923283.69409703</v>
      </c>
      <c r="H2158" s="6">
        <f>NPV(Supuestos!$B$22,C2158:G2158)+B2158</f>
        <v>89711773.28767142</v>
      </c>
      <c r="I2158" s="2">
        <f>IFERROR(IRR(B2158:G2158),"")</f>
        <v>0.3228174063170782</v>
      </c>
      <c r="J2158" s="2">
        <f>IFERROR(MIRR(B2158:G2158,Supuestos!$B$22,Supuestos!$B$22),"")</f>
        <v>0.23869296138463936</v>
      </c>
      <c r="K2158" s="6">
        <v>7941.060792569428</v>
      </c>
      <c r="L2158" s="6">
        <v>44877.65518221451</v>
      </c>
      <c r="M2158" s="6">
        <v>145827487.98680615</v>
      </c>
      <c r="N2158" s="6">
        <v>3482.161952586224</v>
      </c>
      <c r="O2158" s="6">
        <v>109288835.60615225</v>
      </c>
    </row>
    <row r="2159">
      <c r="A2159">
        <v>2155</v>
      </c>
      <c r="B2159" s="6">
        <v>-162896417.85048205</v>
      </c>
      <c r="C2159" s="6">
        <v>50863970.11747967</v>
      </c>
      <c r="D2159" s="6">
        <v>48019959.5470475</v>
      </c>
      <c r="E2159" s="6">
        <v>40436431.1567243</v>
      </c>
      <c r="F2159" s="6">
        <v>59597124.08448738</v>
      </c>
      <c r="G2159" s="6">
        <v>92053281.89140888</v>
      </c>
      <c r="H2159" s="6">
        <f>NPV(Supuestos!$B$22,C2159:G2159)+B2159</f>
        <v>29060210.45828042</v>
      </c>
      <c r="I2159" s="2">
        <f>IFERROR(IRR(B2159:G2159),"")</f>
        <v>0.20498929542150443</v>
      </c>
      <c r="J2159" s="2">
        <f>IFERROR(MIRR(B2159:G2159,Supuestos!$B$22,Supuestos!$B$22),"")</f>
        <v>0.17804849046341675</v>
      </c>
      <c r="K2159" s="6">
        <v>8682.738213062597</v>
      </c>
      <c r="L2159" s="6">
        <v>33909.32274166074</v>
      </c>
      <c r="M2159" s="6">
        <v>139342356.06263483</v>
      </c>
      <c r="N2159" s="6">
        <v>3401.064455819627</v>
      </c>
      <c r="O2159" s="6">
        <v>114748676.012613</v>
      </c>
    </row>
    <row r="2160">
      <c r="A2160">
        <v>2156</v>
      </c>
      <c r="B2160" s="6">
        <v>-155369951.9976241</v>
      </c>
      <c r="C2160" s="6">
        <v>64457789.630751416</v>
      </c>
      <c r="D2160" s="6">
        <v>46355154.75647919</v>
      </c>
      <c r="E2160" s="6">
        <v>56715520.660297655</v>
      </c>
      <c r="F2160" s="6">
        <v>59760066.31491159</v>
      </c>
      <c r="G2160" s="6">
        <v>103384478.11389467</v>
      </c>
      <c r="H2160" s="6">
        <f>NPV(Supuestos!$B$22,C2160:G2160)+B2160</f>
        <v>64199531.01864312</v>
      </c>
      <c r="I2160" s="2">
        <f>IFERROR(IRR(B2160:G2160),"")</f>
        <v>0.2881265351677741</v>
      </c>
      <c r="J2160" s="2">
        <f>IFERROR(MIRR(B2160:G2160,Supuestos!$B$22,Supuestos!$B$22),"")</f>
        <v>0.22164730396083288</v>
      </c>
      <c r="K2160" s="6">
        <v>7718.824474453311</v>
      </c>
      <c r="L2160" s="6">
        <v>42215.09236824961</v>
      </c>
      <c r="M2160" s="6">
        <v>129301880.94455591</v>
      </c>
      <c r="N2160" s="6">
        <v>3209.9070590299866</v>
      </c>
      <c r="O2160" s="6">
        <v>115611314.36015035</v>
      </c>
    </row>
    <row r="2161">
      <c r="A2161">
        <v>2157</v>
      </c>
      <c r="B2161" s="6">
        <v>-168114283.240763</v>
      </c>
      <c r="C2161" s="6">
        <v>49225852.41281234</v>
      </c>
      <c r="D2161" s="6">
        <v>71105971.40384924</v>
      </c>
      <c r="E2161" s="6">
        <v>65073016.444132924</v>
      </c>
      <c r="F2161" s="6">
        <v>62270407.91251591</v>
      </c>
      <c r="G2161" s="6">
        <v>90839503.84423119</v>
      </c>
      <c r="H2161" s="6">
        <f>NPV(Supuestos!$B$22,C2161:G2161)+B2161</f>
        <v>57750729.87139627</v>
      </c>
      <c r="I2161" s="2">
        <f>IFERROR(IRR(B2161:G2161),"")</f>
        <v>0.2642912237960963</v>
      </c>
      <c r="J2161" s="2">
        <f>IFERROR(MIRR(B2161:G2161,Supuestos!$B$22,Supuestos!$B$22),"")</f>
        <v>0.20935476830370447</v>
      </c>
      <c r="K2161" s="6">
        <v>8199.904356207719</v>
      </c>
      <c r="L2161" s="6">
        <v>39123.023809025864</v>
      </c>
      <c r="M2161" s="6">
        <v>142449878.97199106</v>
      </c>
      <c r="N2161" s="6">
        <v>3424.3227375050387</v>
      </c>
      <c r="O2161" s="6">
        <v>107906292.31016572</v>
      </c>
    </row>
    <row r="2162">
      <c r="A2162">
        <v>2158</v>
      </c>
      <c r="B2162" s="6">
        <v>-166608417.84985873</v>
      </c>
      <c r="C2162" s="6">
        <v>28829750.611409485</v>
      </c>
      <c r="D2162" s="6">
        <v>25074350.123892616</v>
      </c>
      <c r="E2162" s="6">
        <v>27879588.983421598</v>
      </c>
      <c r="F2162" s="6">
        <v>37431738.35211235</v>
      </c>
      <c r="G2162" s="6">
        <v>65366201.87991489</v>
      </c>
      <c r="H2162" s="6">
        <f>NPV(Supuestos!$B$22,C2162:G2162)+B2162</f>
        <v>-47095585.271897554</v>
      </c>
      <c r="I2162" s="2">
        <f>IFERROR(IRR(B2162:G2162),"")</f>
        <v>0.03031547973828693</v>
      </c>
      <c r="J2162" s="2">
        <f>IFERROR(MIRR(B2162:G2162,Supuestos!$B$22,Supuestos!$B$22),"")</f>
        <v>0.06671492413661606</v>
      </c>
      <c r="K2162" s="6">
        <v>7381.055974118008</v>
      </c>
      <c r="L2162" s="6">
        <v>34030.47829238475</v>
      </c>
      <c r="M2162" s="6">
        <v>146513948.64169076</v>
      </c>
      <c r="N2162" s="6">
        <v>3280.866458794723</v>
      </c>
      <c r="O2162" s="6">
        <v>108916837.35280894</v>
      </c>
    </row>
    <row r="2163">
      <c r="A2163">
        <v>2159</v>
      </c>
      <c r="B2163" s="6">
        <v>-175270480.1848263</v>
      </c>
      <c r="C2163" s="6">
        <v>118837026.40895075</v>
      </c>
      <c r="D2163" s="6">
        <v>117851525.19603837</v>
      </c>
      <c r="E2163" s="6">
        <v>110800307.24572517</v>
      </c>
      <c r="F2163" s="6">
        <v>114090481.84465265</v>
      </c>
      <c r="G2163" s="6">
        <v>173199830.32777193</v>
      </c>
      <c r="H2163" s="6">
        <f>NPV(Supuestos!$B$22,C2163:G2163)+B2163</f>
        <v>251947787.31396943</v>
      </c>
      <c r="I2163" s="2">
        <f>IFERROR(IRR(B2163:G2163),"")</f>
        <v>0.6248261146092112</v>
      </c>
      <c r="J2163" s="2">
        <f>IFERROR(MIRR(B2163:G2163,Supuestos!$B$22,Supuestos!$B$22),"")</f>
        <v>0.3623636860289883</v>
      </c>
      <c r="K2163" s="6">
        <v>8901.686833151045</v>
      </c>
      <c r="L2163" s="6">
        <v>46315.455857202796</v>
      </c>
      <c r="M2163" s="6">
        <v>142287625.49879026</v>
      </c>
      <c r="N2163" s="6">
        <v>3257.5278097142777</v>
      </c>
      <c r="O2163" s="6">
        <v>106185342.72236693</v>
      </c>
    </row>
    <row r="2164">
      <c r="A2164">
        <v>2160</v>
      </c>
      <c r="B2164" s="6">
        <v>-158223849.07917038</v>
      </c>
      <c r="C2164" s="6">
        <v>55627713.89817189</v>
      </c>
      <c r="D2164" s="6">
        <v>40011361.58735246</v>
      </c>
      <c r="E2164" s="6">
        <v>42430343.67414543</v>
      </c>
      <c r="F2164" s="6">
        <v>32286900.47164828</v>
      </c>
      <c r="G2164" s="6">
        <v>85400357.70464092</v>
      </c>
      <c r="H2164" s="6">
        <f>NPV(Supuestos!$B$22,C2164:G2164)+B2164</f>
        <v>13469814.800033018</v>
      </c>
      <c r="I2164" s="2">
        <f>IFERROR(IRR(B2164:G2164),"")</f>
        <v>0.17320953180385168</v>
      </c>
      <c r="J2164" s="2">
        <f>IFERROR(MIRR(B2164:G2164,Supuestos!$B$22,Supuestos!$B$22),"")</f>
        <v>0.15878086738007147</v>
      </c>
      <c r="K2164" s="6">
        <v>8228.17563622324</v>
      </c>
      <c r="L2164" s="6">
        <v>34412.56934433679</v>
      </c>
      <c r="M2164" s="6">
        <v>135571635.9064572</v>
      </c>
      <c r="N2164" s="6">
        <v>3478.854144861301</v>
      </c>
      <c r="O2164" s="6">
        <v>110854763.01940455</v>
      </c>
    </row>
    <row r="2165">
      <c r="A2165">
        <v>2161</v>
      </c>
      <c r="B2165" s="6">
        <v>-169930397.24553242</v>
      </c>
      <c r="C2165" s="6">
        <v>67519063.72304098</v>
      </c>
      <c r="D2165" s="6">
        <v>75109819.46492891</v>
      </c>
      <c r="E2165" s="6">
        <v>72838257.26404268</v>
      </c>
      <c r="F2165" s="6">
        <v>74616252.81459847</v>
      </c>
      <c r="G2165" s="6">
        <v>121934005.2515132</v>
      </c>
      <c r="H2165" s="6">
        <f>NPV(Supuestos!$B$22,C2165:G2165)+B2165</f>
        <v>103762680.8351934</v>
      </c>
      <c r="I2165" s="2">
        <f>IFERROR(IRR(B2165:G2165),"")</f>
        <v>0.3516904789105196</v>
      </c>
      <c r="J2165" s="2">
        <f>IFERROR(MIRR(B2165:G2165,Supuestos!$B$22,Supuestos!$B$22),"")</f>
        <v>0.25401692943827126</v>
      </c>
      <c r="K2165" s="6">
        <v>7975.6139990407455</v>
      </c>
      <c r="L2165" s="6">
        <v>44696.75282131469</v>
      </c>
      <c r="M2165" s="6">
        <v>141411673.4444651</v>
      </c>
      <c r="N2165" s="6">
        <v>3450.749521050602</v>
      </c>
      <c r="O2165" s="6">
        <v>109936865.7691245</v>
      </c>
    </row>
    <row r="2166">
      <c r="A2166">
        <v>2162</v>
      </c>
      <c r="B2166" s="6">
        <v>-153972434.75851017</v>
      </c>
      <c r="C2166" s="6">
        <v>40685328.84591455</v>
      </c>
      <c r="D2166" s="6">
        <v>24264845.885824557</v>
      </c>
      <c r="E2166" s="6">
        <v>32848908.41752556</v>
      </c>
      <c r="F2166" s="6">
        <v>28058461.403672725</v>
      </c>
      <c r="G2166" s="6">
        <v>73629913.16506648</v>
      </c>
      <c r="H2166" s="6">
        <f>NPV(Supuestos!$B$22,C2166:G2166)+B2166</f>
        <v>-22586530.025380008</v>
      </c>
      <c r="I2166" s="2">
        <f>IFERROR(IRR(B2166:G2166),"")</f>
        <v>0.08291212902507449</v>
      </c>
      <c r="J2166" s="2">
        <f>IFERROR(MIRR(B2166:G2166,Supuestos!$B$22,Supuestos!$B$22),"")</f>
        <v>0.10439901614053082</v>
      </c>
      <c r="K2166" s="6">
        <v>7321.108114256697</v>
      </c>
      <c r="L2166" s="6">
        <v>37059.799794591</v>
      </c>
      <c r="M2166" s="6">
        <v>132266930.67939746</v>
      </c>
      <c r="N2166" s="6">
        <v>3360.623326152563</v>
      </c>
      <c r="O2166" s="6">
        <v>111476405.8788117</v>
      </c>
    </row>
    <row r="2167">
      <c r="A2167">
        <v>2163</v>
      </c>
      <c r="B2167" s="6">
        <v>-159001062.45034316</v>
      </c>
      <c r="C2167" s="6">
        <v>34260050.92566525</v>
      </c>
      <c r="D2167" s="6">
        <v>40237587.16154431</v>
      </c>
      <c r="E2167" s="6">
        <v>27229913.384399332</v>
      </c>
      <c r="F2167" s="6">
        <v>42004826.27911873</v>
      </c>
      <c r="G2167" s="6">
        <v>78304130.15556559</v>
      </c>
      <c r="H2167" s="6">
        <f>NPV(Supuestos!$B$22,C2167:G2167)+B2167</f>
        <v>-14068512.844859824</v>
      </c>
      <c r="I2167" s="2">
        <f>IFERROR(IRR(B2167:G2167),"")</f>
        <v>0.10684392982652227</v>
      </c>
      <c r="J2167" s="2">
        <f>IFERROR(MIRR(B2167:G2167,Supuestos!$B$22,Supuestos!$B$22),"")</f>
        <v>0.11907200776590576</v>
      </c>
      <c r="K2167" s="6">
        <v>8096.884970489911</v>
      </c>
      <c r="L2167" s="6">
        <v>33752.926070978974</v>
      </c>
      <c r="M2167" s="6">
        <v>137137577.66520983</v>
      </c>
      <c r="N2167" s="6">
        <v>3461.4566239217916</v>
      </c>
      <c r="O2167" s="6">
        <v>111695137.84628202</v>
      </c>
    </row>
    <row r="2168">
      <c r="A2168">
        <v>2164</v>
      </c>
      <c r="B2168" s="6">
        <v>-184631710.0919599</v>
      </c>
      <c r="C2168" s="6">
        <v>85974487.74428637</v>
      </c>
      <c r="D2168" s="6">
        <v>74971357.0677791</v>
      </c>
      <c r="E2168" s="6">
        <v>87724457.18069395</v>
      </c>
      <c r="F2168" s="6">
        <v>69013095.51245248</v>
      </c>
      <c r="G2168" s="6">
        <v>113941549.7836619</v>
      </c>
      <c r="H2168" s="6">
        <f>NPV(Supuestos!$B$22,C2168:G2168)+B2168</f>
        <v>107723005.18726572</v>
      </c>
      <c r="I2168" s="2">
        <f>IFERROR(IRR(B2168:G2168),"")</f>
        <v>0.35598200101674754</v>
      </c>
      <c r="J2168" s="2">
        <f>IFERROR(MIRR(B2168:G2168,Supuestos!$B$22,Supuestos!$B$22),"")</f>
        <v>0.24975710215453595</v>
      </c>
      <c r="K2168" s="6">
        <v>8438.346451491743</v>
      </c>
      <c r="L2168" s="6">
        <v>41926.23308623889</v>
      </c>
      <c r="M2168" s="6">
        <v>156328663.6769455</v>
      </c>
      <c r="N2168" s="6">
        <v>3464.53243046999</v>
      </c>
      <c r="O2168" s="6">
        <v>107976876.22403221</v>
      </c>
    </row>
    <row r="2169">
      <c r="A2169">
        <v>2165</v>
      </c>
      <c r="B2169" s="6">
        <v>-161820535.70629606</v>
      </c>
      <c r="C2169" s="6">
        <v>39450666.616864115</v>
      </c>
      <c r="D2169" s="6">
        <v>28447798.19758526</v>
      </c>
      <c r="E2169" s="6">
        <v>31251410.02422965</v>
      </c>
      <c r="F2169" s="6">
        <v>33253636.665766563</v>
      </c>
      <c r="G2169" s="6">
        <v>77440312.24133363</v>
      </c>
      <c r="H2169" s="6">
        <f>NPV(Supuestos!$B$22,C2169:G2169)+B2169</f>
        <v>-24322325.262720153</v>
      </c>
      <c r="I2169" s="2">
        <f>IFERROR(IRR(B2169:G2169),"")</f>
        <v>0.08219293662690612</v>
      </c>
      <c r="J2169" s="2">
        <f>IFERROR(MIRR(B2169:G2169,Supuestos!$B$22,Supuestos!$B$22),"")</f>
        <v>0.10346238533717633</v>
      </c>
      <c r="K2169" s="6">
        <v>7509.753849464003</v>
      </c>
      <c r="L2169" s="6">
        <v>35152.77977633207</v>
      </c>
      <c r="M2169" s="6">
        <v>140701437.84672245</v>
      </c>
      <c r="N2169" s="6">
        <v>3421.3421512395144</v>
      </c>
      <c r="O2169" s="6">
        <v>105137093.74309562</v>
      </c>
    </row>
    <row r="2170">
      <c r="A2170">
        <v>2166</v>
      </c>
      <c r="B2170" s="6">
        <v>-174302822.78253442</v>
      </c>
      <c r="C2170" s="6">
        <v>59772017.84735963</v>
      </c>
      <c r="D2170" s="6">
        <v>53543079.6026676</v>
      </c>
      <c r="E2170" s="6">
        <v>65734078.40969549</v>
      </c>
      <c r="F2170" s="6">
        <v>43977549.446996555</v>
      </c>
      <c r="G2170" s="6">
        <v>104228421.79777615</v>
      </c>
      <c r="H2170" s="6">
        <f>NPV(Supuestos!$B$22,C2170:G2170)+B2170</f>
        <v>43868279.41138148</v>
      </c>
      <c r="I2170" s="2">
        <f>IFERROR(IRR(B2170:G2170),"")</f>
        <v>0.23315711029658065</v>
      </c>
      <c r="J2170" s="2">
        <f>IFERROR(MIRR(B2170:G2170,Supuestos!$B$22,Supuestos!$B$22),"")</f>
        <v>0.19234905650165768</v>
      </c>
      <c r="K2170" s="6">
        <v>8290.935098063395</v>
      </c>
      <c r="L2170" s="6">
        <v>37589.69421616439</v>
      </c>
      <c r="M2170" s="6">
        <v>149370525.57435298</v>
      </c>
      <c r="N2170" s="6">
        <v>3416.9103745681546</v>
      </c>
      <c r="O2170" s="6">
        <v>113956493.66887288</v>
      </c>
    </row>
    <row r="2171">
      <c r="A2171">
        <v>2167</v>
      </c>
      <c r="B2171" s="6">
        <v>-186731729.178492</v>
      </c>
      <c r="C2171" s="6">
        <v>78986867.1433149</v>
      </c>
      <c r="D2171" s="6">
        <v>85188399.13822189</v>
      </c>
      <c r="E2171" s="6">
        <v>70971333.5088605</v>
      </c>
      <c r="F2171" s="6">
        <v>87479288.9654044</v>
      </c>
      <c r="G2171" s="6">
        <v>118860691.4844766</v>
      </c>
      <c r="H2171" s="6">
        <f>NPV(Supuestos!$B$22,C2171:G2171)+B2171</f>
        <v>109535612.166363</v>
      </c>
      <c r="I2171" s="2">
        <f>IFERROR(IRR(B2171:G2171),"")</f>
        <v>0.35059614339808676</v>
      </c>
      <c r="J2171" s="2">
        <f>IFERROR(MIRR(B2171:G2171,Supuestos!$B$22,Supuestos!$B$22),"")</f>
        <v>0.2502532253657397</v>
      </c>
      <c r="K2171" s="6">
        <v>8570.301228200775</v>
      </c>
      <c r="L2171" s="6">
        <v>41196.551210855134</v>
      </c>
      <c r="M2171" s="6">
        <v>158486380.90328977</v>
      </c>
      <c r="N2171" s="6">
        <v>3403.3965542291603</v>
      </c>
      <c r="O2171" s="6">
        <v>108929279.19503123</v>
      </c>
    </row>
    <row r="2172">
      <c r="A2172">
        <v>2168</v>
      </c>
      <c r="B2172" s="6">
        <v>-187526636.50991297</v>
      </c>
      <c r="C2172" s="6">
        <v>52871497.57176483</v>
      </c>
      <c r="D2172" s="6">
        <v>53765845.65898909</v>
      </c>
      <c r="E2172" s="6">
        <v>41125937.71346897</v>
      </c>
      <c r="F2172" s="6">
        <v>47679215.80846071</v>
      </c>
      <c r="G2172" s="6">
        <v>92907753.26049624</v>
      </c>
      <c r="H2172" s="6">
        <f>NPV(Supuestos!$B$22,C2172:G2172)+B2172</f>
        <v>4465078.0812554285</v>
      </c>
      <c r="I2172" s="2">
        <f>IFERROR(IRR(B2172:G2172),"")</f>
        <v>0.14915549206817402</v>
      </c>
      <c r="J2172" s="2">
        <f>IFERROR(MIRR(B2172:G2172,Supuestos!$B$22,Supuestos!$B$22),"")</f>
        <v>0.14537778595273565</v>
      </c>
      <c r="K2172" s="6">
        <v>7756.632403531591</v>
      </c>
      <c r="L2172" s="6">
        <v>41283.93332317386</v>
      </c>
      <c r="M2172" s="6">
        <v>161908692.91313154</v>
      </c>
      <c r="N2172" s="6">
        <v>3567.0452101156116</v>
      </c>
      <c r="O2172" s="6">
        <v>115166242.03716071</v>
      </c>
    </row>
    <row r="2173">
      <c r="A2173">
        <v>2169</v>
      </c>
      <c r="B2173" s="6">
        <v>-180522219.48752204</v>
      </c>
      <c r="C2173" s="6">
        <v>73415438.73357195</v>
      </c>
      <c r="D2173" s="6">
        <v>60241616.00088231</v>
      </c>
      <c r="E2173" s="6">
        <v>40879904.49985266</v>
      </c>
      <c r="F2173" s="6">
        <v>56445741.57697895</v>
      </c>
      <c r="G2173" s="6">
        <v>99929102.068136</v>
      </c>
      <c r="H2173" s="6">
        <f>NPV(Supuestos!$B$22,C2173:G2173)+B2173</f>
        <v>43144481.272288024</v>
      </c>
      <c r="I2173" s="2">
        <f>IFERROR(IRR(B2173:G2173),"")</f>
        <v>0.23284591384007022</v>
      </c>
      <c r="J2173" s="2">
        <f>IFERROR(MIRR(B2173:G2173,Supuestos!$B$22,Supuestos!$B$22),"")</f>
        <v>0.18992334440551795</v>
      </c>
      <c r="K2173" s="6">
        <v>7932.528727047206</v>
      </c>
      <c r="L2173" s="6">
        <v>38465.53119217385</v>
      </c>
      <c r="M2173" s="6">
        <v>156111904.99287808</v>
      </c>
      <c r="N2173" s="6">
        <v>3340.019552502781</v>
      </c>
      <c r="O2173" s="6">
        <v>106739444.69464473</v>
      </c>
    </row>
    <row r="2174">
      <c r="A2174">
        <v>2170</v>
      </c>
      <c r="B2174" s="6">
        <v>-166457801.2627823</v>
      </c>
      <c r="C2174" s="6">
        <v>97147086.44407836</v>
      </c>
      <c r="D2174" s="6">
        <v>108953276.82040054</v>
      </c>
      <c r="E2174" s="6">
        <v>98995624.50203653</v>
      </c>
      <c r="F2174" s="6">
        <v>104766555.78682023</v>
      </c>
      <c r="G2174" s="6">
        <v>152344067.63758928</v>
      </c>
      <c r="H2174" s="6">
        <f>NPV(Supuestos!$B$22,C2174:G2174)+B2174</f>
        <v>210567122.9747182</v>
      </c>
      <c r="I2174" s="2">
        <f>IFERROR(IRR(B2174:G2174),"")</f>
        <v>0.5634411428831587</v>
      </c>
      <c r="J2174" s="2">
        <f>IFERROR(MIRR(B2174:G2174,Supuestos!$B$22,Supuestos!$B$22),"")</f>
        <v>0.3425115565307548</v>
      </c>
      <c r="K2174" s="6">
        <v>8919.699885734344</v>
      </c>
      <c r="L2174" s="6">
        <v>45123.38925169165</v>
      </c>
      <c r="M2174" s="6">
        <v>134258834.06660149</v>
      </c>
      <c r="N2174" s="6">
        <v>3358.1538416755698</v>
      </c>
      <c r="O2174" s="6">
        <v>111483101.25068553</v>
      </c>
    </row>
    <row r="2175">
      <c r="A2175">
        <v>2171</v>
      </c>
      <c r="B2175" s="6">
        <v>-183802669.87013447</v>
      </c>
      <c r="C2175" s="6">
        <v>71471335.41798612</v>
      </c>
      <c r="D2175" s="6">
        <v>76239755.97884914</v>
      </c>
      <c r="E2175" s="6">
        <v>63035721.17094837</v>
      </c>
      <c r="F2175" s="6">
        <v>44561699.97710125</v>
      </c>
      <c r="G2175" s="6">
        <v>114367389.63649815</v>
      </c>
      <c r="H2175" s="6">
        <f>NPV(Supuestos!$B$22,C2175:G2175)+B2175</f>
        <v>65885758.98751409</v>
      </c>
      <c r="I2175" s="2">
        <f>IFERROR(IRR(B2175:G2175),"")</f>
        <v>0.2759890041641719</v>
      </c>
      <c r="J2175" s="2">
        <f>IFERROR(MIRR(B2175:G2175,Supuestos!$B$22,Supuestos!$B$22),"")</f>
        <v>0.21203223818933625</v>
      </c>
      <c r="K2175" s="6">
        <v>7877.727259021432</v>
      </c>
      <c r="L2175" s="6">
        <v>43313.86624219175</v>
      </c>
      <c r="M2175" s="6">
        <v>156505483.88695672</v>
      </c>
      <c r="N2175" s="6">
        <v>3430.9411187966666</v>
      </c>
      <c r="O2175" s="6">
        <v>113045954.50805272</v>
      </c>
    </row>
    <row r="2176">
      <c r="A2176">
        <v>2172</v>
      </c>
      <c r="B2176" s="6">
        <v>-169116167.01497066</v>
      </c>
      <c r="C2176" s="6">
        <v>42080980.25547125</v>
      </c>
      <c r="D2176" s="6">
        <v>62099760.59527378</v>
      </c>
      <c r="E2176" s="6">
        <v>67756063.90676698</v>
      </c>
      <c r="F2176" s="6">
        <v>53462037.730765894</v>
      </c>
      <c r="G2176" s="6">
        <v>92938988.90346265</v>
      </c>
      <c r="H2176" s="6">
        <f>NPV(Supuestos!$B$22,C2176:G2176)+B2176</f>
        <v>41237552.71302837</v>
      </c>
      <c r="I2176" s="2">
        <f>IFERROR(IRR(B2176:G2176),"")</f>
        <v>0.2272778339139327</v>
      </c>
      <c r="J2176" s="2">
        <f>IFERROR(MIRR(B2176:G2176,Supuestos!$B$22,Supuestos!$B$22),"")</f>
        <v>0.19085220511598666</v>
      </c>
      <c r="K2176" s="6">
        <v>8112.034648033505</v>
      </c>
      <c r="L2176" s="6">
        <v>38431.67126429089</v>
      </c>
      <c r="M2176" s="6">
        <v>144175443.10474977</v>
      </c>
      <c r="N2176" s="6">
        <v>3442.83263363565</v>
      </c>
      <c r="O2176" s="6">
        <v>109229297.60612226</v>
      </c>
    </row>
    <row r="2177">
      <c r="A2177">
        <v>2173</v>
      </c>
      <c r="B2177" s="6">
        <v>-170898764.09278986</v>
      </c>
      <c r="C2177" s="6">
        <v>68071004.90846528</v>
      </c>
      <c r="D2177" s="6">
        <v>68697483.54867604</v>
      </c>
      <c r="E2177" s="6">
        <v>45688987.31483646</v>
      </c>
      <c r="F2177" s="6">
        <v>49160868.46091988</v>
      </c>
      <c r="G2177" s="6">
        <v>103898725.79110864</v>
      </c>
      <c r="H2177" s="6">
        <f>NPV(Supuestos!$B$22,C2177:G2177)+B2177</f>
        <v>55580814.718527585</v>
      </c>
      <c r="I2177" s="2">
        <f>IFERROR(IRR(B2177:G2177),"")</f>
        <v>0.264105129243778</v>
      </c>
      <c r="J2177" s="2">
        <f>IFERROR(MIRR(B2177:G2177,Supuestos!$B$22,Supuestos!$B$22),"")</f>
        <v>0.20604323424764037</v>
      </c>
      <c r="K2177" s="6">
        <v>7402.0740693307225</v>
      </c>
      <c r="L2177" s="6">
        <v>45991.05848009391</v>
      </c>
      <c r="M2177" s="6">
        <v>143664426.3810638</v>
      </c>
      <c r="N2177" s="6">
        <v>3461.942804635813</v>
      </c>
      <c r="O2177" s="6">
        <v>105231880.81605397</v>
      </c>
    </row>
    <row r="2178">
      <c r="A2178">
        <v>2174</v>
      </c>
      <c r="B2178" s="6">
        <v>-187970389.6976239</v>
      </c>
      <c r="C2178" s="6">
        <v>47889539.30716756</v>
      </c>
      <c r="D2178" s="6">
        <v>49034332.881398976</v>
      </c>
      <c r="E2178" s="6">
        <v>48072151.525180355</v>
      </c>
      <c r="F2178" s="6">
        <v>42465843.12472117</v>
      </c>
      <c r="G2178" s="6">
        <v>90782390.5492866</v>
      </c>
      <c r="H2178" s="6">
        <f>NPV(Supuestos!$B$22,C2178:G2178)+B2178</f>
        <v>-3491644.8468170613</v>
      </c>
      <c r="I2178" s="2">
        <f>IFERROR(IRR(B2178:G2178),"")</f>
        <v>0.1328844397181586</v>
      </c>
      <c r="J2178" s="2">
        <f>IFERROR(MIRR(B2178:G2178,Supuestos!$B$22,Supuestos!$B$22),"")</f>
        <v>0.1357329610865201</v>
      </c>
      <c r="K2178" s="6">
        <v>7547.904496570201</v>
      </c>
      <c r="L2178" s="6">
        <v>42074.92155904764</v>
      </c>
      <c r="M2178" s="6">
        <v>162564190.52735397</v>
      </c>
      <c r="N2178" s="6">
        <v>3593.783334021767</v>
      </c>
      <c r="O2178" s="6">
        <v>110266672.32884842</v>
      </c>
    </row>
    <row r="2179">
      <c r="A2179">
        <v>2175</v>
      </c>
      <c r="B2179" s="6">
        <v>-164446165.99529338</v>
      </c>
      <c r="C2179" s="6">
        <v>64319457.87794913</v>
      </c>
      <c r="D2179" s="6">
        <v>62946847.62894048</v>
      </c>
      <c r="E2179" s="6">
        <v>80684179.8696798</v>
      </c>
      <c r="F2179" s="6">
        <v>68873933.66218571</v>
      </c>
      <c r="G2179" s="6">
        <v>121021189.290395</v>
      </c>
      <c r="H2179" s="6">
        <f>NPV(Supuestos!$B$22,C2179:G2179)+B2179</f>
        <v>98503000.76808995</v>
      </c>
      <c r="I2179" s="2">
        <f>IFERROR(IRR(B2179:G2179),"")</f>
        <v>0.34460804002948997</v>
      </c>
      <c r="J2179" s="2">
        <f>IFERROR(MIRR(B2179:G2179,Supuestos!$B$22,Supuestos!$B$22),"")</f>
        <v>0.2522021946970632</v>
      </c>
      <c r="K2179" s="6">
        <v>8707.922049716071</v>
      </c>
      <c r="L2179" s="6">
        <v>36553.38507091666</v>
      </c>
      <c r="M2179" s="6">
        <v>138981843.7672296</v>
      </c>
      <c r="N2179" s="6">
        <v>3192.533504186819</v>
      </c>
      <c r="O2179" s="6">
        <v>109236193.79246736</v>
      </c>
    </row>
    <row r="2180">
      <c r="A2180">
        <v>2176</v>
      </c>
      <c r="B2180" s="6">
        <v>-181802083.98017517</v>
      </c>
      <c r="C2180" s="6">
        <v>60735907.91002473</v>
      </c>
      <c r="D2180" s="6">
        <v>51701655.048299894</v>
      </c>
      <c r="E2180" s="6">
        <v>68531699.32182986</v>
      </c>
      <c r="F2180" s="6">
        <v>54599479.901531175</v>
      </c>
      <c r="G2180" s="6">
        <v>117503378.25516042</v>
      </c>
      <c r="H2180" s="6">
        <f>NPV(Supuestos!$B$22,C2180:G2180)+B2180</f>
        <v>50869565.775111824</v>
      </c>
      <c r="I2180" s="2">
        <f>IFERROR(IRR(B2180:G2180),"")</f>
        <v>0.23981495895295488</v>
      </c>
      <c r="J2180" s="2">
        <f>IFERROR(MIRR(B2180:G2180,Supuestos!$B$22,Supuestos!$B$22),"")</f>
        <v>0.1976606307178106</v>
      </c>
      <c r="K2180" s="6">
        <v>8204.15134823588</v>
      </c>
      <c r="L2180" s="6">
        <v>39301.139060306916</v>
      </c>
      <c r="M2180" s="6">
        <v>156007484.53946933</v>
      </c>
      <c r="N2180" s="6">
        <v>3493.5279577660062</v>
      </c>
      <c r="O2180" s="6">
        <v>108296725.36502111</v>
      </c>
    </row>
    <row r="2181">
      <c r="A2181">
        <v>2177</v>
      </c>
      <c r="B2181" s="6">
        <v>-155418256.02538615</v>
      </c>
      <c r="C2181" s="6">
        <v>58023418.126988225</v>
      </c>
      <c r="D2181" s="6">
        <v>66949674.66507263</v>
      </c>
      <c r="E2181" s="6">
        <v>60487330.29471812</v>
      </c>
      <c r="F2181" s="6">
        <v>54513313.34133111</v>
      </c>
      <c r="G2181" s="6">
        <v>104831675.81592223</v>
      </c>
      <c r="H2181" s="6">
        <f>NPV(Supuestos!$B$22,C2181:G2181)+B2181</f>
        <v>74544850.04480839</v>
      </c>
      <c r="I2181" s="2">
        <f>IFERROR(IRR(B2181:G2181),"")</f>
        <v>0.31151574616101185</v>
      </c>
      <c r="J2181" s="2">
        <f>IFERROR(MIRR(B2181:G2181,Supuestos!$B$22,Supuestos!$B$22),"")</f>
        <v>0.23292335173222267</v>
      </c>
      <c r="K2181" s="6">
        <v>8173.184109957454</v>
      </c>
      <c r="L2181" s="6">
        <v>37526.53200728713</v>
      </c>
      <c r="M2181" s="6">
        <v>130881355.61708464</v>
      </c>
      <c r="N2181" s="6">
        <v>3291.402217093855</v>
      </c>
      <c r="O2181" s="6">
        <v>108577657.53729506</v>
      </c>
    </row>
    <row r="2182">
      <c r="A2182">
        <v>2178</v>
      </c>
      <c r="B2182" s="6">
        <v>-173407766.48438582</v>
      </c>
      <c r="C2182" s="6">
        <v>31162241.43105401</v>
      </c>
      <c r="D2182" s="6">
        <v>44759446.56733349</v>
      </c>
      <c r="E2182" s="6">
        <v>35768668.555662006</v>
      </c>
      <c r="F2182" s="6">
        <v>65982782.89768274</v>
      </c>
      <c r="G2182" s="6">
        <v>78793435.60544133</v>
      </c>
      <c r="H2182" s="6">
        <f>NPV(Supuestos!$B$22,C2182:G2182)+B2182</f>
        <v>-7498747.999618053</v>
      </c>
      <c r="I2182" s="2">
        <f>IFERROR(IRR(B2182:G2182),"")</f>
        <v>0.12438793759451877</v>
      </c>
      <c r="J2182" s="2">
        <f>IFERROR(MIRR(B2182:G2182,Supuestos!$B$22,Supuestos!$B$22),"")</f>
        <v>0.12996538915919764</v>
      </c>
      <c r="K2182" s="6">
        <v>7762.090642061006</v>
      </c>
      <c r="L2182" s="6">
        <v>37332.85775970428</v>
      </c>
      <c r="M2182" s="6">
        <v>150225284.4157462</v>
      </c>
      <c r="N2182" s="6">
        <v>3481.48853375266</v>
      </c>
      <c r="O2182" s="6">
        <v>107616384.17026027</v>
      </c>
    </row>
    <row r="2183">
      <c r="A2183">
        <v>2179</v>
      </c>
      <c r="B2183" s="6">
        <v>-160255184.74798512</v>
      </c>
      <c r="C2183" s="6">
        <v>26288666.286735274</v>
      </c>
      <c r="D2183" s="6">
        <v>44412767.981717534</v>
      </c>
      <c r="E2183" s="6">
        <v>33860780.12441703</v>
      </c>
      <c r="F2183" s="6">
        <v>39002652.45111932</v>
      </c>
      <c r="G2183" s="6">
        <v>68206620.4243494</v>
      </c>
      <c r="H2183" s="6">
        <f>NPV(Supuestos!$B$22,C2183:G2183)+B2183</f>
        <v>-21648623.61962872</v>
      </c>
      <c r="I2183" s="2">
        <f>IFERROR(IRR(B2183:G2183),"")</f>
        <v>0.0886158408911932</v>
      </c>
      <c r="J2183" s="2">
        <f>IFERROR(MIRR(B2183:G2183,Supuestos!$B$22,Supuestos!$B$22),"")</f>
        <v>0.10738641446097241</v>
      </c>
      <c r="K2183" s="6">
        <v>7814.931223363152</v>
      </c>
      <c r="L2183" s="6">
        <v>36143.341610323936</v>
      </c>
      <c r="M2183" s="6">
        <v>137658566.43860903</v>
      </c>
      <c r="N2183" s="6">
        <v>3671.47638425231</v>
      </c>
      <c r="O2183" s="6">
        <v>109172758.49501352</v>
      </c>
    </row>
    <row r="2184">
      <c r="A2184">
        <v>2180</v>
      </c>
      <c r="B2184" s="6">
        <v>-155518135.3286832</v>
      </c>
      <c r="C2184" s="6">
        <v>69303146.17238007</v>
      </c>
      <c r="D2184" s="6">
        <v>63544257.93603414</v>
      </c>
      <c r="E2184" s="6">
        <v>60060115.3812501</v>
      </c>
      <c r="F2184" s="6">
        <v>73414469.0772214</v>
      </c>
      <c r="G2184" s="6">
        <v>105614475.22926266</v>
      </c>
      <c r="H2184" s="6">
        <f>NPV(Supuestos!$B$22,C2184:G2184)+B2184</f>
        <v>93028316.55164185</v>
      </c>
      <c r="I2184" s="2">
        <f>IFERROR(IRR(B2184:G2184),"")</f>
        <v>0.3525428448582933</v>
      </c>
      <c r="J2184" s="2">
        <f>IFERROR(MIRR(B2184:G2184,Supuestos!$B$22,Supuestos!$B$22),"")</f>
        <v>0.2520744599258715</v>
      </c>
      <c r="K2184" s="6">
        <v>7876.887215550124</v>
      </c>
      <c r="L2184" s="6">
        <v>45205.95069694723</v>
      </c>
      <c r="M2184" s="6">
        <v>127031561.31975737</v>
      </c>
      <c r="N2184" s="6">
        <v>3412.4881581092873</v>
      </c>
      <c r="O2184" s="6">
        <v>115563814.68976392</v>
      </c>
    </row>
    <row r="2185">
      <c r="A2185">
        <v>2181</v>
      </c>
      <c r="B2185" s="6">
        <v>-174380877.26081783</v>
      </c>
      <c r="C2185" s="6">
        <v>83076883.13276726</v>
      </c>
      <c r="D2185" s="6">
        <v>67554062.63900378</v>
      </c>
      <c r="E2185" s="6">
        <v>88957595.60620439</v>
      </c>
      <c r="F2185" s="6">
        <v>89853790.28579083</v>
      </c>
      <c r="G2185" s="6">
        <v>142868159.38982582</v>
      </c>
      <c r="H2185" s="6">
        <f>NPV(Supuestos!$B$22,C2185:G2185)+B2185</f>
        <v>137919984.62555498</v>
      </c>
      <c r="I2185" s="2">
        <f>IFERROR(IRR(B2185:G2185),"")</f>
        <v>0.40562182844599215</v>
      </c>
      <c r="J2185" s="2">
        <f>IFERROR(MIRR(B2185:G2185,Supuestos!$B$22,Supuestos!$B$22),"")</f>
        <v>0.2809132446041842</v>
      </c>
      <c r="K2185" s="6">
        <v>8245.196354532367</v>
      </c>
      <c r="L2185" s="6">
        <v>45539.9697039933</v>
      </c>
      <c r="M2185" s="6">
        <v>144341997.8857074</v>
      </c>
      <c r="N2185" s="6">
        <v>3486.6836541642747</v>
      </c>
      <c r="O2185" s="6">
        <v>106262874.25474618</v>
      </c>
    </row>
    <row r="2186">
      <c r="A2186">
        <v>2182</v>
      </c>
      <c r="B2186" s="6">
        <v>-185808468.62882122</v>
      </c>
      <c r="C2186" s="6">
        <v>83368097.12385806</v>
      </c>
      <c r="D2186" s="6">
        <v>80575153.74203315</v>
      </c>
      <c r="E2186" s="6">
        <v>67656613.85616665</v>
      </c>
      <c r="F2186" s="6">
        <v>83432277.91739479</v>
      </c>
      <c r="G2186" s="6">
        <v>138405125.36272413</v>
      </c>
      <c r="H2186" s="6">
        <f>NPV(Supuestos!$B$22,C2186:G2186)+B2186</f>
        <v>116269584.12168536</v>
      </c>
      <c r="I2186" s="2">
        <f>IFERROR(IRR(B2186:G2186),"")</f>
        <v>0.36025080997337855</v>
      </c>
      <c r="J2186" s="2">
        <f>IFERROR(MIRR(B2186:G2186,Supuestos!$B$22,Supuestos!$B$22),"")</f>
        <v>0.25636429382159065</v>
      </c>
      <c r="K2186" s="6">
        <v>8398.761201138625</v>
      </c>
      <c r="L2186" s="6">
        <v>43851.70629004614</v>
      </c>
      <c r="M2186" s="6">
        <v>156344467.87741593</v>
      </c>
      <c r="N2186" s="6">
        <v>3454.532282240689</v>
      </c>
      <c r="O2186" s="6">
        <v>112928885.73514219</v>
      </c>
    </row>
    <row r="2187">
      <c r="A2187">
        <v>2183</v>
      </c>
      <c r="B2187" s="6">
        <v>-169001900.3178894</v>
      </c>
      <c r="C2187" s="6">
        <v>74849330.72732203</v>
      </c>
      <c r="D2187" s="6">
        <v>69461913.16362655</v>
      </c>
      <c r="E2187" s="6">
        <v>58164740.05910256</v>
      </c>
      <c r="F2187" s="6">
        <v>59815994.51739457</v>
      </c>
      <c r="G2187" s="6">
        <v>114489222.24020511</v>
      </c>
      <c r="H2187" s="6">
        <f>NPV(Supuestos!$B$22,C2187:G2187)+B2187</f>
        <v>84241621.83320114</v>
      </c>
      <c r="I2187" s="2">
        <f>IFERROR(IRR(B2187:G2187),"")</f>
        <v>0.32345288478278045</v>
      </c>
      <c r="J2187" s="2">
        <f>IFERROR(MIRR(B2187:G2187,Supuestos!$B$22,Supuestos!$B$22),"")</f>
        <v>0.23604477403127344</v>
      </c>
      <c r="K2187" s="6">
        <v>8164.983109616096</v>
      </c>
      <c r="L2187" s="6">
        <v>41580.4565224875</v>
      </c>
      <c r="M2187" s="6">
        <v>141841602.30219045</v>
      </c>
      <c r="N2187" s="6">
        <v>3366.046468603114</v>
      </c>
      <c r="O2187" s="6">
        <v>113873890.19578217</v>
      </c>
    </row>
    <row r="2188">
      <c r="A2188">
        <v>2184</v>
      </c>
      <c r="B2188" s="6">
        <v>-180184062.22685146</v>
      </c>
      <c r="C2188" s="6">
        <v>45859237.43990253</v>
      </c>
      <c r="D2188" s="6">
        <v>52061197.49436588</v>
      </c>
      <c r="E2188" s="6">
        <v>44660530.843176946</v>
      </c>
      <c r="F2188" s="6">
        <v>30431933.789201397</v>
      </c>
      <c r="G2188" s="6">
        <v>102738853.2390177</v>
      </c>
      <c r="H2188" s="6">
        <f>NPV(Supuestos!$B$22,C2188:G2188)+B2188</f>
        <v>1624815.0024500638</v>
      </c>
      <c r="I2188" s="2">
        <f>IFERROR(IRR(B2188:G2188),"")</f>
        <v>0.1433941006769791</v>
      </c>
      <c r="J2188" s="2">
        <f>IFERROR(MIRR(B2188:G2188,Supuestos!$B$22,Supuestos!$B$22),"")</f>
        <v>0.1420486204761866</v>
      </c>
      <c r="K2188" s="6">
        <v>7895.7794624961425</v>
      </c>
      <c r="L2188" s="6">
        <v>36848.219645746656</v>
      </c>
      <c r="M2188" s="6">
        <v>156908428.95417678</v>
      </c>
      <c r="N2188" s="6">
        <v>3248.30081720526</v>
      </c>
      <c r="O2188" s="6">
        <v>115785396.01190674</v>
      </c>
    </row>
    <row r="2189">
      <c r="A2189">
        <v>2185</v>
      </c>
      <c r="B2189" s="6">
        <v>-178978121.46419865</v>
      </c>
      <c r="C2189" s="6">
        <v>103934600.48593411</v>
      </c>
      <c r="D2189" s="6">
        <v>102049864.41463201</v>
      </c>
      <c r="E2189" s="6">
        <v>113512364.54149942</v>
      </c>
      <c r="F2189" s="6">
        <v>110016027.27019769</v>
      </c>
      <c r="G2189" s="6">
        <v>173406970.55928156</v>
      </c>
      <c r="H2189" s="6">
        <f>NPV(Supuestos!$B$22,C2189:G2189)+B2189</f>
        <v>222534717.10191393</v>
      </c>
      <c r="I2189" s="2">
        <f>IFERROR(IRR(B2189:G2189),"")</f>
        <v>0.5480629312593274</v>
      </c>
      <c r="J2189" s="2">
        <f>IFERROR(MIRR(B2189:G2189,Supuestos!$B$22,Supuestos!$B$22),"")</f>
        <v>0.33993814158297786</v>
      </c>
      <c r="K2189" s="6">
        <v>9091.845311174913</v>
      </c>
      <c r="L2189" s="6">
        <v>44263.39504580073</v>
      </c>
      <c r="M2189" s="6">
        <v>146783246.20789096</v>
      </c>
      <c r="N2189" s="6">
        <v>3305.985396231214</v>
      </c>
      <c r="O2189" s="6">
        <v>109945861.95437305</v>
      </c>
    </row>
    <row r="2190">
      <c r="A2190">
        <v>2186</v>
      </c>
      <c r="B2190" s="6">
        <v>-169984546.72410873</v>
      </c>
      <c r="C2190" s="6">
        <v>62745804.65557599</v>
      </c>
      <c r="D2190" s="6">
        <v>67224181.85245174</v>
      </c>
      <c r="E2190" s="6">
        <v>48979785.40036941</v>
      </c>
      <c r="F2190" s="6">
        <v>57927809.08700645</v>
      </c>
      <c r="G2190" s="6">
        <v>99388258.54639637</v>
      </c>
      <c r="H2190" s="6">
        <f>NPV(Supuestos!$B$22,C2190:G2190)+B2190</f>
        <v>55759478.24267904</v>
      </c>
      <c r="I2190" s="2">
        <f>IFERROR(IRR(B2190:G2190),"")</f>
        <v>0.2625536795460838</v>
      </c>
      <c r="J2190" s="2">
        <f>IFERROR(MIRR(B2190:G2190,Supuestos!$B$22,Supuestos!$B$22),"")</f>
        <v>0.20655247780814934</v>
      </c>
      <c r="K2190" s="6">
        <v>8337.491303355848</v>
      </c>
      <c r="L2190" s="6">
        <v>35757.15728619391</v>
      </c>
      <c r="M2190" s="6">
        <v>146134547.69159922</v>
      </c>
      <c r="N2190" s="6">
        <v>3281.3692034843066</v>
      </c>
      <c r="O2190" s="6">
        <v>109017930.48049898</v>
      </c>
    </row>
    <row r="2191">
      <c r="A2191">
        <v>2187</v>
      </c>
      <c r="B2191" s="6">
        <v>-148742314.8245472</v>
      </c>
      <c r="C2191" s="6">
        <v>67848217.47940578</v>
      </c>
      <c r="D2191" s="6">
        <v>71815638.961587</v>
      </c>
      <c r="E2191" s="6">
        <v>56372572.87041944</v>
      </c>
      <c r="F2191" s="6">
        <v>57422424.46455467</v>
      </c>
      <c r="G2191" s="6">
        <v>122331330.31056593</v>
      </c>
      <c r="H2191" s="6">
        <f>NPV(Supuestos!$B$22,C2191:G2191)+B2191</f>
        <v>101617093.25738916</v>
      </c>
      <c r="I2191" s="2">
        <f>IFERROR(IRR(B2191:G2191),"")</f>
        <v>0.37948075762618566</v>
      </c>
      <c r="J2191" s="2">
        <f>IFERROR(MIRR(B2191:G2191,Supuestos!$B$22,Supuestos!$B$22),"")</f>
        <v>0.265117104161251</v>
      </c>
      <c r="K2191" s="6">
        <v>9043.28438620953</v>
      </c>
      <c r="L2191" s="6">
        <v>34797.67377205361</v>
      </c>
      <c r="M2191" s="6">
        <v>123567494.03260916</v>
      </c>
      <c r="N2191" s="6">
        <v>3399.3254106491804</v>
      </c>
      <c r="O2191" s="6">
        <v>108050768.25632966</v>
      </c>
    </row>
    <row r="2192">
      <c r="A2192">
        <v>2188</v>
      </c>
      <c r="B2192" s="6">
        <v>-176058365.84769058</v>
      </c>
      <c r="C2192" s="6">
        <v>61799996.61290948</v>
      </c>
      <c r="D2192" s="6">
        <v>74391333.00546923</v>
      </c>
      <c r="E2192" s="6">
        <v>54320385.40135045</v>
      </c>
      <c r="F2192" s="6">
        <v>71769934.55917788</v>
      </c>
      <c r="G2192" s="6">
        <v>113271625.30033125</v>
      </c>
      <c r="H2192" s="6">
        <f>NPV(Supuestos!$B$22,C2192:G2192)+B2192</f>
        <v>73381881.04206046</v>
      </c>
      <c r="I2192" s="2">
        <f>IFERROR(IRR(B2192:G2192),"")</f>
        <v>0.2885972079726023</v>
      </c>
      <c r="J2192" s="2">
        <f>IFERROR(MIRR(B2192:G2192,Supuestos!$B$22,Supuestos!$B$22),"")</f>
        <v>0.22226907471345947</v>
      </c>
      <c r="K2192" s="6">
        <v>7736.228282071416</v>
      </c>
      <c r="L2192" s="6">
        <v>44087.790304211245</v>
      </c>
      <c r="M2192" s="6">
        <v>148772509.02805275</v>
      </c>
      <c r="N2192" s="6">
        <v>3396.479677222669</v>
      </c>
      <c r="O2192" s="6">
        <v>104178136.76890413</v>
      </c>
    </row>
    <row r="2193">
      <c r="A2193">
        <v>2189</v>
      </c>
      <c r="B2193" s="6">
        <v>-171343032.76595604</v>
      </c>
      <c r="C2193" s="6">
        <v>74252099.20487624</v>
      </c>
      <c r="D2193" s="6">
        <v>92279069.08122723</v>
      </c>
      <c r="E2193" s="6">
        <v>72600942.955172</v>
      </c>
      <c r="F2193" s="6">
        <v>85895885.2712883</v>
      </c>
      <c r="G2193" s="6">
        <v>116774229.97301364</v>
      </c>
      <c r="H2193" s="6">
        <f>NPV(Supuestos!$B$22,C2193:G2193)+B2193</f>
        <v>125305838.7779313</v>
      </c>
      <c r="I2193" s="2">
        <f>IFERROR(IRR(B2193:G2193),"")</f>
        <v>0.3977167589620747</v>
      </c>
      <c r="J2193" s="2">
        <f>IFERROR(MIRR(B2193:G2193,Supuestos!$B$22,Supuestos!$B$22),"")</f>
        <v>0.27227238712473323</v>
      </c>
      <c r="K2193" s="6">
        <v>8484.898389207892</v>
      </c>
      <c r="L2193" s="6">
        <v>40561.248061721424</v>
      </c>
      <c r="M2193" s="6">
        <v>143810387.2985031</v>
      </c>
      <c r="N2193" s="6">
        <v>3228.0219733094177</v>
      </c>
      <c r="O2193" s="6">
        <v>107907986.85030533</v>
      </c>
    </row>
    <row r="2194">
      <c r="A2194">
        <v>2190</v>
      </c>
      <c r="B2194" s="6">
        <v>-155317785.94344154</v>
      </c>
      <c r="C2194" s="6">
        <v>64788247.43862582</v>
      </c>
      <c r="D2194" s="6">
        <v>72130551.85844678</v>
      </c>
      <c r="E2194" s="6">
        <v>66010219.77116573</v>
      </c>
      <c r="F2194" s="6">
        <v>68539946.61035709</v>
      </c>
      <c r="G2194" s="6">
        <v>104520019.23628028</v>
      </c>
      <c r="H2194" s="6">
        <f>NPV(Supuestos!$B$22,C2194:G2194)+B2194</f>
        <v>96436719.03445008</v>
      </c>
      <c r="I2194" s="2">
        <f>IFERROR(IRR(B2194:G2194),"")</f>
        <v>0.36020661940184767</v>
      </c>
      <c r="J2194" s="2">
        <f>IFERROR(MIRR(B2194:G2194,Supuestos!$B$22,Supuestos!$B$22),"")</f>
        <v>0.2556137509635268</v>
      </c>
      <c r="K2194" s="6">
        <v>9067.374985492019</v>
      </c>
      <c r="L2194" s="6">
        <v>34276.95811708636</v>
      </c>
      <c r="M2194" s="6">
        <v>130453623.33467142</v>
      </c>
      <c r="N2194" s="6">
        <v>3256.5924412881336</v>
      </c>
      <c r="O2194" s="6">
        <v>111812847.52432324</v>
      </c>
    </row>
    <row r="2195">
      <c r="A2195">
        <v>2191</v>
      </c>
      <c r="B2195" s="6">
        <v>-173887423.86122653</v>
      </c>
      <c r="C2195" s="6">
        <v>64400585.498816654</v>
      </c>
      <c r="D2195" s="6">
        <v>56521970.95532054</v>
      </c>
      <c r="E2195" s="6">
        <v>31575033.332251996</v>
      </c>
      <c r="F2195" s="6">
        <v>56688641.21553035</v>
      </c>
      <c r="G2195" s="6">
        <v>98423788.98977256</v>
      </c>
      <c r="H2195" s="6">
        <f>NPV(Supuestos!$B$22,C2195:G2195)+B2195</f>
        <v>32090845.46554277</v>
      </c>
      <c r="I2195" s="2">
        <f>IFERROR(IRR(B2195:G2195),"")</f>
        <v>0.21039667985255</v>
      </c>
      <c r="J2195" s="2">
        <f>IFERROR(MIRR(B2195:G2195,Supuestos!$B$22,Supuestos!$B$22),"")</f>
        <v>0.17927610183614417</v>
      </c>
      <c r="K2195" s="6">
        <v>7458.254194343078</v>
      </c>
      <c r="L2195" s="6">
        <v>43231.47244082527</v>
      </c>
      <c r="M2195" s="6">
        <v>148092919.00847355</v>
      </c>
      <c r="N2195" s="6">
        <v>3435.2846920179823</v>
      </c>
      <c r="O2195" s="6">
        <v>110096516.94992757</v>
      </c>
    </row>
    <row r="2196">
      <c r="A2196">
        <v>2192</v>
      </c>
      <c r="B2196" s="6">
        <v>-162327328.0115099</v>
      </c>
      <c r="C2196" s="6">
        <v>68466726.63955097</v>
      </c>
      <c r="D2196" s="6">
        <v>73465073.26595888</v>
      </c>
      <c r="E2196" s="6">
        <v>70630614.65096316</v>
      </c>
      <c r="F2196" s="6">
        <v>77468481.53929517</v>
      </c>
      <c r="G2196" s="6">
        <v>133484389.25729102</v>
      </c>
      <c r="H2196" s="6">
        <f>NPV(Supuestos!$B$22,C2196:G2196)+B2196</f>
        <v>117129014.54321298</v>
      </c>
      <c r="I2196" s="2">
        <f>IFERROR(IRR(B2196:G2196),"")</f>
        <v>0.38250092774521416</v>
      </c>
      <c r="J2196" s="2">
        <f>IFERROR(MIRR(B2196:G2196,Supuestos!$B$22,Supuestos!$B$22),"")</f>
        <v>0.2708354398088082</v>
      </c>
      <c r="K2196" s="6">
        <v>7964.373908138235</v>
      </c>
      <c r="L2196" s="6">
        <v>46700.71922971857</v>
      </c>
      <c r="M2196" s="6">
        <v>132571968.83355308</v>
      </c>
      <c r="N2196" s="6">
        <v>3424.884355533868</v>
      </c>
      <c r="O2196" s="6">
        <v>113338154.5055231</v>
      </c>
    </row>
    <row r="2197">
      <c r="A2197">
        <v>2193</v>
      </c>
      <c r="B2197" s="6">
        <v>-181524089.8774873</v>
      </c>
      <c r="C2197" s="6">
        <v>101408935.64077577</v>
      </c>
      <c r="D2197" s="6">
        <v>106533069.08784634</v>
      </c>
      <c r="E2197" s="6">
        <v>131406612.6383914</v>
      </c>
      <c r="F2197" s="6">
        <v>105684987.40154463</v>
      </c>
      <c r="G2197" s="6">
        <v>145666095.6387485</v>
      </c>
      <c r="H2197" s="6">
        <f>NPV(Supuestos!$B$22,C2197:G2197)+B2197</f>
        <v>216328976.9568118</v>
      </c>
      <c r="I2197" s="2">
        <f>IFERROR(IRR(B2197:G2197),"")</f>
        <v>0.5430460946236948</v>
      </c>
      <c r="J2197" s="2">
        <f>IFERROR(MIRR(B2197:G2197,Supuestos!$B$22,Supuestos!$B$22),"")</f>
        <v>0.3337134772715993</v>
      </c>
      <c r="K2197" s="6">
        <v>9308.123353479354</v>
      </c>
      <c r="L2197" s="6">
        <v>42404.21726894456</v>
      </c>
      <c r="M2197" s="6">
        <v>149947795.07372126</v>
      </c>
      <c r="N2197" s="6">
        <v>3454.211037606001</v>
      </c>
      <c r="O2197" s="6">
        <v>103888245.55183333</v>
      </c>
    </row>
    <row r="2198">
      <c r="A2198">
        <v>2194</v>
      </c>
      <c r="B2198" s="6">
        <v>-174647946.62705725</v>
      </c>
      <c r="C2198" s="6">
        <v>49440955.4725834</v>
      </c>
      <c r="D2198" s="6">
        <v>45263287.71972724</v>
      </c>
      <c r="E2198" s="6">
        <v>31064106.257313516</v>
      </c>
      <c r="F2198" s="6">
        <v>52208197.832721874</v>
      </c>
      <c r="G2198" s="6">
        <v>82877038.86403693</v>
      </c>
      <c r="H2198" s="6">
        <f>NPV(Supuestos!$B$22,C2198:G2198)+B2198</f>
        <v>-1527489.1737755463</v>
      </c>
      <c r="I2198" s="2">
        <f>IFERROR(IRR(B2198:G2198),"")</f>
        <v>0.13664116166714685</v>
      </c>
      <c r="J2198" s="2">
        <f>IFERROR(MIRR(B2198:G2198,Supuestos!$B$22,Supuestos!$B$22),"")</f>
        <v>0.13799887507885833</v>
      </c>
      <c r="K2198" s="6">
        <v>7935.764558097388</v>
      </c>
      <c r="L2198" s="6">
        <v>36530.860006753</v>
      </c>
      <c r="M2198" s="6">
        <v>151455922.29758462</v>
      </c>
      <c r="N2198" s="6">
        <v>3332.2818013839424</v>
      </c>
      <c r="O2198" s="6">
        <v>114654297.65657617</v>
      </c>
    </row>
    <row r="2199">
      <c r="A2199">
        <v>2195</v>
      </c>
      <c r="B2199" s="6">
        <v>-167624791.9356225</v>
      </c>
      <c r="C2199" s="6">
        <v>76404032.42107657</v>
      </c>
      <c r="D2199" s="6">
        <v>72914229.85957669</v>
      </c>
      <c r="E2199" s="6">
        <v>81176046.9205347</v>
      </c>
      <c r="F2199" s="6">
        <v>71635671.58149983</v>
      </c>
      <c r="G2199" s="6">
        <v>115655757.92577994</v>
      </c>
      <c r="H2199" s="6">
        <f>NPV(Supuestos!$B$22,C2199:G2199)+B2199</f>
        <v>112774985.66410895</v>
      </c>
      <c r="I2199" s="2">
        <f>IFERROR(IRR(B2199:G2199),"")</f>
        <v>0.37926449579915883</v>
      </c>
      <c r="J2199" s="2">
        <f>IFERROR(MIRR(B2199:G2199,Supuestos!$B$22,Supuestos!$B$22),"")</f>
        <v>0.2635508782413776</v>
      </c>
      <c r="K2199" s="6">
        <v>8273.410057410267</v>
      </c>
      <c r="L2199" s="6">
        <v>42213.71832728707</v>
      </c>
      <c r="M2199" s="6">
        <v>139684679.79404965</v>
      </c>
      <c r="N2199" s="6">
        <v>3328.9951082629464</v>
      </c>
      <c r="O2199" s="6">
        <v>112884897.54250987</v>
      </c>
    </row>
    <row r="2200">
      <c r="A2200">
        <v>2196</v>
      </c>
      <c r="B2200" s="6">
        <v>-161376931.06310034</v>
      </c>
      <c r="C2200" s="6">
        <v>61823633.582585305</v>
      </c>
      <c r="D2200" s="6">
        <v>74325860.68999909</v>
      </c>
      <c r="E2200" s="6">
        <v>71542396.28580484</v>
      </c>
      <c r="F2200" s="6">
        <v>54731201.584851936</v>
      </c>
      <c r="G2200" s="6">
        <v>98267969.02902472</v>
      </c>
      <c r="H2200" s="6">
        <f>NPV(Supuestos!$B$22,C2200:G2200)+B2200</f>
        <v>81777311.32491888</v>
      </c>
      <c r="I2200" s="2">
        <f>IFERROR(IRR(B2200:G2200),"")</f>
        <v>0.3256149666694692</v>
      </c>
      <c r="J2200" s="2">
        <f>IFERROR(MIRR(B2200:G2200,Supuestos!$B$22,Supuestos!$B$22),"")</f>
        <v>0.23740803331807458</v>
      </c>
      <c r="K2200" s="6">
        <v>8109.385910570477</v>
      </c>
      <c r="L2200" s="6">
        <v>41784.31869677035</v>
      </c>
      <c r="M2200" s="6">
        <v>134269317.83731025</v>
      </c>
      <c r="N2200" s="6">
        <v>3477.133585109065</v>
      </c>
      <c r="O2200" s="6">
        <v>112466704.73770691</v>
      </c>
    </row>
    <row r="2201">
      <c r="A2201">
        <v>2197</v>
      </c>
      <c r="B2201" s="6">
        <v>-196149887.91753274</v>
      </c>
      <c r="C2201" s="6">
        <v>92540566.98478767</v>
      </c>
      <c r="D2201" s="6">
        <v>89369563.3690143</v>
      </c>
      <c r="E2201" s="6">
        <v>96232576.93699414</v>
      </c>
      <c r="F2201" s="6">
        <v>89023619.38182546</v>
      </c>
      <c r="G2201" s="6">
        <v>129241612.72596735</v>
      </c>
      <c r="H2201" s="6">
        <f>NPV(Supuestos!$B$22,C2201:G2201)+B2201</f>
        <v>138580446.4805342</v>
      </c>
      <c r="I2201" s="2">
        <f>IFERROR(IRR(B2201:G2201),"")</f>
        <v>0.3936453198654644</v>
      </c>
      <c r="J2201" s="2">
        <f>IFERROR(MIRR(B2201:G2201,Supuestos!$B$22,Supuestos!$B$22),"")</f>
        <v>0.2686045150608425</v>
      </c>
      <c r="K2201" s="6">
        <v>9302.14202824222</v>
      </c>
      <c r="L2201" s="6">
        <v>38425.9976501181</v>
      </c>
      <c r="M2201" s="6">
        <v>167554360.9000687</v>
      </c>
      <c r="N2201" s="6">
        <v>3500.2348765109978</v>
      </c>
      <c r="O2201" s="6">
        <v>108588504.38353117</v>
      </c>
    </row>
    <row r="2202">
      <c r="A2202">
        <v>2198</v>
      </c>
      <c r="B2202" s="6">
        <v>-166691067.80934507</v>
      </c>
      <c r="C2202" s="6">
        <v>43064255.59826031</v>
      </c>
      <c r="D2202" s="6">
        <v>51870065.90878486</v>
      </c>
      <c r="E2202" s="6">
        <v>53910079.730481625</v>
      </c>
      <c r="F2202" s="6">
        <v>52987383.93000309</v>
      </c>
      <c r="G2202" s="6">
        <v>97118379.00951785</v>
      </c>
      <c r="H2202" s="6">
        <f>NPV(Supuestos!$B$22,C2202:G2202)+B2202</f>
        <v>29197722.43218591</v>
      </c>
      <c r="I2202" s="2">
        <f>IFERROR(IRR(B2202:G2202),"")</f>
        <v>0.20241112670169592</v>
      </c>
      <c r="J2202" s="2">
        <f>IFERROR(MIRR(B2202:G2202,Supuestos!$B$22,Supuestos!$B$22),"")</f>
        <v>0.17740073459218886</v>
      </c>
      <c r="K2202" s="6">
        <v>7907.112746129929</v>
      </c>
      <c r="L2202" s="6">
        <v>38971.5946243722</v>
      </c>
      <c r="M2202" s="6">
        <v>142038844.4020345</v>
      </c>
      <c r="N2202" s="6">
        <v>3470.878669153899</v>
      </c>
      <c r="O2202" s="6">
        <v>109830445.70333779</v>
      </c>
    </row>
    <row r="2203">
      <c r="A2203">
        <v>2199</v>
      </c>
      <c r="B2203" s="6">
        <v>-161680639.50186807</v>
      </c>
      <c r="C2203" s="6">
        <v>46957390.33101128</v>
      </c>
      <c r="D2203" s="6">
        <v>37173155.82997589</v>
      </c>
      <c r="E2203" s="6">
        <v>44988096.28596474</v>
      </c>
      <c r="F2203" s="6">
        <v>45105129.76689491</v>
      </c>
      <c r="G2203" s="6">
        <v>83634928.83967106</v>
      </c>
      <c r="H2203" s="6">
        <f>NPV(Supuestos!$B$22,C2203:G2203)+B2203</f>
        <v>8622492.702551246</v>
      </c>
      <c r="I2203" s="2">
        <f>IFERROR(IRR(B2203:G2203),"")</f>
        <v>0.1599478803040138</v>
      </c>
      <c r="J2203" s="2">
        <f>IFERROR(MIRR(B2203:G2203,Supuestos!$B$22,Supuestos!$B$22),"")</f>
        <v>0.15190794781761574</v>
      </c>
      <c r="K2203" s="6">
        <v>7784.932034129846</v>
      </c>
      <c r="L2203" s="6">
        <v>37038.36039504707</v>
      </c>
      <c r="M2203" s="6">
        <v>138613350.0353842</v>
      </c>
      <c r="N2203" s="6">
        <v>3425.6176302830377</v>
      </c>
      <c r="O2203" s="6">
        <v>108637680.40373774</v>
      </c>
    </row>
    <row r="2204">
      <c r="A2204">
        <v>2200</v>
      </c>
      <c r="B2204" s="6">
        <v>-165187246.85595655</v>
      </c>
      <c r="C2204" s="6">
        <v>62590795.31645681</v>
      </c>
      <c r="D2204" s="6">
        <v>71524387.56516078</v>
      </c>
      <c r="E2204" s="6">
        <v>59836689.17958954</v>
      </c>
      <c r="F2204" s="6">
        <v>67713742.99026959</v>
      </c>
      <c r="G2204" s="6">
        <v>105902922.00654379</v>
      </c>
      <c r="H2204" s="6">
        <f>NPV(Supuestos!$B$22,C2204:G2204)+B2204</f>
        <v>80235344.99295321</v>
      </c>
      <c r="I2204" s="2">
        <f>IFERROR(IRR(B2204:G2204),"")</f>
        <v>0.31398595378419525</v>
      </c>
      <c r="J2204" s="2">
        <f>IFERROR(MIRR(B2204:G2204,Supuestos!$B$22,Supuestos!$B$22),"")</f>
        <v>0.2339354916413685</v>
      </c>
      <c r="K2204" s="6">
        <v>8662.040755305334</v>
      </c>
      <c r="L2204" s="6">
        <v>38294.46628711029</v>
      </c>
      <c r="M2204" s="6">
        <v>138650588.6414273</v>
      </c>
      <c r="N2204" s="6">
        <v>3570.137979773184</v>
      </c>
      <c r="O2204" s="6">
        <v>108419910.30423146</v>
      </c>
    </row>
    <row r="2205">
      <c r="A2205">
        <v>2201</v>
      </c>
      <c r="B2205" s="6">
        <v>-162268240.22371528</v>
      </c>
      <c r="C2205" s="6">
        <v>75767116.94548227</v>
      </c>
      <c r="D2205" s="6">
        <v>59095295.62851867</v>
      </c>
      <c r="E2205" s="6">
        <v>55338277.970935956</v>
      </c>
      <c r="F2205" s="6">
        <v>53593715.21418208</v>
      </c>
      <c r="G2205" s="6">
        <v>136503739.43874717</v>
      </c>
      <c r="H2205" s="6">
        <f>NPV(Supuestos!$B$22,C2205:G2205)+B2205</f>
        <v>89645362.12107886</v>
      </c>
      <c r="I2205" s="2">
        <f>IFERROR(IRR(B2205:G2205),"")</f>
        <v>0.3348953228603242</v>
      </c>
      <c r="J2205" s="2">
        <f>IFERROR(MIRR(B2205:G2205,Supuestos!$B$22,Supuestos!$B$22),"")</f>
        <v>0.24482548155555306</v>
      </c>
      <c r="K2205" s="6">
        <v>8802.643734310406</v>
      </c>
      <c r="L2205" s="6">
        <v>37873.93398070127</v>
      </c>
      <c r="M2205" s="6">
        <v>135596980.4118028</v>
      </c>
      <c r="N2205" s="6">
        <v>3376.012343354523</v>
      </c>
      <c r="O2205" s="6">
        <v>115838131.85213113</v>
      </c>
    </row>
    <row r="2206">
      <c r="A2206">
        <v>2202</v>
      </c>
      <c r="B2206" s="6">
        <v>-172464324.81365263</v>
      </c>
      <c r="C2206" s="6">
        <v>51076855.40541306</v>
      </c>
      <c r="D2206" s="6">
        <v>60361755.13446485</v>
      </c>
      <c r="E2206" s="6">
        <v>55526939.788818136</v>
      </c>
      <c r="F2206" s="6">
        <v>58704859.60538733</v>
      </c>
      <c r="G2206" s="6">
        <v>83437259.88332163</v>
      </c>
      <c r="H2206" s="6">
        <f>NPV(Supuestos!$B$22,C2206:G2206)+B2206</f>
        <v>34358135.37224465</v>
      </c>
      <c r="I2206" s="2">
        <f>IFERROR(IRR(B2206:G2206),"")</f>
        <v>0.21467770455279903</v>
      </c>
      <c r="J2206" s="2">
        <f>IFERROR(MIRR(B2206:G2206,Supuestos!$B$22,Supuestos!$B$22),"")</f>
        <v>0.18218252900270238</v>
      </c>
      <c r="K2206" s="6">
        <v>8006.890328732814</v>
      </c>
      <c r="L2206" s="6">
        <v>40313.135907585114</v>
      </c>
      <c r="M2206" s="6">
        <v>146641696.17210585</v>
      </c>
      <c r="N2206" s="6">
        <v>3447.0159008788564</v>
      </c>
      <c r="O2206" s="6">
        <v>115860182.30368185</v>
      </c>
    </row>
    <row r="2207">
      <c r="A2207">
        <v>2203</v>
      </c>
      <c r="B2207" s="6">
        <v>-160422762.17801514</v>
      </c>
      <c r="C2207" s="6">
        <v>46729507.9698488</v>
      </c>
      <c r="D2207" s="6">
        <v>52090779.47683569</v>
      </c>
      <c r="E2207" s="6">
        <v>57795899.21787054</v>
      </c>
      <c r="F2207" s="6">
        <v>66730775.215489894</v>
      </c>
      <c r="G2207" s="6">
        <v>87593124.26122437</v>
      </c>
      <c r="H2207" s="6">
        <f>NPV(Supuestos!$B$22,C2207:G2207)+B2207</f>
        <v>44663883.20561206</v>
      </c>
      <c r="I2207" s="2">
        <f>IFERROR(IRR(B2207:G2207),"")</f>
        <v>0.23880654359880968</v>
      </c>
      <c r="J2207" s="2">
        <f>IFERROR(MIRR(B2207:G2207,Supuestos!$B$22,Supuestos!$B$22),"")</f>
        <v>0.19739965767111056</v>
      </c>
      <c r="K2207" s="6">
        <v>8699.02897031045</v>
      </c>
      <c r="L2207" s="6">
        <v>33227.19378642512</v>
      </c>
      <c r="M2207" s="6">
        <v>137299216.46999663</v>
      </c>
      <c r="N2207" s="6">
        <v>3341.2809488674006</v>
      </c>
      <c r="O2207" s="6">
        <v>110528118.34967925</v>
      </c>
    </row>
    <row r="2208">
      <c r="A2208">
        <v>2204</v>
      </c>
      <c r="B2208" s="6">
        <v>-180774298.2776257</v>
      </c>
      <c r="C2208" s="6">
        <v>67087211.15315688</v>
      </c>
      <c r="D2208" s="6">
        <v>56801303.45671509</v>
      </c>
      <c r="E2208" s="6">
        <v>62601647.80556291</v>
      </c>
      <c r="F2208" s="6">
        <v>76205338.41886759</v>
      </c>
      <c r="G2208" s="6">
        <v>95065636.88757497</v>
      </c>
      <c r="H2208" s="6">
        <f>NPV(Supuestos!$B$22,C2208:G2208)+B2208</f>
        <v>58529011.04421947</v>
      </c>
      <c r="I2208" s="2">
        <f>IFERROR(IRR(B2208:G2208),"")</f>
        <v>0.2592580679564022</v>
      </c>
      <c r="J2208" s="2">
        <f>IFERROR(MIRR(B2208:G2208,Supuestos!$B$22,Supuestos!$B$22),"")</f>
        <v>0.20577772144760376</v>
      </c>
      <c r="K2208" s="6">
        <v>8356.658295670153</v>
      </c>
      <c r="L2208" s="6">
        <v>37354.44077684512</v>
      </c>
      <c r="M2208" s="6">
        <v>155801634.48579034</v>
      </c>
      <c r="N2208" s="6">
        <v>3259.543120395392</v>
      </c>
      <c r="O2208" s="6">
        <v>111409603.890092</v>
      </c>
    </row>
    <row r="2209">
      <c r="A2209">
        <v>2205</v>
      </c>
      <c r="B2209" s="6">
        <v>-170088528.23930317</v>
      </c>
      <c r="C2209" s="6">
        <v>56204830.72221285</v>
      </c>
      <c r="D2209" s="6">
        <v>59004542.195313774</v>
      </c>
      <c r="E2209" s="6">
        <v>67400053.28672612</v>
      </c>
      <c r="F2209" s="6">
        <v>71489082.28759065</v>
      </c>
      <c r="G2209" s="6">
        <v>93879870.04047526</v>
      </c>
      <c r="H2209" s="6">
        <f>NPV(Supuestos!$B$22,C2209:G2209)+B2209</f>
        <v>61194688.64391661</v>
      </c>
      <c r="I2209" s="2">
        <f>IFERROR(IRR(B2209:G2209),"")</f>
        <v>0.2687820455236812</v>
      </c>
      <c r="J2209" s="2">
        <f>IFERROR(MIRR(B2209:G2209,Supuestos!$B$22,Supuestos!$B$22),"")</f>
        <v>0.2122680815261151</v>
      </c>
      <c r="K2209" s="6">
        <v>8320.289668348441</v>
      </c>
      <c r="L2209" s="6">
        <v>37373.23032544416</v>
      </c>
      <c r="M2209" s="6">
        <v>145212040.0673352</v>
      </c>
      <c r="N2209" s="6">
        <v>3379.6131004579365</v>
      </c>
      <c r="O2209" s="6">
        <v>110148015.49368699</v>
      </c>
    </row>
    <row r="2210">
      <c r="A2210">
        <v>2206</v>
      </c>
      <c r="B2210" s="6">
        <v>-160343163.6415943</v>
      </c>
      <c r="C2210" s="6">
        <v>49035715.47996695</v>
      </c>
      <c r="D2210" s="6">
        <v>63943886.32680662</v>
      </c>
      <c r="E2210" s="6">
        <v>55144693.797367685</v>
      </c>
      <c r="F2210" s="6">
        <v>63983654.71844812</v>
      </c>
      <c r="G2210" s="6">
        <v>113216519.69963774</v>
      </c>
      <c r="H2210" s="6">
        <f>NPV(Supuestos!$B$22,C2210:G2210)+B2210</f>
        <v>65779036.27545218</v>
      </c>
      <c r="I2210" s="2">
        <f>IFERROR(IRR(B2210:G2210),"")</f>
        <v>0.28021201102322546</v>
      </c>
      <c r="J2210" s="2">
        <f>IFERROR(MIRR(B2210:G2210,Supuestos!$B$22,Supuestos!$B$22),"")</f>
        <v>0.22113422113195869</v>
      </c>
      <c r="K2210" s="6">
        <v>8597.752107826955</v>
      </c>
      <c r="L2210" s="6">
        <v>37765.3155579492</v>
      </c>
      <c r="M2210" s="6">
        <v>134367417.92630568</v>
      </c>
      <c r="N2210" s="6">
        <v>3511.9608973152936</v>
      </c>
      <c r="O2210" s="6">
        <v>116545567.57579593</v>
      </c>
    </row>
    <row r="2211">
      <c r="A2211">
        <v>2207</v>
      </c>
      <c r="B2211" s="6">
        <v>-157550159.97528243</v>
      </c>
      <c r="C2211" s="6">
        <v>46246128.03434716</v>
      </c>
      <c r="D2211" s="6">
        <v>58721241.570511006</v>
      </c>
      <c r="E2211" s="6">
        <v>54019375.27246454</v>
      </c>
      <c r="F2211" s="6">
        <v>58390456.02067228</v>
      </c>
      <c r="G2211" s="6">
        <v>79119882.00712444</v>
      </c>
      <c r="H2211" s="6">
        <f>NPV(Supuestos!$B$22,C2211:G2211)+B2211</f>
        <v>40326472.092962496</v>
      </c>
      <c r="I2211" s="2">
        <f>IFERROR(IRR(B2211:G2211),"")</f>
        <v>0.23419393336618902</v>
      </c>
      <c r="J2211" s="2">
        <f>IFERROR(MIRR(B2211:G2211,Supuestos!$B$22,Supuestos!$B$22),"")</f>
        <v>0.19316356650122612</v>
      </c>
      <c r="K2211" s="6">
        <v>7832.2267207943105</v>
      </c>
      <c r="L2211" s="6">
        <v>38616.99289685564</v>
      </c>
      <c r="M2211" s="6">
        <v>133353596.48380429</v>
      </c>
      <c r="N2211" s="6">
        <v>3322.9198820888996</v>
      </c>
      <c r="O2211" s="6">
        <v>113289253.31940581</v>
      </c>
    </row>
    <row r="2212">
      <c r="A2212">
        <v>2208</v>
      </c>
      <c r="B2212" s="6">
        <v>-152932153.18844023</v>
      </c>
      <c r="C2212" s="6">
        <v>74642681.67778155</v>
      </c>
      <c r="D2212" s="6">
        <v>80302752.37441854</v>
      </c>
      <c r="E2212" s="6">
        <v>64862785.64349217</v>
      </c>
      <c r="F2212" s="6">
        <v>73513120.7790063</v>
      </c>
      <c r="G2212" s="6">
        <v>128637282.938016</v>
      </c>
      <c r="H2212" s="6">
        <f>NPV(Supuestos!$B$22,C2212:G2212)+B2212</f>
        <v>128450619.30837306</v>
      </c>
      <c r="I2212" s="2">
        <f>IFERROR(IRR(B2212:G2212),"")</f>
        <v>0.42927271082367674</v>
      </c>
      <c r="J2212" s="2">
        <f>IFERROR(MIRR(B2212:G2212,Supuestos!$B$22,Supuestos!$B$22),"")</f>
        <v>0.28784795179226275</v>
      </c>
      <c r="K2212" s="6">
        <v>8632.276232518292</v>
      </c>
      <c r="L2212" s="6">
        <v>38686.77264592513</v>
      </c>
      <c r="M2212" s="6">
        <v>126215760.54649957</v>
      </c>
      <c r="N2212" s="6">
        <v>3284.00500100106</v>
      </c>
      <c r="O2212" s="6">
        <v>107821327.30045223</v>
      </c>
    </row>
    <row r="2213">
      <c r="A2213">
        <v>2209</v>
      </c>
      <c r="B2213" s="6">
        <v>-182491778.9014759</v>
      </c>
      <c r="C2213" s="6">
        <v>102945934.0173485</v>
      </c>
      <c r="D2213" s="6">
        <v>104465664.34689343</v>
      </c>
      <c r="E2213" s="6">
        <v>123494189.07688925</v>
      </c>
      <c r="F2213" s="6">
        <v>115346239.59372374</v>
      </c>
      <c r="G2213" s="6">
        <v>187753287.92969033</v>
      </c>
      <c r="H2213" s="6">
        <f>NPV(Supuestos!$B$22,C2213:G2213)+B2213</f>
        <v>237357076.50278068</v>
      </c>
      <c r="I2213" s="2">
        <f>IFERROR(IRR(B2213:G2213),"")</f>
        <v>0.5554916631059087</v>
      </c>
      <c r="J2213" s="2">
        <f>IFERROR(MIRR(B2213:G2213,Supuestos!$B$22,Supuestos!$B$22),"")</f>
        <v>0.34671217104324703</v>
      </c>
      <c r="K2213" s="6">
        <v>9381.593670442007</v>
      </c>
      <c r="L2213" s="6">
        <v>43843.5546331643</v>
      </c>
      <c r="M2213" s="6">
        <v>149585985.73058212</v>
      </c>
      <c r="N2213" s="6">
        <v>3407.6452864023545</v>
      </c>
      <c r="O2213" s="6">
        <v>104363829.26483531</v>
      </c>
    </row>
    <row r="2214">
      <c r="A2214">
        <v>2210</v>
      </c>
      <c r="B2214" s="6">
        <v>-171689883.97754675</v>
      </c>
      <c r="C2214" s="6">
        <v>80214765.34758428</v>
      </c>
      <c r="D2214" s="6">
        <v>79613418.76831043</v>
      </c>
      <c r="E2214" s="6">
        <v>75647766.61804795</v>
      </c>
      <c r="F2214" s="6">
        <v>82142675.21774979</v>
      </c>
      <c r="G2214" s="6">
        <v>145150508.46965063</v>
      </c>
      <c r="H2214" s="6">
        <f>NPV(Supuestos!$B$22,C2214:G2214)+B2214</f>
        <v>135015657.22080812</v>
      </c>
      <c r="I2214" s="2">
        <f>IFERROR(IRR(B2214:G2214),"")</f>
        <v>0.40693547084725007</v>
      </c>
      <c r="J2214" s="2">
        <f>IFERROR(MIRR(B2214:G2214,Supuestos!$B$22,Supuestos!$B$22),"")</f>
        <v>0.280266065708624</v>
      </c>
      <c r="K2214" s="6">
        <v>8670.147502670923</v>
      </c>
      <c r="L2214" s="6">
        <v>41218.48192282342</v>
      </c>
      <c r="M2214" s="6">
        <v>143100258.52898243</v>
      </c>
      <c r="N2214" s="6">
        <v>3378.365082324793</v>
      </c>
      <c r="O2214" s="6">
        <v>107500425.15325737</v>
      </c>
    </row>
    <row r="2215">
      <c r="A2215">
        <v>2211</v>
      </c>
      <c r="B2215" s="6">
        <v>-170721555.84046528</v>
      </c>
      <c r="C2215" s="6">
        <v>60634150.8015045</v>
      </c>
      <c r="D2215" s="6">
        <v>54916251.613422394</v>
      </c>
      <c r="E2215" s="6">
        <v>56935874.43667899</v>
      </c>
      <c r="F2215" s="6">
        <v>47693493.14156352</v>
      </c>
      <c r="G2215" s="6">
        <v>118929700.11186105</v>
      </c>
      <c r="H2215" s="6">
        <f>NPV(Supuestos!$B$22,C2215:G2215)+B2215</f>
        <v>53159397.78426862</v>
      </c>
      <c r="I2215" s="2">
        <f>IFERROR(IRR(B2215:G2215),"")</f>
        <v>0.2515418791374864</v>
      </c>
      <c r="J2215" s="2">
        <f>IFERROR(MIRR(B2215:G2215,Supuestos!$B$22,Supuestos!$B$22),"")</f>
        <v>0.2035125100767512</v>
      </c>
      <c r="K2215" s="6">
        <v>8378.299984525289</v>
      </c>
      <c r="L2215" s="6">
        <v>37898.77832080428</v>
      </c>
      <c r="M2215" s="6">
        <v>145319369.13496754</v>
      </c>
      <c r="N2215" s="6">
        <v>3439.6592748351395</v>
      </c>
      <c r="O2215" s="6">
        <v>112912946.87278353</v>
      </c>
    </row>
    <row r="2216">
      <c r="A2216">
        <v>2212</v>
      </c>
      <c r="B2216" s="6">
        <v>-178725822.88702026</v>
      </c>
      <c r="C2216" s="6">
        <v>49931327.80651462</v>
      </c>
      <c r="D2216" s="6">
        <v>48167845.68553362</v>
      </c>
      <c r="E2216" s="6">
        <v>45752770.28472634</v>
      </c>
      <c r="F2216" s="6">
        <v>55220625.39607492</v>
      </c>
      <c r="G2216" s="6">
        <v>88277099.89630291</v>
      </c>
      <c r="H2216" s="6">
        <f>NPV(Supuestos!$B$22,C2216:G2216)+B2216</f>
        <v>11562400.038246252</v>
      </c>
      <c r="I2216" s="2">
        <f>IFERROR(IRR(B2216:G2216),"")</f>
        <v>0.16427717471148823</v>
      </c>
      <c r="J2216" s="2">
        <f>IFERROR(MIRR(B2216:G2216,Supuestos!$B$22,Supuestos!$B$22),"")</f>
        <v>0.15438260085125077</v>
      </c>
      <c r="K2216" s="6">
        <v>8334.026115509532</v>
      </c>
      <c r="L2216" s="6">
        <v>33504.94306874325</v>
      </c>
      <c r="M2216" s="6">
        <v>156387337.24433497</v>
      </c>
      <c r="N2216" s="6">
        <v>3286.019806874295</v>
      </c>
      <c r="O2216" s="6">
        <v>111483026.40303244</v>
      </c>
    </row>
    <row r="2217">
      <c r="A2217">
        <v>2213</v>
      </c>
      <c r="B2217" s="6">
        <v>-173255067.77623868</v>
      </c>
      <c r="C2217" s="6">
        <v>71118326.5228819</v>
      </c>
      <c r="D2217" s="6">
        <v>82914645.12713824</v>
      </c>
      <c r="E2217" s="6">
        <v>70000296.06542286</v>
      </c>
      <c r="F2217" s="6">
        <v>79381756.09509292</v>
      </c>
      <c r="G2217" s="6">
        <v>133782866.31857195</v>
      </c>
      <c r="H2217" s="6">
        <f>NPV(Supuestos!$B$22,C2217:G2217)+B2217</f>
        <v>116660762.96451692</v>
      </c>
      <c r="I2217" s="2">
        <f>IFERROR(IRR(B2217:G2217),"")</f>
        <v>0.37094357240890713</v>
      </c>
      <c r="J2217" s="2">
        <f>IFERROR(MIRR(B2217:G2217,Supuestos!$B$22,Supuestos!$B$22),"")</f>
        <v>0.2636361686554778</v>
      </c>
      <c r="K2217" s="6">
        <v>8992.028505286082</v>
      </c>
      <c r="L2217" s="6">
        <v>37964.85073958354</v>
      </c>
      <c r="M2217" s="6">
        <v>145944586.17229736</v>
      </c>
      <c r="N2217" s="6">
        <v>3442.9116465461752</v>
      </c>
      <c r="O2217" s="6">
        <v>111737411.18176967</v>
      </c>
    </row>
    <row r="2218">
      <c r="A2218">
        <v>2214</v>
      </c>
      <c r="B2218" s="6">
        <v>-159917077.90261674</v>
      </c>
      <c r="C2218" s="6">
        <v>33641603.16861613</v>
      </c>
      <c r="D2218" s="6">
        <v>33533122.17038579</v>
      </c>
      <c r="E2218" s="6">
        <v>23139870.116648167</v>
      </c>
      <c r="F2218" s="6">
        <v>43205165.18029353</v>
      </c>
      <c r="G2218" s="6">
        <v>59964831.16290403</v>
      </c>
      <c r="H2218" s="6">
        <f>NPV(Supuestos!$B$22,C2218:G2218)+B2218</f>
        <v>-32260717.375429012</v>
      </c>
      <c r="I2218" s="2">
        <f>IFERROR(IRR(B2218:G2218),"")</f>
        <v>0.06025977919027663</v>
      </c>
      <c r="J2218" s="2">
        <f>IFERROR(MIRR(B2218:G2218,Supuestos!$B$22,Supuestos!$B$22),"")</f>
        <v>0.0897688100935532</v>
      </c>
      <c r="K2218" s="6">
        <v>8048.7336655722975</v>
      </c>
      <c r="L2218" s="6">
        <v>31707.653233912002</v>
      </c>
      <c r="M2218" s="6">
        <v>139500561.41941035</v>
      </c>
      <c r="N2218" s="6">
        <v>3538.7579143047333</v>
      </c>
      <c r="O2218" s="6">
        <v>109582636.39434992</v>
      </c>
    </row>
    <row r="2219">
      <c r="A2219">
        <v>2215</v>
      </c>
      <c r="B2219" s="6">
        <v>-161614407.8858309</v>
      </c>
      <c r="C2219" s="6">
        <v>51909112.56018184</v>
      </c>
      <c r="D2219" s="6">
        <v>55399505.53720231</v>
      </c>
      <c r="E2219" s="6">
        <v>75419279.6748676</v>
      </c>
      <c r="F2219" s="6">
        <v>69468699.57640548</v>
      </c>
      <c r="G2219" s="6">
        <v>112818389.76465699</v>
      </c>
      <c r="H2219" s="6">
        <f>NPV(Supuestos!$B$22,C2219:G2219)+B2219</f>
        <v>77179270.85572293</v>
      </c>
      <c r="I2219" s="2">
        <f>IFERROR(IRR(B2219:G2219),"")</f>
        <v>0.3003778667251797</v>
      </c>
      <c r="J2219" s="2">
        <f>IFERROR(MIRR(B2219:G2219,Supuestos!$B$22,Supuestos!$B$22),"")</f>
        <v>0.2325751324759715</v>
      </c>
      <c r="K2219" s="6">
        <v>7627.5115500383545</v>
      </c>
      <c r="L2219" s="6">
        <v>45205.45070560393</v>
      </c>
      <c r="M2219" s="6">
        <v>134030000.09529622</v>
      </c>
      <c r="N2219" s="6">
        <v>3503.5374355191984</v>
      </c>
      <c r="O2219" s="6">
        <v>104940761.82557571</v>
      </c>
    </row>
    <row r="2220">
      <c r="A2220">
        <v>2216</v>
      </c>
      <c r="B2220" s="6">
        <v>-164927841.1545961</v>
      </c>
      <c r="C2220" s="6">
        <v>30346452.42043104</v>
      </c>
      <c r="D2220" s="6">
        <v>24270872.311110035</v>
      </c>
      <c r="E2220" s="6">
        <v>31565459.988429025</v>
      </c>
      <c r="F2220" s="6">
        <v>49957356.797159255</v>
      </c>
      <c r="G2220" s="6">
        <v>82822452.61480486</v>
      </c>
      <c r="H2220" s="6">
        <f>NPV(Supuestos!$B$22,C2220:G2220)+B2220</f>
        <v>-25732559.26720392</v>
      </c>
      <c r="I2220" s="2">
        <f>IFERROR(IRR(B2220:G2220),"")</f>
        <v>0.08403798805594023</v>
      </c>
      <c r="J2220" s="2">
        <f>IFERROR(MIRR(B2220:G2220,Supuestos!$B$22,Supuestos!$B$22),"")</f>
        <v>0.10197301440177076</v>
      </c>
      <c r="K2220" s="6">
        <v>7799.2090804993495</v>
      </c>
      <c r="L2220" s="6">
        <v>35746.33315701746</v>
      </c>
      <c r="M2220" s="6">
        <v>142624391.06237483</v>
      </c>
      <c r="N2220" s="6">
        <v>3554.7752016223967</v>
      </c>
      <c r="O2220" s="6">
        <v>111474609.25076558</v>
      </c>
    </row>
    <row r="2221">
      <c r="A2221">
        <v>2217</v>
      </c>
      <c r="B2221" s="6">
        <v>-168501713.09284815</v>
      </c>
      <c r="C2221" s="6">
        <v>84683533.38772243</v>
      </c>
      <c r="D2221" s="6">
        <v>90432391.0011364</v>
      </c>
      <c r="E2221" s="6">
        <v>110243329.93652534</v>
      </c>
      <c r="F2221" s="6">
        <v>89338480.6585953</v>
      </c>
      <c r="G2221" s="6">
        <v>152656300.65874335</v>
      </c>
      <c r="H2221" s="6">
        <f>NPV(Supuestos!$B$22,C2221:G2221)+B2221</f>
        <v>181958435.46758628</v>
      </c>
      <c r="I2221" s="2">
        <f>IFERROR(IRR(B2221:G2221),"")</f>
        <v>0.49472126563827123</v>
      </c>
      <c r="J2221" s="2">
        <f>IFERROR(MIRR(B2221:G2221,Supuestos!$B$22,Supuestos!$B$22),"")</f>
        <v>0.3198109139764582</v>
      </c>
      <c r="K2221" s="6">
        <v>8792.893129683574</v>
      </c>
      <c r="L2221" s="6">
        <v>44894.15648018329</v>
      </c>
      <c r="M2221" s="6">
        <v>136921751.48664472</v>
      </c>
      <c r="N2221" s="6">
        <v>3432.6552075644336</v>
      </c>
      <c r="O2221" s="6">
        <v>112267664.52292033</v>
      </c>
    </row>
    <row r="2222">
      <c r="A2222">
        <v>2218</v>
      </c>
      <c r="B2222" s="6">
        <v>-187296161.4074764</v>
      </c>
      <c r="C2222" s="6">
        <v>81818409.6976386</v>
      </c>
      <c r="D2222" s="6">
        <v>89480421.20927733</v>
      </c>
      <c r="E2222" s="6">
        <v>82407176.68967849</v>
      </c>
      <c r="F2222" s="6">
        <v>70530158.37505692</v>
      </c>
      <c r="G2222" s="6">
        <v>141413727.73873758</v>
      </c>
      <c r="H2222" s="6">
        <f>NPV(Supuestos!$B$22,C2222:G2222)+B2222</f>
        <v>124154523.597035</v>
      </c>
      <c r="I2222" s="2">
        <f>IFERROR(IRR(B2222:G2222),"")</f>
        <v>0.37424550223912295</v>
      </c>
      <c r="J2222" s="2">
        <f>IFERROR(MIRR(B2222:G2222,Supuestos!$B$22,Supuestos!$B$22),"")</f>
        <v>0.2620510836775207</v>
      </c>
      <c r="K2222" s="6">
        <v>8597.697879434434</v>
      </c>
      <c r="L2222" s="6">
        <v>43203.08704208392</v>
      </c>
      <c r="M2222" s="6">
        <v>157580394.2197367</v>
      </c>
      <c r="N2222" s="6">
        <v>3508.924327728649</v>
      </c>
      <c r="O2222" s="6">
        <v>106756830.26744805</v>
      </c>
    </row>
    <row r="2223">
      <c r="A2223">
        <v>2219</v>
      </c>
      <c r="B2223" s="6">
        <v>-161696545.86849356</v>
      </c>
      <c r="C2223" s="6">
        <v>42576927.59299781</v>
      </c>
      <c r="D2223" s="6">
        <v>55574151.66277599</v>
      </c>
      <c r="E2223" s="6">
        <v>55540339.92503923</v>
      </c>
      <c r="F2223" s="6">
        <v>57808316.14329787</v>
      </c>
      <c r="G2223" s="6">
        <v>76339833.79305604</v>
      </c>
      <c r="H2223" s="6">
        <f>NPV(Supuestos!$B$22,C2223:G2223)+B2223</f>
        <v>29777970.177973405</v>
      </c>
      <c r="I2223" s="2">
        <f>IFERROR(IRR(B2223:G2223),"")</f>
        <v>0.2079055492873866</v>
      </c>
      <c r="J2223" s="2">
        <f>IFERROR(MIRR(B2223:G2223,Supuestos!$B$22,Supuestos!$B$22),"")</f>
        <v>0.17919844795211737</v>
      </c>
      <c r="K2223" s="6">
        <v>7937.045502668613</v>
      </c>
      <c r="L2223" s="6">
        <v>38210.58571404268</v>
      </c>
      <c r="M2223" s="6">
        <v>137434213.26881546</v>
      </c>
      <c r="N2223" s="6">
        <v>3462.5301987864077</v>
      </c>
      <c r="O2223" s="6">
        <v>107688724.20512253</v>
      </c>
    </row>
    <row r="2224">
      <c r="A2224">
        <v>2220</v>
      </c>
      <c r="B2224" s="6">
        <v>-164404177.54342476</v>
      </c>
      <c r="C2224" s="6">
        <v>104788514.94481707</v>
      </c>
      <c r="D2224" s="6">
        <v>83398151.77189784</v>
      </c>
      <c r="E2224" s="6">
        <v>113318802.27385537</v>
      </c>
      <c r="F2224" s="6">
        <v>94987941.42395249</v>
      </c>
      <c r="G2224" s="6">
        <v>159852076.41689503</v>
      </c>
      <c r="H2224" s="6">
        <f>NPV(Supuestos!$B$22,C2224:G2224)+B2224</f>
        <v>207437352.04496586</v>
      </c>
      <c r="I2224" s="2">
        <f>IFERROR(IRR(B2224:G2224),"")</f>
        <v>0.5609431178700878</v>
      </c>
      <c r="J2224" s="2">
        <f>IFERROR(MIRR(B2224:G2224,Supuestos!$B$22,Supuestos!$B$22),"")</f>
        <v>0.34212776284901314</v>
      </c>
      <c r="K2224" s="6">
        <v>8968.72657783575</v>
      </c>
      <c r="L2224" s="6">
        <v>43675.781218119664</v>
      </c>
      <c r="M2224" s="6">
        <v>133066886.35792962</v>
      </c>
      <c r="N2224" s="6">
        <v>3267.762638659527</v>
      </c>
      <c r="O2224" s="6">
        <v>112647748.40944736</v>
      </c>
    </row>
    <row r="2225">
      <c r="A2225">
        <v>2221</v>
      </c>
      <c r="B2225" s="6">
        <v>-160333125.82140628</v>
      </c>
      <c r="C2225" s="6">
        <v>18854736.50087689</v>
      </c>
      <c r="D2225" s="6">
        <v>33024888.369182847</v>
      </c>
      <c r="E2225" s="6">
        <v>26639801.299945407</v>
      </c>
      <c r="F2225" s="6">
        <v>27803164.685408335</v>
      </c>
      <c r="G2225" s="6">
        <v>58510036.810975224</v>
      </c>
      <c r="H2225" s="6">
        <f>NPV(Supuestos!$B$22,C2225:G2225)+B2225</f>
        <v>-53551211.84172475</v>
      </c>
      <c r="I2225" s="2">
        <f>IFERROR(IRR(B2225:G2225),"")</f>
        <v>0.008075120304215672</v>
      </c>
      <c r="J2225" s="2">
        <f>IFERROR(MIRR(B2225:G2225,Supuestos!$B$22,Supuestos!$B$22),"")</f>
        <v>0.050992797059334016</v>
      </c>
      <c r="K2225" s="6">
        <v>7179.045106306879</v>
      </c>
      <c r="L2225" s="6">
        <v>36477.579163985414</v>
      </c>
      <c r="M2225" s="6">
        <v>139383190.92643577</v>
      </c>
      <c r="N2225" s="6">
        <v>3505.3056493091085</v>
      </c>
      <c r="O2225" s="6">
        <v>108310072.79933977</v>
      </c>
    </row>
    <row r="2226">
      <c r="A2226">
        <v>2222</v>
      </c>
      <c r="B2226" s="6">
        <v>-156088200.58814543</v>
      </c>
      <c r="C2226" s="6">
        <v>39580186.285092875</v>
      </c>
      <c r="D2226" s="6">
        <v>27328664.184866406</v>
      </c>
      <c r="E2226" s="6">
        <v>36275856.91158928</v>
      </c>
      <c r="F2226" s="6">
        <v>30257586.09028434</v>
      </c>
      <c r="G2226" s="6">
        <v>67419524.3967565</v>
      </c>
      <c r="H2226" s="6">
        <f>NPV(Supuestos!$B$22,C2226:G2226)+B2226</f>
        <v>-22924540.80408314</v>
      </c>
      <c r="I2226" s="2">
        <f>IFERROR(IRR(B2226:G2226),"")</f>
        <v>0.08202600974123865</v>
      </c>
      <c r="J2226" s="2">
        <f>IFERROR(MIRR(B2226:G2226,Supuestos!$B$22,Supuestos!$B$22),"")</f>
        <v>0.10435316719662735</v>
      </c>
      <c r="K2226" s="6">
        <v>7584.94516748058</v>
      </c>
      <c r="L2226" s="6">
        <v>37351.31500818618</v>
      </c>
      <c r="M2226" s="6">
        <v>133423586.48651451</v>
      </c>
      <c r="N2226" s="6">
        <v>3501.81896413366</v>
      </c>
      <c r="O2226" s="6">
        <v>113599282.73299903</v>
      </c>
    </row>
    <row r="2227">
      <c r="A2227">
        <v>2223</v>
      </c>
      <c r="B2227" s="6">
        <v>-152286587.01832733</v>
      </c>
      <c r="C2227" s="6">
        <v>55224206.560202755</v>
      </c>
      <c r="D2227" s="6">
        <v>43772176.85720919</v>
      </c>
      <c r="E2227" s="6">
        <v>35395192.43865913</v>
      </c>
      <c r="F2227" s="6">
        <v>45438887.091349214</v>
      </c>
      <c r="G2227" s="6">
        <v>101812972.98924491</v>
      </c>
      <c r="H2227" s="6">
        <f>NPV(Supuestos!$B$22,C2227:G2227)+B2227</f>
        <v>33509651.55502116</v>
      </c>
      <c r="I2227" s="2">
        <f>IFERROR(IRR(B2227:G2227),"")</f>
        <v>0.22017535134798671</v>
      </c>
      <c r="J2227" s="2">
        <f>IFERROR(MIRR(B2227:G2227,Supuestos!$B$22,Supuestos!$B$22),"")</f>
        <v>0.1862600481639276</v>
      </c>
      <c r="K2227" s="6">
        <v>8082.992029505946</v>
      </c>
      <c r="L2227" s="6">
        <v>37857.064975749054</v>
      </c>
      <c r="M2227" s="6">
        <v>127806718.66156986</v>
      </c>
      <c r="N2227" s="6">
        <v>3460.5015717446804</v>
      </c>
      <c r="O2227" s="6">
        <v>111834955.15597796</v>
      </c>
    </row>
    <row r="2228">
      <c r="A2228">
        <v>2224</v>
      </c>
      <c r="B2228" s="6">
        <v>-162243139.75374317</v>
      </c>
      <c r="C2228" s="6">
        <v>39226774.70886609</v>
      </c>
      <c r="D2228" s="6">
        <v>64391964.958094314</v>
      </c>
      <c r="E2228" s="6">
        <v>56217758.07933226</v>
      </c>
      <c r="F2228" s="6">
        <v>63105154.43074739</v>
      </c>
      <c r="G2228" s="6">
        <v>98463422.87236549</v>
      </c>
      <c r="H2228" s="6">
        <f>NPV(Supuestos!$B$22,C2228:G2228)+B2228</f>
        <v>48161357.04755981</v>
      </c>
      <c r="I2228" s="2">
        <f>IFERROR(IRR(B2228:G2228),"")</f>
        <v>0.24269149194595593</v>
      </c>
      <c r="J2228" s="2">
        <f>IFERROR(MIRR(B2228:G2228,Supuestos!$B$22,Supuestos!$B$22),"")</f>
        <v>0.20083292299393163</v>
      </c>
      <c r="K2228" s="6">
        <v>8655.24179431407</v>
      </c>
      <c r="L2228" s="6">
        <v>34067.28120828601</v>
      </c>
      <c r="M2228" s="6">
        <v>138654295.26313457</v>
      </c>
      <c r="N2228" s="6">
        <v>3255.6812862865627</v>
      </c>
      <c r="O2228" s="6">
        <v>112726837.34897561</v>
      </c>
    </row>
    <row r="2229">
      <c r="A2229">
        <v>2225</v>
      </c>
      <c r="B2229" s="6">
        <v>-185171195.442686</v>
      </c>
      <c r="C2229" s="6">
        <v>62661701.0205447</v>
      </c>
      <c r="D2229" s="6">
        <v>63220793.58537467</v>
      </c>
      <c r="E2229" s="6">
        <v>73016450.26440796</v>
      </c>
      <c r="F2229" s="6">
        <v>82265454.57940997</v>
      </c>
      <c r="G2229" s="6">
        <v>101202121.5652889</v>
      </c>
      <c r="H2229" s="6">
        <f>NPV(Supuestos!$B$22,C2229:G2229)+B2229</f>
        <v>68994544.7651318</v>
      </c>
      <c r="I2229" s="2">
        <f>IFERROR(IRR(B2229:G2229),"")</f>
        <v>0.2731441462055281</v>
      </c>
      <c r="J2229" s="2">
        <f>IFERROR(MIRR(B2229:G2229,Supuestos!$B$22,Supuestos!$B$22),"")</f>
        <v>0.21454487939890687</v>
      </c>
      <c r="K2229" s="6">
        <v>8719.364492768123</v>
      </c>
      <c r="L2229" s="6">
        <v>38032.22455364615</v>
      </c>
      <c r="M2229" s="6">
        <v>158641849.1743623</v>
      </c>
      <c r="N2229" s="6">
        <v>3447.53583871449</v>
      </c>
      <c r="O2229" s="6">
        <v>113193291.88559453</v>
      </c>
    </row>
    <row r="2230">
      <c r="A2230">
        <v>2226</v>
      </c>
      <c r="B2230" s="6">
        <v>-161660466.57330298</v>
      </c>
      <c r="C2230" s="6">
        <v>47893689.73650729</v>
      </c>
      <c r="D2230" s="6">
        <v>48666707.1448731</v>
      </c>
      <c r="E2230" s="6">
        <v>44572048.040080175</v>
      </c>
      <c r="F2230" s="6">
        <v>30904921.80203227</v>
      </c>
      <c r="G2230" s="6">
        <v>101134282.6945212</v>
      </c>
      <c r="H2230" s="6">
        <f>NPV(Supuestos!$B$22,C2230:G2230)+B2230</f>
        <v>18708027.675580963</v>
      </c>
      <c r="I2230" s="2">
        <f>IFERROR(IRR(B2230:G2230),"")</f>
        <v>0.1828736070398918</v>
      </c>
      <c r="J2230" s="2">
        <f>IFERROR(MIRR(B2230:G2230,Supuestos!$B$22,Supuestos!$B$22),"")</f>
        <v>0.16524224616350036</v>
      </c>
      <c r="K2230" s="6">
        <v>8000.066251996674</v>
      </c>
      <c r="L2230" s="6">
        <v>36670.749473616175</v>
      </c>
      <c r="M2230" s="6">
        <v>138190992.54935887</v>
      </c>
      <c r="N2230" s="6">
        <v>3378.462245066961</v>
      </c>
      <c r="O2230" s="6">
        <v>111895185.63774653</v>
      </c>
    </row>
    <row r="2231">
      <c r="A2231">
        <v>2227</v>
      </c>
      <c r="B2231" s="6">
        <v>-156081170.52781996</v>
      </c>
      <c r="C2231" s="6">
        <v>75738128.80421817</v>
      </c>
      <c r="D2231" s="6">
        <v>60749380.0028779</v>
      </c>
      <c r="E2231" s="6">
        <v>75938695.61270587</v>
      </c>
      <c r="F2231" s="6">
        <v>70271907.91492088</v>
      </c>
      <c r="G2231" s="6">
        <v>127879105.67348057</v>
      </c>
      <c r="H2231" s="6">
        <f>NPV(Supuestos!$B$22,C2231:G2231)+B2231</f>
        <v>116379927.40939042</v>
      </c>
      <c r="I2231" s="2">
        <f>IFERROR(IRR(B2231:G2231),"")</f>
        <v>0.395578336770638</v>
      </c>
      <c r="J2231" s="2">
        <f>IFERROR(MIRR(B2231:G2231,Supuestos!$B$22,Supuestos!$B$22),"")</f>
        <v>0.2743703226760159</v>
      </c>
      <c r="K2231" s="6">
        <v>8925.046283353982</v>
      </c>
      <c r="L2231" s="6">
        <v>36908.48457852255</v>
      </c>
      <c r="M2231" s="6">
        <v>129728375.87887833</v>
      </c>
      <c r="N2231" s="6">
        <v>3328.7502262430885</v>
      </c>
      <c r="O2231" s="6">
        <v>111568754.8105955</v>
      </c>
    </row>
    <row r="2232">
      <c r="A2232">
        <v>2228</v>
      </c>
      <c r="B2232" s="6">
        <v>-169146792.15144724</v>
      </c>
      <c r="C2232" s="6">
        <v>68933015.41850652</v>
      </c>
      <c r="D2232" s="6">
        <v>53330883.0840963</v>
      </c>
      <c r="E2232" s="6">
        <v>59118363.501684375</v>
      </c>
      <c r="F2232" s="6">
        <v>58125515.214928046</v>
      </c>
      <c r="G2232" s="6">
        <v>108632659.74573657</v>
      </c>
      <c r="H2232" s="6">
        <f>NPV(Supuestos!$B$22,C2232:G2232)+B2232</f>
        <v>63095730.04791669</v>
      </c>
      <c r="I2232" s="2">
        <f>IFERROR(IRR(B2232:G2232),"")</f>
        <v>0.27636029234909554</v>
      </c>
      <c r="J2232" s="2">
        <f>IFERROR(MIRR(B2232:G2232,Supuestos!$B$22,Supuestos!$B$22),"")</f>
        <v>0.21462005055637645</v>
      </c>
      <c r="K2232" s="6">
        <v>8103.125138134521</v>
      </c>
      <c r="L2232" s="6">
        <v>39226.71477192135</v>
      </c>
      <c r="M2232" s="6">
        <v>143718073.86706415</v>
      </c>
      <c r="N2232" s="6">
        <v>3404.7274242776134</v>
      </c>
      <c r="O2232" s="6">
        <v>112283272.22725064</v>
      </c>
    </row>
    <row r="2233">
      <c r="A2233">
        <v>2229</v>
      </c>
      <c r="B2233" s="6">
        <v>-186056699.46007937</v>
      </c>
      <c r="C2233" s="6">
        <v>60773864.25720517</v>
      </c>
      <c r="D2233" s="6">
        <v>56888325.88178587</v>
      </c>
      <c r="E2233" s="6">
        <v>58395142.881731346</v>
      </c>
      <c r="F2233" s="6">
        <v>54053271.82264736</v>
      </c>
      <c r="G2233" s="6">
        <v>96106720.72566614</v>
      </c>
      <c r="H2233" s="6">
        <f>NPV(Supuestos!$B$22,C2233:G2233)+B2233</f>
        <v>32361180.780679606</v>
      </c>
      <c r="I2233" s="2">
        <f>IFERROR(IRR(B2233:G2233),"")</f>
        <v>0.20592063552722273</v>
      </c>
      <c r="J2233" s="2">
        <f>IFERROR(MIRR(B2233:G2233,Supuestos!$B$22,Supuestos!$B$22),"")</f>
        <v>0.17715438952395268</v>
      </c>
      <c r="K2233" s="6">
        <v>7689.995029828076</v>
      </c>
      <c r="L2233" s="6">
        <v>43496.92035886254</v>
      </c>
      <c r="M2233" s="6">
        <v>159297411.3502809</v>
      </c>
      <c r="N2233" s="6">
        <v>3500.142575458934</v>
      </c>
      <c r="O2233" s="6">
        <v>111514690.56840663</v>
      </c>
    </row>
    <row r="2234">
      <c r="A2234">
        <v>2230</v>
      </c>
      <c r="B2234" s="6">
        <v>-182116659.5934641</v>
      </c>
      <c r="C2234" s="6">
        <v>70394146.03790948</v>
      </c>
      <c r="D2234" s="6">
        <v>86744015.15493625</v>
      </c>
      <c r="E2234" s="6">
        <v>79344792.63473034</v>
      </c>
      <c r="F2234" s="6">
        <v>90574147.55707254</v>
      </c>
      <c r="G2234" s="6">
        <v>124748164.08587982</v>
      </c>
      <c r="H2234" s="6">
        <f>NPV(Supuestos!$B$22,C2234:G2234)+B2234</f>
        <v>118352223.02602267</v>
      </c>
      <c r="I2234" s="2">
        <f>IFERROR(IRR(B2234:G2234),"")</f>
        <v>0.36391584931164533</v>
      </c>
      <c r="J2234" s="2">
        <f>IFERROR(MIRR(B2234:G2234,Supuestos!$B$22,Supuestos!$B$22),"")</f>
        <v>0.26007041966427824</v>
      </c>
      <c r="K2234" s="6">
        <v>8628.992452086895</v>
      </c>
      <c r="L2234" s="6">
        <v>40549.57533298096</v>
      </c>
      <c r="M2234" s="6">
        <v>154124501.23477438</v>
      </c>
      <c r="N2234" s="6">
        <v>3243.9210020626583</v>
      </c>
      <c r="O2234" s="6">
        <v>109298752.22779016</v>
      </c>
    </row>
    <row r="2235">
      <c r="A2235">
        <v>2231</v>
      </c>
      <c r="B2235" s="6">
        <v>-162792418.75135058</v>
      </c>
      <c r="C2235" s="6">
        <v>56902856.995194376</v>
      </c>
      <c r="D2235" s="6">
        <v>56555396.26949722</v>
      </c>
      <c r="E2235" s="6">
        <v>53312215.81710048</v>
      </c>
      <c r="F2235" s="6">
        <v>63329309.20105156</v>
      </c>
      <c r="G2235" s="6">
        <v>121770369.91231224</v>
      </c>
      <c r="H2235" s="6">
        <f>NPV(Supuestos!$B$22,C2235:G2235)+B2235</f>
        <v>67363885.55522433</v>
      </c>
      <c r="I2235" s="2">
        <f>IFERROR(IRR(B2235:G2235),"")</f>
        <v>0.28176670176646146</v>
      </c>
      <c r="J2235" s="2">
        <f>IFERROR(MIRR(B2235:G2235,Supuestos!$B$22,Supuestos!$B$22),"")</f>
        <v>0.22175068506617657</v>
      </c>
      <c r="K2235" s="6">
        <v>8239.616340321181</v>
      </c>
      <c r="L2235" s="6">
        <v>39787.16845262663</v>
      </c>
      <c r="M2235" s="6">
        <v>136565938.48596066</v>
      </c>
      <c r="N2235" s="6">
        <v>3382.3556257101395</v>
      </c>
      <c r="O2235" s="6">
        <v>112536262.15293582</v>
      </c>
    </row>
    <row r="2236">
      <c r="A2236">
        <v>2232</v>
      </c>
      <c r="B2236" s="6">
        <v>-173649313.59680256</v>
      </c>
      <c r="C2236" s="6">
        <v>52490602.914212</v>
      </c>
      <c r="D2236" s="6">
        <v>49159780.54477543</v>
      </c>
      <c r="E2236" s="6">
        <v>46890485.44884153</v>
      </c>
      <c r="F2236" s="6">
        <v>42183111.942854956</v>
      </c>
      <c r="G2236" s="6">
        <v>85015785.39669457</v>
      </c>
      <c r="H2236" s="6">
        <f>NPV(Supuestos!$B$22,C2236:G2236)+B2236</f>
        <v>11001995.349665053</v>
      </c>
      <c r="I2236" s="2">
        <f>IFERROR(IRR(B2236:G2236),"")</f>
        <v>0.16452923951419146</v>
      </c>
      <c r="J2236" s="2">
        <f>IFERROR(MIRR(B2236:G2236,Supuestos!$B$22,Supuestos!$B$22),"")</f>
        <v>0.15409275654412258</v>
      </c>
      <c r="K2236" s="6">
        <v>8155.872584962499</v>
      </c>
      <c r="L2236" s="6">
        <v>37396.41297914795</v>
      </c>
      <c r="M2236" s="6">
        <v>149249283.2453971</v>
      </c>
      <c r="N2236" s="6">
        <v>3530.92578984797</v>
      </c>
      <c r="O2236" s="6">
        <v>114750003.18666464</v>
      </c>
    </row>
    <row r="2237">
      <c r="A2237">
        <v>2233</v>
      </c>
      <c r="B2237" s="6">
        <v>-165106278.50813124</v>
      </c>
      <c r="C2237" s="6">
        <v>75409570.07015707</v>
      </c>
      <c r="D2237" s="6">
        <v>73457766.99976598</v>
      </c>
      <c r="E2237" s="6">
        <v>74411491.15341672</v>
      </c>
      <c r="F2237" s="6">
        <v>67895020.55687499</v>
      </c>
      <c r="G2237" s="6">
        <v>120433165.16441917</v>
      </c>
      <c r="H2237" s="6">
        <f>NPV(Supuestos!$B$22,C2237:G2237)+B2237</f>
        <v>110539985.33381538</v>
      </c>
      <c r="I2237" s="2">
        <f>IFERROR(IRR(B2237:G2237),"")</f>
        <v>0.3773604143735617</v>
      </c>
      <c r="J2237" s="2">
        <f>IFERROR(MIRR(B2237:G2237,Supuestos!$B$22,Supuestos!$B$22),"")</f>
        <v>0.2630558529696503</v>
      </c>
      <c r="K2237" s="6">
        <v>8284.893477910673</v>
      </c>
      <c r="L2237" s="6">
        <v>42333.30723401116</v>
      </c>
      <c r="M2237" s="6">
        <v>137048123.22801542</v>
      </c>
      <c r="N2237" s="6">
        <v>3270.456614034871</v>
      </c>
      <c r="O2237" s="6">
        <v>118521224.09215343</v>
      </c>
    </row>
    <row r="2238">
      <c r="A2238">
        <v>2234</v>
      </c>
      <c r="B2238" s="6">
        <v>-155127529.9180353</v>
      </c>
      <c r="C2238" s="6">
        <v>44702676.16070179</v>
      </c>
      <c r="D2238" s="6">
        <v>29139902.856018692</v>
      </c>
      <c r="E2238" s="6">
        <v>36972842.33119309</v>
      </c>
      <c r="F2238" s="6">
        <v>25171963.1939052</v>
      </c>
      <c r="G2238" s="6">
        <v>64753055.04305744</v>
      </c>
      <c r="H2238" s="6">
        <f>NPV(Supuestos!$B$22,C2238:G2238)+B2238</f>
        <v>-20002300.95505958</v>
      </c>
      <c r="I2238" s="2">
        <f>IFERROR(IRR(B2238:G2238),"")</f>
        <v>0.08734196972184875</v>
      </c>
      <c r="J2238" s="2">
        <f>IFERROR(MIRR(B2238:G2238,Supuestos!$B$22,Supuestos!$B$22),"")</f>
        <v>0.10895612623517725</v>
      </c>
      <c r="K2238" s="6">
        <v>7507.847115077366</v>
      </c>
      <c r="L2238" s="6">
        <v>37054.60079688577</v>
      </c>
      <c r="M2238" s="6">
        <v>132871507.7025759</v>
      </c>
      <c r="N2238" s="6">
        <v>3502.9348923514285</v>
      </c>
      <c r="O2238" s="6">
        <v>113568264.30011164</v>
      </c>
    </row>
    <row r="2239">
      <c r="A2239">
        <v>2235</v>
      </c>
      <c r="B2239" s="6">
        <v>-154861819.77497977</v>
      </c>
      <c r="C2239" s="6">
        <v>81980013.49547832</v>
      </c>
      <c r="D2239" s="6">
        <v>69873408.6037347</v>
      </c>
      <c r="E2239" s="6">
        <v>73871806.11258583</v>
      </c>
      <c r="F2239" s="6">
        <v>63102886.8619362</v>
      </c>
      <c r="G2239" s="6">
        <v>114282720.9710386</v>
      </c>
      <c r="H2239" s="6">
        <f>NPV(Supuestos!$B$22,C2239:G2239)+B2239</f>
        <v>117393995.67162657</v>
      </c>
      <c r="I2239" s="2">
        <f>IFERROR(IRR(B2239:G2239),"")</f>
        <v>0.41474627245977597</v>
      </c>
      <c r="J2239" s="2">
        <f>IFERROR(MIRR(B2239:G2239,Supuestos!$B$22,Supuestos!$B$22),"")</f>
        <v>0.27617846763872334</v>
      </c>
      <c r="K2239" s="6">
        <v>9047.026401276662</v>
      </c>
      <c r="L2239" s="6">
        <v>35626.4984607754</v>
      </c>
      <c r="M2239" s="6">
        <v>129076710.00220557</v>
      </c>
      <c r="N2239" s="6">
        <v>3318.4031225430467</v>
      </c>
      <c r="O2239" s="6">
        <v>107932858.44042544</v>
      </c>
    </row>
    <row r="2240">
      <c r="A2240">
        <v>2236</v>
      </c>
      <c r="B2240" s="6">
        <v>-152679762.93131554</v>
      </c>
      <c r="C2240" s="6">
        <v>45579631.99943196</v>
      </c>
      <c r="D2240" s="6">
        <v>49412348.92924948</v>
      </c>
      <c r="E2240" s="6">
        <v>47400017.82843875</v>
      </c>
      <c r="F2240" s="6">
        <v>43766442.6721006</v>
      </c>
      <c r="G2240" s="6">
        <v>100814984.18838766</v>
      </c>
      <c r="H2240" s="6">
        <f>NPV(Supuestos!$B$22,C2240:G2240)+B2240</f>
        <v>35590621.51186761</v>
      </c>
      <c r="I2240" s="2">
        <f>IFERROR(IRR(B2240:G2240),"")</f>
        <v>0.22285025660064386</v>
      </c>
      <c r="J2240" s="2">
        <f>IFERROR(MIRR(B2240:G2240,Supuestos!$B$22,Supuestos!$B$22),"")</f>
        <v>0.1887894926421736</v>
      </c>
      <c r="K2240" s="6">
        <v>7549.9036217267185</v>
      </c>
      <c r="L2240" s="6">
        <v>40823.70327044254</v>
      </c>
      <c r="M2240" s="6">
        <v>128022560.91741067</v>
      </c>
      <c r="N2240" s="6">
        <v>3296.4703981143734</v>
      </c>
      <c r="O2240" s="6">
        <v>115598311.86343266</v>
      </c>
    </row>
    <row r="2241">
      <c r="A2241">
        <v>2237</v>
      </c>
      <c r="B2241" s="6">
        <v>-170354638.8133023</v>
      </c>
      <c r="C2241" s="6">
        <v>51988773.63764026</v>
      </c>
      <c r="D2241" s="6">
        <v>60234650.84081133</v>
      </c>
      <c r="E2241" s="6">
        <v>74545856.64000791</v>
      </c>
      <c r="F2241" s="6">
        <v>72495166.44138928</v>
      </c>
      <c r="G2241" s="6">
        <v>122869336.1102349</v>
      </c>
      <c r="H2241" s="6">
        <f>NPV(Supuestos!$B$22,C2241:G2241)+B2241</f>
        <v>78651927.62273699</v>
      </c>
      <c r="I2241" s="2">
        <f>IFERROR(IRR(B2241:G2241),"")</f>
        <v>0.29379715270577444</v>
      </c>
      <c r="J2241" s="2">
        <f>IFERROR(MIRR(B2241:G2241,Supuestos!$B$22,Supuestos!$B$22),"")</f>
        <v>0.22991817270314963</v>
      </c>
      <c r="K2241" s="6">
        <v>7981.294502792918</v>
      </c>
      <c r="L2241" s="6">
        <v>41742.482381525646</v>
      </c>
      <c r="M2241" s="6">
        <v>143701915.20013425</v>
      </c>
      <c r="N2241" s="6">
        <v>3389.612834248692</v>
      </c>
      <c r="O2241" s="6">
        <v>107191243.13398798</v>
      </c>
    </row>
    <row r="2242">
      <c r="A2242">
        <v>2238</v>
      </c>
      <c r="B2242" s="6">
        <v>-175342664.27177146</v>
      </c>
      <c r="C2242" s="6">
        <v>76544648.60876954</v>
      </c>
      <c r="D2242" s="6">
        <v>81205208.17336519</v>
      </c>
      <c r="E2242" s="6">
        <v>85859084.88973361</v>
      </c>
      <c r="F2242" s="6">
        <v>82407602.59274481</v>
      </c>
      <c r="G2242" s="6">
        <v>148601221.00015414</v>
      </c>
      <c r="H2242" s="6">
        <f>NPV(Supuestos!$B$22,C2242:G2242)+B2242</f>
        <v>138209705.74584132</v>
      </c>
      <c r="I2242" s="2">
        <f>IFERROR(IRR(B2242:G2242),"")</f>
        <v>0.40350718958079834</v>
      </c>
      <c r="J2242" s="2">
        <f>IFERROR(MIRR(B2242:G2242,Supuestos!$B$22,Supuestos!$B$22),"")</f>
        <v>0.28052879452540225</v>
      </c>
      <c r="K2242" s="6">
        <v>8416.890172330954</v>
      </c>
      <c r="L2242" s="6">
        <v>43637.57812176436</v>
      </c>
      <c r="M2242" s="6">
        <v>145959248.07677925</v>
      </c>
      <c r="N2242" s="6">
        <v>3310.3866496123374</v>
      </c>
      <c r="O2242" s="6">
        <v>110476228.55838822</v>
      </c>
    </row>
    <row r="2243">
      <c r="A2243">
        <v>2239</v>
      </c>
      <c r="B2243" s="6">
        <v>-164818751.74433413</v>
      </c>
      <c r="C2243" s="6">
        <v>45439514.25294819</v>
      </c>
      <c r="D2243" s="6">
        <v>31154131.557992075</v>
      </c>
      <c r="E2243" s="6">
        <v>43196430.83685843</v>
      </c>
      <c r="F2243" s="6">
        <v>38620031.309401214</v>
      </c>
      <c r="G2243" s="6">
        <v>74752314.2053393</v>
      </c>
      <c r="H2243" s="6">
        <f>NPV(Supuestos!$B$22,C2243:G2243)+B2243</f>
        <v>-10140907.251047686</v>
      </c>
      <c r="I2243" s="2">
        <f>IFERROR(IRR(B2243:G2243),"")</f>
        <v>0.11615567624894374</v>
      </c>
      <c r="J2243" s="2">
        <f>IFERROR(MIRR(B2243:G2243,Supuestos!$B$22,Supuestos!$B$22),"")</f>
        <v>0.12561312760278898</v>
      </c>
      <c r="K2243" s="6">
        <v>7666.354515682977</v>
      </c>
      <c r="L2243" s="6">
        <v>37572.5689834695</v>
      </c>
      <c r="M2243" s="6">
        <v>141775181.03295562</v>
      </c>
      <c r="N2243" s="6">
        <v>3394.6736365246275</v>
      </c>
      <c r="O2243" s="6">
        <v>115813641.3379988</v>
      </c>
    </row>
    <row r="2244">
      <c r="A2244">
        <v>2240</v>
      </c>
      <c r="B2244" s="6">
        <v>-169253317.10709792</v>
      </c>
      <c r="C2244" s="6">
        <v>63247723.01834899</v>
      </c>
      <c r="D2244" s="6">
        <v>56800397.40210475</v>
      </c>
      <c r="E2244" s="6">
        <v>81990933.15021318</v>
      </c>
      <c r="F2244" s="6">
        <v>53017723.38669806</v>
      </c>
      <c r="G2244" s="6">
        <v>102410113.67516053</v>
      </c>
      <c r="H2244" s="6">
        <f>NPV(Supuestos!$B$22,C2244:G2244)+B2244</f>
        <v>69854099.87401047</v>
      </c>
      <c r="I2244" s="2">
        <f>IFERROR(IRR(B2244:G2244),"")</f>
        <v>0.28976015184869147</v>
      </c>
      <c r="J2244" s="2">
        <f>IFERROR(MIRR(B2244:G2244,Supuestos!$B$22,Supuestos!$B$22),"")</f>
        <v>0.22156343106146803</v>
      </c>
      <c r="K2244" s="6">
        <v>8081.585978359441</v>
      </c>
      <c r="L2244" s="6">
        <v>42533.913444084836</v>
      </c>
      <c r="M2244" s="6">
        <v>141753998.8275403</v>
      </c>
      <c r="N2244" s="6">
        <v>3409.120881681641</v>
      </c>
      <c r="O2244" s="6">
        <v>115433398.2528118</v>
      </c>
    </row>
    <row r="2245">
      <c r="A2245">
        <v>2241</v>
      </c>
      <c r="B2245" s="6">
        <v>-157253137.2507619</v>
      </c>
      <c r="C2245" s="6">
        <v>62661091.0612973</v>
      </c>
      <c r="D2245" s="6">
        <v>47424265.514816076</v>
      </c>
      <c r="E2245" s="6">
        <v>56895646.92239423</v>
      </c>
      <c r="F2245" s="6">
        <v>48786602.36039385</v>
      </c>
      <c r="G2245" s="6">
        <v>108260492.0703328</v>
      </c>
      <c r="H2245" s="6">
        <f>NPV(Supuestos!$B$22,C2245:G2245)+B2245</f>
        <v>57719797.77195726</v>
      </c>
      <c r="I2245" s="2">
        <f>IFERROR(IRR(B2245:G2245),"")</f>
        <v>0.2723325097962139</v>
      </c>
      <c r="J2245" s="2">
        <f>IFERROR(MIRR(B2245:G2245,Supuestos!$B$22,Supuestos!$B$22),"")</f>
        <v>0.21356137348830173</v>
      </c>
      <c r="K2245" s="6">
        <v>7394.386784898563</v>
      </c>
      <c r="L2245" s="6">
        <v>45739.44500090185</v>
      </c>
      <c r="M2245" s="6">
        <v>130195925.43770084</v>
      </c>
      <c r="N2245" s="6">
        <v>3462.500177323818</v>
      </c>
      <c r="O2245" s="6">
        <v>109893341.44389881</v>
      </c>
    </row>
    <row r="2246">
      <c r="A2246">
        <v>2242</v>
      </c>
      <c r="B2246" s="6">
        <v>-170161153.2908219</v>
      </c>
      <c r="C2246" s="6">
        <v>41660239.66527598</v>
      </c>
      <c r="D2246" s="6">
        <v>34183018.09991249</v>
      </c>
      <c r="E2246" s="6">
        <v>55603455.51972054</v>
      </c>
      <c r="F2246" s="6">
        <v>51009341.978567116</v>
      </c>
      <c r="G2246" s="6">
        <v>96899464.38763106</v>
      </c>
      <c r="H2246" s="6">
        <f>NPV(Supuestos!$B$22,C2246:G2246)+B2246</f>
        <v>10744558.465537697</v>
      </c>
      <c r="I2246" s="2">
        <f>IFERROR(IRR(B2246:G2246),"")</f>
        <v>0.16235828684005515</v>
      </c>
      <c r="J2246" s="2">
        <f>IFERROR(MIRR(B2246:G2246,Supuestos!$B$22,Supuestos!$B$22),"")</f>
        <v>0.15404627380297353</v>
      </c>
      <c r="K2246" s="6">
        <v>7928.977086468176</v>
      </c>
      <c r="L2246" s="6">
        <v>36650.309331348515</v>
      </c>
      <c r="M2246" s="6">
        <v>146913196.25880325</v>
      </c>
      <c r="N2246" s="6">
        <v>3320.820373855531</v>
      </c>
      <c r="O2246" s="6">
        <v>112810444.93716466</v>
      </c>
    </row>
    <row r="2247">
      <c r="A2247">
        <v>2243</v>
      </c>
      <c r="B2247" s="6">
        <v>-161981509.9598055</v>
      </c>
      <c r="C2247" s="6">
        <v>49549426.090850405</v>
      </c>
      <c r="D2247" s="6">
        <v>42578993.305841</v>
      </c>
      <c r="E2247" s="6">
        <v>54445289.90463367</v>
      </c>
      <c r="F2247" s="6">
        <v>45139759.95347732</v>
      </c>
      <c r="G2247" s="6">
        <v>89422385.05410618</v>
      </c>
      <c r="H2247" s="6">
        <f>NPV(Supuestos!$B$22,C2247:G2247)+B2247</f>
        <v>24164617.795704287</v>
      </c>
      <c r="I2247" s="2">
        <f>IFERROR(IRR(B2247:G2247),"")</f>
        <v>0.19508766066285618</v>
      </c>
      <c r="J2247" s="2">
        <f>IFERROR(MIRR(B2247:G2247,Supuestos!$B$22,Supuestos!$B$22),"")</f>
        <v>0.17214830534344028</v>
      </c>
      <c r="K2247" s="6">
        <v>7723.551398955255</v>
      </c>
      <c r="L2247" s="6">
        <v>38725.972134525706</v>
      </c>
      <c r="M2247" s="6">
        <v>138053347.05936402</v>
      </c>
      <c r="N2247" s="6">
        <v>3481.2733740235367</v>
      </c>
      <c r="O2247" s="6">
        <v>106105905.07370567</v>
      </c>
    </row>
    <row r="2248">
      <c r="A2248">
        <v>2244</v>
      </c>
      <c r="B2248" s="6">
        <v>-179971234.26153836</v>
      </c>
      <c r="C2248" s="6">
        <v>24436458.01762647</v>
      </c>
      <c r="D2248" s="6">
        <v>33778736.31994521</v>
      </c>
      <c r="E2248" s="6">
        <v>22328720.307924937</v>
      </c>
      <c r="F2248" s="6">
        <v>40270425.35405293</v>
      </c>
      <c r="G2248" s="6">
        <v>70764760.41825265</v>
      </c>
      <c r="H2248" s="6">
        <f>NPV(Supuestos!$B$22,C2248:G2248)+B2248</f>
        <v>-56876530.10472998</v>
      </c>
      <c r="I2248" s="2">
        <f>IFERROR(IRR(B2248:G2248),"")</f>
        <v>0.018025687891539383</v>
      </c>
      <c r="J2248" s="2">
        <f>IFERROR(MIRR(B2248:G2248,Supuestos!$B$22,Supuestos!$B$22),"")</f>
        <v>0.05660364874953383</v>
      </c>
      <c r="K2248" s="6">
        <v>7468.049937571244</v>
      </c>
      <c r="L2248" s="6">
        <v>35692.376412954996</v>
      </c>
      <c r="M2248" s="6">
        <v>158647038.30613533</v>
      </c>
      <c r="N2248" s="6">
        <v>3553.0288442038</v>
      </c>
      <c r="O2248" s="6">
        <v>110069208.70143563</v>
      </c>
    </row>
    <row r="2249">
      <c r="A2249">
        <v>2245</v>
      </c>
      <c r="B2249" s="6">
        <v>-153163116.27676475</v>
      </c>
      <c r="C2249" s="6">
        <v>48340069.03801362</v>
      </c>
      <c r="D2249" s="6">
        <v>61741429.032167286</v>
      </c>
      <c r="E2249" s="6">
        <v>61821051.28475675</v>
      </c>
      <c r="F2249" s="6">
        <v>55690210.12766172</v>
      </c>
      <c r="G2249" s="6">
        <v>112817405.96034761</v>
      </c>
      <c r="H2249" s="6">
        <f>NPV(Supuestos!$B$22,C2249:G2249)+B2249</f>
        <v>70042827.08466198</v>
      </c>
      <c r="I2249" s="2">
        <f>IFERROR(IRR(B2249:G2249),"")</f>
        <v>0.2956774956616105</v>
      </c>
      <c r="J2249" s="2">
        <f>IFERROR(MIRR(B2249:G2249,Supuestos!$B$22,Supuestos!$B$22),"")</f>
        <v>0.22917908923161434</v>
      </c>
      <c r="K2249" s="6">
        <v>7822.642132166381</v>
      </c>
      <c r="L2249" s="6">
        <v>43572.83773266325</v>
      </c>
      <c r="M2249" s="6">
        <v>125894738.97551829</v>
      </c>
      <c r="N2249" s="6">
        <v>3532.9973853814104</v>
      </c>
      <c r="O2249" s="6">
        <v>113481718.42600667</v>
      </c>
    </row>
    <row r="2250">
      <c r="A2250">
        <v>2246</v>
      </c>
      <c r="B2250" s="6">
        <v>-157792481.9439409</v>
      </c>
      <c r="C2250" s="6">
        <v>30517909.14744989</v>
      </c>
      <c r="D2250" s="6">
        <v>37514939.01286529</v>
      </c>
      <c r="E2250" s="6">
        <v>53813696.063063905</v>
      </c>
      <c r="F2250" s="6">
        <v>49108177.334374264</v>
      </c>
      <c r="G2250" s="6">
        <v>89455746.1608225</v>
      </c>
      <c r="H2250" s="6">
        <f>NPV(Supuestos!$B$22,C2250:G2250)+B2250</f>
        <v>9703347.88663815</v>
      </c>
      <c r="I2250" s="2">
        <f>IFERROR(IRR(B2250:G2250),"")</f>
        <v>0.16134233204603615</v>
      </c>
      <c r="J2250" s="2">
        <f>IFERROR(MIRR(B2250:G2250,Supuestos!$B$22,Supuestos!$B$22),"")</f>
        <v>0.15368803789168117</v>
      </c>
      <c r="K2250" s="6">
        <v>7487.931975077194</v>
      </c>
      <c r="L2250" s="6">
        <v>40577.052582535034</v>
      </c>
      <c r="M2250" s="6">
        <v>133485425.18496868</v>
      </c>
      <c r="N2250" s="6">
        <v>3483.650940656662</v>
      </c>
      <c r="O2250" s="6">
        <v>112752125.54555309</v>
      </c>
    </row>
    <row r="2251">
      <c r="A2251">
        <v>2247</v>
      </c>
      <c r="B2251" s="6">
        <v>-173246079.67153987</v>
      </c>
      <c r="C2251" s="6">
        <v>48496105.39588547</v>
      </c>
      <c r="D2251" s="6">
        <v>35955537.90461662</v>
      </c>
      <c r="E2251" s="6">
        <v>36040552.28011088</v>
      </c>
      <c r="F2251" s="6">
        <v>48568377.52121337</v>
      </c>
      <c r="G2251" s="6">
        <v>94639503.92555645</v>
      </c>
      <c r="H2251" s="6">
        <f>NPV(Supuestos!$B$22,C2251:G2251)+B2251</f>
        <v>-803500.0545939878</v>
      </c>
      <c r="I2251" s="2">
        <f>IFERROR(IRR(B2251:G2251),"")</f>
        <v>0.13828337816514213</v>
      </c>
      <c r="J2251" s="2">
        <f>IFERROR(MIRR(B2251:G2251,Supuestos!$B$22,Supuestos!$B$22),"")</f>
        <v>0.1389405888772497</v>
      </c>
      <c r="K2251" s="6">
        <v>7843.226425676752</v>
      </c>
      <c r="L2251" s="6">
        <v>35517.914783312095</v>
      </c>
      <c r="M2251" s="6">
        <v>150960075.8464672</v>
      </c>
      <c r="N2251" s="6">
        <v>3342.348550322155</v>
      </c>
      <c r="O2251" s="6">
        <v>106449397.77156132</v>
      </c>
    </row>
    <row r="2252">
      <c r="A2252">
        <v>2248</v>
      </c>
      <c r="B2252" s="6">
        <v>-164241365.5770028</v>
      </c>
      <c r="C2252" s="6">
        <v>44004129.93300081</v>
      </c>
      <c r="D2252" s="6">
        <v>53513165.18052243</v>
      </c>
      <c r="E2252" s="6">
        <v>48386048.66303379</v>
      </c>
      <c r="F2252" s="6">
        <v>74943908.98094259</v>
      </c>
      <c r="G2252" s="6">
        <v>79133762.77617043</v>
      </c>
      <c r="H2252" s="6">
        <f>NPV(Supuestos!$B$22,C2252:G2252)+B2252</f>
        <v>33667003.07597442</v>
      </c>
      <c r="I2252" s="2">
        <f>IFERROR(IRR(B2252:G2252),"")</f>
        <v>0.21367699357479555</v>
      </c>
      <c r="J2252" s="2">
        <f>IFERROR(MIRR(B2252:G2252,Supuestos!$B$22,Supuestos!$B$22),"")</f>
        <v>0.1833171903471975</v>
      </c>
      <c r="K2252" s="6">
        <v>8752.5237338494</v>
      </c>
      <c r="L2252" s="6">
        <v>34572.103648507305</v>
      </c>
      <c r="M2252" s="6">
        <v>140033912.95998988</v>
      </c>
      <c r="N2252" s="6">
        <v>3514.387759504219</v>
      </c>
      <c r="O2252" s="6">
        <v>114931035.34616937</v>
      </c>
    </row>
    <row r="2253">
      <c r="A2253">
        <v>2249</v>
      </c>
      <c r="B2253" s="6">
        <v>-159009154.62097493</v>
      </c>
      <c r="C2253" s="6">
        <v>42102503.17598058</v>
      </c>
      <c r="D2253" s="6">
        <v>50296265.15734974</v>
      </c>
      <c r="E2253" s="6">
        <v>35591815.445052326</v>
      </c>
      <c r="F2253" s="6">
        <v>39707957.51459421</v>
      </c>
      <c r="G2253" s="6">
        <v>81959543.70216388</v>
      </c>
      <c r="H2253" s="6">
        <f>NPV(Supuestos!$B$22,C2253:G2253)+B2253</f>
        <v>6725187.429251991</v>
      </c>
      <c r="I2253" s="2">
        <f>IFERROR(IRR(B2253:G2253),"")</f>
        <v>0.15606445452031265</v>
      </c>
      <c r="J2253" s="2">
        <f>IFERROR(MIRR(B2253:G2253,Supuestos!$B$22,Supuestos!$B$22),"")</f>
        <v>0.14948399136206203</v>
      </c>
      <c r="K2253" s="6">
        <v>7776.430015938236</v>
      </c>
      <c r="L2253" s="6">
        <v>38226.5988480957</v>
      </c>
      <c r="M2253" s="6">
        <v>135227836.96581</v>
      </c>
      <c r="N2253" s="6">
        <v>3441.658929331849</v>
      </c>
      <c r="O2253" s="6">
        <v>113307098.07533325</v>
      </c>
    </row>
    <row r="2254">
      <c r="A2254">
        <v>2250</v>
      </c>
      <c r="B2254" s="6">
        <v>-161941108.7563907</v>
      </c>
      <c r="C2254" s="6">
        <v>55679254.51320991</v>
      </c>
      <c r="D2254" s="6">
        <v>72307003.0169696</v>
      </c>
      <c r="E2254" s="6">
        <v>62504581.555064425</v>
      </c>
      <c r="F2254" s="6">
        <v>72393068.59956984</v>
      </c>
      <c r="G2254" s="6">
        <v>122892979.65103474</v>
      </c>
      <c r="H2254" s="6">
        <f>NPV(Supuestos!$B$22,C2254:G2254)+B2254</f>
        <v>91416316.49201117</v>
      </c>
      <c r="I2254" s="2">
        <f>IFERROR(IRR(B2254:G2254),"")</f>
        <v>0.33010250003598257</v>
      </c>
      <c r="J2254" s="2">
        <f>IFERROR(MIRR(B2254:G2254,Supuestos!$B$22,Supuestos!$B$22),"")</f>
        <v>0.2467522395692756</v>
      </c>
      <c r="K2254" s="6">
        <v>8451.090839164353</v>
      </c>
      <c r="L2254" s="6">
        <v>37945.47353464702</v>
      </c>
      <c r="M2254" s="6">
        <v>136286657.25427797</v>
      </c>
      <c r="N2254" s="6">
        <v>3363.463215716183</v>
      </c>
      <c r="O2254" s="6">
        <v>107595574.1481636</v>
      </c>
    </row>
    <row r="2255">
      <c r="A2255">
        <v>2251</v>
      </c>
      <c r="B2255" s="6">
        <v>-161284994.1461695</v>
      </c>
      <c r="C2255" s="6">
        <v>64092186.02784741</v>
      </c>
      <c r="D2255" s="6">
        <v>53393724.26381387</v>
      </c>
      <c r="E2255" s="6">
        <v>51820955.896404386</v>
      </c>
      <c r="F2255" s="6">
        <v>77362261.08991177</v>
      </c>
      <c r="G2255" s="6">
        <v>115122128.72071129</v>
      </c>
      <c r="H2255" s="6">
        <f>NPV(Supuestos!$B$22,C2255:G2255)+B2255</f>
        <v>76594123.12130159</v>
      </c>
      <c r="I2255" s="2">
        <f>IFERROR(IRR(B2255:G2255),"")</f>
        <v>0.3037802973910592</v>
      </c>
      <c r="J2255" s="2">
        <f>IFERROR(MIRR(B2255:G2255,Supuestos!$B$22,Supuestos!$B$22),"")</f>
        <v>0.23213224267957444</v>
      </c>
      <c r="K2255" s="6">
        <v>7474.747572715905</v>
      </c>
      <c r="L2255" s="6">
        <v>46086.15373807881</v>
      </c>
      <c r="M2255" s="6">
        <v>133726404.88300818</v>
      </c>
      <c r="N2255" s="6">
        <v>3289.3854030097523</v>
      </c>
      <c r="O2255" s="6">
        <v>111939835.28307575</v>
      </c>
    </row>
    <row r="2256">
      <c r="A2256">
        <v>2252</v>
      </c>
      <c r="B2256" s="6">
        <v>-175480993.80029213</v>
      </c>
      <c r="C2256" s="6">
        <v>63165239.329355516</v>
      </c>
      <c r="D2256" s="6">
        <v>74921219.18251044</v>
      </c>
      <c r="E2256" s="6">
        <v>73082073.75212401</v>
      </c>
      <c r="F2256" s="6">
        <v>88248040.50726673</v>
      </c>
      <c r="G2256" s="6">
        <v>121672955.7839059</v>
      </c>
      <c r="H2256" s="6">
        <f>NPV(Supuestos!$B$22,C2256:G2256)+B2256</f>
        <v>102347919.19170392</v>
      </c>
      <c r="I2256" s="2">
        <f>IFERROR(IRR(B2256:G2256),"")</f>
        <v>0.3379878941754971</v>
      </c>
      <c r="J2256" s="2">
        <f>IFERROR(MIRR(B2256:G2256,Supuestos!$B$22,Supuestos!$B$22),"")</f>
        <v>0.24972461014109681</v>
      </c>
      <c r="K2256" s="6">
        <v>8659.593542728477</v>
      </c>
      <c r="L2256" s="6">
        <v>39100.84099227208</v>
      </c>
      <c r="M2256" s="6">
        <v>148393202.58653754</v>
      </c>
      <c r="N2256" s="6">
        <v>3376.308631027738</v>
      </c>
      <c r="O2256" s="6">
        <v>110871638.2907551</v>
      </c>
    </row>
    <row r="2257">
      <c r="A2257">
        <v>2253</v>
      </c>
      <c r="B2257" s="6">
        <v>-164989945.39095077</v>
      </c>
      <c r="C2257" s="6">
        <v>48835166.504815534</v>
      </c>
      <c r="D2257" s="6">
        <v>68172763.4989067</v>
      </c>
      <c r="E2257" s="6">
        <v>41934691.103555426</v>
      </c>
      <c r="F2257" s="6">
        <v>66923098.31280149</v>
      </c>
      <c r="G2257" s="6">
        <v>119325605.78525135</v>
      </c>
      <c r="H2257" s="6">
        <f>NPV(Supuestos!$B$22,C2257:G2257)+B2257</f>
        <v>60207196.950402305</v>
      </c>
      <c r="I2257" s="2">
        <f>IFERROR(IRR(B2257:G2257),"")</f>
        <v>0.2647441065742554</v>
      </c>
      <c r="J2257" s="2">
        <f>IFERROR(MIRR(B2257:G2257,Supuestos!$B$22,Supuestos!$B$22),"")</f>
        <v>0.21318192336020925</v>
      </c>
      <c r="K2257" s="6">
        <v>7797.014340737812</v>
      </c>
      <c r="L2257" s="6">
        <v>41591.23061103821</v>
      </c>
      <c r="M2257" s="6">
        <v>139046951.6690949</v>
      </c>
      <c r="N2257" s="6">
        <v>3367.108533748736</v>
      </c>
      <c r="O2257" s="6">
        <v>107753915.45335473</v>
      </c>
    </row>
    <row r="2258">
      <c r="A2258">
        <v>2254</v>
      </c>
      <c r="B2258" s="6">
        <v>-164678998.37420067</v>
      </c>
      <c r="C2258" s="6">
        <v>78458709.22802229</v>
      </c>
      <c r="D2258" s="6">
        <v>97662249.35350433</v>
      </c>
      <c r="E2258" s="6">
        <v>91596070.48469773</v>
      </c>
      <c r="F2258" s="6">
        <v>72893214.69007528</v>
      </c>
      <c r="G2258" s="6">
        <v>139843873.24828053</v>
      </c>
      <c r="H2258" s="6">
        <f>NPV(Supuestos!$B$22,C2258:G2258)+B2258</f>
        <v>156906259.42124873</v>
      </c>
      <c r="I2258" s="2">
        <f>IFERROR(IRR(B2258:G2258),"")</f>
        <v>0.46522072682161264</v>
      </c>
      <c r="J2258" s="2">
        <f>IFERROR(MIRR(B2258:G2258,Supuestos!$B$22,Supuestos!$B$22),"")</f>
        <v>0.30327610960841067</v>
      </c>
      <c r="K2258" s="6">
        <v>8789.305085766546</v>
      </c>
      <c r="L2258" s="6">
        <v>42032.91145919729</v>
      </c>
      <c r="M2258" s="6">
        <v>135123791.77756885</v>
      </c>
      <c r="N2258" s="6">
        <v>3368.042652991911</v>
      </c>
      <c r="O2258" s="6">
        <v>107158292.89910722</v>
      </c>
    </row>
    <row r="2259">
      <c r="A2259">
        <v>2255</v>
      </c>
      <c r="B2259" s="6">
        <v>-152975460.60879165</v>
      </c>
      <c r="C2259" s="6">
        <v>57854657.13843049</v>
      </c>
      <c r="D2259" s="6">
        <v>68533058.85410503</v>
      </c>
      <c r="E2259" s="6">
        <v>62716824.79535224</v>
      </c>
      <c r="F2259" s="6">
        <v>54782466.749999925</v>
      </c>
      <c r="G2259" s="6">
        <v>104811270.99206126</v>
      </c>
      <c r="H2259" s="6">
        <f>NPV(Supuestos!$B$22,C2259:G2259)+B2259</f>
        <v>79711580.30728306</v>
      </c>
      <c r="I2259" s="2">
        <f>IFERROR(IRR(B2259:G2259),"")</f>
        <v>0.32540793447822963</v>
      </c>
      <c r="J2259" s="2">
        <f>IFERROR(MIRR(B2259:G2259,Supuestos!$B$22,Supuestos!$B$22),"")</f>
        <v>0.23975234025671655</v>
      </c>
      <c r="K2259" s="6">
        <v>8204.121783847926</v>
      </c>
      <c r="L2259" s="6">
        <v>41211.37442943912</v>
      </c>
      <c r="M2259" s="6">
        <v>125927209.83288166</v>
      </c>
      <c r="N2259" s="6">
        <v>3528.269341929505</v>
      </c>
      <c r="O2259" s="6">
        <v>116166652.70898084</v>
      </c>
    </row>
    <row r="2260">
      <c r="A2260">
        <v>2256</v>
      </c>
      <c r="B2260" s="6">
        <v>-176898051.3328588</v>
      </c>
      <c r="C2260" s="6">
        <v>41646458.266288005</v>
      </c>
      <c r="D2260" s="6">
        <v>46007419.74814833</v>
      </c>
      <c r="E2260" s="6">
        <v>24461207.040179633</v>
      </c>
      <c r="F2260" s="6">
        <v>35037976.461264625</v>
      </c>
      <c r="G2260" s="6">
        <v>74351387.57878889</v>
      </c>
      <c r="H2260" s="6">
        <f>NPV(Supuestos!$B$22,C2260:G2260)+B2260</f>
        <v>-29093161.14680341</v>
      </c>
      <c r="I2260" s="2">
        <f>IFERROR(IRR(B2260:G2260),"")</f>
        <v>0.07375525747581087</v>
      </c>
      <c r="J2260" s="2">
        <f>IFERROR(MIRR(B2260:G2260,Supuestos!$B$22,Supuestos!$B$22),"")</f>
        <v>0.09976020898524518</v>
      </c>
      <c r="K2260" s="6">
        <v>7385.788293464253</v>
      </c>
      <c r="L2260" s="6">
        <v>40016.19699050768</v>
      </c>
      <c r="M2260" s="6">
        <v>153253958.5903427</v>
      </c>
      <c r="N2260" s="6">
        <v>3492.5126602873206</v>
      </c>
      <c r="O2260" s="6">
        <v>114235082.51449682</v>
      </c>
    </row>
    <row r="2261">
      <c r="A2261">
        <v>2257</v>
      </c>
      <c r="B2261" s="6">
        <v>-166765686.89629185</v>
      </c>
      <c r="C2261" s="6">
        <v>49551991.30923082</v>
      </c>
      <c r="D2261" s="6">
        <v>53081587.26446752</v>
      </c>
      <c r="E2261" s="6">
        <v>47905063.4041224</v>
      </c>
      <c r="F2261" s="6">
        <v>43218502.29483655</v>
      </c>
      <c r="G2261" s="6">
        <v>105142470.53666589</v>
      </c>
      <c r="H2261" s="6">
        <f>NPV(Supuestos!$B$22,C2261:G2261)+B2261</f>
        <v>30076610.502567958</v>
      </c>
      <c r="I2261" s="2">
        <f>IFERROR(IRR(B2261:G2261),"")</f>
        <v>0.20543708271662517</v>
      </c>
      <c r="J2261" s="2">
        <f>IFERROR(MIRR(B2261:G2261,Supuestos!$B$22,Supuestos!$B$22),"")</f>
        <v>0.17843924463083716</v>
      </c>
      <c r="K2261" s="6">
        <v>7854.053499657267</v>
      </c>
      <c r="L2261" s="6">
        <v>37898.649979115755</v>
      </c>
      <c r="M2261" s="6">
        <v>142953044.93623105</v>
      </c>
      <c r="N2261" s="6">
        <v>3375.7284289846816</v>
      </c>
      <c r="O2261" s="6">
        <v>108786113.4665861</v>
      </c>
    </row>
    <row r="2262">
      <c r="A2262">
        <v>2258</v>
      </c>
      <c r="B2262" s="6">
        <v>-189760442.69995514</v>
      </c>
      <c r="C2262" s="6">
        <v>97167807.11146626</v>
      </c>
      <c r="D2262" s="6">
        <v>96490768.03693478</v>
      </c>
      <c r="E2262" s="6">
        <v>96644807.68717477</v>
      </c>
      <c r="F2262" s="6">
        <v>88892771.50150397</v>
      </c>
      <c r="G2262" s="6">
        <v>151859156.26993892</v>
      </c>
      <c r="H2262" s="6">
        <f>NPV(Supuestos!$B$22,C2262:G2262)+B2262</f>
        <v>166456024.96766257</v>
      </c>
      <c r="I2262" s="2">
        <f>IFERROR(IRR(B2262:G2262),"")</f>
        <v>0.44569570101003736</v>
      </c>
      <c r="J2262" s="2">
        <f>IFERROR(MIRR(B2262:G2262,Supuestos!$B$22,Supuestos!$B$22),"")</f>
        <v>0.2930237825325994</v>
      </c>
      <c r="K2262" s="6">
        <v>8453.048084296413</v>
      </c>
      <c r="L2262" s="6">
        <v>45025.290979826896</v>
      </c>
      <c r="M2262" s="6">
        <v>159312366.727002</v>
      </c>
      <c r="N2262" s="6">
        <v>3202.156639099121</v>
      </c>
      <c r="O2262" s="6">
        <v>110508660.76846623</v>
      </c>
    </row>
    <row r="2263">
      <c r="A2263">
        <v>2259</v>
      </c>
      <c r="B2263" s="6">
        <v>-167355562.66065654</v>
      </c>
      <c r="C2263" s="6">
        <v>69817889.12425002</v>
      </c>
      <c r="D2263" s="6">
        <v>46007384.00825165</v>
      </c>
      <c r="E2263" s="6">
        <v>53752162.97266742</v>
      </c>
      <c r="F2263" s="6">
        <v>63910366.7272453</v>
      </c>
      <c r="G2263" s="6">
        <v>99571585.79119249</v>
      </c>
      <c r="H2263" s="6">
        <f>NPV(Supuestos!$B$22,C2263:G2263)+B2263</f>
        <v>55124995.91330732</v>
      </c>
      <c r="I2263" s="2">
        <f>IFERROR(IRR(B2263:G2263),"")</f>
        <v>0.2617202752179575</v>
      </c>
      <c r="J2263" s="2">
        <f>IFERROR(MIRR(B2263:G2263,Supuestos!$B$22,Supuestos!$B$22),"")</f>
        <v>0.20679981278310566</v>
      </c>
      <c r="K2263" s="6">
        <v>7986.02932576981</v>
      </c>
      <c r="L2263" s="6">
        <v>40713.76243993336</v>
      </c>
      <c r="M2263" s="6">
        <v>141344258.5960379</v>
      </c>
      <c r="N2263" s="6">
        <v>3537.561745227625</v>
      </c>
      <c r="O2263" s="6">
        <v>108727150.12159777</v>
      </c>
    </row>
    <row r="2264">
      <c r="A2264">
        <v>2260</v>
      </c>
      <c r="B2264" s="6">
        <v>-157841608.1559807</v>
      </c>
      <c r="C2264" s="6">
        <v>63447658.09544928</v>
      </c>
      <c r="D2264" s="6">
        <v>74123764.11871675</v>
      </c>
      <c r="E2264" s="6">
        <v>66770820.02488519</v>
      </c>
      <c r="F2264" s="6">
        <v>74486699.29886982</v>
      </c>
      <c r="G2264" s="6">
        <v>121222703.86079322</v>
      </c>
      <c r="H2264" s="6">
        <f>NPV(Supuestos!$B$22,C2264:G2264)+B2264</f>
        <v>106979842.86174732</v>
      </c>
      <c r="I2264" s="2">
        <f>IFERROR(IRR(B2264:G2264),"")</f>
        <v>0.37063906502770516</v>
      </c>
      <c r="J2264" s="2">
        <f>IFERROR(MIRR(B2264:G2264,Supuestos!$B$22,Supuestos!$B$22),"")</f>
        <v>0.26430304553245865</v>
      </c>
      <c r="K2264" s="6">
        <v>8305.380503024615</v>
      </c>
      <c r="L2264" s="6">
        <v>41304.3841737371</v>
      </c>
      <c r="M2264" s="6">
        <v>130397717.99550113</v>
      </c>
      <c r="N2264" s="6">
        <v>3445.3478431639574</v>
      </c>
      <c r="O2264" s="6">
        <v>108771378.90212364</v>
      </c>
    </row>
    <row r="2265">
      <c r="A2265">
        <v>2261</v>
      </c>
      <c r="B2265" s="6">
        <v>-159469246.1860934</v>
      </c>
      <c r="C2265" s="6">
        <v>46464249.3833432</v>
      </c>
      <c r="D2265" s="6">
        <v>61864392.24505514</v>
      </c>
      <c r="E2265" s="6">
        <v>65426536.766716614</v>
      </c>
      <c r="F2265" s="6">
        <v>57828752.941414386</v>
      </c>
      <c r="G2265" s="6">
        <v>85420211.02193418</v>
      </c>
      <c r="H2265" s="6">
        <f>NPV(Supuestos!$B$22,C2265:G2265)+B2265</f>
        <v>51656402.019784965</v>
      </c>
      <c r="I2265" s="2">
        <f>IFERROR(IRR(B2265:G2265),"")</f>
        <v>0.256925231435426</v>
      </c>
      <c r="J2265" s="2">
        <f>IFERROR(MIRR(B2265:G2265,Supuestos!$B$22,Supuestos!$B$22),"")</f>
        <v>0.20580661558744828</v>
      </c>
      <c r="K2265" s="6">
        <v>8006.204897935437</v>
      </c>
      <c r="L2265" s="6">
        <v>38355.92952441855</v>
      </c>
      <c r="M2265" s="6">
        <v>134902411.7202321</v>
      </c>
      <c r="N2265" s="6">
        <v>3299.324530766656</v>
      </c>
      <c r="O2265" s="6">
        <v>111650342.46606904</v>
      </c>
    </row>
    <row r="2266">
      <c r="A2266">
        <v>2262</v>
      </c>
      <c r="B2266" s="6">
        <v>-171251088.8621938</v>
      </c>
      <c r="C2266" s="6">
        <v>56236591.762973815</v>
      </c>
      <c r="D2266" s="6">
        <v>56301490.23485479</v>
      </c>
      <c r="E2266" s="6">
        <v>56388036.61873649</v>
      </c>
      <c r="F2266" s="6">
        <v>46387640.8405205</v>
      </c>
      <c r="G2266" s="6">
        <v>92297994.77746662</v>
      </c>
      <c r="H2266" s="6">
        <f>NPV(Supuestos!$B$22,C2266:G2266)+B2266</f>
        <v>34863635.42801549</v>
      </c>
      <c r="I2266" s="2">
        <f>IFERROR(IRR(B2266:G2266),"")</f>
        <v>0.21693558433359375</v>
      </c>
      <c r="J2266" s="2">
        <f>IFERROR(MIRR(B2266:G2266,Supuestos!$B$22,Supuestos!$B$22),"")</f>
        <v>0.18304151915696054</v>
      </c>
      <c r="K2266" s="6">
        <v>8467.55741648552</v>
      </c>
      <c r="L2266" s="6">
        <v>34419.153624126964</v>
      </c>
      <c r="M2266" s="6">
        <v>147935396.09906334</v>
      </c>
      <c r="N2266" s="6">
        <v>3342.6119967984655</v>
      </c>
      <c r="O2266" s="6">
        <v>109141232.97238356</v>
      </c>
    </row>
    <row r="2267">
      <c r="A2267">
        <v>2263</v>
      </c>
      <c r="B2267" s="6">
        <v>-160762881.9444698</v>
      </c>
      <c r="C2267" s="6">
        <v>60200282.75730731</v>
      </c>
      <c r="D2267" s="6">
        <v>71489745.56035313</v>
      </c>
      <c r="E2267" s="6">
        <v>59207903.947471336</v>
      </c>
      <c r="F2267" s="6">
        <v>53771051.32150693</v>
      </c>
      <c r="G2267" s="6">
        <v>114918917.86654265</v>
      </c>
      <c r="H2267" s="6">
        <f>NPV(Supuestos!$B$22,C2267:G2267)+B2267</f>
        <v>78539134.0209251</v>
      </c>
      <c r="I2267" s="2">
        <f>IFERROR(IRR(B2267:G2267),"")</f>
        <v>0.3137775308943254</v>
      </c>
      <c r="J2267" s="2">
        <f>IFERROR(MIRR(B2267:G2267,Supuestos!$B$22,Supuestos!$B$22),"")</f>
        <v>0.23440299332088999</v>
      </c>
      <c r="K2267" s="6">
        <v>8702.626489720516</v>
      </c>
      <c r="L2267" s="6">
        <v>35601.87954289445</v>
      </c>
      <c r="M2267" s="6">
        <v>135976493.14496323</v>
      </c>
      <c r="N2267" s="6">
        <v>3400.1945931464434</v>
      </c>
      <c r="O2267" s="6">
        <v>110429322.45499249</v>
      </c>
    </row>
    <row r="2268">
      <c r="A2268">
        <v>2264</v>
      </c>
      <c r="B2268" s="6">
        <v>-193203861.22943634</v>
      </c>
      <c r="C2268" s="6">
        <v>97312930.80185544</v>
      </c>
      <c r="D2268" s="6">
        <v>87365962.3449488</v>
      </c>
      <c r="E2268" s="6">
        <v>88738029.09658605</v>
      </c>
      <c r="F2268" s="6">
        <v>87448497.85476813</v>
      </c>
      <c r="G2268" s="6">
        <v>151435746.65474063</v>
      </c>
      <c r="H2268" s="6">
        <f>NPV(Supuestos!$B$22,C2268:G2268)+B2268</f>
        <v>149706784.276151</v>
      </c>
      <c r="I2268" s="2">
        <f>IFERROR(IRR(B2268:G2268),"")</f>
        <v>0.41210860344943995</v>
      </c>
      <c r="J2268" s="2">
        <f>IFERROR(MIRR(B2268:G2268,Supuestos!$B$22,Supuestos!$B$22),"")</f>
        <v>0.27860937537880437</v>
      </c>
      <c r="K2268" s="6">
        <v>9227.12617431774</v>
      </c>
      <c r="L2268" s="6">
        <v>39813.85031730523</v>
      </c>
      <c r="M2268" s="6">
        <v>163814467.60038227</v>
      </c>
      <c r="N2268" s="6">
        <v>3340.326447195063</v>
      </c>
      <c r="O2268" s="6">
        <v>109010973.97709686</v>
      </c>
    </row>
    <row r="2269">
      <c r="A2269">
        <v>2265</v>
      </c>
      <c r="B2269" s="6">
        <v>-156775079.2672624</v>
      </c>
      <c r="C2269" s="6">
        <v>74220735.33817235</v>
      </c>
      <c r="D2269" s="6">
        <v>66306272.19975819</v>
      </c>
      <c r="E2269" s="6">
        <v>77662286.3537881</v>
      </c>
      <c r="F2269" s="6">
        <v>61627405.87547797</v>
      </c>
      <c r="G2269" s="6">
        <v>114697890.53490035</v>
      </c>
      <c r="H2269" s="6">
        <f>NPV(Supuestos!$B$22,C2269:G2269)+B2269</f>
        <v>107830045.26403287</v>
      </c>
      <c r="I2269" s="2">
        <f>IFERROR(IRR(B2269:G2269),"")</f>
        <v>0.3845294208597129</v>
      </c>
      <c r="J2269" s="2">
        <f>IFERROR(MIRR(B2269:G2269,Supuestos!$B$22,Supuestos!$B$22),"")</f>
        <v>0.2658116711795955</v>
      </c>
      <c r="K2269" s="6">
        <v>7923.097360293433</v>
      </c>
      <c r="L2269" s="6">
        <v>42357.95238833677</v>
      </c>
      <c r="M2269" s="6">
        <v>129926584.80682513</v>
      </c>
      <c r="N2269" s="6">
        <v>3283.5505665590367</v>
      </c>
      <c r="O2269" s="6">
        <v>108713512.93656951</v>
      </c>
    </row>
    <row r="2270">
      <c r="A2270">
        <v>2266</v>
      </c>
      <c r="B2270" s="6">
        <v>-162327217.7677938</v>
      </c>
      <c r="C2270" s="6">
        <v>48986843.931051716</v>
      </c>
      <c r="D2270" s="6">
        <v>63297722.01319662</v>
      </c>
      <c r="E2270" s="6">
        <v>67395480.90276209</v>
      </c>
      <c r="F2270" s="6">
        <v>68807289.88834064</v>
      </c>
      <c r="G2270" s="6">
        <v>109927285.95816284</v>
      </c>
      <c r="H2270" s="6">
        <f>NPV(Supuestos!$B$22,C2270:G2270)+B2270</f>
        <v>72671496.57356493</v>
      </c>
      <c r="I2270" s="2">
        <f>IFERROR(IRR(B2270:G2270),"")</f>
        <v>0.2919594538448608</v>
      </c>
      <c r="J2270" s="2">
        <f>IFERROR(MIRR(B2270:G2270,Supuestos!$B$22,Supuestos!$B$22),"")</f>
        <v>0.2275513820218087</v>
      </c>
      <c r="K2270" s="6">
        <v>8074.078460581071</v>
      </c>
      <c r="L2270" s="6">
        <v>40414.23477180065</v>
      </c>
      <c r="M2270" s="6">
        <v>136222601.57004482</v>
      </c>
      <c r="N2270" s="6">
        <v>3320.9919741377234</v>
      </c>
      <c r="O2270" s="6">
        <v>111210739.34083016</v>
      </c>
    </row>
    <row r="2271">
      <c r="A2271">
        <v>2267</v>
      </c>
      <c r="B2271" s="6">
        <v>-159502469.24850246</v>
      </c>
      <c r="C2271" s="6">
        <v>72591164.53507546</v>
      </c>
      <c r="D2271" s="6">
        <v>66712497.752963334</v>
      </c>
      <c r="E2271" s="6">
        <v>70852640.74712256</v>
      </c>
      <c r="F2271" s="6">
        <v>71781377.60570267</v>
      </c>
      <c r="G2271" s="6">
        <v>113259525.1952445</v>
      </c>
      <c r="H2271" s="6">
        <f>NPV(Supuestos!$B$22,C2271:G2271)+B2271</f>
        <v>104654392.2755196</v>
      </c>
      <c r="I2271" s="2">
        <f>IFERROR(IRR(B2271:G2271),"")</f>
        <v>0.3714444574086629</v>
      </c>
      <c r="J2271" s="2">
        <f>IFERROR(MIRR(B2271:G2271,Supuestos!$B$22,Supuestos!$B$22),"")</f>
        <v>0.2610251503829446</v>
      </c>
      <c r="K2271" s="6">
        <v>9043.266464134023</v>
      </c>
      <c r="L2271" s="6">
        <v>36454.174112312525</v>
      </c>
      <c r="M2271" s="6">
        <v>133129284.43029618</v>
      </c>
      <c r="N2271" s="6">
        <v>3358.253832347691</v>
      </c>
      <c r="O2271" s="6">
        <v>114636440.08296275</v>
      </c>
    </row>
    <row r="2272">
      <c r="A2272">
        <v>2268</v>
      </c>
      <c r="B2272" s="6">
        <v>-150013689.9363107</v>
      </c>
      <c r="C2272" s="6">
        <v>32267799.140778873</v>
      </c>
      <c r="D2272" s="6">
        <v>31876802.28144914</v>
      </c>
      <c r="E2272" s="6">
        <v>32477984.066973515</v>
      </c>
      <c r="F2272" s="6">
        <v>39710775.440252915</v>
      </c>
      <c r="G2272" s="6">
        <v>70897904.36301032</v>
      </c>
      <c r="H2272" s="6">
        <f>NPV(Supuestos!$B$22,C2272:G2272)+B2272</f>
        <v>-14924607.722625285</v>
      </c>
      <c r="I2272" s="2">
        <f>IFERROR(IRR(B2272:G2272),"")</f>
        <v>0.10277105128824708</v>
      </c>
      <c r="J2272" s="2">
        <f>IFERROR(MIRR(B2272:G2272,Supuestos!$B$22,Supuestos!$B$22),"")</f>
        <v>0.11635603067681011</v>
      </c>
      <c r="K2272" s="6">
        <v>8230.630917831182</v>
      </c>
      <c r="L2272" s="6">
        <v>30923.321545891096</v>
      </c>
      <c r="M2272" s="6">
        <v>129652214.22449899</v>
      </c>
      <c r="N2272" s="6">
        <v>3452.9714416091642</v>
      </c>
      <c r="O2272" s="6">
        <v>110881288.51809268</v>
      </c>
    </row>
    <row r="2273">
      <c r="A2273">
        <v>2269</v>
      </c>
      <c r="B2273" s="6">
        <v>-188949617.31257835</v>
      </c>
      <c r="C2273" s="6">
        <v>85569729.16227546</v>
      </c>
      <c r="D2273" s="6">
        <v>83844113.45005247</v>
      </c>
      <c r="E2273" s="6">
        <v>73915660.53886536</v>
      </c>
      <c r="F2273" s="6">
        <v>61447218.90263651</v>
      </c>
      <c r="G2273" s="6">
        <v>121754097.67007163</v>
      </c>
      <c r="H2273" s="6">
        <f>NPV(Supuestos!$B$22,C2273:G2273)+B2273</f>
        <v>100134786.33616826</v>
      </c>
      <c r="I2273" s="2">
        <f>IFERROR(IRR(B2273:G2273),"")</f>
        <v>0.3387448398797645</v>
      </c>
      <c r="J2273" s="2">
        <f>IFERROR(MIRR(B2273:G2273,Supuestos!$B$22,Supuestos!$B$22),"")</f>
        <v>0.24119660885656313</v>
      </c>
      <c r="K2273" s="6">
        <v>8215.556367141044</v>
      </c>
      <c r="L2273" s="6">
        <v>43600.33016579751</v>
      </c>
      <c r="M2273" s="6">
        <v>160293539.7043328</v>
      </c>
      <c r="N2273" s="6">
        <v>3399.4921029545367</v>
      </c>
      <c r="O2273" s="6">
        <v>116180031.50234853</v>
      </c>
    </row>
    <row r="2274">
      <c r="A2274">
        <v>2270</v>
      </c>
      <c r="B2274" s="6">
        <v>-192891122.53285384</v>
      </c>
      <c r="C2274" s="6">
        <v>78489144.28390683</v>
      </c>
      <c r="D2274" s="6">
        <v>87870382.17968369</v>
      </c>
      <c r="E2274" s="6">
        <v>66126061.52316992</v>
      </c>
      <c r="F2274" s="6">
        <v>92410485.15560408</v>
      </c>
      <c r="G2274" s="6">
        <v>127000283.84654158</v>
      </c>
      <c r="H2274" s="6">
        <f>NPV(Supuestos!$B$22,C2274:G2274)+B2274</f>
        <v>108880011.31781983</v>
      </c>
      <c r="I2274" s="2">
        <f>IFERROR(IRR(B2274:G2274),"")</f>
        <v>0.3404264908598305</v>
      </c>
      <c r="J2274" s="2">
        <f>IFERROR(MIRR(B2274:G2274,Supuestos!$B$22,Supuestos!$B$22),"")</f>
        <v>0.24674588128947317</v>
      </c>
      <c r="K2274" s="6">
        <v>8907.56356463918</v>
      </c>
      <c r="L2274" s="6">
        <v>39841.93048947549</v>
      </c>
      <c r="M2274" s="6">
        <v>164499560.26301873</v>
      </c>
      <c r="N2274" s="6">
        <v>3466.1371514201164</v>
      </c>
      <c r="O2274" s="6">
        <v>115196630.15839578</v>
      </c>
    </row>
    <row r="2275">
      <c r="A2275">
        <v>2271</v>
      </c>
      <c r="B2275" s="6">
        <v>-164124872.15094203</v>
      </c>
      <c r="C2275" s="6">
        <v>56640186.63083826</v>
      </c>
      <c r="D2275" s="6">
        <v>34402611.99807766</v>
      </c>
      <c r="E2275" s="6">
        <v>45403594.888992086</v>
      </c>
      <c r="F2275" s="6">
        <v>49944728.26349104</v>
      </c>
      <c r="G2275" s="6">
        <v>98820131.60426044</v>
      </c>
      <c r="H2275" s="6">
        <f>NPV(Supuestos!$B$22,C2275:G2275)+B2275</f>
        <v>23572696.523556378</v>
      </c>
      <c r="I2275" s="2">
        <f>IFERROR(IRR(B2275:G2275),"")</f>
        <v>0.19253565208491424</v>
      </c>
      <c r="J2275" s="2">
        <f>IFERROR(MIRR(B2275:G2275,Supuestos!$B$22,Supuestos!$B$22),"")</f>
        <v>0.1710129573181176</v>
      </c>
      <c r="K2275" s="6">
        <v>7747.93310166251</v>
      </c>
      <c r="L2275" s="6">
        <v>39935.748720926196</v>
      </c>
      <c r="M2275" s="6">
        <v>139371311.3945788</v>
      </c>
      <c r="N2275" s="6">
        <v>3450.1919488422573</v>
      </c>
      <c r="O2275" s="6">
        <v>110647082.26121949</v>
      </c>
    </row>
    <row r="2276">
      <c r="A2276">
        <v>2272</v>
      </c>
      <c r="B2276" s="6">
        <v>-187705337.6167563</v>
      </c>
      <c r="C2276" s="6">
        <v>54942270.76175004</v>
      </c>
      <c r="D2276" s="6">
        <v>56091422.856646106</v>
      </c>
      <c r="E2276" s="6">
        <v>49744623.88481483</v>
      </c>
      <c r="F2276" s="6">
        <v>35770737.80737151</v>
      </c>
      <c r="G2276" s="6">
        <v>91278621.60646658</v>
      </c>
      <c r="H2276" s="6">
        <f>NPV(Supuestos!$B$22,C2276:G2276)+B2276</f>
        <v>5812773.60705477</v>
      </c>
      <c r="I2276" s="2">
        <f>IFERROR(IRR(B2276:G2276),"")</f>
        <v>0.15219541637335246</v>
      </c>
      <c r="J2276" s="2">
        <f>IFERROR(MIRR(B2276:G2276,Supuestos!$B$22,Supuestos!$B$22),"")</f>
        <v>0.14697473124822502</v>
      </c>
      <c r="K2276" s="6">
        <v>7475.356390696708</v>
      </c>
      <c r="L2276" s="6">
        <v>39395.15521978776</v>
      </c>
      <c r="M2276" s="6">
        <v>164145911.58997795</v>
      </c>
      <c r="N2276" s="6">
        <v>3373.5490910708904</v>
      </c>
      <c r="O2276" s="6">
        <v>104411217.87389667</v>
      </c>
    </row>
    <row r="2277">
      <c r="A2277">
        <v>2273</v>
      </c>
      <c r="B2277" s="6">
        <v>-157967402.61842966</v>
      </c>
      <c r="C2277" s="6">
        <v>46726031.002972975</v>
      </c>
      <c r="D2277" s="6">
        <v>55825668.469526485</v>
      </c>
      <c r="E2277" s="6">
        <v>38641301.40080307</v>
      </c>
      <c r="F2277" s="6">
        <v>42769665.99626899</v>
      </c>
      <c r="G2277" s="6">
        <v>94992950.68579154</v>
      </c>
      <c r="H2277" s="6">
        <f>NPV(Supuestos!$B$22,C2277:G2277)+B2277</f>
        <v>26717598.43975287</v>
      </c>
      <c r="I2277" s="2">
        <f>IFERROR(IRR(B2277:G2277),"")</f>
        <v>0.20237975099639768</v>
      </c>
      <c r="J2277" s="2">
        <f>IFERROR(MIRR(B2277:G2277,Supuestos!$B$22,Supuestos!$B$22),"")</f>
        <v>0.17619053738505674</v>
      </c>
      <c r="K2277" s="6">
        <v>7701.136564128376</v>
      </c>
      <c r="L2277" s="6">
        <v>38761.435740047986</v>
      </c>
      <c r="M2277" s="6">
        <v>134086833.81396598</v>
      </c>
      <c r="N2277" s="6">
        <v>3324.069555848837</v>
      </c>
      <c r="O2277" s="6">
        <v>112794558.0304287</v>
      </c>
    </row>
    <row r="2278">
      <c r="A2278">
        <v>2274</v>
      </c>
      <c r="B2278" s="6">
        <v>-162269625.59304625</v>
      </c>
      <c r="C2278" s="6">
        <v>32068865.36873528</v>
      </c>
      <c r="D2278" s="6">
        <v>36629465.58999625</v>
      </c>
      <c r="E2278" s="6">
        <v>22220481.538759988</v>
      </c>
      <c r="F2278" s="6">
        <v>44028357.31052646</v>
      </c>
      <c r="G2278" s="6">
        <v>70267885.82324082</v>
      </c>
      <c r="H2278" s="6">
        <f>NPV(Supuestos!$B$22,C2278:G2278)+B2278</f>
        <v>-28392405.448608026</v>
      </c>
      <c r="I2278" s="2">
        <f>IFERROR(IRR(B2278:G2278),"")</f>
        <v>0.07307682802832491</v>
      </c>
      <c r="J2278" s="2">
        <f>IFERROR(MIRR(B2278:G2278,Supuestos!$B$22,Supuestos!$B$22),"")</f>
        <v>0.09698008100154665</v>
      </c>
      <c r="K2278" s="6">
        <v>7291.728596158639</v>
      </c>
      <c r="L2278" s="6">
        <v>37622.03932453655</v>
      </c>
      <c r="M2278" s="6">
        <v>140323249.593964</v>
      </c>
      <c r="N2278" s="6">
        <v>3529.5965781745813</v>
      </c>
      <c r="O2278" s="6">
        <v>105222315.17694445</v>
      </c>
    </row>
    <row r="2279">
      <c r="A2279">
        <v>2275</v>
      </c>
      <c r="B2279" s="6">
        <v>-181252965.70478705</v>
      </c>
      <c r="C2279" s="6">
        <v>77028334.79247566</v>
      </c>
      <c r="D2279" s="6">
        <v>89206771.97394748</v>
      </c>
      <c r="E2279" s="6">
        <v>79301244.87075327</v>
      </c>
      <c r="F2279" s="6">
        <v>83045371.54188034</v>
      </c>
      <c r="G2279" s="6">
        <v>106771036.24053214</v>
      </c>
      <c r="H2279" s="6">
        <f>NPV(Supuestos!$B$22,C2279:G2279)+B2279</f>
        <v>113106601.96756685</v>
      </c>
      <c r="I2279" s="2">
        <f>IFERROR(IRR(B2279:G2279),"")</f>
        <v>0.36707762655344034</v>
      </c>
      <c r="J2279" s="2">
        <f>IFERROR(MIRR(B2279:G2279,Supuestos!$B$22,Supuestos!$B$22),"")</f>
        <v>0.2560978097956368</v>
      </c>
      <c r="K2279" s="6">
        <v>8470.740605255507</v>
      </c>
      <c r="L2279" s="6">
        <v>41236.64085486064</v>
      </c>
      <c r="M2279" s="6">
        <v>153308574.65569854</v>
      </c>
      <c r="N2279" s="6">
        <v>3282.1593921631575</v>
      </c>
      <c r="O2279" s="6">
        <v>110655874.66625492</v>
      </c>
    </row>
    <row r="2280">
      <c r="A2280">
        <v>2276</v>
      </c>
      <c r="B2280" s="6">
        <v>-166245411.67810655</v>
      </c>
      <c r="C2280" s="6">
        <v>55923046.40242116</v>
      </c>
      <c r="D2280" s="6">
        <v>59596469.15849967</v>
      </c>
      <c r="E2280" s="6">
        <v>68330959.14261055</v>
      </c>
      <c r="F2280" s="6">
        <v>77220444.37286392</v>
      </c>
      <c r="G2280" s="6">
        <v>121952830.96444692</v>
      </c>
      <c r="H2280" s="6">
        <f>NPV(Supuestos!$B$22,C2280:G2280)+B2280</f>
        <v>83848072.16447705</v>
      </c>
      <c r="I2280" s="2">
        <f>IFERROR(IRR(B2280:G2280),"")</f>
        <v>0.30831519001986424</v>
      </c>
      <c r="J2280" s="2">
        <f>IFERROR(MIRR(B2280:G2280,Supuestos!$B$22,Supuestos!$B$22),"")</f>
        <v>0.2370162167037675</v>
      </c>
      <c r="K2280" s="6">
        <v>8608.82986124374</v>
      </c>
      <c r="L2280" s="6">
        <v>39305.90984557909</v>
      </c>
      <c r="M2280" s="6">
        <v>139175180.4459485</v>
      </c>
      <c r="N2280" s="6">
        <v>3524.4738202542067</v>
      </c>
      <c r="O2280" s="6">
        <v>112382371.69563437</v>
      </c>
    </row>
    <row r="2281">
      <c r="A2281">
        <v>2277</v>
      </c>
      <c r="B2281" s="6">
        <v>-173235181.77368614</v>
      </c>
      <c r="C2281" s="6">
        <v>67644759.67780247</v>
      </c>
      <c r="D2281" s="6">
        <v>64118916.27486001</v>
      </c>
      <c r="E2281" s="6">
        <v>51116226.94348048</v>
      </c>
      <c r="F2281" s="6">
        <v>69099707.06651124</v>
      </c>
      <c r="G2281" s="6">
        <v>115041691.57047984</v>
      </c>
      <c r="H2281" s="6">
        <f>NPV(Supuestos!$B$22,C2281:G2281)+B2281</f>
        <v>70603371.37518491</v>
      </c>
      <c r="I2281" s="2">
        <f>IFERROR(IRR(B2281:G2281),"")</f>
        <v>0.2863951355894444</v>
      </c>
      <c r="J2281" s="2">
        <f>IFERROR(MIRR(B2281:G2281,Supuestos!$B$22,Supuestos!$B$22),"")</f>
        <v>0.2206695375459169</v>
      </c>
      <c r="K2281" s="6">
        <v>8087.298731200132</v>
      </c>
      <c r="L2281" s="6">
        <v>41183.36898030048</v>
      </c>
      <c r="M2281" s="6">
        <v>146590205.15761167</v>
      </c>
      <c r="N2281" s="6">
        <v>3384.0201240343354</v>
      </c>
      <c r="O2281" s="6">
        <v>109017946.5625486</v>
      </c>
    </row>
    <row r="2282">
      <c r="A2282">
        <v>2278</v>
      </c>
      <c r="B2282" s="6">
        <v>-166141013.56227005</v>
      </c>
      <c r="C2282" s="6">
        <v>92486804.50852983</v>
      </c>
      <c r="D2282" s="6">
        <v>109401554.84968936</v>
      </c>
      <c r="E2282" s="6">
        <v>101487642.5994567</v>
      </c>
      <c r="F2282" s="6">
        <v>98751494.58695307</v>
      </c>
      <c r="G2282" s="6">
        <v>148617562.45581448</v>
      </c>
      <c r="H2282" s="6">
        <f>NPV(Supuestos!$B$22,C2282:G2282)+B2282</f>
        <v>203326091.56337884</v>
      </c>
      <c r="I2282" s="2">
        <f>IFERROR(IRR(B2282:G2282),"")</f>
        <v>0.5501533266168409</v>
      </c>
      <c r="J2282" s="2">
        <f>IFERROR(MIRR(B2282:G2282,Supuestos!$B$22,Supuestos!$B$22),"")</f>
        <v>0.3375949971984711</v>
      </c>
      <c r="K2282" s="6">
        <v>8981.716914860648</v>
      </c>
      <c r="L2282" s="6">
        <v>43323.32588689974</v>
      </c>
      <c r="M2282" s="6">
        <v>135011585.64815903</v>
      </c>
      <c r="N2282" s="6">
        <v>3404.168659262359</v>
      </c>
      <c r="O2282" s="6">
        <v>108228178.16421682</v>
      </c>
    </row>
    <row r="2283">
      <c r="A2283">
        <v>2279</v>
      </c>
      <c r="B2283" s="6">
        <v>-177011041.502359</v>
      </c>
      <c r="C2283" s="6">
        <v>41409490.08024458</v>
      </c>
      <c r="D2283" s="6">
        <v>58755703.092231244</v>
      </c>
      <c r="E2283" s="6">
        <v>57475390.85498859</v>
      </c>
      <c r="F2283" s="6">
        <v>45426487.939545035</v>
      </c>
      <c r="G2283" s="6">
        <v>91766173.16030374</v>
      </c>
      <c r="H2283" s="6">
        <f>NPV(Supuestos!$B$22,C2283:G2283)+B2283</f>
        <v>17874532.321605552</v>
      </c>
      <c r="I2283" s="2">
        <f>IFERROR(IRR(B2283:G2283),"")</f>
        <v>0.17729106155949076</v>
      </c>
      <c r="J2283" s="2">
        <f>IFERROR(MIRR(B2283:G2283,Supuestos!$B$22,Supuestos!$B$22),"")</f>
        <v>0.162146071025969</v>
      </c>
      <c r="K2283" s="6">
        <v>7649.39411413237</v>
      </c>
      <c r="L2283" s="6">
        <v>39046.53269894698</v>
      </c>
      <c r="M2283" s="6">
        <v>153116456.10999084</v>
      </c>
      <c r="N2283" s="6">
        <v>3331.492123877009</v>
      </c>
      <c r="O2283" s="6">
        <v>106274459.82049237</v>
      </c>
    </row>
    <row r="2284">
      <c r="A2284">
        <v>2280</v>
      </c>
      <c r="B2284" s="6">
        <v>-148365428.6193551</v>
      </c>
      <c r="C2284" s="6">
        <v>51408616.06683639</v>
      </c>
      <c r="D2284" s="6">
        <v>46658514.660527155</v>
      </c>
      <c r="E2284" s="6">
        <v>59708515.74997592</v>
      </c>
      <c r="F2284" s="6">
        <v>64013758.53285101</v>
      </c>
      <c r="G2284" s="6">
        <v>82816212.03090097</v>
      </c>
      <c r="H2284" s="6">
        <f>NPV(Supuestos!$B$22,C2284:G2284)+B2284</f>
        <v>53847037.33358702</v>
      </c>
      <c r="I2284" s="2">
        <f>IFERROR(IRR(B2284:G2284),"")</f>
        <v>0.2695813497307193</v>
      </c>
      <c r="J2284" s="2">
        <f>IFERROR(MIRR(B2284:G2284,Supuestos!$B$22,Supuestos!$B$22),"")</f>
        <v>0.21282989491277204</v>
      </c>
      <c r="K2284" s="6">
        <v>7445.913534082749</v>
      </c>
      <c r="L2284" s="6">
        <v>43776.6858286057</v>
      </c>
      <c r="M2284" s="6">
        <v>122288835.2202748</v>
      </c>
      <c r="N2284" s="6">
        <v>3418.9610425693295</v>
      </c>
      <c r="O2284" s="6">
        <v>108619971.73768598</v>
      </c>
    </row>
    <row r="2285">
      <c r="A2285">
        <v>2281</v>
      </c>
      <c r="B2285" s="6">
        <v>-158403827.14198807</v>
      </c>
      <c r="C2285" s="6">
        <v>66088969.210970014</v>
      </c>
      <c r="D2285" s="6">
        <v>60266099.09660599</v>
      </c>
      <c r="E2285" s="6">
        <v>66193029.087784216</v>
      </c>
      <c r="F2285" s="6">
        <v>47644477.96348606</v>
      </c>
      <c r="G2285" s="6">
        <v>104050482.41177937</v>
      </c>
      <c r="H2285" s="6">
        <f>NPV(Supuestos!$B$22,C2285:G2285)+B2285</f>
        <v>72870084.19941111</v>
      </c>
      <c r="I2285" s="2">
        <f>IFERROR(IRR(B2285:G2285),"")</f>
        <v>0.3092201220102718</v>
      </c>
      <c r="J2285" s="2">
        <f>IFERROR(MIRR(B2285:G2285,Supuestos!$B$22,Supuestos!$B$22),"")</f>
        <v>0.22963735014058817</v>
      </c>
      <c r="K2285" s="6">
        <v>8897.80545827138</v>
      </c>
      <c r="L2285" s="6">
        <v>34019.83100294684</v>
      </c>
      <c r="M2285" s="6">
        <v>134187680.10298884</v>
      </c>
      <c r="N2285" s="6">
        <v>3348.185348045081</v>
      </c>
      <c r="O2285" s="6">
        <v>111323383.67532212</v>
      </c>
    </row>
    <row r="2286">
      <c r="A2286">
        <v>2282</v>
      </c>
      <c r="B2286" s="6">
        <v>-174953905.93078756</v>
      </c>
      <c r="C2286" s="6">
        <v>90168352.89544758</v>
      </c>
      <c r="D2286" s="6">
        <v>80304581.90432474</v>
      </c>
      <c r="E2286" s="6">
        <v>71021381.38924064</v>
      </c>
      <c r="F2286" s="6">
        <v>77001541.79372501</v>
      </c>
      <c r="G2286" s="6">
        <v>123895544.2973729</v>
      </c>
      <c r="H2286" s="6">
        <f>NPV(Supuestos!$B$22,C2286:G2286)+B2286</f>
        <v>123808875.6955665</v>
      </c>
      <c r="I2286" s="2">
        <f>IFERROR(IRR(B2286:G2286),"")</f>
        <v>0.3979591609645949</v>
      </c>
      <c r="J2286" s="2">
        <f>IFERROR(MIRR(B2286:G2286,Supuestos!$B$22,Supuestos!$B$22),"")</f>
        <v>0.26877736328966395</v>
      </c>
      <c r="K2286" s="6">
        <v>8951.481826522231</v>
      </c>
      <c r="L2286" s="6">
        <v>39818.28629878762</v>
      </c>
      <c r="M2286" s="6">
        <v>146439292.63743904</v>
      </c>
      <c r="N2286" s="6">
        <v>3546.3817331629493</v>
      </c>
      <c r="O2286" s="6">
        <v>110555919.03447449</v>
      </c>
    </row>
    <row r="2287">
      <c r="A2287">
        <v>2283</v>
      </c>
      <c r="B2287" s="6">
        <v>-170858994.42335176</v>
      </c>
      <c r="C2287" s="6">
        <v>86054048.7693299</v>
      </c>
      <c r="D2287" s="6">
        <v>66986036.37780714</v>
      </c>
      <c r="E2287" s="6">
        <v>99391629.13547316</v>
      </c>
      <c r="F2287" s="6">
        <v>100870377.21045</v>
      </c>
      <c r="G2287" s="6">
        <v>143979040.61034608</v>
      </c>
      <c r="H2287" s="6">
        <f>NPV(Supuestos!$B$22,C2287:G2287)+B2287</f>
        <v>157758674.6728564</v>
      </c>
      <c r="I2287" s="2">
        <f>IFERROR(IRR(B2287:G2287),"")</f>
        <v>0.44401484610391095</v>
      </c>
      <c r="J2287" s="2">
        <f>IFERROR(MIRR(B2287:G2287,Supuestos!$B$22,Supuestos!$B$22),"")</f>
        <v>0.2993180279564278</v>
      </c>
      <c r="K2287" s="6">
        <v>8733.219720801699</v>
      </c>
      <c r="L2287" s="6">
        <v>43600.147998116656</v>
      </c>
      <c r="M2287" s="6">
        <v>140397420.63718975</v>
      </c>
      <c r="N2287" s="6">
        <v>3427.829767949879</v>
      </c>
      <c r="O2287" s="6">
        <v>113006861.43059969</v>
      </c>
    </row>
    <row r="2288">
      <c r="A2288">
        <v>2284</v>
      </c>
      <c r="B2288" s="6">
        <v>-176766795.18952954</v>
      </c>
      <c r="C2288" s="6">
        <v>56423540.0923731</v>
      </c>
      <c r="D2288" s="6">
        <v>66222945.923904</v>
      </c>
      <c r="E2288" s="6">
        <v>60198673.06551362</v>
      </c>
      <c r="F2288" s="6">
        <v>67832891.1996726</v>
      </c>
      <c r="G2288" s="6">
        <v>130108287.6789698</v>
      </c>
      <c r="H2288" s="6">
        <f>NPV(Supuestos!$B$22,C2288:G2288)+B2288</f>
        <v>72053019.01559386</v>
      </c>
      <c r="I2288" s="2">
        <f>IFERROR(IRR(B2288:G2288),"")</f>
        <v>0.2789161240047985</v>
      </c>
      <c r="J2288" s="2">
        <f>IFERROR(MIRR(B2288:G2288,Supuestos!$B$22,Supuestos!$B$22),"")</f>
        <v>0.22067965422432612</v>
      </c>
      <c r="K2288" s="6">
        <v>8421.92514604365</v>
      </c>
      <c r="L2288" s="6">
        <v>38125.942333973406</v>
      </c>
      <c r="M2288" s="6">
        <v>151079288.59280148</v>
      </c>
      <c r="N2288" s="6">
        <v>3324.1176097653806</v>
      </c>
      <c r="O2288" s="6">
        <v>110716704.62635116</v>
      </c>
    </row>
    <row r="2289">
      <c r="A2289">
        <v>2285</v>
      </c>
      <c r="B2289" s="6">
        <v>-155910043.478613</v>
      </c>
      <c r="C2289" s="6">
        <v>44126736.90764126</v>
      </c>
      <c r="D2289" s="6">
        <v>53102566.3203551</v>
      </c>
      <c r="E2289" s="6">
        <v>34582239.3307111</v>
      </c>
      <c r="F2289" s="6">
        <v>54975188.10577706</v>
      </c>
      <c r="G2289" s="6">
        <v>86916048.86365254</v>
      </c>
      <c r="H2289" s="6">
        <f>NPV(Supuestos!$B$22,C2289:G2289)+B2289</f>
        <v>24691544.284017596</v>
      </c>
      <c r="I2289" s="2">
        <f>IFERROR(IRR(B2289:G2289),"")</f>
        <v>0.1978641510499093</v>
      </c>
      <c r="J2289" s="2">
        <f>IFERROR(MIRR(B2289:G2289,Supuestos!$B$22,Supuestos!$B$22),"")</f>
        <v>0.17401689186516278</v>
      </c>
      <c r="K2289" s="6">
        <v>7639.94476706085</v>
      </c>
      <c r="L2289" s="6">
        <v>41523.69357260349</v>
      </c>
      <c r="M2289" s="6">
        <v>130530945.44508897</v>
      </c>
      <c r="N2289" s="6">
        <v>3374.421736629059</v>
      </c>
      <c r="O2289" s="6">
        <v>115860252.27717066</v>
      </c>
    </row>
    <row r="2290">
      <c r="A2290">
        <v>2286</v>
      </c>
      <c r="B2290" s="6">
        <v>-173901450.64106375</v>
      </c>
      <c r="C2290" s="6">
        <v>68942419.85334322</v>
      </c>
      <c r="D2290" s="6">
        <v>61926941.96294781</v>
      </c>
      <c r="E2290" s="6">
        <v>82161410.7352532</v>
      </c>
      <c r="F2290" s="6">
        <v>68347092.36260763</v>
      </c>
      <c r="G2290" s="6">
        <v>110135168.42967013</v>
      </c>
      <c r="H2290" s="6">
        <f>NPV(Supuestos!$B$22,C2290:G2290)+B2290</f>
        <v>87349459.93291706</v>
      </c>
      <c r="I2290" s="2">
        <f>IFERROR(IRR(B2290:G2290),"")</f>
        <v>0.3188110991398777</v>
      </c>
      <c r="J2290" s="2">
        <f>IFERROR(MIRR(B2290:G2290,Supuestos!$B$22,Supuestos!$B$22),"")</f>
        <v>0.23667554543646796</v>
      </c>
      <c r="K2290" s="6">
        <v>8383.007147001676</v>
      </c>
      <c r="L2290" s="6">
        <v>40764.09274288385</v>
      </c>
      <c r="M2290" s="6">
        <v>146563396.176693</v>
      </c>
      <c r="N2290" s="6">
        <v>3427.653675309072</v>
      </c>
      <c r="O2290" s="6">
        <v>110369741.61845207</v>
      </c>
    </row>
    <row r="2291">
      <c r="A2291">
        <v>2287</v>
      </c>
      <c r="B2291" s="6">
        <v>-162587272.5274092</v>
      </c>
      <c r="C2291" s="6">
        <v>81620470.49152677</v>
      </c>
      <c r="D2291" s="6">
        <v>59954204.12100088</v>
      </c>
      <c r="E2291" s="6">
        <v>57657457.71937375</v>
      </c>
      <c r="F2291" s="6">
        <v>73397326.93208027</v>
      </c>
      <c r="G2291" s="6">
        <v>127261205.4595435</v>
      </c>
      <c r="H2291" s="6">
        <f>NPV(Supuestos!$B$22,C2291:G2291)+B2291</f>
        <v>103612178.32863593</v>
      </c>
      <c r="I2291" s="2">
        <f>IFERROR(IRR(B2291:G2291),"")</f>
        <v>0.3651779097787233</v>
      </c>
      <c r="J2291" s="2">
        <f>IFERROR(MIRR(B2291:G2291,Supuestos!$B$22,Supuestos!$B$22),"")</f>
        <v>0.2581400091988242</v>
      </c>
      <c r="K2291" s="6">
        <v>7863.769716870098</v>
      </c>
      <c r="L2291" s="6">
        <v>43729.76395572569</v>
      </c>
      <c r="M2291" s="6">
        <v>135076809.04573613</v>
      </c>
      <c r="N2291" s="6">
        <v>3325.571251039704</v>
      </c>
      <c r="O2291" s="6">
        <v>104728120.94880582</v>
      </c>
    </row>
    <row r="2292">
      <c r="A2292">
        <v>2288</v>
      </c>
      <c r="B2292" s="6">
        <v>-166883256.0688912</v>
      </c>
      <c r="C2292" s="6">
        <v>88212732.72617218</v>
      </c>
      <c r="D2292" s="6">
        <v>74817071.06332085</v>
      </c>
      <c r="E2292" s="6">
        <v>89040175.81755725</v>
      </c>
      <c r="F2292" s="6">
        <v>112828433.32948941</v>
      </c>
      <c r="G2292" s="6">
        <v>139833273.2402968</v>
      </c>
      <c r="H2292" s="6">
        <f>NPV(Supuestos!$B$22,C2292:G2292)+B2292</f>
        <v>167593733.73157912</v>
      </c>
      <c r="I2292" s="2">
        <f>IFERROR(IRR(B2292:G2292),"")</f>
        <v>0.4711213575143313</v>
      </c>
      <c r="J2292" s="2">
        <f>IFERROR(MIRR(B2292:G2292,Supuestos!$B$22,Supuestos!$B$22),"")</f>
        <v>0.31007315528103296</v>
      </c>
      <c r="K2292" s="6">
        <v>9059.954405359586</v>
      </c>
      <c r="L2292" s="6">
        <v>41353.10858849464</v>
      </c>
      <c r="M2292" s="6">
        <v>136910673.80235958</v>
      </c>
      <c r="N2292" s="6">
        <v>3512.21981405591</v>
      </c>
      <c r="O2292" s="6">
        <v>109284245.17106886</v>
      </c>
    </row>
    <row r="2293">
      <c r="A2293">
        <v>2289</v>
      </c>
      <c r="B2293" s="6">
        <v>-161342196.23178214</v>
      </c>
      <c r="C2293" s="6">
        <v>42444809.61266036</v>
      </c>
      <c r="D2293" s="6">
        <v>52281119.663961686</v>
      </c>
      <c r="E2293" s="6">
        <v>66837922.08028038</v>
      </c>
      <c r="F2293" s="6">
        <v>46991484.17390099</v>
      </c>
      <c r="G2293" s="6">
        <v>87727836.60251272</v>
      </c>
      <c r="H2293" s="6">
        <f>NPV(Supuestos!$B$22,C2293:G2293)+B2293</f>
        <v>34618230.74908134</v>
      </c>
      <c r="I2293" s="2">
        <f>IFERROR(IRR(B2293:G2293),"")</f>
        <v>0.2175157868118505</v>
      </c>
      <c r="J2293" s="2">
        <f>IFERROR(MIRR(B2293:G2293,Supuestos!$B$22,Supuestos!$B$22),"")</f>
        <v>0.18519260728389964</v>
      </c>
      <c r="K2293" s="6">
        <v>8112.301880327506</v>
      </c>
      <c r="L2293" s="6">
        <v>37188.960259113475</v>
      </c>
      <c r="M2293" s="6">
        <v>137207150.45278764</v>
      </c>
      <c r="N2293" s="6">
        <v>3307.032821637889</v>
      </c>
      <c r="O2293" s="6">
        <v>114686871.29278898</v>
      </c>
    </row>
    <row r="2294">
      <c r="A2294">
        <v>2290</v>
      </c>
      <c r="B2294" s="6">
        <v>-172104861.37786156</v>
      </c>
      <c r="C2294" s="6">
        <v>50514316.108454525</v>
      </c>
      <c r="D2294" s="6">
        <v>48397807.45776507</v>
      </c>
      <c r="E2294" s="6">
        <v>60108448.8435227</v>
      </c>
      <c r="F2294" s="6">
        <v>45553741.07562739</v>
      </c>
      <c r="G2294" s="6">
        <v>110366983.44775634</v>
      </c>
      <c r="H2294" s="6">
        <f>NPV(Supuestos!$B$22,C2294:G2294)+B2294</f>
        <v>34310598.80040792</v>
      </c>
      <c r="I2294" s="2">
        <f>IFERROR(IRR(B2294:G2294),"")</f>
        <v>0.21102965709509583</v>
      </c>
      <c r="J2294" s="2">
        <f>IFERROR(MIRR(B2294:G2294,Supuestos!$B$22,Supuestos!$B$22),"")</f>
        <v>0.1822101077438989</v>
      </c>
      <c r="K2294" s="6">
        <v>7741.916834382827</v>
      </c>
      <c r="L2294" s="6">
        <v>41224.396451668086</v>
      </c>
      <c r="M2294" s="6">
        <v>146572393.4677463</v>
      </c>
      <c r="N2294" s="6">
        <v>3345.7340769159296</v>
      </c>
      <c r="O2294" s="6">
        <v>111151048.1014483</v>
      </c>
    </row>
    <row r="2295">
      <c r="A2295">
        <v>2291</v>
      </c>
      <c r="B2295" s="6">
        <v>-170326992.64326108</v>
      </c>
      <c r="C2295" s="6">
        <v>76075052.61178695</v>
      </c>
      <c r="D2295" s="6">
        <v>71776542.39626025</v>
      </c>
      <c r="E2295" s="6">
        <v>50616700.90230659</v>
      </c>
      <c r="F2295" s="6">
        <v>56452203.725197874</v>
      </c>
      <c r="G2295" s="6">
        <v>111698131.26710333</v>
      </c>
      <c r="H2295" s="6">
        <f>NPV(Supuestos!$B$22,C2295:G2295)+B2295</f>
        <v>77236805.36820427</v>
      </c>
      <c r="I2295" s="2">
        <f>IFERROR(IRR(B2295:G2295),"")</f>
        <v>0.31063307293070247</v>
      </c>
      <c r="J2295" s="2">
        <f>IFERROR(MIRR(B2295:G2295,Supuestos!$B$22,Supuestos!$B$22),"")</f>
        <v>0.22852948190050593</v>
      </c>
      <c r="K2295" s="6">
        <v>8166.922151098516</v>
      </c>
      <c r="L2295" s="6">
        <v>42325.77229810929</v>
      </c>
      <c r="M2295" s="6">
        <v>142673289.65575862</v>
      </c>
      <c r="N2295" s="6">
        <v>3378.0073015019298</v>
      </c>
      <c r="O2295" s="6">
        <v>116500969.2339711</v>
      </c>
    </row>
    <row r="2296">
      <c r="A2296">
        <v>2292</v>
      </c>
      <c r="B2296" s="6">
        <v>-161374868.85211235</v>
      </c>
      <c r="C2296" s="6">
        <v>60963267.56131059</v>
      </c>
      <c r="D2296" s="6">
        <v>56009975.06438756</v>
      </c>
      <c r="E2296" s="6">
        <v>60849805.87650576</v>
      </c>
      <c r="F2296" s="6">
        <v>70631640.86056186</v>
      </c>
      <c r="G2296" s="6">
        <v>115599735.56311385</v>
      </c>
      <c r="H2296" s="6">
        <f>NPV(Supuestos!$B$22,C2296:G2296)+B2296</f>
        <v>78129906.2274015</v>
      </c>
      <c r="I2296" s="2">
        <f>IFERROR(IRR(B2296:G2296),"")</f>
        <v>0.3064831930941361</v>
      </c>
      <c r="J2296" s="2">
        <f>IFERROR(MIRR(B2296:G2296,Supuestos!$B$22,Supuestos!$B$22),"")</f>
        <v>0.23367426761389165</v>
      </c>
      <c r="K2296" s="6">
        <v>8063.744689529177</v>
      </c>
      <c r="L2296" s="6">
        <v>38668.67350191558</v>
      </c>
      <c r="M2296" s="6">
        <v>136429724.0039356</v>
      </c>
      <c r="N2296" s="6">
        <v>3298.529457052549</v>
      </c>
      <c r="O2296" s="6">
        <v>106407909.6849162</v>
      </c>
    </row>
    <row r="2297">
      <c r="A2297">
        <v>2293</v>
      </c>
      <c r="B2297" s="6">
        <v>-168439527.53536597</v>
      </c>
      <c r="C2297" s="6">
        <v>56927479.312630475</v>
      </c>
      <c r="D2297" s="6">
        <v>47901253.66458644</v>
      </c>
      <c r="E2297" s="6">
        <v>52863238.21067484</v>
      </c>
      <c r="F2297" s="6">
        <v>64219307.178809494</v>
      </c>
      <c r="G2297" s="6">
        <v>72858909.80727607</v>
      </c>
      <c r="H2297" s="6">
        <f>NPV(Supuestos!$B$22,C2297:G2297)+B2297</f>
        <v>29900117.02118443</v>
      </c>
      <c r="I2297" s="2">
        <f>IFERROR(IRR(B2297:G2297),"")</f>
        <v>0.20795095226035343</v>
      </c>
      <c r="J2297" s="2">
        <f>IFERROR(MIRR(B2297:G2297,Supuestos!$B$22,Supuestos!$B$22),"")</f>
        <v>0.17787161093488768</v>
      </c>
      <c r="K2297" s="6">
        <v>8485.168924877811</v>
      </c>
      <c r="L2297" s="6">
        <v>34089.838035731045</v>
      </c>
      <c r="M2297" s="6">
        <v>145298884.78697374</v>
      </c>
      <c r="N2297" s="6">
        <v>3332.433295312027</v>
      </c>
      <c r="O2297" s="6">
        <v>114331825.16784836</v>
      </c>
    </row>
    <row r="2298">
      <c r="A2298">
        <v>2294</v>
      </c>
      <c r="B2298" s="6">
        <v>-182780421.77893257</v>
      </c>
      <c r="C2298" s="6">
        <v>42275704.70810701</v>
      </c>
      <c r="D2298" s="6">
        <v>49797423.02066982</v>
      </c>
      <c r="E2298" s="6">
        <v>38964627.09034824</v>
      </c>
      <c r="F2298" s="6">
        <v>57907182.17086655</v>
      </c>
      <c r="G2298" s="6">
        <v>84517640.30933167</v>
      </c>
      <c r="H2298" s="6">
        <f>NPV(Supuestos!$B$22,C2298:G2298)+B2298</f>
        <v>-2897442.3955162168</v>
      </c>
      <c r="I2298" s="2">
        <f>IFERROR(IRR(B2298:G2298),"")</f>
        <v>0.1340607497407219</v>
      </c>
      <c r="J2298" s="2">
        <f>IFERROR(MIRR(B2298:G2298,Supuestos!$B$22,Supuestos!$B$22),"")</f>
        <v>0.13636259727358913</v>
      </c>
      <c r="K2298" s="6">
        <v>7681.375452687124</v>
      </c>
      <c r="L2298" s="6">
        <v>40891.28833097222</v>
      </c>
      <c r="M2298" s="6">
        <v>157652314.70579007</v>
      </c>
      <c r="N2298" s="6">
        <v>3456.7472877291343</v>
      </c>
      <c r="O2298" s="6">
        <v>113578191.84395303</v>
      </c>
    </row>
    <row r="2299">
      <c r="A2299">
        <v>2295</v>
      </c>
      <c r="B2299" s="6">
        <v>-171007885.08030623</v>
      </c>
      <c r="C2299" s="6">
        <v>84355048.35356686</v>
      </c>
      <c r="D2299" s="6">
        <v>74323758.24205148</v>
      </c>
      <c r="E2299" s="6">
        <v>67355816.70185839</v>
      </c>
      <c r="F2299" s="6">
        <v>79760454.73662077</v>
      </c>
      <c r="G2299" s="6">
        <v>112347231.86632036</v>
      </c>
      <c r="H2299" s="6">
        <f>NPV(Supuestos!$B$22,C2299:G2299)+B2299</f>
        <v>111214971.57816893</v>
      </c>
      <c r="I2299" s="2">
        <f>IFERROR(IRR(B2299:G2299),"")</f>
        <v>0.37740969247393874</v>
      </c>
      <c r="J2299" s="2">
        <f>IFERROR(MIRR(B2299:G2299,Supuestos!$B$22,Supuestos!$B$22),"")</f>
        <v>0.26014366604934547</v>
      </c>
      <c r="K2299" s="6">
        <v>9123.840523021487</v>
      </c>
      <c r="L2299" s="6">
        <v>35749.50921691624</v>
      </c>
      <c r="M2299" s="6">
        <v>144914059.41059178</v>
      </c>
      <c r="N2299" s="6">
        <v>3328.9694568142295</v>
      </c>
      <c r="O2299" s="6">
        <v>110242436.88656074</v>
      </c>
    </row>
    <row r="2300">
      <c r="A2300">
        <v>2296</v>
      </c>
      <c r="B2300" s="6">
        <v>-163390382.1572609</v>
      </c>
      <c r="C2300" s="6">
        <v>56854330.907180086</v>
      </c>
      <c r="D2300" s="6">
        <v>42164641.341409355</v>
      </c>
      <c r="E2300" s="6">
        <v>58914300.56174816</v>
      </c>
      <c r="F2300" s="6">
        <v>52969292.52361964</v>
      </c>
      <c r="G2300" s="6">
        <v>105272087.62108985</v>
      </c>
      <c r="H2300" s="6">
        <f>NPV(Supuestos!$B$22,C2300:G2300)+B2300</f>
        <v>44728732.02633428</v>
      </c>
      <c r="I2300" s="2">
        <f>IFERROR(IRR(B2300:G2300),"")</f>
        <v>0.23758702567470702</v>
      </c>
      <c r="J2300" s="2">
        <f>IFERROR(MIRR(B2300:G2300,Supuestos!$B$22,Supuestos!$B$22),"")</f>
        <v>0.19652546905850654</v>
      </c>
      <c r="K2300" s="6">
        <v>8113.981387017725</v>
      </c>
      <c r="L2300" s="6">
        <v>38278.0332996067</v>
      </c>
      <c r="M2300" s="6">
        <v>138543402.17928863</v>
      </c>
      <c r="N2300" s="6">
        <v>3295.2309038179615</v>
      </c>
      <c r="O2300" s="6">
        <v>111985808.3328564</v>
      </c>
    </row>
    <row r="2301">
      <c r="A2301">
        <v>2297</v>
      </c>
      <c r="B2301" s="6">
        <v>-174450149.4028588</v>
      </c>
      <c r="C2301" s="6">
        <v>96163378.25910568</v>
      </c>
      <c r="D2301" s="6">
        <v>81413037.98541035</v>
      </c>
      <c r="E2301" s="6">
        <v>107000538.52377708</v>
      </c>
      <c r="F2301" s="6">
        <v>117217628.50857116</v>
      </c>
      <c r="G2301" s="6">
        <v>152320893.10430673</v>
      </c>
      <c r="H2301" s="6">
        <f>NPV(Supuestos!$B$22,C2301:G2301)+B2301</f>
        <v>193283640.82673097</v>
      </c>
      <c r="I2301" s="2">
        <f>IFERROR(IRR(B2301:G2301),"")</f>
        <v>0.5026922319252397</v>
      </c>
      <c r="J2301" s="2">
        <f>IFERROR(MIRR(B2301:G2301,Supuestos!$B$22,Supuestos!$B$22),"")</f>
        <v>0.32335782531014856</v>
      </c>
      <c r="K2301" s="6">
        <v>8849.292420696129</v>
      </c>
      <c r="L2301" s="6">
        <v>42241.41719155523</v>
      </c>
      <c r="M2301" s="6">
        <v>144545617.16344336</v>
      </c>
      <c r="N2301" s="6">
        <v>3190.968645643443</v>
      </c>
      <c r="O2301" s="6">
        <v>104128559.04257576</v>
      </c>
    </row>
    <row r="2302">
      <c r="A2302">
        <v>2298</v>
      </c>
      <c r="B2302" s="6">
        <v>-165490545.66722277</v>
      </c>
      <c r="C2302" s="6">
        <v>72173148.72225472</v>
      </c>
      <c r="D2302" s="6">
        <v>66171201.59530929</v>
      </c>
      <c r="E2302" s="6">
        <v>61041000.63513558</v>
      </c>
      <c r="F2302" s="6">
        <v>71135540.45268527</v>
      </c>
      <c r="G2302" s="6">
        <v>109759167.24094217</v>
      </c>
      <c r="H2302" s="6">
        <f>NPV(Supuestos!$B$22,C2302:G2302)+B2302</f>
        <v>89060184.22361857</v>
      </c>
      <c r="I2302" s="2">
        <f>IFERROR(IRR(B2302:G2302),"")</f>
        <v>0.33385443193471254</v>
      </c>
      <c r="J2302" s="2">
        <f>IFERROR(MIRR(B2302:G2302,Supuestos!$B$22,Supuestos!$B$22),"")</f>
        <v>0.24252484962787513</v>
      </c>
      <c r="K2302" s="6">
        <v>7939.8043035552855</v>
      </c>
      <c r="L2302" s="6">
        <v>42188.81704487948</v>
      </c>
      <c r="M2302" s="6">
        <v>138692869.5764355</v>
      </c>
      <c r="N2302" s="6">
        <v>3270.7836688496172</v>
      </c>
      <c r="O2302" s="6">
        <v>109259101.97159128</v>
      </c>
    </row>
    <row r="2303">
      <c r="A2303">
        <v>2299</v>
      </c>
      <c r="B2303" s="6">
        <v>-174431509.86417568</v>
      </c>
      <c r="C2303" s="6">
        <v>69005499.33544548</v>
      </c>
      <c r="D2303" s="6">
        <v>70174885.69060777</v>
      </c>
      <c r="E2303" s="6">
        <v>63930709.86008548</v>
      </c>
      <c r="F2303" s="6">
        <v>60441238.68785618</v>
      </c>
      <c r="G2303" s="6">
        <v>100085137.25499335</v>
      </c>
      <c r="H2303" s="6">
        <f>NPV(Supuestos!$B$22,C2303:G2303)+B2303</f>
        <v>71015483.3482281</v>
      </c>
      <c r="I2303" s="2">
        <f>IFERROR(IRR(B2303:G2303),"")</f>
        <v>0.29243660432246393</v>
      </c>
      <c r="J2303" s="2">
        <f>IFERROR(MIRR(B2303:G2303,Supuestos!$B$22,Supuestos!$B$22),"")</f>
        <v>0.22059449406545473</v>
      </c>
      <c r="K2303" s="6">
        <v>8032.707414858118</v>
      </c>
      <c r="L2303" s="6">
        <v>41089.80255539673</v>
      </c>
      <c r="M2303" s="6">
        <v>148026520.93123236</v>
      </c>
      <c r="N2303" s="6">
        <v>3348.3703174628317</v>
      </c>
      <c r="O2303" s="6">
        <v>111782265.89984347</v>
      </c>
    </row>
    <row r="2304">
      <c r="A2304">
        <v>2300</v>
      </c>
      <c r="B2304" s="6">
        <v>-149729398.29567862</v>
      </c>
      <c r="C2304" s="6">
        <v>52214552.71181415</v>
      </c>
      <c r="D2304" s="6">
        <v>55998864.68533834</v>
      </c>
      <c r="E2304" s="6">
        <v>59598654.97113089</v>
      </c>
      <c r="F2304" s="6">
        <v>46151891.20980412</v>
      </c>
      <c r="G2304" s="6">
        <v>106918765.07732064</v>
      </c>
      <c r="H2304" s="6">
        <f>NPV(Supuestos!$B$22,C2304:G2304)+B2304</f>
        <v>62245424.20311451</v>
      </c>
      <c r="I2304" s="2">
        <f>IFERROR(IRR(B2304:G2304),"")</f>
        <v>0.28609122893592537</v>
      </c>
      <c r="J2304" s="2">
        <f>IFERROR(MIRR(B2304:G2304,Supuestos!$B$22,Supuestos!$B$22),"")</f>
        <v>0.2220818426614679</v>
      </c>
      <c r="K2304" s="6">
        <v>7892.964526650238</v>
      </c>
      <c r="L2304" s="6">
        <v>39782.341631904776</v>
      </c>
      <c r="M2304" s="6">
        <v>124609349.3926622</v>
      </c>
      <c r="N2304" s="6">
        <v>3309.03596036757</v>
      </c>
      <c r="O2304" s="6">
        <v>111611624.0122902</v>
      </c>
    </row>
    <row r="2305">
      <c r="A2305">
        <v>2301</v>
      </c>
      <c r="B2305" s="6">
        <v>-168792603.35603458</v>
      </c>
      <c r="C2305" s="6">
        <v>32400360.152958393</v>
      </c>
      <c r="D2305" s="6">
        <v>40047687.535149164</v>
      </c>
      <c r="E2305" s="6">
        <v>40327250.36728726</v>
      </c>
      <c r="F2305" s="6">
        <v>36902530.22917469</v>
      </c>
      <c r="G2305" s="6">
        <v>84639561.4517079</v>
      </c>
      <c r="H2305" s="6">
        <f>NPV(Supuestos!$B$22,C2305:G2305)+B2305</f>
        <v>-16527698.010594122</v>
      </c>
      <c r="I2305" s="2">
        <f>IFERROR(IRR(B2305:G2305),"")</f>
        <v>0.10366370297772733</v>
      </c>
      <c r="J2305" s="2">
        <f>IFERROR(MIRR(B2305:G2305,Supuestos!$B$22,Supuestos!$B$22),"")</f>
        <v>0.11674529755910101</v>
      </c>
      <c r="K2305" s="6">
        <v>7165.308442752463</v>
      </c>
      <c r="L2305" s="6">
        <v>41295.003446485774</v>
      </c>
      <c r="M2305" s="6">
        <v>145121288.40894684</v>
      </c>
      <c r="N2305" s="6">
        <v>3367.0016719959676</v>
      </c>
      <c r="O2305" s="6">
        <v>113534350.1470244</v>
      </c>
    </row>
    <row r="2306">
      <c r="A2306">
        <v>2302</v>
      </c>
      <c r="B2306" s="6">
        <v>-170799313.70694837</v>
      </c>
      <c r="C2306" s="6">
        <v>54432382.018412516</v>
      </c>
      <c r="D2306" s="6">
        <v>84403227.47712304</v>
      </c>
      <c r="E2306" s="6">
        <v>64286867.713071026</v>
      </c>
      <c r="F2306" s="6">
        <v>84705518.10737908</v>
      </c>
      <c r="G2306" s="6">
        <v>112962348.98504362</v>
      </c>
      <c r="H2306" s="6">
        <f>NPV(Supuestos!$B$22,C2306:G2306)+B2306</f>
        <v>94107308.20299518</v>
      </c>
      <c r="I2306" s="2">
        <f>IFERROR(IRR(B2306:G2306),"")</f>
        <v>0.32823029475353066</v>
      </c>
      <c r="J2306" s="2">
        <f>IFERROR(MIRR(B2306:G2306,Supuestos!$B$22,Supuestos!$B$22),"")</f>
        <v>0.24458966408001848</v>
      </c>
      <c r="K2306" s="6">
        <v>7948.183562923641</v>
      </c>
      <c r="L2306" s="6">
        <v>44485.59481124255</v>
      </c>
      <c r="M2306" s="6">
        <v>142512939.82970044</v>
      </c>
      <c r="N2306" s="6">
        <v>3349.5669480102756</v>
      </c>
      <c r="O2306" s="6">
        <v>110624006.2454577</v>
      </c>
    </row>
    <row r="2307">
      <c r="A2307">
        <v>2303</v>
      </c>
      <c r="B2307" s="6">
        <v>-160645445.0305724</v>
      </c>
      <c r="C2307" s="6">
        <v>44437138.26697709</v>
      </c>
      <c r="D2307" s="6">
        <v>32700838.43281367</v>
      </c>
      <c r="E2307" s="6">
        <v>29099111.025452923</v>
      </c>
      <c r="F2307" s="6">
        <v>41205883.10648059</v>
      </c>
      <c r="G2307" s="6">
        <v>88131163.74556325</v>
      </c>
      <c r="H2307" s="6">
        <f>NPV(Supuestos!$B$22,C2307:G2307)+B2307</f>
        <v>-6692439.263584472</v>
      </c>
      <c r="I2307" s="2">
        <f>IFERROR(IRR(B2307:G2307),"")</f>
        <v>0.12446129729797388</v>
      </c>
      <c r="J2307" s="2">
        <f>IFERROR(MIRR(B2307:G2307,Supuestos!$B$22,Supuestos!$B$22),"")</f>
        <v>0.13033923512537848</v>
      </c>
      <c r="K2307" s="6">
        <v>8371.608624455464</v>
      </c>
      <c r="L2307" s="6">
        <v>33220.77379891838</v>
      </c>
      <c r="M2307" s="6">
        <v>138396539.7148837</v>
      </c>
      <c r="N2307" s="6">
        <v>3398.1860554156206</v>
      </c>
      <c r="O2307" s="6">
        <v>116474537.56294258</v>
      </c>
    </row>
    <row r="2308">
      <c r="A2308">
        <v>2304</v>
      </c>
      <c r="B2308" s="6">
        <v>-169573351.6421645</v>
      </c>
      <c r="C2308" s="6">
        <v>63969376.97907072</v>
      </c>
      <c r="D2308" s="6">
        <v>47632606.18145512</v>
      </c>
      <c r="E2308" s="6">
        <v>70582159.73831315</v>
      </c>
      <c r="F2308" s="6">
        <v>53926570.75645348</v>
      </c>
      <c r="G2308" s="6">
        <v>105836374.74509169</v>
      </c>
      <c r="H2308" s="6">
        <f>NPV(Supuestos!$B$22,C2308:G2308)+B2308</f>
        <v>57729783.627540454</v>
      </c>
      <c r="I2308" s="2">
        <f>IFERROR(IRR(B2308:G2308),"")</f>
        <v>0.2632566050253964</v>
      </c>
      <c r="J2308" s="2">
        <f>IFERROR(MIRR(B2308:G2308,Supuestos!$B$22,Supuestos!$B$22),"")</f>
        <v>0.20879990092285783</v>
      </c>
      <c r="K2308" s="6">
        <v>7780.006019374807</v>
      </c>
      <c r="L2308" s="6">
        <v>44127.90500753213</v>
      </c>
      <c r="M2308" s="6">
        <v>142108122.31568453</v>
      </c>
      <c r="N2308" s="6">
        <v>3553.7245394972465</v>
      </c>
      <c r="O2308" s="6">
        <v>110275682.11838514</v>
      </c>
    </row>
    <row r="2309">
      <c r="A2309">
        <v>2305</v>
      </c>
      <c r="B2309" s="6">
        <v>-167437099.69880366</v>
      </c>
      <c r="C2309" s="6">
        <v>63492077.8561546</v>
      </c>
      <c r="D2309" s="6">
        <v>59790801.681966014</v>
      </c>
      <c r="E2309" s="6">
        <v>60172260.92334911</v>
      </c>
      <c r="F2309" s="6">
        <v>85351813.36263636</v>
      </c>
      <c r="G2309" s="6">
        <v>125332385.34629613</v>
      </c>
      <c r="H2309" s="6">
        <f>NPV(Supuestos!$B$22,C2309:G2309)+B2309</f>
        <v>90508186.93052435</v>
      </c>
      <c r="I2309" s="2">
        <f>IFERROR(IRR(B2309:G2309),"")</f>
        <v>0.32150796599190007</v>
      </c>
      <c r="J2309" s="2">
        <f>IFERROR(MIRR(B2309:G2309,Supuestos!$B$22,Supuestos!$B$22),"")</f>
        <v>0.24291100138845723</v>
      </c>
      <c r="K2309" s="6">
        <v>8629.790788948632</v>
      </c>
      <c r="L2309" s="6">
        <v>39204.86180213773</v>
      </c>
      <c r="M2309" s="6">
        <v>140370719.27783626</v>
      </c>
      <c r="N2309" s="6">
        <v>3491.858959166954</v>
      </c>
      <c r="O2309" s="6">
        <v>110454093.60230048</v>
      </c>
    </row>
    <row r="2310">
      <c r="A2310">
        <v>2306</v>
      </c>
      <c r="B2310" s="6">
        <v>-154345050.2131233</v>
      </c>
      <c r="C2310" s="6">
        <v>28164246.68442156</v>
      </c>
      <c r="D2310" s="6">
        <v>20179467.102625217</v>
      </c>
      <c r="E2310" s="6">
        <v>14312834.736788865</v>
      </c>
      <c r="F2310" s="6">
        <v>30038387.08259428</v>
      </c>
      <c r="G2310" s="6">
        <v>61644579.16475034</v>
      </c>
      <c r="H2310" s="6">
        <f>NPV(Supuestos!$B$22,C2310:G2310)+B2310</f>
        <v>-54649970.923206285</v>
      </c>
      <c r="I2310" s="2">
        <f>IFERROR(IRR(B2310:G2310),"")</f>
        <v>-0.00001025361953357904</v>
      </c>
      <c r="J2310" s="2">
        <f>IFERROR(MIRR(B2310:G2310,Supuestos!$B$22,Supuestos!$B$22),"")</f>
        <v>0.04457843250669469</v>
      </c>
      <c r="K2310" s="6">
        <v>7145.247385370238</v>
      </c>
      <c r="L2310" s="6">
        <v>35853.52754932265</v>
      </c>
      <c r="M2310" s="6">
        <v>133850464.2948755</v>
      </c>
      <c r="N2310" s="6">
        <v>3424.085083634903</v>
      </c>
      <c r="O2310" s="6">
        <v>109297752.12242721</v>
      </c>
    </row>
    <row r="2311">
      <c r="A2311">
        <v>2307</v>
      </c>
      <c r="B2311" s="6">
        <v>-185940991.96045512</v>
      </c>
      <c r="C2311" s="6">
        <v>34929922.72124634</v>
      </c>
      <c r="D2311" s="6">
        <v>52458978.405754805</v>
      </c>
      <c r="E2311" s="6">
        <v>29429805.968512677</v>
      </c>
      <c r="F2311" s="6">
        <v>28590830.580459073</v>
      </c>
      <c r="G2311" s="6">
        <v>88476304.752949</v>
      </c>
      <c r="H2311" s="6">
        <f>NPV(Supuestos!$B$22,C2311:G2311)+B2311</f>
        <v>-32191060.52823808</v>
      </c>
      <c r="I2311" s="2">
        <f>IFERROR(IRR(B2311:G2311),"")</f>
        <v>0.07258972453006182</v>
      </c>
      <c r="J2311" s="2">
        <f>IFERROR(MIRR(B2311:G2311,Supuestos!$B$22,Supuestos!$B$22),"")</f>
        <v>0.0974703826189034</v>
      </c>
      <c r="K2311" s="6">
        <v>7222.2105610284125</v>
      </c>
      <c r="L2311" s="6">
        <v>41301.32120941922</v>
      </c>
      <c r="M2311" s="6">
        <v>162078044.90260756</v>
      </c>
      <c r="N2311" s="6">
        <v>3406.538381675879</v>
      </c>
      <c r="O2311" s="6">
        <v>112946555.6484887</v>
      </c>
    </row>
    <row r="2312">
      <c r="A2312">
        <v>2308</v>
      </c>
      <c r="B2312" s="6">
        <v>-176138771.39537024</v>
      </c>
      <c r="C2312" s="6">
        <v>37377266.28733794</v>
      </c>
      <c r="D2312" s="6">
        <v>35011907.357832536</v>
      </c>
      <c r="E2312" s="6">
        <v>33649700.17009105</v>
      </c>
      <c r="F2312" s="6">
        <v>28979389.17702737</v>
      </c>
      <c r="G2312" s="6">
        <v>79754000.10118902</v>
      </c>
      <c r="H2312" s="6">
        <f>NPV(Supuestos!$B$22,C2312:G2312)+B2312</f>
        <v>-35118727.447650746</v>
      </c>
      <c r="I2312" s="2">
        <f>IFERROR(IRR(B2312:G2312),"")</f>
        <v>0.062024230261392505</v>
      </c>
      <c r="J2312" s="2">
        <f>IFERROR(MIRR(B2312:G2312,Supuestos!$B$22,Supuestos!$B$22),"")</f>
        <v>0.09041050774919834</v>
      </c>
      <c r="K2312" s="6">
        <v>7445.868778304957</v>
      </c>
      <c r="L2312" s="6">
        <v>36388.82992868214</v>
      </c>
      <c r="M2312" s="6">
        <v>154463055.1837684</v>
      </c>
      <c r="N2312" s="6">
        <v>3370.390651964893</v>
      </c>
      <c r="O2312" s="6">
        <v>110372479.61536665</v>
      </c>
    </row>
    <row r="2313">
      <c r="A2313">
        <v>2309</v>
      </c>
      <c r="B2313" s="6">
        <v>-170629617.74682367</v>
      </c>
      <c r="C2313" s="6">
        <v>60594960.30861016</v>
      </c>
      <c r="D2313" s="6">
        <v>66678419.56165683</v>
      </c>
      <c r="E2313" s="6">
        <v>72242102.38686997</v>
      </c>
      <c r="F2313" s="6">
        <v>79499075.9680162</v>
      </c>
      <c r="G2313" s="6">
        <v>101543627.84711395</v>
      </c>
      <c r="H2313" s="6">
        <f>NPV(Supuestos!$B$22,C2313:G2313)+B2313</f>
        <v>82400509.61122063</v>
      </c>
      <c r="I2313" s="2">
        <f>IFERROR(IRR(B2313:G2313),"")</f>
        <v>0.3098029510922749</v>
      </c>
      <c r="J2313" s="2">
        <f>IFERROR(MIRR(B2313:G2313,Supuestos!$B$22,Supuestos!$B$22),"")</f>
        <v>0.2334694983668164</v>
      </c>
      <c r="K2313" s="6">
        <v>7499.960279202473</v>
      </c>
      <c r="L2313" s="6">
        <v>47138.23890608459</v>
      </c>
      <c r="M2313" s="6">
        <v>142346824.19264838</v>
      </c>
      <c r="N2313" s="6">
        <v>3319.287387623141</v>
      </c>
      <c r="O2313" s="6">
        <v>114983416.10567822</v>
      </c>
    </row>
    <row r="2314">
      <c r="A2314">
        <v>2310</v>
      </c>
      <c r="B2314" s="6">
        <v>-150837908.69404608</v>
      </c>
      <c r="C2314" s="6">
        <v>46275768.17510748</v>
      </c>
      <c r="D2314" s="6">
        <v>27064737.05199651</v>
      </c>
      <c r="E2314" s="6">
        <v>41001124.59159763</v>
      </c>
      <c r="F2314" s="6">
        <v>44057423.139737524</v>
      </c>
      <c r="G2314" s="6">
        <v>81991713.34959616</v>
      </c>
      <c r="H2314" s="6">
        <f>NPV(Supuestos!$B$22,C2314:G2314)+B2314</f>
        <v>6924355.930346265</v>
      </c>
      <c r="I2314" s="2">
        <f>IFERROR(IRR(B2314:G2314),"")</f>
        <v>0.15695142503845233</v>
      </c>
      <c r="J2314" s="2">
        <f>IFERROR(MIRR(B2314:G2314,Supuestos!$B$22,Supuestos!$B$22),"")</f>
        <v>0.1502794926711737</v>
      </c>
      <c r="K2314" s="6">
        <v>7200.1681462033675</v>
      </c>
      <c r="L2314" s="6">
        <v>39390.115819063896</v>
      </c>
      <c r="M2314" s="6">
        <v>128148672.11839126</v>
      </c>
      <c r="N2314" s="6">
        <v>3337.9659341958663</v>
      </c>
      <c r="O2314" s="6">
        <v>105412275.77383791</v>
      </c>
    </row>
    <row r="2315">
      <c r="A2315">
        <v>2311</v>
      </c>
      <c r="B2315" s="6">
        <v>-176058356.5168071</v>
      </c>
      <c r="C2315" s="6">
        <v>53018613.12112168</v>
      </c>
      <c r="D2315" s="6">
        <v>46164669.290629536</v>
      </c>
      <c r="E2315" s="6">
        <v>45094060.2807176</v>
      </c>
      <c r="F2315" s="6">
        <v>56347507.34815256</v>
      </c>
      <c r="G2315" s="6">
        <v>92017848.40659219</v>
      </c>
      <c r="H2315" s="6">
        <f>NPV(Supuestos!$B$22,C2315:G2315)+B2315</f>
        <v>17562053.87769703</v>
      </c>
      <c r="I2315" s="2">
        <f>IFERROR(IRR(B2315:G2315),"")</f>
        <v>0.1771486888128786</v>
      </c>
      <c r="J2315" s="2">
        <f>IFERROR(MIRR(B2315:G2315,Supuestos!$B$22,Supuestos!$B$22),"")</f>
        <v>0.16188661839966345</v>
      </c>
      <c r="K2315" s="6">
        <v>7952.0551677101075</v>
      </c>
      <c r="L2315" s="6">
        <v>37896.25708823428</v>
      </c>
      <c r="M2315" s="6">
        <v>151950106.35557798</v>
      </c>
      <c r="N2315" s="6">
        <v>3467.6969536269703</v>
      </c>
      <c r="O2315" s="6">
        <v>107893620.41433235</v>
      </c>
    </row>
    <row r="2316">
      <c r="A2316">
        <v>2312</v>
      </c>
      <c r="B2316" s="6">
        <v>-169375221.5853854</v>
      </c>
      <c r="C2316" s="6">
        <v>50783341.38073215</v>
      </c>
      <c r="D2316" s="6">
        <v>40044713.370561786</v>
      </c>
      <c r="E2316" s="6">
        <v>65726488.87209268</v>
      </c>
      <c r="F2316" s="6">
        <v>52132455.888006054</v>
      </c>
      <c r="G2316" s="6">
        <v>98822149.57785967</v>
      </c>
      <c r="H2316" s="6">
        <f>NPV(Supuestos!$B$22,C2316:G2316)+B2316</f>
        <v>32539910.351225026</v>
      </c>
      <c r="I2316" s="2">
        <f>IFERROR(IRR(B2316:G2316),"")</f>
        <v>0.20870198109250568</v>
      </c>
      <c r="J2316" s="2">
        <f>IFERROR(MIRR(B2316:G2316,Supuestos!$B$22,Supuestos!$B$22),"")</f>
        <v>0.1807790783023624</v>
      </c>
      <c r="K2316" s="6">
        <v>8555.444022440137</v>
      </c>
      <c r="L2316" s="6">
        <v>35429.078762082456</v>
      </c>
      <c r="M2316" s="6">
        <v>145126301.57613587</v>
      </c>
      <c r="N2316" s="6">
        <v>3613.3649934083223</v>
      </c>
      <c r="O2316" s="6">
        <v>110645321.42307937</v>
      </c>
    </row>
    <row r="2317">
      <c r="A2317">
        <v>2313</v>
      </c>
      <c r="B2317" s="6">
        <v>-155280405.97148356</v>
      </c>
      <c r="C2317" s="6">
        <v>74711880.6246818</v>
      </c>
      <c r="D2317" s="6">
        <v>71603264.21219099</v>
      </c>
      <c r="E2317" s="6">
        <v>82524819.19443336</v>
      </c>
      <c r="F2317" s="6">
        <v>57279887.42421126</v>
      </c>
      <c r="G2317" s="6">
        <v>114984550.06161304</v>
      </c>
      <c r="H2317" s="6">
        <f>NPV(Supuestos!$B$22,C2317:G2317)+B2317</f>
        <v>114688284.31968701</v>
      </c>
      <c r="I2317" s="2">
        <f>IFERROR(IRR(B2317:G2317),"")</f>
        <v>0.4036079432405533</v>
      </c>
      <c r="J2317" s="2">
        <f>IFERROR(MIRR(B2317:G2317,Supuestos!$B$22,Supuestos!$B$22),"")</f>
        <v>0.2733394655596042</v>
      </c>
      <c r="K2317" s="6">
        <v>8280.820679636538</v>
      </c>
      <c r="L2317" s="6">
        <v>40697.72084296405</v>
      </c>
      <c r="M2317" s="6">
        <v>128319563.70184423</v>
      </c>
      <c r="N2317" s="6">
        <v>3195.199508344134</v>
      </c>
      <c r="O2317" s="6">
        <v>114750196.76753603</v>
      </c>
    </row>
    <row r="2318">
      <c r="A2318">
        <v>2314</v>
      </c>
      <c r="B2318" s="6">
        <v>-166591273.4766031</v>
      </c>
      <c r="C2318" s="6">
        <v>60854624.38338038</v>
      </c>
      <c r="D2318" s="6">
        <v>62800593.58974966</v>
      </c>
      <c r="E2318" s="6">
        <v>58048847.12715565</v>
      </c>
      <c r="F2318" s="6">
        <v>65048839.71601908</v>
      </c>
      <c r="G2318" s="6">
        <v>91993341.78528851</v>
      </c>
      <c r="H2318" s="6">
        <f>NPV(Supuestos!$B$22,C2318:G2318)+B2318</f>
        <v>60586905.99236099</v>
      </c>
      <c r="I2318" s="2">
        <f>IFERROR(IRR(B2318:G2318),"")</f>
        <v>0.27412234230971916</v>
      </c>
      <c r="J2318" s="2">
        <f>IFERROR(MIRR(B2318:G2318,Supuestos!$B$22,Supuestos!$B$22),"")</f>
        <v>0.2129634783617047</v>
      </c>
      <c r="K2318" s="6">
        <v>7930.973184738893</v>
      </c>
      <c r="L2318" s="6">
        <v>42354.16712528264</v>
      </c>
      <c r="M2318" s="6">
        <v>139718492.3779978</v>
      </c>
      <c r="N2318" s="6">
        <v>3462.80774846673</v>
      </c>
      <c r="O2318" s="6">
        <v>110764173.52296506</v>
      </c>
    </row>
    <row r="2319">
      <c r="A2319">
        <v>2315</v>
      </c>
      <c r="B2319" s="6">
        <v>-158469258.15246382</v>
      </c>
      <c r="C2319" s="6">
        <v>49486015.964323565</v>
      </c>
      <c r="D2319" s="6">
        <v>65674484.32756856</v>
      </c>
      <c r="E2319" s="6">
        <v>47509630.06174652</v>
      </c>
      <c r="F2319" s="6">
        <v>47579536.230469026</v>
      </c>
      <c r="G2319" s="6">
        <v>86798016.88756707</v>
      </c>
      <c r="H2319" s="6">
        <f>NPV(Supuestos!$B$22,C2319:G2319)+B2319</f>
        <v>40792633.06568028</v>
      </c>
      <c r="I2319" s="2">
        <f>IFERROR(IRR(B2319:G2319),"")</f>
        <v>0.23655499976950844</v>
      </c>
      <c r="J2319" s="2">
        <f>IFERROR(MIRR(B2319:G2319,Supuestos!$B$22,Supuestos!$B$22),"")</f>
        <v>0.19344029169030286</v>
      </c>
      <c r="K2319" s="6">
        <v>7413.765698925099</v>
      </c>
      <c r="L2319" s="6">
        <v>44117.02158618687</v>
      </c>
      <c r="M2319" s="6">
        <v>132303397.24251099</v>
      </c>
      <c r="N2319" s="6">
        <v>3543.7461831917367</v>
      </c>
      <c r="O2319" s="6">
        <v>108091054.10466771</v>
      </c>
    </row>
    <row r="2320">
      <c r="A2320">
        <v>2316</v>
      </c>
      <c r="B2320" s="6">
        <v>-181969725.87635422</v>
      </c>
      <c r="C2320" s="6">
        <v>51567422.763876274</v>
      </c>
      <c r="D2320" s="6">
        <v>50999748.729717314</v>
      </c>
      <c r="E2320" s="6">
        <v>58567994.12932263</v>
      </c>
      <c r="F2320" s="6">
        <v>54954266.85241796</v>
      </c>
      <c r="G2320" s="6">
        <v>97980898.07106763</v>
      </c>
      <c r="H2320" s="6">
        <f>NPV(Supuestos!$B$22,C2320:G2320)+B2320</f>
        <v>25464779.626109194</v>
      </c>
      <c r="I2320" s="2">
        <f>IFERROR(IRR(B2320:G2320),"")</f>
        <v>0.19133131423049904</v>
      </c>
      <c r="J2320" s="2">
        <f>IFERROR(MIRR(B2320:G2320,Supuestos!$B$22,Supuestos!$B$22),"")</f>
        <v>0.170256934419881</v>
      </c>
      <c r="K2320" s="6">
        <v>7793.248917539936</v>
      </c>
      <c r="L2320" s="6">
        <v>40682.64308683602</v>
      </c>
      <c r="M2320" s="6">
        <v>156605728.74042234</v>
      </c>
      <c r="N2320" s="6">
        <v>3320.487770717591</v>
      </c>
      <c r="O2320" s="6">
        <v>112134456.41754186</v>
      </c>
    </row>
    <row r="2321">
      <c r="A2321">
        <v>2317</v>
      </c>
      <c r="B2321" s="6">
        <v>-183269542.55558828</v>
      </c>
      <c r="C2321" s="6">
        <v>74738193.38575946</v>
      </c>
      <c r="D2321" s="6">
        <v>67266590.99940531</v>
      </c>
      <c r="E2321" s="6">
        <v>62766629.1738531</v>
      </c>
      <c r="F2321" s="6">
        <v>70463696.22154541</v>
      </c>
      <c r="G2321" s="6">
        <v>103264657.91661596</v>
      </c>
      <c r="H2321" s="6">
        <f>NPV(Supuestos!$B$22,C2321:G2321)+B2321</f>
        <v>71768012.85025743</v>
      </c>
      <c r="I2321" s="2">
        <f>IFERROR(IRR(B2321:G2321),"")</f>
        <v>0.28642142531614323</v>
      </c>
      <c r="J2321" s="2">
        <f>IFERROR(MIRR(B2321:G2321,Supuestos!$B$22,Supuestos!$B$22),"")</f>
        <v>0.21788875215598336</v>
      </c>
      <c r="K2321" s="6">
        <v>8162.214615762183</v>
      </c>
      <c r="L2321" s="6">
        <v>40108.584081061985</v>
      </c>
      <c r="M2321" s="6">
        <v>157079552.85927063</v>
      </c>
      <c r="N2321" s="6">
        <v>3336.0550314498446</v>
      </c>
      <c r="O2321" s="6">
        <v>107241385.28308137</v>
      </c>
    </row>
    <row r="2322">
      <c r="A2322">
        <v>2318</v>
      </c>
      <c r="B2322" s="6">
        <v>-164297159.2506332</v>
      </c>
      <c r="C2322" s="6">
        <v>61643986.5163936</v>
      </c>
      <c r="D2322" s="6">
        <v>74438381.97298655</v>
      </c>
      <c r="E2322" s="6">
        <v>57671866.672853135</v>
      </c>
      <c r="F2322" s="6">
        <v>64374267.69472322</v>
      </c>
      <c r="G2322" s="6">
        <v>108877122.38832408</v>
      </c>
      <c r="H2322" s="6">
        <f>NPV(Supuestos!$B$22,C2322:G2322)+B2322</f>
        <v>80643398.12898493</v>
      </c>
      <c r="I2322" s="2">
        <f>IFERROR(IRR(B2322:G2322),"")</f>
        <v>0.31562888477622336</v>
      </c>
      <c r="J2322" s="2">
        <f>IFERROR(MIRR(B2322:G2322,Supuestos!$B$22,Supuestos!$B$22),"")</f>
        <v>0.23478396427267811</v>
      </c>
      <c r="K2322" s="6">
        <v>7872.357278302981</v>
      </c>
      <c r="L2322" s="6">
        <v>43376.74966449313</v>
      </c>
      <c r="M2322" s="6">
        <v>136978977.5762013</v>
      </c>
      <c r="N2322" s="6">
        <v>3483.585288717101</v>
      </c>
      <c r="O2322" s="6">
        <v>104666699.93991326</v>
      </c>
    </row>
    <row r="2323">
      <c r="A2323">
        <v>2319</v>
      </c>
      <c r="B2323" s="6">
        <v>-165383843.0825897</v>
      </c>
      <c r="C2323" s="6">
        <v>55770748.06185466</v>
      </c>
      <c r="D2323" s="6">
        <v>60646215.06084416</v>
      </c>
      <c r="E2323" s="6">
        <v>62912929.18481126</v>
      </c>
      <c r="F2323" s="6">
        <v>59038546.883249424</v>
      </c>
      <c r="G2323" s="6">
        <v>94363779.975479</v>
      </c>
      <c r="H2323" s="6">
        <f>NPV(Supuestos!$B$22,C2323:G2323)+B2323</f>
        <v>56632743.74210195</v>
      </c>
      <c r="I2323" s="2">
        <f>IFERROR(IRR(B2323:G2323),"")</f>
        <v>0.26462893082400285</v>
      </c>
      <c r="J2323" s="2">
        <f>IFERROR(MIRR(B2323:G2323,Supuestos!$B$22,Supuestos!$B$22),"")</f>
        <v>0.20915874110893062</v>
      </c>
      <c r="K2323" s="6">
        <v>8317.981378898587</v>
      </c>
      <c r="L2323" s="6">
        <v>37013.46040895995</v>
      </c>
      <c r="M2323" s="6">
        <v>140753661.12656337</v>
      </c>
      <c r="N2323" s="6">
        <v>3391.617708684256</v>
      </c>
      <c r="O2323" s="6">
        <v>108665316.32273227</v>
      </c>
    </row>
    <row r="2324">
      <c r="A2324">
        <v>2320</v>
      </c>
      <c r="B2324" s="6">
        <v>-173354554.24857044</v>
      </c>
      <c r="C2324" s="6">
        <v>43427786.49570966</v>
      </c>
      <c r="D2324" s="6">
        <v>60094699.797076926</v>
      </c>
      <c r="E2324" s="6">
        <v>71806241.92401715</v>
      </c>
      <c r="F2324" s="6">
        <v>44164415.33956343</v>
      </c>
      <c r="G2324" s="6">
        <v>105323543.64137468</v>
      </c>
      <c r="H2324" s="6">
        <f>NPV(Supuestos!$B$22,C2324:G2324)+B2324</f>
        <v>40298710.891118</v>
      </c>
      <c r="I2324" s="2">
        <f>IFERROR(IRR(B2324:G2324),"")</f>
        <v>0.22256692216576512</v>
      </c>
      <c r="J2324" s="2">
        <f>IFERROR(MIRR(B2324:G2324,Supuestos!$B$22,Supuestos!$B$22),"")</f>
        <v>0.18866563467323227</v>
      </c>
      <c r="K2324" s="6">
        <v>8163.490314322609</v>
      </c>
      <c r="L2324" s="6">
        <v>39104.44488287371</v>
      </c>
      <c r="M2324" s="6">
        <v>147816253.6847063</v>
      </c>
      <c r="N2324" s="6">
        <v>3352.497834029297</v>
      </c>
      <c r="O2324" s="6">
        <v>115310436.05163074</v>
      </c>
    </row>
    <row r="2325">
      <c r="A2325">
        <v>2321</v>
      </c>
      <c r="B2325" s="6">
        <v>-167577377.74675122</v>
      </c>
      <c r="C2325" s="6">
        <v>80432572.76689385</v>
      </c>
      <c r="D2325" s="6">
        <v>68941574.70671579</v>
      </c>
      <c r="E2325" s="6">
        <v>86977077.66125669</v>
      </c>
      <c r="F2325" s="6">
        <v>86236260.96234567</v>
      </c>
      <c r="G2325" s="6">
        <v>131131592.82920231</v>
      </c>
      <c r="H2325" s="6">
        <f>NPV(Supuestos!$B$22,C2325:G2325)+B2325</f>
        <v>133897293.26055849</v>
      </c>
      <c r="I2325" s="2">
        <f>IFERROR(IRR(B2325:G2325),"")</f>
        <v>0.4117290074864137</v>
      </c>
      <c r="J2325" s="2">
        <f>IFERROR(MIRR(B2325:G2325,Supuestos!$B$22,Supuestos!$B$22),"")</f>
        <v>0.2820705942374351</v>
      </c>
      <c r="K2325" s="6">
        <v>8312.903566690795</v>
      </c>
      <c r="L2325" s="6">
        <v>42960.053128015206</v>
      </c>
      <c r="M2325" s="6">
        <v>139007555.43690294</v>
      </c>
      <c r="N2325" s="6">
        <v>3336.261209193617</v>
      </c>
      <c r="O2325" s="6">
        <v>110674062.505961</v>
      </c>
    </row>
    <row r="2326">
      <c r="A2326">
        <v>2322</v>
      </c>
      <c r="B2326" s="6">
        <v>-153203540.15721378</v>
      </c>
      <c r="C2326" s="6">
        <v>77439003.34602998</v>
      </c>
      <c r="D2326" s="6">
        <v>68363417.30507185</v>
      </c>
      <c r="E2326" s="6">
        <v>92085605.49947843</v>
      </c>
      <c r="F2326" s="6">
        <v>78171102.01489985</v>
      </c>
      <c r="G2326" s="6">
        <v>124655130.76950012</v>
      </c>
      <c r="H2326" s="6">
        <f>NPV(Supuestos!$B$22,C2326:G2326)+B2326</f>
        <v>140509537.1988709</v>
      </c>
      <c r="I2326" s="2">
        <f>IFERROR(IRR(B2326:G2326),"")</f>
        <v>0.45021203907672686</v>
      </c>
      <c r="J2326" s="2">
        <f>IFERROR(MIRR(B2326:G2326,Supuestos!$B$22,Supuestos!$B$22),"")</f>
        <v>0.29848144450645564</v>
      </c>
      <c r="K2326" s="6">
        <v>9265.911334011553</v>
      </c>
      <c r="L2326" s="6">
        <v>38429.994171502</v>
      </c>
      <c r="M2326" s="6">
        <v>124716426.67243631</v>
      </c>
      <c r="N2326" s="6">
        <v>3499.481605862578</v>
      </c>
      <c r="O2326" s="6">
        <v>114948628.49602677</v>
      </c>
    </row>
    <row r="2327">
      <c r="A2327">
        <v>2323</v>
      </c>
      <c r="B2327" s="6">
        <v>-179182823.36747304</v>
      </c>
      <c r="C2327" s="6">
        <v>105790431.05657901</v>
      </c>
      <c r="D2327" s="6">
        <v>94239844.19007038</v>
      </c>
      <c r="E2327" s="6">
        <v>98681178.67523503</v>
      </c>
      <c r="F2327" s="6">
        <v>127379757.42492348</v>
      </c>
      <c r="G2327" s="6">
        <v>163865713.13188443</v>
      </c>
      <c r="H2327" s="6">
        <f>NPV(Supuestos!$B$22,C2327:G2327)+B2327</f>
        <v>213263043.8209247</v>
      </c>
      <c r="I2327" s="2">
        <f>IFERROR(IRR(B2327:G2327),"")</f>
        <v>0.5320372200473911</v>
      </c>
      <c r="J2327" s="2">
        <f>IFERROR(MIRR(B2327:G2327,Supuestos!$B$22,Supuestos!$B$22),"")</f>
        <v>0.33352612468082654</v>
      </c>
      <c r="K2327" s="6">
        <v>9288.394590700156</v>
      </c>
      <c r="L2327" s="6">
        <v>44689.605429631745</v>
      </c>
      <c r="M2327" s="6">
        <v>145975248.22082376</v>
      </c>
      <c r="N2327" s="6">
        <v>3414.3462997240326</v>
      </c>
      <c r="O2327" s="6">
        <v>115005790.96510132</v>
      </c>
    </row>
    <row r="2328">
      <c r="A2328">
        <v>2324</v>
      </c>
      <c r="B2328" s="6">
        <v>-154937832.3113005</v>
      </c>
      <c r="C2328" s="6">
        <v>53698150.023572624</v>
      </c>
      <c r="D2328" s="6">
        <v>59422134.527703345</v>
      </c>
      <c r="E2328" s="6">
        <v>58461281.45735067</v>
      </c>
      <c r="F2328" s="6">
        <v>52016779.586379394</v>
      </c>
      <c r="G2328" s="6">
        <v>104345874.94066341</v>
      </c>
      <c r="H2328" s="6">
        <f>NPV(Supuestos!$B$22,C2328:G2328)+B2328</f>
        <v>62340997.8208929</v>
      </c>
      <c r="I2328" s="2">
        <f>IFERROR(IRR(B2328:G2328),"")</f>
        <v>0.28272341477621243</v>
      </c>
      <c r="J2328" s="2">
        <f>IFERROR(MIRR(B2328:G2328,Supuestos!$B$22,Supuestos!$B$22),"")</f>
        <v>0.21976688610861772</v>
      </c>
      <c r="K2328" s="6">
        <v>8286.82593760559</v>
      </c>
      <c r="L2328" s="6">
        <v>38497.376031957734</v>
      </c>
      <c r="M2328" s="6">
        <v>129416147.97278982</v>
      </c>
      <c r="N2328" s="6">
        <v>3493.94834379976</v>
      </c>
      <c r="O2328" s="6">
        <v>107918606.41714412</v>
      </c>
    </row>
    <row r="2329">
      <c r="A2329">
        <v>2325</v>
      </c>
      <c r="B2329" s="6">
        <v>-175430337.04543644</v>
      </c>
      <c r="C2329" s="6">
        <v>64036193.462617755</v>
      </c>
      <c r="D2329" s="6">
        <v>56316509.62572592</v>
      </c>
      <c r="E2329" s="6">
        <v>68253159.0973501</v>
      </c>
      <c r="F2329" s="6">
        <v>48135980.85399081</v>
      </c>
      <c r="G2329" s="6">
        <v>92102711.77628589</v>
      </c>
      <c r="H2329" s="6">
        <f>NPV(Supuestos!$B$22,C2329:G2329)+B2329</f>
        <v>46480053.53315619</v>
      </c>
      <c r="I2329" s="2">
        <f>IFERROR(IRR(B2329:G2329),"")</f>
        <v>0.24109014773557622</v>
      </c>
      <c r="J2329" s="2">
        <f>IFERROR(MIRR(B2329:G2329,Supuestos!$B$22,Supuestos!$B$22),"")</f>
        <v>0.19486664908929496</v>
      </c>
      <c r="K2329" s="6">
        <v>7545.755583101388</v>
      </c>
      <c r="L2329" s="6">
        <v>42654.214166851096</v>
      </c>
      <c r="M2329" s="6">
        <v>149681675.07005093</v>
      </c>
      <c r="N2329" s="6">
        <v>3370.2979423105717</v>
      </c>
      <c r="O2329" s="6">
        <v>105153598.91705143</v>
      </c>
    </row>
    <row r="2330">
      <c r="A2330">
        <v>2326</v>
      </c>
      <c r="B2330" s="6">
        <v>-163074396.2431377</v>
      </c>
      <c r="C2330" s="6">
        <v>86617719.75508499</v>
      </c>
      <c r="D2330" s="6">
        <v>70023395.94223182</v>
      </c>
      <c r="E2330" s="6">
        <v>63430202.70263958</v>
      </c>
      <c r="F2330" s="6">
        <v>92905817.07574373</v>
      </c>
      <c r="G2330" s="6">
        <v>124509366.59559618</v>
      </c>
      <c r="H2330" s="6">
        <f>NPV(Supuestos!$B$22,C2330:G2330)+B2330</f>
        <v>129274334.55689538</v>
      </c>
      <c r="I2330" s="2">
        <f>IFERROR(IRR(B2330:G2330),"")</f>
        <v>0.4172142548560393</v>
      </c>
      <c r="J2330" s="2">
        <f>IFERROR(MIRR(B2330:G2330,Supuestos!$B$22,Supuestos!$B$22),"")</f>
        <v>0.28117347332570386</v>
      </c>
      <c r="K2330" s="6">
        <v>8886.34025787777</v>
      </c>
      <c r="L2330" s="6">
        <v>39821.00053991246</v>
      </c>
      <c r="M2330" s="6">
        <v>134765359.42659396</v>
      </c>
      <c r="N2330" s="6">
        <v>3327.7868029351034</v>
      </c>
      <c r="O2330" s="6">
        <v>113529603.36768222</v>
      </c>
    </row>
    <row r="2331">
      <c r="A2331">
        <v>2327</v>
      </c>
      <c r="B2331" s="6">
        <v>-150616172.36855063</v>
      </c>
      <c r="C2331" s="6">
        <v>59786660.32943148</v>
      </c>
      <c r="D2331" s="6">
        <v>54828375.08067664</v>
      </c>
      <c r="E2331" s="6">
        <v>57298152.98391308</v>
      </c>
      <c r="F2331" s="6">
        <v>57419761.962351315</v>
      </c>
      <c r="G2331" s="6">
        <v>118242658.72396547</v>
      </c>
      <c r="H2331" s="6">
        <f>NPV(Supuestos!$B$22,C2331:G2331)+B2331</f>
        <v>78100182.29643184</v>
      </c>
      <c r="I2331" s="2">
        <f>IFERROR(IRR(B2331:G2331),"")</f>
        <v>0.3182997683006332</v>
      </c>
      <c r="J2331" s="2">
        <f>IFERROR(MIRR(B2331:G2331,Supuestos!$B$22,Supuestos!$B$22),"")</f>
        <v>0.23933859380306943</v>
      </c>
      <c r="K2331" s="6">
        <v>7962.852872062219</v>
      </c>
      <c r="L2331" s="6">
        <v>40164.72377828766</v>
      </c>
      <c r="M2331" s="6">
        <v>125030109.48106873</v>
      </c>
      <c r="N2331" s="6">
        <v>3250.7750082450607</v>
      </c>
      <c r="O2331" s="6">
        <v>107047946.22872716</v>
      </c>
    </row>
    <row r="2332">
      <c r="A2332">
        <v>2328</v>
      </c>
      <c r="B2332" s="6">
        <v>-148367119.55051807</v>
      </c>
      <c r="C2332" s="6">
        <v>39504994.23549323</v>
      </c>
      <c r="D2332" s="6">
        <v>40808369.29204345</v>
      </c>
      <c r="E2332" s="6">
        <v>43096700.87549327</v>
      </c>
      <c r="F2332" s="6">
        <v>55559031.35598254</v>
      </c>
      <c r="G2332" s="6">
        <v>83856130.00574228</v>
      </c>
      <c r="H2332" s="6">
        <f>NPV(Supuestos!$B$22,C2332:G2332)+B2332</f>
        <v>23223797.693249803</v>
      </c>
      <c r="I2332" s="2">
        <f>IFERROR(IRR(B2332:G2332),"")</f>
        <v>0.19547746927444343</v>
      </c>
      <c r="J2332" s="2">
        <f>IFERROR(MIRR(B2332:G2332,Supuestos!$B$22,Supuestos!$B$22),"")</f>
        <v>0.17364344485296224</v>
      </c>
      <c r="K2332" s="6">
        <v>7738.783931993651</v>
      </c>
      <c r="L2332" s="6">
        <v>40139.07520745655</v>
      </c>
      <c r="M2332" s="6">
        <v>123516909.1296741</v>
      </c>
      <c r="N2332" s="6">
        <v>3454.5285255337753</v>
      </c>
      <c r="O2332" s="6">
        <v>114254802.91961603</v>
      </c>
    </row>
    <row r="2333">
      <c r="A2333">
        <v>2329</v>
      </c>
      <c r="B2333" s="6">
        <v>-158185165.09543362</v>
      </c>
      <c r="C2333" s="6">
        <v>48319272.315832615</v>
      </c>
      <c r="D2333" s="6">
        <v>42843196.75133216</v>
      </c>
      <c r="E2333" s="6">
        <v>35763441.54048036</v>
      </c>
      <c r="F2333" s="6">
        <v>58238628.00128771</v>
      </c>
      <c r="G2333" s="6">
        <v>88732674.66448475</v>
      </c>
      <c r="H2333" s="6">
        <f>NPV(Supuestos!$B$22,C2333:G2333)+B2333</f>
        <v>21872828.320825636</v>
      </c>
      <c r="I2333" s="2">
        <f>IFERROR(IRR(B2333:G2333),"")</f>
        <v>0.19030955514064987</v>
      </c>
      <c r="J2333" s="2">
        <f>IFERROR(MIRR(B2333:G2333,Supuestos!$B$22,Supuestos!$B$22),"")</f>
        <v>0.16991465741437284</v>
      </c>
      <c r="K2333" s="6">
        <v>7924.790681844466</v>
      </c>
      <c r="L2333" s="6">
        <v>38559.412417432446</v>
      </c>
      <c r="M2333" s="6">
        <v>133739143.3175883</v>
      </c>
      <c r="N2333" s="6">
        <v>3475.0590287769833</v>
      </c>
      <c r="O2333" s="6">
        <v>113756828.67046905</v>
      </c>
    </row>
    <row r="2334">
      <c r="A2334">
        <v>2330</v>
      </c>
      <c r="B2334" s="6">
        <v>-186036700.3001786</v>
      </c>
      <c r="C2334" s="6">
        <v>55106327.080590755</v>
      </c>
      <c r="D2334" s="6">
        <v>55325376.81483559</v>
      </c>
      <c r="E2334" s="6">
        <v>62303156.7009379</v>
      </c>
      <c r="F2334" s="6">
        <v>54939411.067508265</v>
      </c>
      <c r="G2334" s="6">
        <v>99977145.99733499</v>
      </c>
      <c r="H2334" s="6">
        <f>NPV(Supuestos!$B$22,C2334:G2334)+B2334</f>
        <v>31379658.73239902</v>
      </c>
      <c r="I2334" s="2">
        <f>IFERROR(IRR(B2334:G2334),"")</f>
        <v>0.20231745698784942</v>
      </c>
      <c r="J2334" s="2">
        <f>IFERROR(MIRR(B2334:G2334,Supuestos!$B$22,Supuestos!$B$22),"")</f>
        <v>0.17609815713800225</v>
      </c>
      <c r="K2334" s="6">
        <v>8224.975083021625</v>
      </c>
      <c r="L2334" s="6">
        <v>38602.00197288052</v>
      </c>
      <c r="M2334" s="6">
        <v>160636659.94964308</v>
      </c>
      <c r="N2334" s="6">
        <v>3519.598611847808</v>
      </c>
      <c r="O2334" s="6">
        <v>111367558.7525243</v>
      </c>
    </row>
    <row r="2335">
      <c r="A2335">
        <v>2331</v>
      </c>
      <c r="B2335" s="6">
        <v>-168578906.46884754</v>
      </c>
      <c r="C2335" s="6">
        <v>67004337.41362132</v>
      </c>
      <c r="D2335" s="6">
        <v>47623090.11245972</v>
      </c>
      <c r="E2335" s="6">
        <v>65072933.12546444</v>
      </c>
      <c r="F2335" s="6">
        <v>66996042.61234297</v>
      </c>
      <c r="G2335" s="6">
        <v>105273425.934365</v>
      </c>
      <c r="H2335" s="6">
        <f>NPV(Supuestos!$B$22,C2335:G2335)+B2335</f>
        <v>65106379.999598466</v>
      </c>
      <c r="I2335" s="2">
        <f>IFERROR(IRR(B2335:G2335),"")</f>
        <v>0.2784925184784026</v>
      </c>
      <c r="J2335" s="2">
        <f>IFERROR(MIRR(B2335:G2335,Supuestos!$B$22,Supuestos!$B$22),"")</f>
        <v>0.21694367724900654</v>
      </c>
      <c r="K2335" s="6">
        <v>8592.259506367525</v>
      </c>
      <c r="L2335" s="6">
        <v>36341.12539707565</v>
      </c>
      <c r="M2335" s="6">
        <v>143598716.05563813</v>
      </c>
      <c r="N2335" s="6">
        <v>3357.4095935871205</v>
      </c>
      <c r="O2335" s="6">
        <v>111763857.21642537</v>
      </c>
    </row>
    <row r="2336">
      <c r="A2336">
        <v>2332</v>
      </c>
      <c r="B2336" s="6">
        <v>-181979464.4203896</v>
      </c>
      <c r="C2336" s="6">
        <v>47358293.11179727</v>
      </c>
      <c r="D2336" s="6">
        <v>58028037.08252443</v>
      </c>
      <c r="E2336" s="6">
        <v>49584858.69282459</v>
      </c>
      <c r="F2336" s="6">
        <v>51146637.79390917</v>
      </c>
      <c r="G2336" s="6">
        <v>106415940.68283463</v>
      </c>
      <c r="H2336" s="6">
        <f>NPV(Supuestos!$B$22,C2336:G2336)+B2336</f>
        <v>23233975.957418848</v>
      </c>
      <c r="I2336" s="2">
        <f>IFERROR(IRR(B2336:G2336),"")</f>
        <v>0.1862863201400987</v>
      </c>
      <c r="J2336" s="2">
        <f>IFERROR(MIRR(B2336:G2336,Supuestos!$B$22,Supuestos!$B$22),"")</f>
        <v>0.16772757293313134</v>
      </c>
      <c r="K2336" s="6">
        <v>7513.727046051131</v>
      </c>
      <c r="L2336" s="6">
        <v>44712.36862934322</v>
      </c>
      <c r="M2336" s="6">
        <v>155102941.74332523</v>
      </c>
      <c r="N2336" s="6">
        <v>3386.8232287466526</v>
      </c>
      <c r="O2336" s="6">
        <v>114507461.4520319</v>
      </c>
    </row>
    <row r="2337">
      <c r="A2337">
        <v>2333</v>
      </c>
      <c r="B2337" s="6">
        <v>-192351116.17314914</v>
      </c>
      <c r="C2337" s="6">
        <v>60233839.16255349</v>
      </c>
      <c r="D2337" s="6">
        <v>66558845.548746794</v>
      </c>
      <c r="E2337" s="6">
        <v>88644662.7172086</v>
      </c>
      <c r="F2337" s="6">
        <v>91487308.08811307</v>
      </c>
      <c r="G2337" s="6">
        <v>114785104.17078575</v>
      </c>
      <c r="H2337" s="6">
        <f>NPV(Supuestos!$B$22,C2337:G2337)+B2337</f>
        <v>85316694.616561</v>
      </c>
      <c r="I2337" s="2">
        <f>IFERROR(IRR(B2337:G2337),"")</f>
        <v>0.29190892609191527</v>
      </c>
      <c r="J2337" s="2">
        <f>IFERROR(MIRR(B2337:G2337,Supuestos!$B$22,Supuestos!$B$22),"")</f>
        <v>0.22684872645022724</v>
      </c>
      <c r="K2337" s="6">
        <v>8677.272346477497</v>
      </c>
      <c r="L2337" s="6">
        <v>39027.372976924926</v>
      </c>
      <c r="M2337" s="6">
        <v>165259024.63008243</v>
      </c>
      <c r="N2337" s="6">
        <v>3394.1619883912304</v>
      </c>
      <c r="O2337" s="6">
        <v>111575380.74864638</v>
      </c>
    </row>
    <row r="2338">
      <c r="A2338">
        <v>2334</v>
      </c>
      <c r="B2338" s="6">
        <v>-174042247.91945186</v>
      </c>
      <c r="C2338" s="6">
        <v>74973901.77635291</v>
      </c>
      <c r="D2338" s="6">
        <v>64229722.673471406</v>
      </c>
      <c r="E2338" s="6">
        <v>81733928.97270542</v>
      </c>
      <c r="F2338" s="6">
        <v>83768405.54081306</v>
      </c>
      <c r="G2338" s="6">
        <v>108752837.75738493</v>
      </c>
      <c r="H2338" s="6">
        <f>NPV(Supuestos!$B$22,C2338:G2338)+B2338</f>
        <v>102395529.38872027</v>
      </c>
      <c r="I2338" s="2">
        <f>IFERROR(IRR(B2338:G2338),"")</f>
        <v>0.34828672939754085</v>
      </c>
      <c r="J2338" s="2">
        <f>IFERROR(MIRR(B2338:G2338,Supuestos!$B$22,Supuestos!$B$22),"")</f>
        <v>0.25052792153945114</v>
      </c>
      <c r="K2338" s="6">
        <v>8557.003786267887</v>
      </c>
      <c r="L2338" s="6">
        <v>40964.458362086414</v>
      </c>
      <c r="M2338" s="6">
        <v>145999605.89490893</v>
      </c>
      <c r="N2338" s="6">
        <v>3463.2080771028996</v>
      </c>
      <c r="O2338" s="6">
        <v>111348820.03256196</v>
      </c>
    </row>
    <row r="2339">
      <c r="A2339">
        <v>2335</v>
      </c>
      <c r="B2339" s="6">
        <v>-161869399.57109335</v>
      </c>
      <c r="C2339" s="6">
        <v>67249563.8168605</v>
      </c>
      <c r="D2339" s="6">
        <v>61818968.27538501</v>
      </c>
      <c r="E2339" s="6">
        <v>58426413.828096524</v>
      </c>
      <c r="F2339" s="6">
        <v>50077366.52039243</v>
      </c>
      <c r="G2339" s="6">
        <v>89099999.15328522</v>
      </c>
      <c r="H2339" s="6">
        <f>NPV(Supuestos!$B$22,C2339:G2339)+B2339</f>
        <v>60050868.35559909</v>
      </c>
      <c r="I2339" s="2">
        <f>IFERROR(IRR(B2339:G2339),"")</f>
        <v>0.28261961137913016</v>
      </c>
      <c r="J2339" s="2">
        <f>IFERROR(MIRR(B2339:G2339,Supuestos!$B$22,Supuestos!$B$22),"")</f>
        <v>0.21425889564756018</v>
      </c>
      <c r="K2339" s="6">
        <v>8135.107794351093</v>
      </c>
      <c r="L2339" s="6">
        <v>39297.96324269331</v>
      </c>
      <c r="M2339" s="6">
        <v>136293946.2048728</v>
      </c>
      <c r="N2339" s="6">
        <v>3350.443046477934</v>
      </c>
      <c r="O2339" s="6">
        <v>115464344.8412205</v>
      </c>
    </row>
    <row r="2340">
      <c r="A2340">
        <v>2336</v>
      </c>
      <c r="B2340" s="6">
        <v>-169652839.2869267</v>
      </c>
      <c r="C2340" s="6">
        <v>78789328.67457266</v>
      </c>
      <c r="D2340" s="6">
        <v>94087577.80709413</v>
      </c>
      <c r="E2340" s="6">
        <v>69100686.33305389</v>
      </c>
      <c r="F2340" s="6">
        <v>79575855.03504655</v>
      </c>
      <c r="G2340" s="6">
        <v>148694882.25447688</v>
      </c>
      <c r="H2340" s="6">
        <f>NPV(Supuestos!$B$22,C2340:G2340)+B2340</f>
        <v>142841694.61340973</v>
      </c>
      <c r="I2340" s="2">
        <f>IFERROR(IRR(B2340:G2340),"")</f>
        <v>0.4265410021870613</v>
      </c>
      <c r="J2340" s="2">
        <f>IFERROR(MIRR(B2340:G2340,Supuestos!$B$22,Supuestos!$B$22),"")</f>
        <v>0.28813419698484233</v>
      </c>
      <c r="K2340" s="6">
        <v>8945.607974726228</v>
      </c>
      <c r="L2340" s="6">
        <v>41295.82874199485</v>
      </c>
      <c r="M2340" s="6">
        <v>140099535.69354126</v>
      </c>
      <c r="N2340" s="6">
        <v>3445.2179897887013</v>
      </c>
      <c r="O2340" s="6">
        <v>110146183.36042708</v>
      </c>
    </row>
    <row r="2341">
      <c r="A2341">
        <v>2337</v>
      </c>
      <c r="B2341" s="6">
        <v>-183253752.93693435</v>
      </c>
      <c r="C2341" s="6">
        <v>45107117.026934214</v>
      </c>
      <c r="D2341" s="6">
        <v>56954539.61753791</v>
      </c>
      <c r="E2341" s="6">
        <v>52441763.63128865</v>
      </c>
      <c r="F2341" s="6">
        <v>43527429.135667145</v>
      </c>
      <c r="G2341" s="6">
        <v>86953114.40987638</v>
      </c>
      <c r="H2341" s="6">
        <f>NPV(Supuestos!$B$22,C2341:G2341)+B2341</f>
        <v>6467714.331950232</v>
      </c>
      <c r="I2341" s="2">
        <f>IFERROR(IRR(B2341:G2341),"")</f>
        <v>0.15347751251489491</v>
      </c>
      <c r="J2341" s="2">
        <f>IFERROR(MIRR(B2341:G2341,Supuestos!$B$22,Supuestos!$B$22),"")</f>
        <v>0.14793572228523355</v>
      </c>
      <c r="K2341" s="6">
        <v>8068.2701043065135</v>
      </c>
      <c r="L2341" s="6">
        <v>34131.23127538464</v>
      </c>
      <c r="M2341" s="6">
        <v>161223353.50314575</v>
      </c>
      <c r="N2341" s="6">
        <v>3356.2989469617605</v>
      </c>
      <c r="O2341" s="6">
        <v>106432671.92547391</v>
      </c>
    </row>
    <row r="2342">
      <c r="A2342">
        <v>2338</v>
      </c>
      <c r="B2342" s="6">
        <v>-157116620.403852</v>
      </c>
      <c r="C2342" s="6">
        <v>40365485.84365511</v>
      </c>
      <c r="D2342" s="6">
        <v>52295933.74556291</v>
      </c>
      <c r="E2342" s="6">
        <v>52004438.76822506</v>
      </c>
      <c r="F2342" s="6">
        <v>47729111.412592754</v>
      </c>
      <c r="G2342" s="6">
        <v>84519389.97857898</v>
      </c>
      <c r="H2342" s="6">
        <f>NPV(Supuestos!$B$22,C2342:G2342)+B2342</f>
        <v>25789426.493985005</v>
      </c>
      <c r="I2342" s="2">
        <f>IFERROR(IRR(B2342:G2342),"")</f>
        <v>0.19978290687403338</v>
      </c>
      <c r="J2342" s="2">
        <f>IFERROR(MIRR(B2342:G2342,Supuestos!$B$22,Supuestos!$B$22),"")</f>
        <v>0.1751844554957902</v>
      </c>
      <c r="K2342" s="6">
        <v>8139.874807615363</v>
      </c>
      <c r="L2342" s="6">
        <v>33578.491114842465</v>
      </c>
      <c r="M2342" s="6">
        <v>135250643.2915766</v>
      </c>
      <c r="N2342" s="6">
        <v>3299.5392291496196</v>
      </c>
      <c r="O2342" s="6">
        <v>105011210.1573921</v>
      </c>
    </row>
    <row r="2343">
      <c r="A2343">
        <v>2339</v>
      </c>
      <c r="B2343" s="6">
        <v>-177805221.26263133</v>
      </c>
      <c r="C2343" s="6">
        <v>71776396.82310338</v>
      </c>
      <c r="D2343" s="6">
        <v>64456715.32414943</v>
      </c>
      <c r="E2343" s="6">
        <v>79495704.87884596</v>
      </c>
      <c r="F2343" s="6">
        <v>73591596.76233947</v>
      </c>
      <c r="G2343" s="6">
        <v>106113663.52518506</v>
      </c>
      <c r="H2343" s="6">
        <f>NPV(Supuestos!$B$22,C2343:G2343)+B2343</f>
        <v>87095460.94255501</v>
      </c>
      <c r="I2343" s="2">
        <f>IFERROR(IRR(B2343:G2343),"")</f>
        <v>0.3167187028835396</v>
      </c>
      <c r="J2343" s="2">
        <f>IFERROR(MIRR(B2343:G2343,Supuestos!$B$22,Supuestos!$B$22),"")</f>
        <v>0.23461788705616748</v>
      </c>
      <c r="K2343" s="6">
        <v>8408.580881833583</v>
      </c>
      <c r="L2343" s="6">
        <v>40863.34111971431</v>
      </c>
      <c r="M2343" s="6">
        <v>150317004.55006543</v>
      </c>
      <c r="N2343" s="6">
        <v>3364.410916622728</v>
      </c>
      <c r="O2343" s="6">
        <v>115497979.01793516</v>
      </c>
    </row>
    <row r="2344">
      <c r="A2344">
        <v>2340</v>
      </c>
      <c r="B2344" s="6">
        <v>-196848621.17426226</v>
      </c>
      <c r="C2344" s="6">
        <v>68826763.8642151</v>
      </c>
      <c r="D2344" s="6">
        <v>68874004.42466116</v>
      </c>
      <c r="E2344" s="6">
        <v>77120092.4521499</v>
      </c>
      <c r="F2344" s="6">
        <v>86049885.50846882</v>
      </c>
      <c r="G2344" s="6">
        <v>135917232.936747</v>
      </c>
      <c r="H2344" s="6">
        <f>NPV(Supuestos!$B$22,C2344:G2344)+B2344</f>
        <v>90115500.59852427</v>
      </c>
      <c r="I2344" s="2">
        <f>IFERROR(IRR(B2344:G2344),"")</f>
        <v>0.29687373330670735</v>
      </c>
      <c r="J2344" s="2">
        <f>IFERROR(MIRR(B2344:G2344,Supuestos!$B$22,Supuestos!$B$22),"")</f>
        <v>0.22926041406976294</v>
      </c>
      <c r="K2344" s="6">
        <v>8276.804614731638</v>
      </c>
      <c r="L2344" s="6">
        <v>45549.88949243614</v>
      </c>
      <c r="M2344" s="6">
        <v>166688018.33014134</v>
      </c>
      <c r="N2344" s="6">
        <v>3462.6134678100548</v>
      </c>
      <c r="O2344" s="6">
        <v>115371463.58810389</v>
      </c>
    </row>
    <row r="2345">
      <c r="A2345">
        <v>2341</v>
      </c>
      <c r="B2345" s="6">
        <v>-168028224.64060697</v>
      </c>
      <c r="C2345" s="6">
        <v>60870036.53969705</v>
      </c>
      <c r="D2345" s="6">
        <v>57900178.99692018</v>
      </c>
      <c r="E2345" s="6">
        <v>55991575.260680586</v>
      </c>
      <c r="F2345" s="6">
        <v>39136086.08292897</v>
      </c>
      <c r="G2345" s="6">
        <v>93350994.89345628</v>
      </c>
      <c r="H2345" s="6">
        <f>NPV(Supuestos!$B$22,C2345:G2345)+B2345</f>
        <v>39366856.57049157</v>
      </c>
      <c r="I2345" s="2">
        <f>IFERROR(IRR(B2345:G2345),"")</f>
        <v>0.23020872538827328</v>
      </c>
      <c r="J2345" s="2">
        <f>IFERROR(MIRR(B2345:G2345,Supuestos!$B$22,Supuestos!$B$22),"")</f>
        <v>0.18901708211980073</v>
      </c>
      <c r="K2345" s="6">
        <v>8048.776863935407</v>
      </c>
      <c r="L2345" s="6">
        <v>38118.072644058935</v>
      </c>
      <c r="M2345" s="6">
        <v>143483915.74498212</v>
      </c>
      <c r="N2345" s="6">
        <v>3410.059753526002</v>
      </c>
      <c r="O2345" s="6">
        <v>112231183.2248637</v>
      </c>
    </row>
    <row r="2346">
      <c r="A2346">
        <v>2342</v>
      </c>
      <c r="B2346" s="6">
        <v>-167220264.00858912</v>
      </c>
      <c r="C2346" s="6">
        <v>45884452.96613483</v>
      </c>
      <c r="D2346" s="6">
        <v>55661505.68820876</v>
      </c>
      <c r="E2346" s="6">
        <v>40731927.33391055</v>
      </c>
      <c r="F2346" s="6">
        <v>38378489.98415381</v>
      </c>
      <c r="G2346" s="6">
        <v>92834768.55511266</v>
      </c>
      <c r="H2346" s="6">
        <f>NPV(Supuestos!$B$22,C2346:G2346)+B2346</f>
        <v>14290484.845872864</v>
      </c>
      <c r="I2346" s="2">
        <f>IFERROR(IRR(B2346:G2346),"")</f>
        <v>0.1721903246878511</v>
      </c>
      <c r="J2346" s="2">
        <f>IFERROR(MIRR(B2346:G2346,Supuestos!$B$22,Supuestos!$B$22),"")</f>
        <v>0.1588508405047715</v>
      </c>
      <c r="K2346" s="6">
        <v>7802.370307795592</v>
      </c>
      <c r="L2346" s="6">
        <v>38388.463647161705</v>
      </c>
      <c r="M2346" s="6">
        <v>143258583.29478872</v>
      </c>
      <c r="N2346" s="6">
        <v>3347.585694336643</v>
      </c>
      <c r="O2346" s="6">
        <v>114766819.40415166</v>
      </c>
    </row>
    <row r="2347">
      <c r="A2347">
        <v>2343</v>
      </c>
      <c r="B2347" s="6">
        <v>-151824447.74768198</v>
      </c>
      <c r="C2347" s="6">
        <v>57713532.06491761</v>
      </c>
      <c r="D2347" s="6">
        <v>65119587.02974598</v>
      </c>
      <c r="E2347" s="6">
        <v>63347242.569146976</v>
      </c>
      <c r="F2347" s="6">
        <v>42852381.729424685</v>
      </c>
      <c r="G2347" s="6">
        <v>91316822.93042895</v>
      </c>
      <c r="H2347" s="6">
        <f>NPV(Supuestos!$B$22,C2347:G2347)+B2347</f>
        <v>64465596.04261001</v>
      </c>
      <c r="I2347" s="2">
        <f>IFERROR(IRR(B2347:G2347),"")</f>
        <v>0.2984560362753504</v>
      </c>
      <c r="J2347" s="2">
        <f>IFERROR(MIRR(B2347:G2347,Supuestos!$B$22,Supuestos!$B$22),"")</f>
        <v>0.22361224670046465</v>
      </c>
      <c r="K2347" s="6">
        <v>8334.260686536874</v>
      </c>
      <c r="L2347" s="6">
        <v>35759.721475495804</v>
      </c>
      <c r="M2347" s="6">
        <v>127981980.47930335</v>
      </c>
      <c r="N2347" s="6">
        <v>3357.945746804277</v>
      </c>
      <c r="O2347" s="6">
        <v>107964669.29454684</v>
      </c>
    </row>
    <row r="2348">
      <c r="A2348">
        <v>2344</v>
      </c>
      <c r="B2348" s="6">
        <v>-146539812.73528224</v>
      </c>
      <c r="C2348" s="6">
        <v>25435945.690791607</v>
      </c>
      <c r="D2348" s="6">
        <v>48112743.36947602</v>
      </c>
      <c r="E2348" s="6">
        <v>32275831.681482956</v>
      </c>
      <c r="F2348" s="6">
        <v>36151561.835521266</v>
      </c>
      <c r="G2348" s="6">
        <v>69782220.12082732</v>
      </c>
      <c r="H2348" s="6">
        <f>NPV(Supuestos!$B$22,C2348:G2348)+B2348</f>
        <v>-7773793.678858571</v>
      </c>
      <c r="I2348" s="2">
        <f>IFERROR(IRR(B2348:G2348),"")</f>
        <v>0.12017266017007931</v>
      </c>
      <c r="J2348" s="2">
        <f>IFERROR(MIRR(B2348:G2348,Supuestos!$B$22,Supuestos!$B$22),"")</f>
        <v>0.1276396828685893</v>
      </c>
      <c r="K2348" s="6">
        <v>8067.656154791661</v>
      </c>
      <c r="L2348" s="6">
        <v>33390.09372998722</v>
      </c>
      <c r="M2348" s="6">
        <v>124989429.1200981</v>
      </c>
      <c r="N2348" s="6">
        <v>3440.5853601172566</v>
      </c>
      <c r="O2348" s="6">
        <v>112047989.15642703</v>
      </c>
    </row>
    <row r="2349">
      <c r="A2349">
        <v>2345</v>
      </c>
      <c r="B2349" s="6">
        <v>-173305021.79137525</v>
      </c>
      <c r="C2349" s="6">
        <v>33165405.217215557</v>
      </c>
      <c r="D2349" s="6">
        <v>43963941.240962215</v>
      </c>
      <c r="E2349" s="6">
        <v>53675725.24133928</v>
      </c>
      <c r="F2349" s="6">
        <v>62560749.794746235</v>
      </c>
      <c r="G2349" s="6">
        <v>78880225.98004109</v>
      </c>
      <c r="H2349" s="6">
        <f>NPV(Supuestos!$B$22,C2349:G2349)+B2349</f>
        <v>3854753.485981427</v>
      </c>
      <c r="I2349" s="2">
        <f>IFERROR(IRR(B2349:G2349),"")</f>
        <v>0.14800121739568273</v>
      </c>
      <c r="J2349" s="2">
        <f>IFERROR(MIRR(B2349:G2349,Supuestos!$B$22,Supuestos!$B$22),"")</f>
        <v>0.14502678503144684</v>
      </c>
      <c r="K2349" s="6">
        <v>7949.199375195972</v>
      </c>
      <c r="L2349" s="6">
        <v>35942.23841243885</v>
      </c>
      <c r="M2349" s="6">
        <v>150448060.26087096</v>
      </c>
      <c r="N2349" s="6">
        <v>3442.2980258241296</v>
      </c>
      <c r="O2349" s="6">
        <v>105436472.9639486</v>
      </c>
    </row>
    <row r="2350">
      <c r="A2350">
        <v>2346</v>
      </c>
      <c r="B2350" s="6">
        <v>-175735971.17138696</v>
      </c>
      <c r="C2350" s="6">
        <v>64104080.528100275</v>
      </c>
      <c r="D2350" s="6">
        <v>78634659.04267095</v>
      </c>
      <c r="E2350" s="6">
        <v>65770065.812957585</v>
      </c>
      <c r="F2350" s="6">
        <v>66801783.356312566</v>
      </c>
      <c r="G2350" s="6">
        <v>116444665.01809615</v>
      </c>
      <c r="H2350" s="6">
        <f>NPV(Supuestos!$B$22,C2350:G2350)+B2350</f>
        <v>85425144.76351646</v>
      </c>
      <c r="I2350" s="2">
        <f>IFERROR(IRR(B2350:G2350),"")</f>
        <v>0.31320115648547353</v>
      </c>
      <c r="J2350" s="2">
        <f>IFERROR(MIRR(B2350:G2350,Supuestos!$B$22,Supuestos!$B$22),"")</f>
        <v>0.23399790196773718</v>
      </c>
      <c r="K2350" s="6">
        <v>8170.970965466881</v>
      </c>
      <c r="L2350" s="6">
        <v>43276.932326589915</v>
      </c>
      <c r="M2350" s="6">
        <v>147446806.57018366</v>
      </c>
      <c r="N2350" s="6">
        <v>3511.4378669299185</v>
      </c>
      <c r="O2350" s="6">
        <v>114089103.89400809</v>
      </c>
    </row>
    <row r="2351">
      <c r="A2351">
        <v>2347</v>
      </c>
      <c r="B2351" s="6">
        <v>-160206807.72240913</v>
      </c>
      <c r="C2351" s="6">
        <v>66435867.829173535</v>
      </c>
      <c r="D2351" s="6">
        <v>51230793.36540638</v>
      </c>
      <c r="E2351" s="6">
        <v>69501044.57860243</v>
      </c>
      <c r="F2351" s="6">
        <v>83465631.01974255</v>
      </c>
      <c r="G2351" s="6">
        <v>133366171.89766712</v>
      </c>
      <c r="H2351" s="6">
        <f>NPV(Supuestos!$B$22,C2351:G2351)+B2351</f>
        <v>103086491.24434051</v>
      </c>
      <c r="I2351" s="2">
        <f>IFERROR(IRR(B2351:G2351),"")</f>
        <v>0.35072158281276417</v>
      </c>
      <c r="J2351" s="2">
        <f>IFERROR(MIRR(B2351:G2351,Supuestos!$B$22,Supuestos!$B$22),"")</f>
        <v>0.2590895492671148</v>
      </c>
      <c r="K2351" s="6">
        <v>8297.920589335583</v>
      </c>
      <c r="L2351" s="6">
        <v>42451.58548808495</v>
      </c>
      <c r="M2351" s="6">
        <v>132026016.90068755</v>
      </c>
      <c r="N2351" s="6">
        <v>3419.202896642188</v>
      </c>
      <c r="O2351" s="6">
        <v>111287305.08191633</v>
      </c>
    </row>
    <row r="2352">
      <c r="A2352">
        <v>2348</v>
      </c>
      <c r="B2352" s="6">
        <v>-175674569.11338282</v>
      </c>
      <c r="C2352" s="6">
        <v>25095734.36863981</v>
      </c>
      <c r="D2352" s="6">
        <v>28492797.04665363</v>
      </c>
      <c r="E2352" s="6">
        <v>33210465.057567194</v>
      </c>
      <c r="F2352" s="6">
        <v>29210071.023779653</v>
      </c>
      <c r="G2352" s="6">
        <v>56004814.88283591</v>
      </c>
      <c r="H2352" s="6">
        <f>NPV(Supuestos!$B$22,C2352:G2352)+B2352</f>
        <v>-62938514.10207444</v>
      </c>
      <c r="I2352" s="2">
        <f>IFERROR(IRR(B2352:G2352),"")</f>
        <v>-0.0062290705597710305</v>
      </c>
      <c r="J2352" s="2">
        <f>IFERROR(MIRR(B2352:G2352,Supuestos!$B$22,Supuestos!$B$22),"")</f>
        <v>0.043219361320422145</v>
      </c>
      <c r="K2352" s="6">
        <v>7460.370241258299</v>
      </c>
      <c r="L2352" s="6">
        <v>34825.58722432364</v>
      </c>
      <c r="M2352" s="6">
        <v>154889627.14836767</v>
      </c>
      <c r="N2352" s="6">
        <v>3398.373794121047</v>
      </c>
      <c r="O2352" s="6">
        <v>115571628.5861174</v>
      </c>
    </row>
    <row r="2353">
      <c r="A2353">
        <v>2349</v>
      </c>
      <c r="B2353" s="6">
        <v>-164268003.6097717</v>
      </c>
      <c r="C2353" s="6">
        <v>69616075.8942743</v>
      </c>
      <c r="D2353" s="6">
        <v>60378145.45471862</v>
      </c>
      <c r="E2353" s="6">
        <v>57953361.49335705</v>
      </c>
      <c r="F2353" s="6">
        <v>68149825.69171934</v>
      </c>
      <c r="G2353" s="6">
        <v>108344815.7692063</v>
      </c>
      <c r="H2353" s="6">
        <f>NPV(Supuestos!$B$22,C2353:G2353)+B2353</f>
        <v>78995690.21830322</v>
      </c>
      <c r="I2353" s="2">
        <f>IFERROR(IRR(B2353:G2353),"")</f>
        <v>0.31322047978104</v>
      </c>
      <c r="J2353" s="2">
        <f>IFERROR(MIRR(B2353:G2353,Supuestos!$B$22,Supuestos!$B$22),"")</f>
        <v>0.23313241737982593</v>
      </c>
      <c r="K2353" s="6">
        <v>7839.416209857195</v>
      </c>
      <c r="L2353" s="6">
        <v>43583.64039118093</v>
      </c>
      <c r="M2353" s="6">
        <v>136934379.85239485</v>
      </c>
      <c r="N2353" s="6">
        <v>3343.1234985900423</v>
      </c>
      <c r="O2353" s="6">
        <v>116463466.18541604</v>
      </c>
    </row>
    <row r="2354">
      <c r="A2354">
        <v>2350</v>
      </c>
      <c r="B2354" s="6">
        <v>-166306355.59156054</v>
      </c>
      <c r="C2354" s="6">
        <v>69367982.40908909</v>
      </c>
      <c r="D2354" s="6">
        <v>64281356.53863827</v>
      </c>
      <c r="E2354" s="6">
        <v>47860749.61752665</v>
      </c>
      <c r="F2354" s="6">
        <v>59442829.348652676</v>
      </c>
      <c r="G2354" s="6">
        <v>102940200.19429031</v>
      </c>
      <c r="H2354" s="6">
        <f>NPV(Supuestos!$B$22,C2354:G2354)+B2354</f>
        <v>64968652.23550413</v>
      </c>
      <c r="I2354" s="2">
        <f>IFERROR(IRR(B2354:G2354),"")</f>
        <v>0.286024607918339</v>
      </c>
      <c r="J2354" s="2">
        <f>IFERROR(MIRR(B2354:G2354,Supuestos!$B$22,Supuestos!$B$22),"")</f>
        <v>0.2177238802521333</v>
      </c>
      <c r="K2354" s="6">
        <v>7980.091823352299</v>
      </c>
      <c r="L2354" s="6">
        <v>40684.62421709662</v>
      </c>
      <c r="M2354" s="6">
        <v>140332992.62747946</v>
      </c>
      <c r="N2354" s="6">
        <v>3353.5470449365675</v>
      </c>
      <c r="O2354" s="6">
        <v>114696414.36618696</v>
      </c>
    </row>
    <row r="2355">
      <c r="A2355">
        <v>2351</v>
      </c>
      <c r="B2355" s="6">
        <v>-178662540.75765702</v>
      </c>
      <c r="C2355" s="6">
        <v>46754127.58663876</v>
      </c>
      <c r="D2355" s="6">
        <v>49823184.51460343</v>
      </c>
      <c r="E2355" s="6">
        <v>43796180.37122394</v>
      </c>
      <c r="F2355" s="6">
        <v>61336393.07948306</v>
      </c>
      <c r="G2355" s="6">
        <v>103053495.21183032</v>
      </c>
      <c r="H2355" s="6">
        <f>NPV(Supuestos!$B$22,C2355:G2355)+B2355</f>
        <v>20087173.573361322</v>
      </c>
      <c r="I2355" s="2">
        <f>IFERROR(IRR(B2355:G2355),"")</f>
        <v>0.18017351089703754</v>
      </c>
      <c r="J2355" s="2">
        <f>IFERROR(MIRR(B2355:G2355,Supuestos!$B$22,Supuestos!$B$22),"")</f>
        <v>0.16455352098942622</v>
      </c>
      <c r="K2355" s="6">
        <v>8150.0267160789535</v>
      </c>
      <c r="L2355" s="6">
        <v>37298.286832851576</v>
      </c>
      <c r="M2355" s="6">
        <v>154343978.02551973</v>
      </c>
      <c r="N2355" s="6">
        <v>3396.0100437514484</v>
      </c>
      <c r="O2355" s="6">
        <v>116030354.3024381</v>
      </c>
    </row>
    <row r="2356">
      <c r="A2356">
        <v>2352</v>
      </c>
      <c r="B2356" s="6">
        <v>-146747650.95582166</v>
      </c>
      <c r="C2356" s="6">
        <v>43876480.21916138</v>
      </c>
      <c r="D2356" s="6">
        <v>59877913.524569675</v>
      </c>
      <c r="E2356" s="6">
        <v>62323180.2558382</v>
      </c>
      <c r="F2356" s="6">
        <v>54004116.462565154</v>
      </c>
      <c r="G2356" s="6">
        <v>110370583.2260399</v>
      </c>
      <c r="H2356" s="6">
        <f>NPV(Supuestos!$B$22,C2356:G2356)+B2356</f>
        <v>69178765.83783567</v>
      </c>
      <c r="I2356" s="2">
        <f>IFERROR(IRR(B2356:G2356),"")</f>
        <v>0.29823424548797234</v>
      </c>
      <c r="J2356" s="2">
        <f>IFERROR(MIRR(B2356:G2356,Supuestos!$B$22,Supuestos!$B$22),"")</f>
        <v>0.2315492251047715</v>
      </c>
      <c r="K2356" s="6">
        <v>8278.960676415725</v>
      </c>
      <c r="L2356" s="6">
        <v>36382.6686336946</v>
      </c>
      <c r="M2356" s="6">
        <v>122650796.32210796</v>
      </c>
      <c r="N2356" s="6">
        <v>3339.7240947311125</v>
      </c>
      <c r="O2356" s="6">
        <v>108344090.16301648</v>
      </c>
    </row>
    <row r="2357">
      <c r="A2357">
        <v>2353</v>
      </c>
      <c r="B2357" s="6">
        <v>-163980619.64152795</v>
      </c>
      <c r="C2357" s="6">
        <v>65016825.0513165</v>
      </c>
      <c r="D2357" s="6">
        <v>72562347.0749402</v>
      </c>
      <c r="E2357" s="6">
        <v>72991651.35862112</v>
      </c>
      <c r="F2357" s="6">
        <v>46186531.17271429</v>
      </c>
      <c r="G2357" s="6">
        <v>104512402.20576884</v>
      </c>
      <c r="H2357" s="6">
        <f>NPV(Supuestos!$B$22,C2357:G2357)+B2357</f>
        <v>79779939.4165947</v>
      </c>
      <c r="I2357" s="2">
        <f>IFERROR(IRR(B2357:G2357),"")</f>
        <v>0.3198367025938699</v>
      </c>
      <c r="J2357" s="2">
        <f>IFERROR(MIRR(B2357:G2357,Supuestos!$B$22,Supuestos!$B$22),"")</f>
        <v>0.2340678385083319</v>
      </c>
      <c r="K2357" s="6">
        <v>8542.79246443972</v>
      </c>
      <c r="L2357" s="6">
        <v>36743.946368256424</v>
      </c>
      <c r="M2357" s="6">
        <v>138868946.9896465</v>
      </c>
      <c r="N2357" s="6">
        <v>3233.1024857237935</v>
      </c>
      <c r="O2357" s="6">
        <v>113413402.44977398</v>
      </c>
    </row>
    <row r="2358">
      <c r="A2358">
        <v>2354</v>
      </c>
      <c r="B2358" s="6">
        <v>-165988893.17103428</v>
      </c>
      <c r="C2358" s="6">
        <v>64217557.43813403</v>
      </c>
      <c r="D2358" s="6">
        <v>62026365.14168109</v>
      </c>
      <c r="E2358" s="6">
        <v>75660344.84310895</v>
      </c>
      <c r="F2358" s="6">
        <v>69820288.88692409</v>
      </c>
      <c r="G2358" s="6">
        <v>120627900.45131141</v>
      </c>
      <c r="H2358" s="6">
        <f>NPV(Supuestos!$B$22,C2358:G2358)+B2358</f>
        <v>93127716.67702042</v>
      </c>
      <c r="I2358" s="2">
        <f>IFERROR(IRR(B2358:G2358),"")</f>
        <v>0.3324375596792623</v>
      </c>
      <c r="J2358" s="2">
        <f>IFERROR(MIRR(B2358:G2358,Supuestos!$B$22,Supuestos!$B$22),"")</f>
        <v>0.24620100202789397</v>
      </c>
      <c r="K2358" s="6">
        <v>8597.446941553724</v>
      </c>
      <c r="L2358" s="6">
        <v>37514.24228952719</v>
      </c>
      <c r="M2358" s="6">
        <v>140186756.5600902</v>
      </c>
      <c r="N2358" s="6">
        <v>3273.2124456825354</v>
      </c>
      <c r="O2358" s="6">
        <v>109231288.14414096</v>
      </c>
    </row>
    <row r="2359">
      <c r="A2359">
        <v>2355</v>
      </c>
      <c r="B2359" s="6">
        <v>-166572783.88850242</v>
      </c>
      <c r="C2359" s="6">
        <v>86205308.23616798</v>
      </c>
      <c r="D2359" s="6">
        <v>69216513.34149654</v>
      </c>
      <c r="E2359" s="6">
        <v>75103018.91478246</v>
      </c>
      <c r="F2359" s="6">
        <v>75990194.92710173</v>
      </c>
      <c r="G2359" s="6">
        <v>117765171.37970452</v>
      </c>
      <c r="H2359" s="6">
        <f>NPV(Supuestos!$B$22,C2359:G2359)+B2359</f>
        <v>119154001.00263989</v>
      </c>
      <c r="I2359" s="2">
        <f>IFERROR(IRR(B2359:G2359),"")</f>
        <v>0.3977987787479901</v>
      </c>
      <c r="J2359" s="2">
        <f>IFERROR(MIRR(B2359:G2359,Supuestos!$B$22,Supuestos!$B$22),"")</f>
        <v>0.2699137729637777</v>
      </c>
      <c r="K2359" s="6">
        <v>8593.454619080909</v>
      </c>
      <c r="L2359" s="6">
        <v>40025.145743474444</v>
      </c>
      <c r="M2359" s="6">
        <v>139056442.00301066</v>
      </c>
      <c r="N2359" s="6">
        <v>3431.8109537785253</v>
      </c>
      <c r="O2359" s="6">
        <v>109692007.91707647</v>
      </c>
    </row>
    <row r="2360">
      <c r="A2360">
        <v>2356</v>
      </c>
      <c r="B2360" s="6">
        <v>-170836968.46236753</v>
      </c>
      <c r="C2360" s="6">
        <v>49358787.16967138</v>
      </c>
      <c r="D2360" s="6">
        <v>49852033.29479486</v>
      </c>
      <c r="E2360" s="6">
        <v>43245251.21391001</v>
      </c>
      <c r="F2360" s="6">
        <v>59082265.61279811</v>
      </c>
      <c r="G2360" s="6">
        <v>102546640.6697294</v>
      </c>
      <c r="H2360" s="6">
        <f>NPV(Supuestos!$B$22,C2360:G2360)+B2360</f>
        <v>28250002.905277096</v>
      </c>
      <c r="I2360" s="2">
        <f>IFERROR(IRR(B2360:G2360),"")</f>
        <v>0.19915817816220457</v>
      </c>
      <c r="J2360" s="2">
        <f>IFERROR(MIRR(B2360:G2360,Supuestos!$B$22,Supuestos!$B$22),"")</f>
        <v>0.17543075037678402</v>
      </c>
      <c r="K2360" s="6">
        <v>7585.475428746582</v>
      </c>
      <c r="L2360" s="6">
        <v>42082.95312425554</v>
      </c>
      <c r="M2360" s="6">
        <v>145299431.91091678</v>
      </c>
      <c r="N2360" s="6">
        <v>3433.8486407883465</v>
      </c>
      <c r="O2360" s="6">
        <v>105673505.51524372</v>
      </c>
    </row>
    <row r="2361">
      <c r="A2361">
        <v>2357</v>
      </c>
      <c r="B2361" s="6">
        <v>-165533456.3755727</v>
      </c>
      <c r="C2361" s="6">
        <v>61838662.706451595</v>
      </c>
      <c r="D2361" s="6">
        <v>55596445.494623005</v>
      </c>
      <c r="E2361" s="6">
        <v>45528487.337099515</v>
      </c>
      <c r="F2361" s="6">
        <v>73307656.83475614</v>
      </c>
      <c r="G2361" s="6">
        <v>96880857.98504639</v>
      </c>
      <c r="H2361" s="6">
        <f>NPV(Supuestos!$B$22,C2361:G2361)+B2361</f>
        <v>55941975.835594</v>
      </c>
      <c r="I2361" s="2">
        <f>IFERROR(IRR(B2361:G2361),"")</f>
        <v>0.2625380260512691</v>
      </c>
      <c r="J2361" s="2">
        <f>IFERROR(MIRR(B2361:G2361,Supuestos!$B$22,Supuestos!$B$22),"")</f>
        <v>0.20835016648467386</v>
      </c>
      <c r="K2361" s="6">
        <v>7440.158917306014</v>
      </c>
      <c r="L2361" s="6">
        <v>46945.787133365855</v>
      </c>
      <c r="M2361" s="6">
        <v>137590727.03395176</v>
      </c>
      <c r="N2361" s="6">
        <v>3392.781455721706</v>
      </c>
      <c r="O2361" s="6">
        <v>113973285.74194916</v>
      </c>
    </row>
    <row r="2362">
      <c r="A2362">
        <v>2358</v>
      </c>
      <c r="B2362" s="6">
        <v>-177886077.1010169</v>
      </c>
      <c r="C2362" s="6">
        <v>43987144.38368757</v>
      </c>
      <c r="D2362" s="6">
        <v>49694311.87093323</v>
      </c>
      <c r="E2362" s="6">
        <v>30853872.000735957</v>
      </c>
      <c r="F2362" s="6">
        <v>50632600.87468125</v>
      </c>
      <c r="G2362" s="6">
        <v>77150882.4421119</v>
      </c>
      <c r="H2362" s="6">
        <f>NPV(Supuestos!$B$22,C2362:G2362)+B2362</f>
        <v>-10188903.491966113</v>
      </c>
      <c r="I2362" s="2">
        <f>IFERROR(IRR(B2362:G2362),"")</f>
        <v>0.11773878224799647</v>
      </c>
      <c r="J2362" s="2">
        <f>IFERROR(MIRR(B2362:G2362,Supuestos!$B$22,Supuestos!$B$22),"")</f>
        <v>0.1266307702021232</v>
      </c>
      <c r="K2362" s="6">
        <v>7318.156911805186</v>
      </c>
      <c r="L2362" s="6">
        <v>39946.708136160094</v>
      </c>
      <c r="M2362" s="6">
        <v>154499174.84097657</v>
      </c>
      <c r="N2362" s="6">
        <v>3454.3000830337405</v>
      </c>
      <c r="O2362" s="6">
        <v>105571603.74116641</v>
      </c>
    </row>
    <row r="2363">
      <c r="A2363">
        <v>2359</v>
      </c>
      <c r="B2363" s="6">
        <v>-163724299.76528347</v>
      </c>
      <c r="C2363" s="6">
        <v>23547361.070616834</v>
      </c>
      <c r="D2363" s="6">
        <v>39140734.87274408</v>
      </c>
      <c r="E2363" s="6">
        <v>26687151.83480567</v>
      </c>
      <c r="F2363" s="6">
        <v>27121788.645114314</v>
      </c>
      <c r="G2363" s="6">
        <v>70736302.51486209</v>
      </c>
      <c r="H2363" s="6">
        <f>NPV(Supuestos!$B$22,C2363:G2363)+B2363</f>
        <v>-42141632.91401296</v>
      </c>
      <c r="I2363" s="2">
        <f>IFERROR(IRR(B2363:G2363),"")</f>
        <v>0.04029138821387118</v>
      </c>
      <c r="J2363" s="2">
        <f>IFERROR(MIRR(B2363:G2363,Supuestos!$B$22,Supuestos!$B$22),"")</f>
        <v>0.07412928181594802</v>
      </c>
      <c r="K2363" s="6">
        <v>7293.905831276438</v>
      </c>
      <c r="L2363" s="6">
        <v>36161.75872944555</v>
      </c>
      <c r="M2363" s="6">
        <v>142623462.7360103</v>
      </c>
      <c r="N2363" s="6">
        <v>3338.07818852365</v>
      </c>
      <c r="O2363" s="6">
        <v>110354736.5953011</v>
      </c>
    </row>
    <row r="2364">
      <c r="A2364">
        <v>2360</v>
      </c>
      <c r="B2364" s="6">
        <v>-179311050.08123726</v>
      </c>
      <c r="C2364" s="6">
        <v>71561450.35383488</v>
      </c>
      <c r="D2364" s="6">
        <v>63730282.835518345</v>
      </c>
      <c r="E2364" s="6">
        <v>59109269.161435075</v>
      </c>
      <c r="F2364" s="6">
        <v>47026261.89837243</v>
      </c>
      <c r="G2364" s="6">
        <v>115965373.91884688</v>
      </c>
      <c r="H2364" s="6">
        <f>NPV(Supuestos!$B$22,C2364:G2364)+B2364</f>
        <v>60469711.78586604</v>
      </c>
      <c r="I2364" s="2">
        <f>IFERROR(IRR(B2364:G2364),"")</f>
        <v>0.2661951823775979</v>
      </c>
      <c r="J2364" s="2">
        <f>IFERROR(MIRR(B2364:G2364,Supuestos!$B$22,Supuestos!$B$22),"")</f>
        <v>0.2082207991806435</v>
      </c>
      <c r="K2364" s="6">
        <v>8718.127893708212</v>
      </c>
      <c r="L2364" s="6">
        <v>36476.066496277475</v>
      </c>
      <c r="M2364" s="6">
        <v>153870809.05932108</v>
      </c>
      <c r="N2364" s="6">
        <v>3451.9992733063796</v>
      </c>
      <c r="O2364" s="6">
        <v>113374942.78856222</v>
      </c>
    </row>
    <row r="2365">
      <c r="A2365">
        <v>2361</v>
      </c>
      <c r="B2365" s="6">
        <v>-154126887.72838336</v>
      </c>
      <c r="C2365" s="6">
        <v>39863153.57311523</v>
      </c>
      <c r="D2365" s="6">
        <v>25631237.509937808</v>
      </c>
      <c r="E2365" s="6">
        <v>38080636.2890188</v>
      </c>
      <c r="F2365" s="6">
        <v>42082144.518714786</v>
      </c>
      <c r="G2365" s="6">
        <v>82110170.69890432</v>
      </c>
      <c r="H2365" s="6">
        <f>NPV(Supuestos!$B$22,C2365:G2365)+B2365</f>
        <v>-6172001.877912238</v>
      </c>
      <c r="I2365" s="2">
        <f>IFERROR(IRR(B2365:G2365),"")</f>
        <v>0.12532479782022682</v>
      </c>
      <c r="J2365" s="2">
        <f>IFERROR(MIRR(B2365:G2365,Supuestos!$B$22,Supuestos!$B$22),"")</f>
        <v>0.1307198902627993</v>
      </c>
      <c r="K2365" s="6">
        <v>7366.4637038996625</v>
      </c>
      <c r="L2365" s="6">
        <v>38913.852632790644</v>
      </c>
      <c r="M2365" s="6">
        <v>131194289.08851516</v>
      </c>
      <c r="N2365" s="6">
        <v>3334.814252393941</v>
      </c>
      <c r="O2365" s="6">
        <v>114954519.50559497</v>
      </c>
    </row>
    <row r="2366">
      <c r="A2366">
        <v>2362</v>
      </c>
      <c r="B2366" s="6">
        <v>-181610424.2611255</v>
      </c>
      <c r="C2366" s="6">
        <v>51895125.84640357</v>
      </c>
      <c r="D2366" s="6">
        <v>67414769.14644417</v>
      </c>
      <c r="E2366" s="6">
        <v>76454800.9412083</v>
      </c>
      <c r="F2366" s="6">
        <v>61579483.31999969</v>
      </c>
      <c r="G2366" s="6">
        <v>115141648.14993173</v>
      </c>
      <c r="H2366" s="6">
        <f>NPV(Supuestos!$B$22,C2366:G2366)+B2366</f>
        <v>63650866.240975015</v>
      </c>
      <c r="I2366" s="2">
        <f>IFERROR(IRR(B2366:G2366),"")</f>
        <v>0.2623062264641323</v>
      </c>
      <c r="J2366" s="2">
        <f>IFERROR(MIRR(B2366:G2366,Supuestos!$B$22,Supuestos!$B$22),"")</f>
        <v>0.21060509830922403</v>
      </c>
      <c r="K2366" s="6">
        <v>8008.088955382944</v>
      </c>
      <c r="L2366" s="6">
        <v>43160.840832165704</v>
      </c>
      <c r="M2366" s="6">
        <v>153959556.03927693</v>
      </c>
      <c r="N2366" s="6">
        <v>3501.535172543178</v>
      </c>
      <c r="O2366" s="6">
        <v>109797784.88440621</v>
      </c>
    </row>
    <row r="2367">
      <c r="A2367">
        <v>2363</v>
      </c>
      <c r="B2367" s="6">
        <v>-155288375.33836693</v>
      </c>
      <c r="C2367" s="6">
        <v>74443255.98073024</v>
      </c>
      <c r="D2367" s="6">
        <v>50553620.34664424</v>
      </c>
      <c r="E2367" s="6">
        <v>66288244.00329771</v>
      </c>
      <c r="F2367" s="6">
        <v>53034994.13528983</v>
      </c>
      <c r="G2367" s="6">
        <v>111790454.00393699</v>
      </c>
      <c r="H2367" s="6">
        <f>NPV(Supuestos!$B$22,C2367:G2367)+B2367</f>
        <v>83116205.08589981</v>
      </c>
      <c r="I2367" s="2">
        <f>IFERROR(IRR(B2367:G2367),"")</f>
        <v>0.33419178465154753</v>
      </c>
      <c r="J2367" s="2">
        <f>IFERROR(MIRR(B2367:G2367,Supuestos!$B$22,Supuestos!$B$22),"")</f>
        <v>0.242052579508359</v>
      </c>
      <c r="K2367" s="6">
        <v>7932.657828712459</v>
      </c>
      <c r="L2367" s="6">
        <v>41590.40714966645</v>
      </c>
      <c r="M2367" s="6">
        <v>128894577.8283557</v>
      </c>
      <c r="N2367" s="6">
        <v>3325.9158881691596</v>
      </c>
      <c r="O2367" s="6">
        <v>112250431.14866398</v>
      </c>
    </row>
    <row r="2368">
      <c r="A2368">
        <v>2364</v>
      </c>
      <c r="B2368" s="6">
        <v>-178690459.0776385</v>
      </c>
      <c r="C2368" s="6">
        <v>67397406.41577344</v>
      </c>
      <c r="D2368" s="6">
        <v>66855217.722089425</v>
      </c>
      <c r="E2368" s="6">
        <v>74640183.30546896</v>
      </c>
      <c r="F2368" s="6">
        <v>84346859.40867667</v>
      </c>
      <c r="G2368" s="6">
        <v>131189061.42439082</v>
      </c>
      <c r="H2368" s="6">
        <f>NPV(Supuestos!$B$22,C2368:G2368)+B2368</f>
        <v>100328589.23186833</v>
      </c>
      <c r="I2368" s="2">
        <f>IFERROR(IRR(B2368:G2368),"")</f>
        <v>0.3299605316153591</v>
      </c>
      <c r="J2368" s="2">
        <f>IFERROR(MIRR(B2368:G2368,Supuestos!$B$22,Supuestos!$B$22),"")</f>
        <v>0.24626772767040794</v>
      </c>
      <c r="K2368" s="6">
        <v>7893.7777889844665</v>
      </c>
      <c r="L2368" s="6">
        <v>45157.41978050159</v>
      </c>
      <c r="M2368" s="6">
        <v>150173448.09594482</v>
      </c>
      <c r="N2368" s="6">
        <v>3414.270147867501</v>
      </c>
      <c r="O2368" s="6">
        <v>107766441.5719171</v>
      </c>
    </row>
    <row r="2369">
      <c r="A2369">
        <v>2365</v>
      </c>
      <c r="B2369" s="6">
        <v>-163385244.82413095</v>
      </c>
      <c r="C2369" s="6">
        <v>31969618.644738264</v>
      </c>
      <c r="D2369" s="6">
        <v>32015228.640211474</v>
      </c>
      <c r="E2369" s="6">
        <v>40234996.12585847</v>
      </c>
      <c r="F2369" s="6">
        <v>58122339.57543857</v>
      </c>
      <c r="G2369" s="6">
        <v>82647741.90056343</v>
      </c>
      <c r="H2369" s="6">
        <f>NPV(Supuestos!$B$22,C2369:G2369)+B2369</f>
        <v>-6211826.242039226</v>
      </c>
      <c r="I2369" s="2">
        <f>IFERROR(IRR(B2369:G2369),"")</f>
        <v>0.12654272478381826</v>
      </c>
      <c r="J2369" s="2">
        <f>IFERROR(MIRR(B2369:G2369,Supuestos!$B$22,Supuestos!$B$22),"")</f>
        <v>0.131196635034452</v>
      </c>
      <c r="K2369" s="6">
        <v>8022.359801048362</v>
      </c>
      <c r="L2369" s="6">
        <v>34384.01800511536</v>
      </c>
      <c r="M2369" s="6">
        <v>141317967.7167101</v>
      </c>
      <c r="N2369" s="6">
        <v>3380.0280682121715</v>
      </c>
      <c r="O2369" s="6">
        <v>112237026.11400591</v>
      </c>
    </row>
    <row r="2370">
      <c r="A2370">
        <v>2366</v>
      </c>
      <c r="B2370" s="6">
        <v>-172319708.71181515</v>
      </c>
      <c r="C2370" s="6">
        <v>80134282.83821642</v>
      </c>
      <c r="D2370" s="6">
        <v>68485795.63447937</v>
      </c>
      <c r="E2370" s="6">
        <v>77033967.82563373</v>
      </c>
      <c r="F2370" s="6">
        <v>74926841.14182979</v>
      </c>
      <c r="G2370" s="6">
        <v>128011559.15167028</v>
      </c>
      <c r="H2370" s="6">
        <f>NPV(Supuestos!$B$22,C2370:G2370)+B2370</f>
        <v>113514749.19748113</v>
      </c>
      <c r="I2370" s="2">
        <f>IFERROR(IRR(B2370:G2370),"")</f>
        <v>0.37129335194764035</v>
      </c>
      <c r="J2370" s="2">
        <f>IFERROR(MIRR(B2370:G2370,Supuestos!$B$22,Supuestos!$B$22),"")</f>
        <v>0.26142309329697055</v>
      </c>
      <c r="K2370" s="6">
        <v>8305.82741338895</v>
      </c>
      <c r="L2370" s="6">
        <v>42093.39946790418</v>
      </c>
      <c r="M2370" s="6">
        <v>144350067.81395513</v>
      </c>
      <c r="N2370" s="6">
        <v>3251.2542540517948</v>
      </c>
      <c r="O2370" s="6">
        <v>114054672.3640996</v>
      </c>
    </row>
    <row r="2371">
      <c r="A2371">
        <v>2367</v>
      </c>
      <c r="B2371" s="6">
        <v>-162031466.7559566</v>
      </c>
      <c r="C2371" s="6">
        <v>67620750.04068047</v>
      </c>
      <c r="D2371" s="6">
        <v>58567422.27996769</v>
      </c>
      <c r="E2371" s="6">
        <v>65822093.283972695</v>
      </c>
      <c r="F2371" s="6">
        <v>61470314.33829859</v>
      </c>
      <c r="G2371" s="6">
        <v>114448997.18134196</v>
      </c>
      <c r="H2371" s="6">
        <f>NPV(Supuestos!$B$22,C2371:G2371)+B2371</f>
        <v>82615331.9891121</v>
      </c>
      <c r="I2371" s="2">
        <f>IFERROR(IRR(B2371:G2371),"")</f>
        <v>0.32072403052620646</v>
      </c>
      <c r="J2371" s="2">
        <f>IFERROR(MIRR(B2371:G2371,Supuestos!$B$22,Supuestos!$B$22),"")</f>
        <v>0.23792087395753025</v>
      </c>
      <c r="K2371" s="6">
        <v>7862.665824428538</v>
      </c>
      <c r="L2371" s="6">
        <v>44251.393240583515</v>
      </c>
      <c r="M2371" s="6">
        <v>134196753.37066987</v>
      </c>
      <c r="N2371" s="6">
        <v>3404.9829663398364</v>
      </c>
      <c r="O2371" s="6">
        <v>113168119.1701687</v>
      </c>
    </row>
    <row r="2372">
      <c r="A2372">
        <v>2368</v>
      </c>
      <c r="B2372" s="6">
        <v>-175132917.1166958</v>
      </c>
      <c r="C2372" s="6">
        <v>53561075.15702487</v>
      </c>
      <c r="D2372" s="6">
        <v>55340885.53557533</v>
      </c>
      <c r="E2372" s="6">
        <v>53710214.355968386</v>
      </c>
      <c r="F2372" s="6">
        <v>44086100.41496633</v>
      </c>
      <c r="G2372" s="6">
        <v>99209079.21260065</v>
      </c>
      <c r="H2372" s="6">
        <f>NPV(Supuestos!$B$22,C2372:G2372)+B2372</f>
        <v>28314958.90453123</v>
      </c>
      <c r="I2372" s="2">
        <f>IFERROR(IRR(B2372:G2372),"")</f>
        <v>0.20034966702323595</v>
      </c>
      <c r="J2372" s="2">
        <f>IFERROR(MIRR(B2372:G2372,Supuestos!$B$22,Supuestos!$B$22),"")</f>
        <v>0.17468636307356644</v>
      </c>
      <c r="K2372" s="6">
        <v>7825.38254207271</v>
      </c>
      <c r="L2372" s="6">
        <v>38712.105999561725</v>
      </c>
      <c r="M2372" s="6">
        <v>150897954.0402287</v>
      </c>
      <c r="N2372" s="6">
        <v>3274.3632405375442</v>
      </c>
      <c r="O2372" s="6">
        <v>112100960.7824894</v>
      </c>
    </row>
    <row r="2373">
      <c r="A2373">
        <v>2369</v>
      </c>
      <c r="B2373" s="6">
        <v>-171498447.6030997</v>
      </c>
      <c r="C2373" s="6">
        <v>59923716.4118976</v>
      </c>
      <c r="D2373" s="6">
        <v>44736348.48960505</v>
      </c>
      <c r="E2373" s="6">
        <v>64562754.88675575</v>
      </c>
      <c r="F2373" s="6">
        <v>37516864.01172637</v>
      </c>
      <c r="G2373" s="6">
        <v>106838140.73356725</v>
      </c>
      <c r="H2373" s="6">
        <f>NPV(Supuestos!$B$22,C2373:G2373)+B2373</f>
        <v>36768781.68288515</v>
      </c>
      <c r="I2373" s="2">
        <f>IFERROR(IRR(B2373:G2373),"")</f>
        <v>0.21923125197627813</v>
      </c>
      <c r="J2373" s="2">
        <f>IFERROR(MIRR(B2373:G2373,Supuestos!$B$22,Supuestos!$B$22),"")</f>
        <v>0.18516004166709843</v>
      </c>
      <c r="K2373" s="6">
        <v>7787.774167137063</v>
      </c>
      <c r="L2373" s="6">
        <v>40342.94769744061</v>
      </c>
      <c r="M2373" s="6">
        <v>146363906.33075655</v>
      </c>
      <c r="N2373" s="6">
        <v>3351.6545711395643</v>
      </c>
      <c r="O2373" s="6">
        <v>108571656.64901954</v>
      </c>
    </row>
    <row r="2374">
      <c r="A2374">
        <v>2370</v>
      </c>
      <c r="B2374" s="6">
        <v>-170737346.5192585</v>
      </c>
      <c r="C2374" s="6">
        <v>47474291.006860875</v>
      </c>
      <c r="D2374" s="6">
        <v>55534536.99734543</v>
      </c>
      <c r="E2374" s="6">
        <v>52894148.19475022</v>
      </c>
      <c r="F2374" s="6">
        <v>52582318.11739653</v>
      </c>
      <c r="G2374" s="6">
        <v>101573124.55328414</v>
      </c>
      <c r="H2374" s="6">
        <f>NPV(Supuestos!$B$22,C2374:G2374)+B2374</f>
        <v>33227686.262162972</v>
      </c>
      <c r="I2374" s="2">
        <f>IFERROR(IRR(B2374:G2374),"")</f>
        <v>0.209943423380364</v>
      </c>
      <c r="J2374" s="2">
        <f>IFERROR(MIRR(B2374:G2374,Supuestos!$B$22,Supuestos!$B$22),"")</f>
        <v>0.1812730331160155</v>
      </c>
      <c r="K2374" s="6">
        <v>7642.280686005712</v>
      </c>
      <c r="L2374" s="6">
        <v>40910.04814978849</v>
      </c>
      <c r="M2374" s="6">
        <v>145725660.8521631</v>
      </c>
      <c r="N2374" s="6">
        <v>3202.4412586043277</v>
      </c>
      <c r="O2374" s="6">
        <v>114757900.77389252</v>
      </c>
    </row>
    <row r="2375">
      <c r="A2375">
        <v>2371</v>
      </c>
      <c r="B2375" s="6">
        <v>-160564501.07897797</v>
      </c>
      <c r="C2375" s="6">
        <v>67900918.86881952</v>
      </c>
      <c r="D2375" s="6">
        <v>78558448.8498648</v>
      </c>
      <c r="E2375" s="6">
        <v>72756765.69250295</v>
      </c>
      <c r="F2375" s="6">
        <v>69173400.74180597</v>
      </c>
      <c r="G2375" s="6">
        <v>102918737.93501483</v>
      </c>
      <c r="H2375" s="6">
        <f>NPV(Supuestos!$B$22,C2375:G2375)+B2375</f>
        <v>102963602.14221784</v>
      </c>
      <c r="I2375" s="2">
        <f>IFERROR(IRR(B2375:G2375),"")</f>
        <v>0.3703740909493616</v>
      </c>
      <c r="J2375" s="2">
        <f>IFERROR(MIRR(B2375:G2375,Supuestos!$B$22,Supuestos!$B$22),"")</f>
        <v>0.2587524583267957</v>
      </c>
      <c r="K2375" s="6">
        <v>8741.135144946733</v>
      </c>
      <c r="L2375" s="6">
        <v>36531.99401805762</v>
      </c>
      <c r="M2375" s="6">
        <v>135018013.33287978</v>
      </c>
      <c r="N2375" s="6">
        <v>3336.8371392289796</v>
      </c>
      <c r="O2375" s="6">
        <v>110169916.95575221</v>
      </c>
    </row>
    <row r="2376">
      <c r="A2376">
        <v>2372</v>
      </c>
      <c r="B2376" s="6">
        <v>-163610651.51393145</v>
      </c>
      <c r="C2376" s="6">
        <v>64641647.29976334</v>
      </c>
      <c r="D2376" s="6">
        <v>60507162.05943041</v>
      </c>
      <c r="E2376" s="6">
        <v>53498818.26662454</v>
      </c>
      <c r="F2376" s="6">
        <v>63946352.39173882</v>
      </c>
      <c r="G2376" s="6">
        <v>105379308.04207297</v>
      </c>
      <c r="H2376" s="6">
        <f>NPV(Supuestos!$B$22,C2376:G2376)+B2376</f>
        <v>68353107.32677284</v>
      </c>
      <c r="I2376" s="2">
        <f>IFERROR(IRR(B2376:G2376),"")</f>
        <v>0.2910982338684918</v>
      </c>
      <c r="J2376" s="2">
        <f>IFERROR(MIRR(B2376:G2376,Supuestos!$B$22,Supuestos!$B$22),"")</f>
        <v>0.22243721857580678</v>
      </c>
      <c r="K2376" s="6">
        <v>8327.38555175991</v>
      </c>
      <c r="L2376" s="6">
        <v>37735.72890572415</v>
      </c>
      <c r="M2376" s="6">
        <v>138471454.41995895</v>
      </c>
      <c r="N2376" s="6">
        <v>3335.5979144883654</v>
      </c>
      <c r="O2376" s="6">
        <v>108562062.13091247</v>
      </c>
    </row>
    <row r="2377">
      <c r="A2377">
        <v>2373</v>
      </c>
      <c r="B2377" s="6">
        <v>-165000871.8497174</v>
      </c>
      <c r="C2377" s="6">
        <v>66128427.88351253</v>
      </c>
      <c r="D2377" s="6">
        <v>59320279.0216136</v>
      </c>
      <c r="E2377" s="6">
        <v>64912016.66070688</v>
      </c>
      <c r="F2377" s="6">
        <v>70833292.6346122</v>
      </c>
      <c r="G2377" s="6">
        <v>114798226.8814497</v>
      </c>
      <c r="H2377" s="6">
        <f>NPV(Supuestos!$B$22,C2377:G2377)+B2377</f>
        <v>84026909.13913266</v>
      </c>
      <c r="I2377" s="2">
        <f>IFERROR(IRR(B2377:G2377),"")</f>
        <v>0.31803037634849696</v>
      </c>
      <c r="J2377" s="2">
        <f>IFERROR(MIRR(B2377:G2377,Supuestos!$B$22,Supuestos!$B$22),"")</f>
        <v>0.2378190531241624</v>
      </c>
      <c r="K2377" s="6">
        <v>8371.797132790985</v>
      </c>
      <c r="L2377" s="6">
        <v>41244.956554683646</v>
      </c>
      <c r="M2377" s="6">
        <v>137377319.12759027</v>
      </c>
      <c r="N2377" s="6">
        <v>3582.7124933712184</v>
      </c>
      <c r="O2377" s="6">
        <v>108206348.40246986</v>
      </c>
    </row>
    <row r="2378">
      <c r="A2378">
        <v>2374</v>
      </c>
      <c r="B2378" s="6">
        <v>-170729788.54442525</v>
      </c>
      <c r="C2378" s="6">
        <v>49089693.38473075</v>
      </c>
      <c r="D2378" s="6">
        <v>46540838.121315755</v>
      </c>
      <c r="E2378" s="6">
        <v>72252055.85805242</v>
      </c>
      <c r="F2378" s="6">
        <v>46484204.75199364</v>
      </c>
      <c r="G2378" s="6">
        <v>101816905.36086388</v>
      </c>
      <c r="H2378" s="6">
        <f>NPV(Supuestos!$B$22,C2378:G2378)+B2378</f>
        <v>37313980.36636633</v>
      </c>
      <c r="I2378" s="2">
        <f>IFERROR(IRR(B2378:G2378),"")</f>
        <v>0.21808611876829262</v>
      </c>
      <c r="J2378" s="2">
        <f>IFERROR(MIRR(B2378:G2378,Supuestos!$B$22,Supuestos!$B$22),"")</f>
        <v>0.18597062822694355</v>
      </c>
      <c r="K2378" s="6">
        <v>8172.530212338203</v>
      </c>
      <c r="L2378" s="6">
        <v>39059.73715235021</v>
      </c>
      <c r="M2378" s="6">
        <v>145192437.98733956</v>
      </c>
      <c r="N2378" s="6">
        <v>3511.6849805538855</v>
      </c>
      <c r="O2378" s="6">
        <v>113081463.41042466</v>
      </c>
    </row>
    <row r="2379">
      <c r="A2379">
        <v>2375</v>
      </c>
      <c r="B2379" s="6">
        <v>-174332340.30653372</v>
      </c>
      <c r="C2379" s="6">
        <v>72480736.85197861</v>
      </c>
      <c r="D2379" s="6">
        <v>60460516.818497024</v>
      </c>
      <c r="E2379" s="6">
        <v>79799914.27995299</v>
      </c>
      <c r="F2379" s="6">
        <v>76337139.84218046</v>
      </c>
      <c r="G2379" s="6">
        <v>111110705.69554126</v>
      </c>
      <c r="H2379" s="6">
        <f>NPV(Supuestos!$B$22,C2379:G2379)+B2379</f>
        <v>92537460.7485436</v>
      </c>
      <c r="I2379" s="2">
        <f>IFERROR(IRR(B2379:G2379),"")</f>
        <v>0.32813581293991556</v>
      </c>
      <c r="J2379" s="2">
        <f>IFERROR(MIRR(B2379:G2379,Supuestos!$B$22,Supuestos!$B$22),"")</f>
        <v>0.24133541431257743</v>
      </c>
      <c r="K2379" s="6">
        <v>7988.980812146258</v>
      </c>
      <c r="L2379" s="6">
        <v>41979.76569193915</v>
      </c>
      <c r="M2379" s="6">
        <v>147502296.89762992</v>
      </c>
      <c r="N2379" s="6">
        <v>3314.5808815645673</v>
      </c>
      <c r="O2379" s="6">
        <v>108711593.98777543</v>
      </c>
    </row>
    <row r="2380">
      <c r="A2380">
        <v>2376</v>
      </c>
      <c r="B2380" s="6">
        <v>-158327688.144245</v>
      </c>
      <c r="C2380" s="6">
        <v>77301105.87034217</v>
      </c>
      <c r="D2380" s="6">
        <v>78267656.10726693</v>
      </c>
      <c r="E2380" s="6">
        <v>69780876.96742219</v>
      </c>
      <c r="F2380" s="6">
        <v>82050263.46170372</v>
      </c>
      <c r="G2380" s="6">
        <v>119853343.14543077</v>
      </c>
      <c r="H2380" s="6">
        <f>NPV(Supuestos!$B$22,C2380:G2380)+B2380</f>
        <v>127633237.1911512</v>
      </c>
      <c r="I2380" s="2">
        <f>IFERROR(IRR(B2380:G2380),"")</f>
        <v>0.4208591948960659</v>
      </c>
      <c r="J2380" s="2">
        <f>IFERROR(MIRR(B2380:G2380,Supuestos!$B$22,Supuestos!$B$22),"")</f>
        <v>0.28308319235133994</v>
      </c>
      <c r="K2380" s="6">
        <v>8608.90300672537</v>
      </c>
      <c r="L2380" s="6">
        <v>39478.87727414654</v>
      </c>
      <c r="M2380" s="6">
        <v>131138102.12284163</v>
      </c>
      <c r="N2380" s="6">
        <v>3304.997470509261</v>
      </c>
      <c r="O2380" s="6">
        <v>108759901.87956853</v>
      </c>
    </row>
    <row r="2381">
      <c r="A2381">
        <v>2377</v>
      </c>
      <c r="B2381" s="6">
        <v>-170558174.58983383</v>
      </c>
      <c r="C2381" s="6">
        <v>55116175.66059428</v>
      </c>
      <c r="D2381" s="6">
        <v>63822145.33804497</v>
      </c>
      <c r="E2381" s="6">
        <v>47935143.89240262</v>
      </c>
      <c r="F2381" s="6">
        <v>57743230.22332741</v>
      </c>
      <c r="G2381" s="6">
        <v>111208240.02679344</v>
      </c>
      <c r="H2381" s="6">
        <f>NPV(Supuestos!$B$22,C2381:G2381)+B2381</f>
        <v>51199975.96221371</v>
      </c>
      <c r="I2381" s="2">
        <f>IFERROR(IRR(B2381:G2381),"")</f>
        <v>0.2474296055719543</v>
      </c>
      <c r="J2381" s="2">
        <f>IFERROR(MIRR(B2381:G2381,Supuestos!$B$22,Supuestos!$B$22),"")</f>
        <v>0.20145154897449946</v>
      </c>
      <c r="K2381" s="6">
        <v>8588.898636632017</v>
      </c>
      <c r="L2381" s="6">
        <v>37896.595536479406</v>
      </c>
      <c r="M2381" s="6">
        <v>144518973.1709328</v>
      </c>
      <c r="N2381" s="6">
        <v>3576.156832308819</v>
      </c>
      <c r="O2381" s="6">
        <v>112979578.47748135</v>
      </c>
    </row>
    <row r="2382">
      <c r="A2382">
        <v>2378</v>
      </c>
      <c r="B2382" s="6">
        <v>-170688976.84807324</v>
      </c>
      <c r="C2382" s="6">
        <v>69230513.01025768</v>
      </c>
      <c r="D2382" s="6">
        <v>62960003.98243523</v>
      </c>
      <c r="E2382" s="6">
        <v>52919266.57178512</v>
      </c>
      <c r="F2382" s="6">
        <v>76160876.1426006</v>
      </c>
      <c r="G2382" s="6">
        <v>109338387.38297904</v>
      </c>
      <c r="H2382" s="6">
        <f>NPV(Supuestos!$B$22,C2382:G2382)+B2382</f>
        <v>76084504.47708587</v>
      </c>
      <c r="I2382" s="2">
        <f>IFERROR(IRR(B2382:G2382),"")</f>
        <v>0.3000595997255236</v>
      </c>
      <c r="J2382" s="2">
        <f>IFERROR(MIRR(B2382:G2382,Supuestos!$B$22,Supuestos!$B$22),"")</f>
        <v>0.22722290922231458</v>
      </c>
      <c r="K2382" s="6">
        <v>7933.0252463388615</v>
      </c>
      <c r="L2382" s="6">
        <v>41929.446598647155</v>
      </c>
      <c r="M2382" s="6">
        <v>144078788.17350644</v>
      </c>
      <c r="N2382" s="6">
        <v>3284.565505757928</v>
      </c>
      <c r="O2382" s="6">
        <v>109959699.37676407</v>
      </c>
    </row>
    <row r="2383">
      <c r="A2383">
        <v>2379</v>
      </c>
      <c r="B2383" s="6">
        <v>-155727750.68854582</v>
      </c>
      <c r="C2383" s="6">
        <v>62829054.182836466</v>
      </c>
      <c r="D2383" s="6">
        <v>58431351.22626993</v>
      </c>
      <c r="E2383" s="6">
        <v>63292314.00583142</v>
      </c>
      <c r="F2383" s="6">
        <v>57598588.76372041</v>
      </c>
      <c r="G2383" s="6">
        <v>91941367.58026259</v>
      </c>
      <c r="H2383" s="6">
        <f>NPV(Supuestos!$B$22,C2383:G2383)+B2383</f>
        <v>68921444.9876338</v>
      </c>
      <c r="I2383" s="2">
        <f>IFERROR(IRR(B2383:G2383),"")</f>
        <v>0.302926875974389</v>
      </c>
      <c r="J2383" s="2">
        <f>IFERROR(MIRR(B2383:G2383,Supuestos!$B$22,Supuestos!$B$22),"")</f>
        <v>0.22668377998695965</v>
      </c>
      <c r="K2383" s="6">
        <v>8569.322311042924</v>
      </c>
      <c r="L2383" s="6">
        <v>34217.971755719955</v>
      </c>
      <c r="M2383" s="6">
        <v>132269764.38415162</v>
      </c>
      <c r="N2383" s="6">
        <v>3204.9053652212024</v>
      </c>
      <c r="O2383" s="6">
        <v>106972235.68373142</v>
      </c>
    </row>
    <row r="2384">
      <c r="A2384">
        <v>2380</v>
      </c>
      <c r="B2384" s="6">
        <v>-186550080.35235187</v>
      </c>
      <c r="C2384" s="6">
        <v>61258805.59989688</v>
      </c>
      <c r="D2384" s="6">
        <v>73032081.90266083</v>
      </c>
      <c r="E2384" s="6">
        <v>55610288.86353488</v>
      </c>
      <c r="F2384" s="6">
        <v>61078632.63115674</v>
      </c>
      <c r="G2384" s="6">
        <v>112667649.12008105</v>
      </c>
      <c r="H2384" s="6">
        <f>NPV(Supuestos!$B$22,C2384:G2384)+B2384</f>
        <v>55596390.774559654</v>
      </c>
      <c r="I2384" s="2">
        <f>IFERROR(IRR(B2384:G2384),"")</f>
        <v>0.2490425519613042</v>
      </c>
      <c r="J2384" s="2">
        <f>IFERROR(MIRR(B2384:G2384,Supuestos!$B$22,Supuestos!$B$22),"")</f>
        <v>0.2010508422412658</v>
      </c>
      <c r="K2384" s="6">
        <v>7847.2051483496425</v>
      </c>
      <c r="L2384" s="6">
        <v>43436.48945389669</v>
      </c>
      <c r="M2384" s="6">
        <v>159281676.85884362</v>
      </c>
      <c r="N2384" s="6">
        <v>3462.5192613340914</v>
      </c>
      <c r="O2384" s="6">
        <v>109213626.88434504</v>
      </c>
    </row>
    <row r="2385">
      <c r="A2385">
        <v>2381</v>
      </c>
      <c r="B2385" s="6">
        <v>-156522092.72282076</v>
      </c>
      <c r="C2385" s="6">
        <v>73001446.39353111</v>
      </c>
      <c r="D2385" s="6">
        <v>56264409.64990744</v>
      </c>
      <c r="E2385" s="6">
        <v>68370022.32758842</v>
      </c>
      <c r="F2385" s="6">
        <v>55844494.202563256</v>
      </c>
      <c r="G2385" s="6">
        <v>107002383.07299857</v>
      </c>
      <c r="H2385" s="6">
        <f>NPV(Supuestos!$B$22,C2385:G2385)+B2385</f>
        <v>85593826.02709773</v>
      </c>
      <c r="I2385" s="2">
        <f>IFERROR(IRR(B2385:G2385),"")</f>
        <v>0.33930199301097913</v>
      </c>
      <c r="J2385" s="2">
        <f>IFERROR(MIRR(B2385:G2385,Supuestos!$B$22,Supuestos!$B$22),"")</f>
        <v>0.2439255581430546</v>
      </c>
      <c r="K2385" s="6">
        <v>8387.486543575733</v>
      </c>
      <c r="L2385" s="6">
        <v>38131.01639121566</v>
      </c>
      <c r="M2385" s="6">
        <v>130936221.7728858</v>
      </c>
      <c r="N2385" s="6">
        <v>3508.830235184481</v>
      </c>
      <c r="O2385" s="6">
        <v>105603630.61037505</v>
      </c>
    </row>
    <row r="2386">
      <c r="A2386">
        <v>2382</v>
      </c>
      <c r="B2386" s="6">
        <v>-167933955.16327938</v>
      </c>
      <c r="C2386" s="6">
        <v>65037941.85518938</v>
      </c>
      <c r="D2386" s="6">
        <v>61657491.45945898</v>
      </c>
      <c r="E2386" s="6">
        <v>82585556.67667511</v>
      </c>
      <c r="F2386" s="6">
        <v>79723916.46302105</v>
      </c>
      <c r="G2386" s="6">
        <v>131612551.03781568</v>
      </c>
      <c r="H2386" s="6">
        <f>NPV(Supuestos!$B$22,C2386:G2386)+B2386</f>
        <v>107861600.41487625</v>
      </c>
      <c r="I2386" s="2">
        <f>IFERROR(IRR(B2386:G2386),"")</f>
        <v>0.35293447944041373</v>
      </c>
      <c r="J2386" s="2">
        <f>IFERROR(MIRR(B2386:G2386,Supuestos!$B$22,Supuestos!$B$22),"")</f>
        <v>0.2589097604341499</v>
      </c>
      <c r="K2386" s="6">
        <v>8519.55142232796</v>
      </c>
      <c r="L2386" s="6">
        <v>42396.268390143596</v>
      </c>
      <c r="M2386" s="6">
        <v>139038180.07010773</v>
      </c>
      <c r="N2386" s="6">
        <v>3443.7140760943294</v>
      </c>
      <c r="O2386" s="6">
        <v>112552778.07215737</v>
      </c>
    </row>
    <row r="2387">
      <c r="A2387">
        <v>2383</v>
      </c>
      <c r="B2387" s="6">
        <v>-172289732.2690169</v>
      </c>
      <c r="C2387" s="6">
        <v>58264500.265727855</v>
      </c>
      <c r="D2387" s="6">
        <v>82628725.10229754</v>
      </c>
      <c r="E2387" s="6">
        <v>66987183.57977225</v>
      </c>
      <c r="F2387" s="6">
        <v>83166158.59798568</v>
      </c>
      <c r="G2387" s="6">
        <v>111984870.86011223</v>
      </c>
      <c r="H2387" s="6">
        <f>NPV(Supuestos!$B$22,C2387:G2387)+B2387</f>
        <v>95016515.30008319</v>
      </c>
      <c r="I2387" s="2">
        <f>IFERROR(IRR(B2387:G2387),"")</f>
        <v>0.3305503710344584</v>
      </c>
      <c r="J2387" s="2">
        <f>IFERROR(MIRR(B2387:G2387,Supuestos!$B$22,Supuestos!$B$22),"")</f>
        <v>0.2446716393520718</v>
      </c>
      <c r="K2387" s="6">
        <v>8207.370176122793</v>
      </c>
      <c r="L2387" s="6">
        <v>41667.992425707125</v>
      </c>
      <c r="M2387" s="6">
        <v>144930961.20232415</v>
      </c>
      <c r="N2387" s="6">
        <v>3394.2018573482833</v>
      </c>
      <c r="O2387" s="6">
        <v>108882622.27672319</v>
      </c>
    </row>
    <row r="2388">
      <c r="A2388">
        <v>2384</v>
      </c>
      <c r="B2388" s="6">
        <v>-179801249.51572534</v>
      </c>
      <c r="C2388" s="6">
        <v>68202613.32992142</v>
      </c>
      <c r="D2388" s="6">
        <v>68426933.68398643</v>
      </c>
      <c r="E2388" s="6">
        <v>64068436.01158485</v>
      </c>
      <c r="F2388" s="6">
        <v>88679385.75390024</v>
      </c>
      <c r="G2388" s="6">
        <v>125497644.40303023</v>
      </c>
      <c r="H2388" s="6">
        <f>NPV(Supuestos!$B$22,C2388:G2388)+B2388</f>
        <v>93607136.48859279</v>
      </c>
      <c r="I2388" s="2">
        <f>IFERROR(IRR(B2388:G2388),"")</f>
        <v>0.3187049394468174</v>
      </c>
      <c r="J2388" s="2">
        <f>IFERROR(MIRR(B2388:G2388,Supuestos!$B$22,Supuestos!$B$22),"")</f>
        <v>0.23967737892319851</v>
      </c>
      <c r="K2388" s="6">
        <v>8384.33840164073</v>
      </c>
      <c r="L2388" s="6">
        <v>40544.25969855729</v>
      </c>
      <c r="M2388" s="6">
        <v>152606306.03118867</v>
      </c>
      <c r="N2388" s="6">
        <v>3490.3806750041745</v>
      </c>
      <c r="O2388" s="6">
        <v>103287289.5335223</v>
      </c>
    </row>
    <row r="2389">
      <c r="A2389">
        <v>2385</v>
      </c>
      <c r="B2389" s="6">
        <v>-161662219.86681497</v>
      </c>
      <c r="C2389" s="6">
        <v>62265866.582731426</v>
      </c>
      <c r="D2389" s="6">
        <v>56935229.427678004</v>
      </c>
      <c r="E2389" s="6">
        <v>60684357.607976824</v>
      </c>
      <c r="F2389" s="6">
        <v>54861805.85352607</v>
      </c>
      <c r="G2389" s="6">
        <v>98863210.94623272</v>
      </c>
      <c r="H2389" s="6">
        <f>NPV(Supuestos!$B$22,C2389:G2389)+B2389</f>
        <v>61556031.53136636</v>
      </c>
      <c r="I2389" s="2">
        <f>IFERROR(IRR(B2389:G2389),"")</f>
        <v>0.2796454103390505</v>
      </c>
      <c r="J2389" s="2">
        <f>IFERROR(MIRR(B2389:G2389,Supuestos!$B$22,Supuestos!$B$22),"")</f>
        <v>0.2159874259102006</v>
      </c>
      <c r="K2389" s="6">
        <v>8015.490712153058</v>
      </c>
      <c r="L2389" s="6">
        <v>40441.769556490144</v>
      </c>
      <c r="M2389" s="6">
        <v>135729369.6057685</v>
      </c>
      <c r="N2389" s="6">
        <v>3472.0274002912142</v>
      </c>
      <c r="O2389" s="6">
        <v>111757805.27027136</v>
      </c>
    </row>
    <row r="2390">
      <c r="A2390">
        <v>2386</v>
      </c>
      <c r="B2390" s="6">
        <v>-178810739.7188276</v>
      </c>
      <c r="C2390" s="6">
        <v>60763840.69723365</v>
      </c>
      <c r="D2390" s="6">
        <v>83344744.537104</v>
      </c>
      <c r="E2390" s="6">
        <v>91725242.69715182</v>
      </c>
      <c r="F2390" s="6">
        <v>83569770.94542646</v>
      </c>
      <c r="G2390" s="6">
        <v>119873867.13613386</v>
      </c>
      <c r="H2390" s="6">
        <f>NPV(Supuestos!$B$22,C2390:G2390)+B2390</f>
        <v>112272619.08238797</v>
      </c>
      <c r="I2390" s="2">
        <f>IFERROR(IRR(B2390:G2390),"")</f>
        <v>0.35310710878133655</v>
      </c>
      <c r="J2390" s="2">
        <f>IFERROR(MIRR(B2390:G2390,Supuestos!$B$22,Supuestos!$B$22),"")</f>
        <v>0.25669418900056096</v>
      </c>
      <c r="K2390" s="6">
        <v>8616.689215951197</v>
      </c>
      <c r="L2390" s="6">
        <v>40514.058053192675</v>
      </c>
      <c r="M2390" s="6">
        <v>150882975.94911832</v>
      </c>
      <c r="N2390" s="6">
        <v>3294.9547028789916</v>
      </c>
      <c r="O2390" s="6">
        <v>115046076.85304989</v>
      </c>
    </row>
    <row r="2391">
      <c r="A2391">
        <v>2387</v>
      </c>
      <c r="B2391" s="6">
        <v>-169613997.32342923</v>
      </c>
      <c r="C2391" s="6">
        <v>71158278.80367762</v>
      </c>
      <c r="D2391" s="6">
        <v>46555819.152871475</v>
      </c>
      <c r="E2391" s="6">
        <v>73114217.27792844</v>
      </c>
      <c r="F2391" s="6">
        <v>63555993.28298099</v>
      </c>
      <c r="G2391" s="6">
        <v>87429520.24558099</v>
      </c>
      <c r="H2391" s="6">
        <f>NPV(Supuestos!$B$22,C2391:G2391)+B2391</f>
        <v>61017153.965383604</v>
      </c>
      <c r="I2391" s="2">
        <f>IFERROR(IRR(B2391:G2391),"")</f>
        <v>0.2753117642118033</v>
      </c>
      <c r="J2391" s="2">
        <f>IFERROR(MIRR(B2391:G2391,Supuestos!$B$22,Supuestos!$B$22),"")</f>
        <v>0.21226092542061759</v>
      </c>
      <c r="K2391" s="6">
        <v>7741.413737569583</v>
      </c>
      <c r="L2391" s="6">
        <v>42532.2129276153</v>
      </c>
      <c r="M2391" s="6">
        <v>143273240.72766316</v>
      </c>
      <c r="N2391" s="6">
        <v>3416.1079067115984</v>
      </c>
      <c r="O2391" s="6">
        <v>109588417.59714545</v>
      </c>
    </row>
    <row r="2392">
      <c r="A2392">
        <v>2388</v>
      </c>
      <c r="B2392" s="6">
        <v>-183778861.53537998</v>
      </c>
      <c r="C2392" s="6">
        <v>59923651.998466134</v>
      </c>
      <c r="D2392" s="6">
        <v>63070228.71479496</v>
      </c>
      <c r="E2392" s="6">
        <v>71117148.03626034</v>
      </c>
      <c r="F2392" s="6">
        <v>59721732.013434455</v>
      </c>
      <c r="G2392" s="6">
        <v>120667643.69453895</v>
      </c>
      <c r="H2392" s="6">
        <f>NPV(Supuestos!$B$22,C2392:G2392)+B2392</f>
        <v>63349340.320667155</v>
      </c>
      <c r="I2392" s="2">
        <f>IFERROR(IRR(B2392:G2392),"")</f>
        <v>0.2618262503710427</v>
      </c>
      <c r="J2392" s="2">
        <f>IFERROR(MIRR(B2392:G2392,Supuestos!$B$22,Supuestos!$B$22),"")</f>
        <v>0.20956775789026416</v>
      </c>
      <c r="K2392" s="6">
        <v>8087.677669179106</v>
      </c>
      <c r="L2392" s="6">
        <v>38853.76559680255</v>
      </c>
      <c r="M2392" s="6">
        <v>158639922.94491762</v>
      </c>
      <c r="N2392" s="6">
        <v>3291.4992251743874</v>
      </c>
      <c r="O2392" s="6">
        <v>109478142.99343497</v>
      </c>
    </row>
    <row r="2393">
      <c r="A2393">
        <v>2389</v>
      </c>
      <c r="B2393" s="6">
        <v>-154166373.21399572</v>
      </c>
      <c r="C2393" s="6">
        <v>63418225.62502544</v>
      </c>
      <c r="D2393" s="6">
        <v>49988930.17074698</v>
      </c>
      <c r="E2393" s="6">
        <v>57528385.93867485</v>
      </c>
      <c r="F2393" s="6">
        <v>71507702.12064707</v>
      </c>
      <c r="G2393" s="6">
        <v>96977146.2681569</v>
      </c>
      <c r="H2393" s="6">
        <f>NPV(Supuestos!$B$22,C2393:G2393)+B2393</f>
        <v>71463720.7315546</v>
      </c>
      <c r="I2393" s="2">
        <f>IFERROR(IRR(B2393:G2393),"")</f>
        <v>0.3048278985855634</v>
      </c>
      <c r="J2393" s="2">
        <f>IFERROR(MIRR(B2393:G2393,Supuestos!$B$22,Supuestos!$B$22),"")</f>
        <v>0.23023003302806</v>
      </c>
      <c r="K2393" s="6">
        <v>7966.716674978635</v>
      </c>
      <c r="L2393" s="6">
        <v>39961.42499181851</v>
      </c>
      <c r="M2393" s="6">
        <v>128697465.14693744</v>
      </c>
      <c r="N2393" s="6">
        <v>3498.3237707366548</v>
      </c>
      <c r="O2393" s="6">
        <v>101752166.20491195</v>
      </c>
    </row>
    <row r="2394">
      <c r="A2394">
        <v>2390</v>
      </c>
      <c r="B2394" s="6">
        <v>-185819349.38077846</v>
      </c>
      <c r="C2394" s="6">
        <v>94980493.68826413</v>
      </c>
      <c r="D2394" s="6">
        <v>95136690.04324701</v>
      </c>
      <c r="E2394" s="6">
        <v>102616012.8841815</v>
      </c>
      <c r="F2394" s="6">
        <v>95093370.29120815</v>
      </c>
      <c r="G2394" s="6">
        <v>152612346.17810002</v>
      </c>
      <c r="H2394" s="6">
        <f>NPV(Supuestos!$B$22,C2394:G2394)+B2394</f>
        <v>175529332.16767251</v>
      </c>
      <c r="I2394" s="2">
        <f>IFERROR(IRR(B2394:G2394),"")</f>
        <v>0.4625090269679025</v>
      </c>
      <c r="J2394" s="2">
        <f>IFERROR(MIRR(B2394:G2394,Supuestos!$B$22,Supuestos!$B$22),"")</f>
        <v>0.30218281370451794</v>
      </c>
      <c r="K2394" s="6">
        <v>8767.865152273878</v>
      </c>
      <c r="L2394" s="6">
        <v>45091.7222405278</v>
      </c>
      <c r="M2394" s="6">
        <v>154190698.17367953</v>
      </c>
      <c r="N2394" s="6">
        <v>3504.5054566425583</v>
      </c>
      <c r="O2394" s="6">
        <v>108641478.21139832</v>
      </c>
    </row>
    <row r="2395">
      <c r="A2395">
        <v>2391</v>
      </c>
      <c r="B2395" s="6">
        <v>-172594983.10047513</v>
      </c>
      <c r="C2395" s="6">
        <v>51567593.9102431</v>
      </c>
      <c r="D2395" s="6">
        <v>50588597.99416132</v>
      </c>
      <c r="E2395" s="6">
        <v>48664441.66494642</v>
      </c>
      <c r="F2395" s="6">
        <v>57214333.76904079</v>
      </c>
      <c r="G2395" s="6">
        <v>99572589.42959377</v>
      </c>
      <c r="H2395" s="6">
        <f>NPV(Supuestos!$B$22,C2395:G2395)+B2395</f>
        <v>30003505.229217015</v>
      </c>
      <c r="I2395" s="2">
        <f>IFERROR(IRR(B2395:G2395),"")</f>
        <v>0.20303836075291334</v>
      </c>
      <c r="J2395" s="2">
        <f>IFERROR(MIRR(B2395:G2395,Supuestos!$B$22,Supuestos!$B$22),"")</f>
        <v>0.17713550156101232</v>
      </c>
      <c r="K2395" s="6">
        <v>7480.285355544454</v>
      </c>
      <c r="L2395" s="6">
        <v>43724.19323921161</v>
      </c>
      <c r="M2395" s="6">
        <v>146429427.7108535</v>
      </c>
      <c r="N2395" s="6">
        <v>3581.878777841727</v>
      </c>
      <c r="O2395" s="6">
        <v>105156922.58293064</v>
      </c>
    </row>
    <row r="2396">
      <c r="A2396">
        <v>2392</v>
      </c>
      <c r="B2396" s="6">
        <v>-189899653.62604952</v>
      </c>
      <c r="C2396" s="6">
        <v>54342028.01294939</v>
      </c>
      <c r="D2396" s="6">
        <v>52925230.68517035</v>
      </c>
      <c r="E2396" s="6">
        <v>39389914.90292932</v>
      </c>
      <c r="F2396" s="6">
        <v>56286706.61905133</v>
      </c>
      <c r="G2396" s="6">
        <v>102195565.24265812</v>
      </c>
      <c r="H2396" s="6">
        <f>NPV(Supuestos!$B$22,C2396:G2396)+B2396</f>
        <v>11483532.124319792</v>
      </c>
      <c r="I2396" s="2">
        <f>IFERROR(IRR(B2396:G2396),"")</f>
        <v>0.16257838326464016</v>
      </c>
      <c r="J2396" s="2">
        <f>IFERROR(MIRR(B2396:G2396,Supuestos!$B$22,Supuestos!$B$22),"")</f>
        <v>0.15346562967183974</v>
      </c>
      <c r="K2396" s="6">
        <v>8039.1312734957455</v>
      </c>
      <c r="L2396" s="6">
        <v>36682.03408109069</v>
      </c>
      <c r="M2396" s="6">
        <v>166308318.63751087</v>
      </c>
      <c r="N2396" s="6">
        <v>3260.3320052536824</v>
      </c>
      <c r="O2396" s="6">
        <v>113141496.12628119</v>
      </c>
    </row>
    <row r="2397">
      <c r="A2397">
        <v>2393</v>
      </c>
      <c r="B2397" s="6">
        <v>-150246854.72955164</v>
      </c>
      <c r="C2397" s="6">
        <v>17540380.286228903</v>
      </c>
      <c r="D2397" s="6">
        <v>19749463.052175716</v>
      </c>
      <c r="E2397" s="6">
        <v>37003519.294168904</v>
      </c>
      <c r="F2397" s="6">
        <v>19208921.806391492</v>
      </c>
      <c r="G2397" s="6">
        <v>57498956.110326245</v>
      </c>
      <c r="H2397" s="6">
        <f>NPV(Supuestos!$B$22,C2397:G2397)+B2397</f>
        <v>-53451284.39847641</v>
      </c>
      <c r="I2397" s="2">
        <f>IFERROR(IRR(B2397:G2397),"")</f>
        <v>0.0014221313627416788</v>
      </c>
      <c r="J2397" s="2">
        <f>IFERROR(MIRR(B2397:G2397,Supuestos!$B$22,Supuestos!$B$22),"")</f>
        <v>0.04403454805727658</v>
      </c>
      <c r="K2397" s="6">
        <v>7200.671594004591</v>
      </c>
      <c r="L2397" s="6">
        <v>34230.32034809514</v>
      </c>
      <c r="M2397" s="6">
        <v>130528351.09881517</v>
      </c>
      <c r="N2397" s="6">
        <v>3348.137551546097</v>
      </c>
      <c r="O2397" s="6">
        <v>109704874.7459086</v>
      </c>
    </row>
    <row r="2398">
      <c r="A2398">
        <v>2394</v>
      </c>
      <c r="B2398" s="6">
        <v>-163139419.3594865</v>
      </c>
      <c r="C2398" s="6">
        <v>75614779.09741172</v>
      </c>
      <c r="D2398" s="6">
        <v>68774978.64093041</v>
      </c>
      <c r="E2398" s="6">
        <v>69046157.20710418</v>
      </c>
      <c r="F2398" s="6">
        <v>67062840.602649175</v>
      </c>
      <c r="G2398" s="6">
        <v>104770091.57831573</v>
      </c>
      <c r="H2398" s="6">
        <f>NPV(Supuestos!$B$22,C2398:G2398)+B2398</f>
        <v>96834524.28130516</v>
      </c>
      <c r="I2398" s="2">
        <f>IFERROR(IRR(B2398:G2398),"")</f>
        <v>0.35736060242821993</v>
      </c>
      <c r="J2398" s="2">
        <f>IFERROR(MIRR(B2398:G2398,Supuestos!$B$22,Supuestos!$B$22),"")</f>
        <v>0.2513506782016397</v>
      </c>
      <c r="K2398" s="6">
        <v>9003.351687269998</v>
      </c>
      <c r="L2398" s="6">
        <v>34445.38521121745</v>
      </c>
      <c r="M2398" s="6">
        <v>138329505.9946801</v>
      </c>
      <c r="N2398" s="6">
        <v>3431.5218177624047</v>
      </c>
      <c r="O2398" s="6">
        <v>102559172.52031158</v>
      </c>
    </row>
    <row r="2399">
      <c r="A2399">
        <v>2395</v>
      </c>
      <c r="B2399" s="6">
        <v>-173756803.0537822</v>
      </c>
      <c r="C2399" s="6">
        <v>45098748.19910942</v>
      </c>
      <c r="D2399" s="6">
        <v>69531484.25475962</v>
      </c>
      <c r="E2399" s="6">
        <v>65957557.25002721</v>
      </c>
      <c r="F2399" s="6">
        <v>60335096.83913702</v>
      </c>
      <c r="G2399" s="6">
        <v>106332571.91584335</v>
      </c>
      <c r="H2399" s="6">
        <f>NPV(Supuestos!$B$22,C2399:G2399)+B2399</f>
        <v>54774220.87199564</v>
      </c>
      <c r="I2399" s="2">
        <f>IFERROR(IRR(B2399:G2399),"")</f>
        <v>0.25037297695587335</v>
      </c>
      <c r="J2399" s="2">
        <f>IFERROR(MIRR(B2399:G2399,Supuestos!$B$22,Supuestos!$B$22),"")</f>
        <v>0.20421912695863575</v>
      </c>
      <c r="K2399" s="6">
        <v>8554.975971799364</v>
      </c>
      <c r="L2399" s="6">
        <v>35966.85785519526</v>
      </c>
      <c r="M2399" s="6">
        <v>149141154.6751967</v>
      </c>
      <c r="N2399" s="6">
        <v>3435.930469725281</v>
      </c>
      <c r="O2399" s="6">
        <v>109847920.48310214</v>
      </c>
    </row>
    <row r="2400">
      <c r="A2400">
        <v>2396</v>
      </c>
      <c r="B2400" s="6">
        <v>-172256657.7478524</v>
      </c>
      <c r="C2400" s="6">
        <v>62817545.17641376</v>
      </c>
      <c r="D2400" s="6">
        <v>54377901.9190442</v>
      </c>
      <c r="E2400" s="6">
        <v>79598091.67081037</v>
      </c>
      <c r="F2400" s="6">
        <v>77055912.35498196</v>
      </c>
      <c r="G2400" s="6">
        <v>111579157.42295858</v>
      </c>
      <c r="H2400" s="6">
        <f>NPV(Supuestos!$B$22,C2400:G2400)+B2400</f>
        <v>81988930.39220679</v>
      </c>
      <c r="I2400" s="2">
        <f>IFERROR(IRR(B2400:G2400),"")</f>
        <v>0.3041010898661092</v>
      </c>
      <c r="J2400" s="2">
        <f>IFERROR(MIRR(B2400:G2400,Supuestos!$B$22,Supuestos!$B$22),"")</f>
        <v>0.23231102266444115</v>
      </c>
      <c r="K2400" s="6">
        <v>8307.479260553773</v>
      </c>
      <c r="L2400" s="6">
        <v>39235.235662184816</v>
      </c>
      <c r="M2400" s="6">
        <v>146180985.2241292</v>
      </c>
      <c r="N2400" s="6">
        <v>3266.2384318808713</v>
      </c>
      <c r="O2400" s="6">
        <v>111805614.89370096</v>
      </c>
    </row>
    <row r="2401">
      <c r="A2401">
        <v>2397</v>
      </c>
      <c r="B2401" s="6">
        <v>-182119551.119285</v>
      </c>
      <c r="C2401" s="6">
        <v>53049206.13448492</v>
      </c>
      <c r="D2401" s="6">
        <v>52331795.000972725</v>
      </c>
      <c r="E2401" s="6">
        <v>54609268.674756825</v>
      </c>
      <c r="F2401" s="6">
        <v>55679792.46847836</v>
      </c>
      <c r="G2401" s="6">
        <v>86218135.84272347</v>
      </c>
      <c r="H2401" s="6">
        <f>NPV(Supuestos!$B$22,C2401:G2401)+B2401</f>
        <v>19288063.08753072</v>
      </c>
      <c r="I2401" s="2">
        <f>IFERROR(IRR(B2401:G2401),"")</f>
        <v>0.18014423992506554</v>
      </c>
      <c r="J2401" s="2">
        <f>IFERROR(MIRR(B2401:G2401,Supuestos!$B$22,Supuestos!$B$22),"")</f>
        <v>0.16318478853629625</v>
      </c>
      <c r="K2401" s="6">
        <v>7917.106662246841</v>
      </c>
      <c r="L2401" s="6">
        <v>38900.77760205053</v>
      </c>
      <c r="M2401" s="6">
        <v>157481022.67770284</v>
      </c>
      <c r="N2401" s="6">
        <v>3345.2632939753435</v>
      </c>
      <c r="O2401" s="6">
        <v>112507511.62785041</v>
      </c>
    </row>
    <row r="2402">
      <c r="A2402">
        <v>2398</v>
      </c>
      <c r="B2402" s="6">
        <v>-160654617.3991919</v>
      </c>
      <c r="C2402" s="6">
        <v>48338948.294538304</v>
      </c>
      <c r="D2402" s="6">
        <v>54953972.86698588</v>
      </c>
      <c r="E2402" s="6">
        <v>40089953.66673382</v>
      </c>
      <c r="F2402" s="6">
        <v>35136815.955343574</v>
      </c>
      <c r="G2402" s="6">
        <v>96113632.47310999</v>
      </c>
      <c r="H2402" s="6">
        <f>NPV(Supuestos!$B$22,C2402:G2402)+B2402</f>
        <v>21815067.977649126</v>
      </c>
      <c r="I2402" s="2">
        <f>IFERROR(IRR(B2402:G2402),"")</f>
        <v>0.19093320133262273</v>
      </c>
      <c r="J2402" s="2">
        <f>IFERROR(MIRR(B2402:G2402,Supuestos!$B$22,Supuestos!$B$22),"")</f>
        <v>0.16940340361531003</v>
      </c>
      <c r="K2402" s="6">
        <v>7994.497042232316</v>
      </c>
      <c r="L2402" s="6">
        <v>35732.01675104346</v>
      </c>
      <c r="M2402" s="6">
        <v>137801857.22085488</v>
      </c>
      <c r="N2402" s="6">
        <v>3430.260137065003</v>
      </c>
      <c r="O2402" s="6">
        <v>102881936.92612417</v>
      </c>
    </row>
    <row r="2403">
      <c r="A2403">
        <v>2399</v>
      </c>
      <c r="B2403" s="6">
        <v>-163136382.2526876</v>
      </c>
      <c r="C2403" s="6">
        <v>91951322.1198</v>
      </c>
      <c r="D2403" s="6">
        <v>90287588.0183898</v>
      </c>
      <c r="E2403" s="6">
        <v>75898408.76321264</v>
      </c>
      <c r="F2403" s="6">
        <v>91932462.25836389</v>
      </c>
      <c r="G2403" s="6">
        <v>120702687.50639151</v>
      </c>
      <c r="H2403" s="6">
        <f>NPV(Supuestos!$B$22,C2403:G2403)+B2403</f>
        <v>155345894.83073726</v>
      </c>
      <c r="I2403" s="2">
        <f>IFERROR(IRR(B2403:G2403),"")</f>
        <v>0.47915429012617805</v>
      </c>
      <c r="J2403" s="2">
        <f>IFERROR(MIRR(B2403:G2403,Supuestos!$B$22,Supuestos!$B$22),"")</f>
        <v>0.3032020061771066</v>
      </c>
      <c r="K2403" s="6">
        <v>8205.204991711138</v>
      </c>
      <c r="L2403" s="6">
        <v>45365.5768119884</v>
      </c>
      <c r="M2403" s="6">
        <v>133357673.667921</v>
      </c>
      <c r="N2403" s="6">
        <v>3252.3758705705404</v>
      </c>
      <c r="O2403" s="6">
        <v>110748860.21496445</v>
      </c>
    </row>
    <row r="2404">
      <c r="A2404">
        <v>2400</v>
      </c>
      <c r="B2404" s="6">
        <v>-166602966.04830968</v>
      </c>
      <c r="C2404" s="6">
        <v>54179189.725167334</v>
      </c>
      <c r="D2404" s="6">
        <v>54460442.297536775</v>
      </c>
      <c r="E2404" s="6">
        <v>40771093.19340652</v>
      </c>
      <c r="F2404" s="6">
        <v>50819491.45394823</v>
      </c>
      <c r="G2404" s="6">
        <v>97307886.88803633</v>
      </c>
      <c r="H2404" s="6">
        <f>NPV(Supuestos!$B$22,C2404:G2404)+B2404</f>
        <v>30975393.3384002</v>
      </c>
      <c r="I2404" s="2">
        <f>IFERROR(IRR(B2404:G2404),"")</f>
        <v>0.20899596423400835</v>
      </c>
      <c r="J2404" s="2">
        <f>IFERROR(MIRR(B2404:G2404,Supuestos!$B$22,Supuestos!$B$22),"")</f>
        <v>0.17954952630121168</v>
      </c>
      <c r="K2404" s="6">
        <v>8222.070111589182</v>
      </c>
      <c r="L2404" s="6">
        <v>34488.40590324854</v>
      </c>
      <c r="M2404" s="6">
        <v>143917678.73843324</v>
      </c>
      <c r="N2404" s="6">
        <v>3157.063699917247</v>
      </c>
      <c r="O2404" s="6">
        <v>110540071.19873564</v>
      </c>
    </row>
    <row r="2405">
      <c r="A2405">
        <v>2401</v>
      </c>
      <c r="B2405" s="6">
        <v>-156291606.15959343</v>
      </c>
      <c r="C2405" s="6">
        <v>85737813.29970902</v>
      </c>
      <c r="D2405" s="6">
        <v>75435025.39887704</v>
      </c>
      <c r="E2405" s="6">
        <v>83557197.89809427</v>
      </c>
      <c r="F2405" s="6">
        <v>73960269.9101116</v>
      </c>
      <c r="G2405" s="6">
        <v>129074478.32210737</v>
      </c>
      <c r="H2405" s="6">
        <f>NPV(Supuestos!$B$22,C2405:G2405)+B2405</f>
        <v>144188189.63852856</v>
      </c>
      <c r="I2405" s="2">
        <f>IFERROR(IRR(B2405:G2405),"")</f>
        <v>0.4615918679707082</v>
      </c>
      <c r="J2405" s="2">
        <f>IFERROR(MIRR(B2405:G2405,Supuestos!$B$22,Supuestos!$B$22),"")</f>
        <v>0.2992142506776052</v>
      </c>
      <c r="K2405" s="6">
        <v>8574.479853230936</v>
      </c>
      <c r="L2405" s="6">
        <v>40990.588668077595</v>
      </c>
      <c r="M2405" s="6">
        <v>128173768.02307282</v>
      </c>
      <c r="N2405" s="6">
        <v>3220.598622597754</v>
      </c>
      <c r="O2405" s="6">
        <v>112306574.58483212</v>
      </c>
    </row>
    <row r="2406">
      <c r="A2406">
        <v>2402</v>
      </c>
      <c r="B2406" s="6">
        <v>-182146898.29154325</v>
      </c>
      <c r="C2406" s="6">
        <v>80495083.11040485</v>
      </c>
      <c r="D2406" s="6">
        <v>79131428.12382485</v>
      </c>
      <c r="E2406" s="6">
        <v>60133168.38060006</v>
      </c>
      <c r="F2406" s="6">
        <v>57913188.04681881</v>
      </c>
      <c r="G2406" s="6">
        <v>137372006.45594496</v>
      </c>
      <c r="H2406" s="6">
        <f>NPV(Supuestos!$B$22,C2406:G2406)+B2406</f>
        <v>95576035.94938147</v>
      </c>
      <c r="I2406" s="2">
        <f>IFERROR(IRR(B2406:G2406),"")</f>
        <v>0.3305387987384801</v>
      </c>
      <c r="J2406" s="2">
        <f>IFERROR(MIRR(B2406:G2406,Supuestos!$B$22,Supuestos!$B$22),"")</f>
        <v>0.24034598252916006</v>
      </c>
      <c r="K2406" s="6">
        <v>8356.583189167417</v>
      </c>
      <c r="L2406" s="6">
        <v>41723.92440099598</v>
      </c>
      <c r="M2406" s="6">
        <v>154253342.67270684</v>
      </c>
      <c r="N2406" s="6">
        <v>3322.261748742312</v>
      </c>
      <c r="O2406" s="6">
        <v>112880776.00889558</v>
      </c>
    </row>
    <row r="2407">
      <c r="A2407">
        <v>2403</v>
      </c>
      <c r="B2407" s="6">
        <v>-176985538.03796807</v>
      </c>
      <c r="C2407" s="6">
        <v>77097682.27927828</v>
      </c>
      <c r="D2407" s="6">
        <v>56127050.55280444</v>
      </c>
      <c r="E2407" s="6">
        <v>68733048.63503486</v>
      </c>
      <c r="F2407" s="6">
        <v>88996647.14727949</v>
      </c>
      <c r="G2407" s="6">
        <v>122453845.92335856</v>
      </c>
      <c r="H2407" s="6">
        <f>NPV(Supuestos!$B$22,C2407:G2407)+B2407</f>
        <v>96516650.67153376</v>
      </c>
      <c r="I2407" s="2">
        <f>IFERROR(IRR(B2407:G2407),"")</f>
        <v>0.329420948590008</v>
      </c>
      <c r="J2407" s="2">
        <f>IFERROR(MIRR(B2407:G2407,Supuestos!$B$22,Supuestos!$B$22),"")</f>
        <v>0.24368230845175987</v>
      </c>
      <c r="K2407" s="6">
        <v>7969.135957194309</v>
      </c>
      <c r="L2407" s="6">
        <v>44407.34745844384</v>
      </c>
      <c r="M2407" s="6">
        <v>148674482.88639158</v>
      </c>
      <c r="N2407" s="6">
        <v>3285.107744050523</v>
      </c>
      <c r="O2407" s="6">
        <v>111488495.92767976</v>
      </c>
    </row>
    <row r="2408">
      <c r="A2408">
        <v>2404</v>
      </c>
      <c r="B2408" s="6">
        <v>-176698865.08702847</v>
      </c>
      <c r="C2408" s="6">
        <v>52353198.95830472</v>
      </c>
      <c r="D2408" s="6">
        <v>66810058.98998968</v>
      </c>
      <c r="E2408" s="6">
        <v>61650690.04033384</v>
      </c>
      <c r="F2408" s="6">
        <v>52996824.18364076</v>
      </c>
      <c r="G2408" s="6">
        <v>102604672.27089383</v>
      </c>
      <c r="H2408" s="6">
        <f>NPV(Supuestos!$B$22,C2408:G2408)+B2408</f>
        <v>46913650.3045333</v>
      </c>
      <c r="I2408" s="2">
        <f>IFERROR(IRR(B2408:G2408),"")</f>
        <v>0.23679214343783567</v>
      </c>
      <c r="J2408" s="2">
        <f>IFERROR(MIRR(B2408:G2408,Supuestos!$B$22,Supuestos!$B$22),"")</f>
        <v>0.19497087595404983</v>
      </c>
      <c r="K2408" s="6">
        <v>7960.337581004462</v>
      </c>
      <c r="L2408" s="6">
        <v>41124.87475160812</v>
      </c>
      <c r="M2408" s="6">
        <v>150509434.20708227</v>
      </c>
      <c r="N2408" s="6">
        <v>3330.8126353348293</v>
      </c>
      <c r="O2408" s="6">
        <v>116130863.93995462</v>
      </c>
    </row>
    <row r="2409">
      <c r="A2409">
        <v>2405</v>
      </c>
      <c r="B2409" s="6">
        <v>-186151997.79976958</v>
      </c>
      <c r="C2409" s="6">
        <v>63763133.07509351</v>
      </c>
      <c r="D2409" s="6">
        <v>61444952.87557182</v>
      </c>
      <c r="E2409" s="6">
        <v>63897085.82098153</v>
      </c>
      <c r="F2409" s="6">
        <v>62453053.11995432</v>
      </c>
      <c r="G2409" s="6">
        <v>110538551.09719037</v>
      </c>
      <c r="H2409" s="6">
        <f>NPV(Supuestos!$B$22,C2409:G2409)+B2409</f>
        <v>54576664.6542326</v>
      </c>
      <c r="I2409" s="2">
        <f>IFERROR(IRR(B2409:G2409),"")</f>
        <v>0.24684123647377068</v>
      </c>
      <c r="J2409" s="2">
        <f>IFERROR(MIRR(B2409:G2409,Supuestos!$B$22,Supuestos!$B$22),"")</f>
        <v>0.20015370893302786</v>
      </c>
      <c r="K2409" s="6">
        <v>7739.699712997345</v>
      </c>
      <c r="L2409" s="6">
        <v>44305.483492420055</v>
      </c>
      <c r="M2409" s="6">
        <v>158719106.77013022</v>
      </c>
      <c r="N2409" s="6">
        <v>3421.826906564335</v>
      </c>
      <c r="O2409" s="6">
        <v>113044190.14603741</v>
      </c>
    </row>
    <row r="2410">
      <c r="A2410">
        <v>2406</v>
      </c>
      <c r="B2410" s="6">
        <v>-158430767.45059</v>
      </c>
      <c r="C2410" s="6">
        <v>42975585.58208594</v>
      </c>
      <c r="D2410" s="6">
        <v>44542328.3176564</v>
      </c>
      <c r="E2410" s="6">
        <v>38779162.03770353</v>
      </c>
      <c r="F2410" s="6">
        <v>41078667.123059094</v>
      </c>
      <c r="G2410" s="6">
        <v>71169966.81122875</v>
      </c>
      <c r="H2410" s="6">
        <f>NPV(Supuestos!$B$22,C2410:G2410)+B2410</f>
        <v>1001138.9489898756</v>
      </c>
      <c r="I2410" s="2">
        <f>IFERROR(IRR(B2410:G2410),"")</f>
        <v>0.1424569167292163</v>
      </c>
      <c r="J2410" s="2">
        <f>IFERROR(MIRR(B2410:G2410,Supuestos!$B$22,Supuestos!$B$22),"")</f>
        <v>0.1414371255289737</v>
      </c>
      <c r="K2410" s="6">
        <v>7781.379080517322</v>
      </c>
      <c r="L2410" s="6">
        <v>37020.911682329766</v>
      </c>
      <c r="M2410" s="6">
        <v>135384867.6340652</v>
      </c>
      <c r="N2410" s="6">
        <v>3491.9679102798304</v>
      </c>
      <c r="O2410" s="6">
        <v>112623833.84066363</v>
      </c>
    </row>
    <row r="2411">
      <c r="A2411">
        <v>2407</v>
      </c>
      <c r="B2411" s="6">
        <v>-156730123.69378605</v>
      </c>
      <c r="C2411" s="6">
        <v>51528444.09704468</v>
      </c>
      <c r="D2411" s="6">
        <v>41998838.751833126</v>
      </c>
      <c r="E2411" s="6">
        <v>47285819.23460799</v>
      </c>
      <c r="F2411" s="6">
        <v>37276262.20856811</v>
      </c>
      <c r="G2411" s="6">
        <v>80955021.82555565</v>
      </c>
      <c r="H2411" s="6">
        <f>NPV(Supuestos!$B$22,C2411:G2411)+B2411</f>
        <v>16819630.84818995</v>
      </c>
      <c r="I2411" s="2">
        <f>IFERROR(IRR(B2411:G2411),"")</f>
        <v>0.18131427316347606</v>
      </c>
      <c r="J2411" s="2">
        <f>IFERROR(MIRR(B2411:G2411,Supuestos!$B$22,Supuestos!$B$22),"")</f>
        <v>0.16348062842619338</v>
      </c>
      <c r="K2411" s="6">
        <v>7666.23180135196</v>
      </c>
      <c r="L2411" s="6">
        <v>38772.48229359309</v>
      </c>
      <c r="M2411" s="6">
        <v>132951016.75166611</v>
      </c>
      <c r="N2411" s="6">
        <v>3449.0262270594635</v>
      </c>
      <c r="O2411" s="6">
        <v>108910820.9535956</v>
      </c>
    </row>
    <row r="2412">
      <c r="A2412">
        <v>2408</v>
      </c>
      <c r="B2412" s="6">
        <v>-171561923.3594192</v>
      </c>
      <c r="C2412" s="6">
        <v>76720517.18813282</v>
      </c>
      <c r="D2412" s="6">
        <v>79482955.08460018</v>
      </c>
      <c r="E2412" s="6">
        <v>77077726.97764823</v>
      </c>
      <c r="F2412" s="6">
        <v>80776028.65143088</v>
      </c>
      <c r="G2412" s="6">
        <v>125198550.03992373</v>
      </c>
      <c r="H2412" s="6">
        <f>NPV(Supuestos!$B$22,C2412:G2412)+B2412</f>
        <v>121771696.33921017</v>
      </c>
      <c r="I2412" s="2">
        <f>IFERROR(IRR(B2412:G2412),"")</f>
        <v>0.3875489435354708</v>
      </c>
      <c r="J2412" s="2">
        <f>IFERROR(MIRR(B2412:G2412,Supuestos!$B$22,Supuestos!$B$22),"")</f>
        <v>0.26909180096120155</v>
      </c>
      <c r="K2412" s="6">
        <v>8692.741033642505</v>
      </c>
      <c r="L2412" s="6">
        <v>42773.93912592303</v>
      </c>
      <c r="M2412" s="6">
        <v>141816101.29458418</v>
      </c>
      <c r="N2412" s="6">
        <v>3499.0167513800166</v>
      </c>
      <c r="O2412" s="6">
        <v>113070180.10897623</v>
      </c>
    </row>
    <row r="2413">
      <c r="A2413">
        <v>2409</v>
      </c>
      <c r="B2413" s="6">
        <v>-197538425.66635352</v>
      </c>
      <c r="C2413" s="6">
        <v>109632644.18770249</v>
      </c>
      <c r="D2413" s="6">
        <v>113293405.66070831</v>
      </c>
      <c r="E2413" s="6">
        <v>115951094.78701623</v>
      </c>
      <c r="F2413" s="6">
        <v>118128922.7297118</v>
      </c>
      <c r="G2413" s="6">
        <v>162309236.59120357</v>
      </c>
      <c r="H2413" s="6">
        <f>NPV(Supuestos!$B$22,C2413:G2413)+B2413</f>
        <v>218309980.31949833</v>
      </c>
      <c r="I2413" s="2">
        <f>IFERROR(IRR(B2413:G2413),"")</f>
        <v>0.5159597547725645</v>
      </c>
      <c r="J2413" s="2">
        <f>IFERROR(MIRR(B2413:G2413,Supuestos!$B$22,Supuestos!$B$22),"")</f>
        <v>0.32300517182233723</v>
      </c>
      <c r="K2413" s="6">
        <v>9098.439008343885</v>
      </c>
      <c r="L2413" s="6">
        <v>45133.55065798799</v>
      </c>
      <c r="M2413" s="6">
        <v>164686837.0350173</v>
      </c>
      <c r="N2413" s="6">
        <v>3285.102628854414</v>
      </c>
      <c r="O2413" s="6">
        <v>111691428.46462893</v>
      </c>
    </row>
    <row r="2414">
      <c r="A2414">
        <v>2410</v>
      </c>
      <c r="B2414" s="6">
        <v>-187730620.51660037</v>
      </c>
      <c r="C2414" s="6">
        <v>64866756.92222047</v>
      </c>
      <c r="D2414" s="6">
        <v>55427882.62910373</v>
      </c>
      <c r="E2414" s="6">
        <v>70716313.03121574</v>
      </c>
      <c r="F2414" s="6">
        <v>57224014.90240419</v>
      </c>
      <c r="G2414" s="6">
        <v>121100653.97998776</v>
      </c>
      <c r="H2414" s="6">
        <f>NPV(Supuestos!$B$22,C2414:G2414)+B2414</f>
        <v>56328591.858451724</v>
      </c>
      <c r="I2414" s="2">
        <f>IFERROR(IRR(B2414:G2414),"")</f>
        <v>0.2475394984687173</v>
      </c>
      <c r="J2414" s="2">
        <f>IFERROR(MIRR(B2414:G2414,Supuestos!$B$22,Supuestos!$B$22),"")</f>
        <v>0.20142556574811055</v>
      </c>
      <c r="K2414" s="6">
        <v>7871.919191252494</v>
      </c>
      <c r="L2414" s="6">
        <v>44034.6041239285</v>
      </c>
      <c r="M2414" s="6">
        <v>159999672.89401165</v>
      </c>
      <c r="N2414" s="6">
        <v>3460.7776266212263</v>
      </c>
      <c r="O2414" s="6">
        <v>110246079.30042893</v>
      </c>
    </row>
    <row r="2415">
      <c r="A2415">
        <v>2411</v>
      </c>
      <c r="B2415" s="6">
        <v>-187876912.58022478</v>
      </c>
      <c r="C2415" s="6">
        <v>28746156.339285698</v>
      </c>
      <c r="D2415" s="6">
        <v>44935708.634848945</v>
      </c>
      <c r="E2415" s="6">
        <v>43598078.00328553</v>
      </c>
      <c r="F2415" s="6">
        <v>41547051.480251014</v>
      </c>
      <c r="G2415" s="6">
        <v>82468563.31406751</v>
      </c>
      <c r="H2415" s="6">
        <f>NPV(Supuestos!$B$22,C2415:G2415)+B2415</f>
        <v>-31226179.145685546</v>
      </c>
      <c r="I2415" s="2">
        <f>IFERROR(IRR(B2415:G2415),"")</f>
        <v>0.07743068947745631</v>
      </c>
      <c r="J2415" s="2">
        <f>IFERROR(MIRR(B2415:G2415,Supuestos!$B$22,Supuestos!$B$22),"")</f>
        <v>0.09930108068101595</v>
      </c>
      <c r="K2415" s="6">
        <v>7219.18100007533</v>
      </c>
      <c r="L2415" s="6">
        <v>41517.561783467674</v>
      </c>
      <c r="M2415" s="6">
        <v>163899089.1244917</v>
      </c>
      <c r="N2415" s="6">
        <v>3398.956696751217</v>
      </c>
      <c r="O2415" s="6">
        <v>109312229.10100426</v>
      </c>
    </row>
    <row r="2416">
      <c r="A2416">
        <v>2412</v>
      </c>
      <c r="B2416" s="6">
        <v>-176168004.48412305</v>
      </c>
      <c r="C2416" s="6">
        <v>75533241.096485</v>
      </c>
      <c r="D2416" s="6">
        <v>79537338.80222017</v>
      </c>
      <c r="E2416" s="6">
        <v>87964552.3821198</v>
      </c>
      <c r="F2416" s="6">
        <v>84121886.11644973</v>
      </c>
      <c r="G2416" s="6">
        <v>132167314.17799228</v>
      </c>
      <c r="H2416" s="6">
        <f>NPV(Supuestos!$B$22,C2416:G2416)+B2416</f>
        <v>129114662.45190051</v>
      </c>
      <c r="I2416" s="2">
        <f>IFERROR(IRR(B2416:G2416),"")</f>
        <v>0.39030269582816113</v>
      </c>
      <c r="J2416" s="2">
        <f>IFERROR(MIRR(B2416:G2416,Supuestos!$B$22,Supuestos!$B$22),"")</f>
        <v>0.27250610252152674</v>
      </c>
      <c r="K2416" s="6">
        <v>8070.501333114775</v>
      </c>
      <c r="L2416" s="6">
        <v>43986.792125659034</v>
      </c>
      <c r="M2416" s="6">
        <v>147768367.32495716</v>
      </c>
      <c r="N2416" s="6">
        <v>3228.5984608965614</v>
      </c>
      <c r="O2416" s="6">
        <v>109271795.60508497</v>
      </c>
    </row>
    <row r="2417">
      <c r="A2417">
        <v>2413</v>
      </c>
      <c r="B2417" s="6">
        <v>-151532884.46459183</v>
      </c>
      <c r="C2417" s="6">
        <v>47532674.92311794</v>
      </c>
      <c r="D2417" s="6">
        <v>35215146.47712581</v>
      </c>
      <c r="E2417" s="6">
        <v>50973922.81699304</v>
      </c>
      <c r="F2417" s="6">
        <v>32586280.68472965</v>
      </c>
      <c r="G2417" s="6">
        <v>70244178.50635439</v>
      </c>
      <c r="H2417" s="6">
        <f>NPV(Supuestos!$B$22,C2417:G2417)+B2417</f>
        <v>7441621.386535373</v>
      </c>
      <c r="I2417" s="2">
        <f>IFERROR(IRR(B2417:G2417),"")</f>
        <v>0.1592258797457617</v>
      </c>
      <c r="J2417" s="2">
        <f>IFERROR(MIRR(B2417:G2417,Supuestos!$B$22,Supuestos!$B$22),"")</f>
        <v>0.15098316135480294</v>
      </c>
      <c r="K2417" s="6">
        <v>7832.259869878384</v>
      </c>
      <c r="L2417" s="6">
        <v>34991.95256389729</v>
      </c>
      <c r="M2417" s="6">
        <v>129607599.19779977</v>
      </c>
      <c r="N2417" s="6">
        <v>3394.9733131565154</v>
      </c>
      <c r="O2417" s="6">
        <v>113629359.96036255</v>
      </c>
    </row>
    <row r="2418">
      <c r="A2418">
        <v>2414</v>
      </c>
      <c r="B2418" s="6">
        <v>-177946353.38458478</v>
      </c>
      <c r="C2418" s="6">
        <v>33852328.570517935</v>
      </c>
      <c r="D2418" s="6">
        <v>37433508.51726583</v>
      </c>
      <c r="E2418" s="6">
        <v>46999392.25391658</v>
      </c>
      <c r="F2418" s="6">
        <v>44009967.03502162</v>
      </c>
      <c r="G2418" s="6">
        <v>69398540.47056799</v>
      </c>
      <c r="H2418" s="6">
        <f>NPV(Supuestos!$B$22,C2418:G2418)+B2418</f>
        <v>-25623347.229907237</v>
      </c>
      <c r="I2418" s="2">
        <f>IFERROR(IRR(B2418:G2418),"")</f>
        <v>0.08453387192955873</v>
      </c>
      <c r="J2418" s="2">
        <f>IFERROR(MIRR(B2418:G2418,Supuestos!$B$22,Supuestos!$B$22),"")</f>
        <v>0.10509632139681102</v>
      </c>
      <c r="K2418" s="6">
        <v>7533.92425697637</v>
      </c>
      <c r="L2418" s="6">
        <v>36089.09768049933</v>
      </c>
      <c r="M2418" s="6">
        <v>156194951.1103845</v>
      </c>
      <c r="N2418" s="6">
        <v>3320.040164204935</v>
      </c>
      <c r="O2418" s="6">
        <v>106281225.85909767</v>
      </c>
    </row>
    <row r="2419">
      <c r="A2419">
        <v>2415</v>
      </c>
      <c r="B2419" s="6">
        <v>-184022509.27700466</v>
      </c>
      <c r="C2419" s="6">
        <v>60280050.869991615</v>
      </c>
      <c r="D2419" s="6">
        <v>51453284.26313366</v>
      </c>
      <c r="E2419" s="6">
        <v>56767748.577162445</v>
      </c>
      <c r="F2419" s="6">
        <v>51479143.08425991</v>
      </c>
      <c r="G2419" s="6">
        <v>105869599.51757942</v>
      </c>
      <c r="H2419" s="6">
        <f>NPV(Supuestos!$B$22,C2419:G2419)+B2419</f>
        <v>32228110.944248524</v>
      </c>
      <c r="I2419" s="2">
        <f>IFERROR(IRR(B2419:G2419),"")</f>
        <v>0.20493130711327287</v>
      </c>
      <c r="J2419" s="2">
        <f>IFERROR(MIRR(B2419:G2419,Supuestos!$B$22,Supuestos!$B$22),"")</f>
        <v>0.1773948558801881</v>
      </c>
      <c r="K2419" s="6">
        <v>8063.091581179345</v>
      </c>
      <c r="L2419" s="6">
        <v>37527.73093655517</v>
      </c>
      <c r="M2419" s="6">
        <v>159815346.76698053</v>
      </c>
      <c r="N2419" s="6">
        <v>3310.89249526461</v>
      </c>
      <c r="O2419" s="6">
        <v>109946316.79027702</v>
      </c>
    </row>
    <row r="2420">
      <c r="A2420">
        <v>2416</v>
      </c>
      <c r="B2420" s="6">
        <v>-163766205.4266881</v>
      </c>
      <c r="C2420" s="6">
        <v>58736331.908325836</v>
      </c>
      <c r="D2420" s="6">
        <v>64932298.816107646</v>
      </c>
      <c r="E2420" s="6">
        <v>41662704.25382655</v>
      </c>
      <c r="F2420" s="6">
        <v>58977923.21328995</v>
      </c>
      <c r="G2420" s="6">
        <v>114313902.85996106</v>
      </c>
      <c r="H2420" s="6">
        <f>NPV(Supuestos!$B$22,C2420:G2420)+B2420</f>
        <v>60132051.0666948</v>
      </c>
      <c r="I2420" s="2">
        <f>IFERROR(IRR(B2420:G2420),"")</f>
        <v>0.2709915237537134</v>
      </c>
      <c r="J2420" s="2">
        <f>IFERROR(MIRR(B2420:G2420,Supuestos!$B$22,Supuestos!$B$22),"")</f>
        <v>0.2135848226436372</v>
      </c>
      <c r="K2420" s="6">
        <v>8116.368287113043</v>
      </c>
      <c r="L2420" s="6">
        <v>37558.04073040877</v>
      </c>
      <c r="M2420" s="6">
        <v>139379414.16985694</v>
      </c>
      <c r="N2420" s="6">
        <v>3331.858289645364</v>
      </c>
      <c r="O2420" s="6">
        <v>106394292.23903699</v>
      </c>
    </row>
    <row r="2421">
      <c r="A2421">
        <v>2417</v>
      </c>
      <c r="B2421" s="6">
        <v>-158838499.25003126</v>
      </c>
      <c r="C2421" s="6">
        <v>52774884.40788096</v>
      </c>
      <c r="D2421" s="6">
        <v>50191121.82811344</v>
      </c>
      <c r="E2421" s="6">
        <v>53124673.252858646</v>
      </c>
      <c r="F2421" s="6">
        <v>53005826.53424018</v>
      </c>
      <c r="G2421" s="6">
        <v>112356050.80970983</v>
      </c>
      <c r="H2421" s="6">
        <f>NPV(Supuestos!$B$22,C2421:G2421)+B2421</f>
        <v>51671255.23835628</v>
      </c>
      <c r="I2421" s="2">
        <f>IFERROR(IRR(B2421:G2421),"")</f>
        <v>0.25337516976457247</v>
      </c>
      <c r="J2421" s="2">
        <f>IFERROR(MIRR(B2421:G2421,Supuestos!$B$22,Supuestos!$B$22),"")</f>
        <v>0.20605785420533973</v>
      </c>
      <c r="K2421" s="6">
        <v>8322.208850757304</v>
      </c>
      <c r="L2421" s="6">
        <v>38224.62101376017</v>
      </c>
      <c r="M2421" s="6">
        <v>133389436.90462658</v>
      </c>
      <c r="N2421" s="6">
        <v>3535.606723713378</v>
      </c>
      <c r="O2421" s="6">
        <v>110446363.70100744</v>
      </c>
    </row>
    <row r="2422">
      <c r="A2422">
        <v>2418</v>
      </c>
      <c r="B2422" s="6">
        <v>-159770236.6615445</v>
      </c>
      <c r="C2422" s="6">
        <v>61805591.42678781</v>
      </c>
      <c r="D2422" s="6">
        <v>75314245.65150158</v>
      </c>
      <c r="E2422" s="6">
        <v>87055038.37086806</v>
      </c>
      <c r="F2422" s="6">
        <v>78171402.88013816</v>
      </c>
      <c r="G2422" s="6">
        <v>118982051.40866119</v>
      </c>
      <c r="H2422" s="6">
        <f>NPV(Supuestos!$B$22,C2422:G2422)+B2422</f>
        <v>119236027.13945676</v>
      </c>
      <c r="I2422" s="2">
        <f>IFERROR(IRR(B2422:G2422),"")</f>
        <v>0.38986952645042744</v>
      </c>
      <c r="J2422" s="2">
        <f>IFERROR(MIRR(B2422:G2422,Supuestos!$B$22,Supuestos!$B$22),"")</f>
        <v>0.27446662332850646</v>
      </c>
      <c r="K2422" s="6">
        <v>8453.322022274368</v>
      </c>
      <c r="L2422" s="6">
        <v>38769.710019420745</v>
      </c>
      <c r="M2422" s="6">
        <v>133551609.18119566</v>
      </c>
      <c r="N2422" s="6">
        <v>3368.5020928891995</v>
      </c>
      <c r="O2422" s="6">
        <v>100643258.63103636</v>
      </c>
    </row>
    <row r="2423">
      <c r="A2423">
        <v>2419</v>
      </c>
      <c r="B2423" s="6">
        <v>-171502684.37266684</v>
      </c>
      <c r="C2423" s="6">
        <v>66147357.80057597</v>
      </c>
      <c r="D2423" s="6">
        <v>63300030.47284874</v>
      </c>
      <c r="E2423" s="6">
        <v>63635337.545306504</v>
      </c>
      <c r="F2423" s="6">
        <v>59196698.32792244</v>
      </c>
      <c r="G2423" s="6">
        <v>112521656.42005171</v>
      </c>
      <c r="H2423" s="6">
        <f>NPV(Supuestos!$B$22,C2423:G2423)+B2423</f>
        <v>71670091.93686599</v>
      </c>
      <c r="I2423" s="2">
        <f>IFERROR(IRR(B2423:G2423),"")</f>
        <v>0.2909321811956928</v>
      </c>
      <c r="J2423" s="2">
        <f>IFERROR(MIRR(B2423:G2423,Supuestos!$B$22,Supuestos!$B$22),"")</f>
        <v>0.2224571853046009</v>
      </c>
      <c r="K2423" s="6">
        <v>8936.031098891275</v>
      </c>
      <c r="L2423" s="6">
        <v>34075.86275286808</v>
      </c>
      <c r="M2423" s="6">
        <v>147142446.83017242</v>
      </c>
      <c r="N2423" s="6">
        <v>3334.5674525015056</v>
      </c>
      <c r="O2423" s="6">
        <v>111411302.90535013</v>
      </c>
    </row>
    <row r="2424">
      <c r="A2424">
        <v>2420</v>
      </c>
      <c r="B2424" s="6">
        <v>-165369143.5659974</v>
      </c>
      <c r="C2424" s="6">
        <v>69726174.54173806</v>
      </c>
      <c r="D2424" s="6">
        <v>60936445.11340064</v>
      </c>
      <c r="E2424" s="6">
        <v>75019433.85699084</v>
      </c>
      <c r="F2424" s="6">
        <v>59005098.82276245</v>
      </c>
      <c r="G2424" s="6">
        <v>103054407.46742558</v>
      </c>
      <c r="H2424" s="6">
        <f>NPV(Supuestos!$B$22,C2424:G2424)+B2424</f>
        <v>81777749.50575721</v>
      </c>
      <c r="I2424" s="2">
        <f>IFERROR(IRR(B2424:G2424),"")</f>
        <v>0.3206036579439056</v>
      </c>
      <c r="J2424" s="2">
        <f>IFERROR(MIRR(B2424:G2424,Supuestos!$B$22,Supuestos!$B$22),"")</f>
        <v>0.23539257539979563</v>
      </c>
      <c r="K2424" s="6">
        <v>9024.984767736849</v>
      </c>
      <c r="L2424" s="6">
        <v>35513.639873141394</v>
      </c>
      <c r="M2424" s="6">
        <v>139728338.85383794</v>
      </c>
      <c r="N2424" s="6">
        <v>3531.146540058156</v>
      </c>
      <c r="O2424" s="6">
        <v>111232039.95299971</v>
      </c>
    </row>
    <row r="2425">
      <c r="A2425">
        <v>2421</v>
      </c>
      <c r="B2425" s="6">
        <v>-170346702.29385278</v>
      </c>
      <c r="C2425" s="6">
        <v>50968439.816210456</v>
      </c>
      <c r="D2425" s="6">
        <v>55809806.970945805</v>
      </c>
      <c r="E2425" s="6">
        <v>45065525.814332485</v>
      </c>
      <c r="F2425" s="6">
        <v>66004933.36147245</v>
      </c>
      <c r="G2425" s="6">
        <v>100663729.95817763</v>
      </c>
      <c r="H2425" s="6">
        <f>NPV(Supuestos!$B$22,C2425:G2425)+B2425</f>
        <v>39086042.191661686</v>
      </c>
      <c r="I2425" s="2">
        <f>IFERROR(IRR(B2425:G2425),"")</f>
        <v>0.22193600499790545</v>
      </c>
      <c r="J2425" s="2">
        <f>IFERROR(MIRR(B2425:G2425,Supuestos!$B$22,Supuestos!$B$22),"")</f>
        <v>0.18808365737642485</v>
      </c>
      <c r="K2425" s="6">
        <v>8080.169786938031</v>
      </c>
      <c r="L2425" s="6">
        <v>38202.82609996399</v>
      </c>
      <c r="M2425" s="6">
        <v>145651876.59556663</v>
      </c>
      <c r="N2425" s="6">
        <v>3489.8034954754016</v>
      </c>
      <c r="O2425" s="6">
        <v>106085893.92109682</v>
      </c>
    </row>
    <row r="2426">
      <c r="A2426">
        <v>2422</v>
      </c>
      <c r="B2426" s="6">
        <v>-168697148.98302025</v>
      </c>
      <c r="C2426" s="6">
        <v>38023711.46907523</v>
      </c>
      <c r="D2426" s="6">
        <v>41152914.718103364</v>
      </c>
      <c r="E2426" s="6">
        <v>38261259.56907164</v>
      </c>
      <c r="F2426" s="6">
        <v>31803465.551986467</v>
      </c>
      <c r="G2426" s="6">
        <v>90477771.81700471</v>
      </c>
      <c r="H2426" s="6">
        <f>NPV(Supuestos!$B$22,C2426:G2426)+B2426</f>
        <v>-12030399.946583956</v>
      </c>
      <c r="I2426" s="2">
        <f>IFERROR(IRR(B2426:G2426),"")</f>
        <v>0.11328696745450285</v>
      </c>
      <c r="J2426" s="2">
        <f>IFERROR(MIRR(B2426:G2426,Supuestos!$B$22,Supuestos!$B$22),"")</f>
        <v>0.12325579812035392</v>
      </c>
      <c r="K2426" s="6">
        <v>8192.074370725411</v>
      </c>
      <c r="L2426" s="6">
        <v>33444.05275311164</v>
      </c>
      <c r="M2426" s="6">
        <v>146779055.5900639</v>
      </c>
      <c r="N2426" s="6">
        <v>3544.5743594008186</v>
      </c>
      <c r="O2426" s="6">
        <v>109822029.91478992</v>
      </c>
    </row>
    <row r="2427">
      <c r="A2427">
        <v>2423</v>
      </c>
      <c r="B2427" s="6">
        <v>-194650554.59017608</v>
      </c>
      <c r="C2427" s="6">
        <v>64494776.15760477</v>
      </c>
      <c r="D2427" s="6">
        <v>76331691.65547186</v>
      </c>
      <c r="E2427" s="6">
        <v>95096382.99789567</v>
      </c>
      <c r="F2427" s="6">
        <v>82883920.30839348</v>
      </c>
      <c r="G2427" s="6">
        <v>143748260.23305592</v>
      </c>
      <c r="H2427" s="6">
        <f>NPV(Supuestos!$B$22,C2427:G2427)+B2427</f>
        <v>108578194.8468762</v>
      </c>
      <c r="I2427" s="2">
        <f>IFERROR(IRR(B2427:G2427),"")</f>
        <v>0.32615904507394006</v>
      </c>
      <c r="J2427" s="2">
        <f>IFERROR(MIRR(B2427:G2427,Supuestos!$B$22,Supuestos!$B$22),"")</f>
        <v>0.24568374461301223</v>
      </c>
      <c r="K2427" s="6">
        <v>8397.927535799712</v>
      </c>
      <c r="L2427" s="6">
        <v>41049.758109722614</v>
      </c>
      <c r="M2427" s="6">
        <v>167071923.07277152</v>
      </c>
      <c r="N2427" s="6">
        <v>3259.5728881657124</v>
      </c>
      <c r="O2427" s="6">
        <v>104115333.35082607</v>
      </c>
    </row>
    <row r="2428">
      <c r="A2428">
        <v>2424</v>
      </c>
      <c r="B2428" s="6">
        <v>-183507160.1831101</v>
      </c>
      <c r="C2428" s="6">
        <v>46317193.384243235</v>
      </c>
      <c r="D2428" s="6">
        <v>45876067.735967025</v>
      </c>
      <c r="E2428" s="6">
        <v>42452914.17843469</v>
      </c>
      <c r="F2428" s="6">
        <v>45896885.08608149</v>
      </c>
      <c r="G2428" s="6">
        <v>83194102.15972671</v>
      </c>
      <c r="H2428" s="6">
        <f>NPV(Supuestos!$B$22,C2428:G2428)+B2428</f>
        <v>-8540340.69893916</v>
      </c>
      <c r="I2428" s="2">
        <f>IFERROR(IRR(B2428:G2428),"")</f>
        <v>0.12203983500274378</v>
      </c>
      <c r="J2428" s="2">
        <f>IFERROR(MIRR(B2428:G2428,Supuestos!$B$22,Supuestos!$B$22),"")</f>
        <v>0.12918574760764034</v>
      </c>
      <c r="K2428" s="6">
        <v>8226.070387712338</v>
      </c>
      <c r="L2428" s="6">
        <v>33131.758757309806</v>
      </c>
      <c r="M2428" s="6">
        <v>161703625.81460327</v>
      </c>
      <c r="N2428" s="6">
        <v>3241.156740486622</v>
      </c>
      <c r="O2428" s="6">
        <v>112707111.61500438</v>
      </c>
    </row>
    <row r="2429">
      <c r="A2429">
        <v>2425</v>
      </c>
      <c r="B2429" s="6">
        <v>-171313993.88914543</v>
      </c>
      <c r="C2429" s="6">
        <v>84998242.76297435</v>
      </c>
      <c r="D2429" s="6">
        <v>86529822.32270122</v>
      </c>
      <c r="E2429" s="6">
        <v>88819239.35733546</v>
      </c>
      <c r="F2429" s="6">
        <v>86851577.52825865</v>
      </c>
      <c r="G2429" s="6">
        <v>123369390.52055903</v>
      </c>
      <c r="H2429" s="6">
        <f>NPV(Supuestos!$B$22,C2429:G2429)+B2429</f>
        <v>145275515.05270964</v>
      </c>
      <c r="I2429" s="2">
        <f>IFERROR(IRR(B2429:G2429),"")</f>
        <v>0.4376009560413219</v>
      </c>
      <c r="J2429" s="2">
        <f>IFERROR(MIRR(B2429:G2429,Supuestos!$B$22,Supuestos!$B$22),"")</f>
        <v>0.2889782439849222</v>
      </c>
      <c r="K2429" s="6">
        <v>9048.9047678916</v>
      </c>
      <c r="L2429" s="6">
        <v>39052.02783690892</v>
      </c>
      <c r="M2429" s="6">
        <v>143043747.41800618</v>
      </c>
      <c r="N2429" s="6">
        <v>3378.9510488820574</v>
      </c>
      <c r="O2429" s="6">
        <v>105029353.7652545</v>
      </c>
    </row>
    <row r="2430">
      <c r="A2430">
        <v>2426</v>
      </c>
      <c r="B2430" s="6">
        <v>-171419413.7907193</v>
      </c>
      <c r="C2430" s="6">
        <v>25484512.618428838</v>
      </c>
      <c r="D2430" s="6">
        <v>26588567.062019642</v>
      </c>
      <c r="E2430" s="6">
        <v>45659209.32368694</v>
      </c>
      <c r="F2430" s="6">
        <v>35222113.672207355</v>
      </c>
      <c r="G2430" s="6">
        <v>79641448.27555425</v>
      </c>
      <c r="H2430" s="6">
        <f>NPV(Supuestos!$B$22,C2430:G2430)+B2430</f>
        <v>-35569281.98078451</v>
      </c>
      <c r="I2430" s="2">
        <f>IFERROR(IRR(B2430:G2430),"")</f>
        <v>0.06365278991827908</v>
      </c>
      <c r="J2430" s="2">
        <f>IFERROR(MIRR(B2430:G2430,Supuestos!$B$22,Supuestos!$B$22),"")</f>
        <v>0.08819033183788694</v>
      </c>
      <c r="K2430" s="6">
        <v>7374.8218128091</v>
      </c>
      <c r="L2430" s="6">
        <v>37660.19357129802</v>
      </c>
      <c r="M2430" s="6">
        <v>149200436.42878157</v>
      </c>
      <c r="N2430" s="6">
        <v>3441.5101289749146</v>
      </c>
      <c r="O2430" s="6">
        <v>112363713.0527389</v>
      </c>
    </row>
    <row r="2431">
      <c r="A2431">
        <v>2427</v>
      </c>
      <c r="B2431" s="6">
        <v>-190066308.72145012</v>
      </c>
      <c r="C2431" s="6">
        <v>84921628.44444571</v>
      </c>
      <c r="D2431" s="6">
        <v>79516953.07019942</v>
      </c>
      <c r="E2431" s="6">
        <v>95476359.62278643</v>
      </c>
      <c r="F2431" s="6">
        <v>79523902.8757112</v>
      </c>
      <c r="G2431" s="6">
        <v>131859722.63473</v>
      </c>
      <c r="H2431" s="6">
        <f>NPV(Supuestos!$B$22,C2431:G2431)+B2431</f>
        <v>125624226.8750881</v>
      </c>
      <c r="I2431" s="2">
        <f>IFERROR(IRR(B2431:G2431),"")</f>
        <v>0.37373154228341343</v>
      </c>
      <c r="J2431" s="2">
        <f>IFERROR(MIRR(B2431:G2431,Supuestos!$B$22,Supuestos!$B$22),"")</f>
        <v>0.2617581994593239</v>
      </c>
      <c r="K2431" s="6">
        <v>8987.232662474675</v>
      </c>
      <c r="L2431" s="6">
        <v>39389.09198451134</v>
      </c>
      <c r="M2431" s="6">
        <v>161746393.99917653</v>
      </c>
      <c r="N2431" s="6">
        <v>3237.3941647509732</v>
      </c>
      <c r="O2431" s="6">
        <v>112114424.43091543</v>
      </c>
    </row>
    <row r="2432">
      <c r="A2432">
        <v>2428</v>
      </c>
      <c r="B2432" s="6">
        <v>-153827406.7901661</v>
      </c>
      <c r="C2432" s="6">
        <v>45518830.484031424</v>
      </c>
      <c r="D2432" s="6">
        <v>50112715.41012448</v>
      </c>
      <c r="E2432" s="6">
        <v>53414744.43495478</v>
      </c>
      <c r="F2432" s="6">
        <v>49205252.016812176</v>
      </c>
      <c r="G2432" s="6">
        <v>98388108.4081582</v>
      </c>
      <c r="H2432" s="6">
        <f>NPV(Supuestos!$B$22,C2432:G2432)+B2432</f>
        <v>40948089.90542351</v>
      </c>
      <c r="I2432" s="2">
        <f>IFERROR(IRR(B2432:G2432),"")</f>
        <v>0.2340003373562023</v>
      </c>
      <c r="J2432" s="2">
        <f>IFERROR(MIRR(B2432:G2432,Supuestos!$B$22,Supuestos!$B$22),"")</f>
        <v>0.19510199584254373</v>
      </c>
      <c r="K2432" s="6">
        <v>7816.548863081391</v>
      </c>
      <c r="L2432" s="6">
        <v>38652.66389053028</v>
      </c>
      <c r="M2432" s="6">
        <v>129656971.91107878</v>
      </c>
      <c r="N2432" s="6">
        <v>3432.5471471995115</v>
      </c>
      <c r="O2432" s="6">
        <v>106516818.75924414</v>
      </c>
    </row>
    <row r="2433">
      <c r="A2433">
        <v>2429</v>
      </c>
      <c r="B2433" s="6">
        <v>-156453998.84422225</v>
      </c>
      <c r="C2433" s="6">
        <v>42269776.28557189</v>
      </c>
      <c r="D2433" s="6">
        <v>32081958.657468043</v>
      </c>
      <c r="E2433" s="6">
        <v>27910252.79253925</v>
      </c>
      <c r="F2433" s="6">
        <v>35944164.27946927</v>
      </c>
      <c r="G2433" s="6">
        <v>65148774.44167676</v>
      </c>
      <c r="H2433" s="6">
        <f>NPV(Supuestos!$B$22,C2433:G2433)+B2433</f>
        <v>-20732533.91203726</v>
      </c>
      <c r="I2433" s="2">
        <f>IFERROR(IRR(B2433:G2433),"")</f>
        <v>0.08697991054799235</v>
      </c>
      <c r="J2433" s="2">
        <f>IFERROR(MIRR(B2433:G2433,Supuestos!$B$22,Supuestos!$B$22),"")</f>
        <v>0.1080445589768857</v>
      </c>
      <c r="K2433" s="6">
        <v>7399.052475426655</v>
      </c>
      <c r="L2433" s="6">
        <v>36142.21265687907</v>
      </c>
      <c r="M2433" s="6">
        <v>135060548.60212004</v>
      </c>
      <c r="N2433" s="6">
        <v>3369.0820530988276</v>
      </c>
      <c r="O2433" s="6">
        <v>109381350.7597944</v>
      </c>
    </row>
    <row r="2434">
      <c r="A2434">
        <v>2430</v>
      </c>
      <c r="B2434" s="6">
        <v>-161190487.65198496</v>
      </c>
      <c r="C2434" s="6">
        <v>76483266.65212812</v>
      </c>
      <c r="D2434" s="6">
        <v>53260205.385567054</v>
      </c>
      <c r="E2434" s="6">
        <v>64764847.15056907</v>
      </c>
      <c r="F2434" s="6">
        <v>69131764.60707156</v>
      </c>
      <c r="G2434" s="6">
        <v>116745995.22651705</v>
      </c>
      <c r="H2434" s="6">
        <f>NPV(Supuestos!$B$22,C2434:G2434)+B2434</f>
        <v>92162288.78604686</v>
      </c>
      <c r="I2434" s="2">
        <f>IFERROR(IRR(B2434:G2434),"")</f>
        <v>0.3429916446088443</v>
      </c>
      <c r="J2434" s="2">
        <f>IFERROR(MIRR(B2434:G2434,Supuestos!$B$22,Supuestos!$B$22),"")</f>
        <v>0.24790666165989905</v>
      </c>
      <c r="K2434" s="6">
        <v>8099.29476923416</v>
      </c>
      <c r="L2434" s="6">
        <v>43309.23639609618</v>
      </c>
      <c r="M2434" s="6">
        <v>133128545.90779075</v>
      </c>
      <c r="N2434" s="6">
        <v>3376.540948729962</v>
      </c>
      <c r="O2434" s="6">
        <v>114567730.7597837</v>
      </c>
    </row>
    <row r="2435">
      <c r="A2435">
        <v>2431</v>
      </c>
      <c r="B2435" s="6">
        <v>-163324956.2331281</v>
      </c>
      <c r="C2435" s="6">
        <v>41981855.63454965</v>
      </c>
      <c r="D2435" s="6">
        <v>59358714.763502136</v>
      </c>
      <c r="E2435" s="6">
        <v>41865136.453134984</v>
      </c>
      <c r="F2435" s="6">
        <v>50079054.35432999</v>
      </c>
      <c r="G2435" s="6">
        <v>94737362.32934864</v>
      </c>
      <c r="H2435" s="6">
        <f>NPV(Supuestos!$B$22,C2435:G2435)+B2435</f>
        <v>26288048.82052202</v>
      </c>
      <c r="I2435" s="2">
        <f>IFERROR(IRR(B2435:G2435),"")</f>
        <v>0.1983261606305651</v>
      </c>
      <c r="J2435" s="2">
        <f>IFERROR(MIRR(B2435:G2435,Supuestos!$B$22,Supuestos!$B$22),"")</f>
        <v>0.17454041599648895</v>
      </c>
      <c r="K2435" s="6">
        <v>7836.365287167863</v>
      </c>
      <c r="L2435" s="6">
        <v>39145.777010477046</v>
      </c>
      <c r="M2435" s="6">
        <v>138784107.5847988</v>
      </c>
      <c r="N2435" s="6">
        <v>3436.261156698068</v>
      </c>
      <c r="O2435" s="6">
        <v>111622613.01569575</v>
      </c>
    </row>
    <row r="2436">
      <c r="A2436">
        <v>2432</v>
      </c>
      <c r="B2436" s="6">
        <v>-161857301.02123296</v>
      </c>
      <c r="C2436" s="6">
        <v>29245926.055996124</v>
      </c>
      <c r="D2436" s="6">
        <v>21459234.857457984</v>
      </c>
      <c r="E2436" s="6">
        <v>28746722.404790882</v>
      </c>
      <c r="F2436" s="6">
        <v>39774981.66650854</v>
      </c>
      <c r="G2436" s="6">
        <v>78936989.53264093</v>
      </c>
      <c r="H2436" s="6">
        <f>NPV(Supuestos!$B$22,C2436:G2436)+B2436</f>
        <v>-35740195.70379693</v>
      </c>
      <c r="I2436" s="2">
        <f>IFERROR(IRR(B2436:G2436),"")</f>
        <v>0.05897875219491902</v>
      </c>
      <c r="J2436" s="2">
        <f>IFERROR(MIRR(B2436:G2436,Supuestos!$B$22,Supuestos!$B$22),"")</f>
        <v>0.08450907709775102</v>
      </c>
      <c r="K2436" s="6">
        <v>7436.658478403726</v>
      </c>
      <c r="L2436" s="6">
        <v>37129.34378899177</v>
      </c>
      <c r="M2436" s="6">
        <v>139767841.07835516</v>
      </c>
      <c r="N2436" s="6">
        <v>3417.2483686047294</v>
      </c>
      <c r="O2436" s="6">
        <v>112880458.12376297</v>
      </c>
    </row>
    <row r="2437">
      <c r="A2437">
        <v>2433</v>
      </c>
      <c r="B2437" s="6">
        <v>-174258234.84285566</v>
      </c>
      <c r="C2437" s="6">
        <v>95645649.17397022</v>
      </c>
      <c r="D2437" s="6">
        <v>112816451.29596925</v>
      </c>
      <c r="E2437" s="6">
        <v>99069890.7189341</v>
      </c>
      <c r="F2437" s="6">
        <v>86476316.17744134</v>
      </c>
      <c r="G2437" s="6">
        <v>153868678.23280153</v>
      </c>
      <c r="H2437" s="6">
        <f>NPV(Supuestos!$B$22,C2437:G2437)+B2437</f>
        <v>194434898.88191116</v>
      </c>
      <c r="I2437" s="2">
        <f>IFERROR(IRR(B2437:G2437),"")</f>
        <v>0.5232856889385308</v>
      </c>
      <c r="J2437" s="2">
        <f>IFERROR(MIRR(B2437:G2437,Supuestos!$B$22,Supuestos!$B$22),"")</f>
        <v>0.3243390931464287</v>
      </c>
      <c r="K2437" s="6">
        <v>8940.141417964358</v>
      </c>
      <c r="L2437" s="6">
        <v>44286.14245460577</v>
      </c>
      <c r="M2437" s="6">
        <v>142584284.7308324</v>
      </c>
      <c r="N2437" s="6">
        <v>3445.4791164025664</v>
      </c>
      <c r="O2437" s="6">
        <v>106128594.25689824</v>
      </c>
    </row>
    <row r="2438">
      <c r="A2438">
        <v>2434</v>
      </c>
      <c r="B2438" s="6">
        <v>-157851899.4133546</v>
      </c>
      <c r="C2438" s="6">
        <v>51463796.432028525</v>
      </c>
      <c r="D2438" s="6">
        <v>55522006.89016858</v>
      </c>
      <c r="E2438" s="6">
        <v>57593918.226904124</v>
      </c>
      <c r="F2438" s="6">
        <v>39099053.59028122</v>
      </c>
      <c r="G2438" s="6">
        <v>80879802.07337905</v>
      </c>
      <c r="H2438" s="6">
        <f>NPV(Supuestos!$B$22,C2438:G2438)+B2438</f>
        <v>34044630.66567218</v>
      </c>
      <c r="I2438" s="2">
        <f>IFERROR(IRR(B2438:G2438),"")</f>
        <v>0.2226290041898186</v>
      </c>
      <c r="J2438" s="2">
        <f>IFERROR(MIRR(B2438:G2438,Supuestos!$B$22,Supuestos!$B$22),"")</f>
        <v>0.18540925401356412</v>
      </c>
      <c r="K2438" s="6">
        <v>7408.4013093192225</v>
      </c>
      <c r="L2438" s="6">
        <v>42897.972915685365</v>
      </c>
      <c r="M2438" s="6">
        <v>132427467.51609828</v>
      </c>
      <c r="N2438" s="6">
        <v>3499.79929268981</v>
      </c>
      <c r="O2438" s="6">
        <v>109483411.14959282</v>
      </c>
    </row>
    <row r="2439">
      <c r="A2439">
        <v>2435</v>
      </c>
      <c r="B2439" s="6">
        <v>-163863196.31583706</v>
      </c>
      <c r="C2439" s="6">
        <v>34912446.916939124</v>
      </c>
      <c r="D2439" s="6">
        <v>57907674.96241237</v>
      </c>
      <c r="E2439" s="6">
        <v>34821142.50638932</v>
      </c>
      <c r="F2439" s="6">
        <v>45328067.90260045</v>
      </c>
      <c r="G2439" s="6">
        <v>103758113.2740486</v>
      </c>
      <c r="H2439" s="6">
        <f>NPV(Supuestos!$B$22,C2439:G2439)+B2439</f>
        <v>15549679.730350852</v>
      </c>
      <c r="I2439" s="2">
        <f>IFERROR(IRR(B2439:G2439),"")</f>
        <v>0.17352532720116018</v>
      </c>
      <c r="J2439" s="2">
        <f>IFERROR(MIRR(B2439:G2439,Supuestos!$B$22,Supuestos!$B$22),"")</f>
        <v>0.16085850766766852</v>
      </c>
      <c r="K2439" s="6">
        <v>7509.505809226144</v>
      </c>
      <c r="L2439" s="6">
        <v>41251.53261836271</v>
      </c>
      <c r="M2439" s="6">
        <v>139080906.40887094</v>
      </c>
      <c r="N2439" s="6">
        <v>3328.803827986121</v>
      </c>
      <c r="O2439" s="6">
        <v>112811756.77618925</v>
      </c>
    </row>
    <row r="2440">
      <c r="A2440">
        <v>2436</v>
      </c>
      <c r="B2440" s="6">
        <v>-160339231.85339913</v>
      </c>
      <c r="C2440" s="6">
        <v>64159212.80504311</v>
      </c>
      <c r="D2440" s="6">
        <v>70303625.20694464</v>
      </c>
      <c r="E2440" s="6">
        <v>53805474.11569546</v>
      </c>
      <c r="F2440" s="6">
        <v>50362641.66563131</v>
      </c>
      <c r="G2440" s="6">
        <v>105490178.33800207</v>
      </c>
      <c r="H2440" s="6">
        <f>NPV(Supuestos!$B$22,C2440:G2440)+B2440</f>
        <v>70961318.4263933</v>
      </c>
      <c r="I2440" s="2">
        <f>IFERROR(IRR(B2440:G2440),"")</f>
        <v>0.3035904170269184</v>
      </c>
      <c r="J2440" s="2">
        <f>IFERROR(MIRR(B2440:G2440,Supuestos!$B$22,Supuestos!$B$22),"")</f>
        <v>0.22668265585798952</v>
      </c>
      <c r="K2440" s="6">
        <v>8176.268596802964</v>
      </c>
      <c r="L2440" s="6">
        <v>38159.558695637344</v>
      </c>
      <c r="M2440" s="6">
        <v>135379007.7389192</v>
      </c>
      <c r="N2440" s="6">
        <v>3388.323797285557</v>
      </c>
      <c r="O2440" s="6">
        <v>108542379.09134787</v>
      </c>
    </row>
    <row r="2441">
      <c r="A2441">
        <v>2437</v>
      </c>
      <c r="B2441" s="6">
        <v>-177891665.19599944</v>
      </c>
      <c r="C2441" s="6">
        <v>71395091.54339351</v>
      </c>
      <c r="D2441" s="6">
        <v>75335090.620568</v>
      </c>
      <c r="E2441" s="6">
        <v>81564361.50396436</v>
      </c>
      <c r="F2441" s="6">
        <v>75055711.01934794</v>
      </c>
      <c r="G2441" s="6">
        <v>111544757.31951196</v>
      </c>
      <c r="H2441" s="6">
        <f>NPV(Supuestos!$B$22,C2441:G2441)+B2441</f>
        <v>100128992.65088063</v>
      </c>
      <c r="I2441" s="2">
        <f>IFERROR(IRR(B2441:G2441),"")</f>
        <v>0.3409889112390922</v>
      </c>
      <c r="J2441" s="2">
        <f>IFERROR(MIRR(B2441:G2441,Supuestos!$B$22,Supuestos!$B$22),"")</f>
        <v>0.24649099266010266</v>
      </c>
      <c r="K2441" s="6">
        <v>8509.103091528837</v>
      </c>
      <c r="L2441" s="6">
        <v>38593.49019734741</v>
      </c>
      <c r="M2441" s="6">
        <v>151619986.25590852</v>
      </c>
      <c r="N2441" s="6">
        <v>3247.837807269146</v>
      </c>
      <c r="O2441" s="6">
        <v>107130784.05394407</v>
      </c>
    </row>
    <row r="2442">
      <c r="A2442">
        <v>2438</v>
      </c>
      <c r="B2442" s="6">
        <v>-180731439.3298691</v>
      </c>
      <c r="C2442" s="6">
        <v>61951735.771209344</v>
      </c>
      <c r="D2442" s="6">
        <v>59530404.538313225</v>
      </c>
      <c r="E2442" s="6">
        <v>56525387.15101682</v>
      </c>
      <c r="F2442" s="6">
        <v>68054117.26354451</v>
      </c>
      <c r="G2442" s="6">
        <v>114809560.61310805</v>
      </c>
      <c r="H2442" s="6">
        <f>NPV(Supuestos!$B$22,C2442:G2442)+B2442</f>
        <v>57493916.8347235</v>
      </c>
      <c r="I2442" s="2">
        <f>IFERROR(IRR(B2442:G2442),"")</f>
        <v>0.25335479855780546</v>
      </c>
      <c r="J2442" s="2">
        <f>IFERROR(MIRR(B2442:G2442,Supuestos!$B$22,Supuestos!$B$22),"")</f>
        <v>0.20474659317796773</v>
      </c>
      <c r="K2442" s="6">
        <v>8158.790515196699</v>
      </c>
      <c r="L2442" s="6">
        <v>38733.20941488889</v>
      </c>
      <c r="M2442" s="6">
        <v>155450148.00208324</v>
      </c>
      <c r="N2442" s="6">
        <v>3273.4143428194025</v>
      </c>
      <c r="O2442" s="6">
        <v>111785737.98438835</v>
      </c>
    </row>
    <row r="2443">
      <c r="A2443">
        <v>2439</v>
      </c>
      <c r="B2443" s="6">
        <v>-159190811.7459764</v>
      </c>
      <c r="C2443" s="6">
        <v>61043305.344296396</v>
      </c>
      <c r="D2443" s="6">
        <v>56217034.95940754</v>
      </c>
      <c r="E2443" s="6">
        <v>55366551.82496576</v>
      </c>
      <c r="F2443" s="6">
        <v>55688943.203698665</v>
      </c>
      <c r="G2443" s="6">
        <v>88088130.00886403</v>
      </c>
      <c r="H2443" s="6">
        <f>NPV(Supuestos!$B$22,C2443:G2443)+B2443</f>
        <v>53706515.075442255</v>
      </c>
      <c r="I2443" s="2">
        <f>IFERROR(IRR(B2443:G2443),"")</f>
        <v>0.2664598074458519</v>
      </c>
      <c r="J2443" s="2">
        <f>IFERROR(MIRR(B2443:G2443,Supuestos!$B$22,Supuestos!$B$22),"")</f>
        <v>0.20824579832447387</v>
      </c>
      <c r="K2443" s="6">
        <v>8451.842798390182</v>
      </c>
      <c r="L2443" s="6">
        <v>34825.53594920135</v>
      </c>
      <c r="M2443" s="6">
        <v>135643615.32898954</v>
      </c>
      <c r="N2443" s="6">
        <v>3444.6371344849467</v>
      </c>
      <c r="O2443" s="6">
        <v>107369462.28309059</v>
      </c>
    </row>
    <row r="2444">
      <c r="A2444">
        <v>2440</v>
      </c>
      <c r="B2444" s="6">
        <v>-189906190.10062197</v>
      </c>
      <c r="C2444" s="6">
        <v>87514485.58833377</v>
      </c>
      <c r="D2444" s="6">
        <v>99845854.57801683</v>
      </c>
      <c r="E2444" s="6">
        <v>87725877.1929522</v>
      </c>
      <c r="F2444" s="6">
        <v>95382423.27852976</v>
      </c>
      <c r="G2444" s="6">
        <v>127870774.99802043</v>
      </c>
      <c r="H2444" s="6">
        <f>NPV(Supuestos!$B$22,C2444:G2444)+B2444</f>
        <v>145787639.06232274</v>
      </c>
      <c r="I2444" s="2">
        <f>IFERROR(IRR(B2444:G2444),"")</f>
        <v>0.4122796603380759</v>
      </c>
      <c r="J2444" s="2">
        <f>IFERROR(MIRR(B2444:G2444,Supuestos!$B$22,Supuestos!$B$22),"")</f>
        <v>0.2775729229185684</v>
      </c>
      <c r="K2444" s="6">
        <v>9359.873330600374</v>
      </c>
      <c r="L2444" s="6">
        <v>38463.2114169413</v>
      </c>
      <c r="M2444" s="6">
        <v>161105327.16056815</v>
      </c>
      <c r="N2444" s="6">
        <v>3379.996424509833</v>
      </c>
      <c r="O2444" s="6">
        <v>111379177.9278547</v>
      </c>
    </row>
    <row r="2445">
      <c r="A2445">
        <v>2441</v>
      </c>
      <c r="B2445" s="6">
        <v>-161133093.0119971</v>
      </c>
      <c r="C2445" s="6">
        <v>59588583.43383481</v>
      </c>
      <c r="D2445" s="6">
        <v>66205893.54456692</v>
      </c>
      <c r="E2445" s="6">
        <v>54912372.114339165</v>
      </c>
      <c r="F2445" s="6">
        <v>61562071.559591345</v>
      </c>
      <c r="G2445" s="6">
        <v>110939132.86315316</v>
      </c>
      <c r="H2445" s="6">
        <f>NPV(Supuestos!$B$22,C2445:G2445)+B2445</f>
        <v>73213164.21569368</v>
      </c>
      <c r="I2445" s="2">
        <f>IFERROR(IRR(B2445:G2445),"")</f>
        <v>0.30092041264821434</v>
      </c>
      <c r="J2445" s="2">
        <f>IFERROR(MIRR(B2445:G2445,Supuestos!$B$22,Supuestos!$B$22),"")</f>
        <v>0.22868203108064833</v>
      </c>
      <c r="K2445" s="6">
        <v>8261.75293297173</v>
      </c>
      <c r="L2445" s="6">
        <v>36561.68869137125</v>
      </c>
      <c r="M2445" s="6">
        <v>136968001.90957025</v>
      </c>
      <c r="N2445" s="6">
        <v>3194.632489606738</v>
      </c>
      <c r="O2445" s="6">
        <v>102895837.35070314</v>
      </c>
    </row>
    <row r="2446">
      <c r="A2446">
        <v>2442</v>
      </c>
      <c r="B2446" s="6">
        <v>-168508930.82215667</v>
      </c>
      <c r="C2446" s="6">
        <v>65397653.08934342</v>
      </c>
      <c r="D2446" s="6">
        <v>73633864.35583617</v>
      </c>
      <c r="E2446" s="6">
        <v>82553475.84285852</v>
      </c>
      <c r="F2446" s="6">
        <v>63668106.09337365</v>
      </c>
      <c r="G2446" s="6">
        <v>129966076.63118565</v>
      </c>
      <c r="H2446" s="6">
        <f>NPV(Supuestos!$B$22,C2446:G2446)+B2446</f>
        <v>106434481.4593433</v>
      </c>
      <c r="I2446" s="2">
        <f>IFERROR(IRR(B2446:G2446),"")</f>
        <v>0.3561681811370888</v>
      </c>
      <c r="J2446" s="2">
        <f>IFERROR(MIRR(B2446:G2446,Supuestos!$B$22,Supuestos!$B$22),"")</f>
        <v>0.2572710928975075</v>
      </c>
      <c r="K2446" s="6">
        <v>8222.539051899494</v>
      </c>
      <c r="L2446" s="6">
        <v>42420.99433170696</v>
      </c>
      <c r="M2446" s="6">
        <v>140604268.22112727</v>
      </c>
      <c r="N2446" s="6">
        <v>3273.2524562627077</v>
      </c>
      <c r="O2446" s="6">
        <v>115876920.5946186</v>
      </c>
    </row>
    <row r="2447">
      <c r="A2447">
        <v>2443</v>
      </c>
      <c r="B2447" s="6">
        <v>-190098615.48303866</v>
      </c>
      <c r="C2447" s="6">
        <v>63289030.42917577</v>
      </c>
      <c r="D2447" s="6">
        <v>65226592.605796024</v>
      </c>
      <c r="E2447" s="6">
        <v>72284698.33934304</v>
      </c>
      <c r="F2447" s="6">
        <v>60726038.609222166</v>
      </c>
      <c r="G2447" s="6">
        <v>116287713.73392177</v>
      </c>
      <c r="H2447" s="6">
        <f>NPV(Supuestos!$B$22,C2447:G2447)+B2447</f>
        <v>60748819.66190467</v>
      </c>
      <c r="I2447" s="2">
        <f>IFERROR(IRR(B2447:G2447),"")</f>
        <v>0.2553441365875244</v>
      </c>
      <c r="J2447" s="2">
        <f>IFERROR(MIRR(B2447:G2447,Supuestos!$B$22,Supuestos!$B$22),"")</f>
        <v>0.20501095040792516</v>
      </c>
      <c r="K2447" s="6">
        <v>7984.063023994012</v>
      </c>
      <c r="L2447" s="6">
        <v>43085.08187484888</v>
      </c>
      <c r="M2447" s="6">
        <v>162579094.7564198</v>
      </c>
      <c r="N2447" s="6">
        <v>3450.4274378841124</v>
      </c>
      <c r="O2447" s="6">
        <v>111778387.23051427</v>
      </c>
    </row>
    <row r="2448">
      <c r="A2448">
        <v>2444</v>
      </c>
      <c r="B2448" s="6">
        <v>-180966987.27507964</v>
      </c>
      <c r="C2448" s="6">
        <v>47118822.86999953</v>
      </c>
      <c r="D2448" s="6">
        <v>36872850.85956648</v>
      </c>
      <c r="E2448" s="6">
        <v>48121899.86864211</v>
      </c>
      <c r="F2448" s="6">
        <v>51884639.73400402</v>
      </c>
      <c r="G2448" s="6">
        <v>94204142.45352745</v>
      </c>
      <c r="H2448" s="6">
        <f>NPV(Supuestos!$B$22,C2448:G2448)+B2448</f>
        <v>865238.1517131105</v>
      </c>
      <c r="I2448" s="2">
        <f>IFERROR(IRR(B2448:G2448),"")</f>
        <v>0.1417584323878912</v>
      </c>
      <c r="J2448" s="2">
        <f>IFERROR(MIRR(B2448:G2448,Supuestos!$B$22,Supuestos!$B$22),"")</f>
        <v>0.14108803322439645</v>
      </c>
      <c r="K2448" s="6">
        <v>7505.84707874603</v>
      </c>
      <c r="L2448" s="6">
        <v>41806.95159250162</v>
      </c>
      <c r="M2448" s="6">
        <v>155863260.43653125</v>
      </c>
      <c r="N2448" s="6">
        <v>3516.64954557394</v>
      </c>
      <c r="O2448" s="6">
        <v>109063418.75244646</v>
      </c>
    </row>
    <row r="2449">
      <c r="A2449">
        <v>2445</v>
      </c>
      <c r="B2449" s="6">
        <v>-159461574.74618357</v>
      </c>
      <c r="C2449" s="6">
        <v>86550085.73439881</v>
      </c>
      <c r="D2449" s="6">
        <v>90919385.6187416</v>
      </c>
      <c r="E2449" s="6">
        <v>79638364.55297512</v>
      </c>
      <c r="F2449" s="6">
        <v>80774025.70296055</v>
      </c>
      <c r="G2449" s="6">
        <v>128580358.53905241</v>
      </c>
      <c r="H2449" s="6">
        <f>NPV(Supuestos!$B$22,C2449:G2449)+B2449</f>
        <v>154778012.3231195</v>
      </c>
      <c r="I2449" s="2">
        <f>IFERROR(IRR(B2449:G2449),"")</f>
        <v>0.48014188204248986</v>
      </c>
      <c r="J2449" s="2">
        <f>IFERROR(MIRR(B2449:G2449,Supuestos!$B$22,Supuestos!$B$22),"")</f>
        <v>0.3056471367914222</v>
      </c>
      <c r="K2449" s="6">
        <v>8574.419940791244</v>
      </c>
      <c r="L2449" s="6">
        <v>43706.22847532799</v>
      </c>
      <c r="M2449" s="6">
        <v>129481130.18813315</v>
      </c>
      <c r="N2449" s="6">
        <v>3485.3284761309624</v>
      </c>
      <c r="O2449" s="6">
        <v>108436959.33653764</v>
      </c>
    </row>
    <row r="2450">
      <c r="A2450">
        <v>2446</v>
      </c>
      <c r="B2450" s="6">
        <v>-165064367.60079014</v>
      </c>
      <c r="C2450" s="6">
        <v>58294608.98322801</v>
      </c>
      <c r="D2450" s="6">
        <v>50346508.265626565</v>
      </c>
      <c r="E2450" s="6">
        <v>63666053.325575575</v>
      </c>
      <c r="F2450" s="6">
        <v>56255684.62651338</v>
      </c>
      <c r="G2450" s="6">
        <v>102250931.89549156</v>
      </c>
      <c r="H2450" s="6">
        <f>NPV(Supuestos!$B$22,C2450:G2450)+B2450</f>
        <v>54197841.425769255</v>
      </c>
      <c r="I2450" s="2">
        <f>IFERROR(IRR(B2450:G2450),"")</f>
        <v>0.25795204054549287</v>
      </c>
      <c r="J2450" s="2">
        <f>IFERROR(MIRR(B2450:G2450,Supuestos!$B$22,Supuestos!$B$22),"")</f>
        <v>0.20661006007498983</v>
      </c>
      <c r="K2450" s="6">
        <v>7948.1733214082915</v>
      </c>
      <c r="L2450" s="6">
        <v>38687.38820399819</v>
      </c>
      <c r="M2450" s="6">
        <v>140464842.2569514</v>
      </c>
      <c r="N2450" s="6">
        <v>3377.5323242880404</v>
      </c>
      <c r="O2450" s="6">
        <v>102639600.28175302</v>
      </c>
    </row>
    <row r="2451">
      <c r="A2451">
        <v>2447</v>
      </c>
      <c r="B2451" s="6">
        <v>-171951353.51770854</v>
      </c>
      <c r="C2451" s="6">
        <v>70386310.73818666</v>
      </c>
      <c r="D2451" s="6">
        <v>73711170.62242082</v>
      </c>
      <c r="E2451" s="6">
        <v>64246178.317345545</v>
      </c>
      <c r="F2451" s="6">
        <v>72543737.94820876</v>
      </c>
      <c r="G2451" s="6">
        <v>111908507.9116106</v>
      </c>
      <c r="H2451" s="6">
        <f>NPV(Supuestos!$B$22,C2451:G2451)+B2451</f>
        <v>90947205.76173529</v>
      </c>
      <c r="I2451" s="2">
        <f>IFERROR(IRR(B2451:G2451),"")</f>
        <v>0.3300734894969953</v>
      </c>
      <c r="J2451" s="2">
        <f>IFERROR(MIRR(B2451:G2451,Supuestos!$B$22,Supuestos!$B$22),"")</f>
        <v>0.2410274075660821</v>
      </c>
      <c r="K2451" s="6">
        <v>8583.119446178749</v>
      </c>
      <c r="L2451" s="6">
        <v>40075.82790004396</v>
      </c>
      <c r="M2451" s="6">
        <v>144433304.09606212</v>
      </c>
      <c r="N2451" s="6">
        <v>3506.0204818844795</v>
      </c>
      <c r="O2451" s="6">
        <v>109566636.6020869</v>
      </c>
    </row>
    <row r="2452">
      <c r="A2452">
        <v>2448</v>
      </c>
      <c r="B2452" s="6">
        <v>-163094977.46975422</v>
      </c>
      <c r="C2452" s="6">
        <v>61010454.94945624</v>
      </c>
      <c r="D2452" s="6">
        <v>52499533.00683941</v>
      </c>
      <c r="E2452" s="6">
        <v>59891682.969440676</v>
      </c>
      <c r="F2452" s="6">
        <v>51941079.55679235</v>
      </c>
      <c r="G2452" s="6">
        <v>97321895.64093818</v>
      </c>
      <c r="H2452" s="6">
        <f>NPV(Supuestos!$B$22,C2452:G2452)+B2452</f>
        <v>52544063.181648776</v>
      </c>
      <c r="I2452" s="2">
        <f>IFERROR(IRR(B2452:G2452),"")</f>
        <v>0.25882064593759085</v>
      </c>
      <c r="J2452" s="2">
        <f>IFERROR(MIRR(B2452:G2452,Supuestos!$B$22,Supuestos!$B$22),"")</f>
        <v>0.20548611406790807</v>
      </c>
      <c r="K2452" s="6">
        <v>8279.142446808974</v>
      </c>
      <c r="L2452" s="6">
        <v>38425.37873009936</v>
      </c>
      <c r="M2452" s="6">
        <v>137644642.7434281</v>
      </c>
      <c r="N2452" s="6">
        <v>3568.4795864236853</v>
      </c>
      <c r="O2452" s="6">
        <v>111288001.63251968</v>
      </c>
    </row>
    <row r="2453">
      <c r="A2453">
        <v>2449</v>
      </c>
      <c r="B2453" s="6">
        <v>-147685362.31285492</v>
      </c>
      <c r="C2453" s="6">
        <v>61126400.023081616</v>
      </c>
      <c r="D2453" s="6">
        <v>51671970.08429231</v>
      </c>
      <c r="E2453" s="6">
        <v>72624539.31810737</v>
      </c>
      <c r="F2453" s="6">
        <v>62000007.86877322</v>
      </c>
      <c r="G2453" s="6">
        <v>93390601.03883068</v>
      </c>
      <c r="H2453" s="6">
        <f>NPV(Supuestos!$B$22,C2453:G2453)+B2453</f>
        <v>79926818.94036162</v>
      </c>
      <c r="I2453" s="2">
        <f>IFERROR(IRR(B2453:G2453),"")</f>
        <v>0.3320986996629441</v>
      </c>
      <c r="J2453" s="2">
        <f>IFERROR(MIRR(B2453:G2453,Supuestos!$B$22,Supuestos!$B$22),"")</f>
        <v>0.24301526169891563</v>
      </c>
      <c r="K2453" s="6">
        <v>8009.0330027218415</v>
      </c>
      <c r="L2453" s="6">
        <v>38685.04504205468</v>
      </c>
      <c r="M2453" s="6">
        <v>122898978.11656716</v>
      </c>
      <c r="N2453" s="6">
        <v>3365.070170350373</v>
      </c>
      <c r="O2453" s="6">
        <v>105452170.85467304</v>
      </c>
    </row>
    <row r="2454">
      <c r="A2454">
        <v>2450</v>
      </c>
      <c r="B2454" s="6">
        <v>-182692714.71743396</v>
      </c>
      <c r="C2454" s="6">
        <v>39332602.261627614</v>
      </c>
      <c r="D2454" s="6">
        <v>41884781.45545646</v>
      </c>
      <c r="E2454" s="6">
        <v>44841480.40056888</v>
      </c>
      <c r="F2454" s="6">
        <v>49932834.11269617</v>
      </c>
      <c r="G2454" s="6">
        <v>83916876.51958331</v>
      </c>
      <c r="H2454" s="6">
        <f>NPV(Supuestos!$B$22,C2454:G2454)+B2454</f>
        <v>-12546688.403483719</v>
      </c>
      <c r="I2454" s="2">
        <f>IFERROR(IRR(B2454:G2454),"")</f>
        <v>0.1142656045674451</v>
      </c>
      <c r="J2454" s="2">
        <f>IFERROR(MIRR(B2454:G2454,Supuestos!$B$22,Supuestos!$B$22),"")</f>
        <v>0.12389300353000299</v>
      </c>
      <c r="K2454" s="6">
        <v>8087.090235040438</v>
      </c>
      <c r="L2454" s="6">
        <v>34196.22091834898</v>
      </c>
      <c r="M2454" s="6">
        <v>160568880.77630872</v>
      </c>
      <c r="N2454" s="6">
        <v>3389.6936470332244</v>
      </c>
      <c r="O2454" s="6">
        <v>107018872.47949083</v>
      </c>
    </row>
    <row r="2455">
      <c r="A2455">
        <v>2451</v>
      </c>
      <c r="B2455" s="6">
        <v>-168506434.3828044</v>
      </c>
      <c r="C2455" s="6">
        <v>39981889.44547987</v>
      </c>
      <c r="D2455" s="6">
        <v>16143077.517131759</v>
      </c>
      <c r="E2455" s="6">
        <v>37993930.017101765</v>
      </c>
      <c r="F2455" s="6">
        <v>33155348.832560066</v>
      </c>
      <c r="G2455" s="6">
        <v>53170259.92940527</v>
      </c>
      <c r="H2455" s="6">
        <f>NPV(Supuestos!$B$22,C2455:G2455)+B2455</f>
        <v>-48122612.01047698</v>
      </c>
      <c r="I2455" s="2">
        <f>IFERROR(IRR(B2455:G2455),"")</f>
        <v>0.021511318869357175</v>
      </c>
      <c r="J2455" s="2">
        <f>IFERROR(MIRR(B2455:G2455,Supuestos!$B$22,Supuestos!$B$22),"")</f>
        <v>0.06584776606680887</v>
      </c>
      <c r="K2455" s="6">
        <v>7190.508020166282</v>
      </c>
      <c r="L2455" s="6">
        <v>34886.39849179671</v>
      </c>
      <c r="M2455" s="6">
        <v>148438360.1308059</v>
      </c>
      <c r="N2455" s="6">
        <v>3348.819683368007</v>
      </c>
      <c r="O2455" s="6">
        <v>105171607.8788957</v>
      </c>
    </row>
    <row r="2456">
      <c r="A2456">
        <v>2452</v>
      </c>
      <c r="B2456" s="6">
        <v>-173222366.84211382</v>
      </c>
      <c r="C2456" s="6">
        <v>51768268.64002365</v>
      </c>
      <c r="D2456" s="6">
        <v>60236598.32945757</v>
      </c>
      <c r="E2456" s="6">
        <v>49058171.369452834</v>
      </c>
      <c r="F2456" s="6">
        <v>50508932.26323238</v>
      </c>
      <c r="G2456" s="6">
        <v>102221806.62323605</v>
      </c>
      <c r="H2456" s="6">
        <f>NPV(Supuestos!$B$22,C2456:G2456)+B2456</f>
        <v>34647515.67262711</v>
      </c>
      <c r="I2456" s="2">
        <f>IFERROR(IRR(B2456:G2456),"")</f>
        <v>0.2133391367295737</v>
      </c>
      <c r="J2456" s="2">
        <f>IFERROR(MIRR(B2456:G2456,Supuestos!$B$22,Supuestos!$B$22),"")</f>
        <v>0.18233997071928298</v>
      </c>
      <c r="K2456" s="6">
        <v>7507.452919716882</v>
      </c>
      <c r="L2456" s="6">
        <v>41091.9936568195</v>
      </c>
      <c r="M2456" s="6">
        <v>148542670.22164366</v>
      </c>
      <c r="N2456" s="6">
        <v>3292.314246079574</v>
      </c>
      <c r="O2456" s="6">
        <v>106548629.71111403</v>
      </c>
    </row>
    <row r="2457">
      <c r="A2457">
        <v>2453</v>
      </c>
      <c r="B2457" s="6">
        <v>-176324001.4630964</v>
      </c>
      <c r="C2457" s="6">
        <v>61308326.531530276</v>
      </c>
      <c r="D2457" s="6">
        <v>46464030.42077391</v>
      </c>
      <c r="E2457" s="6">
        <v>42225443.935364574</v>
      </c>
      <c r="F2457" s="6">
        <v>65733876.81548238</v>
      </c>
      <c r="G2457" s="6">
        <v>89223126.72979245</v>
      </c>
      <c r="H2457" s="6">
        <f>NPV(Supuestos!$B$22,C2457:G2457)+B2457</f>
        <v>26968195.07967697</v>
      </c>
      <c r="I2457" s="2">
        <f>IFERROR(IRR(B2457:G2457),"")</f>
        <v>0.19764988333507127</v>
      </c>
      <c r="J2457" s="2">
        <f>IFERROR(MIRR(B2457:G2457,Supuestos!$B$22,Supuestos!$B$22),"")</f>
        <v>0.17291544841963713</v>
      </c>
      <c r="K2457" s="6">
        <v>7715.428062940448</v>
      </c>
      <c r="L2457" s="6">
        <v>41102.09535933685</v>
      </c>
      <c r="M2457" s="6">
        <v>150954380.66460985</v>
      </c>
      <c r="N2457" s="6">
        <v>3494.532028927157</v>
      </c>
      <c r="O2457" s="6">
        <v>111551708.0975299</v>
      </c>
    </row>
    <row r="2458">
      <c r="A2458">
        <v>2454</v>
      </c>
      <c r="B2458" s="6">
        <v>-164594930.1106844</v>
      </c>
      <c r="C2458" s="6">
        <v>84711319.73205791</v>
      </c>
      <c r="D2458" s="6">
        <v>66057618.487507954</v>
      </c>
      <c r="E2458" s="6">
        <v>84691608.8634609</v>
      </c>
      <c r="F2458" s="6">
        <v>76006383.83934103</v>
      </c>
      <c r="G2458" s="6">
        <v>135355258.1681196</v>
      </c>
      <c r="H2458" s="6">
        <f>NPV(Supuestos!$B$22,C2458:G2458)+B2458</f>
        <v>133008021.64560649</v>
      </c>
      <c r="I2458" s="2">
        <f>IFERROR(IRR(B2458:G2458),"")</f>
        <v>0.4183856411230439</v>
      </c>
      <c r="J2458" s="2">
        <f>IFERROR(MIRR(B2458:G2458,Supuestos!$B$22,Supuestos!$B$22),"")</f>
        <v>0.2833615025070142</v>
      </c>
      <c r="K2458" s="6">
        <v>8555.860397109855</v>
      </c>
      <c r="L2458" s="6">
        <v>42028.736999597226</v>
      </c>
      <c r="M2458" s="6">
        <v>135827569.59585243</v>
      </c>
      <c r="N2458" s="6">
        <v>3401.426468013475</v>
      </c>
      <c r="O2458" s="6">
        <v>109231007.483751</v>
      </c>
    </row>
    <row r="2459">
      <c r="A2459">
        <v>2455</v>
      </c>
      <c r="B2459" s="6">
        <v>-166331181.14267546</v>
      </c>
      <c r="C2459" s="6">
        <v>54222534.72435449</v>
      </c>
      <c r="D2459" s="6">
        <v>50655544.80175312</v>
      </c>
      <c r="E2459" s="6">
        <v>68903269.73678313</v>
      </c>
      <c r="F2459" s="6">
        <v>53794928.50223059</v>
      </c>
      <c r="G2459" s="6">
        <v>101024528.43642014</v>
      </c>
      <c r="H2459" s="6">
        <f>NPV(Supuestos!$B$22,C2459:G2459)+B2459</f>
        <v>51037877.70626105</v>
      </c>
      <c r="I2459" s="2">
        <f>IFERROR(IRR(B2459:G2459),"")</f>
        <v>0.2496874563603996</v>
      </c>
      <c r="J2459" s="2">
        <f>IFERROR(MIRR(B2459:G2459,Supuestos!$B$22,Supuestos!$B$22),"")</f>
        <v>0.20267881783443853</v>
      </c>
      <c r="K2459" s="6">
        <v>7940.3765363258135</v>
      </c>
      <c r="L2459" s="6">
        <v>40306.551636763426</v>
      </c>
      <c r="M2459" s="6">
        <v>140727245.39253455</v>
      </c>
      <c r="N2459" s="6">
        <v>3307.270469671736</v>
      </c>
      <c r="O2459" s="6">
        <v>110933156.79428142</v>
      </c>
    </row>
    <row r="2460">
      <c r="A2460">
        <v>2456</v>
      </c>
      <c r="B2460" s="6">
        <v>-164081387.2559087</v>
      </c>
      <c r="C2460" s="6">
        <v>72458594.66541998</v>
      </c>
      <c r="D2460" s="6">
        <v>64639449.37960111</v>
      </c>
      <c r="E2460" s="6">
        <v>69218025.15244576</v>
      </c>
      <c r="F2460" s="6">
        <v>74266723.04343933</v>
      </c>
      <c r="G2460" s="6">
        <v>115841609.85791636</v>
      </c>
      <c r="H2460" s="6">
        <f>NPV(Supuestos!$B$22,C2460:G2460)+B2460</f>
        <v>100073300.4128213</v>
      </c>
      <c r="I2460" s="2">
        <f>IFERROR(IRR(B2460:G2460),"")</f>
        <v>0.35440650955710495</v>
      </c>
      <c r="J2460" s="2">
        <f>IFERROR(MIRR(B2460:G2460,Supuestos!$B$22,Supuestos!$B$22),"")</f>
        <v>0.25390505126340623</v>
      </c>
      <c r="K2460" s="6">
        <v>8055.444633757066</v>
      </c>
      <c r="L2460" s="6">
        <v>44858.77559548749</v>
      </c>
      <c r="M2460" s="6">
        <v>135172796.60410213</v>
      </c>
      <c r="N2460" s="6">
        <v>3533.462478530904</v>
      </c>
      <c r="O2460" s="6">
        <v>112015567.44467932</v>
      </c>
    </row>
    <row r="2461">
      <c r="A2461">
        <v>2457</v>
      </c>
      <c r="B2461" s="6">
        <v>-178541349.86611694</v>
      </c>
      <c r="C2461" s="6">
        <v>46512580.16135758</v>
      </c>
      <c r="D2461" s="6">
        <v>62482052.655125365</v>
      </c>
      <c r="E2461" s="6">
        <v>62802778.57068779</v>
      </c>
      <c r="F2461" s="6">
        <v>50667505.09312837</v>
      </c>
      <c r="G2461" s="6">
        <v>100764559.27493404</v>
      </c>
      <c r="H2461" s="6">
        <f>NPV(Supuestos!$B$22,C2461:G2461)+B2461</f>
        <v>35060341.38582446</v>
      </c>
      <c r="I2461" s="2">
        <f>IFERROR(IRR(B2461:G2461),"")</f>
        <v>0.21119486116538985</v>
      </c>
      <c r="J2461" s="2">
        <f>IFERROR(MIRR(B2461:G2461,Supuestos!$B$22,Supuestos!$B$22),"")</f>
        <v>0.18162052444126142</v>
      </c>
      <c r="K2461" s="6">
        <v>7714.190205065173</v>
      </c>
      <c r="L2461" s="6">
        <v>40633.94886042205</v>
      </c>
      <c r="M2461" s="6">
        <v>153464709.04274198</v>
      </c>
      <c r="N2461" s="6">
        <v>3252.073320373893</v>
      </c>
      <c r="O2461" s="6">
        <v>111500222.1581024</v>
      </c>
    </row>
    <row r="2462">
      <c r="A2462">
        <v>2458</v>
      </c>
      <c r="B2462" s="6">
        <v>-152925819.15996614</v>
      </c>
      <c r="C2462" s="6">
        <v>67732177.3519582</v>
      </c>
      <c r="D2462" s="6">
        <v>58512737.54712562</v>
      </c>
      <c r="E2462" s="6">
        <v>64189713.880025774</v>
      </c>
      <c r="F2462" s="6">
        <v>55897978.45295645</v>
      </c>
      <c r="G2462" s="6">
        <v>109168196.43280497</v>
      </c>
      <c r="H2462" s="6">
        <f>NPV(Supuestos!$B$22,C2462:G2462)+B2462</f>
        <v>84632882.5049741</v>
      </c>
      <c r="I2462" s="2">
        <f>IFERROR(IRR(B2462:G2462),"")</f>
        <v>0.33826039573523475</v>
      </c>
      <c r="J2462" s="2">
        <f>IFERROR(MIRR(B2462:G2462,Supuestos!$B$22,Supuestos!$B$22),"")</f>
        <v>0.24498143932013838</v>
      </c>
      <c r="K2462" s="6">
        <v>8358.06390628126</v>
      </c>
      <c r="L2462" s="6">
        <v>36700.374645117154</v>
      </c>
      <c r="M2462" s="6">
        <v>128386293.02649786</v>
      </c>
      <c r="N2462" s="6">
        <v>3264.2989638882377</v>
      </c>
      <c r="O2462" s="6">
        <v>104932402.95690896</v>
      </c>
    </row>
    <row r="2463">
      <c r="A2463">
        <v>2459</v>
      </c>
      <c r="B2463" s="6">
        <v>-166121894.84514847</v>
      </c>
      <c r="C2463" s="6">
        <v>64380307.58005399</v>
      </c>
      <c r="D2463" s="6">
        <v>86181131.52980182</v>
      </c>
      <c r="E2463" s="6">
        <v>60473824.61806418</v>
      </c>
      <c r="F2463" s="6">
        <v>86723278.70653272</v>
      </c>
      <c r="G2463" s="6">
        <v>118281731.10910206</v>
      </c>
      <c r="H2463" s="6">
        <f>NPV(Supuestos!$B$22,C2463:G2463)+B2463</f>
        <v>110262718.15975992</v>
      </c>
      <c r="I2463" s="2">
        <f>IFERROR(IRR(B2463:G2463),"")</f>
        <v>0.3681987354785513</v>
      </c>
      <c r="J2463" s="2">
        <f>IFERROR(MIRR(B2463:G2463,Supuestos!$B$22,Supuestos!$B$22),"")</f>
        <v>0.2621827728678221</v>
      </c>
      <c r="K2463" s="6">
        <v>8644.977157465431</v>
      </c>
      <c r="L2463" s="6">
        <v>39989.52097040373</v>
      </c>
      <c r="M2463" s="6">
        <v>138465215.21897846</v>
      </c>
      <c r="N2463" s="6">
        <v>3550.3448129321137</v>
      </c>
      <c r="O2463" s="6">
        <v>109103551.52984206</v>
      </c>
    </row>
    <row r="2464">
      <c r="A2464">
        <v>2460</v>
      </c>
      <c r="B2464" s="6">
        <v>-171586153.29189184</v>
      </c>
      <c r="C2464" s="6">
        <v>72437631.55618158</v>
      </c>
      <c r="D2464" s="6">
        <v>63753925.73046287</v>
      </c>
      <c r="E2464" s="6">
        <v>64419929.53579756</v>
      </c>
      <c r="F2464" s="6">
        <v>59728337.707028955</v>
      </c>
      <c r="G2464" s="6">
        <v>103315018.8590555</v>
      </c>
      <c r="H2464" s="6">
        <f>NPV(Supuestos!$B$22,C2464:G2464)+B2464</f>
        <v>73516376.05901149</v>
      </c>
      <c r="I2464" s="2">
        <f>IFERROR(IRR(B2464:G2464),"")</f>
        <v>0.29976292597449805</v>
      </c>
      <c r="J2464" s="2">
        <f>IFERROR(MIRR(B2464:G2464,Supuestos!$B$22,Supuestos!$B$22),"")</f>
        <v>0.22427212782202877</v>
      </c>
      <c r="K2464" s="6">
        <v>7962.841963197305</v>
      </c>
      <c r="L2464" s="6">
        <v>41905.165053559904</v>
      </c>
      <c r="M2464" s="6">
        <v>144891416.75083616</v>
      </c>
      <c r="N2464" s="6">
        <v>3263.1082934948304</v>
      </c>
      <c r="O2464" s="6">
        <v>113271794.1965639</v>
      </c>
    </row>
    <row r="2465">
      <c r="A2465">
        <v>2461</v>
      </c>
      <c r="B2465" s="6">
        <v>-159238123.0817812</v>
      </c>
      <c r="C2465" s="6">
        <v>27355864.930607572</v>
      </c>
      <c r="D2465" s="6">
        <v>39842092.936283216</v>
      </c>
      <c r="E2465" s="6">
        <v>48851828.64623353</v>
      </c>
      <c r="F2465" s="6">
        <v>22745974.278601617</v>
      </c>
      <c r="G2465" s="6">
        <v>82620940.48940578</v>
      </c>
      <c r="H2465" s="6">
        <f>NPV(Supuestos!$B$22,C2465:G2465)+B2465</f>
        <v>-15232790.434215017</v>
      </c>
      <c r="I2465" s="2">
        <f>IFERROR(IRR(B2465:G2465),"")</f>
        <v>0.10448727423783055</v>
      </c>
      <c r="J2465" s="2">
        <f>IFERROR(MIRR(B2465:G2465,Supuestos!$B$22,Supuestos!$B$22),"")</f>
        <v>0.11730349246280292</v>
      </c>
      <c r="K2465" s="6">
        <v>7711.140196039835</v>
      </c>
      <c r="L2465" s="6">
        <v>35682.337760986404</v>
      </c>
      <c r="M2465" s="6">
        <v>137226002.36198822</v>
      </c>
      <c r="N2465" s="6">
        <v>3356.830326002091</v>
      </c>
      <c r="O2465" s="6">
        <v>110214280.60511227</v>
      </c>
    </row>
    <row r="2466">
      <c r="A2466">
        <v>2462</v>
      </c>
      <c r="B2466" s="6">
        <v>-160058355.2899291</v>
      </c>
      <c r="C2466" s="6">
        <v>59565813.65164408</v>
      </c>
      <c r="D2466" s="6">
        <v>68128526.07398334</v>
      </c>
      <c r="E2466" s="6">
        <v>73475603.47320431</v>
      </c>
      <c r="F2466" s="6">
        <v>53756339.698391914</v>
      </c>
      <c r="G2466" s="6">
        <v>117015177.85944161</v>
      </c>
      <c r="H2466" s="6">
        <f>NPV(Supuestos!$B$22,C2466:G2466)+B2466</f>
        <v>86811071.64993677</v>
      </c>
      <c r="I2466" s="2">
        <f>IFERROR(IRR(B2466:G2466),"")</f>
        <v>0.3292862211166663</v>
      </c>
      <c r="J2466" s="2">
        <f>IFERROR(MIRR(B2466:G2466,Supuestos!$B$22,Supuestos!$B$22),"")</f>
        <v>0.24320469944264578</v>
      </c>
      <c r="K2466" s="6">
        <v>7867.886222548618</v>
      </c>
      <c r="L2466" s="6">
        <v>42134.41077869348</v>
      </c>
      <c r="M2466" s="6">
        <v>133537655.28505819</v>
      </c>
      <c r="N2466" s="6">
        <v>3310.4145657892027</v>
      </c>
      <c r="O2466" s="6">
        <v>108991520.02714173</v>
      </c>
    </row>
    <row r="2467">
      <c r="A2467">
        <v>2463</v>
      </c>
      <c r="B2467" s="6">
        <v>-168972154.05208287</v>
      </c>
      <c r="C2467" s="6">
        <v>50125398.85624338</v>
      </c>
      <c r="D2467" s="6">
        <v>51368509.3697059</v>
      </c>
      <c r="E2467" s="6">
        <v>74781283.38258144</v>
      </c>
      <c r="F2467" s="6">
        <v>58873537.37986033</v>
      </c>
      <c r="G2467" s="6">
        <v>99554634.31134781</v>
      </c>
      <c r="H2467" s="6">
        <f>NPV(Supuestos!$B$22,C2467:G2467)+B2467</f>
        <v>51562548.03635992</v>
      </c>
      <c r="I2467" s="2">
        <f>IFERROR(IRR(B2467:G2467),"")</f>
        <v>0.24748368749130167</v>
      </c>
      <c r="J2467" s="2">
        <f>IFERROR(MIRR(B2467:G2467,Supuestos!$B$22,Supuestos!$B$22),"")</f>
        <v>0.20236745000909817</v>
      </c>
      <c r="K2467" s="6">
        <v>7983.129402599271</v>
      </c>
      <c r="L2467" s="6">
        <v>39061.333238017774</v>
      </c>
      <c r="M2467" s="6">
        <v>144025619.82191104</v>
      </c>
      <c r="N2467" s="6">
        <v>3389.6318521971502</v>
      </c>
      <c r="O2467" s="6">
        <v>108349461.64692259</v>
      </c>
    </row>
    <row r="2468">
      <c r="A2468">
        <v>2464</v>
      </c>
      <c r="B2468" s="6">
        <v>-183887205.2119239</v>
      </c>
      <c r="C2468" s="6">
        <v>65541602.00304343</v>
      </c>
      <c r="D2468" s="6">
        <v>55206995.79913908</v>
      </c>
      <c r="E2468" s="6">
        <v>76402168.49979126</v>
      </c>
      <c r="F2468" s="6">
        <v>86790271.90974593</v>
      </c>
      <c r="G2468" s="6">
        <v>104816379.59058756</v>
      </c>
      <c r="H2468" s="6">
        <f>NPV(Supuestos!$B$22,C2468:G2468)+B2468</f>
        <v>73479857.58569023</v>
      </c>
      <c r="I2468" s="2">
        <f>IFERROR(IRR(B2468:G2468),"")</f>
        <v>0.28070829374376094</v>
      </c>
      <c r="J2468" s="2">
        <f>IFERROR(MIRR(B2468:G2468,Supuestos!$B$22,Supuestos!$B$22),"")</f>
        <v>0.21928475041777884</v>
      </c>
      <c r="K2468" s="6">
        <v>9076.044563115243</v>
      </c>
      <c r="L2468" s="6">
        <v>35238.794113882024</v>
      </c>
      <c r="M2468" s="6">
        <v>158300895.953681</v>
      </c>
      <c r="N2468" s="6">
        <v>3357.9322393983603</v>
      </c>
      <c r="O2468" s="6">
        <v>115299652.01296014</v>
      </c>
    </row>
    <row r="2469">
      <c r="A2469">
        <v>2465</v>
      </c>
      <c r="B2469" s="6">
        <v>-166682501.511352</v>
      </c>
      <c r="C2469" s="6">
        <v>74526997.36836362</v>
      </c>
      <c r="D2469" s="6">
        <v>79652360.2177457</v>
      </c>
      <c r="E2469" s="6">
        <v>76792263.02793418</v>
      </c>
      <c r="F2469" s="6">
        <v>75231788.13928246</v>
      </c>
      <c r="G2469" s="6">
        <v>111767480.51662144</v>
      </c>
      <c r="H2469" s="6">
        <f>NPV(Supuestos!$B$22,C2469:G2469)+B2469</f>
        <v>114406337.6091683</v>
      </c>
      <c r="I2469" s="2">
        <f>IFERROR(IRR(B2469:G2469),"")</f>
        <v>0.38477782301339786</v>
      </c>
      <c r="J2469" s="2">
        <f>IFERROR(MIRR(B2469:G2469,Supuestos!$B$22,Supuestos!$B$22),"")</f>
        <v>0.2655973879025626</v>
      </c>
      <c r="K2469" s="6">
        <v>7972.851504763309</v>
      </c>
      <c r="L2469" s="6">
        <v>45646.14878556244</v>
      </c>
      <c r="M2469" s="6">
        <v>137568104.2288223</v>
      </c>
      <c r="N2469" s="6">
        <v>3263.0099932973585</v>
      </c>
      <c r="O2469" s="6">
        <v>115806569.21788462</v>
      </c>
    </row>
    <row r="2470">
      <c r="A2470">
        <v>2466</v>
      </c>
      <c r="B2470" s="6">
        <v>-169622631.75900936</v>
      </c>
      <c r="C2470" s="6">
        <v>89797663.70618257</v>
      </c>
      <c r="D2470" s="6">
        <v>75097967.24133879</v>
      </c>
      <c r="E2470" s="6">
        <v>80284195.18536058</v>
      </c>
      <c r="F2470" s="6">
        <v>95789802.14659204</v>
      </c>
      <c r="G2470" s="6">
        <v>140355491.50585082</v>
      </c>
      <c r="H2470" s="6">
        <f>NPV(Supuestos!$B$22,C2470:G2470)+B2470</f>
        <v>150733737.6658172</v>
      </c>
      <c r="I2470" s="2">
        <f>IFERROR(IRR(B2470:G2470),"")</f>
        <v>0.44271912058819296</v>
      </c>
      <c r="J2470" s="2">
        <f>IFERROR(MIRR(B2470:G2470,Supuestos!$B$22,Supuestos!$B$22),"")</f>
        <v>0.29459750156640196</v>
      </c>
      <c r="K2470" s="6">
        <v>8840.562619471602</v>
      </c>
      <c r="L2470" s="6">
        <v>42549.08962723876</v>
      </c>
      <c r="M2470" s="6">
        <v>139530000.45892024</v>
      </c>
      <c r="N2470" s="6">
        <v>3401.3913602257767</v>
      </c>
      <c r="O2470" s="6">
        <v>111880631.10556783</v>
      </c>
    </row>
    <row r="2471">
      <c r="A2471">
        <v>2467</v>
      </c>
      <c r="B2471" s="6">
        <v>-181974552.71768108</v>
      </c>
      <c r="C2471" s="6">
        <v>65897445.76649396</v>
      </c>
      <c r="D2471" s="6">
        <v>83105590.92248888</v>
      </c>
      <c r="E2471" s="6">
        <v>75805955.50085846</v>
      </c>
      <c r="F2471" s="6">
        <v>74257426.50903831</v>
      </c>
      <c r="G2471" s="6">
        <v>119730480.20822528</v>
      </c>
      <c r="H2471" s="6">
        <f>NPV(Supuestos!$B$22,C2471:G2471)+B2471</f>
        <v>97094755.91439283</v>
      </c>
      <c r="I2471" s="2">
        <f>IFERROR(IRR(B2471:G2471),"")</f>
        <v>0.3280016848864968</v>
      </c>
      <c r="J2471" s="2">
        <f>IFERROR(MIRR(B2471:G2471,Supuestos!$B$22,Supuestos!$B$22),"")</f>
        <v>0.24178135432101477</v>
      </c>
      <c r="K2471" s="6">
        <v>9068.941946629127</v>
      </c>
      <c r="L2471" s="6">
        <v>37242.96274624293</v>
      </c>
      <c r="M2471" s="6">
        <v>154954211.35238922</v>
      </c>
      <c r="N2471" s="6">
        <v>3513.9664431413016</v>
      </c>
      <c r="O2471" s="6">
        <v>110147533.43692948</v>
      </c>
    </row>
    <row r="2472">
      <c r="A2472">
        <v>2468</v>
      </c>
      <c r="B2472" s="6">
        <v>-190234230.60548076</v>
      </c>
      <c r="C2472" s="6">
        <v>64325546.61188532</v>
      </c>
      <c r="D2472" s="6">
        <v>56065748.27437847</v>
      </c>
      <c r="E2472" s="6">
        <v>60519074.96136831</v>
      </c>
      <c r="F2472" s="6">
        <v>90568827.02654408</v>
      </c>
      <c r="G2472" s="6">
        <v>107234426.15023735</v>
      </c>
      <c r="H2472" s="6">
        <f>NPV(Supuestos!$B$22,C2472:G2472)+B2472</f>
        <v>59499328.927471496</v>
      </c>
      <c r="I2472" s="2">
        <f>IFERROR(IRR(B2472:G2472),"")</f>
        <v>0.2507637110992551</v>
      </c>
      <c r="J2472" s="2">
        <f>IFERROR(MIRR(B2472:G2472,Supuestos!$B$22,Supuestos!$B$22),"")</f>
        <v>0.2037671832906207</v>
      </c>
      <c r="K2472" s="6">
        <v>8611.89902899548</v>
      </c>
      <c r="L2472" s="6">
        <v>37853.7512485062</v>
      </c>
      <c r="M2472" s="6">
        <v>164154815.915813</v>
      </c>
      <c r="N2472" s="6">
        <v>3426.5329430190227</v>
      </c>
      <c r="O2472" s="6">
        <v>111066673.25348489</v>
      </c>
    </row>
    <row r="2473">
      <c r="A2473">
        <v>2469</v>
      </c>
      <c r="B2473" s="6">
        <v>-157706969.62603274</v>
      </c>
      <c r="C2473" s="6">
        <v>53085277.08704272</v>
      </c>
      <c r="D2473" s="6">
        <v>43186898.687880546</v>
      </c>
      <c r="E2473" s="6">
        <v>56392136.48192319</v>
      </c>
      <c r="F2473" s="6">
        <v>62260883.411941215</v>
      </c>
      <c r="G2473" s="6">
        <v>99428423.78122248</v>
      </c>
      <c r="H2473" s="6">
        <f>NPV(Supuestos!$B$22,C2473:G2473)+B2473</f>
        <v>48656513.7437066</v>
      </c>
      <c r="I2473" s="2">
        <f>IFERROR(IRR(B2473:G2473),"")</f>
        <v>0.24821528968887022</v>
      </c>
      <c r="J2473" s="2">
        <f>IFERROR(MIRR(B2473:G2473,Supuestos!$B$22,Supuestos!$B$22),"")</f>
        <v>0.2029878581584479</v>
      </c>
      <c r="K2473" s="6">
        <v>8519.19039209786</v>
      </c>
      <c r="L2473" s="6">
        <v>37075.165555392035</v>
      </c>
      <c r="M2473" s="6">
        <v>132438938.09123808</v>
      </c>
      <c r="N2473" s="6">
        <v>3391.9583729468286</v>
      </c>
      <c r="O2473" s="6">
        <v>118544884.81065112</v>
      </c>
    </row>
    <row r="2474">
      <c r="A2474">
        <v>2470</v>
      </c>
      <c r="B2474" s="6">
        <v>-169750497.21461734</v>
      </c>
      <c r="C2474" s="6">
        <v>65195470.43077746</v>
      </c>
      <c r="D2474" s="6">
        <v>62578851.36561602</v>
      </c>
      <c r="E2474" s="6">
        <v>66040531.09182888</v>
      </c>
      <c r="F2474" s="6">
        <v>62207530.08484935</v>
      </c>
      <c r="G2474" s="6">
        <v>100541244.18950719</v>
      </c>
      <c r="H2474" s="6">
        <f>NPV(Supuestos!$B$22,C2474:G2474)+B2474</f>
        <v>69216206.80676669</v>
      </c>
      <c r="I2474" s="2">
        <f>IFERROR(IRR(B2474:G2474),"")</f>
        <v>0.28932859947552486</v>
      </c>
      <c r="J2474" s="2">
        <f>IFERROR(MIRR(B2474:G2474,Supuestos!$B$22,Supuestos!$B$22),"")</f>
        <v>0.22070330115286074</v>
      </c>
      <c r="K2474" s="6">
        <v>8006.227483847622</v>
      </c>
      <c r="L2474" s="6">
        <v>42222.487559731184</v>
      </c>
      <c r="M2474" s="6">
        <v>142707069.9876466</v>
      </c>
      <c r="N2474" s="6">
        <v>3496.483938830594</v>
      </c>
      <c r="O2474" s="6">
        <v>111217434.66641824</v>
      </c>
    </row>
    <row r="2475">
      <c r="A2475">
        <v>2471</v>
      </c>
      <c r="B2475" s="6">
        <v>-162746991.60690236</v>
      </c>
      <c r="C2475" s="6">
        <v>51725930.230640665</v>
      </c>
      <c r="D2475" s="6">
        <v>40470608.79043266</v>
      </c>
      <c r="E2475" s="6">
        <v>55423445.6885888</v>
      </c>
      <c r="F2475" s="6">
        <v>41686441.36278601</v>
      </c>
      <c r="G2475" s="6">
        <v>80627379.12518889</v>
      </c>
      <c r="H2475" s="6">
        <f>NPV(Supuestos!$B$22,C2475:G2475)+B2475</f>
        <v>17733751.865397252</v>
      </c>
      <c r="I2475" s="2">
        <f>IFERROR(IRR(B2475:G2475),"")</f>
        <v>0.1816041912956976</v>
      </c>
      <c r="J2475" s="2">
        <f>IFERROR(MIRR(B2475:G2475,Supuestos!$B$22,Supuestos!$B$22),"")</f>
        <v>0.16382700917397597</v>
      </c>
      <c r="K2475" s="6">
        <v>7294.522482291075</v>
      </c>
      <c r="L2475" s="6">
        <v>42567.44410703684</v>
      </c>
      <c r="M2475" s="6">
        <v>137906257.36270645</v>
      </c>
      <c r="N2475" s="6">
        <v>3390.333285400023</v>
      </c>
      <c r="O2475" s="6">
        <v>111582582.20679899</v>
      </c>
    </row>
    <row r="2476">
      <c r="A2476">
        <v>2472</v>
      </c>
      <c r="B2476" s="6">
        <v>-177300301.70211524</v>
      </c>
      <c r="C2476" s="6">
        <v>30411118.847302902</v>
      </c>
      <c r="D2476" s="6">
        <v>56129094.37595409</v>
      </c>
      <c r="E2476" s="6">
        <v>28040520.16747374</v>
      </c>
      <c r="F2476" s="6">
        <v>49343277.366079986</v>
      </c>
      <c r="G2476" s="6">
        <v>62442128.83949058</v>
      </c>
      <c r="H2476" s="6">
        <f>NPV(Supuestos!$B$22,C2476:G2476)+B2476</f>
        <v>-26862147.318934433</v>
      </c>
      <c r="I2476" s="2">
        <f>IFERROR(IRR(B2476:G2476),"")</f>
        <v>0.08001005304456818</v>
      </c>
      <c r="J2476" s="2">
        <f>IFERROR(MIRR(B2476:G2476,Supuestos!$B$22,Supuestos!$B$22),"")</f>
        <v>0.1031499655476924</v>
      </c>
      <c r="K2476" s="6">
        <v>7289.756229902032</v>
      </c>
      <c r="L2476" s="6">
        <v>38863.41684833697</v>
      </c>
      <c r="M2476" s="6">
        <v>154635914.8952797</v>
      </c>
      <c r="N2476" s="6">
        <v>3278.002401906997</v>
      </c>
      <c r="O2476" s="6">
        <v>111644761.1173894</v>
      </c>
    </row>
    <row r="2477">
      <c r="A2477">
        <v>2473</v>
      </c>
      <c r="B2477" s="6">
        <v>-158418287.39749682</v>
      </c>
      <c r="C2477" s="6">
        <v>49917291.37142186</v>
      </c>
      <c r="D2477" s="6">
        <v>46145314.66113891</v>
      </c>
      <c r="E2477" s="6">
        <v>36291021.56395228</v>
      </c>
      <c r="F2477" s="6">
        <v>47709368.328997076</v>
      </c>
      <c r="G2477" s="6">
        <v>82938128.06968027</v>
      </c>
      <c r="H2477" s="6">
        <f>NPV(Supuestos!$B$22,C2477:G2477)+B2477</f>
        <v>16694778.202506855</v>
      </c>
      <c r="I2477" s="2">
        <f>IFERROR(IRR(B2477:G2477),"")</f>
        <v>0.17993294404657753</v>
      </c>
      <c r="J2477" s="2">
        <f>IFERROR(MIRR(B2477:G2477,Supuestos!$B$22,Supuestos!$B$22),"")</f>
        <v>0.16307440538221174</v>
      </c>
      <c r="K2477" s="6">
        <v>7275.73171472045</v>
      </c>
      <c r="L2477" s="6">
        <v>42005.24581437526</v>
      </c>
      <c r="M2477" s="6">
        <v>133968775.46499452</v>
      </c>
      <c r="N2477" s="6">
        <v>3434.7575870652995</v>
      </c>
      <c r="O2477" s="6">
        <v>109347850.08495903</v>
      </c>
    </row>
    <row r="2478">
      <c r="A2478">
        <v>2474</v>
      </c>
      <c r="B2478" s="6">
        <v>-158186241.97877344</v>
      </c>
      <c r="C2478" s="6">
        <v>55618997.364410296</v>
      </c>
      <c r="D2478" s="6">
        <v>54139712.221238196</v>
      </c>
      <c r="E2478" s="6">
        <v>57508662.45559016</v>
      </c>
      <c r="F2478" s="6">
        <v>49629337.48371801</v>
      </c>
      <c r="G2478" s="6">
        <v>95513780.8427232</v>
      </c>
      <c r="H2478" s="6">
        <f>NPV(Supuestos!$B$22,C2478:G2478)+B2478</f>
        <v>50069228.53520262</v>
      </c>
      <c r="I2478" s="2">
        <f>IFERROR(IRR(B2478:G2478),"")</f>
        <v>0.25582597732762047</v>
      </c>
      <c r="J2478" s="2">
        <f>IFERROR(MIRR(B2478:G2478,Supuestos!$B$22,Supuestos!$B$22),"")</f>
        <v>0.20445448540500166</v>
      </c>
      <c r="K2478" s="6">
        <v>7579.476636644432</v>
      </c>
      <c r="L2478" s="6">
        <v>40809.04196262011</v>
      </c>
      <c r="M2478" s="6">
        <v>133441347.56921172</v>
      </c>
      <c r="N2478" s="6">
        <v>3313.960272818804</v>
      </c>
      <c r="O2478" s="6">
        <v>105123016.35802281</v>
      </c>
    </row>
    <row r="2479">
      <c r="A2479">
        <v>2475</v>
      </c>
      <c r="B2479" s="6">
        <v>-168392626.6601945</v>
      </c>
      <c r="C2479" s="6">
        <v>34874259.79955991</v>
      </c>
      <c r="D2479" s="6">
        <v>38978699.101612195</v>
      </c>
      <c r="E2479" s="6">
        <v>36625015.58931086</v>
      </c>
      <c r="F2479" s="6">
        <v>25867965.085353218</v>
      </c>
      <c r="G2479" s="6">
        <v>90703360.54162854</v>
      </c>
      <c r="H2479" s="6">
        <f>NPV(Supuestos!$B$22,C2479:G2479)+B2479</f>
        <v>-20663089.97153294</v>
      </c>
      <c r="I2479" s="2">
        <f>IFERROR(IRR(B2479:G2479),"")</f>
        <v>0.09393037582210849</v>
      </c>
      <c r="J2479" s="2">
        <f>IFERROR(MIRR(B2479:G2479,Supuestos!$B$22,Supuestos!$B$22),"")</f>
        <v>0.11053871741876353</v>
      </c>
      <c r="K2479" s="6">
        <v>7567.091843167707</v>
      </c>
      <c r="L2479" s="6">
        <v>37444.998681065714</v>
      </c>
      <c r="M2479" s="6">
        <v>145724647.13324106</v>
      </c>
      <c r="N2479" s="6">
        <v>3605.2535202664635</v>
      </c>
      <c r="O2479" s="6">
        <v>106426580.07614082</v>
      </c>
    </row>
    <row r="2480">
      <c r="A2480">
        <v>2476</v>
      </c>
      <c r="B2480" s="6">
        <v>-177087431.25568035</v>
      </c>
      <c r="C2480" s="6">
        <v>72093481.50403178</v>
      </c>
      <c r="D2480" s="6">
        <v>55541183.83665067</v>
      </c>
      <c r="E2480" s="6">
        <v>46736705.54489732</v>
      </c>
      <c r="F2480" s="6">
        <v>65570531.11165473</v>
      </c>
      <c r="G2480" s="6">
        <v>93661441.97832228</v>
      </c>
      <c r="H2480" s="6">
        <f>NPV(Supuestos!$B$22,C2480:G2480)+B2480</f>
        <v>47903383.52971122</v>
      </c>
      <c r="I2480" s="2">
        <f>IFERROR(IRR(B2480:G2480),"")</f>
        <v>0.24360426171337235</v>
      </c>
      <c r="J2480" s="2">
        <f>IFERROR(MIRR(B2480:G2480,Supuestos!$B$22,Supuestos!$B$22),"")</f>
        <v>0.1959148574163767</v>
      </c>
      <c r="K2480" s="6">
        <v>8166.72523602004</v>
      </c>
      <c r="L2480" s="6">
        <v>37388.23040246267</v>
      </c>
      <c r="M2480" s="6">
        <v>152660278.87504646</v>
      </c>
      <c r="N2480" s="6">
        <v>3409.461956191808</v>
      </c>
      <c r="O2480" s="6">
        <v>106436946.01447628</v>
      </c>
    </row>
    <row r="2481">
      <c r="A2481">
        <v>2477</v>
      </c>
      <c r="B2481" s="6">
        <v>-165273262.16398996</v>
      </c>
      <c r="C2481" s="6">
        <v>44894689.63921216</v>
      </c>
      <c r="D2481" s="6">
        <v>46623094.60020314</v>
      </c>
      <c r="E2481" s="6">
        <v>66993564.468518384</v>
      </c>
      <c r="F2481" s="6">
        <v>53411762.77560534</v>
      </c>
      <c r="G2481" s="6">
        <v>84091045.80419923</v>
      </c>
      <c r="H2481" s="6">
        <f>NPV(Supuestos!$B$22,C2481:G2481)+B2481</f>
        <v>30500055.156780116</v>
      </c>
      <c r="I2481" s="2">
        <f>IFERROR(IRR(B2481:G2481),"")</f>
        <v>0.20703716285151702</v>
      </c>
      <c r="J2481" s="2">
        <f>IFERROR(MIRR(B2481:G2481,Supuestos!$B$22,Supuestos!$B$22),"")</f>
        <v>0.1792748360699632</v>
      </c>
      <c r="K2481" s="6">
        <v>7584.1825486972875</v>
      </c>
      <c r="L2481" s="6">
        <v>42377.74080675185</v>
      </c>
      <c r="M2481" s="6">
        <v>139561220.38160723</v>
      </c>
      <c r="N2481" s="6">
        <v>3484.021859678129</v>
      </c>
      <c r="O2481" s="6">
        <v>108898614.14191794</v>
      </c>
    </row>
    <row r="2482">
      <c r="A2482">
        <v>2478</v>
      </c>
      <c r="B2482" s="6">
        <v>-166763024.57699814</v>
      </c>
      <c r="C2482" s="6">
        <v>52269973.69342674</v>
      </c>
      <c r="D2482" s="6">
        <v>68585125.49647483</v>
      </c>
      <c r="E2482" s="6">
        <v>71400442.17892231</v>
      </c>
      <c r="F2482" s="6">
        <v>68298155.17531027</v>
      </c>
      <c r="G2482" s="6">
        <v>89774416.89083602</v>
      </c>
      <c r="H2482" s="6">
        <f>NPV(Supuestos!$B$22,C2482:G2482)+B2482</f>
        <v>67119130.91498685</v>
      </c>
      <c r="I2482" s="2">
        <f>IFERROR(IRR(B2482:G2482),"")</f>
        <v>0.2843572817452114</v>
      </c>
      <c r="J2482" s="2">
        <f>IFERROR(MIRR(B2482:G2482,Supuestos!$B$22,Supuestos!$B$22),"")</f>
        <v>0.21978788670772653</v>
      </c>
      <c r="K2482" s="6">
        <v>8146.867212267338</v>
      </c>
      <c r="L2482" s="6">
        <v>39848.722807509825</v>
      </c>
      <c r="M2482" s="6">
        <v>140791644.31369963</v>
      </c>
      <c r="N2482" s="6">
        <v>3411.6674973629415</v>
      </c>
      <c r="O2482" s="6">
        <v>110652112.83822046</v>
      </c>
    </row>
    <row r="2483">
      <c r="A2483">
        <v>2479</v>
      </c>
      <c r="B2483" s="6">
        <v>-179931810.2286593</v>
      </c>
      <c r="C2483" s="6">
        <v>46582201.31219105</v>
      </c>
      <c r="D2483" s="6">
        <v>35665060.18691595</v>
      </c>
      <c r="E2483" s="6">
        <v>33230369.173118822</v>
      </c>
      <c r="F2483" s="6">
        <v>12391162.575131904</v>
      </c>
      <c r="G2483" s="6">
        <v>69984269.1873945</v>
      </c>
      <c r="H2483" s="6">
        <f>NPV(Supuestos!$B$22,C2483:G2483)+B2483</f>
        <v>-45513372.36226463</v>
      </c>
      <c r="I2483" s="2">
        <f>IFERROR(IRR(B2483:G2483),"")</f>
        <v>0.0313165818680998</v>
      </c>
      <c r="J2483" s="2">
        <f>IFERROR(MIRR(B2483:G2483,Supuestos!$B$22,Supuestos!$B$22),"")</f>
        <v>0.07541237646232091</v>
      </c>
      <c r="K2483" s="6">
        <v>7512.002379893669</v>
      </c>
      <c r="L2483" s="6">
        <v>34297.15441435895</v>
      </c>
      <c r="M2483" s="6">
        <v>159320585.7819197</v>
      </c>
      <c r="N2483" s="6">
        <v>3158.2614979706705</v>
      </c>
      <c r="O2483" s="6">
        <v>110723643.4873936</v>
      </c>
    </row>
    <row r="2484">
      <c r="A2484">
        <v>2480</v>
      </c>
      <c r="B2484" s="6">
        <v>-191562636.28993252</v>
      </c>
      <c r="C2484" s="6">
        <v>52531788.15251906</v>
      </c>
      <c r="D2484" s="6">
        <v>55257032.224845275</v>
      </c>
      <c r="E2484" s="6">
        <v>58864375.39801103</v>
      </c>
      <c r="F2484" s="6">
        <v>60972661.265865706</v>
      </c>
      <c r="G2484" s="6">
        <v>94888678.45409694</v>
      </c>
      <c r="H2484" s="6">
        <f>NPV(Supuestos!$B$22,C2484:G2484)+B2484</f>
        <v>22151064.748529986</v>
      </c>
      <c r="I2484" s="2">
        <f>IFERROR(IRR(B2484:G2484),"")</f>
        <v>0.1829284117107022</v>
      </c>
      <c r="J2484" s="2">
        <f>IFERROR(MIRR(B2484:G2484,Supuestos!$B$22,Supuestos!$B$22),"")</f>
        <v>0.16522330833794352</v>
      </c>
      <c r="K2484" s="6">
        <v>7885.279705216897</v>
      </c>
      <c r="L2484" s="6">
        <v>40499.800463942425</v>
      </c>
      <c r="M2484" s="6">
        <v>166014455.91683978</v>
      </c>
      <c r="N2484" s="6">
        <v>3478.2544892902174</v>
      </c>
      <c r="O2484" s="6">
        <v>108866534.91178827</v>
      </c>
    </row>
    <row r="2485">
      <c r="A2485">
        <v>2481</v>
      </c>
      <c r="B2485" s="6">
        <v>-151521066.0726835</v>
      </c>
      <c r="C2485" s="6">
        <v>74550831.11256318</v>
      </c>
      <c r="D2485" s="6">
        <v>56454059.7941673</v>
      </c>
      <c r="E2485" s="6">
        <v>55030075.33542569</v>
      </c>
      <c r="F2485" s="6">
        <v>76963418.65170185</v>
      </c>
      <c r="G2485" s="6">
        <v>118030804.23695204</v>
      </c>
      <c r="H2485" s="6">
        <f>NPV(Supuestos!$B$22,C2485:G2485)+B2485</f>
        <v>101327722.47584385</v>
      </c>
      <c r="I2485" s="2">
        <f>IFERROR(IRR(B2485:G2485),"")</f>
        <v>0.3724043101802132</v>
      </c>
      <c r="J2485" s="2">
        <f>IFERROR(MIRR(B2485:G2485,Supuestos!$B$22,Supuestos!$B$22),"")</f>
        <v>0.26293914160125276</v>
      </c>
      <c r="K2485" s="6">
        <v>8263.538029951618</v>
      </c>
      <c r="L2485" s="6">
        <v>38630.009381413685</v>
      </c>
      <c r="M2485" s="6">
        <v>125983421.94302753</v>
      </c>
      <c r="N2485" s="6">
        <v>3396.972153739383</v>
      </c>
      <c r="O2485" s="6">
        <v>105037772.1596915</v>
      </c>
    </row>
    <row r="2486">
      <c r="A2486">
        <v>2482</v>
      </c>
      <c r="B2486" s="6">
        <v>-181139226.8576628</v>
      </c>
      <c r="C2486" s="6">
        <v>69158366.45193928</v>
      </c>
      <c r="D2486" s="6">
        <v>54955252.15965137</v>
      </c>
      <c r="E2486" s="6">
        <v>70593888.98495989</v>
      </c>
      <c r="F2486" s="6">
        <v>61562116.17322292</v>
      </c>
      <c r="G2486" s="6">
        <v>93534340.05144775</v>
      </c>
      <c r="H2486" s="6">
        <f>NPV(Supuestos!$B$22,C2486:G2486)+B2486</f>
        <v>54489673.29426749</v>
      </c>
      <c r="I2486" s="2">
        <f>IFERROR(IRR(B2486:G2486),"")</f>
        <v>0.2535248304973349</v>
      </c>
      <c r="J2486" s="2">
        <f>IFERROR(MIRR(B2486:G2486,Supuestos!$B$22,Supuestos!$B$22),"")</f>
        <v>0.20156718897996106</v>
      </c>
      <c r="K2486" s="6">
        <v>8184.465160270259</v>
      </c>
      <c r="L2486" s="6">
        <v>41733.656459273516</v>
      </c>
      <c r="M2486" s="6">
        <v>153813814.27353385</v>
      </c>
      <c r="N2486" s="6">
        <v>3533.5796447470784</v>
      </c>
      <c r="O2486" s="6">
        <v>114500782.76080577</v>
      </c>
    </row>
    <row r="2487">
      <c r="A2487">
        <v>2483</v>
      </c>
      <c r="B2487" s="6">
        <v>-186360928.12872335</v>
      </c>
      <c r="C2487" s="6">
        <v>119755041.62433514</v>
      </c>
      <c r="D2487" s="6">
        <v>118441822.55077781</v>
      </c>
      <c r="E2487" s="6">
        <v>123277988.50399712</v>
      </c>
      <c r="F2487" s="6">
        <v>108306338.83685155</v>
      </c>
      <c r="G2487" s="6">
        <v>177553497.1422439</v>
      </c>
      <c r="H2487" s="6">
        <f>NPV(Supuestos!$B$22,C2487:G2487)+B2487</f>
        <v>249375391.081083</v>
      </c>
      <c r="I2487" s="2">
        <f>IFERROR(IRR(B2487:G2487),"")</f>
        <v>0.5934281073467854</v>
      </c>
      <c r="J2487" s="2">
        <f>IFERROR(MIRR(B2487:G2487,Supuestos!$B$22,Supuestos!$B$22),"")</f>
        <v>0.3510724257686808</v>
      </c>
      <c r="K2487" s="6">
        <v>9270.152349199121</v>
      </c>
      <c r="L2487" s="6">
        <v>45854.963860559095</v>
      </c>
      <c r="M2487" s="6">
        <v>152354328.05237114</v>
      </c>
      <c r="N2487" s="6">
        <v>3290.256860355536</v>
      </c>
      <c r="O2487" s="6">
        <v>111345537.7753902</v>
      </c>
    </row>
    <row r="2488">
      <c r="A2488">
        <v>2484</v>
      </c>
      <c r="B2488" s="6">
        <v>-182031277.36641878</v>
      </c>
      <c r="C2488" s="6">
        <v>101343609.40536244</v>
      </c>
      <c r="D2488" s="6">
        <v>108319242.33342502</v>
      </c>
      <c r="E2488" s="6">
        <v>120900957.6999383</v>
      </c>
      <c r="F2488" s="6">
        <v>84947855.43893616</v>
      </c>
      <c r="G2488" s="6">
        <v>140862919.67342675</v>
      </c>
      <c r="H2488" s="6">
        <f>NPV(Supuestos!$B$22,C2488:G2488)+B2488</f>
        <v>195275204.29271996</v>
      </c>
      <c r="I2488" s="2">
        <f>IFERROR(IRR(B2488:G2488),"")</f>
        <v>0.5171758905956529</v>
      </c>
      <c r="J2488" s="2">
        <f>IFERROR(MIRR(B2488:G2488,Supuestos!$B$22,Supuestos!$B$22),"")</f>
        <v>0.3189079959062393</v>
      </c>
      <c r="K2488" s="6">
        <v>8703.995151828098</v>
      </c>
      <c r="L2488" s="6">
        <v>46499.673065101524</v>
      </c>
      <c r="M2488" s="6">
        <v>149652643.05279997</v>
      </c>
      <c r="N2488" s="6">
        <v>3383.895927822838</v>
      </c>
      <c r="O2488" s="6">
        <v>108609474.4236662</v>
      </c>
    </row>
    <row r="2489">
      <c r="A2489">
        <v>2485</v>
      </c>
      <c r="B2489" s="6">
        <v>-171595776.0452736</v>
      </c>
      <c r="C2489" s="6">
        <v>68378498.15863252</v>
      </c>
      <c r="D2489" s="6">
        <v>53889253.67639651</v>
      </c>
      <c r="E2489" s="6">
        <v>67720374.74099708</v>
      </c>
      <c r="F2489" s="6">
        <v>64242958.907320485</v>
      </c>
      <c r="G2489" s="6">
        <v>91185774.20022073</v>
      </c>
      <c r="H2489" s="6">
        <f>NPV(Supuestos!$B$22,C2489:G2489)+B2489</f>
        <v>60956740.22846656</v>
      </c>
      <c r="I2489" s="2">
        <f>IFERROR(IRR(B2489:G2489),"")</f>
        <v>0.27282976481282084</v>
      </c>
      <c r="J2489" s="2">
        <f>IFERROR(MIRR(B2489:G2489,Supuestos!$B$22,Supuestos!$B$22),"")</f>
        <v>0.21145626806160633</v>
      </c>
      <c r="K2489" s="6">
        <v>7549.667543663733</v>
      </c>
      <c r="L2489" s="6">
        <v>45026.685098791735</v>
      </c>
      <c r="M2489" s="6">
        <v>144400855.79814437</v>
      </c>
      <c r="N2489" s="6">
        <v>3534.3381237859526</v>
      </c>
      <c r="O2489" s="6">
        <v>105574382.36439724</v>
      </c>
    </row>
    <row r="2490">
      <c r="A2490">
        <v>2486</v>
      </c>
      <c r="B2490" s="6">
        <v>-159498315.15565073</v>
      </c>
      <c r="C2490" s="6">
        <v>47461337.88090098</v>
      </c>
      <c r="D2490" s="6">
        <v>67308444.99828236</v>
      </c>
      <c r="E2490" s="6">
        <v>61154777.09571071</v>
      </c>
      <c r="F2490" s="6">
        <v>55993254.61206546</v>
      </c>
      <c r="G2490" s="6">
        <v>108749255.75903812</v>
      </c>
      <c r="H2490" s="6">
        <f>NPV(Supuestos!$B$22,C2490:G2490)+B2490</f>
        <v>64837290.24401784</v>
      </c>
      <c r="I2490" s="2">
        <f>IFERROR(IRR(B2490:G2490),"")</f>
        <v>0.2809517341402306</v>
      </c>
      <c r="J2490" s="2">
        <f>IFERROR(MIRR(B2490:G2490,Supuestos!$B$22,Supuestos!$B$22),"")</f>
        <v>0.220487323440965</v>
      </c>
      <c r="K2490" s="6">
        <v>8209.300111018854</v>
      </c>
      <c r="L2490" s="6">
        <v>39020.28221244663</v>
      </c>
      <c r="M2490" s="6">
        <v>133871978.58776072</v>
      </c>
      <c r="N2490" s="6">
        <v>3553.6358792955675</v>
      </c>
      <c r="O2490" s="6">
        <v>105357030.44745047</v>
      </c>
    </row>
    <row r="2491">
      <c r="A2491">
        <v>2487</v>
      </c>
      <c r="B2491" s="6">
        <v>-153134234.28382233</v>
      </c>
      <c r="C2491" s="6">
        <v>41064664.52739399</v>
      </c>
      <c r="D2491" s="6">
        <v>47811692.97237158</v>
      </c>
      <c r="E2491" s="6">
        <v>29945484.43578764</v>
      </c>
      <c r="F2491" s="6">
        <v>38964418.89140694</v>
      </c>
      <c r="G2491" s="6">
        <v>88558199.93846613</v>
      </c>
      <c r="H2491" s="6">
        <f>NPV(Supuestos!$B$22,C2491:G2491)+B2491</f>
        <v>8953713.487925328</v>
      </c>
      <c r="I2491" s="2">
        <f>IFERROR(IRR(B2491:G2491),"")</f>
        <v>0.16168306496664409</v>
      </c>
      <c r="J2491" s="2">
        <f>IFERROR(MIRR(B2491:G2491,Supuestos!$B$22,Supuestos!$B$22),"")</f>
        <v>0.153029816041248</v>
      </c>
      <c r="K2491" s="6">
        <v>8281.017676109805</v>
      </c>
      <c r="L2491" s="6">
        <v>32260.791974837277</v>
      </c>
      <c r="M2491" s="6">
        <v>131762059.19670802</v>
      </c>
      <c r="N2491" s="6">
        <v>3350.614775158465</v>
      </c>
      <c r="O2491" s="6">
        <v>108716847.50080417</v>
      </c>
    </row>
    <row r="2492">
      <c r="A2492">
        <v>2488</v>
      </c>
      <c r="B2492" s="6">
        <v>-183463951.80664048</v>
      </c>
      <c r="C2492" s="6">
        <v>49553729.161592096</v>
      </c>
      <c r="D2492" s="6">
        <v>67846005.2326209</v>
      </c>
      <c r="E2492" s="6">
        <v>52743365.2397386</v>
      </c>
      <c r="F2492" s="6">
        <v>60467590.999183364</v>
      </c>
      <c r="G2492" s="6">
        <v>105272211.91439614</v>
      </c>
      <c r="H2492" s="6">
        <f>NPV(Supuestos!$B$22,C2492:G2492)+B2492</f>
        <v>38286554.983718134</v>
      </c>
      <c r="I2492" s="2">
        <f>IFERROR(IRR(B2492:G2492),"")</f>
        <v>0.21544028691477982</v>
      </c>
      <c r="J2492" s="2">
        <f>IFERROR(MIRR(B2492:G2492,Supuestos!$B$22,Supuestos!$B$22),"")</f>
        <v>0.184043414771911</v>
      </c>
      <c r="K2492" s="6">
        <v>8184.2692886946625</v>
      </c>
      <c r="L2492" s="6">
        <v>40344.56242227234</v>
      </c>
      <c r="M2492" s="6">
        <v>157048690.75076622</v>
      </c>
      <c r="N2492" s="6">
        <v>3496.9246526559195</v>
      </c>
      <c r="O2492" s="6">
        <v>116580404.90942429</v>
      </c>
    </row>
    <row r="2493">
      <c r="A2493">
        <v>2489</v>
      </c>
      <c r="B2493" s="6">
        <v>-167656251.9475374</v>
      </c>
      <c r="C2493" s="6">
        <v>59099258.895060554</v>
      </c>
      <c r="D2493" s="6">
        <v>62639639.11552933</v>
      </c>
      <c r="E2493" s="6">
        <v>62760707.54943217</v>
      </c>
      <c r="F2493" s="6">
        <v>54960250.22243973</v>
      </c>
      <c r="G2493" s="6">
        <v>106071899.61500399</v>
      </c>
      <c r="H2493" s="6">
        <f>NPV(Supuestos!$B$22,C2493:G2493)+B2493</f>
        <v>62377362.475807846</v>
      </c>
      <c r="I2493" s="2">
        <f>IFERROR(IRR(B2493:G2493),"")</f>
        <v>0.27440432130329967</v>
      </c>
      <c r="J2493" s="2">
        <f>IFERROR(MIRR(B2493:G2493,Supuestos!$B$22,Supuestos!$B$22),"")</f>
        <v>0.21444866386913186</v>
      </c>
      <c r="K2493" s="6">
        <v>8724.239888955974</v>
      </c>
      <c r="L2493" s="6">
        <v>36361.88562651949</v>
      </c>
      <c r="M2493" s="6">
        <v>142277866.9058945</v>
      </c>
      <c r="N2493" s="6">
        <v>3423.040329758078</v>
      </c>
      <c r="O2493" s="6">
        <v>114764462.3404748</v>
      </c>
    </row>
    <row r="2494">
      <c r="A2494">
        <v>2490</v>
      </c>
      <c r="B2494" s="6">
        <v>-164567693.64600173</v>
      </c>
      <c r="C2494" s="6">
        <v>62273386.20896779</v>
      </c>
      <c r="D2494" s="6">
        <v>58660696.55185219</v>
      </c>
      <c r="E2494" s="6">
        <v>51170986.68051562</v>
      </c>
      <c r="F2494" s="6">
        <v>58078285.28766693</v>
      </c>
      <c r="G2494" s="6">
        <v>120172011.18248978</v>
      </c>
      <c r="H2494" s="6">
        <f>NPV(Supuestos!$B$22,C2494:G2494)+B2494</f>
        <v>66535127.59327579</v>
      </c>
      <c r="I2494" s="2">
        <f>IFERROR(IRR(B2494:G2494),"")</f>
        <v>0.28253778258887435</v>
      </c>
      <c r="J2494" s="2">
        <f>IFERROR(MIRR(B2494:G2494,Supuestos!$B$22,Supuestos!$B$22),"")</f>
        <v>0.22010437456187604</v>
      </c>
      <c r="K2494" s="6">
        <v>8016.375665471214</v>
      </c>
      <c r="L2494" s="6">
        <v>40523.578086283145</v>
      </c>
      <c r="M2494" s="6">
        <v>138579515.62610552</v>
      </c>
      <c r="N2494" s="6">
        <v>3387.0426860948405</v>
      </c>
      <c r="O2494" s="6">
        <v>109695903.4732275</v>
      </c>
    </row>
    <row r="2495">
      <c r="A2495">
        <v>2491</v>
      </c>
      <c r="B2495" s="6">
        <v>-168746677.25388107</v>
      </c>
      <c r="C2495" s="6">
        <v>64182776.545027465</v>
      </c>
      <c r="D2495" s="6">
        <v>53781004.79827162</v>
      </c>
      <c r="E2495" s="6">
        <v>63372939.88661425</v>
      </c>
      <c r="F2495" s="6">
        <v>49071998.80155206</v>
      </c>
      <c r="G2495" s="6">
        <v>94168294.19065735</v>
      </c>
      <c r="H2495" s="6">
        <f>NPV(Supuestos!$B$22,C2495:G2495)+B2495</f>
        <v>49674293.92856653</v>
      </c>
      <c r="I2495" s="2">
        <f>IFERROR(IRR(B2495:G2495),"")</f>
        <v>0.25117251351863373</v>
      </c>
      <c r="J2495" s="2">
        <f>IFERROR(MIRR(B2495:G2495,Supuestos!$B$22,Supuestos!$B$22),"")</f>
        <v>0.20037425435109912</v>
      </c>
      <c r="K2495" s="6">
        <v>7863.833295724438</v>
      </c>
      <c r="L2495" s="6">
        <v>39746.68024311717</v>
      </c>
      <c r="M2495" s="6">
        <v>143741775.85465407</v>
      </c>
      <c r="N2495" s="6">
        <v>3357.7938960554698</v>
      </c>
      <c r="O2495" s="6">
        <v>108733658.31363125</v>
      </c>
    </row>
    <row r="2496">
      <c r="A2496">
        <v>2492</v>
      </c>
      <c r="B2496" s="6">
        <v>-182474412.28220725</v>
      </c>
      <c r="C2496" s="6">
        <v>62130678.28708705</v>
      </c>
      <c r="D2496" s="6">
        <v>52056980.3020013</v>
      </c>
      <c r="E2496" s="6">
        <v>46784213.268969506</v>
      </c>
      <c r="F2496" s="6">
        <v>50229488.02295458</v>
      </c>
      <c r="G2496" s="6">
        <v>94669691.1213881</v>
      </c>
      <c r="H2496" s="6">
        <f>NPV(Supuestos!$B$22,C2496:G2496)+B2496</f>
        <v>22568710.27741353</v>
      </c>
      <c r="I2496" s="2">
        <f>IFERROR(IRR(B2496:G2496),"")</f>
        <v>0.18761662048511735</v>
      </c>
      <c r="J2496" s="2">
        <f>IFERROR(MIRR(B2496:G2496,Supuestos!$B$22,Supuestos!$B$22),"")</f>
        <v>0.1668996189673162</v>
      </c>
      <c r="K2496" s="6">
        <v>8141.7745142123</v>
      </c>
      <c r="L2496" s="6">
        <v>37841.27648991425</v>
      </c>
      <c r="M2496" s="6">
        <v>157826801.04133967</v>
      </c>
      <c r="N2496" s="6">
        <v>3534.5555060232678</v>
      </c>
      <c r="O2496" s="6">
        <v>111322517.25515012</v>
      </c>
    </row>
    <row r="2497">
      <c r="A2497">
        <v>2493</v>
      </c>
      <c r="B2497" s="6">
        <v>-155506105.87386972</v>
      </c>
      <c r="C2497" s="6">
        <v>54273541.03676963</v>
      </c>
      <c r="D2497" s="6">
        <v>68287975.49532858</v>
      </c>
      <c r="E2497" s="6">
        <v>61840823.17165672</v>
      </c>
      <c r="F2497" s="6">
        <v>63188480.811949894</v>
      </c>
      <c r="G2497" s="6">
        <v>107265991.42831138</v>
      </c>
      <c r="H2497" s="6">
        <f>NPV(Supuestos!$B$22,C2497:G2497)+B2497</f>
        <v>79511685.30970833</v>
      </c>
      <c r="I2497" s="2">
        <f>IFERROR(IRR(B2497:G2497),"")</f>
        <v>0.3176986621532778</v>
      </c>
      <c r="J2497" s="2">
        <f>IFERROR(MIRR(B2497:G2497,Supuestos!$B$22,Supuestos!$B$22),"")</f>
        <v>0.23815640945129468</v>
      </c>
      <c r="K2497" s="6">
        <v>8302.174510455563</v>
      </c>
      <c r="L2497" s="6">
        <v>39581.15237584975</v>
      </c>
      <c r="M2497" s="6">
        <v>129217335.12593073</v>
      </c>
      <c r="N2497" s="6">
        <v>3334.8278403282166</v>
      </c>
      <c r="O2497" s="6">
        <v>113497227.15366243</v>
      </c>
    </row>
    <row r="2498">
      <c r="A2498">
        <v>2494</v>
      </c>
      <c r="B2498" s="6">
        <v>-168190398.2962183</v>
      </c>
      <c r="C2498" s="6">
        <v>64488403.119666606</v>
      </c>
      <c r="D2498" s="6">
        <v>54228214.98865792</v>
      </c>
      <c r="E2498" s="6">
        <v>55274857.417570196</v>
      </c>
      <c r="F2498" s="6">
        <v>45888944.95922165</v>
      </c>
      <c r="G2498" s="6">
        <v>103067939.72994179</v>
      </c>
      <c r="H2498" s="6">
        <f>NPV(Supuestos!$B$22,C2498:G2498)+B2498</f>
        <v>48114378.70536123</v>
      </c>
      <c r="I2498" s="2">
        <f>IFERROR(IRR(B2498:G2498),"")</f>
        <v>0.2471713080876341</v>
      </c>
      <c r="J2498" s="2">
        <f>IFERROR(MIRR(B2498:G2498,Supuestos!$B$22,Supuestos!$B$22),"")</f>
        <v>0.19883063851884897</v>
      </c>
      <c r="K2498" s="6">
        <v>8165.511439055212</v>
      </c>
      <c r="L2498" s="6">
        <v>38336.64228852853</v>
      </c>
      <c r="M2498" s="6">
        <v>143147335.00486252</v>
      </c>
      <c r="N2498" s="6">
        <v>3351.113524350027</v>
      </c>
      <c r="O2498" s="6">
        <v>111876380.06436534</v>
      </c>
    </row>
    <row r="2499">
      <c r="A2499">
        <v>2495</v>
      </c>
      <c r="B2499" s="6">
        <v>-166702499.5467627</v>
      </c>
      <c r="C2499" s="6">
        <v>35468164.73036875</v>
      </c>
      <c r="D2499" s="6">
        <v>34060317.499216</v>
      </c>
      <c r="E2499" s="6">
        <v>51621214.55657766</v>
      </c>
      <c r="F2499" s="6">
        <v>41841095.23322285</v>
      </c>
      <c r="G2499" s="6">
        <v>91037966.95062928</v>
      </c>
      <c r="H2499" s="6">
        <f>NPV(Supuestos!$B$22,C2499:G2499)+B2499</f>
        <v>-2483361.9898662344</v>
      </c>
      <c r="I2499" s="2">
        <f>IFERROR(IRR(B2499:G2499),"")</f>
        <v>0.13465442165798586</v>
      </c>
      <c r="J2499" s="2">
        <f>IFERROR(MIRR(B2499:G2499,Supuestos!$B$22,Supuestos!$B$22),"")</f>
        <v>0.1365830691538341</v>
      </c>
      <c r="K2499" s="6">
        <v>7619.817772476494</v>
      </c>
      <c r="L2499" s="6">
        <v>38638.04374427382</v>
      </c>
      <c r="M2499" s="6">
        <v>143149311.35345536</v>
      </c>
      <c r="N2499" s="6">
        <v>3440.3462055139244</v>
      </c>
      <c r="O2499" s="6">
        <v>109292280.75640428</v>
      </c>
    </row>
    <row r="2500">
      <c r="A2500">
        <v>2496</v>
      </c>
      <c r="B2500" s="6">
        <v>-159977810.35810295</v>
      </c>
      <c r="C2500" s="6">
        <v>41159361.6245508</v>
      </c>
      <c r="D2500" s="6">
        <v>25285320.629360337</v>
      </c>
      <c r="E2500" s="6">
        <v>45570557.78291255</v>
      </c>
      <c r="F2500" s="6">
        <v>43746944.28291314</v>
      </c>
      <c r="G2500" s="6">
        <v>74089639.20401883</v>
      </c>
      <c r="H2500" s="6">
        <f>NPV(Supuestos!$B$22,C2500:G2500)+B2500</f>
        <v>-9276505.6650981</v>
      </c>
      <c r="I2500" s="2">
        <f>IFERROR(IRR(B2500:G2500),"")</f>
        <v>0.11821675642885057</v>
      </c>
      <c r="J2500" s="2">
        <f>IFERROR(MIRR(B2500:G2500,Supuestos!$B$22,Supuestos!$B$22),"")</f>
        <v>0.12646137306137972</v>
      </c>
      <c r="K2500" s="6">
        <v>7912.664308934401</v>
      </c>
      <c r="L2500" s="6">
        <v>33988.75923689548</v>
      </c>
      <c r="M2500" s="6">
        <v>138462478.98860317</v>
      </c>
      <c r="N2500" s="6">
        <v>3371.330965589732</v>
      </c>
      <c r="O2500" s="6">
        <v>106679019.66471387</v>
      </c>
    </row>
    <row r="2501">
      <c r="A2501">
        <v>2497</v>
      </c>
      <c r="B2501" s="6">
        <v>-165566613.62958273</v>
      </c>
      <c r="C2501" s="6">
        <v>85386607.03521827</v>
      </c>
      <c r="D2501" s="6">
        <v>80868292.95022564</v>
      </c>
      <c r="E2501" s="6">
        <v>84159483.13143063</v>
      </c>
      <c r="F2501" s="6">
        <v>98987362.68214583</v>
      </c>
      <c r="G2501" s="6">
        <v>142593895.00392196</v>
      </c>
      <c r="H2501" s="6">
        <f>NPV(Supuestos!$B$22,C2501:G2501)+B2501</f>
        <v>161031964.24451187</v>
      </c>
      <c r="I2501" s="2">
        <f>IFERROR(IRR(B2501:G2501),"")</f>
        <v>0.4642198402063706</v>
      </c>
      <c r="J2501" s="2">
        <f>IFERROR(MIRR(B2501:G2501,Supuestos!$B$22,Supuestos!$B$22),"")</f>
        <v>0.30590972478466405</v>
      </c>
      <c r="K2501" s="6">
        <v>8772.395794639826</v>
      </c>
      <c r="L2501" s="6">
        <v>41104.79946128231</v>
      </c>
      <c r="M2501" s="6">
        <v>136719608.03488943</v>
      </c>
      <c r="N2501" s="6">
        <v>3358.7942293845117</v>
      </c>
      <c r="O2501" s="6">
        <v>103943888.96101367</v>
      </c>
    </row>
    <row r="2502">
      <c r="A2502">
        <v>2498</v>
      </c>
      <c r="B2502" s="6">
        <v>-185042370.90019763</v>
      </c>
      <c r="C2502" s="6">
        <v>53176320.83958244</v>
      </c>
      <c r="D2502" s="6">
        <v>59517706.50904916</v>
      </c>
      <c r="E2502" s="6">
        <v>62282915.225577116</v>
      </c>
      <c r="F2502" s="6">
        <v>75153618.83343458</v>
      </c>
      <c r="G2502" s="6">
        <v>97401321.4904352</v>
      </c>
      <c r="H2502" s="6">
        <f>NPV(Supuestos!$B$22,C2502:G2502)+B2502</f>
        <v>44523830.55779011</v>
      </c>
      <c r="I2502" s="2">
        <f>IFERROR(IRR(B2502:G2502),"")</f>
        <v>0.22636246779347266</v>
      </c>
      <c r="J2502" s="2">
        <f>IFERROR(MIRR(B2502:G2502,Supuestos!$B$22,Supuestos!$B$22),"")</f>
        <v>0.19023359447790655</v>
      </c>
      <c r="K2502" s="6">
        <v>7839.7548056303185</v>
      </c>
      <c r="L2502" s="6">
        <v>39973.99555782581</v>
      </c>
      <c r="M2502" s="6">
        <v>159971464.99822083</v>
      </c>
      <c r="N2502" s="6">
        <v>3286.779589174936</v>
      </c>
      <c r="O2502" s="6">
        <v>108235041.78645062</v>
      </c>
    </row>
    <row r="2503">
      <c r="A2503">
        <v>2499</v>
      </c>
      <c r="B2503" s="6">
        <v>-151493389.3507891</v>
      </c>
      <c r="C2503" s="6">
        <v>43969919.00326501</v>
      </c>
      <c r="D2503" s="6">
        <v>38248907.30890161</v>
      </c>
      <c r="E2503" s="6">
        <v>37117406.36482385</v>
      </c>
      <c r="F2503" s="6">
        <v>26751901.862549763</v>
      </c>
      <c r="G2503" s="6">
        <v>97398354.74645409</v>
      </c>
      <c r="H2503" s="6">
        <f>NPV(Supuestos!$B$22,C2503:G2503)+B2503</f>
        <v>7986126.153729305</v>
      </c>
      <c r="I2503" s="2">
        <f>IFERROR(IRR(B2503:G2503),"")</f>
        <v>0.15940152059447144</v>
      </c>
      <c r="J2503" s="2">
        <f>IFERROR(MIRR(B2503:G2503,Supuestos!$B$22,Supuestos!$B$22),"")</f>
        <v>0.15177353810650152</v>
      </c>
      <c r="K2503" s="6">
        <v>7324.629117735287</v>
      </c>
      <c r="L2503" s="6">
        <v>41242.67223765338</v>
      </c>
      <c r="M2503" s="6">
        <v>127326407.1135788</v>
      </c>
      <c r="N2503" s="6">
        <v>3510.885955983152</v>
      </c>
      <c r="O2503" s="6">
        <v>108455416.00443204</v>
      </c>
    </row>
    <row r="2504">
      <c r="A2504">
        <v>2500</v>
      </c>
      <c r="B2504" s="6">
        <v>-179061258.57560426</v>
      </c>
      <c r="C2504" s="6">
        <v>63546316.166943505</v>
      </c>
      <c r="D2504" s="6">
        <v>44498778.92776406</v>
      </c>
      <c r="E2504" s="6">
        <v>41681442.893455155</v>
      </c>
      <c r="F2504" s="6">
        <v>59968702.830342114</v>
      </c>
      <c r="G2504" s="6">
        <v>112477581.92839853</v>
      </c>
      <c r="H2504" s="6">
        <f>NPV(Supuestos!$B$22,C2504:G2504)+B2504</f>
        <v>32978893.877647184</v>
      </c>
      <c r="I2504" s="2">
        <f>IFERROR(IRR(B2504:G2504),"")</f>
        <v>0.20699297354380736</v>
      </c>
      <c r="J2504" s="2">
        <f>IFERROR(MIRR(B2504:G2504,Supuestos!$B$22,Supuestos!$B$22),"")</f>
        <v>0.17920183504799492</v>
      </c>
      <c r="K2504" s="6">
        <v>8064.986599785349</v>
      </c>
      <c r="L2504" s="6">
        <v>36648.36358286863</v>
      </c>
      <c r="M2504" s="6">
        <v>155415773.67961252</v>
      </c>
      <c r="N2504" s="6">
        <v>3414.6336876476803</v>
      </c>
      <c r="O2504" s="6">
        <v>103346795.32184918</v>
      </c>
    </row>
    <row r="2505">
      <c r="A2505">
        <v>2501</v>
      </c>
      <c r="B2505" s="6">
        <v>-171081904.7514434</v>
      </c>
      <c r="C2505" s="6">
        <v>49301018.43149462</v>
      </c>
      <c r="D2505" s="6">
        <v>44069911.24585575</v>
      </c>
      <c r="E2505" s="6">
        <v>48688201.9155562</v>
      </c>
      <c r="F2505" s="6">
        <v>47489359.22388591</v>
      </c>
      <c r="G2505" s="6">
        <v>89755137.01437317</v>
      </c>
      <c r="H2505" s="6">
        <f>NPV(Supuestos!$B$22,C2505:G2505)+B2505</f>
        <v>13671636.41094958</v>
      </c>
      <c r="I2505" s="2">
        <f>IFERROR(IRR(B2505:G2505),"")</f>
        <v>0.16983721201023658</v>
      </c>
      <c r="J2505" s="2">
        <f>IFERROR(MIRR(B2505:G2505,Supuestos!$B$22,Supuestos!$B$22),"")</f>
        <v>0.15766416530879934</v>
      </c>
      <c r="K2505" s="6">
        <v>7707.767886788765</v>
      </c>
      <c r="L2505" s="6">
        <v>37257.8417058981</v>
      </c>
      <c r="M2505" s="6">
        <v>148107921.08490095</v>
      </c>
      <c r="N2505" s="6">
        <v>3353.6297041922808</v>
      </c>
      <c r="O2505" s="6">
        <v>105593754.0232361</v>
      </c>
    </row>
    <row r="2506">
      <c r="A2506">
        <v>2502</v>
      </c>
      <c r="B2506" s="6">
        <v>-164446720.03961414</v>
      </c>
      <c r="C2506" s="6">
        <v>56275583.07319403</v>
      </c>
      <c r="D2506" s="6">
        <v>58407668.729707</v>
      </c>
      <c r="E2506" s="6">
        <v>49768768.21088043</v>
      </c>
      <c r="F2506" s="6">
        <v>47760198.57670948</v>
      </c>
      <c r="G2506" s="6">
        <v>96548290.01879115</v>
      </c>
      <c r="H2506" s="6">
        <f>NPV(Supuestos!$B$22,C2506:G2506)+B2506</f>
        <v>41875160.00962059</v>
      </c>
      <c r="I2506" s="2">
        <f>IFERROR(IRR(B2506:G2506),"")</f>
        <v>0.23492431997657998</v>
      </c>
      <c r="J2506" s="2">
        <f>IFERROR(MIRR(B2506:G2506,Supuestos!$B$22,Supuestos!$B$22),"")</f>
        <v>0.19291325842412288</v>
      </c>
      <c r="K2506" s="6">
        <v>7859.632318923041</v>
      </c>
      <c r="L2506" s="6">
        <v>42869.074173012916</v>
      </c>
      <c r="M2506" s="6">
        <v>137491907.17141244</v>
      </c>
      <c r="N2506" s="6">
        <v>3649.3602263120315</v>
      </c>
      <c r="O2506" s="6">
        <v>112541039.14664756</v>
      </c>
    </row>
    <row r="2507">
      <c r="A2507">
        <v>2503</v>
      </c>
      <c r="B2507" s="6">
        <v>-172908593.83662963</v>
      </c>
      <c r="C2507" s="6">
        <v>78413458.68815</v>
      </c>
      <c r="D2507" s="6">
        <v>72285129.56300902</v>
      </c>
      <c r="E2507" s="6">
        <v>63598879.22518104</v>
      </c>
      <c r="F2507" s="6">
        <v>80379294.59383205</v>
      </c>
      <c r="G2507" s="6">
        <v>120703802.88390888</v>
      </c>
      <c r="H2507" s="6">
        <f>NPV(Supuestos!$B$22,C2507:G2507)+B2507</f>
        <v>104704401.70900564</v>
      </c>
      <c r="I2507" s="2">
        <f>IFERROR(IRR(B2507:G2507),"")</f>
        <v>0.355509887598786</v>
      </c>
      <c r="J2507" s="2">
        <f>IFERROR(MIRR(B2507:G2507,Supuestos!$B$22,Supuestos!$B$22),"")</f>
        <v>0.2532262817527835</v>
      </c>
      <c r="K2507" s="6">
        <v>8206.354618251875</v>
      </c>
      <c r="L2507" s="6">
        <v>42501.0220608393</v>
      </c>
      <c r="M2507" s="6">
        <v>145006317.14307815</v>
      </c>
      <c r="N2507" s="6">
        <v>3365.84443639343</v>
      </c>
      <c r="O2507" s="6">
        <v>112495977.01110321</v>
      </c>
    </row>
    <row r="2508">
      <c r="A2508">
        <v>2504</v>
      </c>
      <c r="B2508" s="6">
        <v>-177194241.59788477</v>
      </c>
      <c r="C2508" s="6">
        <v>79218725.62756643</v>
      </c>
      <c r="D2508" s="6">
        <v>92689090.62666547</v>
      </c>
      <c r="E2508" s="6">
        <v>76763791.78653434</v>
      </c>
      <c r="F2508" s="6">
        <v>99151890.84188715</v>
      </c>
      <c r="G2508" s="6">
        <v>146311272.80759475</v>
      </c>
      <c r="H2508" s="6">
        <f>NPV(Supuestos!$B$22,C2508:G2508)+B2508</f>
        <v>150125856.38427597</v>
      </c>
      <c r="I2508" s="2">
        <f>IFERROR(IRR(B2508:G2508),"")</f>
        <v>0.42346769087192254</v>
      </c>
      <c r="J2508" s="2">
        <f>IFERROR(MIRR(B2508:G2508,Supuestos!$B$22,Supuestos!$B$22),"")</f>
        <v>0.28887103845311923</v>
      </c>
      <c r="K2508" s="6">
        <v>8801.089915620832</v>
      </c>
      <c r="L2508" s="6">
        <v>41593.091653543095</v>
      </c>
      <c r="M2508" s="6">
        <v>147909078.43696547</v>
      </c>
      <c r="N2508" s="6">
        <v>3384.353939599047</v>
      </c>
      <c r="O2508" s="6">
        <v>108738659.69039722</v>
      </c>
    </row>
    <row r="2509">
      <c r="A2509">
        <v>2505</v>
      </c>
      <c r="B2509" s="6">
        <v>-183401806.24921322</v>
      </c>
      <c r="C2509" s="6">
        <v>45121305.988401115</v>
      </c>
      <c r="D2509" s="6">
        <v>49194758.71662259</v>
      </c>
      <c r="E2509" s="6">
        <v>58873557.81207248</v>
      </c>
      <c r="F2509" s="6">
        <v>57490266.00895907</v>
      </c>
      <c r="G2509" s="6">
        <v>98200138.72253242</v>
      </c>
      <c r="H2509" s="6">
        <f>NPV(Supuestos!$B$22,C2509:G2509)+B2509</f>
        <v>18810958.24000302</v>
      </c>
      <c r="I2509" s="2">
        <f>IFERROR(IRR(B2509:G2509),"")</f>
        <v>0.1769630831160821</v>
      </c>
      <c r="J2509" s="2">
        <f>IFERROR(MIRR(B2509:G2509,Supuestos!$B$22,Supuestos!$B$22),"")</f>
        <v>0.16248094534099855</v>
      </c>
      <c r="K2509" s="6">
        <v>7538.916650757291</v>
      </c>
      <c r="L2509" s="6">
        <v>44257.60297495907</v>
      </c>
      <c r="M2509" s="6">
        <v>156709455.84997126</v>
      </c>
      <c r="N2509" s="6">
        <v>3632.4240476203463</v>
      </c>
      <c r="O2509" s="6">
        <v>109175939.42025958</v>
      </c>
    </row>
    <row r="2510">
      <c r="A2510">
        <v>2506</v>
      </c>
      <c r="B2510" s="6">
        <v>-163505570.54770452</v>
      </c>
      <c r="C2510" s="6">
        <v>102502047.19957447</v>
      </c>
      <c r="D2510" s="6">
        <v>82325156.40226014</v>
      </c>
      <c r="E2510" s="6">
        <v>105271697.33518915</v>
      </c>
      <c r="F2510" s="6">
        <v>105839601.6835483</v>
      </c>
      <c r="G2510" s="6">
        <v>150363156.6254062</v>
      </c>
      <c r="H2510" s="6">
        <f>NPV(Supuestos!$B$22,C2510:G2510)+B2510</f>
        <v>201569890.28142908</v>
      </c>
      <c r="I2510" s="2">
        <f>IFERROR(IRR(B2510:G2510),"")</f>
        <v>0.5512526878016366</v>
      </c>
      <c r="J2510" s="2">
        <f>IFERROR(MIRR(B2510:G2510,Supuestos!$B$22,Supuestos!$B$22),"")</f>
        <v>0.3386741250024554</v>
      </c>
      <c r="K2510" s="6">
        <v>8759.653629759134</v>
      </c>
      <c r="L2510" s="6">
        <v>44595.67808950259</v>
      </c>
      <c r="M2510" s="6">
        <v>132254155.07184201</v>
      </c>
      <c r="N2510" s="6">
        <v>3460.656195972115</v>
      </c>
      <c r="O2510" s="6">
        <v>104654272.63647349</v>
      </c>
    </row>
    <row r="2511">
      <c r="A2511">
        <v>2507</v>
      </c>
      <c r="B2511" s="6">
        <v>-181097474.1208561</v>
      </c>
      <c r="C2511" s="6">
        <v>60701186.52225831</v>
      </c>
      <c r="D2511" s="6">
        <v>76216924.25592272</v>
      </c>
      <c r="E2511" s="6">
        <v>79178303.22789969</v>
      </c>
      <c r="F2511" s="6">
        <v>79647856.92840411</v>
      </c>
      <c r="G2511" s="6">
        <v>137315527.00037688</v>
      </c>
      <c r="H2511" s="6">
        <f>NPV(Supuestos!$B$22,C2511:G2511)+B2511</f>
        <v>102714035.5142419</v>
      </c>
      <c r="I2511" s="2">
        <f>IFERROR(IRR(B2511:G2511),"")</f>
        <v>0.32929672010825817</v>
      </c>
      <c r="J2511" s="2">
        <f>IFERROR(MIRR(B2511:G2511,Supuestos!$B$22,Supuestos!$B$22),"")</f>
        <v>0.2471778050782525</v>
      </c>
      <c r="K2511" s="6">
        <v>8847.334417171129</v>
      </c>
      <c r="L2511" s="6">
        <v>38777.63005128866</v>
      </c>
      <c r="M2511" s="6">
        <v>153651181.24332845</v>
      </c>
      <c r="N2511" s="6">
        <v>3408.833030735453</v>
      </c>
      <c r="O2511" s="6">
        <v>114741002.98422803</v>
      </c>
    </row>
    <row r="2512">
      <c r="A2512">
        <v>2508</v>
      </c>
      <c r="B2512" s="6">
        <v>-165235215.10920915</v>
      </c>
      <c r="C2512" s="6">
        <v>48385136.5737632</v>
      </c>
      <c r="D2512" s="6">
        <v>63459791.43089877</v>
      </c>
      <c r="E2512" s="6">
        <v>73762270.93120639</v>
      </c>
      <c r="F2512" s="6">
        <v>52954416.59491001</v>
      </c>
      <c r="G2512" s="6">
        <v>99872558.48461534</v>
      </c>
      <c r="H2512" s="6">
        <f>NPV(Supuestos!$B$22,C2512:G2512)+B2512</f>
        <v>59049510.83883552</v>
      </c>
      <c r="I2512" s="2">
        <f>IFERROR(IRR(B2512:G2512),"")</f>
        <v>0.2666971543119454</v>
      </c>
      <c r="J2512" s="2">
        <f>IFERROR(MIRR(B2512:G2512,Supuestos!$B$22,Supuestos!$B$22),"")</f>
        <v>0.21183716942646802</v>
      </c>
      <c r="K2512" s="6">
        <v>7834.961850565975</v>
      </c>
      <c r="L2512" s="6">
        <v>40207.67193990082</v>
      </c>
      <c r="M2512" s="6">
        <v>140033169.04927355</v>
      </c>
      <c r="N2512" s="6">
        <v>3327.0517997133234</v>
      </c>
      <c r="O2512" s="6">
        <v>106170833.2205789</v>
      </c>
    </row>
    <row r="2513">
      <c r="A2513">
        <v>2509</v>
      </c>
      <c r="B2513" s="6">
        <v>-164108948.91377154</v>
      </c>
      <c r="C2513" s="6">
        <v>64439263.240624264</v>
      </c>
      <c r="D2513" s="6">
        <v>68910167.28342655</v>
      </c>
      <c r="E2513" s="6">
        <v>67938568.97839253</v>
      </c>
      <c r="F2513" s="6">
        <v>80711339.12115575</v>
      </c>
      <c r="G2513" s="6">
        <v>127948138.3077555</v>
      </c>
      <c r="H2513" s="6">
        <f>NPV(Supuestos!$B$22,C2513:G2513)+B2513</f>
        <v>105537301.36753911</v>
      </c>
      <c r="I2513" s="2">
        <f>IFERROR(IRR(B2513:G2513),"")</f>
        <v>0.3557486481337421</v>
      </c>
      <c r="J2513" s="2">
        <f>IFERROR(MIRR(B2513:G2513,Supuestos!$B$22,Supuestos!$B$22),"")</f>
        <v>0.25903347036309166</v>
      </c>
      <c r="K2513" s="6">
        <v>8175.550150221321</v>
      </c>
      <c r="L2513" s="6">
        <v>42531.733315348174</v>
      </c>
      <c r="M2513" s="6">
        <v>136291323.4181341</v>
      </c>
      <c r="N2513" s="6">
        <v>3357.202226575464</v>
      </c>
      <c r="O2513" s="6">
        <v>110884637.67569618</v>
      </c>
    </row>
    <row r="2514">
      <c r="A2514">
        <v>2510</v>
      </c>
      <c r="B2514" s="6">
        <v>-194337337.4225246</v>
      </c>
      <c r="C2514" s="6">
        <v>84311596.51773335</v>
      </c>
      <c r="D2514" s="6">
        <v>95868417.74411035</v>
      </c>
      <c r="E2514" s="6">
        <v>112388512.93639068</v>
      </c>
      <c r="F2514" s="6">
        <v>117147901.4837006</v>
      </c>
      <c r="G2514" s="6">
        <v>161167454.009318</v>
      </c>
      <c r="H2514" s="6">
        <f>NPV(Supuestos!$B$22,C2514:G2514)+B2514</f>
        <v>182313170.15368536</v>
      </c>
      <c r="I2514" s="2">
        <f>IFERROR(IRR(B2514:G2514),"")</f>
        <v>0.44391067305865456</v>
      </c>
      <c r="J2514" s="2">
        <f>IFERROR(MIRR(B2514:G2514,Supuestos!$B$22,Supuestos!$B$22),"")</f>
        <v>0.30131163580929066</v>
      </c>
      <c r="K2514" s="6">
        <v>8963.32320230933</v>
      </c>
      <c r="L2514" s="6">
        <v>44506.09484995931</v>
      </c>
      <c r="M2514" s="6">
        <v>162423536.413499</v>
      </c>
      <c r="N2514" s="6">
        <v>3301.5644780981042</v>
      </c>
      <c r="O2514" s="6">
        <v>112451309.58086538</v>
      </c>
    </row>
    <row r="2515">
      <c r="A2515">
        <v>2511</v>
      </c>
      <c r="B2515" s="6">
        <v>-174916522.48823953</v>
      </c>
      <c r="C2515" s="6">
        <v>38039594.66041662</v>
      </c>
      <c r="D2515" s="6">
        <v>23511585.73169778</v>
      </c>
      <c r="E2515" s="6">
        <v>43928303.6444116</v>
      </c>
      <c r="F2515" s="6">
        <v>37371965.89817943</v>
      </c>
      <c r="G2515" s="6">
        <v>87134912.44564854</v>
      </c>
      <c r="H2515" s="6">
        <f>NPV(Supuestos!$B$22,C2515:G2515)+B2515</f>
        <v>-26424354.487338662</v>
      </c>
      <c r="I2515" s="2">
        <f>IFERROR(IRR(B2515:G2515),"")</f>
        <v>0.08391393845121564</v>
      </c>
      <c r="J2515" s="2">
        <f>IFERROR(MIRR(B2515:G2515,Supuestos!$B$22,Supuestos!$B$22),"")</f>
        <v>0.10326386497157203</v>
      </c>
      <c r="K2515" s="6">
        <v>7454.49680802499</v>
      </c>
      <c r="L2515" s="6">
        <v>38063.98677966799</v>
      </c>
      <c r="M2515" s="6">
        <v>152216693.05226028</v>
      </c>
      <c r="N2515" s="6">
        <v>3335.9636832028627</v>
      </c>
      <c r="O2515" s="6">
        <v>111058023.84766842</v>
      </c>
    </row>
    <row r="2516">
      <c r="A2516">
        <v>2512</v>
      </c>
      <c r="B2516" s="6">
        <v>-168302602.70913637</v>
      </c>
      <c r="C2516" s="6">
        <v>62097884.67662084</v>
      </c>
      <c r="D2516" s="6">
        <v>83991907.74654345</v>
      </c>
      <c r="E2516" s="6">
        <v>74268703.7229533</v>
      </c>
      <c r="F2516" s="6">
        <v>78732419.49523367</v>
      </c>
      <c r="G2516" s="6">
        <v>105451099.30468158</v>
      </c>
      <c r="H2516" s="6">
        <f>NPV(Supuestos!$B$22,C2516:G2516)+B2516</f>
        <v>102311440.5519551</v>
      </c>
      <c r="I2516" s="2">
        <f>IFERROR(IRR(B2516:G2516),"")</f>
        <v>0.353659187580935</v>
      </c>
      <c r="J2516" s="2">
        <f>IFERROR(MIRR(B2516:G2516,Supuestos!$B$22,Supuestos!$B$22),"")</f>
        <v>0.2535935557849278</v>
      </c>
      <c r="K2516" s="6">
        <v>8355.23566931242</v>
      </c>
      <c r="L2516" s="6">
        <v>41531.40087018808</v>
      </c>
      <c r="M2516" s="6">
        <v>140542231.35336772</v>
      </c>
      <c r="N2516" s="6">
        <v>3385.6231645680964</v>
      </c>
      <c r="O2516" s="6">
        <v>114429738.34632193</v>
      </c>
    </row>
    <row r="2517">
      <c r="A2517">
        <v>2513</v>
      </c>
      <c r="B2517" s="6">
        <v>-155061694.12880093</v>
      </c>
      <c r="C2517" s="6">
        <v>81843329.63569161</v>
      </c>
      <c r="D2517" s="6">
        <v>89184476.63858557</v>
      </c>
      <c r="E2517" s="6">
        <v>86505896.96261038</v>
      </c>
      <c r="F2517" s="6">
        <v>93840390.62173651</v>
      </c>
      <c r="G2517" s="6">
        <v>154055003.2467571</v>
      </c>
      <c r="H2517" s="6">
        <f>NPV(Supuestos!$B$22,C2517:G2517)+B2517</f>
        <v>179316661.32081032</v>
      </c>
      <c r="I2517" s="2">
        <f>IFERROR(IRR(B2517:G2517),"")</f>
        <v>0.5142312240637485</v>
      </c>
      <c r="J2517" s="2">
        <f>IFERROR(MIRR(B2517:G2517,Supuestos!$B$22,Supuestos!$B$22),"")</f>
        <v>0.3293874603951661</v>
      </c>
      <c r="K2517" s="6">
        <v>8668.391195976043</v>
      </c>
      <c r="L2517" s="6">
        <v>45419.66245115031</v>
      </c>
      <c r="M2517" s="6">
        <v>123564461.95954052</v>
      </c>
      <c r="N2517" s="6">
        <v>3425.131625464807</v>
      </c>
      <c r="O2517" s="6">
        <v>112420172.09345748</v>
      </c>
    </row>
    <row r="2518">
      <c r="A2518">
        <v>2514</v>
      </c>
      <c r="B2518" s="6">
        <v>-164983872.63225293</v>
      </c>
      <c r="C2518" s="6">
        <v>82692752.1891962</v>
      </c>
      <c r="D2518" s="6">
        <v>80772018.1431222</v>
      </c>
      <c r="E2518" s="6">
        <v>86128320.43806463</v>
      </c>
      <c r="F2518" s="6">
        <v>68072786.50500575</v>
      </c>
      <c r="G2518" s="6">
        <v>117182923.30938748</v>
      </c>
      <c r="H2518" s="6">
        <f>NPV(Supuestos!$B$22,C2518:G2518)+B2518</f>
        <v>129004930.17247526</v>
      </c>
      <c r="I2518" s="2">
        <f>IFERROR(IRR(B2518:G2518),"")</f>
        <v>0.421531571550491</v>
      </c>
      <c r="J2518" s="2">
        <f>IFERROR(MIRR(B2518:G2518,Supuestos!$B$22,Supuestos!$B$22),"")</f>
        <v>0.27962498314922857</v>
      </c>
      <c r="K2518" s="6">
        <v>8696.36137489614</v>
      </c>
      <c r="L2518" s="6">
        <v>39408.10847458773</v>
      </c>
      <c r="M2518" s="6">
        <v>137567300.44056317</v>
      </c>
      <c r="N2518" s="6">
        <v>3307.649659086019</v>
      </c>
      <c r="O2518" s="6">
        <v>109416582.0987228</v>
      </c>
    </row>
    <row r="2519">
      <c r="A2519">
        <v>2515</v>
      </c>
      <c r="B2519" s="6">
        <v>-175858909.94633275</v>
      </c>
      <c r="C2519" s="6">
        <v>24760697.81934302</v>
      </c>
      <c r="D2519" s="6">
        <v>13080149.842583563</v>
      </c>
      <c r="E2519" s="6">
        <v>7720183.103182431</v>
      </c>
      <c r="F2519" s="6">
        <v>16323441.146069132</v>
      </c>
      <c r="G2519" s="6">
        <v>51947854.057083644</v>
      </c>
      <c r="H2519" s="6">
        <f>NPV(Supuestos!$B$22,C2519:G2519)+B2519</f>
        <v>-102218470.17319512</v>
      </c>
      <c r="I2519" s="2">
        <f>IFERROR(IRR(B2519:G2519),"")</f>
        <v>-0.1120387607894286</v>
      </c>
      <c r="J2519" s="2">
        <f>IFERROR(MIRR(B2519:G2519,Supuestos!$B$22,Supuestos!$B$22),"")</f>
        <v>-0.04215496890051029</v>
      </c>
      <c r="K2519" s="6">
        <v>7337.38370009239</v>
      </c>
      <c r="L2519" s="6">
        <v>31643.654905839692</v>
      </c>
      <c r="M2519" s="6">
        <v>157284378.9289362</v>
      </c>
      <c r="N2519" s="6">
        <v>3486.9275735380747</v>
      </c>
      <c r="O2519" s="6">
        <v>111068013.7277477</v>
      </c>
    </row>
    <row r="2520">
      <c r="A2520">
        <v>2516</v>
      </c>
      <c r="B2520" s="6">
        <v>-162708809.113039</v>
      </c>
      <c r="C2520" s="6">
        <v>60721118.95497559</v>
      </c>
      <c r="D2520" s="6">
        <v>62163006.86956249</v>
      </c>
      <c r="E2520" s="6">
        <v>48188737.47050727</v>
      </c>
      <c r="F2520" s="6">
        <v>45063160.984551795</v>
      </c>
      <c r="G2520" s="6">
        <v>85472568.31000592</v>
      </c>
      <c r="H2520" s="6">
        <f>NPV(Supuestos!$B$22,C2520:G2520)+B2520</f>
        <v>41986553.271165535</v>
      </c>
      <c r="I2520" s="2">
        <f>IFERROR(IRR(B2520:G2520),"")</f>
        <v>0.24051858501876489</v>
      </c>
      <c r="J2520" s="2">
        <f>IFERROR(MIRR(B2520:G2520,Supuestos!$B$22,Supuestos!$B$22),"")</f>
        <v>0.19355995309708796</v>
      </c>
      <c r="K2520" s="6">
        <v>8231.639360110492</v>
      </c>
      <c r="L2520" s="6">
        <v>36310.30984789366</v>
      </c>
      <c r="M2520" s="6">
        <v>138797339.05530065</v>
      </c>
      <c r="N2520" s="6">
        <v>3299.451838992536</v>
      </c>
      <c r="O2520" s="6">
        <v>112074498.6696878</v>
      </c>
    </row>
    <row r="2521">
      <c r="A2521">
        <v>2517</v>
      </c>
      <c r="B2521" s="6">
        <v>-173443533.94428906</v>
      </c>
      <c r="C2521" s="6">
        <v>64154291.52959827</v>
      </c>
      <c r="D2521" s="6">
        <v>69273267.82544547</v>
      </c>
      <c r="E2521" s="6">
        <v>86133376.60139179</v>
      </c>
      <c r="F2521" s="6">
        <v>83942377.97919172</v>
      </c>
      <c r="G2521" s="6">
        <v>130008290.88098826</v>
      </c>
      <c r="H2521" s="6">
        <f>NPV(Supuestos!$B$22,C2521:G2521)+B2521</f>
        <v>111496125.19046155</v>
      </c>
      <c r="I2521" s="2">
        <f>IFERROR(IRR(B2521:G2521),"")</f>
        <v>0.353900171881758</v>
      </c>
      <c r="J2521" s="2">
        <f>IFERROR(MIRR(B2521:G2521,Supuestos!$B$22,Supuestos!$B$22),"")</f>
        <v>0.25899442984231036</v>
      </c>
      <c r="K2521" s="6">
        <v>8708.761681726286</v>
      </c>
      <c r="L2521" s="6">
        <v>38254.7713386911</v>
      </c>
      <c r="M2521" s="6">
        <v>146791399.00208154</v>
      </c>
      <c r="N2521" s="6">
        <v>3270.8318420064948</v>
      </c>
      <c r="O2521" s="6">
        <v>108615697.99693163</v>
      </c>
    </row>
    <row r="2522">
      <c r="A2522">
        <v>2518</v>
      </c>
      <c r="B2522" s="6">
        <v>-182234889.05319852</v>
      </c>
      <c r="C2522" s="6">
        <v>31617179.687526084</v>
      </c>
      <c r="D2522" s="6">
        <v>45100238.02330499</v>
      </c>
      <c r="E2522" s="6">
        <v>44002169.053219296</v>
      </c>
      <c r="F2522" s="6">
        <v>50596361.04371093</v>
      </c>
      <c r="G2522" s="6">
        <v>106367773.02767718</v>
      </c>
      <c r="H2522" s="6">
        <f>NPV(Supuestos!$B$22,C2522:G2522)+B2522</f>
        <v>-4895945.770006999</v>
      </c>
      <c r="I2522" s="2">
        <f>IFERROR(IRR(B2522:G2522),"")</f>
        <v>0.1306091878758455</v>
      </c>
      <c r="J2522" s="2">
        <f>IFERROR(MIRR(B2522:G2522,Supuestos!$B$22,Supuestos!$B$22),"")</f>
        <v>0.1338076142992699</v>
      </c>
      <c r="K2522" s="6">
        <v>7295.5703187876825</v>
      </c>
      <c r="L2522" s="6">
        <v>41209.08768363108</v>
      </c>
      <c r="M2522" s="6">
        <v>158183385.2956771</v>
      </c>
      <c r="N2522" s="6">
        <v>3496.5037328501544</v>
      </c>
      <c r="O2522" s="6">
        <v>103969002.5926813</v>
      </c>
    </row>
    <row r="2523">
      <c r="A2523">
        <v>2519</v>
      </c>
      <c r="B2523" s="6">
        <v>-176338188.91626844</v>
      </c>
      <c r="C2523" s="6">
        <v>44344244.661254436</v>
      </c>
      <c r="D2523" s="6">
        <v>57350602.82473708</v>
      </c>
      <c r="E2523" s="6">
        <v>57423532.92800027</v>
      </c>
      <c r="F2523" s="6">
        <v>63160592.75615544</v>
      </c>
      <c r="G2523" s="6">
        <v>108623929.7047767</v>
      </c>
      <c r="H2523" s="6">
        <f>NPV(Supuestos!$B$22,C2523:G2523)+B2523</f>
        <v>39260953.577037446</v>
      </c>
      <c r="I2523" s="2">
        <f>IFERROR(IRR(B2523:G2523),"")</f>
        <v>0.217369995764045</v>
      </c>
      <c r="J2523" s="2">
        <f>IFERROR(MIRR(B2523:G2523,Supuestos!$B$22,Supuestos!$B$22),"")</f>
        <v>0.18676568948710792</v>
      </c>
      <c r="K2523" s="6">
        <v>7865.941473151272</v>
      </c>
      <c r="L2523" s="6">
        <v>41608.88584721908</v>
      </c>
      <c r="M2523" s="6">
        <v>150154744.04928783</v>
      </c>
      <c r="N2523" s="6">
        <v>3485.7812504904964</v>
      </c>
      <c r="O2523" s="6">
        <v>111215363.42503165</v>
      </c>
    </row>
    <row r="2524">
      <c r="A2524">
        <v>2520</v>
      </c>
      <c r="B2524" s="6">
        <v>-168792815.00018936</v>
      </c>
      <c r="C2524" s="6">
        <v>61661399.35744761</v>
      </c>
      <c r="D2524" s="6">
        <v>59677852.81262112</v>
      </c>
      <c r="E2524" s="6">
        <v>57699964.65681453</v>
      </c>
      <c r="F2524" s="6">
        <v>79969007.41767152</v>
      </c>
      <c r="G2524" s="6">
        <v>129935210.5912458</v>
      </c>
      <c r="H2524" s="6">
        <f>NPV(Supuestos!$B$22,C2524:G2524)+B2524</f>
        <v>84994483.21290426</v>
      </c>
      <c r="I2524" s="2">
        <f>IFERROR(IRR(B2524:G2524),"")</f>
        <v>0.3087570417202959</v>
      </c>
      <c r="J2524" s="2">
        <f>IFERROR(MIRR(B2524:G2524,Supuestos!$B$22,Supuestos!$B$22),"")</f>
        <v>0.23688133693591418</v>
      </c>
      <c r="K2524" s="6">
        <v>8073.959603012654</v>
      </c>
      <c r="L2524" s="6">
        <v>43453.39901593087</v>
      </c>
      <c r="M2524" s="6">
        <v>140725535.93873212</v>
      </c>
      <c r="N2524" s="6">
        <v>3552.8050013507404</v>
      </c>
      <c r="O2524" s="6">
        <v>109423208.43392701</v>
      </c>
    </row>
    <row r="2525">
      <c r="A2525">
        <v>2521</v>
      </c>
      <c r="B2525" s="6">
        <v>-176207044.54925036</v>
      </c>
      <c r="C2525" s="6">
        <v>81597985.67467995</v>
      </c>
      <c r="D2525" s="6">
        <v>85516890.47039674</v>
      </c>
      <c r="E2525" s="6">
        <v>88526027.95609793</v>
      </c>
      <c r="F2525" s="6">
        <v>90202322.86622754</v>
      </c>
      <c r="G2525" s="6">
        <v>155544802.25170562</v>
      </c>
      <c r="H2525" s="6">
        <f>NPV(Supuestos!$B$22,C2525:G2525)+B2525</f>
        <v>155117266.06837776</v>
      </c>
      <c r="I2525" s="2">
        <f>IFERROR(IRR(B2525:G2525),"")</f>
        <v>0.43169933328028687</v>
      </c>
      <c r="J2525" s="2">
        <f>IFERROR(MIRR(B2525:G2525,Supuestos!$B$22,Supuestos!$B$22),"")</f>
        <v>0.2934536137939472</v>
      </c>
      <c r="K2525" s="6">
        <v>9094.215704090548</v>
      </c>
      <c r="L2525" s="6">
        <v>40231.02211465654</v>
      </c>
      <c r="M2525" s="6">
        <v>146937477.10071248</v>
      </c>
      <c r="N2525" s="6">
        <v>3439.857540807376</v>
      </c>
      <c r="O2525" s="6">
        <v>105778179.65064979</v>
      </c>
    </row>
    <row r="2526">
      <c r="A2526">
        <v>2522</v>
      </c>
      <c r="B2526" s="6">
        <v>-172589892.02051112</v>
      </c>
      <c r="C2526" s="6">
        <v>46052610.92968367</v>
      </c>
      <c r="D2526" s="6">
        <v>48202598.26213212</v>
      </c>
      <c r="E2526" s="6">
        <v>34347027.004405946</v>
      </c>
      <c r="F2526" s="6">
        <v>37834825.7502002</v>
      </c>
      <c r="G2526" s="6">
        <v>74769969.34892033</v>
      </c>
      <c r="H2526" s="6">
        <f>NPV(Supuestos!$B$22,C2526:G2526)+B2526</f>
        <v>-10684832.605000295</v>
      </c>
      <c r="I2526" s="2">
        <f>IFERROR(IRR(B2526:G2526),"")</f>
        <v>0.115281692535575</v>
      </c>
      <c r="J2526" s="2">
        <f>IFERROR(MIRR(B2526:G2526,Supuestos!$B$22,Supuestos!$B$22),"")</f>
        <v>0.1255216777333188</v>
      </c>
      <c r="K2526" s="6">
        <v>7493.398298273138</v>
      </c>
      <c r="L2526" s="6">
        <v>38322.208888085515</v>
      </c>
      <c r="M2526" s="6">
        <v>149616806.0310673</v>
      </c>
      <c r="N2526" s="6">
        <v>3364.640883728862</v>
      </c>
      <c r="O2526" s="6">
        <v>110269176.800162</v>
      </c>
    </row>
    <row r="2527">
      <c r="A2527">
        <v>2523</v>
      </c>
      <c r="B2527" s="6">
        <v>-160609662.03744337</v>
      </c>
      <c r="C2527" s="6">
        <v>44317257.62160185</v>
      </c>
      <c r="D2527" s="6">
        <v>48223725.6948376</v>
      </c>
      <c r="E2527" s="6">
        <v>40895686.670499295</v>
      </c>
      <c r="F2527" s="6">
        <v>49640675.262320474</v>
      </c>
      <c r="G2527" s="6">
        <v>93082916.46303064</v>
      </c>
      <c r="H2527" s="6">
        <f>NPV(Supuestos!$B$22,C2527:G2527)+B2527</f>
        <v>20710754.788351186</v>
      </c>
      <c r="I2527" s="2">
        <f>IFERROR(IRR(B2527:G2527),"")</f>
        <v>0.18678079684308904</v>
      </c>
      <c r="J2527" s="2">
        <f>IFERROR(MIRR(B2527:G2527,Supuestos!$B$22,Supuestos!$B$22),"")</f>
        <v>0.16799197658786413</v>
      </c>
      <c r="K2527" s="6">
        <v>7760.021313827094</v>
      </c>
      <c r="L2527" s="6">
        <v>38482.964311591306</v>
      </c>
      <c r="M2527" s="6">
        <v>136719372.1752677</v>
      </c>
      <c r="N2527" s="6">
        <v>3348.4952994932733</v>
      </c>
      <c r="O2527" s="6">
        <v>112668497.31727006</v>
      </c>
    </row>
    <row r="2528">
      <c r="A2528">
        <v>2524</v>
      </c>
      <c r="B2528" s="6">
        <v>-165431141.17263782</v>
      </c>
      <c r="C2528" s="6">
        <v>83446978.65790007</v>
      </c>
      <c r="D2528" s="6">
        <v>74133757.44042444</v>
      </c>
      <c r="E2528" s="6">
        <v>79401127.99208479</v>
      </c>
      <c r="F2528" s="6">
        <v>105771877.98058337</v>
      </c>
      <c r="G2528" s="6">
        <v>155455794.44170564</v>
      </c>
      <c r="H2528" s="6">
        <f>NPV(Supuestos!$B$22,C2528:G2528)+B2528</f>
        <v>161769292.95499954</v>
      </c>
      <c r="I2528" s="2">
        <f>IFERROR(IRR(B2528:G2528),"")</f>
        <v>0.4555412950981</v>
      </c>
      <c r="J2528" s="2">
        <f>IFERROR(MIRR(B2528:G2528,Supuestos!$B$22,Supuestos!$B$22),"")</f>
        <v>0.30660456882687903</v>
      </c>
      <c r="K2528" s="6">
        <v>8731.658659846145</v>
      </c>
      <c r="L2528" s="6">
        <v>44827.79367746576</v>
      </c>
      <c r="M2528" s="6">
        <v>134117461.74338661</v>
      </c>
      <c r="N2528" s="6">
        <v>3472.3161881789565</v>
      </c>
      <c r="O2528" s="6">
        <v>112183593.91546626</v>
      </c>
    </row>
    <row r="2529">
      <c r="A2529">
        <v>2525</v>
      </c>
      <c r="B2529" s="6">
        <v>-182574015.1883328</v>
      </c>
      <c r="C2529" s="6">
        <v>76140588.76499602</v>
      </c>
      <c r="D2529" s="6">
        <v>64691307.06611498</v>
      </c>
      <c r="E2529" s="6">
        <v>62121369.13280162</v>
      </c>
      <c r="F2529" s="6">
        <v>62306167.51909751</v>
      </c>
      <c r="G2529" s="6">
        <v>104475447.19775805</v>
      </c>
      <c r="H2529" s="6">
        <f>NPV(Supuestos!$B$22,C2529:G2529)+B2529</f>
        <v>67075516.24626417</v>
      </c>
      <c r="I2529" s="2">
        <f>IFERROR(IRR(B2529:G2529),"")</f>
        <v>0.2790102392330894</v>
      </c>
      <c r="J2529" s="2">
        <f>IFERROR(MIRR(B2529:G2529,Supuestos!$B$22,Supuestos!$B$22),"")</f>
        <v>0.213621353078552</v>
      </c>
      <c r="K2529" s="6">
        <v>8513.926531466313</v>
      </c>
      <c r="L2529" s="6">
        <v>36923.66487653335</v>
      </c>
      <c r="M2529" s="6">
        <v>157424785.58582973</v>
      </c>
      <c r="N2529" s="6">
        <v>3558.8146306574345</v>
      </c>
      <c r="O2529" s="6">
        <v>102398514.54945324</v>
      </c>
    </row>
    <row r="2530">
      <c r="A2530">
        <v>2526</v>
      </c>
      <c r="B2530" s="6">
        <v>-160378525.02645046</v>
      </c>
      <c r="C2530" s="6">
        <v>37547060.47987279</v>
      </c>
      <c r="D2530" s="6">
        <v>39009889.92351571</v>
      </c>
      <c r="E2530" s="6">
        <v>43251986.90609429</v>
      </c>
      <c r="F2530" s="6">
        <v>49117511.670233384</v>
      </c>
      <c r="G2530" s="6">
        <v>85428599.20413958</v>
      </c>
      <c r="H2530" s="6">
        <f>NPV(Supuestos!$B$22,C2530:G2530)+B2530</f>
        <v>5218643.10468173</v>
      </c>
      <c r="I2530" s="2">
        <f>IFERROR(IRR(B2530:G2530),"")</f>
        <v>0.15175615574087148</v>
      </c>
      <c r="J2530" s="2">
        <f>IFERROR(MIRR(B2530:G2530,Supuestos!$B$22,Supuestos!$B$22),"")</f>
        <v>0.14732429352483645</v>
      </c>
      <c r="K2530" s="6">
        <v>7574.9221536780915</v>
      </c>
      <c r="L2530" s="6">
        <v>38791.54599105943</v>
      </c>
      <c r="M2530" s="6">
        <v>136871089.73820257</v>
      </c>
      <c r="N2530" s="6">
        <v>3327.175666857511</v>
      </c>
      <c r="O2530" s="6">
        <v>110742078.67477871</v>
      </c>
    </row>
    <row r="2531">
      <c r="A2531">
        <v>2527</v>
      </c>
      <c r="B2531" s="6">
        <v>-172911641.36379775</v>
      </c>
      <c r="C2531" s="6">
        <v>36835115.765589744</v>
      </c>
      <c r="D2531" s="6">
        <v>43532834.195473805</v>
      </c>
      <c r="E2531" s="6">
        <v>50648574.637733825</v>
      </c>
      <c r="F2531" s="6">
        <v>34729684.248980746</v>
      </c>
      <c r="G2531" s="6">
        <v>80675902.32195234</v>
      </c>
      <c r="H2531" s="6">
        <f>NPV(Supuestos!$B$22,C2531:G2531)+B2531</f>
        <v>-10453392.03577128</v>
      </c>
      <c r="I2531" s="2">
        <f>IFERROR(IRR(B2531:G2531),"")</f>
        <v>0.1170062948805799</v>
      </c>
      <c r="J2531" s="2">
        <f>IFERROR(MIRR(B2531:G2531,Supuestos!$B$22,Supuestos!$B$22),"")</f>
        <v>0.12587028878757978</v>
      </c>
      <c r="K2531" s="6">
        <v>7517.7653900032465</v>
      </c>
      <c r="L2531" s="6">
        <v>38660.61400315742</v>
      </c>
      <c r="M2531" s="6">
        <v>149660327.2910608</v>
      </c>
      <c r="N2531" s="6">
        <v>3443.2515336821475</v>
      </c>
      <c r="O2531" s="6">
        <v>109130920.36670943</v>
      </c>
    </row>
    <row r="2532">
      <c r="A2532">
        <v>2528</v>
      </c>
      <c r="B2532" s="6">
        <v>-169573609.0314021</v>
      </c>
      <c r="C2532" s="6">
        <v>93686192.16985567</v>
      </c>
      <c r="D2532" s="6">
        <v>71744545.13096559</v>
      </c>
      <c r="E2532" s="6">
        <v>86531121.87031235</v>
      </c>
      <c r="F2532" s="6">
        <v>77915151.32805009</v>
      </c>
      <c r="G2532" s="6">
        <v>142781645.9916994</v>
      </c>
      <c r="H2532" s="6">
        <f>NPV(Supuestos!$B$22,C2532:G2532)+B2532</f>
        <v>146506738.8271058</v>
      </c>
      <c r="I2532" s="2">
        <f>IFERROR(IRR(B2532:G2532),"")</f>
        <v>0.44086366721437176</v>
      </c>
      <c r="J2532" s="2">
        <f>IFERROR(MIRR(B2532:G2532,Supuestos!$B$22,Supuestos!$B$22),"")</f>
        <v>0.29119756270288066</v>
      </c>
      <c r="K2532" s="6">
        <v>8748.885375004356</v>
      </c>
      <c r="L2532" s="6">
        <v>41668.22862478472</v>
      </c>
      <c r="M2532" s="6">
        <v>140409564.54998475</v>
      </c>
      <c r="N2532" s="6">
        <v>3417.822042386979</v>
      </c>
      <c r="O2532" s="6">
        <v>110330156.93640232</v>
      </c>
    </row>
    <row r="2533">
      <c r="A2533">
        <v>2529</v>
      </c>
      <c r="B2533" s="6">
        <v>-171006280.30618703</v>
      </c>
      <c r="C2533" s="6">
        <v>35803406.712412536</v>
      </c>
      <c r="D2533" s="6">
        <v>42366545.81934199</v>
      </c>
      <c r="E2533" s="6">
        <v>56535978.18892561</v>
      </c>
      <c r="F2533" s="6">
        <v>61229530.69029653</v>
      </c>
      <c r="G2533" s="6">
        <v>78979374.69098645</v>
      </c>
      <c r="H2533" s="6">
        <f>NPV(Supuestos!$B$22,C2533:G2533)+B2533</f>
        <v>8432282.889128588</v>
      </c>
      <c r="I2533" s="2">
        <f>IFERROR(IRR(B2533:G2533),"")</f>
        <v>0.15776823508962537</v>
      </c>
      <c r="J2533" s="2">
        <f>IFERROR(MIRR(B2533:G2533,Supuestos!$B$22,Supuestos!$B$22),"")</f>
        <v>0.15102722460010165</v>
      </c>
      <c r="K2533" s="6">
        <v>7783.372767272923</v>
      </c>
      <c r="L2533" s="6">
        <v>38299.92325977118</v>
      </c>
      <c r="M2533" s="6">
        <v>147158073.93108737</v>
      </c>
      <c r="N2533" s="6">
        <v>3254.3406937892237</v>
      </c>
      <c r="O2533" s="6">
        <v>114910089.59030771</v>
      </c>
    </row>
    <row r="2534">
      <c r="A2534">
        <v>2530</v>
      </c>
      <c r="B2534" s="6">
        <v>-157096951.88326716</v>
      </c>
      <c r="C2534" s="6">
        <v>50384292.857837856</v>
      </c>
      <c r="D2534" s="6">
        <v>55939072.66819196</v>
      </c>
      <c r="E2534" s="6">
        <v>53983028.29330394</v>
      </c>
      <c r="F2534" s="6">
        <v>40668402.88329324</v>
      </c>
      <c r="G2534" s="6">
        <v>98627063.52133852</v>
      </c>
      <c r="H2534" s="6">
        <f>NPV(Supuestos!$B$22,C2534:G2534)+B2534</f>
        <v>41882868.19501616</v>
      </c>
      <c r="I2534" s="2">
        <f>IFERROR(IRR(B2534:G2534),"")</f>
        <v>0.2373748233100036</v>
      </c>
      <c r="J2534" s="2">
        <f>IFERROR(MIRR(B2534:G2534,Supuestos!$B$22,Supuestos!$B$22),"")</f>
        <v>0.1951794201037611</v>
      </c>
      <c r="K2534" s="6">
        <v>7760.880879265439</v>
      </c>
      <c r="L2534" s="6">
        <v>39630.36628058361</v>
      </c>
      <c r="M2534" s="6">
        <v>132491627.73084581</v>
      </c>
      <c r="N2534" s="6">
        <v>3320.0654208039246</v>
      </c>
      <c r="O2534" s="6">
        <v>110567555.53412007</v>
      </c>
    </row>
    <row r="2535">
      <c r="A2535">
        <v>2531</v>
      </c>
      <c r="B2535" s="6">
        <v>-159593514.06155166</v>
      </c>
      <c r="C2535" s="6">
        <v>59798134.897391036</v>
      </c>
      <c r="D2535" s="6">
        <v>61601493.22852871</v>
      </c>
      <c r="E2535" s="6">
        <v>55221577.35647711</v>
      </c>
      <c r="F2535" s="6">
        <v>41326287.23012169</v>
      </c>
      <c r="G2535" s="6">
        <v>85832419.92081308</v>
      </c>
      <c r="H2535" s="6">
        <f>NPV(Supuestos!$B$22,C2535:G2535)+B2535</f>
        <v>46581479.673343524</v>
      </c>
      <c r="I2535" s="2">
        <f>IFERROR(IRR(B2535:G2535),"")</f>
        <v>0.2529816351698978</v>
      </c>
      <c r="J2535" s="2">
        <f>IFERROR(MIRR(B2535:G2535,Supuestos!$B$22,Supuestos!$B$22),"")</f>
        <v>0.1999109092872715</v>
      </c>
      <c r="K2535" s="6">
        <v>7866.027464749947</v>
      </c>
      <c r="L2535" s="6">
        <v>38743.892993315836</v>
      </c>
      <c r="M2535" s="6">
        <v>135212671.95141122</v>
      </c>
      <c r="N2535" s="6">
        <v>3361.280592530966</v>
      </c>
      <c r="O2535" s="6">
        <v>107879853.2794723</v>
      </c>
    </row>
    <row r="2536">
      <c r="A2536">
        <v>2532</v>
      </c>
      <c r="B2536" s="6">
        <v>-165198197.0652527</v>
      </c>
      <c r="C2536" s="6">
        <v>59642357.17656767</v>
      </c>
      <c r="D2536" s="6">
        <v>67310272.44487631</v>
      </c>
      <c r="E2536" s="6">
        <v>75151882.67966045</v>
      </c>
      <c r="F2536" s="6">
        <v>61988392.23603719</v>
      </c>
      <c r="G2536" s="6">
        <v>100863973.4501121</v>
      </c>
      <c r="H2536" s="6">
        <f>NPV(Supuestos!$B$22,C2536:G2536)+B2536</f>
        <v>78725800.92537653</v>
      </c>
      <c r="I2536" s="2">
        <f>IFERROR(IRR(B2536:G2536),"")</f>
        <v>0.31052390436218535</v>
      </c>
      <c r="J2536" s="2">
        <f>IFERROR(MIRR(B2536:G2536,Supuestos!$B$22,Supuestos!$B$22),"")</f>
        <v>0.23240853294001962</v>
      </c>
      <c r="K2536" s="6">
        <v>8532.510390841184</v>
      </c>
      <c r="L2536" s="6">
        <v>37557.29242839711</v>
      </c>
      <c r="M2536" s="6">
        <v>139561558.03347996</v>
      </c>
      <c r="N2536" s="6">
        <v>3530.5327616321542</v>
      </c>
      <c r="O2536" s="6">
        <v>104021061.72259606</v>
      </c>
    </row>
    <row r="2537">
      <c r="A2537">
        <v>2533</v>
      </c>
      <c r="B2537" s="6">
        <v>-166739928.91924632</v>
      </c>
      <c r="C2537" s="6">
        <v>61937713.08577328</v>
      </c>
      <c r="D2537" s="6">
        <v>77604718.09789637</v>
      </c>
      <c r="E2537" s="6">
        <v>92812169.13813795</v>
      </c>
      <c r="F2537" s="6">
        <v>87949606.47408381</v>
      </c>
      <c r="G2537" s="6">
        <v>114683385.36431694</v>
      </c>
      <c r="H2537" s="6">
        <f>NPV(Supuestos!$B$22,C2537:G2537)+B2537</f>
        <v>121587463.58326718</v>
      </c>
      <c r="I2537" s="2">
        <f>IFERROR(IRR(B2537:G2537),"")</f>
        <v>0.3842970543748081</v>
      </c>
      <c r="J2537" s="2">
        <f>IFERROR(MIRR(B2537:G2537,Supuestos!$B$22,Supuestos!$B$22),"")</f>
        <v>0.27196192064771707</v>
      </c>
      <c r="K2537" s="6">
        <v>9319.693349037323</v>
      </c>
      <c r="L2537" s="6">
        <v>34811.961553692876</v>
      </c>
      <c r="M2537" s="6">
        <v>140784984.39453477</v>
      </c>
      <c r="N2537" s="6">
        <v>3320.3629288201532</v>
      </c>
      <c r="O2537" s="6">
        <v>108934186.43810856</v>
      </c>
    </row>
    <row r="2538">
      <c r="A2538">
        <v>2534</v>
      </c>
      <c r="B2538" s="6">
        <v>-152719713.1979422</v>
      </c>
      <c r="C2538" s="6">
        <v>75835836.34007925</v>
      </c>
      <c r="D2538" s="6">
        <v>52815290.47231434</v>
      </c>
      <c r="E2538" s="6">
        <v>86855719.93983734</v>
      </c>
      <c r="F2538" s="6">
        <v>69278065.09926702</v>
      </c>
      <c r="G2538" s="6">
        <v>115267870.50055489</v>
      </c>
      <c r="H2538" s="6">
        <f>NPV(Supuestos!$B$22,C2538:G2538)+B2538</f>
        <v>113952434.20716739</v>
      </c>
      <c r="I2538" s="2">
        <f>IFERROR(IRR(B2538:G2538),"")</f>
        <v>0.39822589906562167</v>
      </c>
      <c r="J2538" s="2">
        <f>IFERROR(MIRR(B2538:G2538,Supuestos!$B$22,Supuestos!$B$22),"")</f>
        <v>0.27444577830643224</v>
      </c>
      <c r="K2538" s="6">
        <v>8387.11094882682</v>
      </c>
      <c r="L2538" s="6">
        <v>40596.471545178545</v>
      </c>
      <c r="M2538" s="6">
        <v>125480744.31951793</v>
      </c>
      <c r="N2538" s="6">
        <v>3305.1637892921767</v>
      </c>
      <c r="O2538" s="6">
        <v>109290756.8152135</v>
      </c>
    </row>
    <row r="2539">
      <c r="A2539">
        <v>2535</v>
      </c>
      <c r="B2539" s="6">
        <v>-180706506.4134189</v>
      </c>
      <c r="C2539" s="6">
        <v>59562735.2341159</v>
      </c>
      <c r="D2539" s="6">
        <v>62200899.49496983</v>
      </c>
      <c r="E2539" s="6">
        <v>48169078.01794535</v>
      </c>
      <c r="F2539" s="6">
        <v>49400649.31004581</v>
      </c>
      <c r="G2539" s="6">
        <v>105618313.47093263</v>
      </c>
      <c r="H2539" s="6">
        <f>NPV(Supuestos!$B$22,C2539:G2539)+B2539</f>
        <v>36019827.52178426</v>
      </c>
      <c r="I2539" s="2">
        <f>IFERROR(IRR(B2539:G2539),"")</f>
        <v>0.21467593513556046</v>
      </c>
      <c r="J2539" s="2">
        <f>IFERROR(MIRR(B2539:G2539,Supuestos!$B$22,Supuestos!$B$22),"")</f>
        <v>0.18220401594707147</v>
      </c>
      <c r="K2539" s="6">
        <v>8562.212828989934</v>
      </c>
      <c r="L2539" s="6">
        <v>36419.69505198781</v>
      </c>
      <c r="M2539" s="6">
        <v>155759851.9972564</v>
      </c>
      <c r="N2539" s="6">
        <v>3541.0365029238164</v>
      </c>
      <c r="O2539" s="6">
        <v>111242696.979744</v>
      </c>
    </row>
    <row r="2540">
      <c r="A2540">
        <v>2536</v>
      </c>
      <c r="B2540" s="6">
        <v>-174525291.58422333</v>
      </c>
      <c r="C2540" s="6">
        <v>70335533.47992182</v>
      </c>
      <c r="D2540" s="6">
        <v>71467973.93036489</v>
      </c>
      <c r="E2540" s="6">
        <v>73106978.60447378</v>
      </c>
      <c r="F2540" s="6">
        <v>57478163.23801528</v>
      </c>
      <c r="G2540" s="6">
        <v>89625407.72489591</v>
      </c>
      <c r="H2540" s="6">
        <f>NPV(Supuestos!$B$22,C2540:G2540)+B2540</f>
        <v>72090273.39573678</v>
      </c>
      <c r="I2540" s="2">
        <f>IFERROR(IRR(B2540:G2540),"")</f>
        <v>0.2982517038773496</v>
      </c>
      <c r="J2540" s="2">
        <f>IFERROR(MIRR(B2540:G2540,Supuestos!$B$22,Supuestos!$B$22),"")</f>
        <v>0.22162320473291253</v>
      </c>
      <c r="K2540" s="6">
        <v>8034.961887528499</v>
      </c>
      <c r="L2540" s="6">
        <v>41908.63766672443</v>
      </c>
      <c r="M2540" s="6">
        <v>147586547.07139355</v>
      </c>
      <c r="N2540" s="6">
        <v>3574.404951495429</v>
      </c>
      <c r="O2540" s="6">
        <v>109597487.97771764</v>
      </c>
    </row>
    <row r="2541">
      <c r="A2541">
        <v>2537</v>
      </c>
      <c r="B2541" s="6">
        <v>-186789462.496701</v>
      </c>
      <c r="C2541" s="6">
        <v>54232730.287909895</v>
      </c>
      <c r="D2541" s="6">
        <v>43010994.36468282</v>
      </c>
      <c r="E2541" s="6">
        <v>43639648.52646965</v>
      </c>
      <c r="F2541" s="6">
        <v>37895357.67934685</v>
      </c>
      <c r="G2541" s="6">
        <v>90912705.93413273</v>
      </c>
      <c r="H2541" s="6">
        <f>NPV(Supuestos!$B$22,C2541:G2541)+B2541</f>
        <v>-7011504.265255764</v>
      </c>
      <c r="I2541" s="2">
        <f>IFERROR(IRR(B2541:G2541),"")</f>
        <v>0.12532231768610538</v>
      </c>
      <c r="J2541" s="2">
        <f>IFERROR(MIRR(B2541:G2541,Supuestos!$B$22,Supuestos!$B$22),"")</f>
        <v>0.13131010317305392</v>
      </c>
      <c r="K2541" s="6">
        <v>8211.275548550235</v>
      </c>
      <c r="L2541" s="6">
        <v>34713.95126644299</v>
      </c>
      <c r="M2541" s="6">
        <v>163985796.95848438</v>
      </c>
      <c r="N2541" s="6">
        <v>3467.4767087524137</v>
      </c>
      <c r="O2541" s="6">
        <v>108921322.21538138</v>
      </c>
    </row>
    <row r="2542">
      <c r="A2542">
        <v>2538</v>
      </c>
      <c r="B2542" s="6">
        <v>-160027926.77563024</v>
      </c>
      <c r="C2542" s="6">
        <v>50364131.24077318</v>
      </c>
      <c r="D2542" s="6">
        <v>69911404.59432352</v>
      </c>
      <c r="E2542" s="6">
        <v>54779304.463190615</v>
      </c>
      <c r="F2542" s="6">
        <v>61538559.48395711</v>
      </c>
      <c r="G2542" s="6">
        <v>119319940.14043714</v>
      </c>
      <c r="H2542" s="6">
        <f>NPV(Supuestos!$B$22,C2542:G2542)+B2542</f>
        <v>73326966.92182405</v>
      </c>
      <c r="I2542" s="2">
        <f>IFERROR(IRR(B2542:G2542),"")</f>
        <v>0.2962052352518958</v>
      </c>
      <c r="J2542" s="2">
        <f>IFERROR(MIRR(B2542:G2542,Supuestos!$B$22,Supuestos!$B$22),"")</f>
        <v>0.22933169296540834</v>
      </c>
      <c r="K2542" s="6">
        <v>7757.912724842572</v>
      </c>
      <c r="L2542" s="6">
        <v>43266.700739025444</v>
      </c>
      <c r="M2542" s="6">
        <v>133175183.71761096</v>
      </c>
      <c r="N2542" s="6">
        <v>3415.9404082534215</v>
      </c>
      <c r="O2542" s="6">
        <v>108395580.03331101</v>
      </c>
    </row>
    <row r="2543">
      <c r="A2543">
        <v>2539</v>
      </c>
      <c r="B2543" s="6">
        <v>-164950331.41555148</v>
      </c>
      <c r="C2543" s="6">
        <v>36223003.127072304</v>
      </c>
      <c r="D2543" s="6">
        <v>43423508.00583258</v>
      </c>
      <c r="E2543" s="6">
        <v>50717701.07453491</v>
      </c>
      <c r="F2543" s="6">
        <v>40044381.40907914</v>
      </c>
      <c r="G2543" s="6">
        <v>71014734.90683267</v>
      </c>
      <c r="H2543" s="6">
        <f>NPV(Supuestos!$B$22,C2543:G2543)+B2543</f>
        <v>-4937467.823445894</v>
      </c>
      <c r="I2543" s="2">
        <f>IFERROR(IRR(B2543:G2543),"")</f>
        <v>0.12856184834079729</v>
      </c>
      <c r="J2543" s="2">
        <f>IFERROR(MIRR(B2543:G2543,Supuestos!$B$22,Supuestos!$B$22),"")</f>
        <v>0.1330920496549408</v>
      </c>
      <c r="K2543" s="6">
        <v>7753.236798331169</v>
      </c>
      <c r="L2543" s="6">
        <v>34759.21593158604</v>
      </c>
      <c r="M2543" s="6">
        <v>143390616.85219854</v>
      </c>
      <c r="N2543" s="6">
        <v>3335.0054346335432</v>
      </c>
      <c r="O2543" s="6">
        <v>106845945.85085572</v>
      </c>
    </row>
    <row r="2544">
      <c r="A2544">
        <v>2540</v>
      </c>
      <c r="B2544" s="6">
        <v>-158574175.593117</v>
      </c>
      <c r="C2544" s="6">
        <v>62119511.742435336</v>
      </c>
      <c r="D2544" s="6">
        <v>69950931.56955235</v>
      </c>
      <c r="E2544" s="6">
        <v>68971730.54917069</v>
      </c>
      <c r="F2544" s="6">
        <v>64158000.885957405</v>
      </c>
      <c r="G2544" s="6">
        <v>116035806.70267108</v>
      </c>
      <c r="H2544" s="6">
        <f>NPV(Supuestos!$B$22,C2544:G2544)+B2544</f>
        <v>94547597.05897266</v>
      </c>
      <c r="I2544" s="2">
        <f>IFERROR(IRR(B2544:G2544),"")</f>
        <v>0.3469098365568286</v>
      </c>
      <c r="J2544" s="2">
        <f>IFERROR(MIRR(B2544:G2544,Supuestos!$B$22,Supuestos!$B$22),"")</f>
        <v>0.25176919448023893</v>
      </c>
      <c r="K2544" s="6">
        <v>8296.018452538774</v>
      </c>
      <c r="L2544" s="6">
        <v>38611.9613399032</v>
      </c>
      <c r="M2544" s="6">
        <v>132948132.09195295</v>
      </c>
      <c r="N2544" s="6">
        <v>3239.804337670406</v>
      </c>
      <c r="O2544" s="6">
        <v>110025887.7993819</v>
      </c>
    </row>
    <row r="2545">
      <c r="A2545">
        <v>2541</v>
      </c>
      <c r="B2545" s="6">
        <v>-192614755.89779884</v>
      </c>
      <c r="C2545" s="6">
        <v>91943493.76509628</v>
      </c>
      <c r="D2545" s="6">
        <v>96338070.14096823</v>
      </c>
      <c r="E2545" s="6">
        <v>109922826.75452211</v>
      </c>
      <c r="F2545" s="6">
        <v>92699033.64358164</v>
      </c>
      <c r="G2545" s="6">
        <v>123213482.28745435</v>
      </c>
      <c r="H2545" s="6">
        <f>NPV(Supuestos!$B$22,C2545:G2545)+B2545</f>
        <v>155239716.66252118</v>
      </c>
      <c r="I2545" s="2">
        <f>IFERROR(IRR(B2545:G2545),"")</f>
        <v>0.4274058339185794</v>
      </c>
      <c r="J2545" s="2">
        <f>IFERROR(MIRR(B2545:G2545,Supuestos!$B$22,Supuestos!$B$22),"")</f>
        <v>0.2830585018316325</v>
      </c>
      <c r="K2545" s="6">
        <v>9363.585307298676</v>
      </c>
      <c r="L2545" s="6">
        <v>39638.216271210265</v>
      </c>
      <c r="M2545" s="6">
        <v>162922290.3390283</v>
      </c>
      <c r="N2545" s="6">
        <v>3487.954110496988</v>
      </c>
      <c r="O2545" s="6">
        <v>113460546.91576867</v>
      </c>
    </row>
    <row r="2546">
      <c r="A2546">
        <v>2542</v>
      </c>
      <c r="B2546" s="6">
        <v>-166145657.79170847</v>
      </c>
      <c r="C2546" s="6">
        <v>41971836.839981124</v>
      </c>
      <c r="D2546" s="6">
        <v>40268650.91746035</v>
      </c>
      <c r="E2546" s="6">
        <v>53033670.99755703</v>
      </c>
      <c r="F2546" s="6">
        <v>46879263.65236616</v>
      </c>
      <c r="G2546" s="6">
        <v>86741487.13190536</v>
      </c>
      <c r="H2546" s="6">
        <f>NPV(Supuestos!$B$22,C2546:G2546)+B2546</f>
        <v>10260477.306873448</v>
      </c>
      <c r="I2546" s="2">
        <f>IFERROR(IRR(B2546:G2546),"")</f>
        <v>0.1625923361886345</v>
      </c>
      <c r="J2546" s="2">
        <f>IFERROR(MIRR(B2546:G2546,Supuestos!$B$22,Supuestos!$B$22),"")</f>
        <v>0.15374488661500418</v>
      </c>
      <c r="K2546" s="6">
        <v>7401.500542050941</v>
      </c>
      <c r="L2546" s="6">
        <v>40883.84848612042</v>
      </c>
      <c r="M2546" s="6">
        <v>141937511.65321657</v>
      </c>
      <c r="N2546" s="6">
        <v>3385.0798092472055</v>
      </c>
      <c r="O2546" s="6">
        <v>110623829.13712914</v>
      </c>
    </row>
    <row r="2547">
      <c r="A2547">
        <v>2543</v>
      </c>
      <c r="B2547" s="6">
        <v>-177621695.1284002</v>
      </c>
      <c r="C2547" s="6">
        <v>81747101.54720949</v>
      </c>
      <c r="D2547" s="6">
        <v>75015774.61192544</v>
      </c>
      <c r="E2547" s="6">
        <v>92620801.24242519</v>
      </c>
      <c r="F2547" s="6">
        <v>77103212.57155332</v>
      </c>
      <c r="G2547" s="6">
        <v>143293936.7744674</v>
      </c>
      <c r="H2547" s="6">
        <f>NPV(Supuestos!$B$22,C2547:G2547)+B2547</f>
        <v>134398566.0572229</v>
      </c>
      <c r="I2547" s="2">
        <f>IFERROR(IRR(B2547:G2547),"")</f>
        <v>0.3984789299146978</v>
      </c>
      <c r="J2547" s="2">
        <f>IFERROR(MIRR(B2547:G2547,Supuestos!$B$22,Supuestos!$B$22),"")</f>
        <v>0.2759751265276438</v>
      </c>
      <c r="K2547" s="6">
        <v>8946.128236020684</v>
      </c>
      <c r="L2547" s="6">
        <v>41319.028094255664</v>
      </c>
      <c r="M2547" s="6">
        <v>148050069.214884</v>
      </c>
      <c r="N2547" s="6">
        <v>3469.626633605609</v>
      </c>
      <c r="O2547" s="6">
        <v>112852122.95083709</v>
      </c>
    </row>
    <row r="2548">
      <c r="A2548">
        <v>2544</v>
      </c>
      <c r="B2548" s="6">
        <v>-177252122.61515877</v>
      </c>
      <c r="C2548" s="6">
        <v>40044177.59584907</v>
      </c>
      <c r="D2548" s="6">
        <v>49761649.957611375</v>
      </c>
      <c r="E2548" s="6">
        <v>39555764.32997148</v>
      </c>
      <c r="F2548" s="6">
        <v>15481798.319905058</v>
      </c>
      <c r="G2548" s="6">
        <v>73277378.18060336</v>
      </c>
      <c r="H2548" s="6">
        <f>NPV(Supuestos!$B$22,C2548:G2548)+B2548</f>
        <v>-29912221.533146977</v>
      </c>
      <c r="I2548" s="2">
        <f>IFERROR(IRR(B2548:G2548),"")</f>
        <v>0.06996390247039116</v>
      </c>
      <c r="J2548" s="2">
        <f>IFERROR(MIRR(B2548:G2548,Supuestos!$B$22,Supuestos!$B$22),"")</f>
        <v>0.09862793373082179</v>
      </c>
      <c r="K2548" s="6">
        <v>7492.394787145043</v>
      </c>
      <c r="L2548" s="6">
        <v>36800.52178427983</v>
      </c>
      <c r="M2548" s="6">
        <v>155194199.6086983</v>
      </c>
      <c r="N2548" s="6">
        <v>3390.372397347043</v>
      </c>
      <c r="O2548" s="6">
        <v>110051906.9958644</v>
      </c>
    </row>
    <row r="2549">
      <c r="A2549">
        <v>2545</v>
      </c>
      <c r="B2549" s="6">
        <v>-172661253.31979242</v>
      </c>
      <c r="C2549" s="6">
        <v>53044911.46508969</v>
      </c>
      <c r="D2549" s="6">
        <v>59818691.09894593</v>
      </c>
      <c r="E2549" s="6">
        <v>48195961.95366055</v>
      </c>
      <c r="F2549" s="6">
        <v>53617365.757612705</v>
      </c>
      <c r="G2549" s="6">
        <v>102623295.60965124</v>
      </c>
      <c r="H2549" s="6">
        <f>NPV(Supuestos!$B$22,C2549:G2549)+B2549</f>
        <v>37473921.44591592</v>
      </c>
      <c r="I2549" s="2">
        <f>IFERROR(IRR(B2549:G2549),"")</f>
        <v>0.2193122627418147</v>
      </c>
      <c r="J2549" s="2">
        <f>IFERROR(MIRR(B2549:G2549,Supuestos!$B$22,Supuestos!$B$22),"")</f>
        <v>0.18567489566525563</v>
      </c>
      <c r="K2549" s="6">
        <v>7632.830009495999</v>
      </c>
      <c r="L2549" s="6">
        <v>41711.73684017164</v>
      </c>
      <c r="M2549" s="6">
        <v>147190965.58364347</v>
      </c>
      <c r="N2549" s="6">
        <v>3587.573527172208</v>
      </c>
      <c r="O2549" s="6">
        <v>102931658.84023823</v>
      </c>
    </row>
    <row r="2550">
      <c r="A2550">
        <v>2546</v>
      </c>
      <c r="B2550" s="6">
        <v>-154290030.01398736</v>
      </c>
      <c r="C2550" s="6">
        <v>82485028.1558751</v>
      </c>
      <c r="D2550" s="6">
        <v>70084114.1401727</v>
      </c>
      <c r="E2550" s="6">
        <v>72684627.8707422</v>
      </c>
      <c r="F2550" s="6">
        <v>73254285.62136614</v>
      </c>
      <c r="G2550" s="6">
        <v>114446375.44034155</v>
      </c>
      <c r="H2550" s="6">
        <f>NPV(Supuestos!$B$22,C2550:G2550)+B2550</f>
        <v>123865040.3155323</v>
      </c>
      <c r="I2550" s="2">
        <f>IFERROR(IRR(B2550:G2550),"")</f>
        <v>0.4268080555310219</v>
      </c>
      <c r="J2550" s="2">
        <f>IFERROR(MIRR(B2550:G2550,Supuestos!$B$22,Supuestos!$B$22),"")</f>
        <v>0.2826101570776649</v>
      </c>
      <c r="K2550" s="6">
        <v>8317.74147733508</v>
      </c>
      <c r="L2550" s="6">
        <v>43032.7839105452</v>
      </c>
      <c r="M2550" s="6">
        <v>125655184.28455222</v>
      </c>
      <c r="N2550" s="6">
        <v>3395.110554806888</v>
      </c>
      <c r="O2550" s="6">
        <v>111643239.80739097</v>
      </c>
    </row>
    <row r="2551">
      <c r="A2551">
        <v>2547</v>
      </c>
      <c r="B2551" s="6">
        <v>-162866303.66106784</v>
      </c>
      <c r="C2551" s="6">
        <v>68221053.86037558</v>
      </c>
      <c r="D2551" s="6">
        <v>64586429.86767722</v>
      </c>
      <c r="E2551" s="6">
        <v>79431462.59469017</v>
      </c>
      <c r="F2551" s="6">
        <v>61385999.088223286</v>
      </c>
      <c r="G2551" s="6">
        <v>88614553.38700528</v>
      </c>
      <c r="H2551" s="6">
        <f>NPV(Supuestos!$B$22,C2551:G2551)+B2551</f>
        <v>82656922.94795153</v>
      </c>
      <c r="I2551" s="2">
        <f>IFERROR(IRR(B2551:G2551),"")</f>
        <v>0.32875368277243167</v>
      </c>
      <c r="J2551" s="2">
        <f>IFERROR(MIRR(B2551:G2551,Supuestos!$B$22,Supuestos!$B$22),"")</f>
        <v>0.23753394399944572</v>
      </c>
      <c r="K2551" s="6">
        <v>8176.762451168129</v>
      </c>
      <c r="L2551" s="6">
        <v>40093.57371838958</v>
      </c>
      <c r="M2551" s="6">
        <v>136639453.4119743</v>
      </c>
      <c r="N2551" s="6">
        <v>3305.722546763718</v>
      </c>
      <c r="O2551" s="6">
        <v>110850376.35227986</v>
      </c>
    </row>
    <row r="2552">
      <c r="A2552">
        <v>2548</v>
      </c>
      <c r="B2552" s="6">
        <v>-161470077.77330303</v>
      </c>
      <c r="C2552" s="6">
        <v>74941680.92474109</v>
      </c>
      <c r="D2552" s="6">
        <v>61561757.671219334</v>
      </c>
      <c r="E2552" s="6">
        <v>80529959.4249163</v>
      </c>
      <c r="F2552" s="6">
        <v>85938397.7476009</v>
      </c>
      <c r="G2552" s="6">
        <v>135975415.08325118</v>
      </c>
      <c r="H2552" s="6">
        <f>NPV(Supuestos!$B$22,C2552:G2552)+B2552</f>
        <v>127497241.25633904</v>
      </c>
      <c r="I2552" s="2">
        <f>IFERROR(IRR(B2552:G2552),"")</f>
        <v>0.40156742870879014</v>
      </c>
      <c r="J2552" s="2">
        <f>IFERROR(MIRR(B2552:G2552,Supuestos!$B$22,Supuestos!$B$22),"")</f>
        <v>0.280725881929593</v>
      </c>
      <c r="K2552" s="6">
        <v>8562.724434859656</v>
      </c>
      <c r="L2552" s="6">
        <v>40706.434310554505</v>
      </c>
      <c r="M2552" s="6">
        <v>133585439.39514348</v>
      </c>
      <c r="N2552" s="6">
        <v>3302.8009332095585</v>
      </c>
      <c r="O2552" s="6">
        <v>110189821.42496568</v>
      </c>
    </row>
    <row r="2553">
      <c r="A2553">
        <v>2549</v>
      </c>
      <c r="B2553" s="6">
        <v>-177273407.50360864</v>
      </c>
      <c r="C2553" s="6">
        <v>74625262.64636728</v>
      </c>
      <c r="D2553" s="6">
        <v>63382100.86034193</v>
      </c>
      <c r="E2553" s="6">
        <v>80249004.05760975</v>
      </c>
      <c r="F2553" s="6">
        <v>60749845.79076764</v>
      </c>
      <c r="G2553" s="6">
        <v>116601615.31670044</v>
      </c>
      <c r="H2553" s="6">
        <f>NPV(Supuestos!$B$22,C2553:G2553)+B2553</f>
        <v>87651620.39968577</v>
      </c>
      <c r="I2553" s="2">
        <f>IFERROR(IRR(B2553:G2553),"")</f>
        <v>0.31895262086080395</v>
      </c>
      <c r="J2553" s="2">
        <f>IFERROR(MIRR(B2553:G2553,Supuestos!$B$22,Supuestos!$B$22),"")</f>
        <v>0.23538046775596078</v>
      </c>
      <c r="K2553" s="6">
        <v>8248.361445917624</v>
      </c>
      <c r="L2553" s="6">
        <v>41434.11312154948</v>
      </c>
      <c r="M2553" s="6">
        <v>149932324.2062024</v>
      </c>
      <c r="N2553" s="6">
        <v>3367.8056872139373</v>
      </c>
      <c r="O2553" s="6">
        <v>111171353.13392371</v>
      </c>
    </row>
    <row r="2554">
      <c r="A2554">
        <v>2550</v>
      </c>
      <c r="B2554" s="6">
        <v>-168298692.69482982</v>
      </c>
      <c r="C2554" s="6">
        <v>71419180.95748961</v>
      </c>
      <c r="D2554" s="6">
        <v>56595134.41589472</v>
      </c>
      <c r="E2554" s="6">
        <v>72386283.24882083</v>
      </c>
      <c r="F2554" s="6">
        <v>73492213.27970573</v>
      </c>
      <c r="G2554" s="6">
        <v>106081580.32146303</v>
      </c>
      <c r="H2554" s="6">
        <f>NPV(Supuestos!$B$22,C2554:G2554)+B2554</f>
        <v>85365247.9209073</v>
      </c>
      <c r="I2554" s="2">
        <f>IFERROR(IRR(B2554:G2554),"")</f>
        <v>0.32131156749090645</v>
      </c>
      <c r="J2554" s="2">
        <f>IFERROR(MIRR(B2554:G2554,Supuestos!$B$22,Supuestos!$B$22),"")</f>
        <v>0.23748644296924004</v>
      </c>
      <c r="K2554" s="6">
        <v>8202.497701482363</v>
      </c>
      <c r="L2554" s="6">
        <v>41410.32166392072</v>
      </c>
      <c r="M2554" s="6">
        <v>141125247.23355344</v>
      </c>
      <c r="N2554" s="6">
        <v>3445.7415773533285</v>
      </c>
      <c r="O2554" s="6">
        <v>112281991.64934063</v>
      </c>
    </row>
    <row r="2555">
      <c r="A2555">
        <v>2551</v>
      </c>
      <c r="B2555" s="6">
        <v>-176828389.9621321</v>
      </c>
      <c r="C2555" s="6">
        <v>35996882.73445894</v>
      </c>
      <c r="D2555" s="6">
        <v>45690281.32995892</v>
      </c>
      <c r="E2555" s="6">
        <v>30168689.818284832</v>
      </c>
      <c r="F2555" s="6">
        <v>37733164.797271974</v>
      </c>
      <c r="G2555" s="6">
        <v>75323633.48140854</v>
      </c>
      <c r="H2555" s="6">
        <f>NPV(Supuestos!$B$22,C2555:G2555)+B2555</f>
        <v>-28270185.28342469</v>
      </c>
      <c r="I2555" s="2">
        <f>IFERROR(IRR(B2555:G2555),"")</f>
        <v>0.0773142696718249</v>
      </c>
      <c r="J2555" s="2">
        <f>IFERROR(MIRR(B2555:G2555,Supuestos!$B$22,Supuestos!$B$22),"")</f>
        <v>0.10096568048361032</v>
      </c>
      <c r="K2555" s="6">
        <v>7846.534233451012</v>
      </c>
      <c r="L2555" s="6">
        <v>33413.638861624364</v>
      </c>
      <c r="M2555" s="6">
        <v>155853889.06677973</v>
      </c>
      <c r="N2555" s="6">
        <v>3489.3959143819907</v>
      </c>
      <c r="O2555" s="6">
        <v>105880485.65119855</v>
      </c>
    </row>
    <row r="2556">
      <c r="A2556">
        <v>2552</v>
      </c>
      <c r="B2556" s="6">
        <v>-183830083.30910897</v>
      </c>
      <c r="C2556" s="6">
        <v>83211651.13588558</v>
      </c>
      <c r="D2556" s="6">
        <v>79474791.27410248</v>
      </c>
      <c r="E2556" s="6">
        <v>87693648.99131176</v>
      </c>
      <c r="F2556" s="6">
        <v>98249750.01854502</v>
      </c>
      <c r="G2556" s="6">
        <v>145722681.29882127</v>
      </c>
      <c r="H2556" s="6">
        <f>NPV(Supuestos!$B$22,C2556:G2556)+B2556</f>
        <v>143362113.1598397</v>
      </c>
      <c r="I2556" s="2">
        <f>IFERROR(IRR(B2556:G2556),"")</f>
        <v>0.4023218530154335</v>
      </c>
      <c r="J2556" s="2">
        <f>IFERROR(MIRR(B2556:G2556,Supuestos!$B$22,Supuestos!$B$22),"")</f>
        <v>0.27932863864569724</v>
      </c>
      <c r="K2556" s="6">
        <v>9334.57228902505</v>
      </c>
      <c r="L2556" s="6">
        <v>39264.267998885436</v>
      </c>
      <c r="M2556" s="6">
        <v>154508871.46820906</v>
      </c>
      <c r="N2556" s="6">
        <v>3420.512323671331</v>
      </c>
      <c r="O2556" s="6">
        <v>113480427.97804345</v>
      </c>
    </row>
    <row r="2557">
      <c r="A2557">
        <v>2553</v>
      </c>
      <c r="B2557" s="6">
        <v>-182075148.2662418</v>
      </c>
      <c r="C2557" s="6">
        <v>57644308.54295395</v>
      </c>
      <c r="D2557" s="6">
        <v>60831431.66524718</v>
      </c>
      <c r="E2557" s="6">
        <v>59195085.055310294</v>
      </c>
      <c r="F2557" s="6">
        <v>57752665.26858416</v>
      </c>
      <c r="G2557" s="6">
        <v>98380874.19163173</v>
      </c>
      <c r="H2557" s="6">
        <f>NPV(Supuestos!$B$22,C2557:G2557)+B2557</f>
        <v>40542999.65298146</v>
      </c>
      <c r="I2557" s="2">
        <f>IFERROR(IRR(B2557:G2557),"")</f>
        <v>0.2226624399346617</v>
      </c>
      <c r="J2557" s="2">
        <f>IFERROR(MIRR(B2557:G2557,Supuestos!$B$22,Supuestos!$B$22),"")</f>
        <v>0.18677073933210409</v>
      </c>
      <c r="K2557" s="6">
        <v>8721.483668374995</v>
      </c>
      <c r="L2557" s="6">
        <v>35805.25471210571</v>
      </c>
      <c r="M2557" s="6">
        <v>157093152.72915083</v>
      </c>
      <c r="N2557" s="6">
        <v>3585.109801466266</v>
      </c>
      <c r="O2557" s="6">
        <v>111117512.84818052</v>
      </c>
    </row>
    <row r="2558">
      <c r="A2558">
        <v>2554</v>
      </c>
      <c r="B2558" s="6">
        <v>-186560093.4734249</v>
      </c>
      <c r="C2558" s="6">
        <v>73461325.71108663</v>
      </c>
      <c r="D2558" s="6">
        <v>86969312.45755614</v>
      </c>
      <c r="E2558" s="6">
        <v>74946603.69604681</v>
      </c>
      <c r="F2558" s="6">
        <v>85367616.36813803</v>
      </c>
      <c r="G2558" s="6">
        <v>115049921.23976612</v>
      </c>
      <c r="H2558" s="6">
        <f>NPV(Supuestos!$B$22,C2558:G2558)+B2558</f>
        <v>105684356.46933268</v>
      </c>
      <c r="I2558" s="2">
        <f>IFERROR(IRR(B2558:G2558),"")</f>
        <v>0.3426453276734794</v>
      </c>
      <c r="J2558" s="2">
        <f>IFERROR(MIRR(B2558:G2558,Supuestos!$B$22,Supuestos!$B$22),"")</f>
        <v>0.2470686327107703</v>
      </c>
      <c r="K2558" s="6">
        <v>8258.568684663298</v>
      </c>
      <c r="L2558" s="6">
        <v>44064.356585449146</v>
      </c>
      <c r="M2558" s="6">
        <v>157447412.24091074</v>
      </c>
      <c r="N2558" s="6">
        <v>3418.6702045301595</v>
      </c>
      <c r="O2558" s="6">
        <v>109534630.82673818</v>
      </c>
    </row>
    <row r="2559">
      <c r="A2559">
        <v>2555</v>
      </c>
      <c r="B2559" s="6">
        <v>-164353745.94791085</v>
      </c>
      <c r="C2559" s="6">
        <v>82119655.31082422</v>
      </c>
      <c r="D2559" s="6">
        <v>70170882.06120233</v>
      </c>
      <c r="E2559" s="6">
        <v>77108477.50797467</v>
      </c>
      <c r="F2559" s="6">
        <v>58590469.782431364</v>
      </c>
      <c r="G2559" s="6">
        <v>109554696.53357658</v>
      </c>
      <c r="H2559" s="6">
        <f>NPV(Supuestos!$B$22,C2559:G2559)+B2559</f>
        <v>105310818.59128237</v>
      </c>
      <c r="I2559" s="2">
        <f>IFERROR(IRR(B2559:G2559),"")</f>
        <v>0.377859688575234</v>
      </c>
      <c r="J2559" s="2">
        <f>IFERROR(MIRR(B2559:G2559,Supuestos!$B$22,Supuestos!$B$22),"")</f>
        <v>0.258675289741346</v>
      </c>
      <c r="K2559" s="6">
        <v>7828.583981413784</v>
      </c>
      <c r="L2559" s="6">
        <v>44672.486327274535</v>
      </c>
      <c r="M2559" s="6">
        <v>136375961.0781806</v>
      </c>
      <c r="N2559" s="6">
        <v>3254.197654655824</v>
      </c>
      <c r="O2559" s="6">
        <v>111445210.45186813</v>
      </c>
    </row>
    <row r="2560">
      <c r="A2560">
        <v>2556</v>
      </c>
      <c r="B2560" s="6">
        <v>-158310338.26634258</v>
      </c>
      <c r="C2560" s="6">
        <v>51974253.31508568</v>
      </c>
      <c r="D2560" s="6">
        <v>72338163.8400595</v>
      </c>
      <c r="E2560" s="6">
        <v>55618330.79665625</v>
      </c>
      <c r="F2560" s="6">
        <v>42677926.90834887</v>
      </c>
      <c r="G2560" s="6">
        <v>112054961.80868143</v>
      </c>
      <c r="H2560" s="6">
        <f>NPV(Supuestos!$B$22,C2560:G2560)+B2560</f>
        <v>63950363.87152767</v>
      </c>
      <c r="I2560" s="2">
        <f>IFERROR(IRR(B2560:G2560),"")</f>
        <v>0.28438193628759645</v>
      </c>
      <c r="J2560" s="2">
        <f>IFERROR(MIRR(B2560:G2560,Supuestos!$B$22,Supuestos!$B$22),"")</f>
        <v>0.22004410924461482</v>
      </c>
      <c r="K2560" s="6">
        <v>8150.99267570142</v>
      </c>
      <c r="L2560" s="6">
        <v>37322.57593657065</v>
      </c>
      <c r="M2560" s="6">
        <v>133973054.81855878</v>
      </c>
      <c r="N2560" s="6">
        <v>3223.156832034389</v>
      </c>
      <c r="O2560" s="6">
        <v>110781841.20490842</v>
      </c>
    </row>
    <row r="2561">
      <c r="A2561">
        <v>2557</v>
      </c>
      <c r="B2561" s="6">
        <v>-166127558.50564617</v>
      </c>
      <c r="C2561" s="6">
        <v>114510659.27751185</v>
      </c>
      <c r="D2561" s="6">
        <v>89359136.31144243</v>
      </c>
      <c r="E2561" s="6">
        <v>109927646.59433782</v>
      </c>
      <c r="F2561" s="6">
        <v>118546840.14637524</v>
      </c>
      <c r="G2561" s="6">
        <v>167377025.61728802</v>
      </c>
      <c r="H2561" s="6">
        <f>NPV(Supuestos!$B$22,C2561:G2561)+B2561</f>
        <v>234397000.52171385</v>
      </c>
      <c r="I2561" s="2">
        <f>IFERROR(IRR(B2561:G2561),"")</f>
        <v>0.605324427178266</v>
      </c>
      <c r="J2561" s="2">
        <f>IFERROR(MIRR(B2561:G2561,Supuestos!$B$22,Supuestos!$B$22),"")</f>
        <v>0.3593845980644286</v>
      </c>
      <c r="K2561" s="6">
        <v>8923.734573633781</v>
      </c>
      <c r="L2561" s="6">
        <v>46555.65516852354</v>
      </c>
      <c r="M2561" s="6">
        <v>132891533.73560412</v>
      </c>
      <c r="N2561" s="6">
        <v>3410.599034745246</v>
      </c>
      <c r="O2561" s="6">
        <v>112571227.73378418</v>
      </c>
    </row>
    <row r="2562">
      <c r="A2562">
        <v>2558</v>
      </c>
      <c r="B2562" s="6">
        <v>-176073987.9295729</v>
      </c>
      <c r="C2562" s="6">
        <v>55166277.8567006</v>
      </c>
      <c r="D2562" s="6">
        <v>40092180.11859369</v>
      </c>
      <c r="E2562" s="6">
        <v>37391162.8583906</v>
      </c>
      <c r="F2562" s="6">
        <v>46043707.2565795</v>
      </c>
      <c r="G2562" s="6">
        <v>89283522.33096604</v>
      </c>
      <c r="H2562" s="6">
        <f>NPV(Supuestos!$B$22,C2562:G2562)+B2562</f>
        <v>2037719.214476131</v>
      </c>
      <c r="I2562" s="2">
        <f>IFERROR(IRR(B2562:G2562),"")</f>
        <v>0.1444517004768465</v>
      </c>
      <c r="J2562" s="2">
        <f>IFERROR(MIRR(B2562:G2562,Supuestos!$B$22,Supuestos!$B$22),"")</f>
        <v>0.14262653250957547</v>
      </c>
      <c r="K2562" s="6">
        <v>7597.700768190649</v>
      </c>
      <c r="L2562" s="6">
        <v>38717.21134713052</v>
      </c>
      <c r="M2562" s="6">
        <v>152541045.01802945</v>
      </c>
      <c r="N2562" s="6">
        <v>3345.5130614961186</v>
      </c>
      <c r="O2562" s="6">
        <v>110935119.35590589</v>
      </c>
    </row>
    <row r="2563">
      <c r="A2563">
        <v>2559</v>
      </c>
      <c r="B2563" s="6">
        <v>-151474758.09689802</v>
      </c>
      <c r="C2563" s="6">
        <v>55508563.37069277</v>
      </c>
      <c r="D2563" s="6">
        <v>59684869.27568356</v>
      </c>
      <c r="E2563" s="6">
        <v>45722454.64304453</v>
      </c>
      <c r="F2563" s="6">
        <v>57216588.477589995</v>
      </c>
      <c r="G2563" s="6">
        <v>101888715.85029079</v>
      </c>
      <c r="H2563" s="6">
        <f>NPV(Supuestos!$B$22,C2563:G2563)+B2563</f>
        <v>60798507.38211212</v>
      </c>
      <c r="I2563" s="2">
        <f>IFERROR(IRR(B2563:G2563),"")</f>
        <v>0.2833826241449784</v>
      </c>
      <c r="J2563" s="2">
        <f>IFERROR(MIRR(B2563:G2563,Supuestos!$B$22,Supuestos!$B$22),"")</f>
        <v>0.21959562561356338</v>
      </c>
      <c r="K2563" s="6">
        <v>7874.654458028678</v>
      </c>
      <c r="L2563" s="6">
        <v>40465.139739592414</v>
      </c>
      <c r="M2563" s="6">
        <v>125982838.65328725</v>
      </c>
      <c r="N2563" s="6">
        <v>3382.8066322642067</v>
      </c>
      <c r="O2563" s="6">
        <v>110394987.23915732</v>
      </c>
    </row>
    <row r="2564">
      <c r="A2564">
        <v>2560</v>
      </c>
      <c r="B2564" s="6">
        <v>-187787474.4110201</v>
      </c>
      <c r="C2564" s="6">
        <v>71576133.56044099</v>
      </c>
      <c r="D2564" s="6">
        <v>84329741.3500681</v>
      </c>
      <c r="E2564" s="6">
        <v>64197432.24607525</v>
      </c>
      <c r="F2564" s="6">
        <v>75129014.57158865</v>
      </c>
      <c r="G2564" s="6">
        <v>105390766.55052043</v>
      </c>
      <c r="H2564" s="6">
        <f>NPV(Supuestos!$B$22,C2564:G2564)+B2564</f>
        <v>82438112.93742433</v>
      </c>
      <c r="I2564" s="2">
        <f>IFERROR(IRR(B2564:G2564),"")</f>
        <v>0.3028822280652229</v>
      </c>
      <c r="J2564" s="2">
        <f>IFERROR(MIRR(B2564:G2564,Supuestos!$B$22,Supuestos!$B$22),"")</f>
        <v>0.22607438985391504</v>
      </c>
      <c r="K2564" s="6">
        <v>8769.891675632547</v>
      </c>
      <c r="L2564" s="6">
        <v>37251.78274151101</v>
      </c>
      <c r="M2564" s="6">
        <v>161651946.46164015</v>
      </c>
      <c r="N2564" s="6">
        <v>3419.069727541258</v>
      </c>
      <c r="O2564" s="6">
        <v>111332734.47727795</v>
      </c>
    </row>
    <row r="2565">
      <c r="A2565">
        <v>2561</v>
      </c>
      <c r="B2565" s="6">
        <v>-169991476.57842723</v>
      </c>
      <c r="C2565" s="6">
        <v>36182268.12331164</v>
      </c>
      <c r="D2565" s="6">
        <v>36528163.63882762</v>
      </c>
      <c r="E2565" s="6">
        <v>42946748.4195686</v>
      </c>
      <c r="F2565" s="6">
        <v>49581455.37883745</v>
      </c>
      <c r="G2565" s="6">
        <v>94408724.24883911</v>
      </c>
      <c r="H2565" s="6">
        <f>NPV(Supuestos!$B$22,C2565:G2565)+B2565</f>
        <v>-2768442.3297282755</v>
      </c>
      <c r="I2565" s="2">
        <f>IFERROR(IRR(B2565:G2565),"")</f>
        <v>0.1342015428676661</v>
      </c>
      <c r="J2565" s="2">
        <f>IFERROR(MIRR(B2565:G2565,Supuestos!$B$22,Supuestos!$B$22),"")</f>
        <v>0.13626241638793624</v>
      </c>
      <c r="K2565" s="6">
        <v>7441.505837797506</v>
      </c>
      <c r="L2565" s="6">
        <v>40594.37435379854</v>
      </c>
      <c r="M2565" s="6">
        <v>145824814.6795849</v>
      </c>
      <c r="N2565" s="6">
        <v>3539.905071258545</v>
      </c>
      <c r="O2565" s="6">
        <v>106200574.37487991</v>
      </c>
    </row>
    <row r="2566">
      <c r="A2566">
        <v>2562</v>
      </c>
      <c r="B2566" s="6">
        <v>-171461914.3921435</v>
      </c>
      <c r="C2566" s="6">
        <v>73969660.48814715</v>
      </c>
      <c r="D2566" s="6">
        <v>72479052.27194458</v>
      </c>
      <c r="E2566" s="6">
        <v>60315467.25049106</v>
      </c>
      <c r="F2566" s="6">
        <v>75305608.67201586</v>
      </c>
      <c r="G2566" s="6">
        <v>95104051.59021747</v>
      </c>
      <c r="H2566" s="6">
        <f>NPV(Supuestos!$B$22,C2566:G2566)+B2566</f>
        <v>83886282.22045851</v>
      </c>
      <c r="I2566" s="2">
        <f>IFERROR(IRR(B2566:G2566),"")</f>
        <v>0.3228414780807716</v>
      </c>
      <c r="J2566" s="2">
        <f>IFERROR(MIRR(B2566:G2566,Supuestos!$B$22,Supuestos!$B$22),"")</f>
        <v>0.23451927939691486</v>
      </c>
      <c r="K2566" s="6">
        <v>7602.5504915580905</v>
      </c>
      <c r="L2566" s="6">
        <v>45183.0251534019</v>
      </c>
      <c r="M2566" s="6">
        <v>143981415.9849373</v>
      </c>
      <c r="N2566" s="6">
        <v>3257.801431696862</v>
      </c>
      <c r="O2566" s="6">
        <v>108953216.67273076</v>
      </c>
    </row>
    <row r="2567">
      <c r="A2567">
        <v>2563</v>
      </c>
      <c r="B2567" s="6">
        <v>-185027577.63261557</v>
      </c>
      <c r="C2567" s="6">
        <v>65622465.2084906</v>
      </c>
      <c r="D2567" s="6">
        <v>71959616.7198709</v>
      </c>
      <c r="E2567" s="6">
        <v>57807969.75045313</v>
      </c>
      <c r="F2567" s="6">
        <v>69034581.59245981</v>
      </c>
      <c r="G2567" s="6">
        <v>112785048.3783985</v>
      </c>
      <c r="H2567" s="6">
        <f>NPV(Supuestos!$B$22,C2567:G2567)+B2567</f>
        <v>66376343.91132181</v>
      </c>
      <c r="I2567" s="2">
        <f>IFERROR(IRR(B2567:G2567),"")</f>
        <v>0.2703910051687708</v>
      </c>
      <c r="J2567" s="2">
        <f>IFERROR(MIRR(B2567:G2567,Supuestos!$B$22,Supuestos!$B$22),"")</f>
        <v>0.21208190643085456</v>
      </c>
      <c r="K2567" s="6">
        <v>8369.098512593322</v>
      </c>
      <c r="L2567" s="6">
        <v>37607.21986438549</v>
      </c>
      <c r="M2567" s="6">
        <v>159848495.40623167</v>
      </c>
      <c r="N2567" s="6">
        <v>3247.4121781997383</v>
      </c>
      <c r="O2567" s="6">
        <v>112689590.87037002</v>
      </c>
    </row>
    <row r="2568">
      <c r="A2568">
        <v>2564</v>
      </c>
      <c r="B2568" s="6">
        <v>-184309359.30846867</v>
      </c>
      <c r="C2568" s="6">
        <v>95472629.319122</v>
      </c>
      <c r="D2568" s="6">
        <v>70411319.01487392</v>
      </c>
      <c r="E2568" s="6">
        <v>87763741.69958024</v>
      </c>
      <c r="F2568" s="6">
        <v>83191409.12467006</v>
      </c>
      <c r="G2568" s="6">
        <v>123757036.69344348</v>
      </c>
      <c r="H2568" s="6">
        <f>NPV(Supuestos!$B$22,C2568:G2568)+B2568</f>
        <v>126387330.01009199</v>
      </c>
      <c r="I2568" s="2">
        <f>IFERROR(IRR(B2568:G2568),"")</f>
        <v>0.38886572789398877</v>
      </c>
      <c r="J2568" s="2">
        <f>IFERROR(MIRR(B2568:G2568,Supuestos!$B$22,Supuestos!$B$22),"")</f>
        <v>0.2655015999492638</v>
      </c>
      <c r="K2568" s="6">
        <v>8053.56826096881</v>
      </c>
      <c r="L2568" s="6">
        <v>44102.82615619444</v>
      </c>
      <c r="M2568" s="6">
        <v>155894549.63242447</v>
      </c>
      <c r="N2568" s="6">
        <v>3258.2509503389397</v>
      </c>
      <c r="O2568" s="6">
        <v>104649678.384215</v>
      </c>
    </row>
    <row r="2569">
      <c r="A2569">
        <v>2565</v>
      </c>
      <c r="B2569" s="6">
        <v>-162237281.15277886</v>
      </c>
      <c r="C2569" s="6">
        <v>90269928.10277459</v>
      </c>
      <c r="D2569" s="6">
        <v>94753366.70806882</v>
      </c>
      <c r="E2569" s="6">
        <v>88369901.07055874</v>
      </c>
      <c r="F2569" s="6">
        <v>71886370.8938964</v>
      </c>
      <c r="G2569" s="6">
        <v>151021289.41686264</v>
      </c>
      <c r="H2569" s="6">
        <f>NPV(Supuestos!$B$22,C2569:G2569)+B2569</f>
        <v>170501899.10543764</v>
      </c>
      <c r="I2569" s="2">
        <f>IFERROR(IRR(B2569:G2569),"")</f>
        <v>0.5012930950271282</v>
      </c>
      <c r="J2569" s="2">
        <f>IFERROR(MIRR(B2569:G2569,Supuestos!$B$22,Supuestos!$B$22),"")</f>
        <v>0.31612005785310826</v>
      </c>
      <c r="K2569" s="6">
        <v>8888.930887843526</v>
      </c>
      <c r="L2569" s="6">
        <v>41784.765496084525</v>
      </c>
      <c r="M2569" s="6">
        <v>132523529.74002331</v>
      </c>
      <c r="N2569" s="6">
        <v>3391.6070845598974</v>
      </c>
      <c r="O2569" s="6">
        <v>111553592.79295017</v>
      </c>
    </row>
    <row r="2570">
      <c r="A2570">
        <v>2566</v>
      </c>
      <c r="B2570" s="6">
        <v>-171503516.95719334</v>
      </c>
      <c r="C2570" s="6">
        <v>60179433.27489866</v>
      </c>
      <c r="D2570" s="6">
        <v>58165788.20360841</v>
      </c>
      <c r="E2570" s="6">
        <v>72274546.4613077</v>
      </c>
      <c r="F2570" s="6">
        <v>73650659.1605098</v>
      </c>
      <c r="G2570" s="6">
        <v>122034096.00672558</v>
      </c>
      <c r="H2570" s="6">
        <f>NPV(Supuestos!$B$22,C2570:G2570)+B2570</f>
        <v>81813193.25171709</v>
      </c>
      <c r="I2570" s="2">
        <f>IFERROR(IRR(B2570:G2570),"")</f>
        <v>0.3020530564046102</v>
      </c>
      <c r="J2570" s="2">
        <f>IFERROR(MIRR(B2570:G2570,Supuestos!$B$22,Supuestos!$B$22),"")</f>
        <v>0.23248888999598494</v>
      </c>
      <c r="K2570" s="6">
        <v>7541.1130892350175</v>
      </c>
      <c r="L2570" s="6">
        <v>45688.046833408705</v>
      </c>
      <c r="M2570" s="6">
        <v>143940418.71743327</v>
      </c>
      <c r="N2570" s="6">
        <v>3246.412678870062</v>
      </c>
      <c r="O2570" s="6">
        <v>109957520.81040172</v>
      </c>
    </row>
    <row r="2571">
      <c r="A2571">
        <v>2567</v>
      </c>
      <c r="B2571" s="6">
        <v>-162798506.2495264</v>
      </c>
      <c r="C2571" s="6">
        <v>50609246.03330212</v>
      </c>
      <c r="D2571" s="6">
        <v>38660607.42803642</v>
      </c>
      <c r="E2571" s="6">
        <v>46785700.64718934</v>
      </c>
      <c r="F2571" s="6">
        <v>43434147.40600839</v>
      </c>
      <c r="G2571" s="6">
        <v>95488162.77976173</v>
      </c>
      <c r="H2571" s="6">
        <f>NPV(Supuestos!$B$22,C2571:G2571)+B2571</f>
        <v>18232728.176085763</v>
      </c>
      <c r="I2571" s="2">
        <f>IFERROR(IRR(B2571:G2571),"")</f>
        <v>0.18116021373961408</v>
      </c>
      <c r="J2571" s="2">
        <f>IFERROR(MIRR(B2571:G2571,Supuestos!$B$22,Supuestos!$B$22),"")</f>
        <v>0.1644624022630019</v>
      </c>
      <c r="K2571" s="6">
        <v>7844.593309940976</v>
      </c>
      <c r="L2571" s="6">
        <v>38975.61689855146</v>
      </c>
      <c r="M2571" s="6">
        <v>138338677.16367048</v>
      </c>
      <c r="N2571" s="6">
        <v>3463.7869407733283</v>
      </c>
      <c r="O2571" s="6">
        <v>113032111.68357365</v>
      </c>
    </row>
    <row r="2572">
      <c r="A2572">
        <v>2568</v>
      </c>
      <c r="B2572" s="6">
        <v>-173413848.78933078</v>
      </c>
      <c r="C2572" s="6">
        <v>72578154.44958521</v>
      </c>
      <c r="D2572" s="6">
        <v>59046497.04432407</v>
      </c>
      <c r="E2572" s="6">
        <v>101081429.31452669</v>
      </c>
      <c r="F2572" s="6">
        <v>70501828.73457117</v>
      </c>
      <c r="G2572" s="6">
        <v>135161189.94328082</v>
      </c>
      <c r="H2572" s="6">
        <f>NPV(Supuestos!$B$22,C2572:G2572)+B2572</f>
        <v>115853875.72967665</v>
      </c>
      <c r="I2572" s="2">
        <f>IFERROR(IRR(B2572:G2572),"")</f>
        <v>0.36506626127620867</v>
      </c>
      <c r="J2572" s="2">
        <f>IFERROR(MIRR(B2572:G2572,Supuestos!$B$22,Supuestos!$B$22),"")</f>
        <v>0.2628393085264289</v>
      </c>
      <c r="K2572" s="6">
        <v>8272.081922172107</v>
      </c>
      <c r="L2572" s="6">
        <v>43819.226910852456</v>
      </c>
      <c r="M2572" s="6">
        <v>144415750.00750518</v>
      </c>
      <c r="N2572" s="6">
        <v>3492.9804897246263</v>
      </c>
      <c r="O2572" s="6">
        <v>108464388.34232806</v>
      </c>
    </row>
    <row r="2573">
      <c r="A2573">
        <v>2569</v>
      </c>
      <c r="B2573" s="6">
        <v>-183125944.50702727</v>
      </c>
      <c r="C2573" s="6">
        <v>57038268.94525239</v>
      </c>
      <c r="D2573" s="6">
        <v>45763191.24228868</v>
      </c>
      <c r="E2573" s="6">
        <v>42157757.18726423</v>
      </c>
      <c r="F2573" s="6">
        <v>42514512.498061955</v>
      </c>
      <c r="G2573" s="6">
        <v>105003615.0109689</v>
      </c>
      <c r="H2573" s="6">
        <f>NPV(Supuestos!$B$22,C2573:G2573)+B2573</f>
        <v>10283791.324985825</v>
      </c>
      <c r="I2573" s="2">
        <f>IFERROR(IRR(B2573:G2573),"")</f>
        <v>0.16115212650935412</v>
      </c>
      <c r="J2573" s="2">
        <f>IFERROR(MIRR(B2573:G2573,Supuestos!$B$22,Supuestos!$B$22),"")</f>
        <v>0.15252549756008338</v>
      </c>
      <c r="K2573" s="6">
        <v>7887.19997743706</v>
      </c>
      <c r="L2573" s="6">
        <v>37634.6588444562</v>
      </c>
      <c r="M2573" s="6">
        <v>159379378.07591957</v>
      </c>
      <c r="N2573" s="6">
        <v>3342.2480893942216</v>
      </c>
      <c r="O2573" s="6">
        <v>109951775.78999878</v>
      </c>
    </row>
    <row r="2574">
      <c r="A2574">
        <v>2570</v>
      </c>
      <c r="B2574" s="6">
        <v>-160197584.70961443</v>
      </c>
      <c r="C2574" s="6">
        <v>53444157.8420157</v>
      </c>
      <c r="D2574" s="6">
        <v>68686167.1698237</v>
      </c>
      <c r="E2574" s="6">
        <v>61993749.628760636</v>
      </c>
      <c r="F2574" s="6">
        <v>52284854.09314754</v>
      </c>
      <c r="G2574" s="6">
        <v>113891476.18763039</v>
      </c>
      <c r="H2574" s="6">
        <f>NPV(Supuestos!$B$22,C2574:G2574)+B2574</f>
        <v>71487540.76018274</v>
      </c>
      <c r="I2574" s="2">
        <f>IFERROR(IRR(B2574:G2574),"")</f>
        <v>0.29628904824608193</v>
      </c>
      <c r="J2574" s="2">
        <f>IFERROR(MIRR(B2574:G2574,Supuestos!$B$22,Supuestos!$B$22),"")</f>
        <v>0.22730721976891854</v>
      </c>
      <c r="K2574" s="6">
        <v>8274.602077035772</v>
      </c>
      <c r="L2574" s="6">
        <v>39560.02951683453</v>
      </c>
      <c r="M2574" s="6">
        <v>134010104.5170068</v>
      </c>
      <c r="N2574" s="6">
        <v>3416.5415346622467</v>
      </c>
      <c r="O2574" s="6">
        <v>109771885.04653859</v>
      </c>
    </row>
    <row r="2575">
      <c r="A2575">
        <v>2571</v>
      </c>
      <c r="B2575" s="6">
        <v>-154163896.21427462</v>
      </c>
      <c r="C2575" s="6">
        <v>55029613.50774565</v>
      </c>
      <c r="D2575" s="6">
        <v>23262443.10072982</v>
      </c>
      <c r="E2575" s="6">
        <v>48683242.90626003</v>
      </c>
      <c r="F2575" s="6">
        <v>34555889.88918514</v>
      </c>
      <c r="G2575" s="6">
        <v>100659997.38549493</v>
      </c>
      <c r="H2575" s="6">
        <f>NPV(Supuestos!$B$22,C2575:G2575)+B2575</f>
        <v>17606700.725891843</v>
      </c>
      <c r="I2575" s="2">
        <f>IFERROR(IRR(B2575:G2575),"")</f>
        <v>0.18162367642400218</v>
      </c>
      <c r="J2575" s="2">
        <f>IFERROR(MIRR(B2575:G2575,Supuestos!$B$22,Supuestos!$B$22),"")</f>
        <v>0.16492530893089352</v>
      </c>
      <c r="K2575" s="6">
        <v>7272.918928419904</v>
      </c>
      <c r="L2575" s="6">
        <v>41120.41982992024</v>
      </c>
      <c r="M2575" s="6">
        <v>130238657.8362266</v>
      </c>
      <c r="N2575" s="6">
        <v>3407.840984221548</v>
      </c>
      <c r="O2575" s="6">
        <v>106093847.78455876</v>
      </c>
    </row>
    <row r="2576">
      <c r="A2576">
        <v>2572</v>
      </c>
      <c r="B2576" s="6">
        <v>-161307997.06720036</v>
      </c>
      <c r="C2576" s="6">
        <v>52937727.66959052</v>
      </c>
      <c r="D2576" s="6">
        <v>61640702.29834423</v>
      </c>
      <c r="E2576" s="6">
        <v>73680048.42563885</v>
      </c>
      <c r="F2576" s="6">
        <v>74032580.5667683</v>
      </c>
      <c r="G2576" s="6">
        <v>129931313.45937529</v>
      </c>
      <c r="H2576" s="6">
        <f>NPV(Supuestos!$B$22,C2576:G2576)+B2576</f>
        <v>93606542.5684258</v>
      </c>
      <c r="I2576" s="2">
        <f>IFERROR(IRR(B2576:G2576),"")</f>
        <v>0.3286605130219798</v>
      </c>
      <c r="J2576" s="2">
        <f>IFERROR(MIRR(B2576:G2576,Supuestos!$B$22,Supuestos!$B$22),"")</f>
        <v>0.2492593052931833</v>
      </c>
      <c r="K2576" s="6">
        <v>8327.22142882266</v>
      </c>
      <c r="L2576" s="6">
        <v>41316.402799977965</v>
      </c>
      <c r="M2576" s="6">
        <v>133783930.28657275</v>
      </c>
      <c r="N2576" s="6">
        <v>3360.956010284523</v>
      </c>
      <c r="O2576" s="6">
        <v>114835535.04238714</v>
      </c>
    </row>
    <row r="2577">
      <c r="A2577">
        <v>2573</v>
      </c>
      <c r="B2577" s="6">
        <v>-177324126.63085634</v>
      </c>
      <c r="C2577" s="6">
        <v>61092273.32993327</v>
      </c>
      <c r="D2577" s="6">
        <v>57108650.16418064</v>
      </c>
      <c r="E2577" s="6">
        <v>66586173.510233134</v>
      </c>
      <c r="F2577" s="6">
        <v>66128620.68640102</v>
      </c>
      <c r="G2577" s="6">
        <v>103471842.33485773</v>
      </c>
      <c r="H2577" s="6">
        <f>NPV(Supuestos!$B$22,C2577:G2577)+B2577</f>
        <v>58046093.83526991</v>
      </c>
      <c r="I2577" s="2">
        <f>IFERROR(IRR(B2577:G2577),"")</f>
        <v>0.2580407781869738</v>
      </c>
      <c r="J2577" s="2">
        <f>IFERROR(MIRR(B2577:G2577,Supuestos!$B$22,Supuestos!$B$22),"")</f>
        <v>0.20642850022794623</v>
      </c>
      <c r="K2577" s="6">
        <v>8379.945337373852</v>
      </c>
      <c r="L2577" s="6">
        <v>36791.13231980246</v>
      </c>
      <c r="M2577" s="6">
        <v>152659512.4116537</v>
      </c>
      <c r="N2577" s="6">
        <v>3391.032484577348</v>
      </c>
      <c r="O2577" s="6">
        <v>107401190.89496167</v>
      </c>
    </row>
    <row r="2578">
      <c r="A2578">
        <v>2574</v>
      </c>
      <c r="B2578" s="6">
        <v>-185910724.3287569</v>
      </c>
      <c r="C2578" s="6">
        <v>45284326.70759505</v>
      </c>
      <c r="D2578" s="6">
        <v>56779190.112796396</v>
      </c>
      <c r="E2578" s="6">
        <v>41419255.20970999</v>
      </c>
      <c r="F2578" s="6">
        <v>51036992.17529388</v>
      </c>
      <c r="G2578" s="6">
        <v>73857874.3430284</v>
      </c>
      <c r="H2578" s="6">
        <f>NPV(Supuestos!$B$22,C2578:G2578)+B2578</f>
        <v>-5963608.118826568</v>
      </c>
      <c r="I2578" s="2">
        <f>IFERROR(IRR(B2578:G2578),"")</f>
        <v>0.1273502680404879</v>
      </c>
      <c r="J2578" s="2">
        <f>IFERROR(MIRR(B2578:G2578,Supuestos!$B$22,Supuestos!$B$22),"")</f>
        <v>0.1325905690315028</v>
      </c>
      <c r="K2578" s="6">
        <v>7620.025411848848</v>
      </c>
      <c r="L2578" s="6">
        <v>37159.2676603583</v>
      </c>
      <c r="M2578" s="6">
        <v>163258359.22014704</v>
      </c>
      <c r="N2578" s="6">
        <v>3238.453356859585</v>
      </c>
      <c r="O2578" s="6">
        <v>109546826.23310925</v>
      </c>
    </row>
    <row r="2579">
      <c r="A2579">
        <v>2575</v>
      </c>
      <c r="B2579" s="6">
        <v>-163373555.0139748</v>
      </c>
      <c r="C2579" s="6">
        <v>74274121.92188661</v>
      </c>
      <c r="D2579" s="6">
        <v>62911973.18954039</v>
      </c>
      <c r="E2579" s="6">
        <v>66607848.256569326</v>
      </c>
      <c r="F2579" s="6">
        <v>63420810.92371935</v>
      </c>
      <c r="G2579" s="6">
        <v>101357478.9663066</v>
      </c>
      <c r="H2579" s="6">
        <f>NPV(Supuestos!$B$22,C2579:G2579)+B2579</f>
        <v>85338414.16039847</v>
      </c>
      <c r="I2579" s="2">
        <f>IFERROR(IRR(B2579:G2579),"")</f>
        <v>0.3331374477458039</v>
      </c>
      <c r="J2579" s="2">
        <f>IFERROR(MIRR(B2579:G2579,Supuestos!$B$22,Supuestos!$B$22),"")</f>
        <v>0.23996046031589757</v>
      </c>
      <c r="K2579" s="6">
        <v>7854.078584265041</v>
      </c>
      <c r="L2579" s="6">
        <v>43835.54082188311</v>
      </c>
      <c r="M2579" s="6">
        <v>135830532.42206854</v>
      </c>
      <c r="N2579" s="6">
        <v>3461.343127147605</v>
      </c>
      <c r="O2579" s="6">
        <v>109438902.48321404</v>
      </c>
    </row>
    <row r="2580">
      <c r="A2580">
        <v>2576</v>
      </c>
      <c r="B2580" s="6">
        <v>-167956004.4537673</v>
      </c>
      <c r="C2580" s="6">
        <v>71898571.72331288</v>
      </c>
      <c r="D2580" s="6">
        <v>92124565.8565619</v>
      </c>
      <c r="E2580" s="6">
        <v>75551479.80229434</v>
      </c>
      <c r="F2580" s="6">
        <v>90426783.33677562</v>
      </c>
      <c r="G2580" s="6">
        <v>147395245.5474964</v>
      </c>
      <c r="H2580" s="6">
        <f>NPV(Supuestos!$B$22,C2580:G2580)+B2580</f>
        <v>147087263.75777313</v>
      </c>
      <c r="I2580" s="2">
        <f>IFERROR(IRR(B2580:G2580),"")</f>
        <v>0.4282798262384092</v>
      </c>
      <c r="J2580" s="2">
        <f>IFERROR(MIRR(B2580:G2580,Supuestos!$B$22,Supuestos!$B$22),"")</f>
        <v>0.29282512970283503</v>
      </c>
      <c r="K2580" s="6">
        <v>8384.471464206268</v>
      </c>
      <c r="L2580" s="6">
        <v>44700.70918414517</v>
      </c>
      <c r="M2580" s="6">
        <v>137972658.80702743</v>
      </c>
      <c r="N2580" s="6">
        <v>3438.6537466819086</v>
      </c>
      <c r="O2580" s="6">
        <v>109332882.72601378</v>
      </c>
    </row>
    <row r="2581">
      <c r="A2581">
        <v>2577</v>
      </c>
      <c r="B2581" s="6">
        <v>-187835323.45679995</v>
      </c>
      <c r="C2581" s="6">
        <v>64609213.25757329</v>
      </c>
      <c r="D2581" s="6">
        <v>83830990.05786829</v>
      </c>
      <c r="E2581" s="6">
        <v>65897625.58897811</v>
      </c>
      <c r="F2581" s="6">
        <v>83823269.04055566</v>
      </c>
      <c r="G2581" s="6">
        <v>114892925.4489124</v>
      </c>
      <c r="H2581" s="6">
        <f>NPV(Supuestos!$B$22,C2581:G2581)+B2581</f>
        <v>87125559.62010863</v>
      </c>
      <c r="I2581" s="2">
        <f>IFERROR(IRR(B2581:G2581),"")</f>
        <v>0.3045002352222317</v>
      </c>
      <c r="J2581" s="2">
        <f>IFERROR(MIRR(B2581:G2581,Supuestos!$B$22,Supuestos!$B$22),"")</f>
        <v>0.23027891428868408</v>
      </c>
      <c r="K2581" s="6">
        <v>8171.56275005765</v>
      </c>
      <c r="L2581" s="6">
        <v>41338.79530191516</v>
      </c>
      <c r="M2581" s="6">
        <v>160811118.6710889</v>
      </c>
      <c r="N2581" s="6">
        <v>3377.9942009598017</v>
      </c>
      <c r="O2581" s="6">
        <v>107169933.18506224</v>
      </c>
    </row>
    <row r="2582">
      <c r="A2582">
        <v>2578</v>
      </c>
      <c r="B2582" s="6">
        <v>-163963111.63728878</v>
      </c>
      <c r="C2582" s="6">
        <v>63814583.234967485</v>
      </c>
      <c r="D2582" s="6">
        <v>63430671.1382062</v>
      </c>
      <c r="E2582" s="6">
        <v>52338021.27067016</v>
      </c>
      <c r="F2582" s="6">
        <v>66712083.446504354</v>
      </c>
      <c r="G2582" s="6">
        <v>101650898.79213147</v>
      </c>
      <c r="H2582" s="6">
        <f>NPV(Supuestos!$B$22,C2582:G2582)+B2582</f>
        <v>68442308.684387</v>
      </c>
      <c r="I2582" s="2">
        <f>IFERROR(IRR(B2582:G2582),"")</f>
        <v>0.29162406853321704</v>
      </c>
      <c r="J2582" s="2">
        <f>IFERROR(MIRR(B2582:G2582,Supuestos!$B$22,Supuestos!$B$22),"")</f>
        <v>0.22237616082807743</v>
      </c>
      <c r="K2582" s="6">
        <v>8650.33389637481</v>
      </c>
      <c r="L2582" s="6">
        <v>35351.292667857226</v>
      </c>
      <c r="M2582" s="6">
        <v>139499072.81765425</v>
      </c>
      <c r="N2582" s="6">
        <v>3426.2798210295537</v>
      </c>
      <c r="O2582" s="6">
        <v>108774208.47466801</v>
      </c>
    </row>
    <row r="2583">
      <c r="A2583">
        <v>2579</v>
      </c>
      <c r="B2583" s="6">
        <v>-188204133.42397365</v>
      </c>
      <c r="C2583" s="6">
        <v>53024436.06893405</v>
      </c>
      <c r="D2583" s="6">
        <v>50402020.223466106</v>
      </c>
      <c r="E2583" s="6">
        <v>54336660.01189734</v>
      </c>
      <c r="F2583" s="6">
        <v>43660090.76367503</v>
      </c>
      <c r="G2583" s="6">
        <v>99484377.2930728</v>
      </c>
      <c r="H2583" s="6">
        <f>NPV(Supuestos!$B$22,C2583:G2583)+B2583</f>
        <v>11286292.327969335</v>
      </c>
      <c r="I2583" s="2">
        <f>IFERROR(IRR(B2583:G2583),"")</f>
        <v>0.16261832431743795</v>
      </c>
      <c r="J2583" s="2">
        <f>IFERROR(MIRR(B2583:G2583,Supuestos!$B$22,Supuestos!$B$22),"")</f>
        <v>0.1533561382207338</v>
      </c>
      <c r="K2583" s="6">
        <v>7855.6538218287815</v>
      </c>
      <c r="L2583" s="6">
        <v>40100.511162173585</v>
      </c>
      <c r="M2583" s="6">
        <v>163002874.72250032</v>
      </c>
      <c r="N2583" s="6">
        <v>3510.446061131855</v>
      </c>
      <c r="O2583" s="6">
        <v>109923111.9995228</v>
      </c>
    </row>
    <row r="2584">
      <c r="A2584">
        <v>2580</v>
      </c>
      <c r="B2584" s="6">
        <v>-159262675.8670926</v>
      </c>
      <c r="C2584" s="6">
        <v>41206939.066462584</v>
      </c>
      <c r="D2584" s="6">
        <v>43724450.08875093</v>
      </c>
      <c r="E2584" s="6">
        <v>61166638.910658404</v>
      </c>
      <c r="F2584" s="6">
        <v>56731192.91053672</v>
      </c>
      <c r="G2584" s="6">
        <v>103625551.87821102</v>
      </c>
      <c r="H2584" s="6">
        <f>NPV(Supuestos!$B$22,C2584:G2584)+B2584</f>
        <v>39223330.367076084</v>
      </c>
      <c r="I2584" s="2">
        <f>IFERROR(IRR(B2584:G2584),"")</f>
        <v>0.22384312373283072</v>
      </c>
      <c r="J2584" s="2">
        <f>IFERROR(MIRR(B2584:G2584,Supuestos!$B$22,Supuestos!$B$22),"")</f>
        <v>0.1913188904583678</v>
      </c>
      <c r="K2584" s="6">
        <v>7863.331406492084</v>
      </c>
      <c r="L2584" s="6">
        <v>40260.259003610416</v>
      </c>
      <c r="M2584" s="6">
        <v>133936295.14256497</v>
      </c>
      <c r="N2584" s="6">
        <v>3397.093615370492</v>
      </c>
      <c r="O2584" s="6">
        <v>113245522.59353654</v>
      </c>
    </row>
    <row r="2585">
      <c r="A2585">
        <v>2581</v>
      </c>
      <c r="B2585" s="6">
        <v>-151201353.13111147</v>
      </c>
      <c r="C2585" s="6">
        <v>34203824.34559028</v>
      </c>
      <c r="D2585" s="6">
        <v>25843041.31325817</v>
      </c>
      <c r="E2585" s="6">
        <v>26116488.696719874</v>
      </c>
      <c r="F2585" s="6">
        <v>24830328.973479338</v>
      </c>
      <c r="G2585" s="6">
        <v>65747278.74058139</v>
      </c>
      <c r="H2585" s="6">
        <f>NPV(Supuestos!$B$22,C2585:G2585)+B2585</f>
        <v>-34836106.93043186</v>
      </c>
      <c r="I2585" s="2">
        <f>IFERROR(IRR(B2585:G2585),"")</f>
        <v>0.04853126410820691</v>
      </c>
      <c r="J2585" s="2">
        <f>IFERROR(MIRR(B2585:G2585,Supuestos!$B$22,Supuestos!$B$22),"")</f>
        <v>0.08182839012078547</v>
      </c>
      <c r="K2585" s="6">
        <v>7976.329354976436</v>
      </c>
      <c r="L2585" s="6">
        <v>31856.018964802475</v>
      </c>
      <c r="M2585" s="6">
        <v>130873825.19498026</v>
      </c>
      <c r="N2585" s="6">
        <v>3450.9738949437938</v>
      </c>
      <c r="O2585" s="6">
        <v>112508556.86233288</v>
      </c>
    </row>
    <row r="2586">
      <c r="A2586">
        <v>2582</v>
      </c>
      <c r="B2586" s="6">
        <v>-176610354.10233474</v>
      </c>
      <c r="C2586" s="6">
        <v>47915744.013844386</v>
      </c>
      <c r="D2586" s="6">
        <v>50442508.97766944</v>
      </c>
      <c r="E2586" s="6">
        <v>55984495.746924646</v>
      </c>
      <c r="F2586" s="6">
        <v>51892248.636887506</v>
      </c>
      <c r="G2586" s="6">
        <v>89557109.54450269</v>
      </c>
      <c r="H2586" s="6">
        <f>NPV(Supuestos!$B$22,C2586:G2586)+B2586</f>
        <v>19260346.321114797</v>
      </c>
      <c r="I2586" s="2">
        <f>IFERROR(IRR(B2586:G2586),"")</f>
        <v>0.1804760419850733</v>
      </c>
      <c r="J2586" s="2">
        <f>IFERROR(MIRR(B2586:G2586,Supuestos!$B$22,Supuestos!$B$22),"")</f>
        <v>0.16384598938475525</v>
      </c>
      <c r="K2586" s="6">
        <v>8008.503023910691</v>
      </c>
      <c r="L2586" s="6">
        <v>37963.159088452</v>
      </c>
      <c r="M2586" s="6">
        <v>152288108.1537691</v>
      </c>
      <c r="N2586" s="6">
        <v>3389.1050687370202</v>
      </c>
      <c r="O2586" s="6">
        <v>110424522.02971534</v>
      </c>
    </row>
    <row r="2587">
      <c r="A2587">
        <v>2583</v>
      </c>
      <c r="B2587" s="6">
        <v>-159439807.44459188</v>
      </c>
      <c r="C2587" s="6">
        <v>43656807.29661462</v>
      </c>
      <c r="D2587" s="6">
        <v>55936410.686924905</v>
      </c>
      <c r="E2587" s="6">
        <v>67663390.8560552</v>
      </c>
      <c r="F2587" s="6">
        <v>59549172.684524566</v>
      </c>
      <c r="G2587" s="6">
        <v>119815470.283703</v>
      </c>
      <c r="H2587" s="6">
        <f>NPV(Supuestos!$B$22,C2587:G2587)+B2587</f>
        <v>65054042.20379596</v>
      </c>
      <c r="I2587" s="2">
        <f>IFERROR(IRR(B2587:G2587),"")</f>
        <v>0.27486228150066183</v>
      </c>
      <c r="J2587" s="2">
        <f>IFERROR(MIRR(B2587:G2587,Supuestos!$B$22,Supuestos!$B$22),"")</f>
        <v>0.22074903196022788</v>
      </c>
      <c r="K2587" s="6">
        <v>8495.526794468055</v>
      </c>
      <c r="L2587" s="6">
        <v>37144.66977878045</v>
      </c>
      <c r="M2587" s="6">
        <v>134194724.45440812</v>
      </c>
      <c r="N2587" s="6">
        <v>3438.840573001653</v>
      </c>
      <c r="O2587" s="6">
        <v>112653331.77861835</v>
      </c>
    </row>
    <row r="2588">
      <c r="A2588">
        <v>2584</v>
      </c>
      <c r="B2588" s="6">
        <v>-177739743.45466742</v>
      </c>
      <c r="C2588" s="6">
        <v>49511164.93293214</v>
      </c>
      <c r="D2588" s="6">
        <v>54829447.07006574</v>
      </c>
      <c r="E2588" s="6">
        <v>50070910.531603485</v>
      </c>
      <c r="F2588" s="6">
        <v>35855443.194833905</v>
      </c>
      <c r="G2588" s="6">
        <v>86685020.70733535</v>
      </c>
      <c r="H2588" s="6">
        <f>NPV(Supuestos!$B$22,C2588:G2588)+B2588</f>
        <v>7927804.678057663</v>
      </c>
      <c r="I2588" s="2">
        <f>IFERROR(IRR(B2588:G2588),"")</f>
        <v>0.1573599614840769</v>
      </c>
      <c r="J2588" s="2">
        <f>IFERROR(MIRR(B2588:G2588,Supuestos!$B$22,Supuestos!$B$22),"")</f>
        <v>0.14999285485187608</v>
      </c>
      <c r="K2588" s="6">
        <v>7430.670275732557</v>
      </c>
      <c r="L2588" s="6">
        <v>39246.84711152296</v>
      </c>
      <c r="M2588" s="6">
        <v>154409313.0348423</v>
      </c>
      <c r="N2588" s="6">
        <v>3276.6871667467058</v>
      </c>
      <c r="O2588" s="6">
        <v>105795096.61060065</v>
      </c>
    </row>
    <row r="2589">
      <c r="A2589">
        <v>2585</v>
      </c>
      <c r="B2589" s="6">
        <v>-172279037.1097734</v>
      </c>
      <c r="C2589" s="6">
        <v>72394631.76467304</v>
      </c>
      <c r="D2589" s="6">
        <v>59549841.29382828</v>
      </c>
      <c r="E2589" s="6">
        <v>65156879.07893887</v>
      </c>
      <c r="F2589" s="6">
        <v>90345937.09968321</v>
      </c>
      <c r="G2589" s="6">
        <v>124052946.08729878</v>
      </c>
      <c r="H2589" s="6">
        <f>NPV(Supuestos!$B$22,C2589:G2589)+B2589</f>
        <v>98946992.92226821</v>
      </c>
      <c r="I2589" s="2">
        <f>IFERROR(IRR(B2589:G2589),"")</f>
        <v>0.33628853193808966</v>
      </c>
      <c r="J2589" s="2">
        <f>IFERROR(MIRR(B2589:G2589,Supuestos!$B$22,Supuestos!$B$22),"")</f>
        <v>0.2483162891710602</v>
      </c>
      <c r="K2589" s="6">
        <v>7839.6273744198525</v>
      </c>
      <c r="L2589" s="6">
        <v>45587.26163928735</v>
      </c>
      <c r="M2589" s="6">
        <v>143688065.56799763</v>
      </c>
      <c r="N2589" s="6">
        <v>3485.8098822024963</v>
      </c>
      <c r="O2589" s="6">
        <v>105698008.89367586</v>
      </c>
    </row>
    <row r="2590">
      <c r="A2590">
        <v>2586</v>
      </c>
      <c r="B2590" s="6">
        <v>-157024861.0482252</v>
      </c>
      <c r="C2590" s="6">
        <v>53614736.36393736</v>
      </c>
      <c r="D2590" s="6">
        <v>49013366.348188415</v>
      </c>
      <c r="E2590" s="6">
        <v>62505674.235070735</v>
      </c>
      <c r="F2590" s="6">
        <v>69385620.03478667</v>
      </c>
      <c r="G2590" s="6">
        <v>88579856.31645077</v>
      </c>
      <c r="H2590" s="6">
        <f>NPV(Supuestos!$B$22,C2590:G2590)+B2590</f>
        <v>56996811.84203998</v>
      </c>
      <c r="I2590" s="2">
        <f>IFERROR(IRR(B2590:G2590),"")</f>
        <v>0.2687702907658856</v>
      </c>
      <c r="J2590" s="2">
        <f>IFERROR(MIRR(B2590:G2590,Supuestos!$B$22,Supuestos!$B$22),"")</f>
        <v>0.21283778516553853</v>
      </c>
      <c r="K2590" s="6">
        <v>7799.578972778873</v>
      </c>
      <c r="L2590" s="6">
        <v>40486.260276413755</v>
      </c>
      <c r="M2590" s="6">
        <v>131762798.30115566</v>
      </c>
      <c r="N2590" s="6">
        <v>3418.5503334117434</v>
      </c>
      <c r="O2590" s="6">
        <v>108659916.70194893</v>
      </c>
    </row>
    <row r="2591">
      <c r="A2591">
        <v>2587</v>
      </c>
      <c r="B2591" s="6">
        <v>-160912631.76267192</v>
      </c>
      <c r="C2591" s="6">
        <v>32335554.459032282</v>
      </c>
      <c r="D2591" s="6">
        <v>32799383.431642484</v>
      </c>
      <c r="E2591" s="6">
        <v>49105016.69220695</v>
      </c>
      <c r="F2591" s="6">
        <v>24233978.44610224</v>
      </c>
      <c r="G2591" s="6">
        <v>72897319.33223808</v>
      </c>
      <c r="H2591" s="6">
        <f>NPV(Supuestos!$B$22,C2591:G2591)+B2591</f>
        <v>-21956518.17587377</v>
      </c>
      <c r="I2591" s="2">
        <f>IFERROR(IRR(B2591:G2591),"")</f>
        <v>0.08747172387846504</v>
      </c>
      <c r="J2591" s="2">
        <f>IFERROR(MIRR(B2591:G2591,Supuestos!$B$22,Supuestos!$B$22),"")</f>
        <v>0.107037558767892</v>
      </c>
      <c r="K2591" s="6">
        <v>7398.603655595379</v>
      </c>
      <c r="L2591" s="6">
        <v>37987.24736545612</v>
      </c>
      <c r="M2591" s="6">
        <v>138428424.78474635</v>
      </c>
      <c r="N2591" s="6">
        <v>3449.6214812931917</v>
      </c>
      <c r="O2591" s="6">
        <v>107880505.96341379</v>
      </c>
    </row>
    <row r="2592">
      <c r="A2592">
        <v>2588</v>
      </c>
      <c r="B2592" s="6">
        <v>-166811859.85395876</v>
      </c>
      <c r="C2592" s="6">
        <v>51277405.85822433</v>
      </c>
      <c r="D2592" s="6">
        <v>59316245.35134187</v>
      </c>
      <c r="E2592" s="6">
        <v>55285307.85288188</v>
      </c>
      <c r="F2592" s="6">
        <v>90641153.51682909</v>
      </c>
      <c r="G2592" s="6">
        <v>102515793.39345375</v>
      </c>
      <c r="H2592" s="6">
        <f>NPV(Supuestos!$B$22,C2592:G2592)+B2592</f>
        <v>68036583.50316373</v>
      </c>
      <c r="I2592" s="2">
        <f>IFERROR(IRR(B2592:G2592),"")</f>
        <v>0.2784358717122986</v>
      </c>
      <c r="J2592" s="2">
        <f>IFERROR(MIRR(B2592:G2592,Supuestos!$B$22,Supuestos!$B$22),"")</f>
        <v>0.2207226522842587</v>
      </c>
      <c r="K2592" s="6">
        <v>8323.741060646984</v>
      </c>
      <c r="L2592" s="6">
        <v>39247.19799468933</v>
      </c>
      <c r="M2592" s="6">
        <v>140677178.77685976</v>
      </c>
      <c r="N2592" s="6">
        <v>3410.3756610304117</v>
      </c>
      <c r="O2592" s="6">
        <v>114748633.18658747</v>
      </c>
    </row>
    <row r="2593">
      <c r="A2593">
        <v>2589</v>
      </c>
      <c r="B2593" s="6">
        <v>-180664050.6841884</v>
      </c>
      <c r="C2593" s="6">
        <v>62551685.05984308</v>
      </c>
      <c r="D2593" s="6">
        <v>65494740.066124015</v>
      </c>
      <c r="E2593" s="6">
        <v>74849182.87180991</v>
      </c>
      <c r="F2593" s="6">
        <v>55988006.42811303</v>
      </c>
      <c r="G2593" s="6">
        <v>116260139.16308366</v>
      </c>
      <c r="H2593" s="6">
        <f>NPV(Supuestos!$B$22,C2593:G2593)+B2593</f>
        <v>68654258.27784327</v>
      </c>
      <c r="I2593" s="2">
        <f>IFERROR(IRR(B2593:G2593),"")</f>
        <v>0.2762605872447962</v>
      </c>
      <c r="J2593" s="2">
        <f>IFERROR(MIRR(B2593:G2593,Supuestos!$B$22,Supuestos!$B$22),"")</f>
        <v>0.21585374602273832</v>
      </c>
      <c r="K2593" s="6">
        <v>7991.520778466565</v>
      </c>
      <c r="L2593" s="6">
        <v>40163.77351418441</v>
      </c>
      <c r="M2593" s="6">
        <v>154986480.23777002</v>
      </c>
      <c r="N2593" s="6">
        <v>3318.454246999075</v>
      </c>
      <c r="O2593" s="6">
        <v>107074086.0426733</v>
      </c>
    </row>
    <row r="2594">
      <c r="A2594">
        <v>2590</v>
      </c>
      <c r="B2594" s="6">
        <v>-171963633.49328116</v>
      </c>
      <c r="C2594" s="6">
        <v>75176492.39594351</v>
      </c>
      <c r="D2594" s="6">
        <v>52449649.776687585</v>
      </c>
      <c r="E2594" s="6">
        <v>55479498.51125243</v>
      </c>
      <c r="F2594" s="6">
        <v>78286816.2467327</v>
      </c>
      <c r="G2594" s="6">
        <v>127216618.02698508</v>
      </c>
      <c r="H2594" s="6">
        <f>NPV(Supuestos!$B$22,C2594:G2594)+B2594</f>
        <v>84210446.56001855</v>
      </c>
      <c r="I2594" s="2">
        <f>IFERROR(IRR(B2594:G2594),"")</f>
        <v>0.310630441378724</v>
      </c>
      <c r="J2594" s="2">
        <f>IFERROR(MIRR(B2594:G2594,Supuestos!$B$22,Supuestos!$B$22),"")</f>
        <v>0.23459514789730873</v>
      </c>
      <c r="K2594" s="6">
        <v>8527.995228409853</v>
      </c>
      <c r="L2594" s="6">
        <v>39050.16848968415</v>
      </c>
      <c r="M2594" s="6">
        <v>145322061.44939098</v>
      </c>
      <c r="N2594" s="6">
        <v>3429.9815874546766</v>
      </c>
      <c r="O2594" s="6">
        <v>111688162.80122934</v>
      </c>
    </row>
    <row r="2595">
      <c r="A2595">
        <v>2591</v>
      </c>
      <c r="B2595" s="6">
        <v>-167187367.6316691</v>
      </c>
      <c r="C2595" s="6">
        <v>49640584.58229807</v>
      </c>
      <c r="D2595" s="6">
        <v>37804532.74720285</v>
      </c>
      <c r="E2595" s="6">
        <v>57215227.55054718</v>
      </c>
      <c r="F2595" s="6">
        <v>48692587.93675501</v>
      </c>
      <c r="G2595" s="6">
        <v>84909471.06275095</v>
      </c>
      <c r="H2595" s="6">
        <f>NPV(Supuestos!$B$22,C2595:G2595)+B2595</f>
        <v>16994253.625369683</v>
      </c>
      <c r="I2595" s="2">
        <f>IFERROR(IRR(B2595:G2595),"")</f>
        <v>0.17779043673354625</v>
      </c>
      <c r="J2595" s="2">
        <f>IFERROR(MIRR(B2595:G2595,Supuestos!$B$22,Supuestos!$B$22),"")</f>
        <v>0.16228709997424362</v>
      </c>
      <c r="K2595" s="6">
        <v>7925.543012621575</v>
      </c>
      <c r="L2595" s="6">
        <v>37391.670544021625</v>
      </c>
      <c r="M2595" s="6">
        <v>143479424.17483562</v>
      </c>
      <c r="N2595" s="6">
        <v>3466.4737655470767</v>
      </c>
      <c r="O2595" s="6">
        <v>108039862.78140949</v>
      </c>
    </row>
    <row r="2596">
      <c r="A2596">
        <v>2592</v>
      </c>
      <c r="B2596" s="6">
        <v>-171908533.52415773</v>
      </c>
      <c r="C2596" s="6">
        <v>48682943.80651061</v>
      </c>
      <c r="D2596" s="6">
        <v>45465883.65614383</v>
      </c>
      <c r="E2596" s="6">
        <v>26280645.534605402</v>
      </c>
      <c r="F2596" s="6">
        <v>59744647.727469794</v>
      </c>
      <c r="G2596" s="6">
        <v>77878900.03701529</v>
      </c>
      <c r="H2596" s="6">
        <f>NPV(Supuestos!$B$22,C2596:G2596)+B2596</f>
        <v>-659500.6700077355</v>
      </c>
      <c r="I2596" s="2">
        <f>IFERROR(IRR(B2596:G2596),"")</f>
        <v>0.1385292661435594</v>
      </c>
      <c r="J2596" s="2">
        <f>IFERROR(MIRR(B2596:G2596,Supuestos!$B$22,Supuestos!$B$22),"")</f>
        <v>0.13912396770023627</v>
      </c>
      <c r="K2596" s="6">
        <v>7441.377331503252</v>
      </c>
      <c r="L2596" s="6">
        <v>39285.36134045539</v>
      </c>
      <c r="M2596" s="6">
        <v>148521557.73705542</v>
      </c>
      <c r="N2596" s="6">
        <v>3393.0986541323364</v>
      </c>
      <c r="O2596" s="6">
        <v>109894085.22840083</v>
      </c>
    </row>
    <row r="2597">
      <c r="A2597">
        <v>2593</v>
      </c>
      <c r="B2597" s="6">
        <v>-162109053.8075003</v>
      </c>
      <c r="C2597" s="6">
        <v>41392029.73386504</v>
      </c>
      <c r="D2597" s="6">
        <v>49707447.16969537</v>
      </c>
      <c r="E2597" s="6">
        <v>49916182.55775595</v>
      </c>
      <c r="F2597" s="6">
        <v>47297906.72633113</v>
      </c>
      <c r="G2597" s="6">
        <v>76697742.65021035</v>
      </c>
      <c r="H2597" s="6">
        <f>NPV(Supuestos!$B$22,C2597:G2597)+B2597</f>
        <v>13978574.042128675</v>
      </c>
      <c r="I2597" s="2">
        <f>IFERROR(IRR(B2597:G2597),"")</f>
        <v>0.172388980001971</v>
      </c>
      <c r="J2597" s="2">
        <f>IFERROR(MIRR(B2597:G2597,Supuestos!$B$22,Supuestos!$B$22),"")</f>
        <v>0.15901529113146062</v>
      </c>
      <c r="K2597" s="6">
        <v>7827.145784807568</v>
      </c>
      <c r="L2597" s="6">
        <v>38980.30749912468</v>
      </c>
      <c r="M2597" s="6">
        <v>137700689.84491816</v>
      </c>
      <c r="N2597" s="6">
        <v>3565.8808833298585</v>
      </c>
      <c r="O2597" s="6">
        <v>109218832.58709222</v>
      </c>
    </row>
    <row r="2598">
      <c r="A2598">
        <v>2594</v>
      </c>
      <c r="B2598" s="6">
        <v>-162308968.94592953</v>
      </c>
      <c r="C2598" s="6">
        <v>51116141.285742626</v>
      </c>
      <c r="D2598" s="6">
        <v>47735973.339543305</v>
      </c>
      <c r="E2598" s="6">
        <v>42118228.26125518</v>
      </c>
      <c r="F2598" s="6">
        <v>43786959.818789214</v>
      </c>
      <c r="G2598" s="6">
        <v>90099788.69965884</v>
      </c>
      <c r="H2598" s="6">
        <f>NPV(Supuestos!$B$22,C2598:G2598)+B2598</f>
        <v>20410039.52485441</v>
      </c>
      <c r="I2598" s="2">
        <f>IFERROR(IRR(B2598:G2598),"")</f>
        <v>0.1872819730994844</v>
      </c>
      <c r="J2598" s="2">
        <f>IFERROR(MIRR(B2598:G2598,Supuestos!$B$22,Supuestos!$B$22),"")</f>
        <v>0.16732851260463444</v>
      </c>
      <c r="K2598" s="6">
        <v>7526.6141958273565</v>
      </c>
      <c r="L2598" s="6">
        <v>41282.46772167494</v>
      </c>
      <c r="M2598" s="6">
        <v>137451592.33851007</v>
      </c>
      <c r="N2598" s="6">
        <v>3361.905686557293</v>
      </c>
      <c r="O2598" s="6">
        <v>115822138.11012048</v>
      </c>
    </row>
    <row r="2599">
      <c r="A2599">
        <v>2595</v>
      </c>
      <c r="B2599" s="6">
        <v>-177470578.0701476</v>
      </c>
      <c r="C2599" s="6">
        <v>57947862.96815829</v>
      </c>
      <c r="D2599" s="6">
        <v>69418461.47461946</v>
      </c>
      <c r="E2599" s="6">
        <v>55725233.517614104</v>
      </c>
      <c r="F2599" s="6">
        <v>57762975.70828119</v>
      </c>
      <c r="G2599" s="6">
        <v>87188011.16322686</v>
      </c>
      <c r="H2599" s="6">
        <f>NPV(Supuestos!$B$22,C2599:G2599)+B2599</f>
        <v>43872117.5981528</v>
      </c>
      <c r="I2599" s="2">
        <f>IFERROR(IRR(B2599:G2599),"")</f>
        <v>0.23429178293300393</v>
      </c>
      <c r="J2599" s="2">
        <f>IFERROR(MIRR(B2599:G2599,Supuestos!$B$22,Supuestos!$B$22),"")</f>
        <v>0.19149607902866395</v>
      </c>
      <c r="K2599" s="6">
        <v>8257.582348250431</v>
      </c>
      <c r="L2599" s="6">
        <v>38007.70215722217</v>
      </c>
      <c r="M2599" s="6">
        <v>152362439.63566458</v>
      </c>
      <c r="N2599" s="6">
        <v>3565.43460926041</v>
      </c>
      <c r="O2599" s="6">
        <v>106060453.54376735</v>
      </c>
    </row>
    <row r="2600">
      <c r="A2600">
        <v>2596</v>
      </c>
      <c r="B2600" s="6">
        <v>-170049064.48251763</v>
      </c>
      <c r="C2600" s="6">
        <v>70283397.18118733</v>
      </c>
      <c r="D2600" s="6">
        <v>69930635.92366832</v>
      </c>
      <c r="E2600" s="6">
        <v>51370061.926517114</v>
      </c>
      <c r="F2600" s="6">
        <v>54012160.802971184</v>
      </c>
      <c r="G2600" s="6">
        <v>101508904.5740164</v>
      </c>
      <c r="H2600" s="6">
        <f>NPV(Supuestos!$B$22,C2600:G2600)+B2600</f>
        <v>64785799.82129292</v>
      </c>
      <c r="I2600" s="2">
        <f>IFERROR(IRR(B2600:G2600),"")</f>
        <v>0.28496964934900687</v>
      </c>
      <c r="J2600" s="2">
        <f>IFERROR(MIRR(B2600:G2600,Supuestos!$B$22,Supuestos!$B$22),"")</f>
        <v>0.21602503680789087</v>
      </c>
      <c r="K2600" s="6">
        <v>7974.263149344945</v>
      </c>
      <c r="L2600" s="6">
        <v>40545.41767989614</v>
      </c>
      <c r="M2600" s="6">
        <v>144183478.07615003</v>
      </c>
      <c r="N2600" s="6">
        <v>3392.847910306106</v>
      </c>
      <c r="O2600" s="6">
        <v>108947807.61187522</v>
      </c>
    </row>
    <row r="2601">
      <c r="A2601">
        <v>2597</v>
      </c>
      <c r="B2601" s="6">
        <v>-158067280.95991266</v>
      </c>
      <c r="C2601" s="6">
        <v>77507198.88454473</v>
      </c>
      <c r="D2601" s="6">
        <v>86504421.05300155</v>
      </c>
      <c r="E2601" s="6">
        <v>93129159.12532856</v>
      </c>
      <c r="F2601" s="6">
        <v>79666249.63313219</v>
      </c>
      <c r="G2601" s="6">
        <v>117295584.15469135</v>
      </c>
      <c r="H2601" s="6">
        <f>NPV(Supuestos!$B$22,C2601:G2601)+B2601</f>
        <v>147431828.8558454</v>
      </c>
      <c r="I2601" s="2">
        <f>IFERROR(IRR(B2601:G2601),"")</f>
        <v>0.4628392589052624</v>
      </c>
      <c r="J2601" s="2">
        <f>IFERROR(MIRR(B2601:G2601,Supuestos!$B$22,Supuestos!$B$22),"")</f>
        <v>0.30058411281725106</v>
      </c>
      <c r="K2601" s="6">
        <v>8991.27325914565</v>
      </c>
      <c r="L2601" s="6">
        <v>41173.61987131899</v>
      </c>
      <c r="M2601" s="6">
        <v>128451019.57341519</v>
      </c>
      <c r="N2601" s="6">
        <v>3455.166349808375</v>
      </c>
      <c r="O2601" s="6">
        <v>115711050.6715349</v>
      </c>
    </row>
    <row r="2602">
      <c r="A2602">
        <v>2598</v>
      </c>
      <c r="B2602" s="6">
        <v>-173269680.7004756</v>
      </c>
      <c r="C2602" s="6">
        <v>68507901.56179488</v>
      </c>
      <c r="D2602" s="6">
        <v>71069694.50294447</v>
      </c>
      <c r="E2602" s="6">
        <v>75014918.12724185</v>
      </c>
      <c r="F2602" s="6">
        <v>50462849.360863864</v>
      </c>
      <c r="G2602" s="6">
        <v>99009310.37380742</v>
      </c>
      <c r="H2602" s="6">
        <f>NPV(Supuestos!$B$22,C2602:G2602)+B2602</f>
        <v>73444116.1312624</v>
      </c>
      <c r="I2602" s="2">
        <f>IFERROR(IRR(B2602:G2602),"")</f>
        <v>0.29988435119371853</v>
      </c>
      <c r="J2602" s="2">
        <f>IFERROR(MIRR(B2602:G2602,Supuestos!$B$22,Supuestos!$B$22),"")</f>
        <v>0.2234860549469435</v>
      </c>
      <c r="K2602" s="6">
        <v>8863.23084989116</v>
      </c>
      <c r="L2602" s="6">
        <v>34141.71468769702</v>
      </c>
      <c r="M2602" s="6">
        <v>149061208.78942132</v>
      </c>
      <c r="N2602" s="6">
        <v>3329.193467336396</v>
      </c>
      <c r="O2602" s="6">
        <v>107472209.2279595</v>
      </c>
    </row>
    <row r="2603">
      <c r="A2603">
        <v>2599</v>
      </c>
      <c r="B2603" s="6">
        <v>-181339374.1646575</v>
      </c>
      <c r="C2603" s="6">
        <v>63300297.74926345</v>
      </c>
      <c r="D2603" s="6">
        <v>90943175.82758203</v>
      </c>
      <c r="E2603" s="6">
        <v>69281690.66323803</v>
      </c>
      <c r="F2603" s="6">
        <v>93048049.4788896</v>
      </c>
      <c r="G2603" s="6">
        <v>124679129.97010693</v>
      </c>
      <c r="H2603" s="6">
        <f>NPV(Supuestos!$B$22,C2603:G2603)+B2603</f>
        <v>110774539.48600909</v>
      </c>
      <c r="I2603" s="2">
        <f>IFERROR(IRR(B2603:G2603),"")</f>
        <v>0.3484026590395837</v>
      </c>
      <c r="J2603" s="2">
        <f>IFERROR(MIRR(B2603:G2603,Supuestos!$B$22,Supuestos!$B$22),"")</f>
        <v>0.25405584722377395</v>
      </c>
      <c r="K2603" s="6">
        <v>8042.549631097982</v>
      </c>
      <c r="L2603" s="6">
        <v>46423.5521613113</v>
      </c>
      <c r="M2603" s="6">
        <v>151470276.37992054</v>
      </c>
      <c r="N2603" s="6">
        <v>3462.703262642026</v>
      </c>
      <c r="O2603" s="6">
        <v>111575396.30191566</v>
      </c>
    </row>
    <row r="2604">
      <c r="A2604">
        <v>2600</v>
      </c>
      <c r="B2604" s="6">
        <v>-159611919.2127964</v>
      </c>
      <c r="C2604" s="6">
        <v>70782659.00759721</v>
      </c>
      <c r="D2604" s="6">
        <v>70765841.5660153</v>
      </c>
      <c r="E2604" s="6">
        <v>63121152.66651169</v>
      </c>
      <c r="F2604" s="6">
        <v>71652800.65724277</v>
      </c>
      <c r="G2604" s="6">
        <v>114426804.19723837</v>
      </c>
      <c r="H2604" s="6">
        <f>NPV(Supuestos!$B$22,C2604:G2604)+B2604</f>
        <v>101389036.4282836</v>
      </c>
      <c r="I2604" s="2">
        <f>IFERROR(IRR(B2604:G2604),"")</f>
        <v>0.3644254164608341</v>
      </c>
      <c r="J2604" s="2">
        <f>IFERROR(MIRR(B2604:G2604,Supuestos!$B$22,Supuestos!$B$22),"")</f>
        <v>0.2578249552914078</v>
      </c>
      <c r="K2604" s="6">
        <v>8499.281973542751</v>
      </c>
      <c r="L2604" s="6">
        <v>39610.55614134165</v>
      </c>
      <c r="M2604" s="6">
        <v>132679016.35086773</v>
      </c>
      <c r="N2604" s="6">
        <v>3342.6229687718055</v>
      </c>
      <c r="O2604" s="6">
        <v>111840292.21486592</v>
      </c>
    </row>
    <row r="2605">
      <c r="A2605">
        <v>2601</v>
      </c>
      <c r="B2605" s="6">
        <v>-174377072.28062811</v>
      </c>
      <c r="C2605" s="6">
        <v>39713539.8538007</v>
      </c>
      <c r="D2605" s="6">
        <v>36787107.85809681</v>
      </c>
      <c r="E2605" s="6">
        <v>26177738.66075486</v>
      </c>
      <c r="F2605" s="6">
        <v>35580829.342454284</v>
      </c>
      <c r="G2605" s="6">
        <v>76489397.56968571</v>
      </c>
      <c r="H2605" s="6">
        <f>NPV(Supuestos!$B$22,C2605:G2605)+B2605</f>
        <v>-32772017.33505573</v>
      </c>
      <c r="I2605" s="2">
        <f>IFERROR(IRR(B2605:G2605),"")</f>
        <v>0.0659649551882334</v>
      </c>
      <c r="J2605" s="2">
        <f>IFERROR(MIRR(B2605:G2605,Supuestos!$B$22,Supuestos!$B$22),"")</f>
        <v>0.09350991791448449</v>
      </c>
      <c r="K2605" s="6">
        <v>7343.722872804986</v>
      </c>
      <c r="L2605" s="6">
        <v>36305.689921824</v>
      </c>
      <c r="M2605" s="6">
        <v>153047558.24127898</v>
      </c>
      <c r="N2605" s="6">
        <v>3383.250307260702</v>
      </c>
      <c r="O2605" s="6">
        <v>108084044.0171292</v>
      </c>
    </row>
    <row r="2606">
      <c r="A2606">
        <v>2602</v>
      </c>
      <c r="B2606" s="6">
        <v>-186963192.34949657</v>
      </c>
      <c r="C2606" s="6">
        <v>59118955.45746331</v>
      </c>
      <c r="D2606" s="6">
        <v>57361119.24474648</v>
      </c>
      <c r="E2606" s="6">
        <v>32906037.556505904</v>
      </c>
      <c r="F2606" s="6">
        <v>47440311.4901058</v>
      </c>
      <c r="G2606" s="6">
        <v>93008600.57075302</v>
      </c>
      <c r="H2606" s="6">
        <f>NPV(Supuestos!$B$22,C2606:G2606)+B2606</f>
        <v>7637922.6631853655</v>
      </c>
      <c r="I2606" s="2">
        <f>IFERROR(IRR(B2606:G2606),"")</f>
        <v>0.15604885713640315</v>
      </c>
      <c r="J2606" s="2">
        <f>IFERROR(MIRR(B2606:G2606,Supuestos!$B$22,Supuestos!$B$22),"")</f>
        <v>0.14916580164871318</v>
      </c>
      <c r="K2606" s="6">
        <v>7646.071146685465</v>
      </c>
      <c r="L2606" s="6">
        <v>38795.965555660005</v>
      </c>
      <c r="M2606" s="6">
        <v>163232255.32206178</v>
      </c>
      <c r="N2606" s="6">
        <v>3352.5510316093764</v>
      </c>
      <c r="O2606" s="6">
        <v>109264786.11514735</v>
      </c>
    </row>
    <row r="2607">
      <c r="A2607">
        <v>2603</v>
      </c>
      <c r="B2607" s="6">
        <v>-178242849.2945997</v>
      </c>
      <c r="C2607" s="6">
        <v>45967163.67117511</v>
      </c>
      <c r="D2607" s="6">
        <v>43263712.64477065</v>
      </c>
      <c r="E2607" s="6">
        <v>48869132.9041492</v>
      </c>
      <c r="F2607" s="6">
        <v>45746027.84351927</v>
      </c>
      <c r="G2607" s="6">
        <v>86101260.30286264</v>
      </c>
      <c r="H2607" s="6">
        <f>NPV(Supuestos!$B$22,C2607:G2607)+B2607</f>
        <v>158136.29155007005</v>
      </c>
      <c r="I2607" s="2">
        <f>IFERROR(IRR(B2607:G2607),"")</f>
        <v>0.1403354494877498</v>
      </c>
      <c r="J2607" s="2">
        <f>IFERROR(MIRR(B2607:G2607,Supuestos!$B$22,Supuestos!$B$22),"")</f>
        <v>0.14020220887547508</v>
      </c>
      <c r="K2607" s="6">
        <v>8006.574989249026</v>
      </c>
      <c r="L2607" s="6">
        <v>36427.205086073256</v>
      </c>
      <c r="M2607" s="6">
        <v>154910277.3609678</v>
      </c>
      <c r="N2607" s="6">
        <v>3556.4689624744155</v>
      </c>
      <c r="O2607" s="6">
        <v>107243858.57120387</v>
      </c>
    </row>
    <row r="2608">
      <c r="A2608">
        <v>2604</v>
      </c>
      <c r="B2608" s="6">
        <v>-167382193.5068915</v>
      </c>
      <c r="C2608" s="6">
        <v>77571192.68767977</v>
      </c>
      <c r="D2608" s="6">
        <v>69980601.67791113</v>
      </c>
      <c r="E2608" s="6">
        <v>68326035.47828767</v>
      </c>
      <c r="F2608" s="6">
        <v>68007384.33683984</v>
      </c>
      <c r="G2608" s="6">
        <v>103053966.0104045</v>
      </c>
      <c r="H2608" s="6">
        <f>NPV(Supuestos!$B$22,C2608:G2608)+B2608</f>
        <v>94417472.40149634</v>
      </c>
      <c r="I2608" s="2">
        <f>IFERROR(IRR(B2608:G2608),"")</f>
        <v>0.34903698274616324</v>
      </c>
      <c r="J2608" s="2">
        <f>IFERROR(MIRR(B2608:G2608,Supuestos!$B$22,Supuestos!$B$22),"")</f>
        <v>0.24668524067013253</v>
      </c>
      <c r="K2608" s="6">
        <v>7795.802387229667</v>
      </c>
      <c r="L2608" s="6">
        <v>45089.16480546824</v>
      </c>
      <c r="M2608" s="6">
        <v>139261696.01659858</v>
      </c>
      <c r="N2608" s="6">
        <v>3503.34092186143</v>
      </c>
      <c r="O2608" s="6">
        <v>106035484.50376593</v>
      </c>
    </row>
    <row r="2609">
      <c r="A2609">
        <v>2605</v>
      </c>
      <c r="B2609" s="6">
        <v>-154248652.77821305</v>
      </c>
      <c r="C2609" s="6">
        <v>65238372.50342034</v>
      </c>
      <c r="D2609" s="6">
        <v>58373306.377913624</v>
      </c>
      <c r="E2609" s="6">
        <v>56044943.26934762</v>
      </c>
      <c r="F2609" s="6">
        <v>61772938.10112013</v>
      </c>
      <c r="G2609" s="6">
        <v>122472088.52172908</v>
      </c>
      <c r="H2609" s="6">
        <f>NPV(Supuestos!$B$22,C2609:G2609)+B2609</f>
        <v>85905797.2516374</v>
      </c>
      <c r="I2609" s="2">
        <f>IFERROR(IRR(B2609:G2609),"")</f>
        <v>0.33257678539128727</v>
      </c>
      <c r="J2609" s="2">
        <f>IFERROR(MIRR(B2609:G2609,Supuestos!$B$22,Supuestos!$B$22),"")</f>
        <v>0.24554293632544932</v>
      </c>
      <c r="K2609" s="6">
        <v>7820.493749231782</v>
      </c>
      <c r="L2609" s="6">
        <v>43034.09689547423</v>
      </c>
      <c r="M2609" s="6">
        <v>127324821.91622178</v>
      </c>
      <c r="N2609" s="6">
        <v>3358.930226850013</v>
      </c>
      <c r="O2609" s="6">
        <v>109978001.18251322</v>
      </c>
    </row>
    <row r="2610">
      <c r="A2610">
        <v>2606</v>
      </c>
      <c r="B2610" s="6">
        <v>-184308534.30204764</v>
      </c>
      <c r="C2610" s="6">
        <v>96635435.28630432</v>
      </c>
      <c r="D2610" s="6">
        <v>105084174.12335202</v>
      </c>
      <c r="E2610" s="6">
        <v>88339029.41141129</v>
      </c>
      <c r="F2610" s="6">
        <v>88552907.95096752</v>
      </c>
      <c r="G2610" s="6">
        <v>151964584.0977306</v>
      </c>
      <c r="H2610" s="6">
        <f>NPV(Supuestos!$B$22,C2610:G2610)+B2610</f>
        <v>172300653.1277448</v>
      </c>
      <c r="I2610" s="2">
        <f>IFERROR(IRR(B2610:G2610),"")</f>
        <v>0.4665293078402139</v>
      </c>
      <c r="J2610" s="2">
        <f>IFERROR(MIRR(B2610:G2610,Supuestos!$B$22,Supuestos!$B$22),"")</f>
        <v>0.3008711067560328</v>
      </c>
      <c r="K2610" s="6">
        <v>9285.594610841106</v>
      </c>
      <c r="L2610" s="6">
        <v>41609.49531506517</v>
      </c>
      <c r="M2610" s="6">
        <v>153399021.86545664</v>
      </c>
      <c r="N2610" s="6">
        <v>3441.077243629843</v>
      </c>
      <c r="O2610" s="6">
        <v>113909182.07981746</v>
      </c>
    </row>
    <row r="2611">
      <c r="A2611">
        <v>2607</v>
      </c>
      <c r="B2611" s="6">
        <v>-157250053.92030743</v>
      </c>
      <c r="C2611" s="6">
        <v>55221272.44389474</v>
      </c>
      <c r="D2611" s="6">
        <v>48516630.18355812</v>
      </c>
      <c r="E2611" s="6">
        <v>46957537.81700846</v>
      </c>
      <c r="F2611" s="6">
        <v>48606451.642356604</v>
      </c>
      <c r="G2611" s="6">
        <v>90266863.09973091</v>
      </c>
      <c r="H2611" s="6">
        <f>NPV(Supuestos!$B$22,C2611:G2611)+B2611</f>
        <v>35877332.25873007</v>
      </c>
      <c r="I2611" s="2">
        <f>IFERROR(IRR(B2611:G2611),"")</f>
        <v>0.2250321421205901</v>
      </c>
      <c r="J2611" s="2">
        <f>IFERROR(MIRR(B2611:G2611,Supuestos!$B$22,Supuestos!$B$22),"")</f>
        <v>0.187833209868278</v>
      </c>
      <c r="K2611" s="6">
        <v>8169.8400090628265</v>
      </c>
      <c r="L2611" s="6">
        <v>34586.56004000164</v>
      </c>
      <c r="M2611" s="6">
        <v>134644720.9610547</v>
      </c>
      <c r="N2611" s="6">
        <v>3372.3249423628054</v>
      </c>
      <c r="O2611" s="6">
        <v>107028149.47729671</v>
      </c>
    </row>
    <row r="2612">
      <c r="A2612">
        <v>2608</v>
      </c>
      <c r="B2612" s="6">
        <v>-161752721.29536903</v>
      </c>
      <c r="C2612" s="6">
        <v>59962020.37220837</v>
      </c>
      <c r="D2612" s="6">
        <v>45040525.03539715</v>
      </c>
      <c r="E2612" s="6">
        <v>78926720.47531143</v>
      </c>
      <c r="F2612" s="6">
        <v>68417021.94429263</v>
      </c>
      <c r="G2612" s="6">
        <v>103394384.9176653</v>
      </c>
      <c r="H2612" s="6">
        <f>NPV(Supuestos!$B$22,C2612:G2612)+B2612</f>
        <v>72984224.78370117</v>
      </c>
      <c r="I2612" s="2">
        <f>IFERROR(IRR(B2612:G2612),"")</f>
        <v>0.29634805395847935</v>
      </c>
      <c r="J2612" s="2">
        <f>IFERROR(MIRR(B2612:G2612,Supuestos!$B$22,Supuestos!$B$22),"")</f>
        <v>0.2281483304498968</v>
      </c>
      <c r="K2612" s="6">
        <v>8298.862823218446</v>
      </c>
      <c r="L2612" s="6">
        <v>38766.772027074774</v>
      </c>
      <c r="M2612" s="6">
        <v>136015111.44323498</v>
      </c>
      <c r="N2612" s="6">
        <v>3352.9951161704957</v>
      </c>
      <c r="O2612" s="6">
        <v>113669817.96130778</v>
      </c>
    </row>
    <row r="2613">
      <c r="A2613">
        <v>2609</v>
      </c>
      <c r="B2613" s="6">
        <v>-170689835.28318986</v>
      </c>
      <c r="C2613" s="6">
        <v>93240334.61127481</v>
      </c>
      <c r="D2613" s="6">
        <v>78591084.2227111</v>
      </c>
      <c r="E2613" s="6">
        <v>71043694.49417529</v>
      </c>
      <c r="F2613" s="6">
        <v>96493282.91339318</v>
      </c>
      <c r="G2613" s="6">
        <v>144547122.63535088</v>
      </c>
      <c r="H2613" s="6">
        <f>NPV(Supuestos!$B$22,C2613:G2613)+B2613</f>
        <v>151730705.17755827</v>
      </c>
      <c r="I2613" s="2">
        <f>IFERROR(IRR(B2613:G2613),"")</f>
        <v>0.44534206939167453</v>
      </c>
      <c r="J2613" s="2">
        <f>IFERROR(MIRR(B2613:G2613,Supuestos!$B$22,Supuestos!$B$22),"")</f>
        <v>0.29463653809556867</v>
      </c>
      <c r="K2613" s="6">
        <v>8227.022923105214</v>
      </c>
      <c r="L2613" s="6">
        <v>45200.89143693333</v>
      </c>
      <c r="M2613" s="6">
        <v>140940333.6834746</v>
      </c>
      <c r="N2613" s="6">
        <v>3323.7741597928107</v>
      </c>
      <c r="O2613" s="6">
        <v>106436488.95787169</v>
      </c>
    </row>
    <row r="2614">
      <c r="A2614">
        <v>2610</v>
      </c>
      <c r="B2614" s="6">
        <v>-153136966.27409247</v>
      </c>
      <c r="C2614" s="6">
        <v>39489535.98156951</v>
      </c>
      <c r="D2614" s="6">
        <v>34938489.32793005</v>
      </c>
      <c r="E2614" s="6">
        <v>58506907.497241154</v>
      </c>
      <c r="F2614" s="6">
        <v>38652400.808281854</v>
      </c>
      <c r="G2614" s="6">
        <v>87003748.31343833</v>
      </c>
      <c r="H2614" s="6">
        <f>NPV(Supuestos!$B$22,C2614:G2614)+B2614</f>
        <v>15949851.410181</v>
      </c>
      <c r="I2614" s="2">
        <f>IFERROR(IRR(B2614:G2614),"")</f>
        <v>0.1774417539293859</v>
      </c>
      <c r="J2614" s="2">
        <f>IFERROR(MIRR(B2614:G2614,Supuestos!$B$22,Supuestos!$B$22),"")</f>
        <v>0.16281545029661748</v>
      </c>
      <c r="K2614" s="6">
        <v>7606.957094260406</v>
      </c>
      <c r="L2614" s="6">
        <v>40002.282599666316</v>
      </c>
      <c r="M2614" s="6">
        <v>128793314.48144117</v>
      </c>
      <c r="N2614" s="6">
        <v>3414.5505424278476</v>
      </c>
      <c r="O2614" s="6">
        <v>113597862.38512729</v>
      </c>
    </row>
    <row r="2615">
      <c r="A2615">
        <v>2611</v>
      </c>
      <c r="B2615" s="6">
        <v>-171998340.01004538</v>
      </c>
      <c r="C2615" s="6">
        <v>57939668.43614838</v>
      </c>
      <c r="D2615" s="6">
        <v>50084651.90497176</v>
      </c>
      <c r="E2615" s="6">
        <v>50532118.28327784</v>
      </c>
      <c r="F2615" s="6">
        <v>53645039.93255885</v>
      </c>
      <c r="G2615" s="6">
        <v>80175121.24296024</v>
      </c>
      <c r="H2615" s="6">
        <f>NPV(Supuestos!$B$22,C2615:G2615)+B2615</f>
        <v>24874800.115803853</v>
      </c>
      <c r="I2615" s="2">
        <f>IFERROR(IRR(B2615:G2615),"")</f>
        <v>0.19594742980976979</v>
      </c>
      <c r="J2615" s="2">
        <f>IFERROR(MIRR(B2615:G2615,Supuestos!$B$22,Supuestos!$B$22),"")</f>
        <v>0.1712168016404889</v>
      </c>
      <c r="K2615" s="6">
        <v>7826.7553562851135</v>
      </c>
      <c r="L2615" s="6">
        <v>37993.38521887371</v>
      </c>
      <c r="M2615" s="6">
        <v>148209145.5088275</v>
      </c>
      <c r="N2615" s="6">
        <v>3503.634216232846</v>
      </c>
      <c r="O2615" s="6">
        <v>105394567.38986021</v>
      </c>
    </row>
    <row r="2616">
      <c r="A2616">
        <v>2612</v>
      </c>
      <c r="B2616" s="6">
        <v>-172097896.6857409</v>
      </c>
      <c r="C2616" s="6">
        <v>85699911.43126619</v>
      </c>
      <c r="D2616" s="6">
        <v>80079590.8146998</v>
      </c>
      <c r="E2616" s="6">
        <v>87731031.02987136</v>
      </c>
      <c r="F2616" s="6">
        <v>93365943.25329345</v>
      </c>
      <c r="G2616" s="6">
        <v>157199326.61233222</v>
      </c>
      <c r="H2616" s="6">
        <f>NPV(Supuestos!$B$22,C2616:G2616)+B2616</f>
        <v>160836593.95542556</v>
      </c>
      <c r="I2616" s="2">
        <f>IFERROR(IRR(B2616:G2616),"")</f>
        <v>0.4483694469937893</v>
      </c>
      <c r="J2616" s="2">
        <f>IFERROR(MIRR(B2616:G2616,Supuestos!$B$22,Supuestos!$B$22),"")</f>
        <v>0.30083285267148807</v>
      </c>
      <c r="K2616" s="6">
        <v>8439.647999090856</v>
      </c>
      <c r="L2616" s="6">
        <v>44164.12141703323</v>
      </c>
      <c r="M2616" s="6">
        <v>142279525.56983128</v>
      </c>
      <c r="N2616" s="6">
        <v>3297.542651773741</v>
      </c>
      <c r="O2616" s="6">
        <v>107340528.6165546</v>
      </c>
    </row>
    <row r="2617">
      <c r="A2617">
        <v>2613</v>
      </c>
      <c r="B2617" s="6">
        <v>-169521445.43674338</v>
      </c>
      <c r="C2617" s="6">
        <v>47202556.970447734</v>
      </c>
      <c r="D2617" s="6">
        <v>64731184.67124322</v>
      </c>
      <c r="E2617" s="6">
        <v>53126710.44352035</v>
      </c>
      <c r="F2617" s="6">
        <v>52978878.418225065</v>
      </c>
      <c r="G2617" s="6">
        <v>110868599.28517309</v>
      </c>
      <c r="H2617" s="6">
        <f>NPV(Supuestos!$B$22,C2617:G2617)+B2617</f>
        <v>46501292.63335211</v>
      </c>
      <c r="I2617" s="2">
        <f>IFERROR(IRR(B2617:G2617),"")</f>
        <v>0.23678259948701805</v>
      </c>
      <c r="J2617" s="2">
        <f>IFERROR(MIRR(B2617:G2617,Supuestos!$B$22,Supuestos!$B$22),"")</f>
        <v>0.19662980350864268</v>
      </c>
      <c r="K2617" s="6">
        <v>7439.377857424979</v>
      </c>
      <c r="L2617" s="6">
        <v>42874.79954687903</v>
      </c>
      <c r="M2617" s="6">
        <v>144004498.68549648</v>
      </c>
      <c r="N2617" s="6">
        <v>3422.159481731554</v>
      </c>
      <c r="O2617" s="6">
        <v>101751007.96275364</v>
      </c>
    </row>
    <row r="2618">
      <c r="A2618">
        <v>2614</v>
      </c>
      <c r="B2618" s="6">
        <v>-148675373.9495752</v>
      </c>
      <c r="C2618" s="6">
        <v>47136895.94622691</v>
      </c>
      <c r="D2618" s="6">
        <v>38076120.78652918</v>
      </c>
      <c r="E2618" s="6">
        <v>37065168.962519854</v>
      </c>
      <c r="F2618" s="6">
        <v>52488554.86384428</v>
      </c>
      <c r="G2618" s="6">
        <v>64195812.70884599</v>
      </c>
      <c r="H2618" s="6">
        <f>NPV(Supuestos!$B$22,C2618:G2618)+B2618</f>
        <v>11407783.864114963</v>
      </c>
      <c r="I2618" s="2">
        <f>IFERROR(IRR(B2618:G2618),"")</f>
        <v>0.16961664885413935</v>
      </c>
      <c r="J2618" s="2">
        <f>IFERROR(MIRR(B2618:G2618,Supuestos!$B$22,Supuestos!$B$22),"")</f>
        <v>0.15698085336416767</v>
      </c>
      <c r="K2618" s="6">
        <v>8051.502379656817</v>
      </c>
      <c r="L2618" s="6">
        <v>35942.7965488733</v>
      </c>
      <c r="M2618" s="6">
        <v>125523892.99399324</v>
      </c>
      <c r="N2618" s="6">
        <v>3474.262168351561</v>
      </c>
      <c r="O2618" s="6">
        <v>118362589.52652581</v>
      </c>
    </row>
    <row r="2619">
      <c r="A2619">
        <v>2615</v>
      </c>
      <c r="B2619" s="6">
        <v>-158187803.98644274</v>
      </c>
      <c r="C2619" s="6">
        <v>38834745.69728638</v>
      </c>
      <c r="D2619" s="6">
        <v>51382849.20749338</v>
      </c>
      <c r="E2619" s="6">
        <v>37729447.02714194</v>
      </c>
      <c r="F2619" s="6">
        <v>22988929.75404829</v>
      </c>
      <c r="G2619" s="6">
        <v>68556449.27843405</v>
      </c>
      <c r="H2619" s="6">
        <f>NPV(Supuestos!$B$22,C2619:G2619)+B2619</f>
        <v>-9901138.134276286</v>
      </c>
      <c r="I2619" s="2">
        <f>IFERROR(IRR(B2619:G2619),"")</f>
        <v>0.11462107162858043</v>
      </c>
      <c r="J2619" s="2">
        <f>IFERROR(MIRR(B2619:G2619,Supuestos!$B$22,Supuestos!$B$22),"")</f>
        <v>0.12535792066803553</v>
      </c>
      <c r="K2619" s="6">
        <v>7436.748823482355</v>
      </c>
      <c r="L2619" s="6">
        <v>37214.908635236745</v>
      </c>
      <c r="M2619" s="6">
        <v>136047169.74571472</v>
      </c>
      <c r="N2619" s="6">
        <v>3317.2346538553634</v>
      </c>
      <c r="O2619" s="6">
        <v>110840147.97352152</v>
      </c>
    </row>
    <row r="2620">
      <c r="A2620">
        <v>2616</v>
      </c>
      <c r="B2620" s="6">
        <v>-177057184.71698093</v>
      </c>
      <c r="C2620" s="6">
        <v>22045045.01017136</v>
      </c>
      <c r="D2620" s="6">
        <v>14826117.09204421</v>
      </c>
      <c r="E2620" s="6">
        <v>26046687.37218704</v>
      </c>
      <c r="F2620" s="6">
        <v>11871715.952533308</v>
      </c>
      <c r="G2620" s="6">
        <v>60893374.69446936</v>
      </c>
      <c r="H2620" s="6">
        <f>NPV(Supuestos!$B$22,C2620:G2620)+B2620</f>
        <v>-90075318.63539298</v>
      </c>
      <c r="I2620" s="2">
        <f>IFERROR(IRR(B2620:G2620),"")</f>
        <v>-0.07060687356885224</v>
      </c>
      <c r="J2620" s="2">
        <f>IFERROR(MIRR(B2620:G2620,Supuestos!$B$22,Supuestos!$B$22),"")</f>
        <v>-0.011064687974508658</v>
      </c>
      <c r="K2620" s="6">
        <v>7315.1522820342725</v>
      </c>
      <c r="L2620" s="6">
        <v>34468.12046962553</v>
      </c>
      <c r="M2620" s="6">
        <v>156886020.70811585</v>
      </c>
      <c r="N2620" s="6">
        <v>3490.9651226364076</v>
      </c>
      <c r="O2620" s="6">
        <v>112797575.61961049</v>
      </c>
    </row>
    <row r="2621">
      <c r="A2621">
        <v>2617</v>
      </c>
      <c r="B2621" s="6">
        <v>-169433643.1218184</v>
      </c>
      <c r="C2621" s="6">
        <v>81836988.06140831</v>
      </c>
      <c r="D2621" s="6">
        <v>96784211.51652214</v>
      </c>
      <c r="E2621" s="6">
        <v>72185216.6936039</v>
      </c>
      <c r="F2621" s="6">
        <v>72563530.76852524</v>
      </c>
      <c r="G2621" s="6">
        <v>143083759.41353926</v>
      </c>
      <c r="H2621" s="6">
        <f>NPV(Supuestos!$B$22,C2621:G2621)+B2621</f>
        <v>142825118.14319342</v>
      </c>
      <c r="I2621" s="2">
        <f>IFERROR(IRR(B2621:G2621),"")</f>
        <v>0.43378105273039835</v>
      </c>
      <c r="J2621" s="2">
        <f>IFERROR(MIRR(B2621:G2621,Supuestos!$B$22,Supuestos!$B$22),"")</f>
        <v>0.28827283155949446</v>
      </c>
      <c r="K2621" s="6">
        <v>8565.426905284512</v>
      </c>
      <c r="L2621" s="6">
        <v>42897.11086554847</v>
      </c>
      <c r="M2621" s="6">
        <v>140039077.71647906</v>
      </c>
      <c r="N2621" s="6">
        <v>3311.978439365824</v>
      </c>
      <c r="O2621" s="6">
        <v>114525338.34434684</v>
      </c>
    </row>
    <row r="2622">
      <c r="A2622">
        <v>2618</v>
      </c>
      <c r="B2622" s="6">
        <v>-177265370.80257508</v>
      </c>
      <c r="C2622" s="6">
        <v>58236268.22102326</v>
      </c>
      <c r="D2622" s="6">
        <v>47966434.47914837</v>
      </c>
      <c r="E2622" s="6">
        <v>58333994.700365074</v>
      </c>
      <c r="F2622" s="6">
        <v>46382568.75017382</v>
      </c>
      <c r="G2622" s="6">
        <v>104783707.82628824</v>
      </c>
      <c r="H2622" s="6">
        <f>NPV(Supuestos!$B$22,C2622:G2622)+B2622</f>
        <v>31985052.193721898</v>
      </c>
      <c r="I2622" s="2">
        <f>IFERROR(IRR(B2622:G2622),"")</f>
        <v>0.20661658967656446</v>
      </c>
      <c r="J2622" s="2">
        <f>IFERROR(MIRR(B2622:G2622,Supuestos!$B$22,Supuestos!$B$22),"")</f>
        <v>0.17845591220994228</v>
      </c>
      <c r="K2622" s="6">
        <v>7850.007532022885</v>
      </c>
      <c r="L2622" s="6">
        <v>42409.01635962235</v>
      </c>
      <c r="M2622" s="6">
        <v>150632482.9746777</v>
      </c>
      <c r="N2622" s="6">
        <v>3400.018689657251</v>
      </c>
      <c r="O2622" s="6">
        <v>120169839.96759795</v>
      </c>
    </row>
    <row r="2623">
      <c r="A2623">
        <v>2619</v>
      </c>
      <c r="B2623" s="6">
        <v>-176204587.6273767</v>
      </c>
      <c r="C2623" s="6">
        <v>53115719.71583991</v>
      </c>
      <c r="D2623" s="6">
        <v>60347782.31388852</v>
      </c>
      <c r="E2623" s="6">
        <v>68022960.53421587</v>
      </c>
      <c r="F2623" s="6">
        <v>55156223.13844406</v>
      </c>
      <c r="G2623" s="6">
        <v>93989660.92120695</v>
      </c>
      <c r="H2623" s="6">
        <f>NPV(Supuestos!$B$22,C2623:G2623)+B2623</f>
        <v>44209565.23030748</v>
      </c>
      <c r="I2623" s="2">
        <f>IFERROR(IRR(B2623:G2623),"")</f>
        <v>0.23225394111770808</v>
      </c>
      <c r="J2623" s="2">
        <f>IFERROR(MIRR(B2623:G2623,Supuestos!$B$22,Supuestos!$B$22),"")</f>
        <v>0.19220051336324562</v>
      </c>
      <c r="K2623" s="6">
        <v>8355.784522427812</v>
      </c>
      <c r="L2623" s="6">
        <v>37969.06364754507</v>
      </c>
      <c r="M2623" s="6">
        <v>150823682.47879803</v>
      </c>
      <c r="N2623" s="6">
        <v>3415.013598712782</v>
      </c>
      <c r="O2623" s="6">
        <v>112673959.60387303</v>
      </c>
    </row>
    <row r="2624">
      <c r="A2624">
        <v>2620</v>
      </c>
      <c r="B2624" s="6">
        <v>-164015561.04293603</v>
      </c>
      <c r="C2624" s="6">
        <v>78282950.09390725</v>
      </c>
      <c r="D2624" s="6">
        <v>84242666.95482832</v>
      </c>
      <c r="E2624" s="6">
        <v>68840034.8615151</v>
      </c>
      <c r="F2624" s="6">
        <v>80757749.62945323</v>
      </c>
      <c r="G2624" s="6">
        <v>120889265.33717111</v>
      </c>
      <c r="H2624" s="6">
        <f>NPV(Supuestos!$B$22,C2624:G2624)+B2624</f>
        <v>126541919.93876323</v>
      </c>
      <c r="I2624" s="2">
        <f>IFERROR(IRR(B2624:G2624),"")</f>
        <v>0.4119549858605476</v>
      </c>
      <c r="J2624" s="2">
        <f>IFERROR(MIRR(B2624:G2624,Supuestos!$B$22,Supuestos!$B$22),"")</f>
        <v>0.2781277170160317</v>
      </c>
      <c r="K2624" s="6">
        <v>8770.06665901424</v>
      </c>
      <c r="L2624" s="6">
        <v>40685.115107406564</v>
      </c>
      <c r="M2624" s="6">
        <v>135470667.3212062</v>
      </c>
      <c r="N2624" s="6">
        <v>3518.5686961747706</v>
      </c>
      <c r="O2624" s="6">
        <v>106926590.50130135</v>
      </c>
    </row>
    <row r="2625">
      <c r="A2625">
        <v>2621</v>
      </c>
      <c r="B2625" s="6">
        <v>-188258596.41137773</v>
      </c>
      <c r="C2625" s="6">
        <v>61846240.624162406</v>
      </c>
      <c r="D2625" s="6">
        <v>64291053.8088028</v>
      </c>
      <c r="E2625" s="6">
        <v>60095343.12415348</v>
      </c>
      <c r="F2625" s="6">
        <v>59685765.41445489</v>
      </c>
      <c r="G2625" s="6">
        <v>91361792.44360054</v>
      </c>
      <c r="H2625" s="6">
        <f>NPV(Supuestos!$B$22,C2625:G2625)+B2625</f>
        <v>38814231.65422612</v>
      </c>
      <c r="I2625" s="2">
        <f>IFERROR(IRR(B2625:G2625),"")</f>
        <v>0.21874429392563197</v>
      </c>
      <c r="J2625" s="2">
        <f>IFERROR(MIRR(B2625:G2625,Supuestos!$B$22,Supuestos!$B$22),"")</f>
        <v>0.1835508504484955</v>
      </c>
      <c r="K2625" s="6">
        <v>8427.625245792244</v>
      </c>
      <c r="L2625" s="6">
        <v>36713.531934004044</v>
      </c>
      <c r="M2625" s="6">
        <v>163505965.32424074</v>
      </c>
      <c r="N2625" s="6">
        <v>3506.9209419190884</v>
      </c>
      <c r="O2625" s="6">
        <v>106934677.81289762</v>
      </c>
    </row>
    <row r="2626">
      <c r="A2626">
        <v>2622</v>
      </c>
      <c r="B2626" s="6">
        <v>-176957606.58508784</v>
      </c>
      <c r="C2626" s="6">
        <v>73502600.29190412</v>
      </c>
      <c r="D2626" s="6">
        <v>85495271.91508812</v>
      </c>
      <c r="E2626" s="6">
        <v>90081481.33960244</v>
      </c>
      <c r="F2626" s="6">
        <v>74679222.98473614</v>
      </c>
      <c r="G2626" s="6">
        <v>116230207.08395886</v>
      </c>
      <c r="H2626" s="6">
        <f>NPV(Supuestos!$B$22,C2626:G2626)+B2626</f>
        <v>118689050.67121643</v>
      </c>
      <c r="I2626" s="2">
        <f>IFERROR(IRR(B2626:G2626),"")</f>
        <v>0.3778022221471118</v>
      </c>
      <c r="J2626" s="2">
        <f>IFERROR(MIRR(B2626:G2626,Supuestos!$B$22,Supuestos!$B$22),"")</f>
        <v>0.26323921411325757</v>
      </c>
      <c r="K2626" s="6">
        <v>8915.600880266042</v>
      </c>
      <c r="L2626" s="6">
        <v>37885.00976433339</v>
      </c>
      <c r="M2626" s="6">
        <v>149936196.47278556</v>
      </c>
      <c r="N2626" s="6">
        <v>3491.8807602487504</v>
      </c>
      <c r="O2626" s="6">
        <v>105121370.56310226</v>
      </c>
    </row>
    <row r="2627">
      <c r="A2627">
        <v>2623</v>
      </c>
      <c r="B2627" s="6">
        <v>-188370082.94934052</v>
      </c>
      <c r="C2627" s="6">
        <v>52714493.18576003</v>
      </c>
      <c r="D2627" s="6">
        <v>55732753.72524391</v>
      </c>
      <c r="E2627" s="6">
        <v>65508814.658306584</v>
      </c>
      <c r="F2627" s="6">
        <v>55516249.28334089</v>
      </c>
      <c r="G2627" s="6">
        <v>100548811.92212205</v>
      </c>
      <c r="H2627" s="6">
        <f>NPV(Supuestos!$B$22,C2627:G2627)+B2627</f>
        <v>30063807.190453354</v>
      </c>
      <c r="I2627" s="2">
        <f>IFERROR(IRR(B2627:G2627),"")</f>
        <v>0.1985780054462442</v>
      </c>
      <c r="J2627" s="2">
        <f>IFERROR(MIRR(B2627:G2627,Supuestos!$B$22,Supuestos!$B$22),"")</f>
        <v>0.1742659545785712</v>
      </c>
      <c r="K2627" s="6">
        <v>7753.061688273119</v>
      </c>
      <c r="L2627" s="6">
        <v>40899.618590860955</v>
      </c>
      <c r="M2627" s="6">
        <v>163002301.67239755</v>
      </c>
      <c r="N2627" s="6">
        <v>3387.2371634157994</v>
      </c>
      <c r="O2627" s="6">
        <v>105356163.31821181</v>
      </c>
    </row>
    <row r="2628">
      <c r="A2628">
        <v>2624</v>
      </c>
      <c r="B2628" s="6">
        <v>-156658761.2229415</v>
      </c>
      <c r="C2628" s="6">
        <v>56561379.88675627</v>
      </c>
      <c r="D2628" s="6">
        <v>51520225.776791945</v>
      </c>
      <c r="E2628" s="6">
        <v>35700084.45218469</v>
      </c>
      <c r="F2628" s="6">
        <v>55927659.788792536</v>
      </c>
      <c r="G2628" s="6">
        <v>88841405.14673316</v>
      </c>
      <c r="H2628" s="6">
        <f>NPV(Supuestos!$B$22,C2628:G2628)+B2628</f>
        <v>35951271.46900986</v>
      </c>
      <c r="I2628" s="2">
        <f>IFERROR(IRR(B2628:G2628),"")</f>
        <v>0.22587391743444124</v>
      </c>
      <c r="J2628" s="2">
        <f>IFERROR(MIRR(B2628:G2628,Supuestos!$B$22,Supuestos!$B$22),"")</f>
        <v>0.18809096904033606</v>
      </c>
      <c r="K2628" s="6">
        <v>8545.083761908136</v>
      </c>
      <c r="L2628" s="6">
        <v>34068.21249641564</v>
      </c>
      <c r="M2628" s="6">
        <v>133369502.87091292</v>
      </c>
      <c r="N2628" s="6">
        <v>3386.954426548133</v>
      </c>
      <c r="O2628" s="6">
        <v>112926630.84267819</v>
      </c>
    </row>
    <row r="2629">
      <c r="A2629">
        <v>2625</v>
      </c>
      <c r="B2629" s="6">
        <v>-166745889.81820768</v>
      </c>
      <c r="C2629" s="6">
        <v>58009867.947096325</v>
      </c>
      <c r="D2629" s="6">
        <v>57083052.33760643</v>
      </c>
      <c r="E2629" s="6">
        <v>43945038.22584358</v>
      </c>
      <c r="F2629" s="6">
        <v>50615661.09306723</v>
      </c>
      <c r="G2629" s="6">
        <v>88103006.29789028</v>
      </c>
      <c r="H2629" s="6">
        <f>NPV(Supuestos!$B$22,C2629:G2629)+B2629</f>
        <v>33451638.905082926</v>
      </c>
      <c r="I2629" s="2">
        <f>IFERROR(IRR(B2629:G2629),"")</f>
        <v>0.21678009070655416</v>
      </c>
      <c r="J2629" s="2">
        <f>IFERROR(MIRR(B2629:G2629,Supuestos!$B$22,Supuestos!$B$22),"")</f>
        <v>0.18245757080519254</v>
      </c>
      <c r="K2629" s="6">
        <v>7885.85818056548</v>
      </c>
      <c r="L2629" s="6">
        <v>39024.496352788185</v>
      </c>
      <c r="M2629" s="6">
        <v>142126558.3137211</v>
      </c>
      <c r="N2629" s="6">
        <v>3476.9435299249985</v>
      </c>
      <c r="O2629" s="6">
        <v>109125919.84421693</v>
      </c>
    </row>
    <row r="2630">
      <c r="A2630">
        <v>2626</v>
      </c>
      <c r="B2630" s="6">
        <v>-157252929.38248825</v>
      </c>
      <c r="C2630" s="6">
        <v>84700039.26518099</v>
      </c>
      <c r="D2630" s="6">
        <v>88233101.6494113</v>
      </c>
      <c r="E2630" s="6">
        <v>72140435.3805118</v>
      </c>
      <c r="F2630" s="6">
        <v>67189231.43744017</v>
      </c>
      <c r="G2630" s="6">
        <v>119440406.12221487</v>
      </c>
      <c r="H2630" s="6">
        <f>NPV(Supuestos!$B$22,C2630:G2630)+B2630</f>
        <v>135445619.36244485</v>
      </c>
      <c r="I2630" s="2">
        <f>IFERROR(IRR(B2630:G2630),"")</f>
        <v>0.45247054341934523</v>
      </c>
      <c r="J2630" s="2">
        <f>IFERROR(MIRR(B2630:G2630,Supuestos!$B$22,Supuestos!$B$22),"")</f>
        <v>0.29083049353348644</v>
      </c>
      <c r="K2630" s="6">
        <v>8205.117667318342</v>
      </c>
      <c r="L2630" s="6">
        <v>45286.21665517679</v>
      </c>
      <c r="M2630" s="6">
        <v>127526630.47341648</v>
      </c>
      <c r="N2630" s="6">
        <v>3381.649866575996</v>
      </c>
      <c r="O2630" s="6">
        <v>110771439.3356883</v>
      </c>
    </row>
    <row r="2631">
      <c r="A2631">
        <v>2627</v>
      </c>
      <c r="B2631" s="6">
        <v>-187011192.07569247</v>
      </c>
      <c r="C2631" s="6">
        <v>70822006.74617797</v>
      </c>
      <c r="D2631" s="6">
        <v>69227230.33500157</v>
      </c>
      <c r="E2631" s="6">
        <v>60405335.505502306</v>
      </c>
      <c r="F2631" s="6">
        <v>74667915.90613419</v>
      </c>
      <c r="G2631" s="6">
        <v>115371575.6772657</v>
      </c>
      <c r="H2631" s="6">
        <f>NPV(Supuestos!$B$22,C2631:G2631)+B2631</f>
        <v>73283143.49202113</v>
      </c>
      <c r="I2631" s="2">
        <f>IFERROR(IRR(B2631:G2631),"")</f>
        <v>0.28195295788429303</v>
      </c>
      <c r="J2631" s="2">
        <f>IFERROR(MIRR(B2631:G2631,Supuestos!$B$22,Supuestos!$B$22),"")</f>
        <v>0.217935460000227</v>
      </c>
      <c r="K2631" s="6">
        <v>8490.979638231569</v>
      </c>
      <c r="L2631" s="6">
        <v>37791.42286651216</v>
      </c>
      <c r="M2631" s="6">
        <v>161340295.9109442</v>
      </c>
      <c r="N2631" s="6">
        <v>3340.1019785242775</v>
      </c>
      <c r="O2631" s="6">
        <v>109043332.23558098</v>
      </c>
    </row>
    <row r="2632">
      <c r="A2632">
        <v>2628</v>
      </c>
      <c r="B2632" s="6">
        <v>-172638300.04494515</v>
      </c>
      <c r="C2632" s="6">
        <v>52011101.962865755</v>
      </c>
      <c r="D2632" s="6">
        <v>49058327.65192413</v>
      </c>
      <c r="E2632" s="6">
        <v>62121207.69937678</v>
      </c>
      <c r="F2632" s="6">
        <v>73340970.61118792</v>
      </c>
      <c r="G2632" s="6">
        <v>117752739.01375023</v>
      </c>
      <c r="H2632" s="6">
        <f>NPV(Supuestos!$B$22,C2632:G2632)+B2632</f>
        <v>57245134.49340476</v>
      </c>
      <c r="I2632" s="2">
        <f>IFERROR(IRR(B2632:G2632),"")</f>
        <v>0.25195597762848065</v>
      </c>
      <c r="J2632" s="2">
        <f>IFERROR(MIRR(B2632:G2632,Supuestos!$B$22,Supuestos!$B$22),"")</f>
        <v>0.20719924891224029</v>
      </c>
      <c r="K2632" s="6">
        <v>7597.102580921741</v>
      </c>
      <c r="L2632" s="6">
        <v>44403.438005973476</v>
      </c>
      <c r="M2632" s="6">
        <v>145651302.1667868</v>
      </c>
      <c r="N2632" s="6">
        <v>3449.6099554933608</v>
      </c>
      <c r="O2632" s="6">
        <v>112782932.02321668</v>
      </c>
    </row>
    <row r="2633">
      <c r="A2633">
        <v>2629</v>
      </c>
      <c r="B2633" s="6">
        <v>-162748519.41592395</v>
      </c>
      <c r="C2633" s="6">
        <v>31655926.550265387</v>
      </c>
      <c r="D2633" s="6">
        <v>37122353.89083567</v>
      </c>
      <c r="E2633" s="6">
        <v>42148648.66406396</v>
      </c>
      <c r="F2633" s="6">
        <v>41645833.98246685</v>
      </c>
      <c r="G2633" s="6">
        <v>57462357.497844584</v>
      </c>
      <c r="H2633" s="6">
        <f>NPV(Supuestos!$B$22,C2633:G2633)+B2633</f>
        <v>-23464754.79858012</v>
      </c>
      <c r="I2633" s="2">
        <f>IFERROR(IRR(B2633:G2633),"")</f>
        <v>0.08333361930099467</v>
      </c>
      <c r="J2633" s="2">
        <f>IFERROR(MIRR(B2633:G2633,Supuestos!$B$22,Supuestos!$B$22),"")</f>
        <v>0.10504901394819854</v>
      </c>
      <c r="K2633" s="6">
        <v>7039.550419941182</v>
      </c>
      <c r="L2633" s="6">
        <v>41499.905245171365</v>
      </c>
      <c r="M2633" s="6">
        <v>139377265.38423073</v>
      </c>
      <c r="N2633" s="6">
        <v>3424.164676728348</v>
      </c>
      <c r="O2633" s="6">
        <v>111619063.92252779</v>
      </c>
    </row>
    <row r="2634">
      <c r="A2634">
        <v>2630</v>
      </c>
      <c r="B2634" s="6">
        <v>-160998218.8921787</v>
      </c>
      <c r="C2634" s="6">
        <v>39251173.36929289</v>
      </c>
      <c r="D2634" s="6">
        <v>31887757.050027184</v>
      </c>
      <c r="E2634" s="6">
        <v>28733191.010256153</v>
      </c>
      <c r="F2634" s="6">
        <v>21712488.558376275</v>
      </c>
      <c r="G2634" s="6">
        <v>66361661.73506433</v>
      </c>
      <c r="H2634" s="6">
        <f>NPV(Supuestos!$B$22,C2634:G2634)+B2634</f>
        <v>-35314982.08412644</v>
      </c>
      <c r="I2634" s="2">
        <f>IFERROR(IRR(B2634:G2634),"")</f>
        <v>0.04997237290315147</v>
      </c>
      <c r="J2634" s="2">
        <f>IFERROR(MIRR(B2634:G2634,Supuestos!$B$22,Supuestos!$B$22),"")</f>
        <v>0.08491598582316784</v>
      </c>
      <c r="K2634" s="6">
        <v>7483.392084144976</v>
      </c>
      <c r="L2634" s="6">
        <v>35192.64929224059</v>
      </c>
      <c r="M2634" s="6">
        <v>139929387.44148722</v>
      </c>
      <c r="N2634" s="6">
        <v>3425.13953971987</v>
      </c>
      <c r="O2634" s="6">
        <v>112314325.07420273</v>
      </c>
    </row>
    <row r="2635">
      <c r="A2635">
        <v>2631</v>
      </c>
      <c r="B2635" s="6">
        <v>-170735585.78572977</v>
      </c>
      <c r="C2635" s="6">
        <v>83173681.08309804</v>
      </c>
      <c r="D2635" s="6">
        <v>56279958.12685804</v>
      </c>
      <c r="E2635" s="6">
        <v>60188697.24481278</v>
      </c>
      <c r="F2635" s="6">
        <v>67719907.78581043</v>
      </c>
      <c r="G2635" s="6">
        <v>125176055.2223427</v>
      </c>
      <c r="H2635" s="6">
        <f>NPV(Supuestos!$B$22,C2635:G2635)+B2635</f>
        <v>91263182.50121447</v>
      </c>
      <c r="I2635" s="2">
        <f>IFERROR(IRR(B2635:G2635),"")</f>
        <v>0.33280220246957576</v>
      </c>
      <c r="J2635" s="2">
        <f>IFERROR(MIRR(B2635:G2635,Supuestos!$B$22,Supuestos!$B$22),"")</f>
        <v>0.24193793116292017</v>
      </c>
      <c r="K2635" s="6">
        <v>8401.255322628142</v>
      </c>
      <c r="L2635" s="6">
        <v>41288.86697702197</v>
      </c>
      <c r="M2635" s="6">
        <v>142985320.70925048</v>
      </c>
      <c r="N2635" s="6">
        <v>3550.642412994057</v>
      </c>
      <c r="O2635" s="6">
        <v>110093522.7570069</v>
      </c>
    </row>
    <row r="2636">
      <c r="A2636">
        <v>2632</v>
      </c>
      <c r="B2636" s="6">
        <v>-184866139.82071307</v>
      </c>
      <c r="C2636" s="6">
        <v>62836948.7511309</v>
      </c>
      <c r="D2636" s="6">
        <v>65451126.865922436</v>
      </c>
      <c r="E2636" s="6">
        <v>75363362.47242504</v>
      </c>
      <c r="F2636" s="6">
        <v>64676289.53750849</v>
      </c>
      <c r="G2636" s="6">
        <v>111227870.40229037</v>
      </c>
      <c r="H2636" s="6">
        <f>NPV(Supuestos!$B$22,C2636:G2636)+B2636</f>
        <v>67546456.4610141</v>
      </c>
      <c r="I2636" s="2">
        <f>IFERROR(IRR(B2636:G2636),"")</f>
        <v>0.27127872084107135</v>
      </c>
      <c r="J2636" s="2">
        <f>IFERROR(MIRR(B2636:G2636,Supuestos!$B$22,Supuestos!$B$22),"")</f>
        <v>0.21326475474504236</v>
      </c>
      <c r="K2636" s="6">
        <v>8611.595081327874</v>
      </c>
      <c r="L2636" s="6">
        <v>36636.23868154703</v>
      </c>
      <c r="M2636" s="6">
        <v>159626423.59444392</v>
      </c>
      <c r="N2636" s="6">
        <v>3425.0797702309987</v>
      </c>
      <c r="O2636" s="6">
        <v>107661419.12905604</v>
      </c>
    </row>
    <row r="2637">
      <c r="A2637">
        <v>2633</v>
      </c>
      <c r="B2637" s="6">
        <v>-173747344.51351425</v>
      </c>
      <c r="C2637" s="6">
        <v>49705210.54775896</v>
      </c>
      <c r="D2637" s="6">
        <v>39568674.763981745</v>
      </c>
      <c r="E2637" s="6">
        <v>70458802.78407863</v>
      </c>
      <c r="F2637" s="6">
        <v>44114192.14398269</v>
      </c>
      <c r="G2637" s="6">
        <v>98529272.23876637</v>
      </c>
      <c r="H2637" s="6">
        <f>NPV(Supuestos!$B$22,C2637:G2637)+B2637</f>
        <v>25150372.334483147</v>
      </c>
      <c r="I2637" s="2">
        <f>IFERROR(IRR(B2637:G2637),"")</f>
        <v>0.19245407305686513</v>
      </c>
      <c r="J2637" s="2">
        <f>IFERROR(MIRR(B2637:G2637,Supuestos!$B$22,Supuestos!$B$22),"")</f>
        <v>0.17124345158930776</v>
      </c>
      <c r="K2637" s="6">
        <v>7334.6735231924</v>
      </c>
      <c r="L2637" s="6">
        <v>41742.960139833776</v>
      </c>
      <c r="M2637" s="6">
        <v>149253665.75212908</v>
      </c>
      <c r="N2637" s="6">
        <v>3270.740080655863</v>
      </c>
      <c r="O2637" s="6">
        <v>109031708.62421705</v>
      </c>
    </row>
    <row r="2638">
      <c r="A2638">
        <v>2634</v>
      </c>
      <c r="B2638" s="6">
        <v>-169737592.22676593</v>
      </c>
      <c r="C2638" s="6">
        <v>64958270.78849836</v>
      </c>
      <c r="D2638" s="6">
        <v>61209726.33218636</v>
      </c>
      <c r="E2638" s="6">
        <v>74196066.39813629</v>
      </c>
      <c r="F2638" s="6">
        <v>68582691.86524697</v>
      </c>
      <c r="G2638" s="6">
        <v>120101821.71577233</v>
      </c>
      <c r="H2638" s="6">
        <f>NPV(Supuestos!$B$22,C2638:G2638)+B2638</f>
        <v>87406057.28760782</v>
      </c>
      <c r="I2638" s="2">
        <f>IFERROR(IRR(B2638:G2638),"")</f>
        <v>0.318333364452787</v>
      </c>
      <c r="J2638" s="2">
        <f>IFERROR(MIRR(B2638:G2638,Supuestos!$B$22,Supuestos!$B$22),"")</f>
        <v>0.23875210231328436</v>
      </c>
      <c r="K2638" s="6">
        <v>7996.1487336211885</v>
      </c>
      <c r="L2638" s="6">
        <v>42182.793014316754</v>
      </c>
      <c r="M2638" s="6">
        <v>142753601.27140322</v>
      </c>
      <c r="N2638" s="6">
        <v>3348.163507475207</v>
      </c>
      <c r="O2638" s="6">
        <v>111689813.83109967</v>
      </c>
    </row>
    <row r="2639">
      <c r="A2639">
        <v>2635</v>
      </c>
      <c r="B2639" s="6">
        <v>-156908157.0983648</v>
      </c>
      <c r="C2639" s="6">
        <v>45627396.566662535</v>
      </c>
      <c r="D2639" s="6">
        <v>34363155.77709798</v>
      </c>
      <c r="E2639" s="6">
        <v>65826247.16040889</v>
      </c>
      <c r="F2639" s="6">
        <v>50924252.28504506</v>
      </c>
      <c r="G2639" s="6">
        <v>114033515.18671739</v>
      </c>
      <c r="H2639" s="6">
        <f>NPV(Supuestos!$B$22,C2639:G2639)+B2639</f>
        <v>43364729.26822735</v>
      </c>
      <c r="I2639" s="2">
        <f>IFERROR(IRR(B2639:G2639),"")</f>
        <v>0.2326474524720841</v>
      </c>
      <c r="J2639" s="2">
        <f>IFERROR(MIRR(B2639:G2639,Supuestos!$B$22,Supuestos!$B$22),"")</f>
        <v>0.19701661447538066</v>
      </c>
      <c r="K2639" s="6">
        <v>7967.751277400178</v>
      </c>
      <c r="L2639" s="6">
        <v>40514.38665068705</v>
      </c>
      <c r="M2639" s="6">
        <v>131083472.61923708</v>
      </c>
      <c r="N2639" s="6">
        <v>3503.87333802258</v>
      </c>
      <c r="O2639" s="6">
        <v>111417960.82277219</v>
      </c>
    </row>
    <row r="2640">
      <c r="A2640">
        <v>2636</v>
      </c>
      <c r="B2640" s="6">
        <v>-163830376.43217906</v>
      </c>
      <c r="C2640" s="6">
        <v>59435108.28623702</v>
      </c>
      <c r="D2640" s="6">
        <v>66558291.71352543</v>
      </c>
      <c r="E2640" s="6">
        <v>47497226.936428696</v>
      </c>
      <c r="F2640" s="6">
        <v>69233537.25474496</v>
      </c>
      <c r="G2640" s="6">
        <v>98084023.78543817</v>
      </c>
      <c r="H2640" s="6">
        <f>NPV(Supuestos!$B$22,C2640:G2640)+B2640</f>
        <v>63512983.34230104</v>
      </c>
      <c r="I2640" s="2">
        <f>IFERROR(IRR(B2640:G2640),"")</f>
        <v>0.2806193648307244</v>
      </c>
      <c r="J2640" s="2">
        <f>IFERROR(MIRR(B2640:G2640,Supuestos!$B$22,Supuestos!$B$22),"")</f>
        <v>0.21720133577591794</v>
      </c>
      <c r="K2640" s="6">
        <v>8732.554940879187</v>
      </c>
      <c r="L2640" s="6">
        <v>35712.42113328658</v>
      </c>
      <c r="M2640" s="6">
        <v>138881522.06271985</v>
      </c>
      <c r="N2640" s="6">
        <v>3386.2560220994055</v>
      </c>
      <c r="O2640" s="6">
        <v>114877917.7540263</v>
      </c>
    </row>
    <row r="2641">
      <c r="A2641">
        <v>2637</v>
      </c>
      <c r="B2641" s="6">
        <v>-171926421.2681671</v>
      </c>
      <c r="C2641" s="6">
        <v>62003072.671387315</v>
      </c>
      <c r="D2641" s="6">
        <v>66281837.74778365</v>
      </c>
      <c r="E2641" s="6">
        <v>80942704.08939096</v>
      </c>
      <c r="F2641" s="6">
        <v>62474268.716644675</v>
      </c>
      <c r="G2641" s="6">
        <v>123318072.20742752</v>
      </c>
      <c r="H2641" s="6">
        <f>NPV(Supuestos!$B$22,C2641:G2641)+B2641</f>
        <v>89135305.35290532</v>
      </c>
      <c r="I2641" s="2">
        <f>IFERROR(IRR(B2641:G2641),"")</f>
        <v>0.31894917316139754</v>
      </c>
      <c r="J2641" s="2">
        <f>IFERROR(MIRR(B2641:G2641,Supuestos!$B$22,Supuestos!$B$22),"")</f>
        <v>0.23932430773222513</v>
      </c>
      <c r="K2641" s="6">
        <v>8919.43549435925</v>
      </c>
      <c r="L2641" s="6">
        <v>35568.947174248824</v>
      </c>
      <c r="M2641" s="6">
        <v>146546026.87432837</v>
      </c>
      <c r="N2641" s="6">
        <v>3423.322686677178</v>
      </c>
      <c r="O2641" s="6">
        <v>106567921.62327611</v>
      </c>
    </row>
    <row r="2642">
      <c r="A2642">
        <v>2638</v>
      </c>
      <c r="B2642" s="6">
        <v>-155929546.9183591</v>
      </c>
      <c r="C2642" s="6">
        <v>14687325.27890255</v>
      </c>
      <c r="D2642" s="6">
        <v>3390703.993409287</v>
      </c>
      <c r="E2642" s="6">
        <v>21892273.524037674</v>
      </c>
      <c r="F2642" s="6">
        <v>9459013.417410936</v>
      </c>
      <c r="G2642" s="6">
        <v>58785570.2743396</v>
      </c>
      <c r="H2642" s="6">
        <f>NPV(Supuestos!$B$22,C2642:G2642)+B2642</f>
        <v>-89528352.1726003</v>
      </c>
      <c r="I2642" s="2">
        <f>IFERROR(IRR(B2642:G2642),"")</f>
        <v>-0.08805815087164125</v>
      </c>
      <c r="J2642" s="2">
        <f>IFERROR(MIRR(B2642:G2642,Supuestos!$B$22,Supuestos!$B$22),"")</f>
        <v>-0.03893149197138379</v>
      </c>
      <c r="K2642" s="6">
        <v>7057.640383686124</v>
      </c>
      <c r="L2642" s="6">
        <v>36459.943830451666</v>
      </c>
      <c r="M2642" s="6">
        <v>135343853.1611812</v>
      </c>
      <c r="N2642" s="6">
        <v>3449.0712493658066</v>
      </c>
      <c r="O2642" s="6">
        <v>119698680.49435371</v>
      </c>
    </row>
    <row r="2643">
      <c r="A2643">
        <v>2639</v>
      </c>
      <c r="B2643" s="6">
        <v>-154287508.11224613</v>
      </c>
      <c r="C2643" s="6">
        <v>83293000.98504259</v>
      </c>
      <c r="D2643" s="6">
        <v>89579988.08859402</v>
      </c>
      <c r="E2643" s="6">
        <v>70357787.90557389</v>
      </c>
      <c r="F2643" s="6">
        <v>71085140.07173055</v>
      </c>
      <c r="G2643" s="6">
        <v>119344732.01208243</v>
      </c>
      <c r="H2643" s="6">
        <f>NPV(Supuestos!$B$22,C2643:G2643)+B2643</f>
        <v>139266946.1677842</v>
      </c>
      <c r="I2643" s="2">
        <f>IFERROR(IRR(B2643:G2643),"")</f>
        <v>0.4641843854379539</v>
      </c>
      <c r="J2643" s="2">
        <f>IFERROR(MIRR(B2643:G2643,Supuestos!$B$22,Supuestos!$B$22),"")</f>
        <v>0.2965116790887361</v>
      </c>
      <c r="K2643" s="6">
        <v>7980.477627163335</v>
      </c>
      <c r="L2643" s="6">
        <v>44782.16601522677</v>
      </c>
      <c r="M2643" s="6">
        <v>125696862.19381161</v>
      </c>
      <c r="N2643" s="6">
        <v>3331.1982611504695</v>
      </c>
      <c r="O2643" s="6">
        <v>107699651.91797096</v>
      </c>
    </row>
    <row r="2644">
      <c r="A2644">
        <v>2640</v>
      </c>
      <c r="B2644" s="6">
        <v>-149035946.046988</v>
      </c>
      <c r="C2644" s="6">
        <v>72049468.12062052</v>
      </c>
      <c r="D2644" s="6">
        <v>65936051.85931728</v>
      </c>
      <c r="E2644" s="6">
        <v>69810678.28733337</v>
      </c>
      <c r="F2644" s="6">
        <v>80435789.56848502</v>
      </c>
      <c r="G2644" s="6">
        <v>130552616.0954176</v>
      </c>
      <c r="H2644" s="6">
        <f>NPV(Supuestos!$B$22,C2644:G2644)+B2644</f>
        <v>127450594.45844413</v>
      </c>
      <c r="I2644" s="2">
        <f>IFERROR(IRR(B2644:G2644),"")</f>
        <v>0.4244212409435768</v>
      </c>
      <c r="J2644" s="2">
        <f>IFERROR(MIRR(B2644:G2644,Supuestos!$B$22,Supuestos!$B$22),"")</f>
        <v>0.2899754480131842</v>
      </c>
      <c r="K2644" s="6">
        <v>8096.163832841992</v>
      </c>
      <c r="L2644" s="6">
        <v>43870.42402890797</v>
      </c>
      <c r="M2644" s="6">
        <v>120621374.81864506</v>
      </c>
      <c r="N2644" s="6">
        <v>3379.997304889063</v>
      </c>
      <c r="O2644" s="6">
        <v>106840328.38853617</v>
      </c>
    </row>
    <row r="2645">
      <c r="A2645">
        <v>2641</v>
      </c>
      <c r="B2645" s="6">
        <v>-162592069.7080877</v>
      </c>
      <c r="C2645" s="6">
        <v>33027800.07927394</v>
      </c>
      <c r="D2645" s="6">
        <v>33967099.23994945</v>
      </c>
      <c r="E2645" s="6">
        <v>36629061.69293249</v>
      </c>
      <c r="F2645" s="6">
        <v>36419933.94423665</v>
      </c>
      <c r="G2645" s="6">
        <v>61333282.99267743</v>
      </c>
      <c r="H2645" s="6">
        <f>NPV(Supuestos!$B$22,C2645:G2645)+B2645</f>
        <v>-29342052.18296212</v>
      </c>
      <c r="I2645" s="2">
        <f>IFERROR(IRR(B2645:G2645),"")</f>
        <v>0.06865594946937074</v>
      </c>
      <c r="J2645" s="2">
        <f>IFERROR(MIRR(B2645:G2645,Supuestos!$B$22,Supuestos!$B$22),"")</f>
        <v>0.09551526747428984</v>
      </c>
      <c r="K2645" s="6">
        <v>7203.790631602857</v>
      </c>
      <c r="L2645" s="6">
        <v>39218.214626987516</v>
      </c>
      <c r="M2645" s="6">
        <v>139990485.1386411</v>
      </c>
      <c r="N2645" s="6">
        <v>3405.5716247297823</v>
      </c>
      <c r="O2645" s="6">
        <v>110426571.54168265</v>
      </c>
    </row>
    <row r="2646">
      <c r="A2646">
        <v>2642</v>
      </c>
      <c r="B2646" s="6">
        <v>-167254115.0604019</v>
      </c>
      <c r="C2646" s="6">
        <v>83911522.76867521</v>
      </c>
      <c r="D2646" s="6">
        <v>81589563.70263883</v>
      </c>
      <c r="E2646" s="6">
        <v>91777055.10728641</v>
      </c>
      <c r="F2646" s="6">
        <v>102667339.56212988</v>
      </c>
      <c r="G2646" s="6">
        <v>142799856.08793578</v>
      </c>
      <c r="H2646" s="6">
        <f>NPV(Supuestos!$B$22,C2646:G2646)+B2646</f>
        <v>166032979.24101955</v>
      </c>
      <c r="I2646" s="2">
        <f>IFERROR(IRR(B2646:G2646),"")</f>
        <v>0.46739557075572585</v>
      </c>
      <c r="J2646" s="2">
        <f>IFERROR(MIRR(B2646:G2646,Supuestos!$B$22,Supuestos!$B$22),"")</f>
        <v>0.30855863722296983</v>
      </c>
      <c r="K2646" s="6">
        <v>8811.256891154118</v>
      </c>
      <c r="L2646" s="6">
        <v>42738.0288314418</v>
      </c>
      <c r="M2646" s="6">
        <v>137128054.9759711</v>
      </c>
      <c r="N2646" s="6">
        <v>3371.3018777780235</v>
      </c>
      <c r="O2646" s="6">
        <v>112807502.18384154</v>
      </c>
    </row>
    <row r="2647">
      <c r="A2647">
        <v>2643</v>
      </c>
      <c r="B2647" s="6">
        <v>-179423850.90852895</v>
      </c>
      <c r="C2647" s="6">
        <v>38278526.0911583</v>
      </c>
      <c r="D2647" s="6">
        <v>43518138.79632148</v>
      </c>
      <c r="E2647" s="6">
        <v>36488664.88947502</v>
      </c>
      <c r="F2647" s="6">
        <v>57765005.920127004</v>
      </c>
      <c r="G2647" s="6">
        <v>91247573.87767407</v>
      </c>
      <c r="H2647" s="6">
        <f>NPV(Supuestos!$B$22,C2647:G2647)+B2647</f>
        <v>-6138940.976330891</v>
      </c>
      <c r="I2647" s="2">
        <f>IFERROR(IRR(B2647:G2647),"")</f>
        <v>0.1275712958313301</v>
      </c>
      <c r="J2647" s="2">
        <f>IFERROR(MIRR(B2647:G2647,Supuestos!$B$22,Supuestos!$B$22),"")</f>
        <v>0.1320900297814267</v>
      </c>
      <c r="K2647" s="6">
        <v>8178.807902649546</v>
      </c>
      <c r="L2647" s="6">
        <v>33804.04836496635</v>
      </c>
      <c r="M2647" s="6">
        <v>157305705.47581422</v>
      </c>
      <c r="N2647" s="6">
        <v>3279.693730920553</v>
      </c>
      <c r="O2647" s="6">
        <v>110622774.88006966</v>
      </c>
    </row>
    <row r="2648">
      <c r="A2648">
        <v>2644</v>
      </c>
      <c r="B2648" s="6">
        <v>-189736265.45719397</v>
      </c>
      <c r="C2648" s="6">
        <v>62644013.30221084</v>
      </c>
      <c r="D2648" s="6">
        <v>54545235.09307341</v>
      </c>
      <c r="E2648" s="6">
        <v>45851473.52769656</v>
      </c>
      <c r="F2648" s="6">
        <v>63496846.57637373</v>
      </c>
      <c r="G2648" s="6">
        <v>119953323.43614838</v>
      </c>
      <c r="H2648" s="6">
        <f>NPV(Supuestos!$B$22,C2648:G2648)+B2648</f>
        <v>38029077.16000405</v>
      </c>
      <c r="I2648" s="2">
        <f>IFERROR(IRR(B2648:G2648),"")</f>
        <v>0.21228676842346203</v>
      </c>
      <c r="J2648" s="2">
        <f>IFERROR(MIRR(B2648:G2648,Supuestos!$B$22,Supuestos!$B$22),"")</f>
        <v>0.18242147838284706</v>
      </c>
      <c r="K2648" s="6">
        <v>7894.1294016913325</v>
      </c>
      <c r="L2648" s="6">
        <v>40970.51910028489</v>
      </c>
      <c r="M2648" s="6">
        <v>163862139.10262474</v>
      </c>
      <c r="N2648" s="6">
        <v>3364.617329556495</v>
      </c>
      <c r="O2648" s="6">
        <v>106947163.13409622</v>
      </c>
    </row>
    <row r="2649">
      <c r="A2649">
        <v>2645</v>
      </c>
      <c r="B2649" s="6">
        <v>-164603919.58911422</v>
      </c>
      <c r="C2649" s="6">
        <v>38473545.03270662</v>
      </c>
      <c r="D2649" s="6">
        <v>41856043.89787893</v>
      </c>
      <c r="E2649" s="6">
        <v>28670839.650399044</v>
      </c>
      <c r="F2649" s="6">
        <v>27081086.123665713</v>
      </c>
      <c r="G2649" s="6">
        <v>78031932.65461004</v>
      </c>
      <c r="H2649" s="6">
        <f>NPV(Supuestos!$B$22,C2649:G2649)+B2649</f>
        <v>-22734811.493127875</v>
      </c>
      <c r="I2649" s="2">
        <f>IFERROR(IRR(B2649:G2649),"")</f>
        <v>0.08562197714614976</v>
      </c>
      <c r="J2649" s="2">
        <f>IFERROR(MIRR(B2649:G2649,Supuestos!$B$22,Supuestos!$B$22),"")</f>
        <v>0.10660947527741382</v>
      </c>
      <c r="K2649" s="6">
        <v>7739.388759826468</v>
      </c>
      <c r="L2649" s="6">
        <v>36995.755822302584</v>
      </c>
      <c r="M2649" s="6">
        <v>141697956.64732116</v>
      </c>
      <c r="N2649" s="6">
        <v>3470.3911676382027</v>
      </c>
      <c r="O2649" s="6">
        <v>115006734.98627551</v>
      </c>
    </row>
    <row r="2650">
      <c r="A2650">
        <v>2646</v>
      </c>
      <c r="B2650" s="6">
        <v>-166297211.138382</v>
      </c>
      <c r="C2650" s="6">
        <v>74478007.08161505</v>
      </c>
      <c r="D2650" s="6">
        <v>87064412.07306659</v>
      </c>
      <c r="E2650" s="6">
        <v>86283263.48235625</v>
      </c>
      <c r="F2650" s="6">
        <v>94822926.19752513</v>
      </c>
      <c r="G2650" s="6">
        <v>125485184.9074794</v>
      </c>
      <c r="H2650" s="6">
        <f>NPV(Supuestos!$B$22,C2650:G2650)+B2650</f>
        <v>145582214.4984814</v>
      </c>
      <c r="I2650" s="2">
        <f>IFERROR(IRR(B2650:G2650),"")</f>
        <v>0.43523108861511</v>
      </c>
      <c r="J2650" s="2">
        <f>IFERROR(MIRR(B2650:G2650,Supuestos!$B$22,Supuestos!$B$22),"")</f>
        <v>0.29278172224822674</v>
      </c>
      <c r="K2650" s="6">
        <v>8911.679182333064</v>
      </c>
      <c r="L2650" s="6">
        <v>38995.761713291125</v>
      </c>
      <c r="M2650" s="6">
        <v>138495793.7096174</v>
      </c>
      <c r="N2650" s="6">
        <v>3230.2060003081956</v>
      </c>
      <c r="O2650" s="6">
        <v>107744241.81793024</v>
      </c>
    </row>
    <row r="2651">
      <c r="A2651">
        <v>2647</v>
      </c>
      <c r="B2651" s="6">
        <v>-167484699.01918766</v>
      </c>
      <c r="C2651" s="6">
        <v>51969200.411306545</v>
      </c>
      <c r="D2651" s="6">
        <v>31531191.867047537</v>
      </c>
      <c r="E2651" s="6">
        <v>42057407.49732007</v>
      </c>
      <c r="F2651" s="6">
        <v>39279177.84018934</v>
      </c>
      <c r="G2651" s="6">
        <v>88700469.30313256</v>
      </c>
      <c r="H2651" s="6">
        <f>NPV(Supuestos!$B$22,C2651:G2651)+B2651</f>
        <v>76770.04766827077</v>
      </c>
      <c r="I2651" s="2">
        <f>IFERROR(IRR(B2651:G2651),"")</f>
        <v>0.14017418017338665</v>
      </c>
      <c r="J2651" s="2">
        <f>IFERROR(MIRR(B2651:G2651,Supuestos!$B$22,Supuestos!$B$22),"")</f>
        <v>0.1401044893211434</v>
      </c>
      <c r="K2651" s="6">
        <v>8002.2538985405645</v>
      </c>
      <c r="L2651" s="6">
        <v>34974.53451069869</v>
      </c>
      <c r="M2651" s="6">
        <v>145094690.60815725</v>
      </c>
      <c r="N2651" s="6">
        <v>3299.302561270694</v>
      </c>
      <c r="O2651" s="6">
        <v>114454641.90927063</v>
      </c>
    </row>
    <row r="2652">
      <c r="A2652">
        <v>2648</v>
      </c>
      <c r="B2652" s="6">
        <v>-164154929.40275508</v>
      </c>
      <c r="C2652" s="6">
        <v>45118490.34892094</v>
      </c>
      <c r="D2652" s="6">
        <v>54465077.79553764</v>
      </c>
      <c r="E2652" s="6">
        <v>80623892.73027097</v>
      </c>
      <c r="F2652" s="6">
        <v>68188694.64019422</v>
      </c>
      <c r="G2652" s="6">
        <v>107388754.71460518</v>
      </c>
      <c r="H2652" s="6">
        <f>NPV(Supuestos!$B$22,C2652:G2652)+B2652</f>
        <v>67898168.9673337</v>
      </c>
      <c r="I2652" s="2">
        <f>IFERROR(IRR(B2652:G2652),"")</f>
        <v>0.278488720234769</v>
      </c>
      <c r="J2652" s="2">
        <f>IFERROR(MIRR(B2652:G2652,Supuestos!$B$22,Supuestos!$B$22),"")</f>
        <v>0.22171959605223934</v>
      </c>
      <c r="K2652" s="6">
        <v>8039.358430507682</v>
      </c>
      <c r="L2652" s="6">
        <v>41361.644072320225</v>
      </c>
      <c r="M2652" s="6">
        <v>137553242.84495783</v>
      </c>
      <c r="N2652" s="6">
        <v>3406.8233744862177</v>
      </c>
      <c r="O2652" s="6">
        <v>110973345.6005149</v>
      </c>
    </row>
    <row r="2653">
      <c r="A2653">
        <v>2649</v>
      </c>
      <c r="B2653" s="6">
        <v>-151690870.822448</v>
      </c>
      <c r="C2653" s="6">
        <v>55691018.3887534</v>
      </c>
      <c r="D2653" s="6">
        <v>55674198.332166344</v>
      </c>
      <c r="E2653" s="6">
        <v>59044191.10467321</v>
      </c>
      <c r="F2653" s="6">
        <v>53789670.49650005</v>
      </c>
      <c r="G2653" s="6">
        <v>115270841.90264651</v>
      </c>
      <c r="H2653" s="6">
        <f>NPV(Supuestos!$B$22,C2653:G2653)+B2653</f>
        <v>71569400.90289026</v>
      </c>
      <c r="I2653" s="2">
        <f>IFERROR(IRR(B2653:G2653),"")</f>
        <v>0.3026301135685164</v>
      </c>
      <c r="J2653" s="2">
        <f>IFERROR(MIRR(B2653:G2653,Supuestos!$B$22,Supuestos!$B$22),"")</f>
        <v>0.23161580152116668</v>
      </c>
      <c r="K2653" s="6">
        <v>7915.668577267797</v>
      </c>
      <c r="L2653" s="6">
        <v>41199.09415251258</v>
      </c>
      <c r="M2653" s="6">
        <v>125601400.82285269</v>
      </c>
      <c r="N2653" s="6">
        <v>3338.737974036485</v>
      </c>
      <c r="O2653" s="6">
        <v>109815934.06869495</v>
      </c>
    </row>
    <row r="2654">
      <c r="A2654">
        <v>2650</v>
      </c>
      <c r="B2654" s="6">
        <v>-164142827.43594596</v>
      </c>
      <c r="C2654" s="6">
        <v>67642035.46139705</v>
      </c>
      <c r="D2654" s="6">
        <v>57695973.95734255</v>
      </c>
      <c r="E2654" s="6">
        <v>56679364.942278504</v>
      </c>
      <c r="F2654" s="6">
        <v>59372458.38739058</v>
      </c>
      <c r="G2654" s="6">
        <v>104885224.94884574</v>
      </c>
      <c r="H2654" s="6">
        <f>NPV(Supuestos!$B$22,C2654:G2654)+B2654</f>
        <v>67471787.58885816</v>
      </c>
      <c r="I2654" s="2">
        <f>IFERROR(IRR(B2654:G2654),"")</f>
        <v>0.2904994682961664</v>
      </c>
      <c r="J2654" s="2">
        <f>IFERROR(MIRR(B2654:G2654,Supuestos!$B$22,Supuestos!$B$22),"")</f>
        <v>0.2212755465338938</v>
      </c>
      <c r="K2654" s="6">
        <v>8148.378939306802</v>
      </c>
      <c r="L2654" s="6">
        <v>37068.14610202567</v>
      </c>
      <c r="M2654" s="6">
        <v>139979203.35459447</v>
      </c>
      <c r="N2654" s="6">
        <v>3245.670744062712</v>
      </c>
      <c r="O2654" s="6">
        <v>101108451.55294786</v>
      </c>
    </row>
    <row r="2655">
      <c r="A2655">
        <v>2651</v>
      </c>
      <c r="B2655" s="6">
        <v>-158154200.1642521</v>
      </c>
      <c r="C2655" s="6">
        <v>31935637.36951142</v>
      </c>
      <c r="D2655" s="6">
        <v>43949827.5716431</v>
      </c>
      <c r="E2655" s="6">
        <v>27296461.282691553</v>
      </c>
      <c r="F2655" s="6">
        <v>49592153.91452333</v>
      </c>
      <c r="G2655" s="6">
        <v>78402880.22308055</v>
      </c>
      <c r="H2655" s="6">
        <f>NPV(Supuestos!$B$22,C2655:G2655)+B2655</f>
        <v>-7815648.687756643</v>
      </c>
      <c r="I2655" s="2">
        <f>IFERROR(IRR(B2655:G2655),"")</f>
        <v>0.12184678003084505</v>
      </c>
      <c r="J2655" s="2">
        <f>IFERROR(MIRR(B2655:G2655,Supuestos!$B$22,Supuestos!$B$22),"")</f>
        <v>0.1285031550353548</v>
      </c>
      <c r="K2655" s="6">
        <v>7878.848016154103</v>
      </c>
      <c r="L2655" s="6">
        <v>35551.18061309064</v>
      </c>
      <c r="M2655" s="6">
        <v>135746012.25662127</v>
      </c>
      <c r="N2655" s="6">
        <v>3386.9944656578205</v>
      </c>
      <c r="O2655" s="6">
        <v>112786045.41398947</v>
      </c>
    </row>
    <row r="2656">
      <c r="A2656">
        <v>2652</v>
      </c>
      <c r="B2656" s="6">
        <v>-168241822.39496642</v>
      </c>
      <c r="C2656" s="6">
        <v>96200624.06730622</v>
      </c>
      <c r="D2656" s="6">
        <v>89655475.06383023</v>
      </c>
      <c r="E2656" s="6">
        <v>79989143.15124784</v>
      </c>
      <c r="F2656" s="6">
        <v>91463968.96091448</v>
      </c>
      <c r="G2656" s="6">
        <v>139208425.0921862</v>
      </c>
      <c r="H2656" s="6">
        <f>NPV(Supuestos!$B$22,C2656:G2656)+B2656</f>
        <v>165576565.90798843</v>
      </c>
      <c r="I2656" s="2">
        <f>IFERROR(IRR(B2656:G2656),"")</f>
        <v>0.4838867333083115</v>
      </c>
      <c r="J2656" s="2">
        <f>IFERROR(MIRR(B2656:G2656,Supuestos!$B$22,Supuestos!$B$22),"")</f>
        <v>0.30743500874350227</v>
      </c>
      <c r="K2656" s="6">
        <v>8509.278673868639</v>
      </c>
      <c r="L2656" s="6">
        <v>44387.61926941908</v>
      </c>
      <c r="M2656" s="6">
        <v>138025292.63232094</v>
      </c>
      <c r="N2656" s="6">
        <v>3471.5351277651885</v>
      </c>
      <c r="O2656" s="6">
        <v>106874897.39422214</v>
      </c>
    </row>
    <row r="2657">
      <c r="A2657">
        <v>2653</v>
      </c>
      <c r="B2657" s="6">
        <v>-163471275.6330954</v>
      </c>
      <c r="C2657" s="6">
        <v>56408607.70053571</v>
      </c>
      <c r="D2657" s="6">
        <v>61572783.14576776</v>
      </c>
      <c r="E2657" s="6">
        <v>55735476.95276736</v>
      </c>
      <c r="F2657" s="6">
        <v>60383446.273694</v>
      </c>
      <c r="G2657" s="6">
        <v>91412679.59884897</v>
      </c>
      <c r="H2657" s="6">
        <f>NPV(Supuestos!$B$22,C2657:G2657)+B2657</f>
        <v>54236804.77230198</v>
      </c>
      <c r="I2657" s="2">
        <f>IFERROR(IRR(B2657:G2657),"")</f>
        <v>0.2619429665469599</v>
      </c>
      <c r="J2657" s="2">
        <f>IFERROR(MIRR(B2657:G2657,Supuestos!$B$22,Supuestos!$B$22),"")</f>
        <v>0.2072340347513566</v>
      </c>
      <c r="K2657" s="6">
        <v>8470.043055066715</v>
      </c>
      <c r="L2657" s="6">
        <v>37025.2914104872</v>
      </c>
      <c r="M2657" s="6">
        <v>138382810.64323795</v>
      </c>
      <c r="N2657" s="6">
        <v>3437.8462861602507</v>
      </c>
      <c r="O2657" s="6">
        <v>112247244.65108593</v>
      </c>
    </row>
    <row r="2658">
      <c r="A2658">
        <v>2654</v>
      </c>
      <c r="B2658" s="6">
        <v>-156483025.3188443</v>
      </c>
      <c r="C2658" s="6">
        <v>57090386.647032425</v>
      </c>
      <c r="D2658" s="6">
        <v>50079100.65909578</v>
      </c>
      <c r="E2658" s="6">
        <v>48863748.46476604</v>
      </c>
      <c r="F2658" s="6">
        <v>70788810.03007513</v>
      </c>
      <c r="G2658" s="6">
        <v>100317796.36583538</v>
      </c>
      <c r="H2658" s="6">
        <f>NPV(Supuestos!$B$22,C2658:G2658)+B2658</f>
        <v>59126719.601743475</v>
      </c>
      <c r="I2658" s="2">
        <f>IFERROR(IRR(B2658:G2658),"")</f>
        <v>0.272758164729433</v>
      </c>
      <c r="J2658" s="2">
        <f>IFERROR(MIRR(B2658:G2658,Supuestos!$B$22,Supuestos!$B$22),"")</f>
        <v>0.21547234418147565</v>
      </c>
      <c r="K2658" s="6">
        <v>8087.493669372475</v>
      </c>
      <c r="L2658" s="6">
        <v>38227.123829651915</v>
      </c>
      <c r="M2658" s="6">
        <v>131750095.56119408</v>
      </c>
      <c r="N2658" s="6">
        <v>3395.3490771353245</v>
      </c>
      <c r="O2658" s="6">
        <v>107256895.82360359</v>
      </c>
    </row>
    <row r="2659">
      <c r="A2659">
        <v>2655</v>
      </c>
      <c r="B2659" s="6">
        <v>-170180263.0980547</v>
      </c>
      <c r="C2659" s="6">
        <v>37262290.10393526</v>
      </c>
      <c r="D2659" s="6">
        <v>40171340.98721977</v>
      </c>
      <c r="E2659" s="6">
        <v>31556378.33103712</v>
      </c>
      <c r="F2659" s="6">
        <v>31636435.11548806</v>
      </c>
      <c r="G2659" s="6">
        <v>64912910.78269606</v>
      </c>
      <c r="H2659" s="6">
        <f>NPV(Supuestos!$B$22,C2659:G2659)+B2659</f>
        <v>-32838803.66482079</v>
      </c>
      <c r="I2659" s="2">
        <f>IFERROR(IRR(B2659:G2659),"")</f>
        <v>0.061581436638089994</v>
      </c>
      <c r="J2659" s="2">
        <f>IFERROR(MIRR(B2659:G2659,Supuestos!$B$22,Supuestos!$B$22),"")</f>
        <v>0.09215265229843217</v>
      </c>
      <c r="K2659" s="6">
        <v>7580.313879740045</v>
      </c>
      <c r="L2659" s="6">
        <v>34451.26629989358</v>
      </c>
      <c r="M2659" s="6">
        <v>149288150.1294384</v>
      </c>
      <c r="N2659" s="6">
        <v>3310.822121736904</v>
      </c>
      <c r="O2659" s="6">
        <v>109963183.42042656</v>
      </c>
    </row>
    <row r="2660">
      <c r="A2660">
        <v>2656</v>
      </c>
      <c r="B2660" s="6">
        <v>-167504412.88148385</v>
      </c>
      <c r="C2660" s="6">
        <v>48378474.83378585</v>
      </c>
      <c r="D2660" s="6">
        <v>41289489.277934074</v>
      </c>
      <c r="E2660" s="6">
        <v>45553447.84841515</v>
      </c>
      <c r="F2660" s="6">
        <v>29774275.89719293</v>
      </c>
      <c r="G2660" s="6">
        <v>90545020.60416757</v>
      </c>
      <c r="H2660" s="6">
        <f>NPV(Supuestos!$B$22,C2660:G2660)+B2660</f>
        <v>2106054.7209361345</v>
      </c>
      <c r="I2660" s="2">
        <f>IFERROR(IRR(B2660:G2660),"")</f>
        <v>0.14481308598313383</v>
      </c>
      <c r="J2660" s="2">
        <f>IFERROR(MIRR(B2660:G2660,Supuestos!$B$22,Supuestos!$B$22),"")</f>
        <v>0.1428523641785302</v>
      </c>
      <c r="K2660" s="6">
        <v>8117.429004224505</v>
      </c>
      <c r="L2660" s="6">
        <v>33868.99124592841</v>
      </c>
      <c r="M2660" s="6">
        <v>145510082.33080184</v>
      </c>
      <c r="N2660" s="6">
        <v>3246.947760755817</v>
      </c>
      <c r="O2660" s="6">
        <v>114400717.52070512</v>
      </c>
    </row>
    <row r="2661">
      <c r="A2661">
        <v>2657</v>
      </c>
      <c r="B2661" s="6">
        <v>-192925541.64403427</v>
      </c>
      <c r="C2661" s="6">
        <v>64380456.18089894</v>
      </c>
      <c r="D2661" s="6">
        <v>66219479.695175886</v>
      </c>
      <c r="E2661" s="6">
        <v>73053209.35440981</v>
      </c>
      <c r="F2661" s="6">
        <v>77610510.3331959</v>
      </c>
      <c r="G2661" s="6">
        <v>123916301.50494298</v>
      </c>
      <c r="H2661" s="6">
        <f>NPV(Supuestos!$B$22,C2661:G2661)+B2661</f>
        <v>74121014.07413171</v>
      </c>
      <c r="I2661" s="2">
        <f>IFERROR(IRR(B2661:G2661),"")</f>
        <v>0.27427976570866003</v>
      </c>
      <c r="J2661" s="2">
        <f>IFERROR(MIRR(B2661:G2661,Supuestos!$B$22,Supuestos!$B$22),"")</f>
        <v>0.21659016670455777</v>
      </c>
      <c r="K2661" s="6">
        <v>8844.503926185016</v>
      </c>
      <c r="L2661" s="6">
        <v>38361.591990931614</v>
      </c>
      <c r="M2661" s="6">
        <v>165782401.5657541</v>
      </c>
      <c r="N2661" s="6">
        <v>3627.5313870670893</v>
      </c>
      <c r="O2661" s="6">
        <v>110798977.95106871</v>
      </c>
    </row>
    <row r="2662">
      <c r="A2662">
        <v>2658</v>
      </c>
      <c r="B2662" s="6">
        <v>-170239429.48868456</v>
      </c>
      <c r="C2662" s="6">
        <v>45511733.94789929</v>
      </c>
      <c r="D2662" s="6">
        <v>40905138.29270454</v>
      </c>
      <c r="E2662" s="6">
        <v>37744416.313445</v>
      </c>
      <c r="F2662" s="6">
        <v>54683011.139727235</v>
      </c>
      <c r="G2662" s="6">
        <v>78908178.83251347</v>
      </c>
      <c r="H2662" s="6">
        <f>NPV(Supuestos!$B$22,C2662:G2662)+B2662</f>
        <v>-6106.42875238508</v>
      </c>
      <c r="I2662" s="2">
        <f>IFERROR(IRR(B2662:G2662),"")</f>
        <v>0.13998644959428733</v>
      </c>
      <c r="J2662" s="2">
        <f>IFERROR(MIRR(B2662:G2662,Supuestos!$B$22,Supuestos!$B$22),"")</f>
        <v>0.13999182160245627</v>
      </c>
      <c r="K2662" s="6">
        <v>7787.096951511761</v>
      </c>
      <c r="L2662" s="6">
        <v>38601.804793138</v>
      </c>
      <c r="M2662" s="6">
        <v>146191749.7744848</v>
      </c>
      <c r="N2662" s="6">
        <v>3518.0168765597045</v>
      </c>
      <c r="O2662" s="6">
        <v>115507360.723244</v>
      </c>
    </row>
    <row r="2663">
      <c r="A2663">
        <v>2659</v>
      </c>
      <c r="B2663" s="6">
        <v>-171607391.2415998</v>
      </c>
      <c r="C2663" s="6">
        <v>63975059.75192264</v>
      </c>
      <c r="D2663" s="6">
        <v>72760057.59445971</v>
      </c>
      <c r="E2663" s="6">
        <v>60458541.436371684</v>
      </c>
      <c r="F2663" s="6">
        <v>52723793.18857558</v>
      </c>
      <c r="G2663" s="6">
        <v>103216313.33495349</v>
      </c>
      <c r="H2663" s="6">
        <f>NPV(Supuestos!$B$22,C2663:G2663)+B2663</f>
        <v>66129414.186254025</v>
      </c>
      <c r="I2663" s="2">
        <f>IFERROR(IRR(B2663:G2663),"")</f>
        <v>0.28366605450209004</v>
      </c>
      <c r="J2663" s="2">
        <f>IFERROR(MIRR(B2663:G2663,Supuestos!$B$22,Supuestos!$B$22),"")</f>
        <v>0.21679365946600182</v>
      </c>
      <c r="K2663" s="6">
        <v>8974.977887172416</v>
      </c>
      <c r="L2663" s="6">
        <v>34176.30396531622</v>
      </c>
      <c r="M2663" s="6">
        <v>147068865.45328012</v>
      </c>
      <c r="N2663" s="6">
        <v>3500.102421734482</v>
      </c>
      <c r="O2663" s="6">
        <v>108370880.26347385</v>
      </c>
    </row>
    <row r="2664">
      <c r="A2664">
        <v>2660</v>
      </c>
      <c r="B2664" s="6">
        <v>-159106790.88115692</v>
      </c>
      <c r="C2664" s="6">
        <v>50756405.654942565</v>
      </c>
      <c r="D2664" s="6">
        <v>62912791.160747476</v>
      </c>
      <c r="E2664" s="6">
        <v>70728295.58033086</v>
      </c>
      <c r="F2664" s="6">
        <v>42720922.457007095</v>
      </c>
      <c r="G2664" s="6">
        <v>107412412.62871449</v>
      </c>
      <c r="H2664" s="6">
        <f>NPV(Supuestos!$B$22,C2664:G2664)+B2664</f>
        <v>62646163.70442045</v>
      </c>
      <c r="I2664" s="2">
        <f>IFERROR(IRR(B2664:G2664),"")</f>
        <v>0.279553868295706</v>
      </c>
      <c r="J2664" s="2">
        <f>IFERROR(MIRR(B2664:G2664,Supuestos!$B$22,Supuestos!$B$22),"")</f>
        <v>0.21826282235376815</v>
      </c>
      <c r="K2664" s="6">
        <v>7519.293084881401</v>
      </c>
      <c r="L2664" s="6">
        <v>44324.64510525782</v>
      </c>
      <c r="M2664" s="6">
        <v>132443591.08677393</v>
      </c>
      <c r="N2664" s="6">
        <v>3223.1085531723998</v>
      </c>
      <c r="O2664" s="6">
        <v>113158251.15088473</v>
      </c>
    </row>
    <row r="2665">
      <c r="A2665">
        <v>2661</v>
      </c>
      <c r="B2665" s="6">
        <v>-176017441.5471569</v>
      </c>
      <c r="C2665" s="6">
        <v>58820950.2507032</v>
      </c>
      <c r="D2665" s="6">
        <v>53754987.1763093</v>
      </c>
      <c r="E2665" s="6">
        <v>59390473.117943525</v>
      </c>
      <c r="F2665" s="6">
        <v>53039730.891984984</v>
      </c>
      <c r="G2665" s="6">
        <v>121433490.96671495</v>
      </c>
      <c r="H2665" s="6">
        <f>NPV(Supuestos!$B$22,C2665:G2665)+B2665</f>
        <v>51502006.638141535</v>
      </c>
      <c r="I2665" s="2">
        <f>IFERROR(IRR(B2665:G2665),"")</f>
        <v>0.2434046817768839</v>
      </c>
      <c r="J2665" s="2">
        <f>IFERROR(MIRR(B2665:G2665,Supuestos!$B$22,Supuestos!$B$22),"")</f>
        <v>0.20004467911183887</v>
      </c>
      <c r="K2665" s="6">
        <v>8530.311924631736</v>
      </c>
      <c r="L2665" s="6">
        <v>38072.615250809176</v>
      </c>
      <c r="M2665" s="6">
        <v>150035738.8370854</v>
      </c>
      <c r="N2665" s="6">
        <v>3482.1044405301413</v>
      </c>
      <c r="O2665" s="6">
        <v>116468768.69318819</v>
      </c>
    </row>
    <row r="2666">
      <c r="A2666">
        <v>2662</v>
      </c>
      <c r="B2666" s="6">
        <v>-172968910.6813162</v>
      </c>
      <c r="C2666" s="6">
        <v>92087834.92393844</v>
      </c>
      <c r="D2666" s="6">
        <v>91390015.17477818</v>
      </c>
      <c r="E2666" s="6">
        <v>87856081.3548449</v>
      </c>
      <c r="F2666" s="6">
        <v>97627309.3982891</v>
      </c>
      <c r="G2666" s="6">
        <v>129790560.21522737</v>
      </c>
      <c r="H2666" s="6">
        <f>NPV(Supuestos!$B$22,C2666:G2666)+B2666</f>
        <v>162644247.7595282</v>
      </c>
      <c r="I2666" s="2">
        <f>IFERROR(IRR(B2666:G2666),"")</f>
        <v>0.4679983486233182</v>
      </c>
      <c r="J2666" s="2">
        <f>IFERROR(MIRR(B2666:G2666,Supuestos!$B$22,Supuestos!$B$22),"")</f>
        <v>0.3016044875710755</v>
      </c>
      <c r="K2666" s="6">
        <v>8597.32679133339</v>
      </c>
      <c r="L2666" s="6">
        <v>43398.568083785045</v>
      </c>
      <c r="M2666" s="6">
        <v>143119976.9139377</v>
      </c>
      <c r="N2666" s="6">
        <v>3340.234192367643</v>
      </c>
      <c r="O2666" s="6">
        <v>108709835.7522402</v>
      </c>
    </row>
    <row r="2667">
      <c r="A2667">
        <v>2663</v>
      </c>
      <c r="B2667" s="6">
        <v>-164240838.86915734</v>
      </c>
      <c r="C2667" s="6">
        <v>71953228.07931392</v>
      </c>
      <c r="D2667" s="6">
        <v>88241658.10920963</v>
      </c>
      <c r="E2667" s="6">
        <v>91337475.73897943</v>
      </c>
      <c r="F2667" s="6">
        <v>60829585.36224349</v>
      </c>
      <c r="G2667" s="6">
        <v>146123442.51796794</v>
      </c>
      <c r="H2667" s="6">
        <f>NPV(Supuestos!$B$22,C2667:G2667)+B2667</f>
        <v>140333247.87190732</v>
      </c>
      <c r="I2667" s="2">
        <f>IFERROR(IRR(B2667:G2667),"")</f>
        <v>0.42807856733204563</v>
      </c>
      <c r="J2667" s="2">
        <f>IFERROR(MIRR(B2667:G2667,Supuestos!$B$22,Supuestos!$B$22),"")</f>
        <v>0.2898737677186469</v>
      </c>
      <c r="K2667" s="6">
        <v>8972.838169505349</v>
      </c>
      <c r="L2667" s="6">
        <v>41770.91817578441</v>
      </c>
      <c r="M2667" s="6">
        <v>134256543.7505203</v>
      </c>
      <c r="N2667" s="6">
        <v>3375.425453390926</v>
      </c>
      <c r="O2667" s="6">
        <v>117999945.8480741</v>
      </c>
    </row>
    <row r="2668">
      <c r="A2668">
        <v>2664</v>
      </c>
      <c r="B2668" s="6">
        <v>-183888986.93402162</v>
      </c>
      <c r="C2668" s="6">
        <v>60848189.216544926</v>
      </c>
      <c r="D2668" s="6">
        <v>63792232.216999814</v>
      </c>
      <c r="E2668" s="6">
        <v>55430504.58750358</v>
      </c>
      <c r="F2668" s="6">
        <v>63597098.04864788</v>
      </c>
      <c r="G2668" s="6">
        <v>98430716.85846901</v>
      </c>
      <c r="H2668" s="6">
        <f>NPV(Supuestos!$B$22,C2668:G2668)+B2668</f>
        <v>44763098.02612804</v>
      </c>
      <c r="I2668" s="2">
        <f>IFERROR(IRR(B2668:G2668),"")</f>
        <v>0.2306826420708251</v>
      </c>
      <c r="J2668" s="2">
        <f>IFERROR(MIRR(B2668:G2668,Supuestos!$B$22,Supuestos!$B$22),"")</f>
        <v>0.1907723466614606</v>
      </c>
      <c r="K2668" s="6">
        <v>7882.482385833757</v>
      </c>
      <c r="L2668" s="6">
        <v>42799.71648069253</v>
      </c>
      <c r="M2668" s="6">
        <v>156899546.03180262</v>
      </c>
      <c r="N2668" s="6">
        <v>3532.6246573900185</v>
      </c>
      <c r="O2668" s="6">
        <v>110432640.42883182</v>
      </c>
    </row>
    <row r="2669">
      <c r="A2669">
        <v>2665</v>
      </c>
      <c r="B2669" s="6">
        <v>-179923267.0903593</v>
      </c>
      <c r="C2669" s="6">
        <v>107722075.25021377</v>
      </c>
      <c r="D2669" s="6">
        <v>109089259.75630368</v>
      </c>
      <c r="E2669" s="6">
        <v>107970687.298729</v>
      </c>
      <c r="F2669" s="6">
        <v>97672452.59422627</v>
      </c>
      <c r="G2669" s="6">
        <v>148299114.90171272</v>
      </c>
      <c r="H2669" s="6">
        <f>NPV(Supuestos!$B$22,C2669:G2669)+B2669</f>
        <v>206239409.02913624</v>
      </c>
      <c r="I2669" s="2">
        <f>IFERROR(IRR(B2669:G2669),"")</f>
        <v>0.5402801706545577</v>
      </c>
      <c r="J2669" s="2">
        <f>IFERROR(MIRR(B2669:G2669,Supuestos!$B$22,Supuestos!$B$22),"")</f>
        <v>0.3281326239183404</v>
      </c>
      <c r="K2669" s="6">
        <v>9206.170404328168</v>
      </c>
      <c r="L2669" s="6">
        <v>42876.98118280382</v>
      </c>
      <c r="M2669" s="6">
        <v>148344643.47499415</v>
      </c>
      <c r="N2669" s="6">
        <v>3411.6495110715427</v>
      </c>
      <c r="O2669" s="6">
        <v>106656042.06424211</v>
      </c>
    </row>
    <row r="2670">
      <c r="A2670">
        <v>2666</v>
      </c>
      <c r="B2670" s="6">
        <v>-175077256.54169065</v>
      </c>
      <c r="C2670" s="6">
        <v>17545622.37981606</v>
      </c>
      <c r="D2670" s="6">
        <v>21487380.394600846</v>
      </c>
      <c r="E2670" s="6">
        <v>13427619.564920507</v>
      </c>
      <c r="F2670" s="6">
        <v>28801628.461488377</v>
      </c>
      <c r="G2670" s="6">
        <v>63086086.73073916</v>
      </c>
      <c r="H2670" s="6">
        <f>NPV(Supuestos!$B$22,C2670:G2670)+B2670</f>
        <v>-84271444.72181505</v>
      </c>
      <c r="I2670" s="2">
        <f>IFERROR(IRR(B2670:G2670),"")</f>
        <v>-0.05035493906181179</v>
      </c>
      <c r="J2670" s="2">
        <f>IFERROR(MIRR(B2670:G2670,Supuestos!$B$22,Supuestos!$B$22),"")</f>
        <v>-0.0002725108703387491</v>
      </c>
      <c r="K2670" s="6">
        <v>7169.877833963417</v>
      </c>
      <c r="L2670" s="6">
        <v>33738.26378390838</v>
      </c>
      <c r="M2670" s="6">
        <v>155725318.1688382</v>
      </c>
      <c r="N2670" s="6">
        <v>3397.4872708010175</v>
      </c>
      <c r="O2670" s="6">
        <v>111889340.30044723</v>
      </c>
    </row>
    <row r="2671">
      <c r="A2671">
        <v>2667</v>
      </c>
      <c r="B2671" s="6">
        <v>-156955423.9069519</v>
      </c>
      <c r="C2671" s="6">
        <v>24124953.164799664</v>
      </c>
      <c r="D2671" s="6">
        <v>29639437.39294813</v>
      </c>
      <c r="E2671" s="6">
        <v>41314371.60741961</v>
      </c>
      <c r="F2671" s="6">
        <v>40385840.35593714</v>
      </c>
      <c r="G2671" s="6">
        <v>55204594.91428223</v>
      </c>
      <c r="H2671" s="6">
        <f>NPV(Supuestos!$B$22,C2671:G2671)+B2671</f>
        <v>-32517379.320984244</v>
      </c>
      <c r="I2671" s="2">
        <f>IFERROR(IRR(B2671:G2671),"")</f>
        <v>0.06023274565456345</v>
      </c>
      <c r="J2671" s="2">
        <f>IFERROR(MIRR(B2671:G2671,Supuestos!$B$22,Supuestos!$B$22),"")</f>
        <v>0.08827893088011862</v>
      </c>
      <c r="K2671" s="6">
        <v>7659.806677205342</v>
      </c>
      <c r="L2671" s="6">
        <v>35867.384404148426</v>
      </c>
      <c r="M2671" s="6">
        <v>134976445.46272895</v>
      </c>
      <c r="N2671" s="6">
        <v>3500.6538493869207</v>
      </c>
      <c r="O2671" s="6">
        <v>116928093.65363531</v>
      </c>
    </row>
    <row r="2672">
      <c r="A2672">
        <v>2668</v>
      </c>
      <c r="B2672" s="6">
        <v>-174006843.2165753</v>
      </c>
      <c r="C2672" s="6">
        <v>60921937.027069636</v>
      </c>
      <c r="D2672" s="6">
        <v>49180651.478959344</v>
      </c>
      <c r="E2672" s="6">
        <v>62850324.05941774</v>
      </c>
      <c r="F2672" s="6">
        <v>52227660.75961208</v>
      </c>
      <c r="G2672" s="6">
        <v>108872960.57659793</v>
      </c>
      <c r="H2672" s="6">
        <f>NPV(Supuestos!$B$22,C2672:G2672)+B2672</f>
        <v>47166717.27596608</v>
      </c>
      <c r="I2672" s="2">
        <f>IFERROR(IRR(B2672:G2672),"")</f>
        <v>0.23822414956568824</v>
      </c>
      <c r="J2672" s="2">
        <f>IFERROR(MIRR(B2672:G2672,Supuestos!$B$22,Supuestos!$B$22),"")</f>
        <v>0.19601940932661077</v>
      </c>
      <c r="K2672" s="6">
        <v>7901.009550966004</v>
      </c>
      <c r="L2672" s="6">
        <v>38287.93153448266</v>
      </c>
      <c r="M2672" s="6">
        <v>149805778.1973209</v>
      </c>
      <c r="N2672" s="6">
        <v>3298.2297845805683</v>
      </c>
      <c r="O2672" s="6">
        <v>107002310.98875304</v>
      </c>
    </row>
    <row r="2673">
      <c r="A2673">
        <v>2669</v>
      </c>
      <c r="B2673" s="6">
        <v>-153139068.605653</v>
      </c>
      <c r="C2673" s="6">
        <v>82701439.27768192</v>
      </c>
      <c r="D2673" s="6">
        <v>89084126.07604057</v>
      </c>
      <c r="E2673" s="6">
        <v>64101685.730613455</v>
      </c>
      <c r="F2673" s="6">
        <v>63023865.97678821</v>
      </c>
      <c r="G2673" s="6">
        <v>133911839.14969714</v>
      </c>
      <c r="H2673" s="6">
        <f>NPV(Supuestos!$B$22,C2673:G2673)+B2673</f>
        <v>138085008.9837399</v>
      </c>
      <c r="I2673" s="2">
        <f>IFERROR(IRR(B2673:G2673),"")</f>
        <v>0.45980443424942397</v>
      </c>
      <c r="J2673" s="2">
        <f>IFERROR(MIRR(B2673:G2673,Supuestos!$B$22,Supuestos!$B$22),"")</f>
        <v>0.29638234155839527</v>
      </c>
      <c r="K2673" s="6">
        <v>8121.8779769929315</v>
      </c>
      <c r="L2673" s="6">
        <v>45488.89526195994</v>
      </c>
      <c r="M2673" s="6">
        <v>123582648.07558493</v>
      </c>
      <c r="N2673" s="6">
        <v>3274.786490108818</v>
      </c>
      <c r="O2673" s="6">
        <v>116771521.7351495</v>
      </c>
    </row>
    <row r="2674">
      <c r="A2674">
        <v>2670</v>
      </c>
      <c r="B2674" s="6">
        <v>-163995131.91811302</v>
      </c>
      <c r="C2674" s="6">
        <v>69942163.74203272</v>
      </c>
      <c r="D2674" s="6">
        <v>63005711.682932034</v>
      </c>
      <c r="E2674" s="6">
        <v>77579301.94614887</v>
      </c>
      <c r="F2674" s="6">
        <v>66462162.62222789</v>
      </c>
      <c r="G2674" s="6">
        <v>117673088.52423021</v>
      </c>
      <c r="H2674" s="6">
        <f>NPV(Supuestos!$B$22,C2674:G2674)+B2674</f>
        <v>98668962.1007755</v>
      </c>
      <c r="I2674" s="2">
        <f>IFERROR(IRR(B2674:G2674),"")</f>
        <v>0.3505342094132261</v>
      </c>
      <c r="J2674" s="2">
        <f>IFERROR(MIRR(B2674:G2674,Supuestos!$B$22,Supuestos!$B$22),"")</f>
        <v>0.2526184432493568</v>
      </c>
      <c r="K2674" s="6">
        <v>8628.853229155862</v>
      </c>
      <c r="L2674" s="6">
        <v>39863.964340467675</v>
      </c>
      <c r="M2674" s="6">
        <v>136476708.12401712</v>
      </c>
      <c r="N2674" s="6">
        <v>3625.586260637889</v>
      </c>
      <c r="O2674" s="6">
        <v>109197787.02352256</v>
      </c>
    </row>
    <row r="2675">
      <c r="A2675">
        <v>2671</v>
      </c>
      <c r="B2675" s="6">
        <v>-171254611.3159402</v>
      </c>
      <c r="C2675" s="6">
        <v>76314307.74740203</v>
      </c>
      <c r="D2675" s="6">
        <v>53910800.07796879</v>
      </c>
      <c r="E2675" s="6">
        <v>63306836.88413675</v>
      </c>
      <c r="F2675" s="6">
        <v>70080953.22230397</v>
      </c>
      <c r="G2675" s="6">
        <v>107857437.33057944</v>
      </c>
      <c r="H2675" s="6">
        <f>NPV(Supuestos!$B$22,C2675:G2675)+B2675</f>
        <v>77412009.06245416</v>
      </c>
      <c r="I2675" s="2">
        <f>IFERROR(IRR(B2675:G2675),"")</f>
        <v>0.3050735905900344</v>
      </c>
      <c r="J2675" s="2">
        <f>IFERROR(MIRR(B2675:G2675,Supuestos!$B$22,Supuestos!$B$22),"")</f>
        <v>0.22828711162259996</v>
      </c>
      <c r="K2675" s="6">
        <v>8428.721169865195</v>
      </c>
      <c r="L2675" s="6">
        <v>39407.68828518344</v>
      </c>
      <c r="M2675" s="6">
        <v>144682097.99555826</v>
      </c>
      <c r="N2675" s="6">
        <v>3385.360238763193</v>
      </c>
      <c r="O2675" s="6">
        <v>113617969.3452758</v>
      </c>
    </row>
    <row r="2676">
      <c r="A2676">
        <v>2672</v>
      </c>
      <c r="B2676" s="6">
        <v>-153729876.90365648</v>
      </c>
      <c r="C2676" s="6">
        <v>50132646.134981394</v>
      </c>
      <c r="D2676" s="6">
        <v>38637897.36436625</v>
      </c>
      <c r="E2676" s="6">
        <v>44634995.44249022</v>
      </c>
      <c r="F2676" s="6">
        <v>43958382.24013279</v>
      </c>
      <c r="G2676" s="6">
        <v>87329342.24055529</v>
      </c>
      <c r="H2676" s="6">
        <f>NPV(Supuestos!$B$22,C2676:G2676)+B2676</f>
        <v>21487101.406022828</v>
      </c>
      <c r="I2676" s="2">
        <f>IFERROR(IRR(B2676:G2676),"")</f>
        <v>0.19183419713032282</v>
      </c>
      <c r="J2676" s="2">
        <f>IFERROR(MIRR(B2676:G2676,Supuestos!$B$22,Supuestos!$B$22),"")</f>
        <v>0.17022246944729624</v>
      </c>
      <c r="K2676" s="6">
        <v>7668.2241881467435</v>
      </c>
      <c r="L2676" s="6">
        <v>37737.04171062298</v>
      </c>
      <c r="M2676" s="6">
        <v>130579789.22089636</v>
      </c>
      <c r="N2676" s="6">
        <v>3318.9760396877923</v>
      </c>
      <c r="O2676" s="6">
        <v>109779048.65753983</v>
      </c>
    </row>
    <row r="2677">
      <c r="A2677">
        <v>2673</v>
      </c>
      <c r="B2677" s="6">
        <v>-162799692.24492916</v>
      </c>
      <c r="C2677" s="6">
        <v>72915847.49934685</v>
      </c>
      <c r="D2677" s="6">
        <v>79665661.88204378</v>
      </c>
      <c r="E2677" s="6">
        <v>65535110.58404092</v>
      </c>
      <c r="F2677" s="6">
        <v>82827752.12439677</v>
      </c>
      <c r="G2677" s="6">
        <v>134472973.19429794</v>
      </c>
      <c r="H2677" s="6">
        <f>NPV(Supuestos!$B$22,C2677:G2677)+B2677</f>
        <v>125577777.33122148</v>
      </c>
      <c r="I2677" s="2">
        <f>IFERROR(IRR(B2677:G2677),"")</f>
        <v>0.4012662098678817</v>
      </c>
      <c r="J2677" s="2">
        <f>IFERROR(MIRR(B2677:G2677,Supuestos!$B$22,Supuestos!$B$22),"")</f>
        <v>0.27810460840205353</v>
      </c>
      <c r="K2677" s="6">
        <v>8366.402844927008</v>
      </c>
      <c r="L2677" s="6">
        <v>41168.08719137119</v>
      </c>
      <c r="M2677" s="6">
        <v>135245388.10108188</v>
      </c>
      <c r="N2677" s="6">
        <v>3374.368236400187</v>
      </c>
      <c r="O2677" s="6">
        <v>105926329.76973665</v>
      </c>
    </row>
    <row r="2678">
      <c r="A2678">
        <v>2674</v>
      </c>
      <c r="B2678" s="6">
        <v>-178729630.91109642</v>
      </c>
      <c r="C2678" s="6">
        <v>79705206.89304484</v>
      </c>
      <c r="D2678" s="6">
        <v>78438056.35585642</v>
      </c>
      <c r="E2678" s="6">
        <v>94372084.75873318</v>
      </c>
      <c r="F2678" s="6">
        <v>92276915.12017676</v>
      </c>
      <c r="G2678" s="6">
        <v>124539295.77854896</v>
      </c>
      <c r="H2678" s="6">
        <f>NPV(Supuestos!$B$22,C2678:G2678)+B2678</f>
        <v>134558372.94763607</v>
      </c>
      <c r="I2678" s="2">
        <f>IFERROR(IRR(B2678:G2678),"")</f>
        <v>0.3993527450833461</v>
      </c>
      <c r="J2678" s="2">
        <f>IFERROR(MIRR(B2678:G2678,Supuestos!$B$22,Supuestos!$B$22),"")</f>
        <v>0.2754231418315789</v>
      </c>
      <c r="K2678" s="6">
        <v>8599.963454788493</v>
      </c>
      <c r="L2678" s="6">
        <v>41363.825181552944</v>
      </c>
      <c r="M2678" s="6">
        <v>150271440.1181672</v>
      </c>
      <c r="N2678" s="6">
        <v>3338.3389615143337</v>
      </c>
      <c r="O2678" s="6">
        <v>105286854.10152753</v>
      </c>
    </row>
    <row r="2679">
      <c r="A2679">
        <v>2675</v>
      </c>
      <c r="B2679" s="6">
        <v>-166707082.0144379</v>
      </c>
      <c r="C2679" s="6">
        <v>67942177.63845924</v>
      </c>
      <c r="D2679" s="6">
        <v>65097425.67963239</v>
      </c>
      <c r="E2679" s="6">
        <v>68839209.56639302</v>
      </c>
      <c r="F2679" s="6">
        <v>70615131.96510664</v>
      </c>
      <c r="G2679" s="6">
        <v>129649108.02151366</v>
      </c>
      <c r="H2679" s="6">
        <f>NPV(Supuestos!$B$22,C2679:G2679)+B2679</f>
        <v>98591691.31447715</v>
      </c>
      <c r="I2679" s="2">
        <f>IFERROR(IRR(B2679:G2679),"")</f>
        <v>0.34232020552589787</v>
      </c>
      <c r="J2679" s="2">
        <f>IFERROR(MIRR(B2679:G2679,Supuestos!$B$22,Supuestos!$B$22),"")</f>
        <v>0.25101088864725396</v>
      </c>
      <c r="K2679" s="6">
        <v>8038.064743932133</v>
      </c>
      <c r="L2679" s="6">
        <v>42999.296289730315</v>
      </c>
      <c r="M2679" s="6">
        <v>139056591.81280807</v>
      </c>
      <c r="N2679" s="6">
        <v>3307.217880214254</v>
      </c>
      <c r="O2679" s="6">
        <v>110605032.86287566</v>
      </c>
    </row>
    <row r="2680">
      <c r="A2680">
        <v>2676</v>
      </c>
      <c r="B2680" s="6">
        <v>-155301018.25392312</v>
      </c>
      <c r="C2680" s="6">
        <v>33401447.9053848</v>
      </c>
      <c r="D2680" s="6">
        <v>42694089.28270484</v>
      </c>
      <c r="E2680" s="6">
        <v>54923413.676198795</v>
      </c>
      <c r="F2680" s="6">
        <v>65078314.92782889</v>
      </c>
      <c r="G2680" s="6">
        <v>95389163.13918284</v>
      </c>
      <c r="H2680" s="6">
        <f>NPV(Supuestos!$B$22,C2680:G2680)+B2680</f>
        <v>31995681.624473758</v>
      </c>
      <c r="I2680" s="2">
        <f>IFERROR(IRR(B2680:G2680),"")</f>
        <v>0.20901026680925722</v>
      </c>
      <c r="J2680" s="2">
        <f>IFERROR(MIRR(B2680:G2680,Supuestos!$B$22,Supuestos!$B$22),"")</f>
        <v>0.18352112926187192</v>
      </c>
      <c r="K2680" s="6">
        <v>7878.68968312089</v>
      </c>
      <c r="L2680" s="6">
        <v>39425.33463557731</v>
      </c>
      <c r="M2680" s="6">
        <v>130451420.07417017</v>
      </c>
      <c r="N2680" s="6">
        <v>3424.8637784272432</v>
      </c>
      <c r="O2680" s="6">
        <v>113296315.6865461</v>
      </c>
    </row>
    <row r="2681">
      <c r="A2681">
        <v>2677</v>
      </c>
      <c r="B2681" s="6">
        <v>-185614000.3469214</v>
      </c>
      <c r="C2681" s="6">
        <v>86512107.1372127</v>
      </c>
      <c r="D2681" s="6">
        <v>112522831.43912932</v>
      </c>
      <c r="E2681" s="6">
        <v>88013418.03620481</v>
      </c>
      <c r="F2681" s="6">
        <v>91134365.94354366</v>
      </c>
      <c r="G2681" s="6">
        <v>155546042.06121302</v>
      </c>
      <c r="H2681" s="6">
        <f>NPV(Supuestos!$B$22,C2681:G2681)+B2681</f>
        <v>171007628.93089873</v>
      </c>
      <c r="I2681" s="2">
        <f>IFERROR(IRR(B2681:G2681),"")</f>
        <v>0.45421737575194987</v>
      </c>
      <c r="J2681" s="2">
        <f>IFERROR(MIRR(B2681:G2681,Supuestos!$B$22,Supuestos!$B$22),"")</f>
        <v>0.2990451360825541</v>
      </c>
      <c r="K2681" s="6">
        <v>8902.653195674235</v>
      </c>
      <c r="L2681" s="6">
        <v>44120.99837072285</v>
      </c>
      <c r="M2681" s="6">
        <v>154190484.57560512</v>
      </c>
      <c r="N2681" s="6">
        <v>3515.1645878950753</v>
      </c>
      <c r="O2681" s="6">
        <v>106937883.9448728</v>
      </c>
    </row>
    <row r="2682">
      <c r="A2682">
        <v>2678</v>
      </c>
      <c r="B2682" s="6">
        <v>-160658782.97735125</v>
      </c>
      <c r="C2682" s="6">
        <v>44287902.49483241</v>
      </c>
      <c r="D2682" s="6">
        <v>59193587.514118984</v>
      </c>
      <c r="E2682" s="6">
        <v>47724747.57018474</v>
      </c>
      <c r="F2682" s="6">
        <v>48650599.89574946</v>
      </c>
      <c r="G2682" s="6">
        <v>100868405.2798967</v>
      </c>
      <c r="H2682" s="6">
        <f>NPV(Supuestos!$B$22,C2682:G2682)+B2682</f>
        <v>37143592.619229004</v>
      </c>
      <c r="I2682" s="2">
        <f>IFERROR(IRR(B2682:G2682),"")</f>
        <v>0.2225534637259824</v>
      </c>
      <c r="J2682" s="2">
        <f>IFERROR(MIRR(B2682:G2682,Supuestos!$B$22,Supuestos!$B$22),"")</f>
        <v>0.18842083583844693</v>
      </c>
      <c r="K2682" s="6">
        <v>8036.309342190129</v>
      </c>
      <c r="L2682" s="6">
        <v>38760.648466543214</v>
      </c>
      <c r="M2682" s="6">
        <v>135739378.06686893</v>
      </c>
      <c r="N2682" s="6">
        <v>3516.7291739334664</v>
      </c>
      <c r="O2682" s="6">
        <v>105848964.53301239</v>
      </c>
    </row>
    <row r="2683">
      <c r="A2683">
        <v>2679</v>
      </c>
      <c r="B2683" s="6">
        <v>-162661994.84613842</v>
      </c>
      <c r="C2683" s="6">
        <v>67068162.98451839</v>
      </c>
      <c r="D2683" s="6">
        <v>64748887.89085536</v>
      </c>
      <c r="E2683" s="6">
        <v>64629105.40398085</v>
      </c>
      <c r="F2683" s="6">
        <v>68079942.68477044</v>
      </c>
      <c r="G2683" s="6">
        <v>117073045.7263891</v>
      </c>
      <c r="H2683" s="6">
        <f>NPV(Supuestos!$B$22,C2683:G2683)+B2683</f>
        <v>90727561.81158331</v>
      </c>
      <c r="I2683" s="2">
        <f>IFERROR(IRR(B2683:G2683),"")</f>
        <v>0.33535145526762683</v>
      </c>
      <c r="J2683" s="2">
        <f>IFERROR(MIRR(B2683:G2683,Supuestos!$B$22,Supuestos!$B$22),"")</f>
        <v>0.2456767965825779</v>
      </c>
      <c r="K2683" s="6">
        <v>8098.974405621565</v>
      </c>
      <c r="L2683" s="6">
        <v>42851.62638199875</v>
      </c>
      <c r="M2683" s="6">
        <v>134897656.82157317</v>
      </c>
      <c r="N2683" s="6">
        <v>3437.0302718443177</v>
      </c>
      <c r="O2683" s="6">
        <v>107993573.47905563</v>
      </c>
    </row>
    <row r="2684">
      <c r="A2684">
        <v>2680</v>
      </c>
      <c r="B2684" s="6">
        <v>-169649689.53957337</v>
      </c>
      <c r="C2684" s="6">
        <v>64220486.79860872</v>
      </c>
      <c r="D2684" s="6">
        <v>49966194.47776814</v>
      </c>
      <c r="E2684" s="6">
        <v>51731628.10909404</v>
      </c>
      <c r="F2684" s="6">
        <v>46981136.68863724</v>
      </c>
      <c r="G2684" s="6">
        <v>83826170.33039773</v>
      </c>
      <c r="H2684" s="6">
        <f>NPV(Supuestos!$B$22,C2684:G2684)+B2684</f>
        <v>31402101.00702412</v>
      </c>
      <c r="I2684" s="2">
        <f>IFERROR(IRR(B2684:G2684),"")</f>
        <v>0.21262587198577004</v>
      </c>
      <c r="J2684" s="2">
        <f>IFERROR(MIRR(B2684:G2684,Supuestos!$B$22,Supuestos!$B$22),"")</f>
        <v>0.1793856154572666</v>
      </c>
      <c r="K2684" s="6">
        <v>7406.0571798524015</v>
      </c>
      <c r="L2684" s="6">
        <v>44296.49371324251</v>
      </c>
      <c r="M2684" s="6">
        <v>143404700.31499365</v>
      </c>
      <c r="N2684" s="6">
        <v>3501.1132425628603</v>
      </c>
      <c r="O2684" s="6">
        <v>107931788.7805419</v>
      </c>
    </row>
    <row r="2685">
      <c r="A2685">
        <v>2681</v>
      </c>
      <c r="B2685" s="6">
        <v>-161868308.9944266</v>
      </c>
      <c r="C2685" s="6">
        <v>51806045.99320548</v>
      </c>
      <c r="D2685" s="6">
        <v>46077925.182865486</v>
      </c>
      <c r="E2685" s="6">
        <v>55829654.04477607</v>
      </c>
      <c r="F2685" s="6">
        <v>36562404.37763267</v>
      </c>
      <c r="G2685" s="6">
        <v>85307304.191104</v>
      </c>
      <c r="H2685" s="6">
        <f>NPV(Supuestos!$B$22,C2685:G2685)+B2685</f>
        <v>22668303.609848566</v>
      </c>
      <c r="I2685" s="2">
        <f>IFERROR(IRR(B2685:G2685),"")</f>
        <v>0.19342816086104778</v>
      </c>
      <c r="J2685" s="2">
        <f>IFERROR(MIRR(B2685:G2685,Supuestos!$B$22,Supuestos!$B$22),"")</f>
        <v>0.17027787450098386</v>
      </c>
      <c r="K2685" s="6">
        <v>7764.011620178815</v>
      </c>
      <c r="L2685" s="6">
        <v>36089.13578931432</v>
      </c>
      <c r="M2685" s="6">
        <v>139452591.4239908</v>
      </c>
      <c r="N2685" s="6">
        <v>3211.5676965254047</v>
      </c>
      <c r="O2685" s="6">
        <v>108753537.61483108</v>
      </c>
    </row>
    <row r="2686">
      <c r="A2686">
        <v>2682</v>
      </c>
      <c r="B2686" s="6">
        <v>-163346327.08260295</v>
      </c>
      <c r="C2686" s="6">
        <v>40020653.19697704</v>
      </c>
      <c r="D2686" s="6">
        <v>23444293.390724186</v>
      </c>
      <c r="E2686" s="6">
        <v>28576097.729424696</v>
      </c>
      <c r="F2686" s="6">
        <v>22322810.0870763</v>
      </c>
      <c r="G2686" s="6">
        <v>67353027.24257967</v>
      </c>
      <c r="H2686" s="6">
        <f>NPV(Supuestos!$B$22,C2686:G2686)+B2686</f>
        <v>-42714869.053636886</v>
      </c>
      <c r="I2686" s="2">
        <f>IFERROR(IRR(B2686:G2686),"")</f>
        <v>0.03330478538591836</v>
      </c>
      <c r="J2686" s="2">
        <f>IFERROR(MIRR(B2686:G2686,Supuestos!$B$22,Supuestos!$B$22),"")</f>
        <v>0.072939149157206</v>
      </c>
      <c r="K2686" s="6">
        <v>7078.082730734678</v>
      </c>
      <c r="L2686" s="6">
        <v>39140.22575489244</v>
      </c>
      <c r="M2686" s="6">
        <v>141183306.60318208</v>
      </c>
      <c r="N2686" s="6">
        <v>3388.69027212883</v>
      </c>
      <c r="O2686" s="6">
        <v>112788690.36789428</v>
      </c>
    </row>
    <row r="2687">
      <c r="A2687">
        <v>2683</v>
      </c>
      <c r="B2687" s="6">
        <v>-171950493.78420728</v>
      </c>
      <c r="C2687" s="6">
        <v>78521178.60505262</v>
      </c>
      <c r="D2687" s="6">
        <v>66328177.21437386</v>
      </c>
      <c r="E2687" s="6">
        <v>77535153.57395169</v>
      </c>
      <c r="F2687" s="6">
        <v>77716841.06693555</v>
      </c>
      <c r="G2687" s="6">
        <v>111842079.72614893</v>
      </c>
      <c r="H2687" s="6">
        <f>NPV(Supuestos!$B$22,C2687:G2687)+B2687</f>
        <v>104401012.20002073</v>
      </c>
      <c r="I2687" s="2">
        <f>IFERROR(IRR(B2687:G2687),"")</f>
        <v>0.35757865472771583</v>
      </c>
      <c r="J2687" s="2">
        <f>IFERROR(MIRR(B2687:G2687,Supuestos!$B$22,Supuestos!$B$22),"")</f>
        <v>0.2534774718546884</v>
      </c>
      <c r="K2687" s="6">
        <v>8457.696046504932</v>
      </c>
      <c r="L2687" s="6">
        <v>39904.204859358106</v>
      </c>
      <c r="M2687" s="6">
        <v>144950682.92997402</v>
      </c>
      <c r="N2687" s="6">
        <v>3417.5232283460596</v>
      </c>
      <c r="O2687" s="6">
        <v>110072336.58618756</v>
      </c>
    </row>
    <row r="2688">
      <c r="A2688">
        <v>2684</v>
      </c>
      <c r="B2688" s="6">
        <v>-159226518.20593268</v>
      </c>
      <c r="C2688" s="6">
        <v>80709772.4444153</v>
      </c>
      <c r="D2688" s="6">
        <v>91831074.52370362</v>
      </c>
      <c r="E2688" s="6">
        <v>93447341.61401108</v>
      </c>
      <c r="F2688" s="6">
        <v>96305338.34366837</v>
      </c>
      <c r="G2688" s="6">
        <v>144685059.10748082</v>
      </c>
      <c r="H2688" s="6">
        <f>NPV(Supuestos!$B$22,C2688:G2688)+B2688</f>
        <v>177472228.94294557</v>
      </c>
      <c r="I2688" s="2">
        <f>IFERROR(IRR(B2688:G2688),"")</f>
        <v>0.5044848598640838</v>
      </c>
      <c r="J2688" s="2">
        <f>IFERROR(MIRR(B2688:G2688,Supuestos!$B$22,Supuestos!$B$22),"")</f>
        <v>0.3241892921631011</v>
      </c>
      <c r="K2688" s="6">
        <v>8718.52993963145</v>
      </c>
      <c r="L2688" s="6">
        <v>45447.59487693092</v>
      </c>
      <c r="M2688" s="6">
        <v>127527620.87643163</v>
      </c>
      <c r="N2688" s="6">
        <v>3541.463710088283</v>
      </c>
      <c r="O2688" s="6">
        <v>114112266.74974544</v>
      </c>
    </row>
    <row r="2689">
      <c r="A2689">
        <v>2685</v>
      </c>
      <c r="B2689" s="6">
        <v>-173030784.80005652</v>
      </c>
      <c r="C2689" s="6">
        <v>62253947.05290421</v>
      </c>
      <c r="D2689" s="6">
        <v>61521128.43248304</v>
      </c>
      <c r="E2689" s="6">
        <v>66731234.38573882</v>
      </c>
      <c r="F2689" s="6">
        <v>56191449.78291669</v>
      </c>
      <c r="G2689" s="6">
        <v>102992799.74743073</v>
      </c>
      <c r="H2689" s="6">
        <f>NPV(Supuestos!$B$22,C2689:G2689)+B2689</f>
        <v>60719215.79677133</v>
      </c>
      <c r="I2689" s="2">
        <f>IFERROR(IRR(B2689:G2689),"")</f>
        <v>0.26859115782709175</v>
      </c>
      <c r="J2689" s="2">
        <f>IFERROR(MIRR(B2689:G2689,Supuestos!$B$22,Supuestos!$B$22),"")</f>
        <v>0.2106831553110351</v>
      </c>
      <c r="K2689" s="6">
        <v>7921.559412978464</v>
      </c>
      <c r="L2689" s="6">
        <v>40909.05205419734</v>
      </c>
      <c r="M2689" s="6">
        <v>147105705.8899803</v>
      </c>
      <c r="N2689" s="6">
        <v>3474.23550626263</v>
      </c>
      <c r="O2689" s="6">
        <v>102949248.56535697</v>
      </c>
    </row>
    <row r="2690">
      <c r="A2690">
        <v>2686</v>
      </c>
      <c r="B2690" s="6">
        <v>-162121038.33589876</v>
      </c>
      <c r="C2690" s="6">
        <v>82177428.44650787</v>
      </c>
      <c r="D2690" s="6">
        <v>80972792.13527936</v>
      </c>
      <c r="E2690" s="6">
        <v>70521025.4143897</v>
      </c>
      <c r="F2690" s="6">
        <v>87559236.90769106</v>
      </c>
      <c r="G2690" s="6">
        <v>121978873.60138509</v>
      </c>
      <c r="H2690" s="6">
        <f>NPV(Supuestos!$B$22,C2690:G2690)+B2690</f>
        <v>135064144.83650765</v>
      </c>
      <c r="I2690" s="2">
        <f>IFERROR(IRR(B2690:G2690),"")</f>
        <v>0.4314422770867587</v>
      </c>
      <c r="J2690" s="2">
        <f>IFERROR(MIRR(B2690:G2690,Supuestos!$B$22,Supuestos!$B$22),"")</f>
        <v>0.28689290529688405</v>
      </c>
      <c r="K2690" s="6">
        <v>9099.569016512043</v>
      </c>
      <c r="L2690" s="6">
        <v>38134.71763491426</v>
      </c>
      <c r="M2690" s="6">
        <v>134360278.73237064</v>
      </c>
      <c r="N2690" s="6">
        <v>3361.3276306850216</v>
      </c>
      <c r="O2690" s="6">
        <v>115683005.1475892</v>
      </c>
    </row>
    <row r="2691">
      <c r="A2691">
        <v>2687</v>
      </c>
      <c r="B2691" s="6">
        <v>-188156959.43076694</v>
      </c>
      <c r="C2691" s="6">
        <v>33377053.66269304</v>
      </c>
      <c r="D2691" s="6">
        <v>31462202.574590534</v>
      </c>
      <c r="E2691" s="6">
        <v>36962764.60681975</v>
      </c>
      <c r="F2691" s="6">
        <v>41075658.210978836</v>
      </c>
      <c r="G2691" s="6">
        <v>73416566.9154035</v>
      </c>
      <c r="H2691" s="6">
        <f>NPV(Supuestos!$B$22,C2691:G2691)+B2691</f>
        <v>-47270534.25034962</v>
      </c>
      <c r="I2691" s="2">
        <f>IFERROR(IRR(B2691:G2691),"")</f>
        <v>0.0422192970900466</v>
      </c>
      <c r="J2691" s="2">
        <f>IFERROR(MIRR(B2691:G2691,Supuestos!$B$22,Supuestos!$B$22),"")</f>
        <v>0.07590672966146039</v>
      </c>
      <c r="K2691" s="6">
        <v>7289.012884037274</v>
      </c>
      <c r="L2691" s="6">
        <v>38119.4686422846</v>
      </c>
      <c r="M2691" s="6">
        <v>165928695.58546555</v>
      </c>
      <c r="N2691" s="6">
        <v>3281.6277558604875</v>
      </c>
      <c r="O2691" s="6">
        <v>112402117.89251934</v>
      </c>
    </row>
    <row r="2692">
      <c r="A2692">
        <v>2688</v>
      </c>
      <c r="B2692" s="6">
        <v>-165438828.51826775</v>
      </c>
      <c r="C2692" s="6">
        <v>72149905.3921442</v>
      </c>
      <c r="D2692" s="6">
        <v>74764007.30302086</v>
      </c>
      <c r="E2692" s="6">
        <v>75858816.12052412</v>
      </c>
      <c r="F2692" s="6">
        <v>94560876.47833586</v>
      </c>
      <c r="G2692" s="6">
        <v>113779633.20055093</v>
      </c>
      <c r="H2692" s="6">
        <f>NPV(Supuestos!$B$22,C2692:G2692)+B2692</f>
        <v>121662784.32912764</v>
      </c>
      <c r="I2692" s="2">
        <f>IFERROR(IRR(B2692:G2692),"")</f>
        <v>0.39219279922351236</v>
      </c>
      <c r="J2692" s="2">
        <f>IFERROR(MIRR(B2692:G2692,Supuestos!$B$22,Supuestos!$B$22),"")</f>
        <v>0.2728712829625597</v>
      </c>
      <c r="K2692" s="6">
        <v>8606.900658261255</v>
      </c>
      <c r="L2692" s="6">
        <v>40472.635170722046</v>
      </c>
      <c r="M2692" s="6">
        <v>137571312.49487132</v>
      </c>
      <c r="N2692" s="6">
        <v>3469.5254804876945</v>
      </c>
      <c r="O2692" s="6">
        <v>105869376.38430178</v>
      </c>
    </row>
    <row r="2693">
      <c r="A2693">
        <v>2689</v>
      </c>
      <c r="B2693" s="6">
        <v>-168516995.1314999</v>
      </c>
      <c r="C2693" s="6">
        <v>50687410.86397448</v>
      </c>
      <c r="D2693" s="6">
        <v>65803415.912352785</v>
      </c>
      <c r="E2693" s="6">
        <v>59760369.744051285</v>
      </c>
      <c r="F2693" s="6">
        <v>68181134.68506765</v>
      </c>
      <c r="G2693" s="6">
        <v>103425923.5154168</v>
      </c>
      <c r="H2693" s="6">
        <f>NPV(Supuestos!$B$22,C2693:G2693)+B2693</f>
        <v>61000674.05129778</v>
      </c>
      <c r="I2693" s="2">
        <f>IFERROR(IRR(B2693:G2693),"")</f>
        <v>0.2669942287901557</v>
      </c>
      <c r="J2693" s="2">
        <f>IFERROR(MIRR(B2693:G2693,Supuestos!$B$22,Supuestos!$B$22),"")</f>
        <v>0.2126607889613472</v>
      </c>
      <c r="K2693" s="6">
        <v>8787.431969641115</v>
      </c>
      <c r="L2693" s="6">
        <v>35296.846105726974</v>
      </c>
      <c r="M2693" s="6">
        <v>143703504.41974247</v>
      </c>
      <c r="N2693" s="6">
        <v>3402.837994073828</v>
      </c>
      <c r="O2693" s="6">
        <v>111679731.00541852</v>
      </c>
    </row>
    <row r="2694">
      <c r="A2694">
        <v>2690</v>
      </c>
      <c r="B2694" s="6">
        <v>-150694050.40008947</v>
      </c>
      <c r="C2694" s="6">
        <v>48422698.61654554</v>
      </c>
      <c r="D2694" s="6">
        <v>32799980.065433852</v>
      </c>
      <c r="E2694" s="6">
        <v>48112049.28195265</v>
      </c>
      <c r="F2694" s="6">
        <v>44808070.09389546</v>
      </c>
      <c r="G2694" s="6">
        <v>85836347.74991365</v>
      </c>
      <c r="H2694" s="6">
        <f>NPV(Supuestos!$B$22,C2694:G2694)+B2694</f>
        <v>20605467.31819686</v>
      </c>
      <c r="I2694" s="2">
        <f>IFERROR(IRR(B2694:G2694),"")</f>
        <v>0.19006460633152908</v>
      </c>
      <c r="J2694" s="2">
        <f>IFERROR(MIRR(B2694:G2694,Supuestos!$B$22,Supuestos!$B$22),"")</f>
        <v>0.16959864952847936</v>
      </c>
      <c r="K2694" s="6">
        <v>7577.002636863563</v>
      </c>
      <c r="L2694" s="6">
        <v>39872.07803604574</v>
      </c>
      <c r="M2694" s="6">
        <v>126525183.1667816</v>
      </c>
      <c r="N2694" s="6">
        <v>3432.87743475909</v>
      </c>
      <c r="O2694" s="6">
        <v>110672665.86550194</v>
      </c>
    </row>
    <row r="2695">
      <c r="A2695">
        <v>2691</v>
      </c>
      <c r="B2695" s="6">
        <v>-167658236.10610205</v>
      </c>
      <c r="C2695" s="6">
        <v>61491213.44889161</v>
      </c>
      <c r="D2695" s="6">
        <v>52221912.16248512</v>
      </c>
      <c r="E2695" s="6">
        <v>68597216.14463122</v>
      </c>
      <c r="F2695" s="6">
        <v>59426263.035537474</v>
      </c>
      <c r="G2695" s="6">
        <v>106758859.51831944</v>
      </c>
      <c r="H2695" s="6">
        <f>NPV(Supuestos!$B$22,C2695:G2695)+B2695</f>
        <v>63397982.0637795</v>
      </c>
      <c r="I2695" s="2">
        <f>IFERROR(IRR(B2695:G2695),"")</f>
        <v>0.2748965880165309</v>
      </c>
      <c r="J2695" s="2">
        <f>IFERROR(MIRR(B2695:G2695,Supuestos!$B$22,Supuestos!$B$22),"")</f>
        <v>0.21552362694381966</v>
      </c>
      <c r="K2695" s="6">
        <v>8101.911424427541</v>
      </c>
      <c r="L2695" s="6">
        <v>39463.14201209596</v>
      </c>
      <c r="M2695" s="6">
        <v>142080085.61717352</v>
      </c>
      <c r="N2695" s="6">
        <v>3417.4635784079633</v>
      </c>
      <c r="O2695" s="6">
        <v>104113259.4996599</v>
      </c>
    </row>
    <row r="2696">
      <c r="A2696">
        <v>2692</v>
      </c>
      <c r="B2696" s="6">
        <v>-169927724.70547193</v>
      </c>
      <c r="C2696" s="6">
        <v>46916075.26953165</v>
      </c>
      <c r="D2696" s="6">
        <v>61691205.92807473</v>
      </c>
      <c r="E2696" s="6">
        <v>50380880.070968196</v>
      </c>
      <c r="F2696" s="6">
        <v>54093986.21204831</v>
      </c>
      <c r="G2696" s="6">
        <v>83077946.6977088</v>
      </c>
      <c r="H2696" s="6">
        <f>NPV(Supuestos!$B$22,C2696:G2696)+B2696</f>
        <v>27877830.622900236</v>
      </c>
      <c r="I2696" s="2">
        <f>IFERROR(IRR(B2696:G2696),"")</f>
        <v>0.20159283137577502</v>
      </c>
      <c r="J2696" s="2">
        <f>IFERROR(MIRR(B2696:G2696,Supuestos!$B$22,Supuestos!$B$22),"")</f>
        <v>0.1751673038440218</v>
      </c>
      <c r="K2696" s="6">
        <v>7754.104887155158</v>
      </c>
      <c r="L2696" s="6">
        <v>37890.9976736795</v>
      </c>
      <c r="M2696" s="6">
        <v>146422863.0862189</v>
      </c>
      <c r="N2696" s="6">
        <v>3337.9613799043</v>
      </c>
      <c r="O2696" s="6">
        <v>108111930.37621112</v>
      </c>
    </row>
    <row r="2697">
      <c r="A2697">
        <v>2693</v>
      </c>
      <c r="B2697" s="6">
        <v>-159213872.46451786</v>
      </c>
      <c r="C2697" s="6">
        <v>53306091.629675016</v>
      </c>
      <c r="D2697" s="6">
        <v>34913732.98760615</v>
      </c>
      <c r="E2697" s="6">
        <v>43248516.26113677</v>
      </c>
      <c r="F2697" s="6">
        <v>65314942.77003951</v>
      </c>
      <c r="G2697" s="6">
        <v>95429859.13169059</v>
      </c>
      <c r="H2697" s="6">
        <f>NPV(Supuestos!$B$22,C2697:G2697)+B2697</f>
        <v>31837325.37008383</v>
      </c>
      <c r="I2697" s="2">
        <f>IFERROR(IRR(B2697:G2697),"")</f>
        <v>0.21093254632094965</v>
      </c>
      <c r="J2697" s="2">
        <f>IFERROR(MIRR(B2697:G2697,Supuestos!$B$22,Supuestos!$B$22),"")</f>
        <v>0.18232976548763014</v>
      </c>
      <c r="K2697" s="6">
        <v>7678.842126865322</v>
      </c>
      <c r="L2697" s="6">
        <v>38707.46109362182</v>
      </c>
      <c r="M2697" s="6">
        <v>135435593.83494157</v>
      </c>
      <c r="N2697" s="6">
        <v>3186.118061468005</v>
      </c>
      <c r="O2697" s="6">
        <v>111529358.6291641</v>
      </c>
    </row>
    <row r="2698">
      <c r="A2698">
        <v>2694</v>
      </c>
      <c r="B2698" s="6">
        <v>-180595255.96291697</v>
      </c>
      <c r="C2698" s="6">
        <v>59577711.65222351</v>
      </c>
      <c r="D2698" s="6">
        <v>29316420.072437473</v>
      </c>
      <c r="E2698" s="6">
        <v>47893222.62005664</v>
      </c>
      <c r="F2698" s="6">
        <v>42951743.9277485</v>
      </c>
      <c r="G2698" s="6">
        <v>80871023.21516934</v>
      </c>
      <c r="H2698" s="6">
        <f>NPV(Supuestos!$B$22,C2698:G2698)+B2698</f>
        <v>-6016755.235446446</v>
      </c>
      <c r="I2698" s="2">
        <f>IFERROR(IRR(B2698:G2698),"")</f>
        <v>0.12681653661792278</v>
      </c>
      <c r="J2698" s="2">
        <f>IFERROR(MIRR(B2698:G2698,Supuestos!$B$22,Supuestos!$B$22),"")</f>
        <v>0.13230059542998118</v>
      </c>
      <c r="K2698" s="6">
        <v>7604.093063351669</v>
      </c>
      <c r="L2698" s="6">
        <v>39646.851545989615</v>
      </c>
      <c r="M2698" s="6">
        <v>156476988.05694953</v>
      </c>
      <c r="N2698" s="6">
        <v>3435.6363885725536</v>
      </c>
      <c r="O2698" s="6">
        <v>112639538.59288484</v>
      </c>
    </row>
    <row r="2699">
      <c r="A2699">
        <v>2695</v>
      </c>
      <c r="B2699" s="6">
        <v>-158003709.20617127</v>
      </c>
      <c r="C2699" s="6">
        <v>102702839.3413196</v>
      </c>
      <c r="D2699" s="6">
        <v>83015236.12112549</v>
      </c>
      <c r="E2699" s="6">
        <v>95980797.0179333</v>
      </c>
      <c r="F2699" s="6">
        <v>90562993.47508593</v>
      </c>
      <c r="G2699" s="6">
        <v>167460094.28668344</v>
      </c>
      <c r="H2699" s="6">
        <f>NPV(Supuestos!$B$22,C2699:G2699)+B2699</f>
        <v>201342421.1947748</v>
      </c>
      <c r="I2699" s="2">
        <f>IFERROR(IRR(B2699:G2699),"")</f>
        <v>0.5627813400536005</v>
      </c>
      <c r="J2699" s="2">
        <f>IFERROR(MIRR(B2699:G2699,Supuestos!$B$22,Supuestos!$B$22),"")</f>
        <v>0.3436123571566596</v>
      </c>
      <c r="K2699" s="6">
        <v>8646.419196723653</v>
      </c>
      <c r="L2699" s="6">
        <v>46186.03882324364</v>
      </c>
      <c r="M2699" s="6">
        <v>126056200.99001786</v>
      </c>
      <c r="N2699" s="6">
        <v>3406.449770492812</v>
      </c>
      <c r="O2699" s="6">
        <v>109286233.70420466</v>
      </c>
    </row>
    <row r="2700">
      <c r="A2700">
        <v>2696</v>
      </c>
      <c r="B2700" s="6">
        <v>-171679826.82881936</v>
      </c>
      <c r="C2700" s="6">
        <v>41895635.243155405</v>
      </c>
      <c r="D2700" s="6">
        <v>43770789.81924837</v>
      </c>
      <c r="E2700" s="6">
        <v>37888986.3027282</v>
      </c>
      <c r="F2700" s="6">
        <v>40124794.27325903</v>
      </c>
      <c r="G2700" s="6">
        <v>81335765.5125471</v>
      </c>
      <c r="H2700" s="6">
        <f>NPV(Supuestos!$B$22,C2700:G2700)+B2700</f>
        <v>-9674734.38279377</v>
      </c>
      <c r="I2700" s="2">
        <f>IFERROR(IRR(B2700:G2700),"")</f>
        <v>0.11837481434142189</v>
      </c>
      <c r="J2700" s="2">
        <f>IFERROR(MIRR(B2700:G2700,Supuestos!$B$22,Supuestos!$B$22),"")</f>
        <v>0.12685161455490102</v>
      </c>
      <c r="K2700" s="6">
        <v>7678.527696018767</v>
      </c>
      <c r="L2700" s="6">
        <v>36735.295268770824</v>
      </c>
      <c r="M2700" s="6">
        <v>149113988.25740466</v>
      </c>
      <c r="N2700" s="6">
        <v>3370.073799571643</v>
      </c>
      <c r="O2700" s="6">
        <v>110548523.99924664</v>
      </c>
    </row>
    <row r="2701">
      <c r="A2701">
        <v>2697</v>
      </c>
      <c r="B2701" s="6">
        <v>-185437178.980461</v>
      </c>
      <c r="C2701" s="6">
        <v>86712939.29370333</v>
      </c>
      <c r="D2701" s="6">
        <v>85906297.8399092</v>
      </c>
      <c r="E2701" s="6">
        <v>72206057.70858586</v>
      </c>
      <c r="F2701" s="6">
        <v>91605707.84849541</v>
      </c>
      <c r="G2701" s="6">
        <v>129071790.34721103</v>
      </c>
      <c r="H2701" s="6">
        <f>NPV(Supuestos!$B$22,C2701:G2701)+B2701</f>
        <v>126739718.05635437</v>
      </c>
      <c r="I2701" s="2">
        <f>IFERROR(IRR(B2701:G2701),"")</f>
        <v>0.3830686397235991</v>
      </c>
      <c r="J2701" s="2">
        <f>IFERROR(MIRR(B2701:G2701,Supuestos!$B$22,Supuestos!$B$22),"")</f>
        <v>0.26516054856746263</v>
      </c>
      <c r="K2701" s="6">
        <v>8099.4299986721</v>
      </c>
      <c r="L2701" s="6">
        <v>45699.315802339675</v>
      </c>
      <c r="M2701" s="6">
        <v>155826106.2342002</v>
      </c>
      <c r="N2701" s="6">
        <v>3263.8937530107796</v>
      </c>
      <c r="O2701" s="6">
        <v>108565882.22658013</v>
      </c>
    </row>
    <row r="2702">
      <c r="A2702">
        <v>2698</v>
      </c>
      <c r="B2702" s="6">
        <v>-166323117.66284883</v>
      </c>
      <c r="C2702" s="6">
        <v>74983891.76425087</v>
      </c>
      <c r="D2702" s="6">
        <v>42930090.71367282</v>
      </c>
      <c r="E2702" s="6">
        <v>54978406.01625879</v>
      </c>
      <c r="F2702" s="6">
        <v>64127989.383178376</v>
      </c>
      <c r="G2702" s="6">
        <v>113681656.12855121</v>
      </c>
      <c r="H2702" s="6">
        <f>NPV(Supuestos!$B$22,C2702:G2702)+B2702</f>
        <v>66606002.50250487</v>
      </c>
      <c r="I2702" s="2">
        <f>IFERROR(IRR(B2702:G2702),"")</f>
        <v>0.28473078568228694</v>
      </c>
      <c r="J2702" s="2">
        <f>IFERROR(MIRR(B2702:G2702,Supuestos!$B$22,Supuestos!$B$22),"")</f>
        <v>0.21943620530886854</v>
      </c>
      <c r="K2702" s="6">
        <v>8199.379680044669</v>
      </c>
      <c r="L2702" s="6">
        <v>38883.5743365876</v>
      </c>
      <c r="M2702" s="6">
        <v>140817422.518615</v>
      </c>
      <c r="N2702" s="6">
        <v>3437.9524030101798</v>
      </c>
      <c r="O2702" s="6">
        <v>104924941.27774799</v>
      </c>
    </row>
    <row r="2703">
      <c r="A2703">
        <v>2699</v>
      </c>
      <c r="B2703" s="6">
        <v>-162042065.98363551</v>
      </c>
      <c r="C2703" s="6">
        <v>95420203.25802672</v>
      </c>
      <c r="D2703" s="6">
        <v>89545279.82887292</v>
      </c>
      <c r="E2703" s="6">
        <v>100709745.42517129</v>
      </c>
      <c r="F2703" s="6">
        <v>86879621.62550664</v>
      </c>
      <c r="G2703" s="6">
        <v>132558758.31891298</v>
      </c>
      <c r="H2703" s="6">
        <f>NPV(Supuestos!$B$22,C2703:G2703)+B2703</f>
        <v>178824837.14803156</v>
      </c>
      <c r="I2703" s="2">
        <f>IFERROR(IRR(B2703:G2703),"")</f>
        <v>0.5232028760592223</v>
      </c>
      <c r="J2703" s="2">
        <f>IFERROR(MIRR(B2703:G2703,Supuestos!$B$22,Supuestos!$B$22),"")</f>
        <v>0.32280632855716207</v>
      </c>
      <c r="K2703" s="6">
        <v>9140.419164865112</v>
      </c>
      <c r="L2703" s="6">
        <v>39809.3785155086</v>
      </c>
      <c r="M2703" s="6">
        <v>132932113.47767358</v>
      </c>
      <c r="N2703" s="6">
        <v>3504.8903045244515</v>
      </c>
      <c r="O2703" s="6">
        <v>105048400.6611266</v>
      </c>
    </row>
    <row r="2704">
      <c r="A2704">
        <v>2700</v>
      </c>
      <c r="B2704" s="6">
        <v>-170321066.99454942</v>
      </c>
      <c r="C2704" s="6">
        <v>80867864.83778802</v>
      </c>
      <c r="D2704" s="6">
        <v>78678216.34831402</v>
      </c>
      <c r="E2704" s="6">
        <v>82513323.58071953</v>
      </c>
      <c r="F2704" s="6">
        <v>85054496.4649201</v>
      </c>
      <c r="G2704" s="6">
        <v>128047012.61138143</v>
      </c>
      <c r="H2704" s="6">
        <f>NPV(Supuestos!$B$22,C2704:G2704)+B2704</f>
        <v>133712828.12327361</v>
      </c>
      <c r="I2704" s="2">
        <f>IFERROR(IRR(B2704:G2704),"")</f>
        <v>0.4117821983887765</v>
      </c>
      <c r="J2704" s="2">
        <f>IFERROR(MIRR(B2704:G2704,Supuestos!$B$22,Supuestos!$B$22),"")</f>
        <v>0.28007547856489867</v>
      </c>
      <c r="K2704" s="6">
        <v>8575.075714371522</v>
      </c>
      <c r="L2704" s="6">
        <v>42913.64057781802</v>
      </c>
      <c r="M2704" s="6">
        <v>140882049.6238202</v>
      </c>
      <c r="N2704" s="6">
        <v>3557.3070332718394</v>
      </c>
      <c r="O2704" s="6">
        <v>105994625.286291</v>
      </c>
    </row>
    <row r="2705">
      <c r="A2705">
        <v>2701</v>
      </c>
      <c r="B2705" s="6">
        <v>-174616887.8484484</v>
      </c>
      <c r="C2705" s="6">
        <v>49901284.215426914</v>
      </c>
      <c r="D2705" s="6">
        <v>59577043.860594645</v>
      </c>
      <c r="E2705" s="6">
        <v>60647153.392883375</v>
      </c>
      <c r="F2705" s="6">
        <v>73673374.4976602</v>
      </c>
      <c r="G2705" s="6">
        <v>101467068.08356017</v>
      </c>
      <c r="H2705" s="6">
        <f>NPV(Supuestos!$B$22,C2705:G2705)+B2705</f>
        <v>52253237.8872201</v>
      </c>
      <c r="I2705" s="2">
        <f>IFERROR(IRR(B2705:G2705),"")</f>
        <v>0.24478662313960928</v>
      </c>
      <c r="J2705" s="2">
        <f>IFERROR(MIRR(B2705:G2705,Supuestos!$B$22,Supuestos!$B$22),"")</f>
        <v>0.20127673150880376</v>
      </c>
      <c r="K2705" s="6">
        <v>8085.09683123127</v>
      </c>
      <c r="L2705" s="6">
        <v>41249.4478630331</v>
      </c>
      <c r="M2705" s="6">
        <v>147936425.43185252</v>
      </c>
      <c r="N2705" s="6">
        <v>3494.917501602322</v>
      </c>
      <c r="O2705" s="6">
        <v>110840615.6424616</v>
      </c>
    </row>
    <row r="2706">
      <c r="A2706">
        <v>2702</v>
      </c>
      <c r="B2706" s="6">
        <v>-180049364.4552517</v>
      </c>
      <c r="C2706" s="6">
        <v>53737808.05547339</v>
      </c>
      <c r="D2706" s="6">
        <v>65377155.60839755</v>
      </c>
      <c r="E2706" s="6">
        <v>64873874.53333582</v>
      </c>
      <c r="F2706" s="6">
        <v>61657793.681689754</v>
      </c>
      <c r="G2706" s="6">
        <v>100259302.7640582</v>
      </c>
      <c r="H2706" s="6">
        <f>NPV(Supuestos!$B$22,C2706:G2706)+B2706</f>
        <v>49760583.214965455</v>
      </c>
      <c r="I2706" s="2">
        <f>IFERROR(IRR(B2706:G2706),"")</f>
        <v>0.2402720395585216</v>
      </c>
      <c r="J2706" s="2">
        <f>IFERROR(MIRR(B2706:G2706,Supuestos!$B$22,Supuestos!$B$22),"")</f>
        <v>0.19701694287631222</v>
      </c>
      <c r="K2706" s="6">
        <v>7742.404624235103</v>
      </c>
      <c r="L2706" s="6">
        <v>42751.409514456005</v>
      </c>
      <c r="M2706" s="6">
        <v>153569467.59786826</v>
      </c>
      <c r="N2706" s="6">
        <v>3321.5194054568806</v>
      </c>
      <c r="O2706" s="6">
        <v>113246529.42122243</v>
      </c>
    </row>
    <row r="2707">
      <c r="A2707">
        <v>2703</v>
      </c>
      <c r="B2707" s="6">
        <v>-162279870.32322288</v>
      </c>
      <c r="C2707" s="6">
        <v>93989965.19586384</v>
      </c>
      <c r="D2707" s="6">
        <v>98676514.1188424</v>
      </c>
      <c r="E2707" s="6">
        <v>98440922.6210872</v>
      </c>
      <c r="F2707" s="6">
        <v>96816057.58335242</v>
      </c>
      <c r="G2707" s="6">
        <v>153493697.71304443</v>
      </c>
      <c r="H2707" s="6">
        <f>NPV(Supuestos!$B$22,C2707:G2707)+B2707</f>
        <v>199583354.79956913</v>
      </c>
      <c r="I2707" s="2">
        <f>IFERROR(IRR(B2707:G2707),"")</f>
        <v>0.549159053787528</v>
      </c>
      <c r="J2707" s="2">
        <f>IFERROR(MIRR(B2707:G2707,Supuestos!$B$22,Supuestos!$B$22),"")</f>
        <v>0.3383225968410475</v>
      </c>
      <c r="K2707" s="6">
        <v>9417.83208236323</v>
      </c>
      <c r="L2707" s="6">
        <v>39799.282536315404</v>
      </c>
      <c r="M2707" s="6">
        <v>132294033.52917889</v>
      </c>
      <c r="N2707" s="6">
        <v>3267.5827668979764</v>
      </c>
      <c r="O2707" s="6">
        <v>110274026.89308234</v>
      </c>
    </row>
    <row r="2708">
      <c r="A2708">
        <v>2704</v>
      </c>
      <c r="B2708" s="6">
        <v>-166041914.80633578</v>
      </c>
      <c r="C2708" s="6">
        <v>61983210.36612359</v>
      </c>
      <c r="D2708" s="6">
        <v>66528012.73113725</v>
      </c>
      <c r="E2708" s="6">
        <v>67321154.75068134</v>
      </c>
      <c r="F2708" s="6">
        <v>78398239.21561368</v>
      </c>
      <c r="G2708" s="6">
        <v>121379722.85117704</v>
      </c>
      <c r="H2708" s="6">
        <f>NPV(Supuestos!$B$22,C2708:G2708)+B2708</f>
        <v>94419205.53943259</v>
      </c>
      <c r="I2708" s="2">
        <f>IFERROR(IRR(B2708:G2708),"")</f>
        <v>0.3329727289809086</v>
      </c>
      <c r="J2708" s="2">
        <f>IFERROR(MIRR(B2708:G2708,Supuestos!$B$22,Supuestos!$B$22),"")</f>
        <v>0.24741190801352997</v>
      </c>
      <c r="K2708" s="6">
        <v>8961.010871265305</v>
      </c>
      <c r="L2708" s="6">
        <v>37436.10154394748</v>
      </c>
      <c r="M2708" s="6">
        <v>139204689.77328736</v>
      </c>
      <c r="N2708" s="6">
        <v>3400.055072673907</v>
      </c>
      <c r="O2708" s="6">
        <v>118399601.89228757</v>
      </c>
    </row>
    <row r="2709">
      <c r="A2709">
        <v>2705</v>
      </c>
      <c r="B2709" s="6">
        <v>-159164392.92596152</v>
      </c>
      <c r="C2709" s="6">
        <v>86724520.2454044</v>
      </c>
      <c r="D2709" s="6">
        <v>68775784.78254426</v>
      </c>
      <c r="E2709" s="6">
        <v>100470473.1816999</v>
      </c>
      <c r="F2709" s="6">
        <v>76699067.30291244</v>
      </c>
      <c r="G2709" s="6">
        <v>141132990.96111333</v>
      </c>
      <c r="H2709" s="6">
        <f>NPV(Supuestos!$B$22,C2709:G2709)+B2709</f>
        <v>156357246.4477207</v>
      </c>
      <c r="I2709" s="2">
        <f>IFERROR(IRR(B2709:G2709),"")</f>
        <v>0.4710479746202157</v>
      </c>
      <c r="J2709" s="2">
        <f>IFERROR(MIRR(B2709:G2709,Supuestos!$B$22,Supuestos!$B$22),"")</f>
        <v>0.30719837063629263</v>
      </c>
      <c r="K2709" s="6">
        <v>8989.17500627999</v>
      </c>
      <c r="L2709" s="6">
        <v>40452.59521591554</v>
      </c>
      <c r="M2709" s="6">
        <v>130073556.29763597</v>
      </c>
      <c r="N2709" s="6">
        <v>3356.9767737450697</v>
      </c>
      <c r="O2709" s="6">
        <v>113298728.1894847</v>
      </c>
    </row>
    <row r="2710">
      <c r="A2710">
        <v>2706</v>
      </c>
      <c r="B2710" s="6">
        <v>-169248646.85733998</v>
      </c>
      <c r="C2710" s="6">
        <v>47120664.218293965</v>
      </c>
      <c r="D2710" s="6">
        <v>47978799.41147725</v>
      </c>
      <c r="E2710" s="6">
        <v>65987482.32463173</v>
      </c>
      <c r="F2710" s="6">
        <v>72406758.28311758</v>
      </c>
      <c r="G2710" s="6">
        <v>93313098.5499404</v>
      </c>
      <c r="H2710" s="6">
        <f>NPV(Supuestos!$B$22,C2710:G2710)+B2710</f>
        <v>44877581.20965457</v>
      </c>
      <c r="I2710" s="2">
        <f>IFERROR(IRR(B2710:G2710),"")</f>
        <v>0.23250391746412344</v>
      </c>
      <c r="J2710" s="2">
        <f>IFERROR(MIRR(B2710:G2710,Supuestos!$B$22,Supuestos!$B$22),"")</f>
        <v>0.19490611497538235</v>
      </c>
      <c r="K2710" s="6">
        <v>7441.996419406885</v>
      </c>
      <c r="L2710" s="6">
        <v>45917.769487066056</v>
      </c>
      <c r="M2710" s="6">
        <v>141911056.76854828</v>
      </c>
      <c r="N2710" s="6">
        <v>3378.6510089722774</v>
      </c>
      <c r="O2710" s="6">
        <v>116126374.16452104</v>
      </c>
    </row>
    <row r="2711">
      <c r="A2711">
        <v>2707</v>
      </c>
      <c r="B2711" s="6">
        <v>-171746523.34288606</v>
      </c>
      <c r="C2711" s="6">
        <v>51752324.859460056</v>
      </c>
      <c r="D2711" s="6">
        <v>51251968.57013963</v>
      </c>
      <c r="E2711" s="6">
        <v>53307171.25190788</v>
      </c>
      <c r="F2711" s="6">
        <v>78419329.53937277</v>
      </c>
      <c r="G2711" s="6">
        <v>104515863.99470535</v>
      </c>
      <c r="H2711" s="6">
        <f>NPV(Supuestos!$B$22,C2711:G2711)+B2711</f>
        <v>49780603.71106466</v>
      </c>
      <c r="I2711" s="2">
        <f>IFERROR(IRR(B2711:G2711),"")</f>
        <v>0.24024918774218393</v>
      </c>
      <c r="J2711" s="2">
        <f>IFERROR(MIRR(B2711:G2711,Supuestos!$B$22,Supuestos!$B$22),"")</f>
        <v>0.1995342243697089</v>
      </c>
      <c r="K2711" s="6">
        <v>7924.252162962545</v>
      </c>
      <c r="L2711" s="6">
        <v>39364.54208371864</v>
      </c>
      <c r="M2711" s="6">
        <v>146791758.72281104</v>
      </c>
      <c r="N2711" s="6">
        <v>3320.5355145658054</v>
      </c>
      <c r="O2711" s="6">
        <v>109237702.55723496</v>
      </c>
    </row>
    <row r="2712">
      <c r="A2712">
        <v>2708</v>
      </c>
      <c r="B2712" s="6">
        <v>-170020481.42805323</v>
      </c>
      <c r="C2712" s="6">
        <v>69538786.50161998</v>
      </c>
      <c r="D2712" s="6">
        <v>67840955.25815162</v>
      </c>
      <c r="E2712" s="6">
        <v>76647089.86146191</v>
      </c>
      <c r="F2712" s="6">
        <v>72326212.36658679</v>
      </c>
      <c r="G2712" s="6">
        <v>126965270.74311608</v>
      </c>
      <c r="H2712" s="6">
        <f>NPV(Supuestos!$B$22,C2712:G2712)+B2712</f>
        <v>103679175.6925792</v>
      </c>
      <c r="I2712" s="2">
        <f>IFERROR(IRR(B2712:G2712),"")</f>
        <v>0.3498691165493854</v>
      </c>
      <c r="J2712" s="2">
        <f>IFERROR(MIRR(B2712:G2712,Supuestos!$B$22,Supuestos!$B$22),"")</f>
        <v>0.25389004293702677</v>
      </c>
      <c r="K2712" s="6">
        <v>8514.57410614901</v>
      </c>
      <c r="L2712" s="6">
        <v>40205.91146364838</v>
      </c>
      <c r="M2712" s="6">
        <v>142633584.41505322</v>
      </c>
      <c r="N2712" s="6">
        <v>3448.8326400518417</v>
      </c>
      <c r="O2712" s="6">
        <v>110340667.08864994</v>
      </c>
    </row>
    <row r="2713">
      <c r="A2713">
        <v>2709</v>
      </c>
      <c r="B2713" s="6">
        <v>-174664391.1880814</v>
      </c>
      <c r="C2713" s="6">
        <v>48767393.57679933</v>
      </c>
      <c r="D2713" s="6">
        <v>30157320.770404942</v>
      </c>
      <c r="E2713" s="6">
        <v>31955088.148204006</v>
      </c>
      <c r="F2713" s="6">
        <v>65258667.34936136</v>
      </c>
      <c r="G2713" s="6">
        <v>86993983.47972772</v>
      </c>
      <c r="H2713" s="6">
        <f>NPV(Supuestos!$B$22,C2713:G2713)+B2713</f>
        <v>-3291803.5213597566</v>
      </c>
      <c r="I2713" s="2">
        <f>IFERROR(IRR(B2713:G2713),"")</f>
        <v>0.13308119119429035</v>
      </c>
      <c r="J2713" s="2">
        <f>IFERROR(MIRR(B2713:G2713,Supuestos!$B$22,Supuestos!$B$22),"")</f>
        <v>0.1356702452488081</v>
      </c>
      <c r="K2713" s="6">
        <v>7438.491969897228</v>
      </c>
      <c r="L2713" s="6">
        <v>41681.81242122079</v>
      </c>
      <c r="M2713" s="6">
        <v>149860405.02920035</v>
      </c>
      <c r="N2713" s="6">
        <v>3488.5893928507962</v>
      </c>
      <c r="O2713" s="6">
        <v>109917219.39267749</v>
      </c>
    </row>
    <row r="2714">
      <c r="A2714">
        <v>2710</v>
      </c>
      <c r="B2714" s="6">
        <v>-165550925.24069446</v>
      </c>
      <c r="C2714" s="6">
        <v>43517507.72246674</v>
      </c>
      <c r="D2714" s="6">
        <v>52037750.370247185</v>
      </c>
      <c r="E2714" s="6">
        <v>57263589.48121311</v>
      </c>
      <c r="F2714" s="6">
        <v>73060996.18614995</v>
      </c>
      <c r="G2714" s="6">
        <v>92199311.29956606</v>
      </c>
      <c r="H2714" s="6">
        <f>NPV(Supuestos!$B$22,C2714:G2714)+B2714</f>
        <v>42458386.17867542</v>
      </c>
      <c r="I2714" s="2">
        <f>IFERROR(IRR(B2714:G2714),"")</f>
        <v>0.22916235407192945</v>
      </c>
      <c r="J2714" s="2">
        <f>IFERROR(MIRR(B2714:G2714,Supuestos!$B$22,Supuestos!$B$22),"")</f>
        <v>0.19326000419836986</v>
      </c>
      <c r="K2714" s="6">
        <v>7808.260200739619</v>
      </c>
      <c r="L2714" s="6">
        <v>39677.40661392291</v>
      </c>
      <c r="M2714" s="6">
        <v>140766004.04612988</v>
      </c>
      <c r="N2714" s="6">
        <v>3312.8585589428744</v>
      </c>
      <c r="O2714" s="6">
        <v>112031367.49798663</v>
      </c>
    </row>
    <row r="2715">
      <c r="A2715">
        <v>2711</v>
      </c>
      <c r="B2715" s="6">
        <v>-174689325.231968</v>
      </c>
      <c r="C2715" s="6">
        <v>64042048.52919689</v>
      </c>
      <c r="D2715" s="6">
        <v>75396717.74566783</v>
      </c>
      <c r="E2715" s="6">
        <v>69955999.74177498</v>
      </c>
      <c r="F2715" s="6">
        <v>62371646.39014668</v>
      </c>
      <c r="G2715" s="6">
        <v>100245567.41535607</v>
      </c>
      <c r="H2715" s="6">
        <f>NPV(Supuestos!$B$22,C2715:G2715)+B2715</f>
        <v>75714971.74284324</v>
      </c>
      <c r="I2715" s="2">
        <f>IFERROR(IRR(B2715:G2715),"")</f>
        <v>0.2996183215048873</v>
      </c>
      <c r="J2715" s="2">
        <f>IFERROR(MIRR(B2715:G2715,Supuestos!$B$22,Supuestos!$B$22),"")</f>
        <v>0.22512367727424465</v>
      </c>
      <c r="K2715" s="6">
        <v>8264.184443874216</v>
      </c>
      <c r="L2715" s="6">
        <v>40798.462883948414</v>
      </c>
      <c r="M2715" s="6">
        <v>147716043.4480075</v>
      </c>
      <c r="N2715" s="6">
        <v>3477.4287678922215</v>
      </c>
      <c r="O2715" s="6">
        <v>109946488.03029911</v>
      </c>
    </row>
    <row r="2716">
      <c r="A2716">
        <v>2712</v>
      </c>
      <c r="B2716" s="6">
        <v>-164465017.62076148</v>
      </c>
      <c r="C2716" s="6">
        <v>85553858.7393106</v>
      </c>
      <c r="D2716" s="6">
        <v>76092167.02582967</v>
      </c>
      <c r="E2716" s="6">
        <v>67178682.4607461</v>
      </c>
      <c r="F2716" s="6">
        <v>76364903.44314678</v>
      </c>
      <c r="G2716" s="6">
        <v>125618914.9078699</v>
      </c>
      <c r="H2716" s="6">
        <f>NPV(Supuestos!$B$22,C2716:G2716)+B2716</f>
        <v>124933057.00769934</v>
      </c>
      <c r="I2716" s="2">
        <f>IFERROR(IRR(B2716:G2716),"")</f>
        <v>0.41110004960837787</v>
      </c>
      <c r="J2716" s="2">
        <f>IFERROR(MIRR(B2716:G2716,Supuestos!$B$22,Supuestos!$B$22),"")</f>
        <v>0.2764072773823021</v>
      </c>
      <c r="K2716" s="6">
        <v>8684.42649141247</v>
      </c>
      <c r="L2716" s="6">
        <v>39856.2471044915</v>
      </c>
      <c r="M2716" s="6">
        <v>136774725.76455927</v>
      </c>
      <c r="N2716" s="6">
        <v>3263.6580396133163</v>
      </c>
      <c r="O2716" s="6">
        <v>112183472.0793237</v>
      </c>
    </row>
    <row r="2717">
      <c r="A2717">
        <v>2713</v>
      </c>
      <c r="B2717" s="6">
        <v>-186786524.1986432</v>
      </c>
      <c r="C2717" s="6">
        <v>67964037.89793542</v>
      </c>
      <c r="D2717" s="6">
        <v>84593938.43896598</v>
      </c>
      <c r="E2717" s="6">
        <v>55018459.394957125</v>
      </c>
      <c r="F2717" s="6">
        <v>78817705.89223054</v>
      </c>
      <c r="G2717" s="6">
        <v>115637253.95074399</v>
      </c>
      <c r="H2717" s="6">
        <f>NPV(Supuestos!$B$22,C2717:G2717)+B2717</f>
        <v>81784009.89691046</v>
      </c>
      <c r="I2717" s="2">
        <f>IFERROR(IRR(B2717:G2717),"")</f>
        <v>0.2982470197953582</v>
      </c>
      <c r="J2717" s="2">
        <f>IFERROR(MIRR(B2717:G2717,Supuestos!$B$22,Supuestos!$B$22),"")</f>
        <v>0.22587846474931172</v>
      </c>
      <c r="K2717" s="6">
        <v>8702.645742042723</v>
      </c>
      <c r="L2717" s="6">
        <v>37501.3531253884</v>
      </c>
      <c r="M2717" s="6">
        <v>160677644.91084304</v>
      </c>
      <c r="N2717" s="6">
        <v>3476.696798733125</v>
      </c>
      <c r="O2717" s="6">
        <v>105317879.95001014</v>
      </c>
    </row>
    <row r="2718">
      <c r="A2718">
        <v>2714</v>
      </c>
      <c r="B2718" s="6">
        <v>-169583759.53687322</v>
      </c>
      <c r="C2718" s="6">
        <v>47912127.44502233</v>
      </c>
      <c r="D2718" s="6">
        <v>53674678.683080986</v>
      </c>
      <c r="E2718" s="6">
        <v>53108978.31598378</v>
      </c>
      <c r="F2718" s="6">
        <v>55258934.78218072</v>
      </c>
      <c r="G2718" s="6">
        <v>101588078.60512683</v>
      </c>
      <c r="H2718" s="6">
        <f>NPV(Supuestos!$B$22,C2718:G2718)+B2718</f>
        <v>35071782.53107133</v>
      </c>
      <c r="I2718" s="2">
        <f>IFERROR(IRR(B2718:G2718),"")</f>
        <v>0.21388103520843577</v>
      </c>
      <c r="J2718" s="2">
        <f>IFERROR(MIRR(B2718:G2718,Supuestos!$B$22,Supuestos!$B$22),"")</f>
        <v>0.18367561700254176</v>
      </c>
      <c r="K2718" s="6">
        <v>8322.18304621575</v>
      </c>
      <c r="L2718" s="6">
        <v>37325.60113907344</v>
      </c>
      <c r="M2718" s="6">
        <v>144733320.73772055</v>
      </c>
      <c r="N2718" s="6">
        <v>3512.992119168242</v>
      </c>
      <c r="O2718" s="6">
        <v>112362694.62281491</v>
      </c>
    </row>
    <row r="2719">
      <c r="A2719">
        <v>2715</v>
      </c>
      <c r="B2719" s="6">
        <v>-161311374.23061213</v>
      </c>
      <c r="C2719" s="6">
        <v>47042784.785921544</v>
      </c>
      <c r="D2719" s="6">
        <v>43987556.740307204</v>
      </c>
      <c r="E2719" s="6">
        <v>43071110.204631254</v>
      </c>
      <c r="F2719" s="6">
        <v>70286775.48719443</v>
      </c>
      <c r="G2719" s="6">
        <v>85217462.41594814</v>
      </c>
      <c r="H2719" s="6">
        <f>NPV(Supuestos!$B$22,C2719:G2719)+B2719</f>
        <v>28747688.747546084</v>
      </c>
      <c r="I2719" s="2">
        <f>IFERROR(IRR(B2719:G2719),"")</f>
        <v>0.20377870353425853</v>
      </c>
      <c r="J2719" s="2">
        <f>IFERROR(MIRR(B2719:G2719,Supuestos!$B$22,Supuestos!$B$22),"")</f>
        <v>0.1780116078041829</v>
      </c>
      <c r="K2719" s="6">
        <v>8495.750707445788</v>
      </c>
      <c r="L2719" s="6">
        <v>33277.39935905643</v>
      </c>
      <c r="M2719" s="6">
        <v>138694055.09887937</v>
      </c>
      <c r="N2719" s="6">
        <v>3418.5250867779055</v>
      </c>
      <c r="O2719" s="6">
        <v>108385177.91786991</v>
      </c>
    </row>
    <row r="2720">
      <c r="A2720">
        <v>2716</v>
      </c>
      <c r="B2720" s="6">
        <v>-191118439.97131202</v>
      </c>
      <c r="C2720" s="6">
        <v>79406719.0085484</v>
      </c>
      <c r="D2720" s="6">
        <v>73179691.47105944</v>
      </c>
      <c r="E2720" s="6">
        <v>81358955.2128989</v>
      </c>
      <c r="F2720" s="6">
        <v>81235333.18464036</v>
      </c>
      <c r="G2720" s="6">
        <v>105453008.90737283</v>
      </c>
      <c r="H2720" s="6">
        <f>NPV(Supuestos!$B$22,C2720:G2720)+B2720</f>
        <v>92627777.38313816</v>
      </c>
      <c r="I2720" s="2">
        <f>IFERROR(IRR(B2720:G2720),"")</f>
        <v>0.31860822527445715</v>
      </c>
      <c r="J2720" s="2">
        <f>IFERROR(MIRR(B2720:G2720,Supuestos!$B$22,Supuestos!$B$22),"")</f>
        <v>0.23375904356338828</v>
      </c>
      <c r="K2720" s="6">
        <v>8471.72692564806</v>
      </c>
      <c r="L2720" s="6">
        <v>39724.53712023655</v>
      </c>
      <c r="M2720" s="6">
        <v>164195605.51287892</v>
      </c>
      <c r="N2720" s="6">
        <v>3332.537883054465</v>
      </c>
      <c r="O2720" s="6">
        <v>107280465.01170696</v>
      </c>
    </row>
    <row r="2721">
      <c r="A2721">
        <v>2717</v>
      </c>
      <c r="B2721" s="6">
        <v>-162966134.40018076</v>
      </c>
      <c r="C2721" s="6">
        <v>54897701.87879738</v>
      </c>
      <c r="D2721" s="6">
        <v>41652602.30745602</v>
      </c>
      <c r="E2721" s="6">
        <v>55906273.468850926</v>
      </c>
      <c r="F2721" s="6">
        <v>34632424.97415781</v>
      </c>
      <c r="G2721" s="6">
        <v>106010262.19871333</v>
      </c>
      <c r="H2721" s="6">
        <f>NPV(Supuestos!$B$22,C2721:G2721)+B2721</f>
        <v>30538795.632500056</v>
      </c>
      <c r="I2721" s="2">
        <f>IFERROR(IRR(B2721:G2721),"")</f>
        <v>0.20854620616313546</v>
      </c>
      <c r="J2721" s="2">
        <f>IFERROR(MIRR(B2721:G2721,Supuestos!$B$22,Supuestos!$B$22),"")</f>
        <v>0.17984181866800486</v>
      </c>
      <c r="K2721" s="6">
        <v>7121.381910684228</v>
      </c>
      <c r="L2721" s="6">
        <v>45792.56107646363</v>
      </c>
      <c r="M2721" s="6">
        <v>136877629.1126743</v>
      </c>
      <c r="N2721" s="6">
        <v>3419.804247096181</v>
      </c>
      <c r="O2721" s="6">
        <v>109809168.95653625</v>
      </c>
    </row>
    <row r="2722">
      <c r="A2722">
        <v>2718</v>
      </c>
      <c r="B2722" s="6">
        <v>-171327771.9916224</v>
      </c>
      <c r="C2722" s="6">
        <v>54949885.71150507</v>
      </c>
      <c r="D2722" s="6">
        <v>66803196.64899965</v>
      </c>
      <c r="E2722" s="6">
        <v>72152120.24468276</v>
      </c>
      <c r="F2722" s="6">
        <v>63986760.214514025</v>
      </c>
      <c r="G2722" s="6">
        <v>123635148.66743849</v>
      </c>
      <c r="H2722" s="6">
        <f>NPV(Supuestos!$B$22,C2722:G2722)+B2722</f>
        <v>79074919.52660558</v>
      </c>
      <c r="I2722" s="2">
        <f>IFERROR(IRR(B2722:G2722),"")</f>
        <v>0.29731727417213555</v>
      </c>
      <c r="J2722" s="2">
        <f>IFERROR(MIRR(B2722:G2722,Supuestos!$B$22,Supuestos!$B$22),"")</f>
        <v>0.22989233938911613</v>
      </c>
      <c r="K2722" s="6">
        <v>8258.425983251096</v>
      </c>
      <c r="L2722" s="6">
        <v>41647.06062418561</v>
      </c>
      <c r="M2722" s="6">
        <v>143812638.58483773</v>
      </c>
      <c r="N2722" s="6">
        <v>3451.3692442017295</v>
      </c>
      <c r="O2722" s="6">
        <v>113646103.53261387</v>
      </c>
    </row>
    <row r="2723">
      <c r="A2723">
        <v>2719</v>
      </c>
      <c r="B2723" s="6">
        <v>-162592894.24719104</v>
      </c>
      <c r="C2723" s="6">
        <v>72042960.77631284</v>
      </c>
      <c r="D2723" s="6">
        <v>66741433.770334266</v>
      </c>
      <c r="E2723" s="6">
        <v>71864600.65485825</v>
      </c>
      <c r="F2723" s="6">
        <v>84224238.99026002</v>
      </c>
      <c r="G2723" s="6">
        <v>111848732.43278757</v>
      </c>
      <c r="H2723" s="6">
        <f>NPV(Supuestos!$B$22,C2723:G2723)+B2723</f>
        <v>108422847.49284035</v>
      </c>
      <c r="I2723" s="2">
        <f>IFERROR(IRR(B2723:G2723),"")</f>
        <v>0.3719178786109556</v>
      </c>
      <c r="J2723" s="2">
        <f>IFERROR(MIRR(B2723:G2723,Supuestos!$B$22,Supuestos!$B$22),"")</f>
        <v>0.2626513355130127</v>
      </c>
      <c r="K2723" s="6">
        <v>8390.367169472505</v>
      </c>
      <c r="L2723" s="6">
        <v>40951.74918676485</v>
      </c>
      <c r="M2723" s="6">
        <v>135104877.2944627</v>
      </c>
      <c r="N2723" s="6">
        <v>3389.404827511559</v>
      </c>
      <c r="O2723" s="6">
        <v>109843239.31877095</v>
      </c>
    </row>
    <row r="2724">
      <c r="A2724">
        <v>2720</v>
      </c>
      <c r="B2724" s="6">
        <v>-173947036.43425095</v>
      </c>
      <c r="C2724" s="6">
        <v>52852981.608705476</v>
      </c>
      <c r="D2724" s="6">
        <v>44790277.83154163</v>
      </c>
      <c r="E2724" s="6">
        <v>61625258.44031404</v>
      </c>
      <c r="F2724" s="6">
        <v>64361766.79476985</v>
      </c>
      <c r="G2724" s="6">
        <v>91126977.0900303</v>
      </c>
      <c r="H2724" s="6">
        <f>NPV(Supuestos!$B$22,C2724:G2724)+B2724</f>
        <v>33911015.75740243</v>
      </c>
      <c r="I2724" s="2">
        <f>IFERROR(IRR(B2724:G2724),"")</f>
        <v>0.21064765436919883</v>
      </c>
      <c r="J2724" s="2">
        <f>IFERROR(MIRR(B2724:G2724,Supuestos!$B$22,Supuestos!$B$22),"")</f>
        <v>0.181339743840516</v>
      </c>
      <c r="K2724" s="6">
        <v>8297.00921284694</v>
      </c>
      <c r="L2724" s="6">
        <v>36197.23697472966</v>
      </c>
      <c r="M2724" s="6">
        <v>149920731.74153608</v>
      </c>
      <c r="N2724" s="6">
        <v>3349.281594840189</v>
      </c>
      <c r="O2724" s="6">
        <v>108922783.92582707</v>
      </c>
    </row>
    <row r="2725">
      <c r="A2725">
        <v>2721</v>
      </c>
      <c r="B2725" s="6">
        <v>-164662829.74884465</v>
      </c>
      <c r="C2725" s="6">
        <v>45038716.16390473</v>
      </c>
      <c r="D2725" s="6">
        <v>46006560.64645825</v>
      </c>
      <c r="E2725" s="6">
        <v>51666814.61802752</v>
      </c>
      <c r="F2725" s="6">
        <v>46808863.44167545</v>
      </c>
      <c r="G2725" s="6">
        <v>101760242.02046327</v>
      </c>
      <c r="H2725" s="6">
        <f>NPV(Supuestos!$B$22,C2725:G2725)+B2725</f>
        <v>25684684.556104247</v>
      </c>
      <c r="I2725" s="2">
        <f>IFERROR(IRR(B2725:G2725),"")</f>
        <v>0.19556196501215267</v>
      </c>
      <c r="J2725" s="2">
        <f>IFERROR(MIRR(B2725:G2725,Supuestos!$B$22,Supuestos!$B$22),"")</f>
        <v>0.17353265369082305</v>
      </c>
      <c r="K2725" s="6">
        <v>7959.447560546362</v>
      </c>
      <c r="L2725" s="6">
        <v>37836.858824617615</v>
      </c>
      <c r="M2725" s="6">
        <v>140569990.25521746</v>
      </c>
      <c r="N2725" s="6">
        <v>3505.0282783806324</v>
      </c>
      <c r="O2725" s="6">
        <v>109222389.0693739</v>
      </c>
    </row>
    <row r="2726">
      <c r="A2726">
        <v>2722</v>
      </c>
      <c r="B2726" s="6">
        <v>-186666249.71993434</v>
      </c>
      <c r="C2726" s="6">
        <v>52452459.00039868</v>
      </c>
      <c r="D2726" s="6">
        <v>57705263.317215785</v>
      </c>
      <c r="E2726" s="6">
        <v>61286509.23298405</v>
      </c>
      <c r="F2726" s="6">
        <v>61279085.470455766</v>
      </c>
      <c r="G2726" s="6">
        <v>94227680.07161209</v>
      </c>
      <c r="H2726" s="6">
        <f>NPV(Supuestos!$B$22,C2726:G2726)+B2726</f>
        <v>30334695.89878186</v>
      </c>
      <c r="I2726" s="2">
        <f>IFERROR(IRR(B2726:G2726),"")</f>
        <v>0.20000888420294347</v>
      </c>
      <c r="J2726" s="2">
        <f>IFERROR(MIRR(B2726:G2726,Supuestos!$B$22,Supuestos!$B$22),"")</f>
        <v>0.17485431463870982</v>
      </c>
      <c r="K2726" s="6">
        <v>7884.432113989369</v>
      </c>
      <c r="L2726" s="6">
        <v>38622.67139987048</v>
      </c>
      <c r="M2726" s="6">
        <v>162304823.26287854</v>
      </c>
      <c r="N2726" s="6">
        <v>3294.7914189348617</v>
      </c>
      <c r="O2726" s="6">
        <v>113189214.07717554</v>
      </c>
    </row>
    <row r="2727">
      <c r="A2727">
        <v>2723</v>
      </c>
      <c r="B2727" s="6">
        <v>-164263398.66165566</v>
      </c>
      <c r="C2727" s="6">
        <v>52079337.12042139</v>
      </c>
      <c r="D2727" s="6">
        <v>42298827.445680834</v>
      </c>
      <c r="E2727" s="6">
        <v>39835120.39688313</v>
      </c>
      <c r="F2727" s="6">
        <v>37138892.284211636</v>
      </c>
      <c r="G2727" s="6">
        <v>104079034.72714756</v>
      </c>
      <c r="H2727" s="6">
        <f>NPV(Supuestos!$B$22,C2727:G2727)+B2727</f>
        <v>16899971.114494354</v>
      </c>
      <c r="I2727" s="2">
        <f>IFERROR(IRR(B2727:G2727),"")</f>
        <v>0.17791354423180072</v>
      </c>
      <c r="J2727" s="2">
        <f>IFERROR(MIRR(B2727:G2727,Supuestos!$B$22,Supuestos!$B$22),"")</f>
        <v>0.16254766589814929</v>
      </c>
      <c r="K2727" s="6">
        <v>7926.605778382943</v>
      </c>
      <c r="L2727" s="6">
        <v>37840.34525715712</v>
      </c>
      <c r="M2727" s="6">
        <v>140267758.7119447</v>
      </c>
      <c r="N2727" s="6">
        <v>3387.735537594805</v>
      </c>
      <c r="O2727" s="6">
        <v>115690706.67248623</v>
      </c>
    </row>
    <row r="2728">
      <c r="A2728">
        <v>2724</v>
      </c>
      <c r="B2728" s="6">
        <v>-162828879.65446627</v>
      </c>
      <c r="C2728" s="6">
        <v>67372636.40433416</v>
      </c>
      <c r="D2728" s="6">
        <v>68808721.29616177</v>
      </c>
      <c r="E2728" s="6">
        <v>75916092.81322113</v>
      </c>
      <c r="F2728" s="6">
        <v>86397769.382278</v>
      </c>
      <c r="G2728" s="6">
        <v>115497376.8031784</v>
      </c>
      <c r="H2728" s="6">
        <f>NPV(Supuestos!$B$22,C2728:G2728)+B2728</f>
        <v>111597334.77957067</v>
      </c>
      <c r="I2728" s="2">
        <f>IFERROR(IRR(B2728:G2728),"")</f>
        <v>0.37317875165349457</v>
      </c>
      <c r="J2728" s="2">
        <f>IFERROR(MIRR(B2728:G2728,Supuestos!$B$22,Supuestos!$B$22),"")</f>
        <v>0.26544619225257193</v>
      </c>
      <c r="K2728" s="6">
        <v>8816.07742395147</v>
      </c>
      <c r="L2728" s="6">
        <v>38705.25558738652</v>
      </c>
      <c r="M2728" s="6">
        <v>135530597.25668788</v>
      </c>
      <c r="N2728" s="6">
        <v>3478.2555469622216</v>
      </c>
      <c r="O2728" s="6">
        <v>110066696.26136626</v>
      </c>
    </row>
    <row r="2729">
      <c r="A2729">
        <v>2725</v>
      </c>
      <c r="B2729" s="6">
        <v>-158427017.2025519</v>
      </c>
      <c r="C2729" s="6">
        <v>58170055.99471053</v>
      </c>
      <c r="D2729" s="6">
        <v>61073702.943519354</v>
      </c>
      <c r="E2729" s="6">
        <v>63472412.04089148</v>
      </c>
      <c r="F2729" s="6">
        <v>69940332.02839166</v>
      </c>
      <c r="G2729" s="6">
        <v>117049754.92502414</v>
      </c>
      <c r="H2729" s="6">
        <f>NPV(Supuestos!$B$22,C2729:G2729)+B2729</f>
        <v>84637915.22159435</v>
      </c>
      <c r="I2729" s="2">
        <f>IFERROR(IRR(B2729:G2729),"")</f>
        <v>0.32162749701146515</v>
      </c>
      <c r="J2729" s="2">
        <f>IFERROR(MIRR(B2729:G2729,Supuestos!$B$22,Supuestos!$B$22),"")</f>
        <v>0.2418909536501339</v>
      </c>
      <c r="K2729" s="6">
        <v>8724.553776763465</v>
      </c>
      <c r="L2729" s="6">
        <v>35451.76280824089</v>
      </c>
      <c r="M2729" s="6">
        <v>133682952.31442706</v>
      </c>
      <c r="N2729" s="6">
        <v>3152.047323808074</v>
      </c>
      <c r="O2729" s="6">
        <v>110839951.37476075</v>
      </c>
    </row>
    <row r="2730">
      <c r="A2730">
        <v>2726</v>
      </c>
      <c r="B2730" s="6">
        <v>-191191990.2457011</v>
      </c>
      <c r="C2730" s="6">
        <v>62524630.75841488</v>
      </c>
      <c r="D2730" s="6">
        <v>54851245.60178445</v>
      </c>
      <c r="E2730" s="6">
        <v>51802611.84969683</v>
      </c>
      <c r="F2730" s="6">
        <v>69043366.04071897</v>
      </c>
      <c r="G2730" s="6">
        <v>96872466.77271914</v>
      </c>
      <c r="H2730" s="6">
        <f>NPV(Supuestos!$B$22,C2730:G2730)+B2730</f>
        <v>32017455.933326736</v>
      </c>
      <c r="I2730" s="2">
        <f>IFERROR(IRR(B2730:G2730),"")</f>
        <v>0.20266969520350375</v>
      </c>
      <c r="J2730" s="2">
        <f>IFERROR(MIRR(B2730:G2730,Supuestos!$B$22,Supuestos!$B$22),"")</f>
        <v>0.17585406936787074</v>
      </c>
      <c r="K2730" s="6">
        <v>7732.068614207481</v>
      </c>
      <c r="L2730" s="6">
        <v>42237.56368797294</v>
      </c>
      <c r="M2730" s="6">
        <v>165065291.0031119</v>
      </c>
      <c r="N2730" s="6">
        <v>3526.44054464375</v>
      </c>
      <c r="O2730" s="6">
        <v>108651002.74035071</v>
      </c>
    </row>
    <row r="2731">
      <c r="A2731">
        <v>2727</v>
      </c>
      <c r="B2731" s="6">
        <v>-186084182.58799896</v>
      </c>
      <c r="C2731" s="6">
        <v>74782169.03421095</v>
      </c>
      <c r="D2731" s="6">
        <v>68396601.23933512</v>
      </c>
      <c r="E2731" s="6">
        <v>72213812.90341385</v>
      </c>
      <c r="F2731" s="6">
        <v>90730061.22380432</v>
      </c>
      <c r="G2731" s="6">
        <v>125015690.71241593</v>
      </c>
      <c r="H2731" s="6">
        <f>NPV(Supuestos!$B$22,C2731:G2731)+B2731</f>
        <v>99534153.92373702</v>
      </c>
      <c r="I2731" s="2">
        <f>IFERROR(IRR(B2731:G2731),"")</f>
        <v>0.32608027308472</v>
      </c>
      <c r="J2731" s="2">
        <f>IFERROR(MIRR(B2731:G2731,Supuestos!$B$22,Supuestos!$B$22),"")</f>
        <v>0.24199594126743307</v>
      </c>
      <c r="K2731" s="6">
        <v>7996.356101963288</v>
      </c>
      <c r="L2731" s="6">
        <v>43726.47528337143</v>
      </c>
      <c r="M2731" s="6">
        <v>158111985.19203624</v>
      </c>
      <c r="N2731" s="6">
        <v>3372.339157667011</v>
      </c>
      <c r="O2731" s="6">
        <v>103257323.90394646</v>
      </c>
    </row>
    <row r="2732">
      <c r="A2732">
        <v>2728</v>
      </c>
      <c r="B2732" s="6">
        <v>-168936342.8039857</v>
      </c>
      <c r="C2732" s="6">
        <v>45505273.15190257</v>
      </c>
      <c r="D2732" s="6">
        <v>32822845.370047767</v>
      </c>
      <c r="E2732" s="6">
        <v>30184154.514711894</v>
      </c>
      <c r="F2732" s="6">
        <v>46149011.08475588</v>
      </c>
      <c r="G2732" s="6">
        <v>96051960.80288118</v>
      </c>
      <c r="H2732" s="6">
        <f>NPV(Supuestos!$B$22,C2732:G2732)+B2732</f>
        <v>-6179580.413306534</v>
      </c>
      <c r="I2732" s="2">
        <f>IFERROR(IRR(B2732:G2732),"")</f>
        <v>0.12659326927058995</v>
      </c>
      <c r="J2732" s="2">
        <f>IFERROR(MIRR(B2732:G2732,Supuestos!$B$22,Supuestos!$B$22),"")</f>
        <v>0.13153513100015357</v>
      </c>
      <c r="K2732" s="6">
        <v>7572.2866576788</v>
      </c>
      <c r="L2732" s="6">
        <v>38632.33177654414</v>
      </c>
      <c r="M2732" s="6">
        <v>145533535.566662</v>
      </c>
      <c r="N2732" s="6">
        <v>3488.9903066369393</v>
      </c>
      <c r="O2732" s="6">
        <v>108819054.04216199</v>
      </c>
    </row>
    <row r="2733">
      <c r="A2733">
        <v>2729</v>
      </c>
      <c r="B2733" s="6">
        <v>-174301252.92338103</v>
      </c>
      <c r="C2733" s="6">
        <v>51573383.61498368</v>
      </c>
      <c r="D2733" s="6">
        <v>55767460.36997183</v>
      </c>
      <c r="E2733" s="6">
        <v>67767834.71351203</v>
      </c>
      <c r="F2733" s="6">
        <v>44515813.14599731</v>
      </c>
      <c r="G2733" s="6">
        <v>105874187.36084142</v>
      </c>
      <c r="H2733" s="6">
        <f>NPV(Supuestos!$B$22,C2733:G2733)+B2733</f>
        <v>40935835.586078174</v>
      </c>
      <c r="I2733" s="2">
        <f>IFERROR(IRR(B2733:G2733),"")</f>
        <v>0.22494128153122964</v>
      </c>
      <c r="J2733" s="2">
        <f>IFERROR(MIRR(B2733:G2733,Supuestos!$B$22,Supuestos!$B$22),"")</f>
        <v>0.18912681134956255</v>
      </c>
      <c r="K2733" s="6">
        <v>8277.047573723274</v>
      </c>
      <c r="L2733" s="6">
        <v>36051.4154803582</v>
      </c>
      <c r="M2733" s="6">
        <v>150429310.44090194</v>
      </c>
      <c r="N2733" s="6">
        <v>3328.8417449221015</v>
      </c>
      <c r="O2733" s="6">
        <v>109744428.15893035</v>
      </c>
    </row>
    <row r="2734">
      <c r="A2734">
        <v>2730</v>
      </c>
      <c r="B2734" s="6">
        <v>-164743492.851909</v>
      </c>
      <c r="C2734" s="6">
        <v>86373080.95902379</v>
      </c>
      <c r="D2734" s="6">
        <v>99512805.5553324</v>
      </c>
      <c r="E2734" s="6">
        <v>100285285.37979198</v>
      </c>
      <c r="F2734" s="6">
        <v>84295321.3049055</v>
      </c>
      <c r="G2734" s="6">
        <v>128138189.22298656</v>
      </c>
      <c r="H2734" s="6">
        <f>NPV(Supuestos!$B$22,C2734:G2734)+B2734</f>
        <v>171744508.7152653</v>
      </c>
      <c r="I2734" s="2">
        <f>IFERROR(IRR(B2734:G2734),"")</f>
        <v>0.5011894996905928</v>
      </c>
      <c r="J2734" s="2">
        <f>IFERROR(MIRR(B2734:G2734,Supuestos!$B$22,Supuestos!$B$22),"")</f>
        <v>0.3150344009220194</v>
      </c>
      <c r="K2734" s="6">
        <v>8790.624730660742</v>
      </c>
      <c r="L2734" s="6">
        <v>43044.76371130491</v>
      </c>
      <c r="M2734" s="6">
        <v>134472263.6994254</v>
      </c>
      <c r="N2734" s="6">
        <v>3460.212719502548</v>
      </c>
      <c r="O2734" s="6">
        <v>109521088.91750877</v>
      </c>
    </row>
    <row r="2735">
      <c r="A2735">
        <v>2731</v>
      </c>
      <c r="B2735" s="6">
        <v>-185730016.8849041</v>
      </c>
      <c r="C2735" s="6">
        <v>40709078.1559739</v>
      </c>
      <c r="D2735" s="6">
        <v>38776334.05195568</v>
      </c>
      <c r="E2735" s="6">
        <v>43141770.09448815</v>
      </c>
      <c r="F2735" s="6">
        <v>39897799.798499286</v>
      </c>
      <c r="G2735" s="6">
        <v>71269020.756291</v>
      </c>
      <c r="H2735" s="6">
        <f>NPV(Supuestos!$B$22,C2735:G2735)+B2735</f>
        <v>-30426106.81423021</v>
      </c>
      <c r="I2735" s="2">
        <f>IFERROR(IRR(B2735:G2735),"")</f>
        <v>0.07488689402201913</v>
      </c>
      <c r="J2735" s="2">
        <f>IFERROR(MIRR(B2735:G2735,Supuestos!$B$22,Supuestos!$B$22),"")</f>
        <v>0.09992965136890541</v>
      </c>
      <c r="K2735" s="6">
        <v>7497.760300782789</v>
      </c>
      <c r="L2735" s="6">
        <v>38055.23067562323</v>
      </c>
      <c r="M2735" s="6">
        <v>162903697.06115854</v>
      </c>
      <c r="N2735" s="6">
        <v>3343.588773254305</v>
      </c>
      <c r="O2735" s="6">
        <v>113955782.52938776</v>
      </c>
    </row>
    <row r="2736">
      <c r="A2736">
        <v>2732</v>
      </c>
      <c r="B2736" s="6">
        <v>-155835424.25513822</v>
      </c>
      <c r="C2736" s="6">
        <v>18549102.64241651</v>
      </c>
      <c r="D2736" s="6">
        <v>2281478.701986011</v>
      </c>
      <c r="E2736" s="6">
        <v>28450061.011525165</v>
      </c>
      <c r="F2736" s="6">
        <v>16045641.587200802</v>
      </c>
      <c r="G2736" s="6">
        <v>62125245.07921115</v>
      </c>
      <c r="H2736" s="6">
        <f>NPV(Supuestos!$B$22,C2736:G2736)+B2736</f>
        <v>-76839563.50993943</v>
      </c>
      <c r="I2736" s="2">
        <f>IFERROR(IRR(B2736:G2736),"")</f>
        <v>-0.05095877359205684</v>
      </c>
      <c r="J2736" s="2">
        <f>IFERROR(MIRR(B2736:G2736,Supuestos!$B$22,Supuestos!$B$22),"")</f>
        <v>-0.00484098650153475</v>
      </c>
      <c r="K2736" s="6">
        <v>7351.875370848021</v>
      </c>
      <c r="L2736" s="6">
        <v>33099.47650319355</v>
      </c>
      <c r="M2736" s="6">
        <v>136367966.1677949</v>
      </c>
      <c r="N2736" s="6">
        <v>3419.8278831628463</v>
      </c>
      <c r="O2736" s="6">
        <v>116376142.50305028</v>
      </c>
    </row>
    <row r="2737">
      <c r="A2737">
        <v>2733</v>
      </c>
      <c r="B2737" s="6">
        <v>-165337604.75264502</v>
      </c>
      <c r="C2737" s="6">
        <v>53950580.7321354</v>
      </c>
      <c r="D2737" s="6">
        <v>64038954.71119492</v>
      </c>
      <c r="E2737" s="6">
        <v>74939359.24663371</v>
      </c>
      <c r="F2737" s="6">
        <v>63700826.32462227</v>
      </c>
      <c r="G2737" s="6">
        <v>114346753.56737913</v>
      </c>
      <c r="H2737" s="6">
        <f>NPV(Supuestos!$B$22,C2737:G2737)+B2737</f>
        <v>78949418.79953332</v>
      </c>
      <c r="I2737" s="2">
        <f>IFERROR(IRR(B2737:G2737),"")</f>
        <v>0.3035779257193566</v>
      </c>
      <c r="J2737" s="2">
        <f>IFERROR(MIRR(B2737:G2737,Supuestos!$B$22,Supuestos!$B$22),"")</f>
        <v>0.2325671889646137</v>
      </c>
      <c r="K2737" s="6">
        <v>8189.261653702581</v>
      </c>
      <c r="L2737" s="6">
        <v>39644.424145053636</v>
      </c>
      <c r="M2737" s="6">
        <v>139364919.75790834</v>
      </c>
      <c r="N2737" s="6">
        <v>3410.479215780894</v>
      </c>
      <c r="O2737" s="6">
        <v>104843495.06356555</v>
      </c>
    </row>
    <row r="2738">
      <c r="A2738">
        <v>2734</v>
      </c>
      <c r="B2738" s="6">
        <v>-160663714.71888572</v>
      </c>
      <c r="C2738" s="6">
        <v>58910266.09281282</v>
      </c>
      <c r="D2738" s="6">
        <v>74524645.78016242</v>
      </c>
      <c r="E2738" s="6">
        <v>73326558.69586778</v>
      </c>
      <c r="F2738" s="6">
        <v>52386931.178311676</v>
      </c>
      <c r="G2738" s="6">
        <v>119677368.96420373</v>
      </c>
      <c r="H2738" s="6">
        <f>NPV(Supuestos!$B$22,C2738:G2738)+B2738</f>
        <v>91023534.80742875</v>
      </c>
      <c r="I2738" s="2">
        <f>IFERROR(IRR(B2738:G2738),"")</f>
        <v>0.3375550057485026</v>
      </c>
      <c r="J2738" s="2">
        <f>IFERROR(MIRR(B2738:G2738,Supuestos!$B$22,Supuestos!$B$22),"")</f>
        <v>0.2470777578327188</v>
      </c>
      <c r="K2738" s="6">
        <v>8106.843700530253</v>
      </c>
      <c r="L2738" s="6">
        <v>43164.96917633203</v>
      </c>
      <c r="M2738" s="6">
        <v>132669182.04282732</v>
      </c>
      <c r="N2738" s="6">
        <v>3415.0167948255935</v>
      </c>
      <c r="O2738" s="6">
        <v>114051186.68305172</v>
      </c>
    </row>
    <row r="2739">
      <c r="A2739">
        <v>2735</v>
      </c>
      <c r="B2739" s="6">
        <v>-174238084.3563475</v>
      </c>
      <c r="C2739" s="6">
        <v>86632715.28800896</v>
      </c>
      <c r="D2739" s="6">
        <v>85409785.31217434</v>
      </c>
      <c r="E2739" s="6">
        <v>74890155.17993948</v>
      </c>
      <c r="F2739" s="6">
        <v>72900112.09390458</v>
      </c>
      <c r="G2739" s="6">
        <v>137002416.06170455</v>
      </c>
      <c r="H2739" s="6">
        <f>NPV(Supuestos!$B$22,C2739:G2739)+B2739</f>
        <v>132341783.98007245</v>
      </c>
      <c r="I2739" s="2">
        <f>IFERROR(IRR(B2739:G2739),"")</f>
        <v>0.4096895203886199</v>
      </c>
      <c r="J2739" s="2">
        <f>IFERROR(MIRR(B2739:G2739,Supuestos!$B$22,Supuestos!$B$22),"")</f>
        <v>0.27639460680236283</v>
      </c>
      <c r="K2739" s="6">
        <v>8289.644128596334</v>
      </c>
      <c r="L2739" s="6">
        <v>46259.5513086435</v>
      </c>
      <c r="M2739" s="6">
        <v>143560066.92457172</v>
      </c>
      <c r="N2739" s="6">
        <v>3523.870831883202</v>
      </c>
      <c r="O2739" s="6">
        <v>110233611.1035776</v>
      </c>
    </row>
    <row r="2740">
      <c r="A2740">
        <v>2736</v>
      </c>
      <c r="B2740" s="6">
        <v>-169737394.50928324</v>
      </c>
      <c r="C2740" s="6">
        <v>69544568.67781314</v>
      </c>
      <c r="D2740" s="6">
        <v>61079832.51056802</v>
      </c>
      <c r="E2740" s="6">
        <v>61712662.136944026</v>
      </c>
      <c r="F2740" s="6">
        <v>82538942.534379</v>
      </c>
      <c r="G2740" s="6">
        <v>117969663.7089538</v>
      </c>
      <c r="H2740" s="6">
        <f>NPV(Supuestos!$B$22,C2740:G2740)+B2740</f>
        <v>90059276.66064912</v>
      </c>
      <c r="I2740" s="2">
        <f>IFERROR(IRR(B2740:G2740),"")</f>
        <v>0.32422525449325285</v>
      </c>
      <c r="J2740" s="2">
        <f>IFERROR(MIRR(B2740:G2740,Supuestos!$B$22,Supuestos!$B$22),"")</f>
        <v>0.24129801662945938</v>
      </c>
      <c r="K2740" s="6">
        <v>7804.720974870851</v>
      </c>
      <c r="L2740" s="6">
        <v>45478.96567960355</v>
      </c>
      <c r="M2740" s="6">
        <v>141341343.52088058</v>
      </c>
      <c r="N2740" s="6">
        <v>3439.210715300093</v>
      </c>
      <c r="O2740" s="6">
        <v>110408356.30586247</v>
      </c>
    </row>
    <row r="2741">
      <c r="A2741">
        <v>2737</v>
      </c>
      <c r="B2741" s="6">
        <v>-165709351.24936026</v>
      </c>
      <c r="C2741" s="6">
        <v>99452094.69920483</v>
      </c>
      <c r="D2741" s="6">
        <v>78811382.75476654</v>
      </c>
      <c r="E2741" s="6">
        <v>82903371.11876726</v>
      </c>
      <c r="F2741" s="6">
        <v>98775552.39385203</v>
      </c>
      <c r="G2741" s="6">
        <v>137209292.16303456</v>
      </c>
      <c r="H2741" s="6">
        <f>NPV(Supuestos!$B$22,C2741:G2741)+B2741</f>
        <v>167874805.5844919</v>
      </c>
      <c r="I2741" s="2">
        <f>IFERROR(IRR(B2741:G2741),"")</f>
        <v>0.49124137849274074</v>
      </c>
      <c r="J2741" s="2">
        <f>IFERROR(MIRR(B2741:G2741,Supuestos!$B$22,Supuestos!$B$22),"")</f>
        <v>0.3112229173507175</v>
      </c>
      <c r="K2741" s="6">
        <v>8401.772753750307</v>
      </c>
      <c r="L2741" s="6">
        <v>42978.76084482811</v>
      </c>
      <c r="M2741" s="6">
        <v>136821528.70087808</v>
      </c>
      <c r="N2741" s="6">
        <v>3383.7218309131763</v>
      </c>
      <c r="O2741" s="6">
        <v>99371058.88004935</v>
      </c>
    </row>
    <row r="2742">
      <c r="A2742">
        <v>2738</v>
      </c>
      <c r="B2742" s="6">
        <v>-168804961.0516575</v>
      </c>
      <c r="C2742" s="6">
        <v>56540499.08940163</v>
      </c>
      <c r="D2742" s="6">
        <v>75777368.55625567</v>
      </c>
      <c r="E2742" s="6">
        <v>63707446.528693244</v>
      </c>
      <c r="F2742" s="6">
        <v>76968111.87152353</v>
      </c>
      <c r="G2742" s="6">
        <v>105582704.92547911</v>
      </c>
      <c r="H2742" s="6">
        <f>NPV(Supuestos!$B$22,C2742:G2742)+B2742</f>
        <v>82508553.7101233</v>
      </c>
      <c r="I2742" s="2">
        <f>IFERROR(IRR(B2742:G2742),"")</f>
        <v>0.3110136652900372</v>
      </c>
      <c r="J2742" s="2">
        <f>IFERROR(MIRR(B2742:G2742,Supuestos!$B$22,Supuestos!$B$22),"")</f>
        <v>0.23444282265875516</v>
      </c>
      <c r="K2742" s="6">
        <v>9128.022040518914</v>
      </c>
      <c r="L2742" s="6">
        <v>34430.633349753894</v>
      </c>
      <c r="M2742" s="6">
        <v>143662274.64481115</v>
      </c>
      <c r="N2742" s="6">
        <v>3407.156834192574</v>
      </c>
      <c r="O2742" s="6">
        <v>112122606.13813233</v>
      </c>
    </row>
    <row r="2743">
      <c r="A2743">
        <v>2739</v>
      </c>
      <c r="B2743" s="6">
        <v>-152413127.18248928</v>
      </c>
      <c r="C2743" s="6">
        <v>51870635.936569795</v>
      </c>
      <c r="D2743" s="6">
        <v>63014281.09273903</v>
      </c>
      <c r="E2743" s="6">
        <v>73771997.36294147</v>
      </c>
      <c r="F2743" s="6">
        <v>59586608.07272914</v>
      </c>
      <c r="G2743" s="6">
        <v>97323912.52554439</v>
      </c>
      <c r="H2743" s="6">
        <f>NPV(Supuestos!$B$22,C2743:G2743)+B2743</f>
        <v>77195916.59459905</v>
      </c>
      <c r="I2743" s="2">
        <f>IFERROR(IRR(B2743:G2743),"")</f>
        <v>0.3168953497957824</v>
      </c>
      <c r="J2743" s="2">
        <f>IFERROR(MIRR(B2743:G2743,Supuestos!$B$22,Supuestos!$B$22),"")</f>
        <v>0.23736598891730432</v>
      </c>
      <c r="K2743" s="6">
        <v>8181.959327999902</v>
      </c>
      <c r="L2743" s="6">
        <v>38742.770355534434</v>
      </c>
      <c r="M2743" s="6">
        <v>127053785.47824743</v>
      </c>
      <c r="N2743" s="6">
        <v>3396.4345136346915</v>
      </c>
      <c r="O2743" s="6">
        <v>108667797.07301779</v>
      </c>
    </row>
    <row r="2744">
      <c r="A2744">
        <v>2740</v>
      </c>
      <c r="B2744" s="6">
        <v>-168291951.38647205</v>
      </c>
      <c r="C2744" s="6">
        <v>92852647.01554222</v>
      </c>
      <c r="D2744" s="6">
        <v>101192060.1663711</v>
      </c>
      <c r="E2744" s="6">
        <v>102809136.23146437</v>
      </c>
      <c r="F2744" s="6">
        <v>96027879.07031985</v>
      </c>
      <c r="G2744" s="6">
        <v>137299264.38761473</v>
      </c>
      <c r="H2744" s="6">
        <f>NPV(Supuestos!$B$22,C2744:G2744)+B2744</f>
        <v>188580130.81445172</v>
      </c>
      <c r="I2744" s="2">
        <f>IFERROR(IRR(B2744:G2744),"")</f>
        <v>0.5230311738584701</v>
      </c>
      <c r="J2744" s="2">
        <f>IFERROR(MIRR(B2744:G2744,Supuestos!$B$22,Supuestos!$B$22),"")</f>
        <v>0.32493537926174554</v>
      </c>
      <c r="K2744" s="6">
        <v>9231.631029741227</v>
      </c>
      <c r="L2744" s="6">
        <v>39327.25234846476</v>
      </c>
      <c r="M2744" s="6">
        <v>139247576.738908</v>
      </c>
      <c r="N2744" s="6">
        <v>3329.291521354268</v>
      </c>
      <c r="O2744" s="6">
        <v>103486194.24300802</v>
      </c>
    </row>
    <row r="2745">
      <c r="A2745">
        <v>2741</v>
      </c>
      <c r="B2745" s="6">
        <v>-155939935.68573844</v>
      </c>
      <c r="C2745" s="6">
        <v>50447154.20636731</v>
      </c>
      <c r="D2745" s="6">
        <v>40584664.30001129</v>
      </c>
      <c r="E2745" s="6">
        <v>55522983.39907791</v>
      </c>
      <c r="F2745" s="6">
        <v>55705303.721181154</v>
      </c>
      <c r="G2745" s="6">
        <v>99219762.25091861</v>
      </c>
      <c r="H2745" s="6">
        <f>NPV(Supuestos!$B$22,C2745:G2745)+B2745</f>
        <v>41530614.66721675</v>
      </c>
      <c r="I2745" s="2">
        <f>IFERROR(IRR(B2745:G2745),"")</f>
        <v>0.23356404347800208</v>
      </c>
      <c r="J2745" s="2">
        <f>IFERROR(MIRR(B2745:G2745,Supuestos!$B$22,Supuestos!$B$22),"")</f>
        <v>0.19512642352588583</v>
      </c>
      <c r="K2745" s="6">
        <v>8381.445366436117</v>
      </c>
      <c r="L2745" s="6">
        <v>33512.33473559434</v>
      </c>
      <c r="M2745" s="6">
        <v>133469391.47069019</v>
      </c>
      <c r="N2745" s="6">
        <v>3375.8621332235634</v>
      </c>
      <c r="O2745" s="6">
        <v>102915406.2946987</v>
      </c>
    </row>
    <row r="2746">
      <c r="A2746">
        <v>2742</v>
      </c>
      <c r="B2746" s="6">
        <v>-176912735.51684475</v>
      </c>
      <c r="C2746" s="6">
        <v>77997836.90701339</v>
      </c>
      <c r="D2746" s="6">
        <v>74743524.56826179</v>
      </c>
      <c r="E2746" s="6">
        <v>80873076.66500017</v>
      </c>
      <c r="F2746" s="6">
        <v>71438067.6716002</v>
      </c>
      <c r="G2746" s="6">
        <v>119165105.85629793</v>
      </c>
      <c r="H2746" s="6">
        <f>NPV(Supuestos!$B$22,C2746:G2746)+B2746</f>
        <v>107793850.74861526</v>
      </c>
      <c r="I2746" s="2">
        <f>IFERROR(IRR(B2746:G2746),"")</f>
        <v>0.35846297859205</v>
      </c>
      <c r="J2746" s="2">
        <f>IFERROR(MIRR(B2746:G2746,Supuestos!$B$22,Supuestos!$B$22),"")</f>
        <v>0.2538123247876789</v>
      </c>
      <c r="K2746" s="6">
        <v>8067.659587288674</v>
      </c>
      <c r="L2746" s="6">
        <v>43429.75545337766</v>
      </c>
      <c r="M2746" s="6">
        <v>148882616.88028115</v>
      </c>
      <c r="N2746" s="6">
        <v>3235.735624656081</v>
      </c>
      <c r="O2746" s="6">
        <v>112258377.03567879</v>
      </c>
    </row>
    <row r="2747">
      <c r="A2747">
        <v>2743</v>
      </c>
      <c r="B2747" s="6">
        <v>-171415011.80752373</v>
      </c>
      <c r="C2747" s="6">
        <v>47850941.07213853</v>
      </c>
      <c r="D2747" s="6">
        <v>54085838.98692927</v>
      </c>
      <c r="E2747" s="6">
        <v>63629319.79327175</v>
      </c>
      <c r="F2747" s="6">
        <v>65573770.7090987</v>
      </c>
      <c r="G2747" s="6">
        <v>86977010.34557487</v>
      </c>
      <c r="H2747" s="6">
        <f>NPV(Supuestos!$B$22,C2747:G2747)+B2747</f>
        <v>39122843.254004486</v>
      </c>
      <c r="I2747" s="2">
        <f>IFERROR(IRR(B2747:G2747),"")</f>
        <v>0.22238954788538767</v>
      </c>
      <c r="J2747" s="2">
        <f>IFERROR(MIRR(B2747:G2747,Supuestos!$B$22,Supuestos!$B$22),"")</f>
        <v>0.18784868041647185</v>
      </c>
      <c r="K2747" s="6">
        <v>7640.965981432812</v>
      </c>
      <c r="L2747" s="6">
        <v>41876.93315820997</v>
      </c>
      <c r="M2747" s="6">
        <v>145816594.07403427</v>
      </c>
      <c r="N2747" s="6">
        <v>3406.269801687449</v>
      </c>
      <c r="O2747" s="6">
        <v>103919921.3009321</v>
      </c>
    </row>
    <row r="2748">
      <c r="A2748">
        <v>2744</v>
      </c>
      <c r="B2748" s="6">
        <v>-157808513.62779704</v>
      </c>
      <c r="C2748" s="6">
        <v>15001482.947651178</v>
      </c>
      <c r="D2748" s="6">
        <v>10423238.779475987</v>
      </c>
      <c r="E2748" s="6">
        <v>8286667.314858992</v>
      </c>
      <c r="F2748" s="6">
        <v>13429535.299675908</v>
      </c>
      <c r="G2748" s="6">
        <v>38617045.257358804</v>
      </c>
      <c r="H2748" s="6">
        <f>NPV(Supuestos!$B$22,C2748:G2748)+B2748</f>
        <v>-103027863.6735889</v>
      </c>
      <c r="I2748" s="2">
        <f>IFERROR(IRR(B2748:G2748),"")</f>
        <v>-0.14929093280154582</v>
      </c>
      <c r="J2748" s="2">
        <f>IFERROR(MIRR(B2748:G2748,Supuestos!$B$22,Supuestos!$B$22),"")</f>
        <v>-0.07741964730938622</v>
      </c>
      <c r="K2748" s="6">
        <v>7291.867728903622</v>
      </c>
      <c r="L2748" s="6">
        <v>30892.262603574472</v>
      </c>
      <c r="M2748" s="6">
        <v>139787530.20765138</v>
      </c>
      <c r="N2748" s="6">
        <v>3583.791999425739</v>
      </c>
      <c r="O2748" s="6">
        <v>109638180.3013639</v>
      </c>
    </row>
    <row r="2749">
      <c r="A2749">
        <v>2745</v>
      </c>
      <c r="B2749" s="6">
        <v>-152967409.07433245</v>
      </c>
      <c r="C2749" s="6">
        <v>41924508.21584578</v>
      </c>
      <c r="D2749" s="6">
        <v>48600654.66864878</v>
      </c>
      <c r="E2749" s="6">
        <v>37456708.78309707</v>
      </c>
      <c r="F2749" s="6">
        <v>39217127.935894996</v>
      </c>
      <c r="G2749" s="6">
        <v>85921299.69534844</v>
      </c>
      <c r="H2749" s="6">
        <f>NPV(Supuestos!$B$22,C2749:G2749)+B2749</f>
        <v>14331831.123499744</v>
      </c>
      <c r="I2749" s="2">
        <f>IFERROR(IRR(B2749:G2749),"")</f>
        <v>0.1748476280916531</v>
      </c>
      <c r="J2749" s="2">
        <f>IFERROR(MIRR(B2749:G2749,Supuestos!$B$22,Supuestos!$B$22),"")</f>
        <v>0.16060346520199276</v>
      </c>
      <c r="K2749" s="6">
        <v>7807.414965100854</v>
      </c>
      <c r="L2749" s="6">
        <v>40780.29638703948</v>
      </c>
      <c r="M2749" s="6">
        <v>127496313.37085882</v>
      </c>
      <c r="N2749" s="6">
        <v>3610.5957375218472</v>
      </c>
      <c r="O2749" s="6">
        <v>113410788.1971883</v>
      </c>
    </row>
    <row r="2750">
      <c r="A2750">
        <v>2746</v>
      </c>
      <c r="B2750" s="6">
        <v>-163884484.80827606</v>
      </c>
      <c r="C2750" s="6">
        <v>46784946.57168848</v>
      </c>
      <c r="D2750" s="6">
        <v>59801840.97027351</v>
      </c>
      <c r="E2750" s="6">
        <v>51099561.95344216</v>
      </c>
      <c r="F2750" s="6">
        <v>49111328.24959386</v>
      </c>
      <c r="G2750" s="6">
        <v>115428511.22188926</v>
      </c>
      <c r="H2750" s="6">
        <f>NPV(Supuestos!$B$22,C2750:G2750)+B2750</f>
        <v>46689066.141730964</v>
      </c>
      <c r="I2750" s="2">
        <f>IFERROR(IRR(B2750:G2750),"")</f>
        <v>0.2391823163592852</v>
      </c>
      <c r="J2750" s="2">
        <f>IFERROR(MIRR(B2750:G2750,Supuestos!$B$22,Supuestos!$B$22),"")</f>
        <v>0.19861041609106045</v>
      </c>
      <c r="K2750" s="6">
        <v>7893.66467328597</v>
      </c>
      <c r="L2750" s="6">
        <v>40184.05811512978</v>
      </c>
      <c r="M2750" s="6">
        <v>138508526.41046244</v>
      </c>
      <c r="N2750" s="6">
        <v>3354.436574721088</v>
      </c>
      <c r="O2750" s="6">
        <v>112004380.54534912</v>
      </c>
    </row>
    <row r="2751">
      <c r="A2751">
        <v>2747</v>
      </c>
      <c r="B2751" s="6">
        <v>-167180256.39620298</v>
      </c>
      <c r="C2751" s="6">
        <v>61513957.98971808</v>
      </c>
      <c r="D2751" s="6">
        <v>69402673.85213514</v>
      </c>
      <c r="E2751" s="6">
        <v>60245483.47934802</v>
      </c>
      <c r="F2751" s="6">
        <v>36892266.27688542</v>
      </c>
      <c r="G2751" s="6">
        <v>91076295.3622041</v>
      </c>
      <c r="H2751" s="6">
        <f>NPV(Supuestos!$B$22,C2751:G2751)+B2751</f>
        <v>49991802.24923241</v>
      </c>
      <c r="I2751" s="2">
        <f>IFERROR(IRR(B2751:G2751),"")</f>
        <v>0.2564588795759797</v>
      </c>
      <c r="J2751" s="2">
        <f>IFERROR(MIRR(B2751:G2751,Supuestos!$B$22,Supuestos!$B$22),"")</f>
        <v>0.2012368420466284</v>
      </c>
      <c r="K2751" s="6">
        <v>8114.201396875493</v>
      </c>
      <c r="L2751" s="6">
        <v>39699.39493083447</v>
      </c>
      <c r="M2751" s="6">
        <v>141409945.53197187</v>
      </c>
      <c r="N2751" s="6">
        <v>3412.1104379184544</v>
      </c>
      <c r="O2751" s="6">
        <v>114742363.19158025</v>
      </c>
    </row>
    <row r="2752">
      <c r="A2752">
        <v>2748</v>
      </c>
      <c r="B2752" s="6">
        <v>-163558113.08820635</v>
      </c>
      <c r="C2752" s="6">
        <v>55645969.83360061</v>
      </c>
      <c r="D2752" s="6">
        <v>59981678.09844278</v>
      </c>
      <c r="E2752" s="6">
        <v>65206898.908393055</v>
      </c>
      <c r="F2752" s="6">
        <v>42866123.3713219</v>
      </c>
      <c r="G2752" s="6">
        <v>87277617.33528651</v>
      </c>
      <c r="H2752" s="6">
        <f>NPV(Supuestos!$B$22,C2752:G2752)+B2752</f>
        <v>46130339.93414548</v>
      </c>
      <c r="I2752" s="2">
        <f>IFERROR(IRR(B2752:G2752),"")</f>
        <v>0.24682585440304466</v>
      </c>
      <c r="J2752" s="2">
        <f>IFERROR(MIRR(B2752:G2752,Supuestos!$B$22,Supuestos!$B$22),"")</f>
        <v>0.1980786696764869</v>
      </c>
      <c r="K2752" s="6">
        <v>8185.746497112885</v>
      </c>
      <c r="L2752" s="6">
        <v>38833.40023381177</v>
      </c>
      <c r="M2752" s="6">
        <v>138127683.49341375</v>
      </c>
      <c r="N2752" s="6">
        <v>3473.1073763842383</v>
      </c>
      <c r="O2752" s="6">
        <v>115698148.91559769</v>
      </c>
    </row>
    <row r="2753">
      <c r="A2753">
        <v>2749</v>
      </c>
      <c r="B2753" s="6">
        <v>-167423893.77451268</v>
      </c>
      <c r="C2753" s="6">
        <v>56590720.91936176</v>
      </c>
      <c r="D2753" s="6">
        <v>70346479.5016877</v>
      </c>
      <c r="E2753" s="6">
        <v>57708157.305268146</v>
      </c>
      <c r="F2753" s="6">
        <v>62348493.311650395</v>
      </c>
      <c r="G2753" s="6">
        <v>126986216.83639625</v>
      </c>
      <c r="H2753" s="6">
        <f>NPV(Supuestos!$B$22,C2753:G2753)+B2753</f>
        <v>78165758.68439716</v>
      </c>
      <c r="I2753" s="2">
        <f>IFERROR(IRR(B2753:G2753),"")</f>
        <v>0.3000851617845317</v>
      </c>
      <c r="J2753" s="2">
        <f>IFERROR(MIRR(B2753:G2753,Supuestos!$B$22,Supuestos!$B$22),"")</f>
        <v>0.23078834952935012</v>
      </c>
      <c r="K2753" s="6">
        <v>7602.425763849944</v>
      </c>
      <c r="L2753" s="6">
        <v>47154.34432951648</v>
      </c>
      <c r="M2753" s="6">
        <v>138744901.59785926</v>
      </c>
      <c r="N2753" s="6">
        <v>3575.7736396665373</v>
      </c>
      <c r="O2753" s="6">
        <v>108569434.68591428</v>
      </c>
    </row>
    <row r="2754">
      <c r="A2754">
        <v>2750</v>
      </c>
      <c r="B2754" s="6">
        <v>-165275188.55153888</v>
      </c>
      <c r="C2754" s="6">
        <v>37450867.40959853</v>
      </c>
      <c r="D2754" s="6">
        <v>37207176.58071875</v>
      </c>
      <c r="E2754" s="6">
        <v>47012366.40602693</v>
      </c>
      <c r="F2754" s="6">
        <v>33451725.695741557</v>
      </c>
      <c r="G2754" s="6">
        <v>73412781.76716702</v>
      </c>
      <c r="H2754" s="6">
        <f>NPV(Supuestos!$B$22,C2754:G2754)+B2754</f>
        <v>-14127422.592901051</v>
      </c>
      <c r="I2754" s="2">
        <f>IFERROR(IRR(B2754:G2754),"")</f>
        <v>0.10701981231383939</v>
      </c>
      <c r="J2754" s="2">
        <f>IFERROR(MIRR(B2754:G2754,Supuestos!$B$22,Supuestos!$B$22),"")</f>
        <v>0.11980825724242972</v>
      </c>
      <c r="K2754" s="6">
        <v>8020.16261130905</v>
      </c>
      <c r="L2754" s="6">
        <v>35042.80392806093</v>
      </c>
      <c r="M2754" s="6">
        <v>142791269.68279743</v>
      </c>
      <c r="N2754" s="6">
        <v>3450.0143548163273</v>
      </c>
      <c r="O2754" s="6">
        <v>115958044.96674635</v>
      </c>
    </row>
    <row r="2755">
      <c r="A2755">
        <v>2751</v>
      </c>
      <c r="B2755" s="6">
        <v>-176339195.45521986</v>
      </c>
      <c r="C2755" s="6">
        <v>55918818.18747508</v>
      </c>
      <c r="D2755" s="6">
        <v>66152196.49674723</v>
      </c>
      <c r="E2755" s="6">
        <v>63916803.27817434</v>
      </c>
      <c r="F2755" s="6">
        <v>68662707.09516203</v>
      </c>
      <c r="G2755" s="6">
        <v>127089023.06315729</v>
      </c>
      <c r="H2755" s="6">
        <f>NPV(Supuestos!$B$22,C2755:G2755)+B2755</f>
        <v>73416279.0317604</v>
      </c>
      <c r="I2755" s="2">
        <f>IFERROR(IRR(B2755:G2755),"")</f>
        <v>0.2819607808217579</v>
      </c>
      <c r="J2755" s="2">
        <f>IFERROR(MIRR(B2755:G2755,Supuestos!$B$22,Supuestos!$B$22),"")</f>
        <v>0.22218819228742848</v>
      </c>
      <c r="K2755" s="6">
        <v>8059.794276836416</v>
      </c>
      <c r="L2755" s="6">
        <v>42746.06265214241</v>
      </c>
      <c r="M2755" s="6">
        <v>148777237.7655376</v>
      </c>
      <c r="N2755" s="6">
        <v>3434.2110473662615</v>
      </c>
      <c r="O2755" s="6">
        <v>108671482.25920314</v>
      </c>
    </row>
    <row r="2756">
      <c r="A2756">
        <v>2752</v>
      </c>
      <c r="B2756" s="6">
        <v>-159277065.61159927</v>
      </c>
      <c r="C2756" s="6">
        <v>76498586.38088447</v>
      </c>
      <c r="D2756" s="6">
        <v>66233973.76446307</v>
      </c>
      <c r="E2756" s="6">
        <v>69698369.79677653</v>
      </c>
      <c r="F2756" s="6">
        <v>62245158.25158838</v>
      </c>
      <c r="G2756" s="6">
        <v>111557589.67568627</v>
      </c>
      <c r="H2756" s="6">
        <f>NPV(Supuestos!$B$22,C2756:G2756)+B2756</f>
        <v>100629910.87298778</v>
      </c>
      <c r="I2756" s="2">
        <f>IFERROR(IRR(B2756:G2756),"")</f>
        <v>0.3690994506094933</v>
      </c>
      <c r="J2756" s="2">
        <f>IFERROR(MIRR(B2756:G2756,Supuestos!$B$22,Supuestos!$B$22),"")</f>
        <v>0.25729674018628446</v>
      </c>
      <c r="K2756" s="6">
        <v>8415.246975656604</v>
      </c>
      <c r="L2756" s="6">
        <v>39808.03468119282</v>
      </c>
      <c r="M2756" s="6">
        <v>132477510.13497998</v>
      </c>
      <c r="N2756" s="6">
        <v>3423.965489367644</v>
      </c>
      <c r="O2756" s="6">
        <v>106949684.42987977</v>
      </c>
    </row>
    <row r="2757">
      <c r="A2757">
        <v>2753</v>
      </c>
      <c r="B2757" s="6">
        <v>-172501891.6891106</v>
      </c>
      <c r="C2757" s="6">
        <v>37551892.42903265</v>
      </c>
      <c r="D2757" s="6">
        <v>47681530.36640854</v>
      </c>
      <c r="E2757" s="6">
        <v>59448369.0351946</v>
      </c>
      <c r="F2757" s="6">
        <v>37482106.59536599</v>
      </c>
      <c r="G2757" s="6">
        <v>73585079.10716338</v>
      </c>
      <c r="H2757" s="6">
        <f>NPV(Supuestos!$B$22,C2757:G2757)+B2757</f>
        <v>-2336089.7421690673</v>
      </c>
      <c r="I2757" s="2">
        <f>IFERROR(IRR(B2757:G2757),"")</f>
        <v>0.13479839203859206</v>
      </c>
      <c r="J2757" s="2">
        <f>IFERROR(MIRR(B2757:G2757,Supuestos!$B$22,Supuestos!$B$22),"")</f>
        <v>0.13689546965840926</v>
      </c>
      <c r="K2757" s="6">
        <v>7789.8195694389515</v>
      </c>
      <c r="L2757" s="6">
        <v>35832.32186995629</v>
      </c>
      <c r="M2757" s="6">
        <v>150171705.91942894</v>
      </c>
      <c r="N2757" s="6">
        <v>3457.28718948861</v>
      </c>
      <c r="O2757" s="6">
        <v>106123053.61984962</v>
      </c>
    </row>
    <row r="2758">
      <c r="A2758">
        <v>2754</v>
      </c>
      <c r="B2758" s="6">
        <v>-188286514.55569586</v>
      </c>
      <c r="C2758" s="6">
        <v>74982117.2765524</v>
      </c>
      <c r="D2758" s="6">
        <v>68271062.76113716</v>
      </c>
      <c r="E2758" s="6">
        <v>95691559.40206474</v>
      </c>
      <c r="F2758" s="6">
        <v>96002208.80867511</v>
      </c>
      <c r="G2758" s="6">
        <v>118119108.63827355</v>
      </c>
      <c r="H2758" s="6">
        <f>NPV(Supuestos!$B$22,C2758:G2758)+B2758</f>
        <v>112797093.50362223</v>
      </c>
      <c r="I2758" s="2">
        <f>IFERROR(IRR(B2758:G2758),"")</f>
        <v>0.3468879711394809</v>
      </c>
      <c r="J2758" s="2">
        <f>IFERROR(MIRR(B2758:G2758,Supuestos!$B$22,Supuestos!$B$22),"")</f>
        <v>0.2522136410177458</v>
      </c>
      <c r="K2758" s="6">
        <v>8324.91189163408</v>
      </c>
      <c r="L2758" s="6">
        <v>43945.83054841772</v>
      </c>
      <c r="M2758" s="6">
        <v>159018901.17007515</v>
      </c>
      <c r="N2758" s="6">
        <v>3329.320111311972</v>
      </c>
      <c r="O2758" s="6">
        <v>113827760.18501194</v>
      </c>
    </row>
    <row r="2759">
      <c r="A2759">
        <v>2755</v>
      </c>
      <c r="B2759" s="6">
        <v>-163949530.3413408</v>
      </c>
      <c r="C2759" s="6">
        <v>104805556.62027135</v>
      </c>
      <c r="D2759" s="6">
        <v>101438964.70094876</v>
      </c>
      <c r="E2759" s="6">
        <v>98955390.21707001</v>
      </c>
      <c r="F2759" s="6">
        <v>96522942.2578128</v>
      </c>
      <c r="G2759" s="6">
        <v>174808569.04549927</v>
      </c>
      <c r="H2759" s="6">
        <f>NPV(Supuestos!$B$22,C2759:G2759)+B2759</f>
        <v>220770651.12697774</v>
      </c>
      <c r="I2759" s="2">
        <f>IFERROR(IRR(B2759:G2759),"")</f>
        <v>0.5857381051813293</v>
      </c>
      <c r="J2759" s="2">
        <f>IFERROR(MIRR(B2759:G2759,Supuestos!$B$22,Supuestos!$B$22),"")</f>
        <v>0.35204706500615424</v>
      </c>
      <c r="K2759" s="6">
        <v>8675.263714769257</v>
      </c>
      <c r="L2759" s="6">
        <v>46393.480739225255</v>
      </c>
      <c r="M2759" s="6">
        <v>131751475.93663302</v>
      </c>
      <c r="N2759" s="6">
        <v>3336.826650953541</v>
      </c>
      <c r="O2759" s="6">
        <v>104842847.60994588</v>
      </c>
    </row>
    <row r="2760">
      <c r="A2760">
        <v>2756</v>
      </c>
      <c r="B2760" s="6">
        <v>-167500570.51423866</v>
      </c>
      <c r="C2760" s="6">
        <v>70003928.47453584</v>
      </c>
      <c r="D2760" s="6">
        <v>58400269.981417075</v>
      </c>
      <c r="E2760" s="6">
        <v>72181741.67583472</v>
      </c>
      <c r="F2760" s="6">
        <v>68361390.56181438</v>
      </c>
      <c r="G2760" s="6">
        <v>92307754.16801171</v>
      </c>
      <c r="H2760" s="6">
        <f>NPV(Supuestos!$B$22,C2760:G2760)+B2760</f>
        <v>75981301.39117065</v>
      </c>
      <c r="I2760" s="2">
        <f>IFERROR(IRR(B2760:G2760),"")</f>
        <v>0.30762181382125114</v>
      </c>
      <c r="J2760" s="2">
        <f>IFERROR(MIRR(B2760:G2760,Supuestos!$B$22,Supuestos!$B$22),"")</f>
        <v>0.22855589348737682</v>
      </c>
      <c r="K2760" s="6">
        <v>8289.387157927256</v>
      </c>
      <c r="L2760" s="6">
        <v>39775.9073846664</v>
      </c>
      <c r="M2760" s="6">
        <v>141123138.84469005</v>
      </c>
      <c r="N2760" s="6">
        <v>3339.5957686938345</v>
      </c>
      <c r="O2760" s="6">
        <v>111774531.67408274</v>
      </c>
    </row>
    <row r="2761">
      <c r="A2761">
        <v>2757</v>
      </c>
      <c r="B2761" s="6">
        <v>-160366925.05556148</v>
      </c>
      <c r="C2761" s="6">
        <v>66358897.01086905</v>
      </c>
      <c r="D2761" s="6">
        <v>50893230.39440349</v>
      </c>
      <c r="E2761" s="6">
        <v>69988459.6749308</v>
      </c>
      <c r="F2761" s="6">
        <v>65415054.21240652</v>
      </c>
      <c r="G2761" s="6">
        <v>84907105.4128918</v>
      </c>
      <c r="H2761" s="6">
        <f>NPV(Supuestos!$B$22,C2761:G2761)+B2761</f>
        <v>67072592.05200471</v>
      </c>
      <c r="I2761" s="2">
        <f>IFERROR(IRR(B2761:G2761),"")</f>
        <v>0.2950676322892106</v>
      </c>
      <c r="J2761" s="2">
        <f>IFERROR(MIRR(B2761:G2761,Supuestos!$B$22,Supuestos!$B$22),"")</f>
        <v>0.2225174752978094</v>
      </c>
      <c r="K2761" s="6">
        <v>8248.183943511905</v>
      </c>
      <c r="L2761" s="6">
        <v>37705.12726793974</v>
      </c>
      <c r="M2761" s="6">
        <v>135487019.030002</v>
      </c>
      <c r="N2761" s="6">
        <v>3308.352496816466</v>
      </c>
      <c r="O2761" s="6">
        <v>108743243.51792</v>
      </c>
    </row>
    <row r="2762">
      <c r="A2762">
        <v>2758</v>
      </c>
      <c r="B2762" s="6">
        <v>-175733766.6286378</v>
      </c>
      <c r="C2762" s="6">
        <v>52882632.33730505</v>
      </c>
      <c r="D2762" s="6">
        <v>63506921.20516199</v>
      </c>
      <c r="E2762" s="6">
        <v>55615542.25369848</v>
      </c>
      <c r="F2762" s="6">
        <v>54363601.08916138</v>
      </c>
      <c r="G2762" s="6">
        <v>105789449.52579899</v>
      </c>
      <c r="H2762" s="6">
        <f>NPV(Supuestos!$B$22,C2762:G2762)+B2762</f>
        <v>44191269.04661181</v>
      </c>
      <c r="I2762" s="2">
        <f>IFERROR(IRR(B2762:G2762),"")</f>
        <v>0.23111523841911694</v>
      </c>
      <c r="J2762" s="2">
        <f>IFERROR(MIRR(B2762:G2762,Supuestos!$B$22,Supuestos!$B$22),"")</f>
        <v>0.1923087799097667</v>
      </c>
      <c r="K2762" s="6">
        <v>8025.234543547449</v>
      </c>
      <c r="L2762" s="6">
        <v>39093.68934088368</v>
      </c>
      <c r="M2762" s="6">
        <v>150634884.537984</v>
      </c>
      <c r="N2762" s="6">
        <v>3416.783413787683</v>
      </c>
      <c r="O2762" s="6">
        <v>111319348.73709454</v>
      </c>
    </row>
    <row r="2763">
      <c r="A2763">
        <v>2759</v>
      </c>
      <c r="B2763" s="6">
        <v>-169873963.47957802</v>
      </c>
      <c r="C2763" s="6">
        <v>59575180.870371684</v>
      </c>
      <c r="D2763" s="6">
        <v>81637834.30562797</v>
      </c>
      <c r="E2763" s="6">
        <v>52407993.686475225</v>
      </c>
      <c r="F2763" s="6">
        <v>75184100.07968296</v>
      </c>
      <c r="G2763" s="6">
        <v>121679414.43278497</v>
      </c>
      <c r="H2763" s="6">
        <f>NPV(Supuestos!$B$22,C2763:G2763)+B2763</f>
        <v>88288030.44399923</v>
      </c>
      <c r="I2763" s="2">
        <f>IFERROR(IRR(B2763:G2763),"")</f>
        <v>0.32007653258655233</v>
      </c>
      <c r="J2763" s="2">
        <f>IFERROR(MIRR(B2763:G2763,Supuestos!$B$22,Supuestos!$B$22),"")</f>
        <v>0.2395325869054834</v>
      </c>
      <c r="K2763" s="6">
        <v>8061.251724524119</v>
      </c>
      <c r="L2763" s="6">
        <v>42592.35430390527</v>
      </c>
      <c r="M2763" s="6">
        <v>142406148.31286612</v>
      </c>
      <c r="N2763" s="6">
        <v>3324.719045870006</v>
      </c>
      <c r="O2763" s="6">
        <v>111737700.76528502</v>
      </c>
    </row>
    <row r="2764">
      <c r="A2764">
        <v>2760</v>
      </c>
      <c r="B2764" s="6">
        <v>-158471782.50972515</v>
      </c>
      <c r="C2764" s="6">
        <v>55169956.30750951</v>
      </c>
      <c r="D2764" s="6">
        <v>41488762.06643616</v>
      </c>
      <c r="E2764" s="6">
        <v>54049263.1163241</v>
      </c>
      <c r="F2764" s="6">
        <v>42881611.377932385</v>
      </c>
      <c r="G2764" s="6">
        <v>91278708.05986187</v>
      </c>
      <c r="H2764" s="6">
        <f>NPV(Supuestos!$B$22,C2764:G2764)+B2764</f>
        <v>31125541.33568079</v>
      </c>
      <c r="I2764" s="2">
        <f>IFERROR(IRR(B2764:G2764),"")</f>
        <v>0.21315709376721048</v>
      </c>
      <c r="J2764" s="2">
        <f>IFERROR(MIRR(B2764:G2764,Supuestos!$B$22,Supuestos!$B$22),"")</f>
        <v>0.18162835323394888</v>
      </c>
      <c r="K2764" s="6">
        <v>8353.763508155338</v>
      </c>
      <c r="L2764" s="6">
        <v>35422.31286212352</v>
      </c>
      <c r="M2764" s="6">
        <v>134799012.54475963</v>
      </c>
      <c r="N2764" s="6">
        <v>3408.3475328360996</v>
      </c>
      <c r="O2764" s="6">
        <v>111360172.57656626</v>
      </c>
    </row>
    <row r="2765">
      <c r="A2765">
        <v>2761</v>
      </c>
      <c r="B2765" s="6">
        <v>-164819782.38137156</v>
      </c>
      <c r="C2765" s="6">
        <v>50978221.59004535</v>
      </c>
      <c r="D2765" s="6">
        <v>57471757.71458178</v>
      </c>
      <c r="E2765" s="6">
        <v>45963977.80464605</v>
      </c>
      <c r="F2765" s="6">
        <v>51102322.28054796</v>
      </c>
      <c r="G2765" s="6">
        <v>82122361.54651761</v>
      </c>
      <c r="H2765" s="6">
        <f>NPV(Supuestos!$B$22,C2765:G2765)+B2765</f>
        <v>28053441.3910875</v>
      </c>
      <c r="I2765" s="2">
        <f>IFERROR(IRR(B2765:G2765),"")</f>
        <v>0.20473183909139087</v>
      </c>
      <c r="J2765" s="2">
        <f>IFERROR(MIRR(B2765:G2765,Supuestos!$B$22,Supuestos!$B$22),"")</f>
        <v>0.17640638221675387</v>
      </c>
      <c r="K2765" s="6">
        <v>7957.1401389065395</v>
      </c>
      <c r="L2765" s="6">
        <v>37455.25871802272</v>
      </c>
      <c r="M2765" s="6">
        <v>140976842.97670695</v>
      </c>
      <c r="N2765" s="6">
        <v>3341.629678880175</v>
      </c>
      <c r="O2765" s="6">
        <v>113907638.660636</v>
      </c>
    </row>
    <row r="2766">
      <c r="A2766">
        <v>2762</v>
      </c>
      <c r="B2766" s="6">
        <v>-164250006.81111413</v>
      </c>
      <c r="C2766" s="6">
        <v>62238305.13227564</v>
      </c>
      <c r="D2766" s="6">
        <v>73471504.3567625</v>
      </c>
      <c r="E2766" s="6">
        <v>76215212.4604192</v>
      </c>
      <c r="F2766" s="6">
        <v>70663154.4465703</v>
      </c>
      <c r="G2766" s="6">
        <v>110566479.25940575</v>
      </c>
      <c r="H2766" s="6">
        <f>NPV(Supuestos!$B$22,C2766:G2766)+B2766</f>
        <v>97585056.81384543</v>
      </c>
      <c r="I2766" s="2">
        <f>IFERROR(IRR(B2766:G2766),"")</f>
        <v>0.3470974653984408</v>
      </c>
      <c r="J2766" s="2">
        <f>IFERROR(MIRR(B2766:G2766,Supuestos!$B$22,Supuestos!$B$22),"")</f>
        <v>0.25143798498761805</v>
      </c>
      <c r="K2766" s="6">
        <v>8582.626793318475</v>
      </c>
      <c r="L2766" s="6">
        <v>38141.43762987869</v>
      </c>
      <c r="M2766" s="6">
        <v>138061708.84808356</v>
      </c>
      <c r="N2766" s="6">
        <v>3245.7047471466162</v>
      </c>
      <c r="O2766" s="6">
        <v>111564044.04360814</v>
      </c>
    </row>
    <row r="2767">
      <c r="A2767">
        <v>2763</v>
      </c>
      <c r="B2767" s="6">
        <v>-174757741.25799575</v>
      </c>
      <c r="C2767" s="6">
        <v>93763772.02477743</v>
      </c>
      <c r="D2767" s="6">
        <v>105854189.64151305</v>
      </c>
      <c r="E2767" s="6">
        <v>84046707.10153875</v>
      </c>
      <c r="F2767" s="6">
        <v>74481211.85831264</v>
      </c>
      <c r="G2767" s="6">
        <v>158609978.7268481</v>
      </c>
      <c r="H2767" s="6">
        <f>NPV(Supuestos!$B$22,C2767:G2767)+B2767</f>
        <v>172147585.95798945</v>
      </c>
      <c r="I2767" s="2">
        <f>IFERROR(IRR(B2767:G2767),"")</f>
        <v>0.48255981370291945</v>
      </c>
      <c r="J2767" s="2">
        <f>IFERROR(MIRR(B2767:G2767,Supuestos!$B$22,Supuestos!$B$22),"")</f>
        <v>0.30755438229462806</v>
      </c>
      <c r="K2767" s="6">
        <v>8697.40582122166</v>
      </c>
      <c r="L2767" s="6">
        <v>44601.723337916905</v>
      </c>
      <c r="M2767" s="6">
        <v>143724198.20233843</v>
      </c>
      <c r="N2767" s="6">
        <v>3447.55588878567</v>
      </c>
      <c r="O2767" s="6">
        <v>110083736.70436525</v>
      </c>
    </row>
    <row r="2768">
      <c r="A2768">
        <v>2764</v>
      </c>
      <c r="B2768" s="6">
        <v>-175442810.40737024</v>
      </c>
      <c r="C2768" s="6">
        <v>95097531.57540521</v>
      </c>
      <c r="D2768" s="6">
        <v>94222415.33016682</v>
      </c>
      <c r="E2768" s="6">
        <v>99981615.34718508</v>
      </c>
      <c r="F2768" s="6">
        <v>100618470.51299298</v>
      </c>
      <c r="G2768" s="6">
        <v>148001855.84297428</v>
      </c>
      <c r="H2768" s="6">
        <f>NPV(Supuestos!$B$22,C2768:G2768)+B2768</f>
        <v>184403646.61513472</v>
      </c>
      <c r="I2768" s="2">
        <f>IFERROR(IRR(B2768:G2768),"")</f>
        <v>0.49574491847272656</v>
      </c>
      <c r="J2768" s="2">
        <f>IFERROR(MIRR(B2768:G2768,Supuestos!$B$22,Supuestos!$B$22),"")</f>
        <v>0.31613725451843644</v>
      </c>
      <c r="K2768" s="6">
        <v>9106.671123847378</v>
      </c>
      <c r="L2768" s="6">
        <v>40461.22432772213</v>
      </c>
      <c r="M2768" s="6">
        <v>145965445.349708</v>
      </c>
      <c r="N2768" s="6">
        <v>3288.8578545923033</v>
      </c>
      <c r="O2768" s="6">
        <v>109116824.77036129</v>
      </c>
    </row>
    <row r="2769">
      <c r="A2769">
        <v>2765</v>
      </c>
      <c r="B2769" s="6">
        <v>-154217665.91427943</v>
      </c>
      <c r="C2769" s="6">
        <v>48816835.86719763</v>
      </c>
      <c r="D2769" s="6">
        <v>44630257.89218569</v>
      </c>
      <c r="E2769" s="6">
        <v>37103398.590017304</v>
      </c>
      <c r="F2769" s="6">
        <v>47714928.940267816</v>
      </c>
      <c r="G2769" s="6">
        <v>82576361.73662035</v>
      </c>
      <c r="H2769" s="6">
        <f>NPV(Supuestos!$B$22,C2769:G2769)+B2769</f>
        <v>19128034.436477542</v>
      </c>
      <c r="I2769" s="2">
        <f>IFERROR(IRR(B2769:G2769),"")</f>
        <v>0.1865924135610164</v>
      </c>
      <c r="J2769" s="2">
        <f>IFERROR(MIRR(B2769:G2769,Supuestos!$B$22,Supuestos!$B$22),"")</f>
        <v>0.16697255120820742</v>
      </c>
      <c r="K2769" s="6">
        <v>8049.036451799297</v>
      </c>
      <c r="L2769" s="6">
        <v>35081.44860671216</v>
      </c>
      <c r="M2769" s="6">
        <v>131627917.22489145</v>
      </c>
      <c r="N2769" s="6">
        <v>3427.992767995844</v>
      </c>
      <c r="O2769" s="6">
        <v>108782150.42587213</v>
      </c>
    </row>
    <row r="2770">
      <c r="A2770">
        <v>2766</v>
      </c>
      <c r="B2770" s="6">
        <v>-171012687.72463512</v>
      </c>
      <c r="C2770" s="6">
        <v>76428574.96117736</v>
      </c>
      <c r="D2770" s="6">
        <v>40753459.968494266</v>
      </c>
      <c r="E2770" s="6">
        <v>47570443.6499325</v>
      </c>
      <c r="F2770" s="6">
        <v>63837140.57582159</v>
      </c>
      <c r="G2770" s="6">
        <v>107147035.61983135</v>
      </c>
      <c r="H2770" s="6">
        <f>NPV(Supuestos!$B$22,C2770:G2770)+B2770</f>
        <v>52942605.16443835</v>
      </c>
      <c r="I2770" s="2">
        <f>IFERROR(IRR(B2770:G2770),"")</f>
        <v>0.2549374142116142</v>
      </c>
      <c r="J2770" s="2">
        <f>IFERROR(MIRR(B2770:G2770,Supuestos!$B$22,Supuestos!$B$22),"")</f>
        <v>0.20318234596410778</v>
      </c>
      <c r="K2770" s="6">
        <v>8296.786470608336</v>
      </c>
      <c r="L2770" s="6">
        <v>37313.722027358446</v>
      </c>
      <c r="M2770" s="6">
        <v>146245968.9978649</v>
      </c>
      <c r="N2770" s="6">
        <v>3425.253438235571</v>
      </c>
      <c r="O2770" s="6">
        <v>105658108.09737258</v>
      </c>
    </row>
    <row r="2771">
      <c r="A2771">
        <v>2767</v>
      </c>
      <c r="B2771" s="6">
        <v>-166572541.00004473</v>
      </c>
      <c r="C2771" s="6">
        <v>67769474.22516434</v>
      </c>
      <c r="D2771" s="6">
        <v>76319651.32746932</v>
      </c>
      <c r="E2771" s="6">
        <v>48492136.11784346</v>
      </c>
      <c r="F2771" s="6">
        <v>58575077.31915931</v>
      </c>
      <c r="G2771" s="6">
        <v>108668199.97947432</v>
      </c>
      <c r="H2771" s="6">
        <f>NPV(Supuestos!$B$22,C2771:G2771)+B2771</f>
        <v>75450676.24284281</v>
      </c>
      <c r="I2771" s="2">
        <f>IFERROR(IRR(B2771:G2771),"")</f>
        <v>0.3077319188768465</v>
      </c>
      <c r="J2771" s="2">
        <f>IFERROR(MIRR(B2771:G2771,Supuestos!$B$22,Supuestos!$B$22),"")</f>
        <v>0.22844459872253986</v>
      </c>
      <c r="K2771" s="6">
        <v>8244.225679131325</v>
      </c>
      <c r="L2771" s="6">
        <v>38364.80237431807</v>
      </c>
      <c r="M2771" s="6">
        <v>141269493.88731262</v>
      </c>
      <c r="N2771" s="6">
        <v>3287.0552325621247</v>
      </c>
      <c r="O2771" s="6">
        <v>108463844.80346705</v>
      </c>
    </row>
    <row r="2772">
      <c r="A2772">
        <v>2768</v>
      </c>
      <c r="B2772" s="6">
        <v>-161239471.40464768</v>
      </c>
      <c r="C2772" s="6">
        <v>36317313.391791865</v>
      </c>
      <c r="D2772" s="6">
        <v>30952268.590652406</v>
      </c>
      <c r="E2772" s="6">
        <v>23805456.435561363</v>
      </c>
      <c r="F2772" s="6">
        <v>12875716.155837666</v>
      </c>
      <c r="G2772" s="6">
        <v>72376207.81722125</v>
      </c>
      <c r="H2772" s="6">
        <f>NPV(Supuestos!$B$22,C2772:G2772)+B2772</f>
        <v>-44284016.34017057</v>
      </c>
      <c r="I2772" s="2">
        <f>IFERROR(IRR(B2772:G2772),"")</f>
        <v>0.027727416182451066</v>
      </c>
      <c r="J2772" s="2">
        <f>IFERROR(MIRR(B2772:G2772,Supuestos!$B$22,Supuestos!$B$22),"")</f>
        <v>0.06909100319239969</v>
      </c>
      <c r="K2772" s="6">
        <v>7711.405301462008</v>
      </c>
      <c r="L2772" s="6">
        <v>31883.380821396742</v>
      </c>
      <c r="M2772" s="6">
        <v>141570217.6530756</v>
      </c>
      <c r="N2772" s="6">
        <v>3430.4151004801192</v>
      </c>
      <c r="O2772" s="6">
        <v>107846347.44512147</v>
      </c>
    </row>
    <row r="2773">
      <c r="A2773">
        <v>2769</v>
      </c>
      <c r="B2773" s="6">
        <v>-179018647.26824182</v>
      </c>
      <c r="C2773" s="6">
        <v>81789740.80522192</v>
      </c>
      <c r="D2773" s="6">
        <v>77136080.5315568</v>
      </c>
      <c r="E2773" s="6">
        <v>75439502.00260302</v>
      </c>
      <c r="F2773" s="6">
        <v>63903546.648178</v>
      </c>
      <c r="G2773" s="6">
        <v>127574171.12717377</v>
      </c>
      <c r="H2773" s="6">
        <f>NPV(Supuestos!$B$22,C2773:G2773)+B2773</f>
        <v>107094020.1832532</v>
      </c>
      <c r="I2773" s="2">
        <f>IFERROR(IRR(B2773:G2773),"")</f>
        <v>0.3567044533848226</v>
      </c>
      <c r="J2773" s="2">
        <f>IFERROR(MIRR(B2773:G2773,Supuestos!$B$22,Supuestos!$B$22),"")</f>
        <v>0.2520815451469858</v>
      </c>
      <c r="K2773" s="6">
        <v>9201.993865358128</v>
      </c>
      <c r="L2773" s="6">
        <v>35317.678310351126</v>
      </c>
      <c r="M2773" s="6">
        <v>153019202.53619838</v>
      </c>
      <c r="N2773" s="6">
        <v>3544.156396109611</v>
      </c>
      <c r="O2773" s="6">
        <v>101168757.29071826</v>
      </c>
    </row>
    <row r="2774">
      <c r="A2774">
        <v>2770</v>
      </c>
      <c r="B2774" s="6">
        <v>-181856552.96088788</v>
      </c>
      <c r="C2774" s="6">
        <v>77395947.49935631</v>
      </c>
      <c r="D2774" s="6">
        <v>80276787.60445575</v>
      </c>
      <c r="E2774" s="6">
        <v>66053895.961440295</v>
      </c>
      <c r="F2774" s="6">
        <v>75601987.8531397</v>
      </c>
      <c r="G2774" s="6">
        <v>126374902.6581573</v>
      </c>
      <c r="H2774" s="6">
        <f>NPV(Supuestos!$B$22,C2774:G2774)+B2774</f>
        <v>102787119.05576406</v>
      </c>
      <c r="I2774" s="2">
        <f>IFERROR(IRR(B2774:G2774),"")</f>
        <v>0.3421791694477791</v>
      </c>
      <c r="J2774" s="2">
        <f>IFERROR(MIRR(B2774:G2774,Supuestos!$B$22,Supuestos!$B$22),"")</f>
        <v>0.24686480688536339</v>
      </c>
      <c r="K2774" s="6">
        <v>8564.61104874958</v>
      </c>
      <c r="L2774" s="6">
        <v>39591.90592455412</v>
      </c>
      <c r="M2774" s="6">
        <v>154729410.96708867</v>
      </c>
      <c r="N2774" s="6">
        <v>3349.083267028133</v>
      </c>
      <c r="O2774" s="6">
        <v>111045706.86316103</v>
      </c>
    </row>
    <row r="2775">
      <c r="A2775">
        <v>2771</v>
      </c>
      <c r="B2775" s="6">
        <v>-172697285.32014513</v>
      </c>
      <c r="C2775" s="6">
        <v>53502753.901190445</v>
      </c>
      <c r="D2775" s="6">
        <v>55808815.40973118</v>
      </c>
      <c r="E2775" s="6">
        <v>50656769.68243237</v>
      </c>
      <c r="F2775" s="6">
        <v>63234589.649448276</v>
      </c>
      <c r="G2775" s="6">
        <v>96122205.00773391</v>
      </c>
      <c r="H2775" s="6">
        <f>NPV(Supuestos!$B$22,C2775:G2775)+B2775</f>
        <v>38732717.45190822</v>
      </c>
      <c r="I2775" s="2">
        <f>IFERROR(IRR(B2775:G2775),"")</f>
        <v>0.2216319487377768</v>
      </c>
      <c r="J2775" s="2">
        <f>IFERROR(MIRR(B2775:G2775,Supuestos!$B$22,Supuestos!$B$22),"")</f>
        <v>0.18708296362598875</v>
      </c>
      <c r="K2775" s="6">
        <v>7769.557803448941</v>
      </c>
      <c r="L2775" s="6">
        <v>40698.105230617606</v>
      </c>
      <c r="M2775" s="6">
        <v>147400782.83373463</v>
      </c>
      <c r="N2775" s="6">
        <v>3325.2060797686377</v>
      </c>
      <c r="O2775" s="6">
        <v>111778121.05085535</v>
      </c>
    </row>
    <row r="2776">
      <c r="A2776">
        <v>2772</v>
      </c>
      <c r="B2776" s="6">
        <v>-180759559.6364082</v>
      </c>
      <c r="C2776" s="6">
        <v>85646829.11251779</v>
      </c>
      <c r="D2776" s="6">
        <v>78619682.33422972</v>
      </c>
      <c r="E2776" s="6">
        <v>72225385.55477479</v>
      </c>
      <c r="F2776" s="6">
        <v>64422215.03289975</v>
      </c>
      <c r="G2776" s="6">
        <v>122147490.87869318</v>
      </c>
      <c r="H2776" s="6">
        <f>NPV(Supuestos!$B$22,C2776:G2776)+B2776</f>
        <v>105197310.61978477</v>
      </c>
      <c r="I2776" s="2">
        <f>IFERROR(IRR(B2776:G2776),"")</f>
        <v>0.3554654383434141</v>
      </c>
      <c r="J2776" s="2">
        <f>IFERROR(MIRR(B2776:G2776,Supuestos!$B$22,Supuestos!$B$22),"")</f>
        <v>0.24952429135421883</v>
      </c>
      <c r="K2776" s="6">
        <v>8721.230735191104</v>
      </c>
      <c r="L2776" s="6">
        <v>39551.51069963488</v>
      </c>
      <c r="M2776" s="6">
        <v>153164531.57745656</v>
      </c>
      <c r="N2776" s="6">
        <v>3393.474534278115</v>
      </c>
      <c r="O2776" s="6">
        <v>108698289.79243176</v>
      </c>
    </row>
    <row r="2777">
      <c r="A2777">
        <v>2773</v>
      </c>
      <c r="B2777" s="6">
        <v>-165259389.8702852</v>
      </c>
      <c r="C2777" s="6">
        <v>65643154.00977728</v>
      </c>
      <c r="D2777" s="6">
        <v>88980431.55119553</v>
      </c>
      <c r="E2777" s="6">
        <v>53752253.36088644</v>
      </c>
      <c r="F2777" s="6">
        <v>63948672.24218916</v>
      </c>
      <c r="G2777" s="6">
        <v>132909297.02440968</v>
      </c>
      <c r="H2777" s="6">
        <f>NPV(Supuestos!$B$22,C2777:G2777)+B2777</f>
        <v>103962788.54675081</v>
      </c>
      <c r="I2777" s="2">
        <f>IFERROR(IRR(B2777:G2777),"")</f>
        <v>0.35918408823673226</v>
      </c>
      <c r="J2777" s="2">
        <f>IFERROR(MIRR(B2777:G2777,Supuestos!$B$22,Supuestos!$B$22),"")</f>
        <v>0.2568799233776242</v>
      </c>
      <c r="K2777" s="6">
        <v>7953.9578355111435</v>
      </c>
      <c r="L2777" s="6">
        <v>44863.37507537543</v>
      </c>
      <c r="M2777" s="6">
        <v>136712078.3736246</v>
      </c>
      <c r="N2777" s="6">
        <v>3368.8652765005827</v>
      </c>
      <c r="O2777" s="6">
        <v>112670471.35136898</v>
      </c>
    </row>
    <row r="2778">
      <c r="A2778">
        <v>2774</v>
      </c>
      <c r="B2778" s="6">
        <v>-151025224.11412343</v>
      </c>
      <c r="C2778" s="6">
        <v>24255710.86585674</v>
      </c>
      <c r="D2778" s="6">
        <v>35325784.66152674</v>
      </c>
      <c r="E2778" s="6">
        <v>6844684.995608952</v>
      </c>
      <c r="F2778" s="6">
        <v>16879706.24950754</v>
      </c>
      <c r="G2778" s="6">
        <v>68234202.47410779</v>
      </c>
      <c r="H2778" s="6">
        <f>NPV(Supuestos!$B$22,C2778:G2778)+B2778</f>
        <v>-52513425.37314811</v>
      </c>
      <c r="I2778" s="2">
        <f>IFERROR(IRR(B2778:G2778),"")</f>
        <v>0.0009848391305058387</v>
      </c>
      <c r="J2778" s="2">
        <f>IFERROR(MIRR(B2778:G2778,Supuestos!$B$22,Supuestos!$B$22),"")</f>
        <v>0.04662861285506037</v>
      </c>
      <c r="K2778" s="6">
        <v>7015.10075750428</v>
      </c>
      <c r="L2778" s="6">
        <v>35570.52811698035</v>
      </c>
      <c r="M2778" s="6">
        <v>131062757.01506293</v>
      </c>
      <c r="N2778" s="6">
        <v>3269.492688557754</v>
      </c>
      <c r="O2778" s="6">
        <v>109611848.91717784</v>
      </c>
    </row>
    <row r="2779">
      <c r="A2779">
        <v>2775</v>
      </c>
      <c r="B2779" s="6">
        <v>-183398367.94793743</v>
      </c>
      <c r="C2779" s="6">
        <v>67502900.13143575</v>
      </c>
      <c r="D2779" s="6">
        <v>76706449.43525508</v>
      </c>
      <c r="E2779" s="6">
        <v>59682997.228566065</v>
      </c>
      <c r="F2779" s="6">
        <v>59873690.04993917</v>
      </c>
      <c r="G2779" s="6">
        <v>113830697.83305946</v>
      </c>
      <c r="H2779" s="6">
        <f>NPV(Supuestos!$B$22,C2779:G2779)+B2779</f>
        <v>69692276.04696584</v>
      </c>
      <c r="I2779" s="2">
        <f>IFERROR(IRR(B2779:G2779),"")</f>
        <v>0.28012898753492765</v>
      </c>
      <c r="J2779" s="2">
        <f>IFERROR(MIRR(B2779:G2779,Supuestos!$B$22,Supuestos!$B$22),"")</f>
        <v>0.21585273541687844</v>
      </c>
      <c r="K2779" s="6">
        <v>8471.807115564354</v>
      </c>
      <c r="L2779" s="6">
        <v>37622.267819741355</v>
      </c>
      <c r="M2779" s="6">
        <v>157900080.25042123</v>
      </c>
      <c r="N2779" s="6">
        <v>3396.658132970333</v>
      </c>
      <c r="O2779" s="6">
        <v>104232131.71355146</v>
      </c>
    </row>
    <row r="2780">
      <c r="A2780">
        <v>2776</v>
      </c>
      <c r="B2780" s="6">
        <v>-166150532.57815525</v>
      </c>
      <c r="C2780" s="6">
        <v>31625072.381323453</v>
      </c>
      <c r="D2780" s="6">
        <v>41221082.383202285</v>
      </c>
      <c r="E2780" s="6">
        <v>48208904.20756678</v>
      </c>
      <c r="F2780" s="6">
        <v>54583898.3179179</v>
      </c>
      <c r="G2780" s="6">
        <v>87638143.01280501</v>
      </c>
      <c r="H2780" s="6">
        <f>NPV(Supuestos!$B$22,C2780:G2780)+B2780</f>
        <v>3683235.4736555815</v>
      </c>
      <c r="I2780" s="2">
        <f>IFERROR(IRR(B2780:G2780),"")</f>
        <v>0.14782365903642283</v>
      </c>
      <c r="J2780" s="2">
        <f>IFERROR(MIRR(B2780:G2780,Supuestos!$B$22,Supuestos!$B$22),"")</f>
        <v>0.1450100876016649</v>
      </c>
      <c r="K2780" s="6">
        <v>7930.035949350427</v>
      </c>
      <c r="L2780" s="6">
        <v>38372.11984853511</v>
      </c>
      <c r="M2780" s="6">
        <v>141807149.39002192</v>
      </c>
      <c r="N2780" s="6">
        <v>3594.7253303291895</v>
      </c>
      <c r="O2780" s="6">
        <v>112011815.6827156</v>
      </c>
    </row>
    <row r="2781">
      <c r="A2781">
        <v>2777</v>
      </c>
      <c r="B2781" s="6">
        <v>-174340698.02653652</v>
      </c>
      <c r="C2781" s="6">
        <v>56417219.181967035</v>
      </c>
      <c r="D2781" s="6">
        <v>49822270.251396894</v>
      </c>
      <c r="E2781" s="6">
        <v>35924713.67973822</v>
      </c>
      <c r="F2781" s="6">
        <v>31315227.460736245</v>
      </c>
      <c r="G2781" s="6">
        <v>77093176.59658366</v>
      </c>
      <c r="H2781" s="6">
        <f>NPV(Supuestos!$B$22,C2781:G2781)+B2781</f>
        <v>-3686222.9346809313</v>
      </c>
      <c r="I2781" s="2">
        <f>IFERROR(IRR(B2781:G2781),"")</f>
        <v>0.1312776964294868</v>
      </c>
      <c r="J2781" s="2">
        <f>IFERROR(MIRR(B2781:G2781,Supuestos!$B$22,Supuestos!$B$22),"")</f>
        <v>0.13513791922747198</v>
      </c>
      <c r="K2781" s="6">
        <v>7994.598684772915</v>
      </c>
      <c r="L2781" s="6">
        <v>34966.158849470885</v>
      </c>
      <c r="M2781" s="6">
        <v>151977465.42257327</v>
      </c>
      <c r="N2781" s="6">
        <v>3300.9323228150606</v>
      </c>
      <c r="O2781" s="6">
        <v>113470597.13369893</v>
      </c>
    </row>
    <row r="2782">
      <c r="A2782">
        <v>2778</v>
      </c>
      <c r="B2782" s="6">
        <v>-165917415.4670382</v>
      </c>
      <c r="C2782" s="6">
        <v>61654649.27139454</v>
      </c>
      <c r="D2782" s="6">
        <v>46319399.13944576</v>
      </c>
      <c r="E2782" s="6">
        <v>63330900.363314286</v>
      </c>
      <c r="F2782" s="6">
        <v>43673156.02551775</v>
      </c>
      <c r="G2782" s="6">
        <v>107855645.20951626</v>
      </c>
      <c r="H2782" s="6">
        <f>NPV(Supuestos!$B$22,C2782:G2782)+B2782</f>
        <v>48428294.3557</v>
      </c>
      <c r="I2782" s="2">
        <f>IFERROR(IRR(B2782:G2782),"")</f>
        <v>0.24646371994640506</v>
      </c>
      <c r="J2782" s="2">
        <f>IFERROR(MIRR(B2782:G2782,Supuestos!$B$22,Supuestos!$B$22),"")</f>
        <v>0.19991205251239474</v>
      </c>
      <c r="K2782" s="6">
        <v>8003.744117781495</v>
      </c>
      <c r="L2782" s="6">
        <v>38095.64243403861</v>
      </c>
      <c r="M2782" s="6">
        <v>141524793.54347473</v>
      </c>
      <c r="N2782" s="6">
        <v>3289.7490675250688</v>
      </c>
      <c r="O2782" s="6">
        <v>109594310.68966126</v>
      </c>
    </row>
    <row r="2783">
      <c r="A2783">
        <v>2779</v>
      </c>
      <c r="B2783" s="6">
        <v>-172791918.31591544</v>
      </c>
      <c r="C2783" s="6">
        <v>60143462.438071795</v>
      </c>
      <c r="D2783" s="6">
        <v>65184171.21789594</v>
      </c>
      <c r="E2783" s="6">
        <v>58874213.056180075</v>
      </c>
      <c r="F2783" s="6">
        <v>56858644.26319575</v>
      </c>
      <c r="G2783" s="6">
        <v>117914858.24310201</v>
      </c>
      <c r="H2783" s="6">
        <f>NPV(Supuestos!$B$22,C2783:G2783)+B2783</f>
        <v>64767189.149667874</v>
      </c>
      <c r="I2783" s="2">
        <f>IFERROR(IRR(B2783:G2783),"")</f>
        <v>0.2733733078994345</v>
      </c>
      <c r="J2783" s="2">
        <f>IFERROR(MIRR(B2783:G2783,Supuestos!$B$22,Supuestos!$B$22),"")</f>
        <v>0.21493908333431722</v>
      </c>
      <c r="K2783" s="6">
        <v>7952.506559984878</v>
      </c>
      <c r="L2783" s="6">
        <v>40532.620147046066</v>
      </c>
      <c r="M2783" s="6">
        <v>147005044.1068947</v>
      </c>
      <c r="N2783" s="6">
        <v>3392.6789363225303</v>
      </c>
      <c r="O2783" s="6">
        <v>104007655.92421468</v>
      </c>
    </row>
    <row r="2784">
      <c r="A2784">
        <v>2780</v>
      </c>
      <c r="B2784" s="6">
        <v>-175790633.5022336</v>
      </c>
      <c r="C2784" s="6">
        <v>78784595.35558029</v>
      </c>
      <c r="D2784" s="6">
        <v>79883936.59635487</v>
      </c>
      <c r="E2784" s="6">
        <v>71837884.60913658</v>
      </c>
      <c r="F2784" s="6">
        <v>89647104.61045747</v>
      </c>
      <c r="G2784" s="6">
        <v>130562290.45537871</v>
      </c>
      <c r="H2784" s="6">
        <f>NPV(Supuestos!$B$22,C2784:G2784)+B2784</f>
        <v>124163526.79474</v>
      </c>
      <c r="I2784" s="2">
        <f>IFERROR(IRR(B2784:G2784),"")</f>
        <v>0.3842596722534001</v>
      </c>
      <c r="J2784" s="2">
        <f>IFERROR(MIRR(B2784:G2784,Supuestos!$B$22,Supuestos!$B$22),"")</f>
        <v>0.26857656165556665</v>
      </c>
      <c r="K2784" s="6">
        <v>8845.77449578005</v>
      </c>
      <c r="L2784" s="6">
        <v>41181.96415118892</v>
      </c>
      <c r="M2784" s="6">
        <v>146647724.04825637</v>
      </c>
      <c r="N2784" s="6">
        <v>3502.0257626349726</v>
      </c>
      <c r="O2784" s="6">
        <v>114126195.28646807</v>
      </c>
    </row>
    <row r="2785">
      <c r="A2785">
        <v>2781</v>
      </c>
      <c r="B2785" s="6">
        <v>-161156612.49306262</v>
      </c>
      <c r="C2785" s="6">
        <v>41897913.490789294</v>
      </c>
      <c r="D2785" s="6">
        <v>38002650.0855405</v>
      </c>
      <c r="E2785" s="6">
        <v>31431206.251670014</v>
      </c>
      <c r="F2785" s="6">
        <v>29883426.37924268</v>
      </c>
      <c r="G2785" s="6">
        <v>91306155.13886483</v>
      </c>
      <c r="H2785" s="6">
        <f>NPV(Supuestos!$B$22,C2785:G2785)+B2785</f>
        <v>-8832139.401301414</v>
      </c>
      <c r="I2785" s="2">
        <f>IFERROR(IRR(B2785:G2785),"")</f>
        <v>0.11937572906598452</v>
      </c>
      <c r="J2785" s="2">
        <f>IFERROR(MIRR(B2785:G2785,Supuestos!$B$22,Supuestos!$B$22),"")</f>
        <v>0.12722123675356278</v>
      </c>
      <c r="K2785" s="6">
        <v>8118.529595839719</v>
      </c>
      <c r="L2785" s="6">
        <v>33372.02455799743</v>
      </c>
      <c r="M2785" s="6">
        <v>139482070.96928725</v>
      </c>
      <c r="N2785" s="6">
        <v>3485.7144501060247</v>
      </c>
      <c r="O2785" s="6">
        <v>110261996.15830861</v>
      </c>
    </row>
    <row r="2786">
      <c r="A2786">
        <v>2782</v>
      </c>
      <c r="B2786" s="6">
        <v>-177672350.94069642</v>
      </c>
      <c r="C2786" s="6">
        <v>51138816.56218161</v>
      </c>
      <c r="D2786" s="6">
        <v>54432765.04287249</v>
      </c>
      <c r="E2786" s="6">
        <v>60860330.49188742</v>
      </c>
      <c r="F2786" s="6">
        <v>47614391.80514867</v>
      </c>
      <c r="G2786" s="6">
        <v>95355058.76619267</v>
      </c>
      <c r="H2786" s="6">
        <f>NPV(Supuestos!$B$22,C2786:G2786)+B2786</f>
        <v>27865466.630924214</v>
      </c>
      <c r="I2786" s="2">
        <f>IFERROR(IRR(B2786:G2786),"")</f>
        <v>0.19822548155760544</v>
      </c>
      <c r="J2786" s="2">
        <f>IFERROR(MIRR(B2786:G2786,Supuestos!$B$22,Supuestos!$B$22),"")</f>
        <v>0.173705743281805</v>
      </c>
      <c r="K2786" s="6">
        <v>7921.755223535971</v>
      </c>
      <c r="L2786" s="6">
        <v>40553.71689625578</v>
      </c>
      <c r="M2786" s="6">
        <v>151971821.44815937</v>
      </c>
      <c r="N2786" s="6">
        <v>3518.4655843302608</v>
      </c>
      <c r="O2786" s="6">
        <v>108797161.0337198</v>
      </c>
    </row>
    <row r="2787">
      <c r="A2787">
        <v>2783</v>
      </c>
      <c r="B2787" s="6">
        <v>-163408123.78624603</v>
      </c>
      <c r="C2787" s="6">
        <v>67908360.61069599</v>
      </c>
      <c r="D2787" s="6">
        <v>74396910.29361671</v>
      </c>
      <c r="E2787" s="6">
        <v>70442338.0858488</v>
      </c>
      <c r="F2787" s="6">
        <v>65559687.31340166</v>
      </c>
      <c r="G2787" s="6">
        <v>99832570.45971854</v>
      </c>
      <c r="H2787" s="6">
        <f>NPV(Supuestos!$B$22,C2787:G2787)+B2787</f>
        <v>91619698.65172651</v>
      </c>
      <c r="I2787" s="2">
        <f>IFERROR(IRR(B2787:G2787),"")</f>
        <v>0.3445836026271761</v>
      </c>
      <c r="J2787" s="2">
        <f>IFERROR(MIRR(B2787:G2787,Supuestos!$B$22,Supuestos!$B$22),"")</f>
        <v>0.24614229101918017</v>
      </c>
      <c r="K2787" s="6">
        <v>8474.421221463383</v>
      </c>
      <c r="L2787" s="6">
        <v>38057.06201459412</v>
      </c>
      <c r="M2787" s="6">
        <v>137607197.86920407</v>
      </c>
      <c r="N2787" s="6">
        <v>3365.6239370505014</v>
      </c>
      <c r="O2787" s="6">
        <v>109124490.82175161</v>
      </c>
    </row>
    <row r="2788">
      <c r="A2788">
        <v>2784</v>
      </c>
      <c r="B2788" s="6">
        <v>-184077762.88654137</v>
      </c>
      <c r="C2788" s="6">
        <v>59722798.95202653</v>
      </c>
      <c r="D2788" s="6">
        <v>44088175.51168021</v>
      </c>
      <c r="E2788" s="6">
        <v>57236170.74610621</v>
      </c>
      <c r="F2788" s="6">
        <v>56064614.34292689</v>
      </c>
      <c r="G2788" s="6">
        <v>94731062.3818149</v>
      </c>
      <c r="H2788" s="6">
        <f>NPV(Supuestos!$B$22,C2788:G2788)+B2788</f>
        <v>23262959.396091726</v>
      </c>
      <c r="I2788" s="2">
        <f>IFERROR(IRR(B2788:G2788),"")</f>
        <v>0.1874329617936899</v>
      </c>
      <c r="J2788" s="2">
        <f>IFERROR(MIRR(B2788:G2788,Supuestos!$B$22,Supuestos!$B$22),"")</f>
        <v>0.1674586497434647</v>
      </c>
      <c r="K2788" s="6">
        <v>7957.528489503531</v>
      </c>
      <c r="L2788" s="6">
        <v>37810.522654332046</v>
      </c>
      <c r="M2788" s="6">
        <v>160007497.9885521</v>
      </c>
      <c r="N2788" s="6">
        <v>3281.762151916822</v>
      </c>
      <c r="O2788" s="6">
        <v>112555631.72094451</v>
      </c>
    </row>
    <row r="2789">
      <c r="A2789">
        <v>2785</v>
      </c>
      <c r="B2789" s="6">
        <v>-157450894.03139925</v>
      </c>
      <c r="C2789" s="6">
        <v>55205223.44377158</v>
      </c>
      <c r="D2789" s="6">
        <v>65499352.891544476</v>
      </c>
      <c r="E2789" s="6">
        <v>57375265.38379677</v>
      </c>
      <c r="F2789" s="6">
        <v>78811647.70971853</v>
      </c>
      <c r="G2789" s="6">
        <v>97302763.76984844</v>
      </c>
      <c r="H2789" s="6">
        <f>NPV(Supuestos!$B$22,C2789:G2789)+B2789</f>
        <v>77299864.31649196</v>
      </c>
      <c r="I2789" s="2">
        <f>IFERROR(IRR(B2789:G2789),"")</f>
        <v>0.311110753862728</v>
      </c>
      <c r="J2789" s="2">
        <f>IFERROR(MIRR(B2789:G2789,Supuestos!$B$22,Supuestos!$B$22),"")</f>
        <v>0.23480172047555992</v>
      </c>
      <c r="K2789" s="6">
        <v>8760.211414374899</v>
      </c>
      <c r="L2789" s="6">
        <v>36089.52961045826</v>
      </c>
      <c r="M2789" s="6">
        <v>132158741.29276268</v>
      </c>
      <c r="N2789" s="6">
        <v>3434.32258417209</v>
      </c>
      <c r="O2789" s="6">
        <v>112396827.83107887</v>
      </c>
    </row>
    <row r="2790">
      <c r="A2790">
        <v>2786</v>
      </c>
      <c r="B2790" s="6">
        <v>-187006966.00136703</v>
      </c>
      <c r="C2790" s="6">
        <v>93297099.14581774</v>
      </c>
      <c r="D2790" s="6">
        <v>92469738.06624478</v>
      </c>
      <c r="E2790" s="6">
        <v>74861663.6923329</v>
      </c>
      <c r="F2790" s="6">
        <v>97966045.41032065</v>
      </c>
      <c r="G2790" s="6">
        <v>126628506.81192246</v>
      </c>
      <c r="H2790" s="6">
        <f>NPV(Supuestos!$B$22,C2790:G2790)+B2790</f>
        <v>140285187.9009968</v>
      </c>
      <c r="I2790" s="2">
        <f>IFERROR(IRR(B2790:G2790),"")</f>
        <v>0.40964279573618734</v>
      </c>
      <c r="J2790" s="2">
        <f>IFERROR(MIRR(B2790:G2790,Supuestos!$B$22,Supuestos!$B$22),"")</f>
        <v>0.2750300292824892</v>
      </c>
      <c r="K2790" s="6">
        <v>8882.895793845551</v>
      </c>
      <c r="L2790" s="6">
        <v>41078.48154801169</v>
      </c>
      <c r="M2790" s="6">
        <v>157815296.32453543</v>
      </c>
      <c r="N2790" s="6">
        <v>3446.894573016713</v>
      </c>
      <c r="O2790" s="6">
        <v>112266299.54264218</v>
      </c>
    </row>
    <row r="2791">
      <c r="A2791">
        <v>2787</v>
      </c>
      <c r="B2791" s="6">
        <v>-170600887.89815584</v>
      </c>
      <c r="C2791" s="6">
        <v>68506494.81688765</v>
      </c>
      <c r="D2791" s="6">
        <v>52111313.968798175</v>
      </c>
      <c r="E2791" s="6">
        <v>74797217.94084892</v>
      </c>
      <c r="F2791" s="6">
        <v>63274136.10186577</v>
      </c>
      <c r="G2791" s="6">
        <v>103932309.62110993</v>
      </c>
      <c r="H2791" s="6">
        <f>NPV(Supuestos!$B$22,C2791:G2791)+B2791</f>
        <v>71519037.05932271</v>
      </c>
      <c r="I2791" s="2">
        <f>IFERROR(IRR(B2791:G2791),"")</f>
        <v>0.2917149354944029</v>
      </c>
      <c r="J2791" s="2">
        <f>IFERROR(MIRR(B2791:G2791,Supuestos!$B$22,Supuestos!$B$22),"")</f>
        <v>0.2226853258957544</v>
      </c>
      <c r="K2791" s="6">
        <v>7999.791322709113</v>
      </c>
      <c r="L2791" s="6">
        <v>40142.4548343295</v>
      </c>
      <c r="M2791" s="6">
        <v>144910386.9496829</v>
      </c>
      <c r="N2791" s="6">
        <v>3350.1665433247886</v>
      </c>
      <c r="O2791" s="6">
        <v>108381779.58480649</v>
      </c>
    </row>
    <row r="2792">
      <c r="A2792">
        <v>2788</v>
      </c>
      <c r="B2792" s="6">
        <v>-147702917.03782463</v>
      </c>
      <c r="C2792" s="6">
        <v>52482812.19893286</v>
      </c>
      <c r="D2792" s="6">
        <v>57861096.4184979</v>
      </c>
      <c r="E2792" s="6">
        <v>64600081.27263726</v>
      </c>
      <c r="F2792" s="6">
        <v>42053906.6264524</v>
      </c>
      <c r="G2792" s="6">
        <v>91693268.75163281</v>
      </c>
      <c r="H2792" s="6">
        <f>NPV(Supuestos!$B$22,C2792:G2792)+B2792</f>
        <v>58981986.40394255</v>
      </c>
      <c r="I2792" s="2">
        <f>IFERROR(IRR(B2792:G2792),"")</f>
        <v>0.28572204839144816</v>
      </c>
      <c r="J2792" s="2">
        <f>IFERROR(MIRR(B2792:G2792,Supuestos!$B$22,Supuestos!$B$22),"")</f>
        <v>0.2192388372904719</v>
      </c>
      <c r="K2792" s="6">
        <v>8433.355996095246</v>
      </c>
      <c r="L2792" s="6">
        <v>34073.90088549644</v>
      </c>
      <c r="M2792" s="6">
        <v>124714330.1303801</v>
      </c>
      <c r="N2792" s="6">
        <v>3320.2780798388026</v>
      </c>
      <c r="O2792" s="6">
        <v>103935160.12522662</v>
      </c>
    </row>
    <row r="2793">
      <c r="A2793">
        <v>2789</v>
      </c>
      <c r="B2793" s="6">
        <v>-186960744.79912722</v>
      </c>
      <c r="C2793" s="6">
        <v>72705761.9871764</v>
      </c>
      <c r="D2793" s="6">
        <v>69764711.50189815</v>
      </c>
      <c r="E2793" s="6">
        <v>62874358.51387393</v>
      </c>
      <c r="F2793" s="6">
        <v>60021177.407663256</v>
      </c>
      <c r="G2793" s="6">
        <v>145087725.6436606</v>
      </c>
      <c r="H2793" s="6">
        <f>NPV(Supuestos!$B$22,C2793:G2793)+B2793</f>
        <v>83827694.28046387</v>
      </c>
      <c r="I2793" s="2">
        <f>IFERROR(IRR(B2793:G2793),"")</f>
        <v>0.2973221365350902</v>
      </c>
      <c r="J2793" s="2">
        <f>IFERROR(MIRR(B2793:G2793,Supuestos!$B$22,Supuestos!$B$22),"")</f>
        <v>0.22766758557481603</v>
      </c>
      <c r="K2793" s="6">
        <v>8258.576057868137</v>
      </c>
      <c r="L2793" s="6">
        <v>42864.88721799635</v>
      </c>
      <c r="M2793" s="6">
        <v>158640510.29498622</v>
      </c>
      <c r="N2793" s="6">
        <v>3448.08577435712</v>
      </c>
      <c r="O2793" s="6">
        <v>111145121.3712913</v>
      </c>
    </row>
    <row r="2794">
      <c r="A2794">
        <v>2790</v>
      </c>
      <c r="B2794" s="6">
        <v>-177169693.0644629</v>
      </c>
      <c r="C2794" s="6">
        <v>90394049.24653265</v>
      </c>
      <c r="D2794" s="6">
        <v>103828038.7093906</v>
      </c>
      <c r="E2794" s="6">
        <v>115546015.49250036</v>
      </c>
      <c r="F2794" s="6">
        <v>101275821.17007384</v>
      </c>
      <c r="G2794" s="6">
        <v>178621112.7676682</v>
      </c>
      <c r="H2794" s="6">
        <f>NPV(Supuestos!$B$22,C2794:G2794)+B2794</f>
        <v>212739531.24397698</v>
      </c>
      <c r="I2794" s="2">
        <f>IFERROR(IRR(B2794:G2794),"")</f>
        <v>0.5239765270884664</v>
      </c>
      <c r="J2794" s="2">
        <f>IFERROR(MIRR(B2794:G2794,Supuestos!$B$22,Supuestos!$B$22),"")</f>
        <v>0.3348106611512398</v>
      </c>
      <c r="K2794" s="6">
        <v>9428.26085657083</v>
      </c>
      <c r="L2794" s="6">
        <v>42576.290235144705</v>
      </c>
      <c r="M2794" s="6">
        <v>145056063.4131018</v>
      </c>
      <c r="N2794" s="6">
        <v>3433.179915820559</v>
      </c>
      <c r="O2794" s="6">
        <v>109286966.79396285</v>
      </c>
    </row>
    <row r="2795">
      <c r="A2795">
        <v>2791</v>
      </c>
      <c r="B2795" s="6">
        <v>-153824297.88383156</v>
      </c>
      <c r="C2795" s="6">
        <v>86822785.70784223</v>
      </c>
      <c r="D2795" s="6">
        <v>109882262.34805359</v>
      </c>
      <c r="E2795" s="6">
        <v>93094422.02962923</v>
      </c>
      <c r="F2795" s="6">
        <v>101970599.5034838</v>
      </c>
      <c r="G2795" s="6">
        <v>158978161.91528615</v>
      </c>
      <c r="H2795" s="6">
        <f>NPV(Supuestos!$B$22,C2795:G2795)+B2795</f>
        <v>212666012.92929965</v>
      </c>
      <c r="I2795" s="2">
        <f>IFERROR(IRR(B2795:G2795),"")</f>
        <v>0.5855401259509921</v>
      </c>
      <c r="J2795" s="2">
        <f>IFERROR(MIRR(B2795:G2795,Supuestos!$B$22,Supuestos!$B$22),"")</f>
        <v>0.35616447110826366</v>
      </c>
      <c r="K2795" s="6">
        <v>9030.82112331458</v>
      </c>
      <c r="L2795" s="6">
        <v>42627.71291768659</v>
      </c>
      <c r="M2795" s="6">
        <v>123027237.86338086</v>
      </c>
      <c r="N2795" s="6">
        <v>3276.124922527621</v>
      </c>
      <c r="O2795" s="6">
        <v>109008940.4626285</v>
      </c>
    </row>
    <row r="2796">
      <c r="A2796">
        <v>2792</v>
      </c>
      <c r="B2796" s="6">
        <v>-171237903.66135117</v>
      </c>
      <c r="C2796" s="6">
        <v>46923138.071879834</v>
      </c>
      <c r="D2796" s="6">
        <v>43179736.193078734</v>
      </c>
      <c r="E2796" s="6">
        <v>44727408.751859695</v>
      </c>
      <c r="F2796" s="6">
        <v>60436366.4567015</v>
      </c>
      <c r="G2796" s="6">
        <v>95772334.90248212</v>
      </c>
      <c r="H2796" s="6">
        <f>NPV(Supuestos!$B$22,C2796:G2796)+B2796</f>
        <v>18862205.835493505</v>
      </c>
      <c r="I2796" s="2">
        <f>IFERROR(IRR(B2796:G2796),"")</f>
        <v>0.179536013897308</v>
      </c>
      <c r="J2796" s="2">
        <f>IFERROR(MIRR(B2796:G2796,Supuestos!$B$22,Supuestos!$B$22),"")</f>
        <v>0.16407602376082697</v>
      </c>
      <c r="K2796" s="6">
        <v>7722.156422887395</v>
      </c>
      <c r="L2796" s="6">
        <v>38083.11997749117</v>
      </c>
      <c r="M2796" s="6">
        <v>147711198.8983292</v>
      </c>
      <c r="N2796" s="6">
        <v>3351.8348520000777</v>
      </c>
      <c r="O2796" s="6">
        <v>104593473.92146838</v>
      </c>
    </row>
    <row r="2797">
      <c r="A2797">
        <v>2793</v>
      </c>
      <c r="B2797" s="6">
        <v>-177856060.22070783</v>
      </c>
      <c r="C2797" s="6">
        <v>74167524.76348744</v>
      </c>
      <c r="D2797" s="6">
        <v>71654329.5094585</v>
      </c>
      <c r="E2797" s="6">
        <v>73161505.37448618</v>
      </c>
      <c r="F2797" s="6">
        <v>87456865.18809374</v>
      </c>
      <c r="G2797" s="6">
        <v>112511078.18268412</v>
      </c>
      <c r="H2797" s="6">
        <f>NPV(Supuestos!$B$22,C2797:G2797)+B2797</f>
        <v>101936997.46996085</v>
      </c>
      <c r="I2797" s="2">
        <f>IFERROR(IRR(B2797:G2797),"")</f>
        <v>0.3428136766402422</v>
      </c>
      <c r="J2797" s="2">
        <f>IFERROR(MIRR(B2797:G2797,Supuestos!$B$22,Supuestos!$B$22),"")</f>
        <v>0.24812621408144908</v>
      </c>
      <c r="K2797" s="6">
        <v>8255.424792601934</v>
      </c>
      <c r="L2797" s="6">
        <v>41901.68182739336</v>
      </c>
      <c r="M2797" s="6">
        <v>150182765.57994133</v>
      </c>
      <c r="N2797" s="6">
        <v>3463.1994964244464</v>
      </c>
      <c r="O2797" s="6">
        <v>107596882.44316363</v>
      </c>
    </row>
    <row r="2798">
      <c r="A2798">
        <v>2794</v>
      </c>
      <c r="B2798" s="6">
        <v>-161302048.9735045</v>
      </c>
      <c r="C2798" s="6">
        <v>61738032.07881008</v>
      </c>
      <c r="D2798" s="6">
        <v>64555485.44554991</v>
      </c>
      <c r="E2798" s="6">
        <v>60789603.94369767</v>
      </c>
      <c r="F2798" s="6">
        <v>66817561.03907916</v>
      </c>
      <c r="G2798" s="6">
        <v>114864204.12070674</v>
      </c>
      <c r="H2798" s="6">
        <f>NPV(Supuestos!$B$22,C2798:G2798)+B2798</f>
        <v>82776948.84500726</v>
      </c>
      <c r="I2798" s="2">
        <f>IFERROR(IRR(B2798:G2798),"")</f>
        <v>0.31884247603722365</v>
      </c>
      <c r="J2798" s="2">
        <f>IFERROR(MIRR(B2798:G2798,Supuestos!$B$22,Supuestos!$B$22),"")</f>
        <v>0.23846277343336086</v>
      </c>
      <c r="K2798" s="6">
        <v>8523.667832432511</v>
      </c>
      <c r="L2798" s="6">
        <v>39946.234415483115</v>
      </c>
      <c r="M2798" s="6">
        <v>134062974.30837956</v>
      </c>
      <c r="N2798" s="6">
        <v>3603.4017056537173</v>
      </c>
      <c r="O2798" s="6">
        <v>108578804.68564461</v>
      </c>
    </row>
    <row r="2799">
      <c r="A2799">
        <v>2795</v>
      </c>
      <c r="B2799" s="6">
        <v>-175817475.1447148</v>
      </c>
      <c r="C2799" s="6">
        <v>81928323.19049129</v>
      </c>
      <c r="D2799" s="6">
        <v>79188142.71368936</v>
      </c>
      <c r="E2799" s="6">
        <v>84154971.62586711</v>
      </c>
      <c r="F2799" s="6">
        <v>92835483.59363262</v>
      </c>
      <c r="G2799" s="6">
        <v>131953720.09653519</v>
      </c>
      <c r="H2799" s="6">
        <f>NPV(Supuestos!$B$22,C2799:G2799)+B2799</f>
        <v>137283074.51444787</v>
      </c>
      <c r="I2799" s="2">
        <f>IFERROR(IRR(B2799:G2799),"")</f>
        <v>0.4077783695412636</v>
      </c>
      <c r="J2799" s="2">
        <f>IFERROR(MIRR(B2799:G2799,Supuestos!$B$22,Supuestos!$B$22),"")</f>
        <v>0.27946735498439645</v>
      </c>
      <c r="K2799" s="6">
        <v>8321.477041588461</v>
      </c>
      <c r="L2799" s="6">
        <v>45350.046807965635</v>
      </c>
      <c r="M2799" s="6">
        <v>145627125.27691895</v>
      </c>
      <c r="N2799" s="6">
        <v>3340.4737039469182</v>
      </c>
      <c r="O2799" s="6">
        <v>111651884.88832116</v>
      </c>
    </row>
    <row r="2800">
      <c r="A2800">
        <v>2796</v>
      </c>
      <c r="B2800" s="6">
        <v>-192244953.6549975</v>
      </c>
      <c r="C2800" s="6">
        <v>65505399.78741766</v>
      </c>
      <c r="D2800" s="6">
        <v>71253256.59358639</v>
      </c>
      <c r="E2800" s="6">
        <v>72532645.20386578</v>
      </c>
      <c r="F2800" s="6">
        <v>86645851.34719032</v>
      </c>
      <c r="G2800" s="6">
        <v>128164831.91081919</v>
      </c>
      <c r="H2800" s="6">
        <f>NPV(Supuestos!$B$22,C2800:G2800)+B2800</f>
        <v>86866557.37147534</v>
      </c>
      <c r="I2800" s="2">
        <f>IFERROR(IRR(B2800:G2800),"")</f>
        <v>0.2955403036967737</v>
      </c>
      <c r="J2800" s="2">
        <f>IFERROR(MIRR(B2800:G2800,Supuestos!$B$22,Supuestos!$B$22),"")</f>
        <v>0.228257461787569</v>
      </c>
      <c r="K2800" s="6">
        <v>8274.335147956637</v>
      </c>
      <c r="L2800" s="6">
        <v>43100.74212440684</v>
      </c>
      <c r="M2800" s="6">
        <v>163714554.8179579</v>
      </c>
      <c r="N2800" s="6">
        <v>3399.8627565801144</v>
      </c>
      <c r="O2800" s="6">
        <v>114789875.05939634</v>
      </c>
    </row>
    <row r="2801">
      <c r="A2801">
        <v>2797</v>
      </c>
      <c r="B2801" s="6">
        <v>-159843593.89690313</v>
      </c>
      <c r="C2801" s="6">
        <v>60125504.84595777</v>
      </c>
      <c r="D2801" s="6">
        <v>53951703.203183964</v>
      </c>
      <c r="E2801" s="6">
        <v>71973324.3275466</v>
      </c>
      <c r="F2801" s="6">
        <v>66848781.17250841</v>
      </c>
      <c r="G2801" s="6">
        <v>100991344.9351947</v>
      </c>
      <c r="H2801" s="6">
        <f>NPV(Supuestos!$B$22,C2801:G2801)+B2801</f>
        <v>75023689.41795567</v>
      </c>
      <c r="I2801" s="2">
        <f>IFERROR(IRR(B2801:G2801),"")</f>
        <v>0.30507852677509956</v>
      </c>
      <c r="J2801" s="2">
        <f>IFERROR(MIRR(B2801:G2801,Supuestos!$B$22,Supuestos!$B$22),"")</f>
        <v>0.2312048258436319</v>
      </c>
      <c r="K2801" s="6">
        <v>9294.436805984084</v>
      </c>
      <c r="L2801" s="6">
        <v>31838.338106911677</v>
      </c>
      <c r="M2801" s="6">
        <v>136170040.1735235</v>
      </c>
      <c r="N2801" s="6">
        <v>3364.7121519471207</v>
      </c>
      <c r="O2801" s="6">
        <v>108338210.914355</v>
      </c>
    </row>
    <row r="2802">
      <c r="A2802">
        <v>2798</v>
      </c>
      <c r="B2802" s="6">
        <v>-175979053.1581667</v>
      </c>
      <c r="C2802" s="6">
        <v>74184646.68208922</v>
      </c>
      <c r="D2802" s="6">
        <v>68332986.45422007</v>
      </c>
      <c r="E2802" s="6">
        <v>76403520.39695373</v>
      </c>
      <c r="F2802" s="6">
        <v>77873687.64497103</v>
      </c>
      <c r="G2802" s="6">
        <v>104799994.82429555</v>
      </c>
      <c r="H2802" s="6">
        <f>NPV(Supuestos!$B$22,C2802:G2802)+B2802</f>
        <v>93782720.44026065</v>
      </c>
      <c r="I2802" s="2">
        <f>IFERROR(IRR(B2802:G2802),"")</f>
        <v>0.332858084009307</v>
      </c>
      <c r="J2802" s="2">
        <f>IFERROR(MIRR(B2802:G2802,Supuestos!$B$22,Supuestos!$B$22),"")</f>
        <v>0.2416772889036536</v>
      </c>
      <c r="K2802" s="6">
        <v>8627.318615529497</v>
      </c>
      <c r="L2802" s="6">
        <v>38784.33348376427</v>
      </c>
      <c r="M2802" s="6">
        <v>149210668.97773603</v>
      </c>
      <c r="N2802" s="6">
        <v>3316.8153959326446</v>
      </c>
      <c r="O2802" s="6">
        <v>112389186.96836662</v>
      </c>
    </row>
    <row r="2803">
      <c r="A2803">
        <v>2799</v>
      </c>
      <c r="B2803" s="6">
        <v>-160808762.4602727</v>
      </c>
      <c r="C2803" s="6">
        <v>42753823.80966115</v>
      </c>
      <c r="D2803" s="6">
        <v>45356180.22282061</v>
      </c>
      <c r="E2803" s="6">
        <v>54000014.50024696</v>
      </c>
      <c r="F2803" s="6">
        <v>46790055.25902262</v>
      </c>
      <c r="G2803" s="6">
        <v>94341109.59596953</v>
      </c>
      <c r="H2803" s="6">
        <f>NPV(Supuestos!$B$22,C2803:G2803)+B2803</f>
        <v>24744456.29880831</v>
      </c>
      <c r="I2803" s="2">
        <f>IFERROR(IRR(B2803:G2803),"")</f>
        <v>0.1950796772976994</v>
      </c>
      <c r="J2803" s="2">
        <f>IFERROR(MIRR(B2803:G2803,Supuestos!$B$22,Supuestos!$B$22),"")</f>
        <v>0.1731042491385706</v>
      </c>
      <c r="K2803" s="6">
        <v>7915.261917262308</v>
      </c>
      <c r="L2803" s="6">
        <v>40247.84750114039</v>
      </c>
      <c r="M2803" s="6">
        <v>135322982.0940681</v>
      </c>
      <c r="N2803" s="6">
        <v>3615.8874047299228</v>
      </c>
      <c r="O2803" s="6">
        <v>113476967.39818054</v>
      </c>
    </row>
    <row r="2804">
      <c r="A2804">
        <v>2800</v>
      </c>
      <c r="B2804" s="6">
        <v>-167722479.35385555</v>
      </c>
      <c r="C2804" s="6">
        <v>73788877.76888141</v>
      </c>
      <c r="D2804" s="6">
        <v>66171501.06489257</v>
      </c>
      <c r="E2804" s="6">
        <v>85950671.29132904</v>
      </c>
      <c r="F2804" s="6">
        <v>67396229.83094832</v>
      </c>
      <c r="G2804" s="6">
        <v>139905014.91312003</v>
      </c>
      <c r="H2804" s="6">
        <f>NPV(Supuestos!$B$22,C2804:G2804)+B2804</f>
        <v>118501941.8926633</v>
      </c>
      <c r="I2804" s="2">
        <f>IFERROR(IRR(B2804:G2804),"")</f>
        <v>0.3791637991632812</v>
      </c>
      <c r="J2804" s="2">
        <f>IFERROR(MIRR(B2804:G2804,Supuestos!$B$22,Supuestos!$B$22),"")</f>
        <v>0.2686094254384317</v>
      </c>
      <c r="K2804" s="6">
        <v>8294.472648062832</v>
      </c>
      <c r="L2804" s="6">
        <v>42019.65671449834</v>
      </c>
      <c r="M2804" s="6">
        <v>139840007.88990384</v>
      </c>
      <c r="N2804" s="6">
        <v>3333.0861643888056</v>
      </c>
      <c r="O2804" s="6">
        <v>108970363.54681903</v>
      </c>
    </row>
    <row r="2805">
      <c r="A2805">
        <v>2801</v>
      </c>
      <c r="B2805" s="6">
        <v>-181711305.88772595</v>
      </c>
      <c r="C2805" s="6">
        <v>45075983.74845476</v>
      </c>
      <c r="D2805" s="6">
        <v>52915661.245308</v>
      </c>
      <c r="E2805" s="6">
        <v>51187230.85678832</v>
      </c>
      <c r="F2805" s="6">
        <v>46079593.22043281</v>
      </c>
      <c r="G2805" s="6">
        <v>103222203.950109</v>
      </c>
      <c r="H2805" s="6">
        <f>NPV(Supuestos!$B$22,C2805:G2805)+B2805</f>
        <v>13989033.16401723</v>
      </c>
      <c r="I2805" s="2">
        <f>IFERROR(IRR(B2805:G2805),"")</f>
        <v>0.16808088966988835</v>
      </c>
      <c r="J2805" s="2">
        <f>IFERROR(MIRR(B2805:G2805,Supuestos!$B$22,Supuestos!$B$22),"")</f>
        <v>0.15703574759187688</v>
      </c>
      <c r="K2805" s="6">
        <v>7942.52378006686</v>
      </c>
      <c r="L2805" s="6">
        <v>38360.31759414158</v>
      </c>
      <c r="M2805" s="6">
        <v>157337087.111535</v>
      </c>
      <c r="N2805" s="6">
        <v>3376.9610101977983</v>
      </c>
      <c r="O2805" s="6">
        <v>110573981.1098301</v>
      </c>
    </row>
    <row r="2806">
      <c r="A2806">
        <v>2802</v>
      </c>
      <c r="B2806" s="6">
        <v>-182959956.3955042</v>
      </c>
      <c r="C2806" s="6">
        <v>101198008.94259281</v>
      </c>
      <c r="D2806" s="6">
        <v>89185586.64634319</v>
      </c>
      <c r="E2806" s="6">
        <v>69199477.49427335</v>
      </c>
      <c r="F2806" s="6">
        <v>79700181.43770753</v>
      </c>
      <c r="G2806" s="6">
        <v>137710183.39108175</v>
      </c>
      <c r="H2806" s="6">
        <f>NPV(Supuestos!$B$22,C2806:G2806)+B2806</f>
        <v>139854575.61276793</v>
      </c>
      <c r="I2806" s="2">
        <f>IFERROR(IRR(B2806:G2806),"")</f>
        <v>0.4205236672408528</v>
      </c>
      <c r="J2806" s="2">
        <f>IFERROR(MIRR(B2806:G2806,Supuestos!$B$22,Supuestos!$B$22),"")</f>
        <v>0.2770980950894377</v>
      </c>
      <c r="K2806" s="6">
        <v>9364.470580549732</v>
      </c>
      <c r="L2806" s="6">
        <v>38213.84759197736</v>
      </c>
      <c r="M2806" s="6">
        <v>154331760.27192953</v>
      </c>
      <c r="N2806" s="6">
        <v>3409.6758457521596</v>
      </c>
      <c r="O2806" s="6">
        <v>112146384.73985533</v>
      </c>
    </row>
    <row r="2807">
      <c r="A2807">
        <v>2803</v>
      </c>
      <c r="B2807" s="6">
        <v>-183905995.51553643</v>
      </c>
      <c r="C2807" s="6">
        <v>83796890.99033383</v>
      </c>
      <c r="D2807" s="6">
        <v>94814760.43562856</v>
      </c>
      <c r="E2807" s="6">
        <v>91826708.29435709</v>
      </c>
      <c r="F2807" s="6">
        <v>79500987.52895162</v>
      </c>
      <c r="G2807" s="6">
        <v>131280003.27847669</v>
      </c>
      <c r="H2807" s="6">
        <f>NPV(Supuestos!$B$22,C2807:G2807)+B2807</f>
        <v>139791027.82025582</v>
      </c>
      <c r="I2807" s="2">
        <f>IFERROR(IRR(B2807:G2807),"")</f>
        <v>0.40888686565902205</v>
      </c>
      <c r="J2807" s="2">
        <f>IFERROR(MIRR(B2807:G2807,Supuestos!$B$22,Supuestos!$B$22),"")</f>
        <v>0.2764782372785106</v>
      </c>
      <c r="K2807" s="6">
        <v>8677.409638884872</v>
      </c>
      <c r="L2807" s="6">
        <v>41150.72152003638</v>
      </c>
      <c r="M2807" s="6">
        <v>155339462.11033395</v>
      </c>
      <c r="N2807" s="6">
        <v>3267.3186689304807</v>
      </c>
      <c r="O2807" s="6">
        <v>106357939.48698719</v>
      </c>
    </row>
    <row r="2808">
      <c r="A2808">
        <v>2804</v>
      </c>
      <c r="B2808" s="6">
        <v>-165185688.90419516</v>
      </c>
      <c r="C2808" s="6">
        <v>62439620.059387505</v>
      </c>
      <c r="D2808" s="6">
        <v>81797026.02957387</v>
      </c>
      <c r="E2808" s="6">
        <v>54163070.072095804</v>
      </c>
      <c r="F2808" s="6">
        <v>72620032.00787427</v>
      </c>
      <c r="G2808" s="6">
        <v>117699392.74749598</v>
      </c>
      <c r="H2808" s="6">
        <f>NPV(Supuestos!$B$22,C2808:G2808)+B2808</f>
        <v>93210857.72412518</v>
      </c>
      <c r="I2808" s="2">
        <f>IFERROR(IRR(B2808:G2808),"")</f>
        <v>0.33765588928639495</v>
      </c>
      <c r="J2808" s="2">
        <f>IFERROR(MIRR(B2808:G2808,Supuestos!$B$22,Supuestos!$B$22),"")</f>
        <v>0.24671650370954623</v>
      </c>
      <c r="K2808" s="6">
        <v>8639.463693304586</v>
      </c>
      <c r="L2808" s="6">
        <v>37426.66982304726</v>
      </c>
      <c r="M2808" s="6">
        <v>139317980.49639395</v>
      </c>
      <c r="N2808" s="6">
        <v>3304.2125978817544</v>
      </c>
      <c r="O2808" s="6">
        <v>109237237.31308608</v>
      </c>
    </row>
    <row r="2809">
      <c r="A2809">
        <v>2805</v>
      </c>
      <c r="B2809" s="6">
        <v>-182523184.09294733</v>
      </c>
      <c r="C2809" s="6">
        <v>67263752.58358586</v>
      </c>
      <c r="D2809" s="6">
        <v>78255593.24474883</v>
      </c>
      <c r="E2809" s="6">
        <v>88817077.69757965</v>
      </c>
      <c r="F2809" s="6">
        <v>72213057.65691471</v>
      </c>
      <c r="G2809" s="6">
        <v>117878440.80433312</v>
      </c>
      <c r="H2809" s="6">
        <f>NPV(Supuestos!$B$22,C2809:G2809)+B2809</f>
        <v>100622538.73284131</v>
      </c>
      <c r="I2809" s="2">
        <f>IFERROR(IRR(B2809:G2809),"")</f>
        <v>0.33398354318687923</v>
      </c>
      <c r="J2809" s="2">
        <f>IFERROR(MIRR(B2809:G2809,Supuestos!$B$22,Supuestos!$B$22),"")</f>
        <v>0.24463854136566332</v>
      </c>
      <c r="K2809" s="6">
        <v>8248.695257904092</v>
      </c>
      <c r="L2809" s="6">
        <v>43451.703360832194</v>
      </c>
      <c r="M2809" s="6">
        <v>153849595.33611917</v>
      </c>
      <c r="N2809" s="6">
        <v>3465.469447647532</v>
      </c>
      <c r="O2809" s="6">
        <v>109029851.82394205</v>
      </c>
    </row>
    <row r="2810">
      <c r="A2810">
        <v>2806</v>
      </c>
      <c r="B2810" s="6">
        <v>-168268783.25711536</v>
      </c>
      <c r="C2810" s="6">
        <v>54025970.08164082</v>
      </c>
      <c r="D2810" s="6">
        <v>60548368.47144501</v>
      </c>
      <c r="E2810" s="6">
        <v>55114997.15724088</v>
      </c>
      <c r="F2810" s="6">
        <v>45873501.48031634</v>
      </c>
      <c r="G2810" s="6">
        <v>104783058.60783365</v>
      </c>
      <c r="H2810" s="6">
        <f>NPV(Supuestos!$B$22,C2810:G2810)+B2810</f>
        <v>44495307.88330408</v>
      </c>
      <c r="I2810" s="2">
        <f>IFERROR(IRR(B2810:G2810),"")</f>
        <v>0.2366416277148684</v>
      </c>
      <c r="J2810" s="2">
        <f>IFERROR(MIRR(B2810:G2810,Supuestos!$B$22,Supuestos!$B$22),"")</f>
        <v>0.19476861840573534</v>
      </c>
      <c r="K2810" s="6">
        <v>8205.409068509762</v>
      </c>
      <c r="L2810" s="6">
        <v>35550.601377805244</v>
      </c>
      <c r="M2810" s="6">
        <v>144932205.10220185</v>
      </c>
      <c r="N2810" s="6">
        <v>3322.629015737524</v>
      </c>
      <c r="O2810" s="6">
        <v>106035872.45682186</v>
      </c>
    </row>
    <row r="2811">
      <c r="A2811">
        <v>2807</v>
      </c>
      <c r="B2811" s="6">
        <v>-164137106.36365697</v>
      </c>
      <c r="C2811" s="6">
        <v>75246370.89898911</v>
      </c>
      <c r="D2811" s="6">
        <v>66071009.03389018</v>
      </c>
      <c r="E2811" s="6">
        <v>65458594.5773265</v>
      </c>
      <c r="F2811" s="6">
        <v>71693063.28703119</v>
      </c>
      <c r="G2811" s="6">
        <v>114889107.5722316</v>
      </c>
      <c r="H2811" s="6">
        <f>NPV(Supuestos!$B$22,C2811:G2811)+B2811</f>
        <v>99008516.14517063</v>
      </c>
      <c r="I2811" s="2">
        <f>IFERROR(IRR(B2811:G2811),"")</f>
        <v>0.3553675001518132</v>
      </c>
      <c r="J2811" s="2">
        <f>IFERROR(MIRR(B2811:G2811,Supuestos!$B$22,Supuestos!$B$22),"")</f>
        <v>0.2528605278593865</v>
      </c>
      <c r="K2811" s="6">
        <v>8001.544443380824</v>
      </c>
      <c r="L2811" s="6">
        <v>43536.23082000106</v>
      </c>
      <c r="M2811" s="6">
        <v>136268539.49937502</v>
      </c>
      <c r="N2811" s="6">
        <v>3383.2557873800397</v>
      </c>
      <c r="O2811" s="6">
        <v>111234423.37382607</v>
      </c>
    </row>
    <row r="2812">
      <c r="A2812">
        <v>2808</v>
      </c>
      <c r="B2812" s="6">
        <v>-192383771.80932957</v>
      </c>
      <c r="C2812" s="6">
        <v>99690273.82697545</v>
      </c>
      <c r="D2812" s="6">
        <v>107363422.99631147</v>
      </c>
      <c r="E2812" s="6">
        <v>89291097.46941146</v>
      </c>
      <c r="F2812" s="6">
        <v>101962378.43108128</v>
      </c>
      <c r="G2812" s="6">
        <v>154249276.6234063</v>
      </c>
      <c r="H2812" s="6">
        <f>NPV(Supuestos!$B$22,C2812:G2812)+B2812</f>
        <v>178427606.075343</v>
      </c>
      <c r="I2812" s="2">
        <f>IFERROR(IRR(B2812:G2812),"")</f>
        <v>0.46205855677449115</v>
      </c>
      <c r="J2812" s="2">
        <f>IFERROR(MIRR(B2812:G2812,Supuestos!$B$22,Supuestos!$B$22),"")</f>
        <v>0.2998755489079796</v>
      </c>
      <c r="K2812" s="6">
        <v>8878.320809137222</v>
      </c>
      <c r="L2812" s="6">
        <v>44488.16136471384</v>
      </c>
      <c r="M2812" s="6">
        <v>160785358.3049621</v>
      </c>
      <c r="N2812" s="6">
        <v>3448.884686113646</v>
      </c>
      <c r="O2812" s="6">
        <v>110151535.02130167</v>
      </c>
    </row>
    <row r="2813">
      <c r="A2813">
        <v>2809</v>
      </c>
      <c r="B2813" s="6">
        <v>-177664787.05901656</v>
      </c>
      <c r="C2813" s="6">
        <v>75370820.03504509</v>
      </c>
      <c r="D2813" s="6">
        <v>75010476.30225323</v>
      </c>
      <c r="E2813" s="6">
        <v>78726667.16859226</v>
      </c>
      <c r="F2813" s="6">
        <v>84468556.99656266</v>
      </c>
      <c r="G2813" s="6">
        <v>133519492.65435554</v>
      </c>
      <c r="H2813" s="6">
        <f>NPV(Supuestos!$B$22,C2813:G2813)+B2813</f>
        <v>118664358.29315782</v>
      </c>
      <c r="I2813" s="2">
        <f>IFERROR(IRR(B2813:G2813),"")</f>
        <v>0.36874268077670247</v>
      </c>
      <c r="J2813" s="2">
        <f>IFERROR(MIRR(B2813:G2813,Supuestos!$B$22,Supuestos!$B$22),"")</f>
        <v>0.26281418929527156</v>
      </c>
      <c r="K2813" s="6">
        <v>8455.013245617558</v>
      </c>
      <c r="L2813" s="6">
        <v>41019.22208741431</v>
      </c>
      <c r="M2813" s="6">
        <v>149919341.77309525</v>
      </c>
      <c r="N2813" s="6">
        <v>3364.411881007254</v>
      </c>
      <c r="O2813" s="6">
        <v>105121253.64938088</v>
      </c>
    </row>
    <row r="2814">
      <c r="A2814">
        <v>2810</v>
      </c>
      <c r="B2814" s="6">
        <v>-170595484.39044243</v>
      </c>
      <c r="C2814" s="6">
        <v>44244873.77707866</v>
      </c>
      <c r="D2814" s="6">
        <v>51857038.453257784</v>
      </c>
      <c r="E2814" s="6">
        <v>34952713.39736478</v>
      </c>
      <c r="F2814" s="6">
        <v>45745569.27086519</v>
      </c>
      <c r="G2814" s="6">
        <v>74047696.15091681</v>
      </c>
      <c r="H2814" s="6">
        <f>NPV(Supuestos!$B$22,C2814:G2814)+B2814</f>
        <v>-2746696.0427458435</v>
      </c>
      <c r="I2814" s="2">
        <f>IFERROR(IRR(B2814:G2814),"")</f>
        <v>0.13369268622324904</v>
      </c>
      <c r="J2814" s="2">
        <f>IFERROR(MIRR(B2814:G2814,Supuestos!$B$22,Supuestos!$B$22),"")</f>
        <v>0.13630518184513574</v>
      </c>
      <c r="K2814" s="6">
        <v>7353.409240964183</v>
      </c>
      <c r="L2814" s="6">
        <v>42627.60254935786</v>
      </c>
      <c r="M2814" s="6">
        <v>145518827.8699147</v>
      </c>
      <c r="N2814" s="6">
        <v>3559.6963285158076</v>
      </c>
      <c r="O2814" s="6">
        <v>111066622.92676401</v>
      </c>
    </row>
    <row r="2815">
      <c r="A2815">
        <v>2811</v>
      </c>
      <c r="B2815" s="6">
        <v>-178113430.82526675</v>
      </c>
      <c r="C2815" s="6">
        <v>50904091.68764545</v>
      </c>
      <c r="D2815" s="6">
        <v>62877178.2484833</v>
      </c>
      <c r="E2815" s="6">
        <v>53615254.34732199</v>
      </c>
      <c r="F2815" s="6">
        <v>40771034.27113427</v>
      </c>
      <c r="G2815" s="6">
        <v>96669644.44988215</v>
      </c>
      <c r="H2815" s="6">
        <f>NPV(Supuestos!$B$22,C2815:G2815)+B2815</f>
        <v>25456907.045851503</v>
      </c>
      <c r="I2815" s="2">
        <f>IFERROR(IRR(B2815:G2815),"")</f>
        <v>0.1940411869672872</v>
      </c>
      <c r="J2815" s="2">
        <f>IFERROR(MIRR(B2815:G2815,Supuestos!$B$22,Supuestos!$B$22),"")</f>
        <v>0.17086929456074307</v>
      </c>
      <c r="K2815" s="6">
        <v>7509.570132180496</v>
      </c>
      <c r="L2815" s="6">
        <v>41453.0711796137</v>
      </c>
      <c r="M2815" s="6">
        <v>153209851.2078604</v>
      </c>
      <c r="N2815" s="6">
        <v>3347.885574400425</v>
      </c>
      <c r="O2815" s="6">
        <v>107458670.50427954</v>
      </c>
    </row>
    <row r="2816">
      <c r="A2816">
        <v>2812</v>
      </c>
      <c r="B2816" s="6">
        <v>-172778973.41721946</v>
      </c>
      <c r="C2816" s="6">
        <v>73423886.33033472</v>
      </c>
      <c r="D2816" s="6">
        <v>68021230.81899452</v>
      </c>
      <c r="E2816" s="6">
        <v>65597297.01585406</v>
      </c>
      <c r="F2816" s="6">
        <v>75461555.84917425</v>
      </c>
      <c r="G2816" s="6">
        <v>118266041.64834581</v>
      </c>
      <c r="H2816" s="6">
        <f>NPV(Supuestos!$B$22,C2816:G2816)+B2816</f>
        <v>94347354.81174067</v>
      </c>
      <c r="I2816" s="2">
        <f>IFERROR(IRR(B2816:G2816),"")</f>
        <v>0.33382610013449543</v>
      </c>
      <c r="J2816" s="2">
        <f>IFERROR(MIRR(B2816:G2816,Supuestos!$B$22,Supuestos!$B$22),"")</f>
        <v>0.24379845325613725</v>
      </c>
      <c r="K2816" s="6">
        <v>8652.274421526057</v>
      </c>
      <c r="L2816" s="6">
        <v>37995.37069796778</v>
      </c>
      <c r="M2816" s="6">
        <v>146479263.49510527</v>
      </c>
      <c r="N2816" s="6">
        <v>3394.227498366187</v>
      </c>
      <c r="O2816" s="6">
        <v>109418268.03258778</v>
      </c>
    </row>
    <row r="2817">
      <c r="A2817">
        <v>2813</v>
      </c>
      <c r="B2817" s="6">
        <v>-170896911.14029655</v>
      </c>
      <c r="C2817" s="6">
        <v>86382173.03558004</v>
      </c>
      <c r="D2817" s="6">
        <v>90011590.64795154</v>
      </c>
      <c r="E2817" s="6">
        <v>87326418.46158081</v>
      </c>
      <c r="F2817" s="6">
        <v>93662652.30454677</v>
      </c>
      <c r="G2817" s="6">
        <v>142972303.75652656</v>
      </c>
      <c r="H2817" s="6">
        <f>NPV(Supuestos!$B$22,C2817:G2817)+B2817</f>
        <v>162791909.7170674</v>
      </c>
      <c r="I2817" s="2">
        <f>IFERROR(IRR(B2817:G2817),"")</f>
        <v>0.46253035628985517</v>
      </c>
      <c r="J2817" s="2">
        <f>IFERROR(MIRR(B2817:G2817,Supuestos!$B$22,Supuestos!$B$22),"")</f>
        <v>0.3032458185131819</v>
      </c>
      <c r="K2817" s="6">
        <v>8431.16355564943</v>
      </c>
      <c r="L2817" s="6">
        <v>43982.143336539615</v>
      </c>
      <c r="M2817" s="6">
        <v>141231259.62042597</v>
      </c>
      <c r="N2817" s="6">
        <v>3313.1465021831295</v>
      </c>
      <c r="O2817" s="6">
        <v>109684350.888135</v>
      </c>
    </row>
    <row r="2818">
      <c r="A2818">
        <v>2814</v>
      </c>
      <c r="B2818" s="6">
        <v>-167039352.5746262</v>
      </c>
      <c r="C2818" s="6">
        <v>94841709.40546808</v>
      </c>
      <c r="D2818" s="6">
        <v>115226263.3093419</v>
      </c>
      <c r="E2818" s="6">
        <v>94152490.76090215</v>
      </c>
      <c r="F2818" s="6">
        <v>106260885.24534993</v>
      </c>
      <c r="G2818" s="6">
        <v>164208926.12920767</v>
      </c>
      <c r="H2818" s="6">
        <f>NPV(Supuestos!$B$22,C2818:G2818)+B2818</f>
        <v>216568191.8959393</v>
      </c>
      <c r="I2818" s="2">
        <f>IFERROR(IRR(B2818:G2818),"")</f>
        <v>0.5665296146102423</v>
      </c>
      <c r="J2818" s="2">
        <f>IFERROR(MIRR(B2818:G2818,Supuestos!$B$22,Supuestos!$B$22),"")</f>
        <v>0.3462276917816589</v>
      </c>
      <c r="K2818" s="6">
        <v>9172.187388033703</v>
      </c>
      <c r="L2818" s="6">
        <v>43537.64946274372</v>
      </c>
      <c r="M2818" s="6">
        <v>135092514.23008138</v>
      </c>
      <c r="N2818" s="6">
        <v>3395.979431954523</v>
      </c>
      <c r="O2818" s="6">
        <v>106746864.78974847</v>
      </c>
    </row>
    <row r="2819">
      <c r="A2819">
        <v>2815</v>
      </c>
      <c r="B2819" s="6">
        <v>-159548640.92016727</v>
      </c>
      <c r="C2819" s="6">
        <v>41903486.34878195</v>
      </c>
      <c r="D2819" s="6">
        <v>39572555.129499465</v>
      </c>
      <c r="E2819" s="6">
        <v>40393395.086280905</v>
      </c>
      <c r="F2819" s="6">
        <v>48354692.79085815</v>
      </c>
      <c r="G2819" s="6">
        <v>81887697.00272186</v>
      </c>
      <c r="H2819" s="6">
        <f>NPV(Supuestos!$B$22,C2819:G2819)+B2819</f>
        <v>6082754.3016821</v>
      </c>
      <c r="I2819" s="2">
        <f>IFERROR(IRR(B2819:G2819),"")</f>
        <v>0.1540954085416662</v>
      </c>
      <c r="J2819" s="2">
        <f>IFERROR(MIRR(B2819:G2819,Supuestos!$B$22,Supuestos!$B$22),"")</f>
        <v>0.14856284085623028</v>
      </c>
      <c r="K2819" s="6">
        <v>8182.441343143369</v>
      </c>
      <c r="L2819" s="6">
        <v>34342.712413106085</v>
      </c>
      <c r="M2819" s="6">
        <v>137068062.5293927</v>
      </c>
      <c r="N2819" s="6">
        <v>3537.820075917989</v>
      </c>
      <c r="O2819" s="6">
        <v>108826340.79345559</v>
      </c>
    </row>
    <row r="2820">
      <c r="A2820">
        <v>2816</v>
      </c>
      <c r="B2820" s="6">
        <v>-164939100.1242344</v>
      </c>
      <c r="C2820" s="6">
        <v>54370156.56014021</v>
      </c>
      <c r="D2820" s="6">
        <v>49815093.50855814</v>
      </c>
      <c r="E2820" s="6">
        <v>54677083.22808565</v>
      </c>
      <c r="F2820" s="6">
        <v>63515532.69397883</v>
      </c>
      <c r="G2820" s="6">
        <v>88469996.21487981</v>
      </c>
      <c r="H2820" s="6">
        <f>NPV(Supuestos!$B$22,C2820:G2820)+B2820</f>
        <v>41545428.300680466</v>
      </c>
      <c r="I2820" s="2">
        <f>IFERROR(IRR(B2820:G2820),"")</f>
        <v>0.23198071383796365</v>
      </c>
      <c r="J2820" s="2">
        <f>IFERROR(MIRR(B2820:G2820,Supuestos!$B$22,Supuestos!$B$22),"")</f>
        <v>0.1923880925197492</v>
      </c>
      <c r="K2820" s="6">
        <v>8112.203948747063</v>
      </c>
      <c r="L2820" s="6">
        <v>37341.300748644055</v>
      </c>
      <c r="M2820" s="6">
        <v>140705480.33347425</v>
      </c>
      <c r="N2820" s="6">
        <v>3424.237794149667</v>
      </c>
      <c r="O2820" s="6">
        <v>113057529.30989261</v>
      </c>
    </row>
    <row r="2821">
      <c r="A2821">
        <v>2817</v>
      </c>
      <c r="B2821" s="6">
        <v>-155784220.68137902</v>
      </c>
      <c r="C2821" s="6">
        <v>55812714.486851476</v>
      </c>
      <c r="D2821" s="6">
        <v>68808805.44731422</v>
      </c>
      <c r="E2821" s="6">
        <v>56997584.69144442</v>
      </c>
      <c r="F2821" s="6">
        <v>42858741.1178768</v>
      </c>
      <c r="G2821" s="6">
        <v>102947916.6183141</v>
      </c>
      <c r="H2821" s="6">
        <f>NPV(Supuestos!$B$22,C2821:G2821)+B2821</f>
        <v>63435925.70337987</v>
      </c>
      <c r="I2821" s="2">
        <f>IFERROR(IRR(B2821:G2821),"")</f>
        <v>0.2889892506670783</v>
      </c>
      <c r="J2821" s="2">
        <f>IFERROR(MIRR(B2821:G2821,Supuestos!$B$22,Supuestos!$B$22),"")</f>
        <v>0.22060810894801697</v>
      </c>
      <c r="K2821" s="6">
        <v>8418.950353828997</v>
      </c>
      <c r="L2821" s="6">
        <v>35491.82971041269</v>
      </c>
      <c r="M2821" s="6">
        <v>131879904.49749762</v>
      </c>
      <c r="N2821" s="6">
        <v>3379.712621246775</v>
      </c>
      <c r="O2821" s="6">
        <v>109062243.50721526</v>
      </c>
    </row>
    <row r="2822">
      <c r="A2822">
        <v>2818</v>
      </c>
      <c r="B2822" s="6">
        <v>-175159528.75471956</v>
      </c>
      <c r="C2822" s="6">
        <v>59839849.691562586</v>
      </c>
      <c r="D2822" s="6">
        <v>62678369.69906691</v>
      </c>
      <c r="E2822" s="6">
        <v>66284938.64436305</v>
      </c>
      <c r="F2822" s="6">
        <v>72342502.69004117</v>
      </c>
      <c r="G2822" s="6">
        <v>95824825.61979291</v>
      </c>
      <c r="H2822" s="6">
        <f>NPV(Supuestos!$B$22,C2822:G2822)+B2822</f>
        <v>62901963.97801868</v>
      </c>
      <c r="I2822" s="2">
        <f>IFERROR(IRR(B2822:G2822),"")</f>
        <v>0.26997727401845756</v>
      </c>
      <c r="J2822" s="2">
        <f>IFERROR(MIRR(B2822:G2822,Supuestos!$B$22,Supuestos!$B$22),"")</f>
        <v>0.21214877858283132</v>
      </c>
      <c r="K2822" s="6">
        <v>8017.749827212631</v>
      </c>
      <c r="L2822" s="6">
        <v>40230.7318893412</v>
      </c>
      <c r="M2822" s="6">
        <v>149354733.2623673</v>
      </c>
      <c r="N2822" s="6">
        <v>3435.9420457233987</v>
      </c>
      <c r="O2822" s="6">
        <v>106701740.95681275</v>
      </c>
    </row>
    <row r="2823">
      <c r="A2823">
        <v>2819</v>
      </c>
      <c r="B2823" s="6">
        <v>-163389112.61514133</v>
      </c>
      <c r="C2823" s="6">
        <v>89118786.01272933</v>
      </c>
      <c r="D2823" s="6">
        <v>78736434.81161514</v>
      </c>
      <c r="E2823" s="6">
        <v>91999060.31957048</v>
      </c>
      <c r="F2823" s="6">
        <v>92298043.5206123</v>
      </c>
      <c r="G2823" s="6">
        <v>142731072.78142098</v>
      </c>
      <c r="H2823" s="6">
        <f>NPV(Supuestos!$B$22,C2823:G2823)+B2823</f>
        <v>166245034.0498929</v>
      </c>
      <c r="I2823" s="2">
        <f>IFERROR(IRR(B2823:G2823),"")</f>
        <v>0.4818403462528678</v>
      </c>
      <c r="J2823" s="2">
        <f>IFERROR(MIRR(B2823:G2823,Supuestos!$B$22,Supuestos!$B$22),"")</f>
        <v>0.31179710241767755</v>
      </c>
      <c r="K2823" s="6">
        <v>8429.354718704319</v>
      </c>
      <c r="L2823" s="6">
        <v>44155.029027264056</v>
      </c>
      <c r="M2823" s="6">
        <v>133613240.43230179</v>
      </c>
      <c r="N2823" s="6">
        <v>3336.573381939282</v>
      </c>
      <c r="O2823" s="6">
        <v>103339347.59789407</v>
      </c>
    </row>
    <row r="2824">
      <c r="A2824">
        <v>2820</v>
      </c>
      <c r="B2824" s="6">
        <v>-158025555.38319555</v>
      </c>
      <c r="C2824" s="6">
        <v>55925700.934245564</v>
      </c>
      <c r="D2824" s="6">
        <v>60454242.117514074</v>
      </c>
      <c r="E2824" s="6">
        <v>64286133.04422945</v>
      </c>
      <c r="F2824" s="6">
        <v>53127973.71387194</v>
      </c>
      <c r="G2824" s="6">
        <v>106340512.84870511</v>
      </c>
      <c r="H2824" s="6">
        <f>NPV(Supuestos!$B$22,C2824:G2824)+B2824</f>
        <v>67626917.5127973</v>
      </c>
      <c r="I2824" s="2">
        <f>IFERROR(IRR(B2824:G2824),"")</f>
        <v>0.2916672711839684</v>
      </c>
      <c r="J2824" s="2">
        <f>IFERROR(MIRR(B2824:G2824,Supuestos!$B$22,Supuestos!$B$22),"")</f>
        <v>0.22418599209348233</v>
      </c>
      <c r="K2824" s="6">
        <v>8501.313619345014</v>
      </c>
      <c r="L2824" s="6">
        <v>35713.87053432075</v>
      </c>
      <c r="M2824" s="6">
        <v>133736370.2653599</v>
      </c>
      <c r="N2824" s="6">
        <v>3393.6663596269987</v>
      </c>
      <c r="O2824" s="6">
        <v>108006469.64352989</v>
      </c>
    </row>
    <row r="2825">
      <c r="A2825">
        <v>2821</v>
      </c>
      <c r="B2825" s="6">
        <v>-164848869.90676463</v>
      </c>
      <c r="C2825" s="6">
        <v>84559032.21674578</v>
      </c>
      <c r="D2825" s="6">
        <v>63313871.69674905</v>
      </c>
      <c r="E2825" s="6">
        <v>70106343.65264262</v>
      </c>
      <c r="F2825" s="6">
        <v>79342561.96078016</v>
      </c>
      <c r="G2825" s="6">
        <v>141690599.79011875</v>
      </c>
      <c r="H2825" s="6">
        <f>NPV(Supuestos!$B$22,C2825:G2825)+B2825</f>
        <v>125930296.85836959</v>
      </c>
      <c r="I2825" s="2">
        <f>IFERROR(IRR(B2825:G2825),"")</f>
        <v>0.40135265725812086</v>
      </c>
      <c r="J2825" s="2">
        <f>IFERROR(MIRR(B2825:G2825,Supuestos!$B$22,Supuestos!$B$22),"")</f>
        <v>0.27702768937639055</v>
      </c>
      <c r="K2825" s="6">
        <v>8352.237672832316</v>
      </c>
      <c r="L2825" s="6">
        <v>44809.43613794944</v>
      </c>
      <c r="M2825" s="6">
        <v>134908145.0579842</v>
      </c>
      <c r="N2825" s="6">
        <v>3530.352497442315</v>
      </c>
      <c r="O2825" s="6">
        <v>112739294.04019189</v>
      </c>
    </row>
    <row r="2826">
      <c r="A2826">
        <v>2822</v>
      </c>
      <c r="B2826" s="6">
        <v>-165450029.42375764</v>
      </c>
      <c r="C2826" s="6">
        <v>75657665.40545303</v>
      </c>
      <c r="D2826" s="6">
        <v>81032177.9906058</v>
      </c>
      <c r="E2826" s="6">
        <v>90814436.80553754</v>
      </c>
      <c r="F2826" s="6">
        <v>93185530.23645107</v>
      </c>
      <c r="G2826" s="6">
        <v>144524064.3982308</v>
      </c>
      <c r="H2826" s="6">
        <f>NPV(Supuestos!$B$22,C2826:G2826)+B2826</f>
        <v>154799716.45123023</v>
      </c>
      <c r="I2826" s="2">
        <f>IFERROR(IRR(B2826:G2826),"")</f>
        <v>0.4454442584141674</v>
      </c>
      <c r="J2826" s="2">
        <f>IFERROR(MIRR(B2826:G2826,Supuestos!$B$22,Supuestos!$B$22),"")</f>
        <v>0.30097586652490027</v>
      </c>
      <c r="K2826" s="6">
        <v>9148.2946672365</v>
      </c>
      <c r="L2826" s="6">
        <v>39124.82061528573</v>
      </c>
      <c r="M2826" s="6">
        <v>136815998.4004454</v>
      </c>
      <c r="N2826" s="6">
        <v>3330.1022770814598</v>
      </c>
      <c r="O2826" s="6">
        <v>110238893.91421299</v>
      </c>
    </row>
    <row r="2827">
      <c r="A2827">
        <v>2823</v>
      </c>
      <c r="B2827" s="6">
        <v>-177642729.40649733</v>
      </c>
      <c r="C2827" s="6">
        <v>78598960.84170166</v>
      </c>
      <c r="D2827" s="6">
        <v>74607027.85910231</v>
      </c>
      <c r="E2827" s="6">
        <v>74850939.23346904</v>
      </c>
      <c r="F2827" s="6">
        <v>80292944.91468692</v>
      </c>
      <c r="G2827" s="6">
        <v>108002870.8793443</v>
      </c>
      <c r="H2827" s="6">
        <f>NPV(Supuestos!$B$22,C2827:G2827)+B2827</f>
        <v>102866840.64059386</v>
      </c>
      <c r="I2827" s="2">
        <f>IFERROR(IRR(B2827:G2827),"")</f>
        <v>0.35059563724643505</v>
      </c>
      <c r="J2827" s="2">
        <f>IFERROR(MIRR(B2827:G2827,Supuestos!$B$22,Supuestos!$B$22),"")</f>
        <v>0.24906460079624826</v>
      </c>
      <c r="K2827" s="6">
        <v>8232.089269121083</v>
      </c>
      <c r="L2827" s="6">
        <v>43183.30416272828</v>
      </c>
      <c r="M2827" s="6">
        <v>149203624.22224236</v>
      </c>
      <c r="N2827" s="6">
        <v>3315.409618678192</v>
      </c>
      <c r="O2827" s="6">
        <v>114814316.12481253</v>
      </c>
    </row>
    <row r="2828">
      <c r="A2828">
        <v>2824</v>
      </c>
      <c r="B2828" s="6">
        <v>-168318666.59596318</v>
      </c>
      <c r="C2828" s="6">
        <v>64942714.9904874</v>
      </c>
      <c r="D2828" s="6">
        <v>64487036.7459439</v>
      </c>
      <c r="E2828" s="6">
        <v>69990916.72326988</v>
      </c>
      <c r="F2828" s="6">
        <v>57360034.28641805</v>
      </c>
      <c r="G2828" s="6">
        <v>119221949.09995204</v>
      </c>
      <c r="H2828" s="6">
        <f>NPV(Supuestos!$B$22,C2828:G2828)+B2828</f>
        <v>81393072.69637278</v>
      </c>
      <c r="I2828" s="2">
        <f>IFERROR(IRR(B2828:G2828),"")</f>
        <v>0.31101099090661377</v>
      </c>
      <c r="J2828" s="2">
        <f>IFERROR(MIRR(B2828:G2828,Supuestos!$B$22,Supuestos!$B$22),"")</f>
        <v>0.2335767826292503</v>
      </c>
      <c r="K2828" s="6">
        <v>8639.120739363441</v>
      </c>
      <c r="L2828" s="6">
        <v>36636.63005999973</v>
      </c>
      <c r="M2828" s="6">
        <v>142998004.95022482</v>
      </c>
      <c r="N2828" s="6">
        <v>3353.368056255082</v>
      </c>
      <c r="O2828" s="6">
        <v>106852350.47892247</v>
      </c>
    </row>
    <row r="2829">
      <c r="A2829">
        <v>2825</v>
      </c>
      <c r="B2829" s="6">
        <v>-166005323.95803648</v>
      </c>
      <c r="C2829" s="6">
        <v>54766555.28394288</v>
      </c>
      <c r="D2829" s="6">
        <v>41447637.93482672</v>
      </c>
      <c r="E2829" s="6">
        <v>59151791.55028145</v>
      </c>
      <c r="F2829" s="6">
        <v>57723650.28828959</v>
      </c>
      <c r="G2829" s="6">
        <v>114105552.23157865</v>
      </c>
      <c r="H2829" s="6">
        <f>NPV(Supuestos!$B$22,C2829:G2829)+B2829</f>
        <v>47293783.0938009</v>
      </c>
      <c r="I2829" s="2">
        <f>IFERROR(IRR(B2829:G2829),"")</f>
        <v>0.23866838568802196</v>
      </c>
      <c r="J2829" s="2">
        <f>IFERROR(MIRR(B2829:G2829,Supuestos!$B$22,Supuestos!$B$22),"")</f>
        <v>0.1986109902687483</v>
      </c>
      <c r="K2829" s="6">
        <v>7889.878017629541</v>
      </c>
      <c r="L2829" s="6">
        <v>39848.34285494423</v>
      </c>
      <c r="M2829" s="6">
        <v>140853438.8116213</v>
      </c>
      <c r="N2829" s="6">
        <v>3273.46859521543</v>
      </c>
      <c r="O2829" s="6">
        <v>112838308.13347168</v>
      </c>
    </row>
    <row r="2830">
      <c r="A2830">
        <v>2826</v>
      </c>
      <c r="B2830" s="6">
        <v>-185481547.3663875</v>
      </c>
      <c r="C2830" s="6">
        <v>83473346.4341236</v>
      </c>
      <c r="D2830" s="6">
        <v>69819224.88201135</v>
      </c>
      <c r="E2830" s="6">
        <v>65781025.40902959</v>
      </c>
      <c r="F2830" s="6">
        <v>79205237.93529671</v>
      </c>
      <c r="G2830" s="6">
        <v>132160369.83333917</v>
      </c>
      <c r="H2830" s="6">
        <f>NPV(Supuestos!$B$22,C2830:G2830)+B2830</f>
        <v>101400445.22262824</v>
      </c>
      <c r="I2830" s="2">
        <f>IFERROR(IRR(B2830:G2830),"")</f>
        <v>0.3349200670243001</v>
      </c>
      <c r="J2830" s="2">
        <f>IFERROR(MIRR(B2830:G2830,Supuestos!$B$22,Supuestos!$B$22),"")</f>
        <v>0.24389971127420496</v>
      </c>
      <c r="K2830" s="6">
        <v>8523.65510600828</v>
      </c>
      <c r="L2830" s="6">
        <v>40652.921452373856</v>
      </c>
      <c r="M2830" s="6">
        <v>157760628.84545308</v>
      </c>
      <c r="N2830" s="6">
        <v>3448.6988094014428</v>
      </c>
      <c r="O2830" s="6">
        <v>110178699.93611242</v>
      </c>
    </row>
    <row r="2831">
      <c r="A2831">
        <v>2827</v>
      </c>
      <c r="B2831" s="6">
        <v>-161177960.94099045</v>
      </c>
      <c r="C2831" s="6">
        <v>95480951.61133105</v>
      </c>
      <c r="D2831" s="6">
        <v>75148649.73244236</v>
      </c>
      <c r="E2831" s="6">
        <v>78068090.08411792</v>
      </c>
      <c r="F2831" s="6">
        <v>81808804.03995046</v>
      </c>
      <c r="G2831" s="6">
        <v>152472034.653726</v>
      </c>
      <c r="H2831" s="6">
        <f>NPV(Supuestos!$B$22,C2831:G2831)+B2831</f>
        <v>160722019.05690515</v>
      </c>
      <c r="I2831" s="2">
        <f>IFERROR(IRR(B2831:G2831),"")</f>
        <v>0.48097158276635255</v>
      </c>
      <c r="J2831" s="2">
        <f>IFERROR(MIRR(B2831:G2831,Supuestos!$B$22,Supuestos!$B$22),"")</f>
        <v>0.3091454776625353</v>
      </c>
      <c r="K2831" s="6">
        <v>8277.256966396271</v>
      </c>
      <c r="L2831" s="6">
        <v>46626.96611161873</v>
      </c>
      <c r="M2831" s="6">
        <v>130302490.53544492</v>
      </c>
      <c r="N2831" s="6">
        <v>3504.227567402025</v>
      </c>
      <c r="O2831" s="6">
        <v>107460642.77435546</v>
      </c>
    </row>
    <row r="2832">
      <c r="A2832">
        <v>2828</v>
      </c>
      <c r="B2832" s="6">
        <v>-172595232.43260235</v>
      </c>
      <c r="C2832" s="6">
        <v>87582998.38902295</v>
      </c>
      <c r="D2832" s="6">
        <v>77225169.82036436</v>
      </c>
      <c r="E2832" s="6">
        <v>89462329.59802733</v>
      </c>
      <c r="F2832" s="6">
        <v>85399594.90085232</v>
      </c>
      <c r="G2832" s="6">
        <v>146333141.65322563</v>
      </c>
      <c r="H2832" s="6">
        <f>NPV(Supuestos!$B$22,C2832:G2832)+B2832</f>
        <v>150603008.1140458</v>
      </c>
      <c r="I2832" s="2">
        <f>IFERROR(IRR(B2832:G2832),"")</f>
        <v>0.43635501311697383</v>
      </c>
      <c r="J2832" s="2">
        <f>IFERROR(MIRR(B2832:G2832,Supuestos!$B$22,Supuestos!$B$22),"")</f>
        <v>0.29238791967344646</v>
      </c>
      <c r="K2832" s="6">
        <v>8743.324381653762</v>
      </c>
      <c r="L2832" s="6">
        <v>43818.64975238481</v>
      </c>
      <c r="M2832" s="6">
        <v>141945578.93250853</v>
      </c>
      <c r="N2832" s="6">
        <v>3494.6394362176457</v>
      </c>
      <c r="O2832" s="6">
        <v>114396484.21068406</v>
      </c>
    </row>
    <row r="2833">
      <c r="A2833">
        <v>2829</v>
      </c>
      <c r="B2833" s="6">
        <v>-159566040.4085733</v>
      </c>
      <c r="C2833" s="6">
        <v>45714084.6977236</v>
      </c>
      <c r="D2833" s="6">
        <v>50936216.723848</v>
      </c>
      <c r="E2833" s="6">
        <v>42854821.19988015</v>
      </c>
      <c r="F2833" s="6">
        <v>59719825.567947984</v>
      </c>
      <c r="G2833" s="6">
        <v>90605258.24252649</v>
      </c>
      <c r="H2833" s="6">
        <f>NPV(Supuestos!$B$22,C2833:G2833)+B2833</f>
        <v>31070045.165818788</v>
      </c>
      <c r="I2833" s="2">
        <f>IFERROR(IRR(B2833:G2833),"")</f>
        <v>0.2099655593461178</v>
      </c>
      <c r="J2833" s="2">
        <f>IFERROR(MIRR(B2833:G2833,Supuestos!$B$22,Supuestos!$B$22),"")</f>
        <v>0.18129340687453444</v>
      </c>
      <c r="K2833" s="6">
        <v>8023.091934287151</v>
      </c>
      <c r="L2833" s="6">
        <v>34417.0177649178</v>
      </c>
      <c r="M2833" s="6">
        <v>137475568.59801894</v>
      </c>
      <c r="N2833" s="6">
        <v>3325.5340160181127</v>
      </c>
      <c r="O2833" s="6">
        <v>104966105.11788005</v>
      </c>
    </row>
    <row r="2834">
      <c r="A2834">
        <v>2830</v>
      </c>
      <c r="B2834" s="6">
        <v>-161755252.03935936</v>
      </c>
      <c r="C2834" s="6">
        <v>52484282.89926891</v>
      </c>
      <c r="D2834" s="6">
        <v>61238731.79143009</v>
      </c>
      <c r="E2834" s="6">
        <v>54746771.35146526</v>
      </c>
      <c r="F2834" s="6">
        <v>55126215.80514772</v>
      </c>
      <c r="G2834" s="6">
        <v>99616139.4828284</v>
      </c>
      <c r="H2834" s="6">
        <f>NPV(Supuestos!$B$22,C2834:G2834)+B2834</f>
        <v>52733965.92975137</v>
      </c>
      <c r="I2834" s="2">
        <f>IFERROR(IRR(B2834:G2834),"")</f>
        <v>0.25740570309726113</v>
      </c>
      <c r="J2834" s="2">
        <f>IFERROR(MIRR(B2834:G2834,Supuestos!$B$22,Supuestos!$B$22),"")</f>
        <v>0.20618595270713946</v>
      </c>
      <c r="K2834" s="6">
        <v>8106.09513949569</v>
      </c>
      <c r="L2834" s="6">
        <v>38033.49655875376</v>
      </c>
      <c r="M2834" s="6">
        <v>137091000.71192417</v>
      </c>
      <c r="N2834" s="6">
        <v>3379.966376442462</v>
      </c>
      <c r="O2834" s="6">
        <v>110417498.13983469</v>
      </c>
    </row>
    <row r="2835">
      <c r="A2835">
        <v>2831</v>
      </c>
      <c r="B2835" s="6">
        <v>-164097002.46192983</v>
      </c>
      <c r="C2835" s="6">
        <v>53282504.806238875</v>
      </c>
      <c r="D2835" s="6">
        <v>51457973.46658751</v>
      </c>
      <c r="E2835" s="6">
        <v>37101029.42134482</v>
      </c>
      <c r="F2835" s="6">
        <v>40922283.3212599</v>
      </c>
      <c r="G2835" s="6">
        <v>94566813.12941852</v>
      </c>
      <c r="H2835" s="6">
        <f>NPV(Supuestos!$B$22,C2835:G2835)+B2835</f>
        <v>20623730.873657875</v>
      </c>
      <c r="I2835" s="2">
        <f>IFERROR(IRR(B2835:G2835),"")</f>
        <v>0.1876151067416845</v>
      </c>
      <c r="J2835" s="2">
        <f>IFERROR(MIRR(B2835:G2835,Supuestos!$B$22,Supuestos!$B$22),"")</f>
        <v>0.16731442027745858</v>
      </c>
      <c r="K2835" s="6">
        <v>7812.728059601852</v>
      </c>
      <c r="L2835" s="6">
        <v>36441.667918847495</v>
      </c>
      <c r="M2835" s="6">
        <v>141320295.14286804</v>
      </c>
      <c r="N2835" s="6">
        <v>3280.383573534588</v>
      </c>
      <c r="O2835" s="6">
        <v>107529321.4554885</v>
      </c>
    </row>
    <row r="2836">
      <c r="A2836">
        <v>2832</v>
      </c>
      <c r="B2836" s="6">
        <v>-172646702.45673335</v>
      </c>
      <c r="C2836" s="6">
        <v>68138351.68561581</v>
      </c>
      <c r="D2836" s="6">
        <v>63780907.55901332</v>
      </c>
      <c r="E2836" s="6">
        <v>73537592.76535979</v>
      </c>
      <c r="F2836" s="6">
        <v>65013669.30622424</v>
      </c>
      <c r="G2836" s="6">
        <v>115161244.58065061</v>
      </c>
      <c r="H2836" s="6">
        <f>NPV(Supuestos!$B$22,C2836:G2836)+B2836</f>
        <v>84141352.40727477</v>
      </c>
      <c r="I2836" s="2">
        <f>IFERROR(IRR(B2836:G2836),"")</f>
        <v>0.3133388590228628</v>
      </c>
      <c r="J2836" s="2">
        <f>IFERROR(MIRR(B2836:G2836,Supuestos!$B$22,Supuestos!$B$22),"")</f>
        <v>0.23420743208983774</v>
      </c>
      <c r="K2836" s="6">
        <v>7958.631910177935</v>
      </c>
      <c r="L2836" s="6">
        <v>41522.58797767001</v>
      </c>
      <c r="M2836" s="6">
        <v>146209662.96295294</v>
      </c>
      <c r="N2836" s="6">
        <v>3261.983929388225</v>
      </c>
      <c r="O2836" s="6">
        <v>110327401.50944258</v>
      </c>
    </row>
    <row r="2837">
      <c r="A2837">
        <v>2833</v>
      </c>
      <c r="B2837" s="6">
        <v>-156042200.42147988</v>
      </c>
      <c r="C2837" s="6">
        <v>42101575.30164108</v>
      </c>
      <c r="D2837" s="6">
        <v>40339963.653162464</v>
      </c>
      <c r="E2837" s="6">
        <v>47216559.633882016</v>
      </c>
      <c r="F2837" s="6">
        <v>49879836.01412003</v>
      </c>
      <c r="G2837" s="6">
        <v>73521636.1307589</v>
      </c>
      <c r="H2837" s="6">
        <f>NPV(Supuestos!$B$22,C2837:G2837)+B2837</f>
        <v>11516832.061373618</v>
      </c>
      <c r="I2837" s="2">
        <f>IFERROR(IRR(B2837:G2837),"")</f>
        <v>0.16756704159984728</v>
      </c>
      <c r="J2837" s="2">
        <f>IFERROR(MIRR(B2837:G2837,Supuestos!$B$22,Supuestos!$B$22),"")</f>
        <v>0.1563518697721511</v>
      </c>
      <c r="K2837" s="6">
        <v>7320.451220579347</v>
      </c>
      <c r="L2837" s="6">
        <v>39816.74615465808</v>
      </c>
      <c r="M2837" s="6">
        <v>132724076.58249068</v>
      </c>
      <c r="N2837" s="6">
        <v>3303.405760321766</v>
      </c>
      <c r="O2837" s="6">
        <v>112662596.40467143</v>
      </c>
    </row>
    <row r="2838">
      <c r="A2838">
        <v>2834</v>
      </c>
      <c r="B2838" s="6">
        <v>-173967870.78478009</v>
      </c>
      <c r="C2838" s="6">
        <v>41056306.67825675</v>
      </c>
      <c r="D2838" s="6">
        <v>52873547.85996199</v>
      </c>
      <c r="E2838" s="6">
        <v>47044533.320659846</v>
      </c>
      <c r="F2838" s="6">
        <v>54043914.87101084</v>
      </c>
      <c r="G2838" s="6">
        <v>99137178.36155668</v>
      </c>
      <c r="H2838" s="6">
        <f>NPV(Supuestos!$B$22,C2838:G2838)+B2838</f>
        <v>17971711.5177184</v>
      </c>
      <c r="I2838" s="2">
        <f>IFERROR(IRR(B2838:G2838),"")</f>
        <v>0.17696162118248576</v>
      </c>
      <c r="J2838" s="2">
        <f>IFERROR(MIRR(B2838:G2838,Supuestos!$B$22,Supuestos!$B$22),"")</f>
        <v>0.16263649368070832</v>
      </c>
      <c r="K2838" s="6">
        <v>7575.8119861889745</v>
      </c>
      <c r="L2838" s="6">
        <v>39328.605842833145</v>
      </c>
      <c r="M2838" s="6">
        <v>150132180.90124112</v>
      </c>
      <c r="N2838" s="6">
        <v>3365.8536757963398</v>
      </c>
      <c r="O2838" s="6">
        <v>106087879.47772653</v>
      </c>
    </row>
    <row r="2839">
      <c r="A2839">
        <v>2835</v>
      </c>
      <c r="B2839" s="6">
        <v>-158379422.10508758</v>
      </c>
      <c r="C2839" s="6">
        <v>41150742.026825175</v>
      </c>
      <c r="D2839" s="6">
        <v>57086957.03107935</v>
      </c>
      <c r="E2839" s="6">
        <v>39352564.57011627</v>
      </c>
      <c r="F2839" s="6">
        <v>15354228.633281635</v>
      </c>
      <c r="G2839" s="6">
        <v>85251936.458278</v>
      </c>
      <c r="H2839" s="6">
        <f>NPV(Supuestos!$B$22,C2839:G2839)+B2839</f>
        <v>1574260.2530526817</v>
      </c>
      <c r="I2839" s="2">
        <f>IFERROR(IRR(B2839:G2839),"")</f>
        <v>0.14392112904364845</v>
      </c>
      <c r="J2839" s="2">
        <f>IFERROR(MIRR(B2839:G2839,Supuestos!$B$22,Supuestos!$B$22),"")</f>
        <v>0.14225731791674345</v>
      </c>
      <c r="K2839" s="6">
        <v>7386.900384183735</v>
      </c>
      <c r="L2839" s="6">
        <v>39706.95546343063</v>
      </c>
      <c r="M2839" s="6">
        <v>134914516.139681</v>
      </c>
      <c r="N2839" s="6">
        <v>3343.618520690749</v>
      </c>
      <c r="O2839" s="6">
        <v>110693769.15006255</v>
      </c>
    </row>
    <row r="2840">
      <c r="A2840">
        <v>2836</v>
      </c>
      <c r="B2840" s="6">
        <v>-152449894.12737724</v>
      </c>
      <c r="C2840" s="6">
        <v>46104540.19292016</v>
      </c>
      <c r="D2840" s="6">
        <v>69948176.36344057</v>
      </c>
      <c r="E2840" s="6">
        <v>68511610.75470409</v>
      </c>
      <c r="F2840" s="6">
        <v>59177350.38407813</v>
      </c>
      <c r="G2840" s="6">
        <v>99907189.69159405</v>
      </c>
      <c r="H2840" s="6">
        <f>NPV(Supuestos!$B$22,C2840:G2840)+B2840</f>
        <v>74985326.8646493</v>
      </c>
      <c r="I2840" s="2">
        <f>IFERROR(IRR(B2840:G2840),"")</f>
        <v>0.3099074748258586</v>
      </c>
      <c r="J2840" s="2">
        <f>IFERROR(MIRR(B2840:G2840,Supuestos!$B$22,Supuestos!$B$22),"")</f>
        <v>0.2349545374300659</v>
      </c>
      <c r="K2840" s="6">
        <v>8582.501940546295</v>
      </c>
      <c r="L2840" s="6">
        <v>37817.549998640534</v>
      </c>
      <c r="M2840" s="6">
        <v>126484358.42737412</v>
      </c>
      <c r="N2840" s="6">
        <v>3557.1677858630815</v>
      </c>
      <c r="O2840" s="6">
        <v>112358620.99266748</v>
      </c>
    </row>
    <row r="2841">
      <c r="A2841">
        <v>2837</v>
      </c>
      <c r="B2841" s="6">
        <v>-158904417.84844017</v>
      </c>
      <c r="C2841" s="6">
        <v>80774746.98896421</v>
      </c>
      <c r="D2841" s="6">
        <v>85868424.8014588</v>
      </c>
      <c r="E2841" s="6">
        <v>81729871.82693419</v>
      </c>
      <c r="F2841" s="6">
        <v>86724317.6673437</v>
      </c>
      <c r="G2841" s="6">
        <v>131890893.03356782</v>
      </c>
      <c r="H2841" s="6">
        <f>NPV(Supuestos!$B$22,C2841:G2841)+B2841</f>
        <v>153036678.49687654</v>
      </c>
      <c r="I2841" s="2">
        <f>IFERROR(IRR(B2841:G2841),"")</f>
        <v>0.46730913804922036</v>
      </c>
      <c r="J2841" s="2">
        <f>IFERROR(MIRR(B2841:G2841,Supuestos!$B$22,Supuestos!$B$22),"")</f>
        <v>0.30464446426561964</v>
      </c>
      <c r="K2841" s="6">
        <v>8635.133928286</v>
      </c>
      <c r="L2841" s="6">
        <v>41989.37116698921</v>
      </c>
      <c r="M2841" s="6">
        <v>129897710.36112316</v>
      </c>
      <c r="N2841" s="6">
        <v>3241.3541415395835</v>
      </c>
      <c r="O2841" s="6">
        <v>114707151.11538827</v>
      </c>
    </row>
    <row r="2842">
      <c r="A2842">
        <v>2838</v>
      </c>
      <c r="B2842" s="6">
        <v>-167947149.06417966</v>
      </c>
      <c r="C2842" s="6">
        <v>64088995.055826835</v>
      </c>
      <c r="D2842" s="6">
        <v>44788423.21910852</v>
      </c>
      <c r="E2842" s="6">
        <v>38065485.5012545</v>
      </c>
      <c r="F2842" s="6">
        <v>56208454.68709745</v>
      </c>
      <c r="G2842" s="6">
        <v>78535077.72530577</v>
      </c>
      <c r="H2842" s="6">
        <f>NPV(Supuestos!$B$22,C2842:G2842)+B2842</f>
        <v>22496199.298967402</v>
      </c>
      <c r="I2842" s="2">
        <f>IFERROR(IRR(B2842:G2842),"")</f>
        <v>0.19276125869306313</v>
      </c>
      <c r="J2842" s="2">
        <f>IFERROR(MIRR(B2842:G2842,Supuestos!$B$22,Supuestos!$B$22),"")</f>
        <v>0.16902415763347833</v>
      </c>
      <c r="K2842" s="6">
        <v>7902.193125747915</v>
      </c>
      <c r="L2842" s="6">
        <v>39298.08814585514</v>
      </c>
      <c r="M2842" s="6">
        <v>143103862.50408268</v>
      </c>
      <c r="N2842" s="6">
        <v>3589.095289322237</v>
      </c>
      <c r="O2842" s="6">
        <v>112158111.29620846</v>
      </c>
    </row>
    <row r="2843">
      <c r="A2843">
        <v>2839</v>
      </c>
      <c r="B2843" s="6">
        <v>-158322592.5089256</v>
      </c>
      <c r="C2843" s="6">
        <v>31157739.75040652</v>
      </c>
      <c r="D2843" s="6">
        <v>29269154.444115825</v>
      </c>
      <c r="E2843" s="6">
        <v>34755522.219852604</v>
      </c>
      <c r="F2843" s="6">
        <v>25103206.999577716</v>
      </c>
      <c r="G2843" s="6">
        <v>67108025.5547881</v>
      </c>
      <c r="H2843" s="6">
        <f>NPV(Supuestos!$B$22,C2843:G2843)+B2843</f>
        <v>-35293671.02761234</v>
      </c>
      <c r="I2843" s="2">
        <f>IFERROR(IRR(B2843:G2843),"")</f>
        <v>0.0523545115809603</v>
      </c>
      <c r="J2843" s="2">
        <f>IFERROR(MIRR(B2843:G2843,Supuestos!$B$22,Supuestos!$B$22),"")</f>
        <v>0.08392121392587493</v>
      </c>
      <c r="K2843" s="6">
        <v>7459.9899081782005</v>
      </c>
      <c r="L2843" s="6">
        <v>36538.283872685366</v>
      </c>
      <c r="M2843" s="6">
        <v>136516574.19273493</v>
      </c>
      <c r="N2843" s="6">
        <v>3435.4491386252143</v>
      </c>
      <c r="O2843" s="6">
        <v>114253779.29800399</v>
      </c>
    </row>
    <row r="2844">
      <c r="A2844">
        <v>2840</v>
      </c>
      <c r="B2844" s="6">
        <v>-179968363.98196223</v>
      </c>
      <c r="C2844" s="6">
        <v>70887023.27055383</v>
      </c>
      <c r="D2844" s="6">
        <v>60301059.387771554</v>
      </c>
      <c r="E2844" s="6">
        <v>59593497.104198515</v>
      </c>
      <c r="F2844" s="6">
        <v>72711337.83708003</v>
      </c>
      <c r="G2844" s="6">
        <v>109562945.06594601</v>
      </c>
      <c r="H2844" s="6">
        <f>NPV(Supuestos!$B$22,C2844:G2844)+B2844</f>
        <v>68791365.12238738</v>
      </c>
      <c r="I2844" s="2">
        <f>IFERROR(IRR(B2844:G2844),"")</f>
        <v>0.2789595283107851</v>
      </c>
      <c r="J2844" s="2">
        <f>IFERROR(MIRR(B2844:G2844,Supuestos!$B$22,Supuestos!$B$22),"")</f>
        <v>0.21624658158948318</v>
      </c>
      <c r="K2844" s="6">
        <v>8339.140810235258</v>
      </c>
      <c r="L2844" s="6">
        <v>39630.400862860144</v>
      </c>
      <c r="M2844" s="6">
        <v>153529684.52904546</v>
      </c>
      <c r="N2844" s="6">
        <v>3375.650136141727</v>
      </c>
      <c r="O2844" s="6">
        <v>114023538.53338827</v>
      </c>
    </row>
    <row r="2845">
      <c r="A2845">
        <v>2841</v>
      </c>
      <c r="B2845" s="6">
        <v>-181975470.0000003</v>
      </c>
      <c r="C2845" s="6">
        <v>58766948.55740827</v>
      </c>
      <c r="D2845" s="6">
        <v>63529909.097130395</v>
      </c>
      <c r="E2845" s="6">
        <v>56331330.55104456</v>
      </c>
      <c r="F2845" s="6">
        <v>58267447.03545405</v>
      </c>
      <c r="G2845" s="6">
        <v>97948896.2062897</v>
      </c>
      <c r="H2845" s="6">
        <f>NPV(Supuestos!$B$22,C2845:G2845)+B2845</f>
        <v>41851324.20412972</v>
      </c>
      <c r="I2845" s="2">
        <f>IFERROR(IRR(B2845:G2845),"")</f>
        <v>0.22587220263302432</v>
      </c>
      <c r="J2845" s="2">
        <f>IFERROR(MIRR(B2845:G2845,Supuestos!$B$22,Supuestos!$B$22),"")</f>
        <v>0.18818672601507358</v>
      </c>
      <c r="K2845" s="6">
        <v>7970.1373768471185</v>
      </c>
      <c r="L2845" s="6">
        <v>39755.81427988661</v>
      </c>
      <c r="M2845" s="6">
        <v>156626725.89287096</v>
      </c>
      <c r="N2845" s="6">
        <v>3289.0735608836017</v>
      </c>
      <c r="O2845" s="6">
        <v>112059548.4649268</v>
      </c>
    </row>
    <row r="2846">
      <c r="A2846">
        <v>2842</v>
      </c>
      <c r="B2846" s="6">
        <v>-163819988.9490987</v>
      </c>
      <c r="C2846" s="6">
        <v>71090773.74464676</v>
      </c>
      <c r="D2846" s="6">
        <v>87574919.94920768</v>
      </c>
      <c r="E2846" s="6">
        <v>58295804.75511719</v>
      </c>
      <c r="F2846" s="6">
        <v>58636260.19895092</v>
      </c>
      <c r="G2846" s="6">
        <v>103455789.93418884</v>
      </c>
      <c r="H2846" s="6">
        <f>NPV(Supuestos!$B$22,C2846:G2846)+B2846</f>
        <v>93723472.4711166</v>
      </c>
      <c r="I2846" s="2">
        <f>IFERROR(IRR(B2846:G2846),"")</f>
        <v>0.3543924863474954</v>
      </c>
      <c r="J2846" s="2">
        <f>IFERROR(MIRR(B2846:G2846,Supuestos!$B$22,Supuestos!$B$22),"")</f>
        <v>0.24796262389371782</v>
      </c>
      <c r="K2846" s="6">
        <v>8778.494451319735</v>
      </c>
      <c r="L2846" s="6">
        <v>37053.37317746679</v>
      </c>
      <c r="M2846" s="6">
        <v>137798162.48181295</v>
      </c>
      <c r="N2846" s="6">
        <v>3385.9720506705344</v>
      </c>
      <c r="O2846" s="6">
        <v>112948280.67221753</v>
      </c>
    </row>
    <row r="2847">
      <c r="A2847">
        <v>2843</v>
      </c>
      <c r="B2847" s="6">
        <v>-156177295.38284582</v>
      </c>
      <c r="C2847" s="6">
        <v>51428125.055544525</v>
      </c>
      <c r="D2847" s="6">
        <v>58309684.929715455</v>
      </c>
      <c r="E2847" s="6">
        <v>40959572.776696414</v>
      </c>
      <c r="F2847" s="6">
        <v>57688585.62706779</v>
      </c>
      <c r="G2847" s="6">
        <v>93352663.96426989</v>
      </c>
      <c r="H2847" s="6">
        <f>NPV(Supuestos!$B$22,C2847:G2847)+B2847</f>
        <v>44089771.28229993</v>
      </c>
      <c r="I2847" s="2">
        <f>IFERROR(IRR(B2847:G2847),"")</f>
        <v>0.24268894743003336</v>
      </c>
      <c r="J2847" s="2">
        <f>IFERROR(MIRR(B2847:G2847,Supuestos!$B$22,Supuestos!$B$22),"")</f>
        <v>0.19812789378104245</v>
      </c>
      <c r="K2847" s="6">
        <v>7833.934931725803</v>
      </c>
      <c r="L2847" s="6">
        <v>37990.27701361662</v>
      </c>
      <c r="M2847" s="6">
        <v>132368226.72981292</v>
      </c>
      <c r="N2847" s="6">
        <v>3298.607801490774</v>
      </c>
      <c r="O2847" s="6">
        <v>109505890.54449385</v>
      </c>
    </row>
    <row r="2848">
      <c r="A2848">
        <v>2844</v>
      </c>
      <c r="B2848" s="6">
        <v>-168211671.91512883</v>
      </c>
      <c r="C2848" s="6">
        <v>59861927.05646086</v>
      </c>
      <c r="D2848" s="6">
        <v>60096619.011078835</v>
      </c>
      <c r="E2848" s="6">
        <v>52629966.23513466</v>
      </c>
      <c r="F2848" s="6">
        <v>71661378.81567925</v>
      </c>
      <c r="G2848" s="6">
        <v>99975379.40733948</v>
      </c>
      <c r="H2848" s="6">
        <f>NPV(Supuestos!$B$22,C2848:G2848)+B2848</f>
        <v>60418283.73993899</v>
      </c>
      <c r="I2848" s="2">
        <f>IFERROR(IRR(B2848:G2848),"")</f>
        <v>0.26912998407212413</v>
      </c>
      <c r="J2848" s="2">
        <f>IFERROR(MIRR(B2848:G2848,Supuestos!$B$22,Supuestos!$B$22),"")</f>
        <v>0.21216084743000208</v>
      </c>
      <c r="K2848" s="6">
        <v>8126.47920099055</v>
      </c>
      <c r="L2848" s="6">
        <v>40848.76272511708</v>
      </c>
      <c r="M2848" s="6">
        <v>141655142.26137987</v>
      </c>
      <c r="N2848" s="6">
        <v>3511.056454014033</v>
      </c>
      <c r="O2848" s="6">
        <v>110385658.03359719</v>
      </c>
    </row>
    <row r="2849">
      <c r="A2849">
        <v>2845</v>
      </c>
      <c r="B2849" s="6">
        <v>-167089188.9515922</v>
      </c>
      <c r="C2849" s="6">
        <v>50519370.01183115</v>
      </c>
      <c r="D2849" s="6">
        <v>70104754.10175487</v>
      </c>
      <c r="E2849" s="6">
        <v>73393269.04237321</v>
      </c>
      <c r="F2849" s="6">
        <v>46639919.620391384</v>
      </c>
      <c r="G2849" s="6">
        <v>96144495.2637562</v>
      </c>
      <c r="H2849" s="6">
        <f>NPV(Supuestos!$B$22,C2849:G2849)+B2849</f>
        <v>58256760.49419002</v>
      </c>
      <c r="I2849" s="2">
        <f>IFERROR(IRR(B2849:G2849),"")</f>
        <v>0.267239524523503</v>
      </c>
      <c r="J2849" s="2">
        <f>IFERROR(MIRR(B2849:G2849,Supuestos!$B$22,Supuestos!$B$22),"")</f>
        <v>0.2102779817592686</v>
      </c>
      <c r="K2849" s="6">
        <v>8240.283127171417</v>
      </c>
      <c r="L2849" s="6">
        <v>37843.346869324545</v>
      </c>
      <c r="M2849" s="6">
        <v>142141997.53695297</v>
      </c>
      <c r="N2849" s="6">
        <v>3461.838722166916</v>
      </c>
      <c r="O2849" s="6">
        <v>108305275.82305332</v>
      </c>
    </row>
    <row r="2850">
      <c r="A2850">
        <v>2846</v>
      </c>
      <c r="B2850" s="6">
        <v>-174990971.04386848</v>
      </c>
      <c r="C2850" s="6">
        <v>32927916.244027704</v>
      </c>
      <c r="D2850" s="6">
        <v>54478884.6544455</v>
      </c>
      <c r="E2850" s="6">
        <v>34365568.073304</v>
      </c>
      <c r="F2850" s="6">
        <v>38773445.19370776</v>
      </c>
      <c r="G2850" s="6">
        <v>84010874.9573431</v>
      </c>
      <c r="H2850" s="6">
        <f>NPV(Supuestos!$B$22,C2850:G2850)+B2850</f>
        <v>-14401713.568064496</v>
      </c>
      <c r="I2850" s="2">
        <f>IFERROR(IRR(B2850:G2850),"")</f>
        <v>0.10881255968123114</v>
      </c>
      <c r="J2850" s="2">
        <f>IFERROR(MIRR(B2850:G2850,Supuestos!$B$22,Supuestos!$B$22),"")</f>
        <v>0.12058555826324735</v>
      </c>
      <c r="K2850" s="6">
        <v>7538.352109767467</v>
      </c>
      <c r="L2850" s="6">
        <v>40896.56164050975</v>
      </c>
      <c r="M2850" s="6">
        <v>150327556.50587073</v>
      </c>
      <c r="N2850" s="6">
        <v>3460.898118869712</v>
      </c>
      <c r="O2850" s="6">
        <v>117451643.1021124</v>
      </c>
    </row>
    <row r="2851">
      <c r="A2851">
        <v>2847</v>
      </c>
      <c r="B2851" s="6">
        <v>-168172050.57189488</v>
      </c>
      <c r="C2851" s="6">
        <v>51651846.34206848</v>
      </c>
      <c r="D2851" s="6">
        <v>74091509.39413844</v>
      </c>
      <c r="E2851" s="6">
        <v>36635450.019350134</v>
      </c>
      <c r="F2851" s="6">
        <v>47381177.46577828</v>
      </c>
      <c r="G2851" s="6">
        <v>84073788.75540176</v>
      </c>
      <c r="H2851" s="6">
        <f>NPV(Supuestos!$B$22,C2851:G2851)+B2851</f>
        <v>30594234.50034243</v>
      </c>
      <c r="I2851" s="2">
        <f>IFERROR(IRR(B2851:G2851),"")</f>
        <v>0.2108455108848906</v>
      </c>
      <c r="J2851" s="2">
        <f>IFERROR(MIRR(B2851:G2851,Supuestos!$B$22,Supuestos!$B$22),"")</f>
        <v>0.17875251284912608</v>
      </c>
      <c r="K2851" s="6">
        <v>7982.034000924765</v>
      </c>
      <c r="L2851" s="6">
        <v>39608.98712962286</v>
      </c>
      <c r="M2851" s="6">
        <v>142879228.0110276</v>
      </c>
      <c r="N2851" s="6">
        <v>3527.020614190648</v>
      </c>
      <c r="O2851" s="6">
        <v>111570690.1873471</v>
      </c>
    </row>
    <row r="2852">
      <c r="A2852">
        <v>2848</v>
      </c>
      <c r="B2852" s="6">
        <v>-168769450.4813577</v>
      </c>
      <c r="C2852" s="6">
        <v>47968586.00825083</v>
      </c>
      <c r="D2852" s="6">
        <v>36918071.75441283</v>
      </c>
      <c r="E2852" s="6">
        <v>63941238.67096372</v>
      </c>
      <c r="F2852" s="6">
        <v>51119730.10899636</v>
      </c>
      <c r="G2852" s="6">
        <v>83223822.0035457</v>
      </c>
      <c r="H2852" s="6">
        <f>NPV(Supuestos!$B$22,C2852:G2852)+B2852</f>
        <v>18364858.044680614</v>
      </c>
      <c r="I2852" s="2">
        <f>IFERROR(IRR(B2852:G2852),"")</f>
        <v>0.180136049632291</v>
      </c>
      <c r="J2852" s="2">
        <f>IFERROR(MIRR(B2852:G2852,Supuestos!$B$22,Supuestos!$B$22),"")</f>
        <v>0.16379575145630754</v>
      </c>
      <c r="K2852" s="6">
        <v>8400.443132109605</v>
      </c>
      <c r="L2852" s="6">
        <v>35346.47616208829</v>
      </c>
      <c r="M2852" s="6">
        <v>145015365.44775045</v>
      </c>
      <c r="N2852" s="6">
        <v>3475.831371266395</v>
      </c>
      <c r="O2852" s="6">
        <v>112943358.50870149</v>
      </c>
    </row>
    <row r="2853">
      <c r="A2853">
        <v>2849</v>
      </c>
      <c r="B2853" s="6">
        <v>-171597688.75719827</v>
      </c>
      <c r="C2853" s="6">
        <v>41290205.70951595</v>
      </c>
      <c r="D2853" s="6">
        <v>60862481.61041184</v>
      </c>
      <c r="E2853" s="6">
        <v>52681935.22788182</v>
      </c>
      <c r="F2853" s="6">
        <v>32899084.704277102</v>
      </c>
      <c r="G2853" s="6">
        <v>97404220.04920067</v>
      </c>
      <c r="H2853" s="6">
        <f>NPV(Supuestos!$B$22,C2853:G2853)+B2853</f>
        <v>17079897.800808586</v>
      </c>
      <c r="I2853" s="2">
        <f>IFERROR(IRR(B2853:G2853),"")</f>
        <v>0.1769784211730007</v>
      </c>
      <c r="J2853" s="2">
        <f>IFERROR(MIRR(B2853:G2853,Supuestos!$B$22,Supuestos!$B$22),"")</f>
        <v>0.16184080966463243</v>
      </c>
      <c r="K2853" s="6">
        <v>8562.303371625656</v>
      </c>
      <c r="L2853" s="6">
        <v>32458.641040115697</v>
      </c>
      <c r="M2853" s="6">
        <v>149364030.2279047</v>
      </c>
      <c r="N2853" s="6">
        <v>3347.0382791012526</v>
      </c>
      <c r="O2853" s="6">
        <v>110903512.12341084</v>
      </c>
    </row>
    <row r="2854">
      <c r="A2854">
        <v>2850</v>
      </c>
      <c r="B2854" s="6">
        <v>-152159407.0189335</v>
      </c>
      <c r="C2854" s="6">
        <v>73893223.95395951</v>
      </c>
      <c r="D2854" s="6">
        <v>75830774.85370056</v>
      </c>
      <c r="E2854" s="6">
        <v>84930875.105773</v>
      </c>
      <c r="F2854" s="6">
        <v>78321410.20931914</v>
      </c>
      <c r="G2854" s="6">
        <v>127767569.15825376</v>
      </c>
      <c r="H2854" s="6">
        <f>NPV(Supuestos!$B$22,C2854:G2854)+B2854</f>
        <v>141065484.95869267</v>
      </c>
      <c r="I2854" s="2">
        <f>IFERROR(IRR(B2854:G2854),"")</f>
        <v>0.4514571218870326</v>
      </c>
      <c r="J2854" s="2">
        <f>IFERROR(MIRR(B2854:G2854,Supuestos!$B$22,Supuestos!$B$22),"")</f>
        <v>0.29982611115271984</v>
      </c>
      <c r="K2854" s="6">
        <v>8899.564075960203</v>
      </c>
      <c r="L2854" s="6">
        <v>40878.64287068401</v>
      </c>
      <c r="M2854" s="6">
        <v>123055238.89365783</v>
      </c>
      <c r="N2854" s="6">
        <v>3419.299319013953</v>
      </c>
      <c r="O2854" s="6">
        <v>114770804.68472786</v>
      </c>
    </row>
    <row r="2855">
      <c r="A2855">
        <v>2851</v>
      </c>
      <c r="B2855" s="6">
        <v>-153167597.04422593</v>
      </c>
      <c r="C2855" s="6">
        <v>39311397.583840966</v>
      </c>
      <c r="D2855" s="6">
        <v>46662755.03686577</v>
      </c>
      <c r="E2855" s="6">
        <v>40620637.51176092</v>
      </c>
      <c r="F2855" s="6">
        <v>34925107.966788925</v>
      </c>
      <c r="G2855" s="6">
        <v>76817036.71296081</v>
      </c>
      <c r="H2855" s="6">
        <f>NPV(Supuestos!$B$22,C2855:G2855)+B2855</f>
        <v>5214162.496950008</v>
      </c>
      <c r="I2855" s="2">
        <f>IFERROR(IRR(B2855:G2855),"")</f>
        <v>0.15296766946895166</v>
      </c>
      <c r="J2855" s="2">
        <f>IFERROR(MIRR(B2855:G2855,Supuestos!$B$22,Supuestos!$B$22),"")</f>
        <v>0.14765804187780462</v>
      </c>
      <c r="K2855" s="6">
        <v>7706.793868035859</v>
      </c>
      <c r="L2855" s="6">
        <v>37172.73674314875</v>
      </c>
      <c r="M2855" s="6">
        <v>130248987.47700912</v>
      </c>
      <c r="N2855" s="6">
        <v>3462.3014891830585</v>
      </c>
      <c r="O2855" s="6">
        <v>110337961.40413582</v>
      </c>
    </row>
    <row r="2856">
      <c r="A2856">
        <v>2852</v>
      </c>
      <c r="B2856" s="6">
        <v>-161478232.415049</v>
      </c>
      <c r="C2856" s="6">
        <v>35487344.95353415</v>
      </c>
      <c r="D2856" s="6">
        <v>38260886.70351106</v>
      </c>
      <c r="E2856" s="6">
        <v>42795364.87174109</v>
      </c>
      <c r="F2856" s="6">
        <v>43397004.13891107</v>
      </c>
      <c r="G2856" s="6">
        <v>80858840.10733765</v>
      </c>
      <c r="H2856" s="6">
        <f>NPV(Supuestos!$B$22,C2856:G2856)+B2856</f>
        <v>-4332762.177244619</v>
      </c>
      <c r="I2856" s="2">
        <f>IFERROR(IRR(B2856:G2856),"")</f>
        <v>0.13011801216580188</v>
      </c>
      <c r="J2856" s="2">
        <f>IFERROR(MIRR(B2856:G2856,Supuestos!$B$22,Supuestos!$B$22),"")</f>
        <v>0.1338155980432829</v>
      </c>
      <c r="K2856" s="6">
        <v>7549.426893407941</v>
      </c>
      <c r="L2856" s="6">
        <v>36825.75866271207</v>
      </c>
      <c r="M2856" s="6">
        <v>139237162.58957466</v>
      </c>
      <c r="N2856" s="6">
        <v>3411.5679509316883</v>
      </c>
      <c r="O2856" s="6">
        <v>105329954.31600098</v>
      </c>
    </row>
    <row r="2857">
      <c r="A2857">
        <v>2853</v>
      </c>
      <c r="B2857" s="6">
        <v>-162346346.53020683</v>
      </c>
      <c r="C2857" s="6">
        <v>75975640.714857</v>
      </c>
      <c r="D2857" s="6">
        <v>73496774.26932438</v>
      </c>
      <c r="E2857" s="6">
        <v>76588429.56155968</v>
      </c>
      <c r="F2857" s="6">
        <v>75577551.39925686</v>
      </c>
      <c r="G2857" s="6">
        <v>115933529.03982314</v>
      </c>
      <c r="H2857" s="6">
        <f>NPV(Supuestos!$B$22,C2857:G2857)+B2857</f>
        <v>117507561.74209298</v>
      </c>
      <c r="I2857" s="2">
        <f>IFERROR(IRR(B2857:G2857),"")</f>
        <v>0.3949955451170123</v>
      </c>
      <c r="J2857" s="2">
        <f>IFERROR(MIRR(B2857:G2857,Supuestos!$B$22,Supuestos!$B$22),"")</f>
        <v>0.2711670374575381</v>
      </c>
      <c r="K2857" s="6">
        <v>8148.520200669422</v>
      </c>
      <c r="L2857" s="6">
        <v>42561.26154160792</v>
      </c>
      <c r="M2857" s="6">
        <v>134601442.57518548</v>
      </c>
      <c r="N2857" s="6">
        <v>3276.0400686102607</v>
      </c>
      <c r="O2857" s="6">
        <v>106012040.6023991</v>
      </c>
    </row>
    <row r="2858">
      <c r="A2858">
        <v>2854</v>
      </c>
      <c r="B2858" s="6">
        <v>-175168780.98600602</v>
      </c>
      <c r="C2858" s="6">
        <v>50175190.94581245</v>
      </c>
      <c r="D2858" s="6">
        <v>45327285.89994317</v>
      </c>
      <c r="E2858" s="6">
        <v>46696680.74479143</v>
      </c>
      <c r="F2858" s="6">
        <v>36926586.79466452</v>
      </c>
      <c r="G2858" s="6">
        <v>68299559.09727228</v>
      </c>
      <c r="H2858" s="6">
        <f>NPV(Supuestos!$B$22,C2858:G2858)+B2858</f>
        <v>-7422497.000899322</v>
      </c>
      <c r="I2858" s="2">
        <f>IFERROR(IRR(B2858:G2858),"")</f>
        <v>0.12273627128603416</v>
      </c>
      <c r="J2858" s="2">
        <f>IFERROR(MIRR(B2858:G2858,Supuestos!$B$22,Supuestos!$B$22),"")</f>
        <v>0.13017082371306343</v>
      </c>
      <c r="K2858" s="6">
        <v>7936.928084607062</v>
      </c>
      <c r="L2858" s="6">
        <v>36641.62375634517</v>
      </c>
      <c r="M2858" s="6">
        <v>151903026.37341872</v>
      </c>
      <c r="N2858" s="6">
        <v>3532.813178344319</v>
      </c>
      <c r="O2858" s="6">
        <v>113933054.7073363</v>
      </c>
    </row>
    <row r="2859">
      <c r="A2859">
        <v>2855</v>
      </c>
      <c r="B2859" s="6">
        <v>-158345245.08691567</v>
      </c>
      <c r="C2859" s="6">
        <v>65882827.59797054</v>
      </c>
      <c r="D2859" s="6">
        <v>67175370.41960034</v>
      </c>
      <c r="E2859" s="6">
        <v>41807443.50416743</v>
      </c>
      <c r="F2859" s="6">
        <v>44562300.41593036</v>
      </c>
      <c r="G2859" s="6">
        <v>86318752.51526526</v>
      </c>
      <c r="H2859" s="6">
        <f>NPV(Supuestos!$B$22,C2859:G2859)+B2859</f>
        <v>50570523.12135303</v>
      </c>
      <c r="I2859" s="2">
        <f>IFERROR(IRR(B2859:G2859),"")</f>
        <v>0.26631963443605355</v>
      </c>
      <c r="J2859" s="2">
        <f>IFERROR(MIRR(B2859:G2859,Supuestos!$B$22,Supuestos!$B$22),"")</f>
        <v>0.20497514844631048</v>
      </c>
      <c r="K2859" s="6">
        <v>8158.200608105136</v>
      </c>
      <c r="L2859" s="6">
        <v>38609.14154591134</v>
      </c>
      <c r="M2859" s="6">
        <v>133146755.32385397</v>
      </c>
      <c r="N2859" s="6">
        <v>3433.125138965746</v>
      </c>
      <c r="O2859" s="6">
        <v>116866055.83666521</v>
      </c>
    </row>
    <row r="2860">
      <c r="A2860">
        <v>2856</v>
      </c>
      <c r="B2860" s="6">
        <v>-168127871.79093495</v>
      </c>
      <c r="C2860" s="6">
        <v>64918329.55324376</v>
      </c>
      <c r="D2860" s="6">
        <v>64392593.244291544</v>
      </c>
      <c r="E2860" s="6">
        <v>62899766.37573494</v>
      </c>
      <c r="F2860" s="6">
        <v>72093139.13523915</v>
      </c>
      <c r="G2860" s="6">
        <v>136403532.86794895</v>
      </c>
      <c r="H2860" s="6">
        <f>NPV(Supuestos!$B$22,C2860:G2860)+B2860</f>
        <v>94350238.07607305</v>
      </c>
      <c r="I2860" s="2">
        <f>IFERROR(IRR(B2860:G2860),"")</f>
        <v>0.32895181920693956</v>
      </c>
      <c r="J2860" s="2">
        <f>IFERROR(MIRR(B2860:G2860,Supuestos!$B$22,Supuestos!$B$22),"")</f>
        <v>0.24622232274973532</v>
      </c>
      <c r="K2860" s="6">
        <v>8198.620105701157</v>
      </c>
      <c r="L2860" s="6">
        <v>42570.12078834529</v>
      </c>
      <c r="M2860" s="6">
        <v>140206571.93513858</v>
      </c>
      <c r="N2860" s="6">
        <v>3391.173808773359</v>
      </c>
      <c r="O2860" s="6">
        <v>113483497.38433225</v>
      </c>
    </row>
    <row r="2861">
      <c r="A2861">
        <v>2857</v>
      </c>
      <c r="B2861" s="6">
        <v>-169558091.15820095</v>
      </c>
      <c r="C2861" s="6">
        <v>25252136.0265779</v>
      </c>
      <c r="D2861" s="6">
        <v>47528956.297908545</v>
      </c>
      <c r="E2861" s="6">
        <v>38420694.524640456</v>
      </c>
      <c r="F2861" s="6">
        <v>44325310.95778388</v>
      </c>
      <c r="G2861" s="6">
        <v>83252658.70031159</v>
      </c>
      <c r="H2861" s="6">
        <f>NPV(Supuestos!$B$22,C2861:G2861)+B2861</f>
        <v>-15419267.113514408</v>
      </c>
      <c r="I2861" s="2">
        <f>IFERROR(IRR(B2861:G2861),"")</f>
        <v>0.10691171510721038</v>
      </c>
      <c r="J2861" s="2">
        <f>IFERROR(MIRR(B2861:G2861,Supuestos!$B$22,Supuestos!$B$22),"")</f>
        <v>0.11846798108545786</v>
      </c>
      <c r="K2861" s="6">
        <v>7499.747187304391</v>
      </c>
      <c r="L2861" s="6">
        <v>37723.09992878643</v>
      </c>
      <c r="M2861" s="6">
        <v>146924994.15121546</v>
      </c>
      <c r="N2861" s="6">
        <v>3362.9745746031404</v>
      </c>
      <c r="O2861" s="6">
        <v>113875006.93470375</v>
      </c>
    </row>
    <row r="2862">
      <c r="A2862">
        <v>2858</v>
      </c>
      <c r="B2862" s="6">
        <v>-175354556.1074096</v>
      </c>
      <c r="C2862" s="6">
        <v>51809907.23867335</v>
      </c>
      <c r="D2862" s="6">
        <v>64592944.38369078</v>
      </c>
      <c r="E2862" s="6">
        <v>67353866.89688683</v>
      </c>
      <c r="F2862" s="6">
        <v>56266587.1536813</v>
      </c>
      <c r="G2862" s="6">
        <v>113636328.78889892</v>
      </c>
      <c r="H2862" s="6">
        <f>NPV(Supuestos!$B$22,C2862:G2862)+B2862</f>
        <v>57590330.711525545</v>
      </c>
      <c r="I2862" s="2">
        <f>IFERROR(IRR(B2862:G2862),"")</f>
        <v>0.25549315099408204</v>
      </c>
      <c r="J2862" s="2">
        <f>IFERROR(MIRR(B2862:G2862,Supuestos!$B$22,Supuestos!$B$22),"")</f>
        <v>0.20662432676259135</v>
      </c>
      <c r="K2862" s="6">
        <v>8080.384939575501</v>
      </c>
      <c r="L2862" s="6">
        <v>40955.16671579211</v>
      </c>
      <c r="M2862" s="6">
        <v>148879875.12116235</v>
      </c>
      <c r="N2862" s="6">
        <v>3479.1655317259333</v>
      </c>
      <c r="O2862" s="6">
        <v>108751190.57348354</v>
      </c>
    </row>
    <row r="2863">
      <c r="A2863">
        <v>2859</v>
      </c>
      <c r="B2863" s="6">
        <v>-180666424.17971432</v>
      </c>
      <c r="C2863" s="6">
        <v>68252893.65369898</v>
      </c>
      <c r="D2863" s="6">
        <v>87910842.62826571</v>
      </c>
      <c r="E2863" s="6">
        <v>83718357.36600034</v>
      </c>
      <c r="F2863" s="6">
        <v>70811894.77595949</v>
      </c>
      <c r="G2863" s="6">
        <v>117427920.39937341</v>
      </c>
      <c r="H2863" s="6">
        <f>NPV(Supuestos!$B$22,C2863:G2863)+B2863</f>
        <v>106271289.05025214</v>
      </c>
      <c r="I2863" s="2">
        <f>IFERROR(IRR(B2863:G2863),"")</f>
        <v>0.3490196808062007</v>
      </c>
      <c r="J2863" s="2">
        <f>IFERROR(MIRR(B2863:G2863,Supuestos!$B$22,Supuestos!$B$22),"")</f>
        <v>0.2505091911825057</v>
      </c>
      <c r="K2863" s="6">
        <v>8327.376594770034</v>
      </c>
      <c r="L2863" s="6">
        <v>42581.97652108298</v>
      </c>
      <c r="M2863" s="6">
        <v>152298731.80845726</v>
      </c>
      <c r="N2863" s="6">
        <v>3420.8081206306815</v>
      </c>
      <c r="O2863" s="6">
        <v>108086719.23717634</v>
      </c>
    </row>
    <row r="2864">
      <c r="A2864">
        <v>2860</v>
      </c>
      <c r="B2864" s="6">
        <v>-180012038.26261294</v>
      </c>
      <c r="C2864" s="6">
        <v>89971176.5372822</v>
      </c>
      <c r="D2864" s="6">
        <v>71901421.41162899</v>
      </c>
      <c r="E2864" s="6">
        <v>68835477.24264507</v>
      </c>
      <c r="F2864" s="6">
        <v>70971596.38468662</v>
      </c>
      <c r="G2864" s="6">
        <v>126388845.08246568</v>
      </c>
      <c r="H2864" s="6">
        <f>NPV(Supuestos!$B$22,C2864:G2864)+B2864</f>
        <v>108361130.02258882</v>
      </c>
      <c r="I2864" s="2">
        <f>IFERROR(IRR(B2864:G2864),"")</f>
        <v>0.3608980703442547</v>
      </c>
      <c r="J2864" s="2">
        <f>IFERROR(MIRR(B2864:G2864,Supuestos!$B$22,Supuestos!$B$22),"")</f>
        <v>0.252666638393761</v>
      </c>
      <c r="K2864" s="6">
        <v>9246.98806415633</v>
      </c>
      <c r="L2864" s="6">
        <v>35594.20161617716</v>
      </c>
      <c r="M2864" s="6">
        <v>153680905.6627758</v>
      </c>
      <c r="N2864" s="6">
        <v>3450.3688258118927</v>
      </c>
      <c r="O2864" s="6">
        <v>104990476.22691905</v>
      </c>
    </row>
    <row r="2865">
      <c r="A2865">
        <v>2861</v>
      </c>
      <c r="B2865" s="6">
        <v>-177895607.67212355</v>
      </c>
      <c r="C2865" s="6">
        <v>39494963.50896819</v>
      </c>
      <c r="D2865" s="6">
        <v>49943059.00458956</v>
      </c>
      <c r="E2865" s="6">
        <v>51120084.77678183</v>
      </c>
      <c r="F2865" s="6">
        <v>51455296.94931872</v>
      </c>
      <c r="G2865" s="6">
        <v>77146919.14469154</v>
      </c>
      <c r="H2865" s="6">
        <f>NPV(Supuestos!$B$22,C2865:G2865)+B2865</f>
        <v>216619.31254371256</v>
      </c>
      <c r="I2865" s="2">
        <f>IFERROR(IRR(B2865:G2865),"")</f>
        <v>0.14046011107495174</v>
      </c>
      <c r="J2865" s="2">
        <f>IFERROR(MIRR(B2865:G2865,Supuestos!$B$22,Supuestos!$B$22),"")</f>
        <v>0.1402774951300727</v>
      </c>
      <c r="K2865" s="6">
        <v>7772.298501946375</v>
      </c>
      <c r="L2865" s="6">
        <v>36478.5755958073</v>
      </c>
      <c r="M2865" s="6">
        <v>155213817.3956091</v>
      </c>
      <c r="N2865" s="6">
        <v>3365.319229879727</v>
      </c>
      <c r="O2865" s="6">
        <v>108623232.96343577</v>
      </c>
    </row>
    <row r="2866">
      <c r="A2866">
        <v>2862</v>
      </c>
      <c r="B2866" s="6">
        <v>-175648083.10316873</v>
      </c>
      <c r="C2866" s="6">
        <v>55669080.5350934</v>
      </c>
      <c r="D2866" s="6">
        <v>52307772.13535847</v>
      </c>
      <c r="E2866" s="6">
        <v>55969745.872089185</v>
      </c>
      <c r="F2866" s="6">
        <v>50178033.419340216</v>
      </c>
      <c r="G2866" s="6">
        <v>88266993.24081087</v>
      </c>
      <c r="H2866" s="6">
        <f>NPV(Supuestos!$B$22,C2866:G2866)+B2866</f>
        <v>26764094.39085868</v>
      </c>
      <c r="I2866" s="2">
        <f>IFERROR(IRR(B2866:G2866),"")</f>
        <v>0.19787618790352934</v>
      </c>
      <c r="J2866" s="2">
        <f>IFERROR(MIRR(B2866:G2866,Supuestos!$B$22,Supuestos!$B$22),"")</f>
        <v>0.17279875375472553</v>
      </c>
      <c r="K2866" s="6">
        <v>7942.073149619431</v>
      </c>
      <c r="L2866" s="6">
        <v>39741.348395994995</v>
      </c>
      <c r="M2866" s="6">
        <v>150397787.42112848</v>
      </c>
      <c r="N2866" s="6">
        <v>3514.469688820342</v>
      </c>
      <c r="O2866" s="6">
        <v>110589989.66277206</v>
      </c>
    </row>
    <row r="2867">
      <c r="A2867">
        <v>2863</v>
      </c>
      <c r="B2867" s="6">
        <v>-173582857.74460214</v>
      </c>
      <c r="C2867" s="6">
        <v>62935488.11224054</v>
      </c>
      <c r="D2867" s="6">
        <v>50128030.83955744</v>
      </c>
      <c r="E2867" s="6">
        <v>70776739.99409625</v>
      </c>
      <c r="F2867" s="6">
        <v>64050283.68045326</v>
      </c>
      <c r="G2867" s="6">
        <v>112942793.64481597</v>
      </c>
      <c r="H2867" s="6">
        <f>NPV(Supuestos!$B$22,C2867:G2867)+B2867</f>
        <v>64549743.88929168</v>
      </c>
      <c r="I2867" s="2">
        <f>IFERROR(IRR(B2867:G2867),"")</f>
        <v>0.27107866612675047</v>
      </c>
      <c r="J2867" s="2">
        <f>IFERROR(MIRR(B2867:G2867,Supuestos!$B$22,Supuestos!$B$22),"")</f>
        <v>0.21441537205496264</v>
      </c>
      <c r="K2867" s="6">
        <v>8432.96996060347</v>
      </c>
      <c r="L2867" s="6">
        <v>38374.04756188035</v>
      </c>
      <c r="M2867" s="6">
        <v>147694282.51611367</v>
      </c>
      <c r="N2867" s="6">
        <v>3405.859856338551</v>
      </c>
      <c r="O2867" s="6">
        <v>113430589.61418225</v>
      </c>
    </row>
    <row r="2868">
      <c r="A2868">
        <v>2864</v>
      </c>
      <c r="B2868" s="6">
        <v>-151606293.86070818</v>
      </c>
      <c r="C2868" s="6">
        <v>13536678.551752437</v>
      </c>
      <c r="D2868" s="6">
        <v>19569711.668405335</v>
      </c>
      <c r="E2868" s="6">
        <v>27619049.90961559</v>
      </c>
      <c r="F2868" s="6">
        <v>30288691.767242566</v>
      </c>
      <c r="G2868" s="6">
        <v>58163351.637233764</v>
      </c>
      <c r="H2868" s="6">
        <f>NPV(Supuestos!$B$22,C2868:G2868)+B2868</f>
        <v>-57890125.48818025</v>
      </c>
      <c r="I2868" s="2">
        <f>IFERROR(IRR(B2868:G2868),"")</f>
        <v>-0.004386019192604148</v>
      </c>
      <c r="J2868" s="2">
        <f>IFERROR(MIRR(B2868:G2868,Supuestos!$B$22,Supuestos!$B$22),"")</f>
        <v>0.035438502075946676</v>
      </c>
      <c r="K2868" s="6">
        <v>7292.120693050619</v>
      </c>
      <c r="L2868" s="6">
        <v>34841.760780494915</v>
      </c>
      <c r="M2868" s="6">
        <v>131280667.87912685</v>
      </c>
      <c r="N2868" s="6">
        <v>3409.78492628783</v>
      </c>
      <c r="O2868" s="6">
        <v>109420893.61402936</v>
      </c>
    </row>
    <row r="2869">
      <c r="A2869">
        <v>2865</v>
      </c>
      <c r="B2869" s="6">
        <v>-172366391.1749524</v>
      </c>
      <c r="C2869" s="6">
        <v>54516319.004965484</v>
      </c>
      <c r="D2869" s="6">
        <v>71164330.27088203</v>
      </c>
      <c r="E2869" s="6">
        <v>54506886.60509865</v>
      </c>
      <c r="F2869" s="6">
        <v>66510878.86686364</v>
      </c>
      <c r="G2869" s="6">
        <v>106230203.07231617</v>
      </c>
      <c r="H2869" s="6">
        <f>NPV(Supuestos!$B$22,C2869:G2869)+B2869</f>
        <v>61556596.80158658</v>
      </c>
      <c r="I2869" s="2">
        <f>IFERROR(IRR(B2869:G2869),"")</f>
        <v>0.2673654452276769</v>
      </c>
      <c r="J2869" s="2">
        <f>IFERROR(MIRR(B2869:G2869,Supuestos!$B$22,Supuestos!$B$22),"")</f>
        <v>0.21179432440781776</v>
      </c>
      <c r="K2869" s="6">
        <v>7640.511094165426</v>
      </c>
      <c r="L2869" s="6">
        <v>44621.30100381639</v>
      </c>
      <c r="M2869" s="6">
        <v>145092027.54649207</v>
      </c>
      <c r="N2869" s="6">
        <v>3512.7228595005968</v>
      </c>
      <c r="O2869" s="6">
        <v>108827063.65286826</v>
      </c>
    </row>
    <row r="2870">
      <c r="A2870">
        <v>2866</v>
      </c>
      <c r="B2870" s="6">
        <v>-190861073.43574178</v>
      </c>
      <c r="C2870" s="6">
        <v>87050379.39429533</v>
      </c>
      <c r="D2870" s="6">
        <v>76422820.22171855</v>
      </c>
      <c r="E2870" s="6">
        <v>85255420.7541697</v>
      </c>
      <c r="F2870" s="6">
        <v>79227510.72515565</v>
      </c>
      <c r="G2870" s="6">
        <v>128037514.37360495</v>
      </c>
      <c r="H2870" s="6">
        <f>NPV(Supuestos!$B$22,C2870:G2870)+B2870</f>
        <v>115256487.04836683</v>
      </c>
      <c r="I2870" s="2">
        <f>IFERROR(IRR(B2870:G2870),"")</f>
        <v>0.3572735064702898</v>
      </c>
      <c r="J2870" s="2">
        <f>IFERROR(MIRR(B2870:G2870,Supuestos!$B$22,Supuestos!$B$22),"")</f>
        <v>0.25296525380069146</v>
      </c>
      <c r="K2870" s="6">
        <v>8598.315675796472</v>
      </c>
      <c r="L2870" s="6">
        <v>40817.84569801608</v>
      </c>
      <c r="M2870" s="6">
        <v>162783895.63434234</v>
      </c>
      <c r="N2870" s="6">
        <v>3286.983476920674</v>
      </c>
      <c r="O2870" s="6">
        <v>111618630.53194223</v>
      </c>
    </row>
    <row r="2871">
      <c r="A2871">
        <v>2867</v>
      </c>
      <c r="B2871" s="6">
        <v>-173034288.6553119</v>
      </c>
      <c r="C2871" s="6">
        <v>55813727.12699224</v>
      </c>
      <c r="D2871" s="6">
        <v>66830202.37629541</v>
      </c>
      <c r="E2871" s="6">
        <v>72416488.66724057</v>
      </c>
      <c r="F2871" s="6">
        <v>69620467.64571422</v>
      </c>
      <c r="G2871" s="6">
        <v>104995946.24441878</v>
      </c>
      <c r="H2871" s="6">
        <f>NPV(Supuestos!$B$22,C2871:G2871)+B2871</f>
        <v>71980369.0670945</v>
      </c>
      <c r="I2871" s="2">
        <f>IFERROR(IRR(B2871:G2871),"")</f>
        <v>0.28635934874738983</v>
      </c>
      <c r="J2871" s="2">
        <f>IFERROR(MIRR(B2871:G2871,Supuestos!$B$22,Supuestos!$B$22),"")</f>
        <v>0.22212838256037326</v>
      </c>
      <c r="K2871" s="6">
        <v>8299.533866510546</v>
      </c>
      <c r="L2871" s="6">
        <v>37138.39988973399</v>
      </c>
      <c r="M2871" s="6">
        <v>148375776.04468322</v>
      </c>
      <c r="N2871" s="6">
        <v>3300.7421624846756</v>
      </c>
      <c r="O2871" s="6">
        <v>105026036.36956008</v>
      </c>
    </row>
    <row r="2872">
      <c r="A2872">
        <v>2868</v>
      </c>
      <c r="B2872" s="6">
        <v>-189502360.06642058</v>
      </c>
      <c r="C2872" s="6">
        <v>77257800.6666699</v>
      </c>
      <c r="D2872" s="6">
        <v>67204602.57749465</v>
      </c>
      <c r="E2872" s="6">
        <v>69423275.0826219</v>
      </c>
      <c r="F2872" s="6">
        <v>66993260.91443736</v>
      </c>
      <c r="G2872" s="6">
        <v>122524844.28840321</v>
      </c>
      <c r="H2872" s="6">
        <f>NPV(Supuestos!$B$22,C2872:G2872)+B2872</f>
        <v>80139086.44085385</v>
      </c>
      <c r="I2872" s="2">
        <f>IFERROR(IRR(B2872:G2872),"")</f>
        <v>0.29411541455165796</v>
      </c>
      <c r="J2872" s="2">
        <f>IFERROR(MIRR(B2872:G2872,Supuestos!$B$22,Supuestos!$B$22),"")</f>
        <v>0.2233176911536785</v>
      </c>
      <c r="K2872" s="6">
        <v>8556.038798998194</v>
      </c>
      <c r="L2872" s="6">
        <v>37800.66944723296</v>
      </c>
      <c r="M2872" s="6">
        <v>163628440.51293012</v>
      </c>
      <c r="N2872" s="6">
        <v>3267.710680514574</v>
      </c>
      <c r="O2872" s="6">
        <v>109837371.26528275</v>
      </c>
    </row>
    <row r="2873">
      <c r="A2873">
        <v>2869</v>
      </c>
      <c r="B2873" s="6">
        <v>-160541290.2741111</v>
      </c>
      <c r="C2873" s="6">
        <v>42907809.60551808</v>
      </c>
      <c r="D2873" s="6">
        <v>50880099.8481448</v>
      </c>
      <c r="E2873" s="6">
        <v>49752077.65993773</v>
      </c>
      <c r="F2873" s="6">
        <v>38057725.043380156</v>
      </c>
      <c r="G2873" s="6">
        <v>95683203.13512862</v>
      </c>
      <c r="H2873" s="6">
        <f>NPV(Supuestos!$B$22,C2873:G2873)+B2873</f>
        <v>22057044.98893971</v>
      </c>
      <c r="I2873" s="2">
        <f>IFERROR(IRR(B2873:G2873),"")</f>
        <v>0.19010894501009007</v>
      </c>
      <c r="J2873" s="2">
        <f>IFERROR(MIRR(B2873:G2873,Supuestos!$B$22,Supuestos!$B$22),"")</f>
        <v>0.16973332877640357</v>
      </c>
      <c r="K2873" s="6">
        <v>7828.1851995223415</v>
      </c>
      <c r="L2873" s="6">
        <v>36977.35311800317</v>
      </c>
      <c r="M2873" s="6">
        <v>137384044.80244198</v>
      </c>
      <c r="N2873" s="6">
        <v>3371.2245211936533</v>
      </c>
      <c r="O2873" s="6">
        <v>107285528.92149223</v>
      </c>
    </row>
    <row r="2874">
      <c r="A2874">
        <v>2870</v>
      </c>
      <c r="B2874" s="6">
        <v>-144637012.85735255</v>
      </c>
      <c r="C2874" s="6">
        <v>17091493.014379423</v>
      </c>
      <c r="D2874" s="6">
        <v>22579676.921512697</v>
      </c>
      <c r="E2874" s="6">
        <v>30357522.93619617</v>
      </c>
      <c r="F2874" s="6">
        <v>33235942.19389863</v>
      </c>
      <c r="G2874" s="6">
        <v>63012382.59087366</v>
      </c>
      <c r="H2874" s="6">
        <f>NPV(Supuestos!$B$22,C2874:G2874)+B2874</f>
        <v>-39374680.78942994</v>
      </c>
      <c r="I2874" s="2">
        <f>IFERROR(IRR(B2874:G2874),"")</f>
        <v>0.03972142841308009</v>
      </c>
      <c r="J2874" s="2">
        <f>IFERROR(MIRR(B2874:G2874,Supuestos!$B$22,Supuestos!$B$22),"")</f>
        <v>0.06980238079437218</v>
      </c>
      <c r="K2874" s="6">
        <v>7634.46010586838</v>
      </c>
      <c r="L2874" s="6">
        <v>32862.6195518838</v>
      </c>
      <c r="M2874" s="6">
        <v>124565944.22189759</v>
      </c>
      <c r="N2874" s="6">
        <v>3449.1915646009147</v>
      </c>
      <c r="O2874" s="6">
        <v>110648132.28849214</v>
      </c>
    </row>
    <row r="2875">
      <c r="A2875">
        <v>2871</v>
      </c>
      <c r="B2875" s="6">
        <v>-170350225.0730553</v>
      </c>
      <c r="C2875" s="6">
        <v>42895924.074197665</v>
      </c>
      <c r="D2875" s="6">
        <v>67578812.62312566</v>
      </c>
      <c r="E2875" s="6">
        <v>63235121.93744609</v>
      </c>
      <c r="F2875" s="6">
        <v>62400963.29909301</v>
      </c>
      <c r="G2875" s="6">
        <v>103220285.638107</v>
      </c>
      <c r="H2875" s="6">
        <f>NPV(Supuestos!$B$22,C2875:G2875)+B2875</f>
        <v>52515148.10320984</v>
      </c>
      <c r="I2875" s="2">
        <f>IFERROR(IRR(B2875:G2875),"")</f>
        <v>0.24739648510180673</v>
      </c>
      <c r="J2875" s="2">
        <f>IFERROR(MIRR(B2875:G2875,Supuestos!$B$22,Supuestos!$B$22),"")</f>
        <v>0.20294238806139497</v>
      </c>
      <c r="K2875" s="6">
        <v>8569.57270777633</v>
      </c>
      <c r="L2875" s="6">
        <v>34549.622270176755</v>
      </c>
      <c r="M2875" s="6">
        <v>146664185.06741625</v>
      </c>
      <c r="N2875" s="6">
        <v>3343.1960420683026</v>
      </c>
      <c r="O2875" s="6">
        <v>108175653.16727288</v>
      </c>
    </row>
    <row r="2876">
      <c r="A2876">
        <v>2872</v>
      </c>
      <c r="B2876" s="6">
        <v>-169879788.7688908</v>
      </c>
      <c r="C2876" s="6">
        <v>68439754.00483346</v>
      </c>
      <c r="D2876" s="6">
        <v>63697641.48242921</v>
      </c>
      <c r="E2876" s="6">
        <v>69294721.39742234</v>
      </c>
      <c r="F2876" s="6">
        <v>74037266.08890285</v>
      </c>
      <c r="G2876" s="6">
        <v>115164422.41944438</v>
      </c>
      <c r="H2876" s="6">
        <f>NPV(Supuestos!$B$22,C2876:G2876)+B2876</f>
        <v>89589110.38786456</v>
      </c>
      <c r="I2876" s="2">
        <f>IFERROR(IRR(B2876:G2876),"")</f>
        <v>0.325187520493478</v>
      </c>
      <c r="J2876" s="2">
        <f>IFERROR(MIRR(B2876:G2876,Supuestos!$B$22,Supuestos!$B$22),"")</f>
        <v>0.24077653220644235</v>
      </c>
      <c r="K2876" s="6">
        <v>9324.7159436992</v>
      </c>
      <c r="L2876" s="6">
        <v>33410.36425334768</v>
      </c>
      <c r="M2876" s="6">
        <v>144956416.26985168</v>
      </c>
      <c r="N2876" s="6">
        <v>3378.9075160088637</v>
      </c>
      <c r="O2876" s="6">
        <v>112871831.83918665</v>
      </c>
    </row>
    <row r="2877">
      <c r="A2877">
        <v>2873</v>
      </c>
      <c r="B2877" s="6">
        <v>-181629707.00581992</v>
      </c>
      <c r="C2877" s="6">
        <v>86909744.19434407</v>
      </c>
      <c r="D2877" s="6">
        <v>95786545.26742354</v>
      </c>
      <c r="E2877" s="6">
        <v>98744661.75274956</v>
      </c>
      <c r="F2877" s="6">
        <v>82135119.02663462</v>
      </c>
      <c r="G2877" s="6">
        <v>147821687.12685898</v>
      </c>
      <c r="H2877" s="6">
        <f>NPV(Supuestos!$B$22,C2877:G2877)+B2877</f>
        <v>160365917.27787292</v>
      </c>
      <c r="I2877" s="2">
        <f>IFERROR(IRR(B2877:G2877),"")</f>
        <v>0.44311158602314527</v>
      </c>
      <c r="J2877" s="2">
        <f>IFERROR(MIRR(B2877:G2877,Supuestos!$B$22,Supuestos!$B$22),"")</f>
        <v>0.29381322108874586</v>
      </c>
      <c r="K2877" s="6">
        <v>8930.3760314261</v>
      </c>
      <c r="L2877" s="6">
        <v>41903.0367509449</v>
      </c>
      <c r="M2877" s="6">
        <v>151692917.0022515</v>
      </c>
      <c r="N2877" s="6">
        <v>3414.73110280931</v>
      </c>
      <c r="O2877" s="6">
        <v>107577612.11916901</v>
      </c>
    </row>
    <row r="2878">
      <c r="A2878">
        <v>2874</v>
      </c>
      <c r="B2878" s="6">
        <v>-160292518.02400154</v>
      </c>
      <c r="C2878" s="6">
        <v>84094913.5644315</v>
      </c>
      <c r="D2878" s="6">
        <v>82483238.18705961</v>
      </c>
      <c r="E2878" s="6">
        <v>78049047.89935692</v>
      </c>
      <c r="F2878" s="6">
        <v>80991002.476969</v>
      </c>
      <c r="G2878" s="6">
        <v>121920186.65897574</v>
      </c>
      <c r="H2878" s="6">
        <f>NPV(Supuestos!$B$22,C2878:G2878)+B2878</f>
        <v>140898707.35637498</v>
      </c>
      <c r="I2878" s="2">
        <f>IFERROR(IRR(B2878:G2878),"")</f>
        <v>0.4495411769363063</v>
      </c>
      <c r="J2878" s="2">
        <f>IFERROR(MIRR(B2878:G2878,Supuestos!$B$22,Supuestos!$B$22),"")</f>
        <v>0.29327435009146563</v>
      </c>
      <c r="K2878" s="6">
        <v>7833.3145448721425</v>
      </c>
      <c r="L2878" s="6">
        <v>45107.87503812768</v>
      </c>
      <c r="M2878" s="6">
        <v>132024984.1340463</v>
      </c>
      <c r="N2878" s="6">
        <v>3144.9539955705404</v>
      </c>
      <c r="O2878" s="6">
        <v>105404276.33203936</v>
      </c>
    </row>
    <row r="2879">
      <c r="A2879">
        <v>2875</v>
      </c>
      <c r="B2879" s="6">
        <v>-168655457.9130646</v>
      </c>
      <c r="C2879" s="6">
        <v>60086757.45232408</v>
      </c>
      <c r="D2879" s="6">
        <v>35199425.269165576</v>
      </c>
      <c r="E2879" s="6">
        <v>39476336.329892606</v>
      </c>
      <c r="F2879" s="6">
        <v>49743845.45106906</v>
      </c>
      <c r="G2879" s="6">
        <v>87067641.7182491</v>
      </c>
      <c r="H2879" s="6">
        <f>NPV(Supuestos!$B$22,C2879:G2879)+B2879</f>
        <v>12454996.015081208</v>
      </c>
      <c r="I2879" s="2">
        <f>IFERROR(IRR(B2879:G2879),"")</f>
        <v>0.16835449314587225</v>
      </c>
      <c r="J2879" s="2">
        <f>IFERROR(MIRR(B2879:G2879,Supuestos!$B$22,Supuestos!$B$22),"")</f>
        <v>0.15636110415071647</v>
      </c>
      <c r="K2879" s="6">
        <v>8041.953733898845</v>
      </c>
      <c r="L2879" s="6">
        <v>36384.25419188752</v>
      </c>
      <c r="M2879" s="6">
        <v>145247418.80477864</v>
      </c>
      <c r="N2879" s="6">
        <v>3457.658382008473</v>
      </c>
      <c r="O2879" s="6">
        <v>111461279.13334282</v>
      </c>
    </row>
    <row r="2880">
      <c r="A2880">
        <v>2876</v>
      </c>
      <c r="B2880" s="6">
        <v>-161883981.9602973</v>
      </c>
      <c r="C2880" s="6">
        <v>104349569.6632781</v>
      </c>
      <c r="D2880" s="6">
        <v>98916011.61131543</v>
      </c>
      <c r="E2880" s="6">
        <v>118089080.5617772</v>
      </c>
      <c r="F2880" s="6">
        <v>100172484.04533121</v>
      </c>
      <c r="G2880" s="6">
        <v>173944266.0871382</v>
      </c>
      <c r="H2880" s="6">
        <f>NPV(Supuestos!$B$22,C2880:G2880)+B2880</f>
        <v>235121506.2941773</v>
      </c>
      <c r="I2880" s="2">
        <f>IFERROR(IRR(B2880:G2880),"")</f>
        <v>0.6116533026201737</v>
      </c>
      <c r="J2880" s="2">
        <f>IFERROR(MIRR(B2880:G2880,Supuestos!$B$22,Supuestos!$B$22),"")</f>
        <v>0.3640282901738776</v>
      </c>
      <c r="K2880" s="6">
        <v>9137.341695875482</v>
      </c>
      <c r="L2880" s="6">
        <v>45615.80630126488</v>
      </c>
      <c r="M2880" s="6">
        <v>128539405.24769512</v>
      </c>
      <c r="N2880" s="6">
        <v>3415.7295023091137</v>
      </c>
      <c r="O2880" s="6">
        <v>114255491.4292817</v>
      </c>
    </row>
    <row r="2881">
      <c r="A2881">
        <v>2877</v>
      </c>
      <c r="B2881" s="6">
        <v>-180734018.09717578</v>
      </c>
      <c r="C2881" s="6">
        <v>67458015.0197694</v>
      </c>
      <c r="D2881" s="6">
        <v>49987972.04746913</v>
      </c>
      <c r="E2881" s="6">
        <v>95124108.22574289</v>
      </c>
      <c r="F2881" s="6">
        <v>86710791.26747045</v>
      </c>
      <c r="G2881" s="6">
        <v>119239015.66882114</v>
      </c>
      <c r="H2881" s="6">
        <f>NPV(Supuestos!$B$22,C2881:G2881)+B2881</f>
        <v>94378621.80181687</v>
      </c>
      <c r="I2881" s="2">
        <f>IFERROR(IRR(B2881:G2881),"")</f>
        <v>0.31664738866485104</v>
      </c>
      <c r="J2881" s="2">
        <f>IFERROR(MIRR(B2881:G2881,Supuestos!$B$22,Supuestos!$B$22),"")</f>
        <v>0.23993517206095039</v>
      </c>
      <c r="K2881" s="6">
        <v>8628.00058848855</v>
      </c>
      <c r="L2881" s="6">
        <v>37615.07115936934</v>
      </c>
      <c r="M2881" s="6">
        <v>154770589.6092496</v>
      </c>
      <c r="N2881" s="6">
        <v>3303.643486710886</v>
      </c>
      <c r="O2881" s="6">
        <v>105279113.96255644</v>
      </c>
    </row>
    <row r="2882">
      <c r="A2882">
        <v>2878</v>
      </c>
      <c r="B2882" s="6">
        <v>-164456432.34268248</v>
      </c>
      <c r="C2882" s="6">
        <v>70622794.80360709</v>
      </c>
      <c r="D2882" s="6">
        <v>71405769.81309986</v>
      </c>
      <c r="E2882" s="6">
        <v>75461618.1067854</v>
      </c>
      <c r="F2882" s="6">
        <v>60101929.58964042</v>
      </c>
      <c r="G2882" s="6">
        <v>111486848.80193993</v>
      </c>
      <c r="H2882" s="6">
        <f>NPV(Supuestos!$B$22,C2882:G2882)+B2882</f>
        <v>96860194.5635472</v>
      </c>
      <c r="I2882" s="2">
        <f>IFERROR(IRR(B2882:G2882),"")</f>
        <v>0.35214966358339606</v>
      </c>
      <c r="J2882" s="2">
        <f>IFERROR(MIRR(B2882:G2882,Supuestos!$B$22,Supuestos!$B$22),"")</f>
        <v>0.25062782543788664</v>
      </c>
      <c r="K2882" s="6">
        <v>9026.292681563009</v>
      </c>
      <c r="L2882" s="6">
        <v>36110.57885412007</v>
      </c>
      <c r="M2882" s="6">
        <v>138380860.05164665</v>
      </c>
      <c r="N2882" s="6">
        <v>3435.4204289925597</v>
      </c>
      <c r="O2882" s="6">
        <v>113886640.24811947</v>
      </c>
    </row>
    <row r="2883">
      <c r="A2883">
        <v>2879</v>
      </c>
      <c r="B2883" s="6">
        <v>-178688829.78495055</v>
      </c>
      <c r="C2883" s="6">
        <v>78562073.99718939</v>
      </c>
      <c r="D2883" s="6">
        <v>88059834.96949379</v>
      </c>
      <c r="E2883" s="6">
        <v>83640497.17251647</v>
      </c>
      <c r="F2883" s="6">
        <v>93673976.20832846</v>
      </c>
      <c r="G2883" s="6">
        <v>138770685.5511519</v>
      </c>
      <c r="H2883" s="6">
        <f>NPV(Supuestos!$B$22,C2883:G2883)+B2883</f>
        <v>141975066.39927995</v>
      </c>
      <c r="I2883" s="2">
        <f>IFERROR(IRR(B2883:G2883),"")</f>
        <v>0.4092526039397292</v>
      </c>
      <c r="J2883" s="2">
        <f>IFERROR(MIRR(B2883:G2883,Supuestos!$B$22,Supuestos!$B$22),"")</f>
        <v>0.28143146416558107</v>
      </c>
      <c r="K2883" s="6">
        <v>8358.402621725689</v>
      </c>
      <c r="L2883" s="6">
        <v>45647.771262872135</v>
      </c>
      <c r="M2883" s="6">
        <v>148165433.70498854</v>
      </c>
      <c r="N2883" s="6">
        <v>3393.605634601166</v>
      </c>
      <c r="O2883" s="6">
        <v>111290899.83886272</v>
      </c>
    </row>
    <row r="2884">
      <c r="A2884">
        <v>2880</v>
      </c>
      <c r="B2884" s="6">
        <v>-173112939.32360363</v>
      </c>
      <c r="C2884" s="6">
        <v>91608002.58053908</v>
      </c>
      <c r="D2884" s="6">
        <v>80528272.68407612</v>
      </c>
      <c r="E2884" s="6">
        <v>94030140.23547624</v>
      </c>
      <c r="F2884" s="6">
        <v>94612581.57600233</v>
      </c>
      <c r="G2884" s="6">
        <v>145173056.77982402</v>
      </c>
      <c r="H2884" s="6">
        <f>NPV(Supuestos!$B$22,C2884:G2884)+B2884</f>
        <v>164093095.0974931</v>
      </c>
      <c r="I2884" s="2">
        <f>IFERROR(IRR(B2884:G2884),"")</f>
        <v>0.46114830000412643</v>
      </c>
      <c r="J2884" s="2">
        <f>IFERROR(MIRR(B2884:G2884,Supuestos!$B$22,Supuestos!$B$22),"")</f>
        <v>0.30262081260473717</v>
      </c>
      <c r="K2884" s="6">
        <v>8466.041103779251</v>
      </c>
      <c r="L2884" s="6">
        <v>44811.31288025499</v>
      </c>
      <c r="M2884" s="6">
        <v>142762985.9829195</v>
      </c>
      <c r="N2884" s="6">
        <v>3347.0330418397984</v>
      </c>
      <c r="O2884" s="6">
        <v>106191950.7494949</v>
      </c>
    </row>
    <row r="2885">
      <c r="A2885">
        <v>2881</v>
      </c>
      <c r="B2885" s="6">
        <v>-151102044.9776218</v>
      </c>
      <c r="C2885" s="6">
        <v>40156974.05087146</v>
      </c>
      <c r="D2885" s="6">
        <v>36439930.18960845</v>
      </c>
      <c r="E2885" s="6">
        <v>44955411.94982714</v>
      </c>
      <c r="F2885" s="6">
        <v>53868950.95221334</v>
      </c>
      <c r="G2885" s="6">
        <v>97706814.87364274</v>
      </c>
      <c r="H2885" s="6">
        <f>NPV(Supuestos!$B$22,C2885:G2885)+B2885</f>
        <v>25146937.80356843</v>
      </c>
      <c r="I2885" s="2">
        <f>IFERROR(IRR(B2885:G2885),"")</f>
        <v>0.19723354118593242</v>
      </c>
      <c r="J2885" s="2">
        <f>IFERROR(MIRR(B2885:G2885,Supuestos!$B$22,Supuestos!$B$22),"")</f>
        <v>0.17564474449737189</v>
      </c>
      <c r="K2885" s="6">
        <v>7466.716705417421</v>
      </c>
      <c r="L2885" s="6">
        <v>40666.90140658299</v>
      </c>
      <c r="M2885" s="6">
        <v>126810186.41041408</v>
      </c>
      <c r="N2885" s="6">
        <v>3471.1438910725215</v>
      </c>
      <c r="O2885" s="6">
        <v>107355918.08810718</v>
      </c>
    </row>
    <row r="2886">
      <c r="A2886">
        <v>2882</v>
      </c>
      <c r="B2886" s="6">
        <v>-158287266.5610165</v>
      </c>
      <c r="C2886" s="6">
        <v>59778449.469008505</v>
      </c>
      <c r="D2886" s="6">
        <v>45822400.13757871</v>
      </c>
      <c r="E2886" s="6">
        <v>58749265.067686</v>
      </c>
      <c r="F2886" s="6">
        <v>54302628.41201271</v>
      </c>
      <c r="G2886" s="6">
        <v>109308822.3304768</v>
      </c>
      <c r="H2886" s="6">
        <f>NPV(Supuestos!$B$22,C2886:G2886)+B2886</f>
        <v>57985991.66487558</v>
      </c>
      <c r="I2886" s="2">
        <f>IFERROR(IRR(B2886:G2886),"")</f>
        <v>0.2695158574291673</v>
      </c>
      <c r="J2886" s="2">
        <f>IFERROR(MIRR(B2886:G2886,Supuestos!$B$22,Supuestos!$B$22),"")</f>
        <v>0.21343416907830637</v>
      </c>
      <c r="K2886" s="6">
        <v>7904.506020988727</v>
      </c>
      <c r="L2886" s="6">
        <v>40250.46956416504</v>
      </c>
      <c r="M2886" s="6">
        <v>132834460.23961121</v>
      </c>
      <c r="N2886" s="6">
        <v>3405.1562049115696</v>
      </c>
      <c r="O2886" s="6">
        <v>111084666.36128052</v>
      </c>
    </row>
    <row r="2887">
      <c r="A2887">
        <v>2883</v>
      </c>
      <c r="B2887" s="6">
        <v>-158481964.79203498</v>
      </c>
      <c r="C2887" s="6">
        <v>80105523.94422771</v>
      </c>
      <c r="D2887" s="6">
        <v>63064671.69610612</v>
      </c>
      <c r="E2887" s="6">
        <v>62780236.800385535</v>
      </c>
      <c r="F2887" s="6">
        <v>59735139.40481309</v>
      </c>
      <c r="G2887" s="6">
        <v>105682906.83979082</v>
      </c>
      <c r="H2887" s="6">
        <f>NPV(Supuestos!$B$22,C2887:G2887)+B2887</f>
        <v>92943515.43087888</v>
      </c>
      <c r="I2887" s="2">
        <f>IFERROR(IRR(B2887:G2887),"")</f>
        <v>0.3587651995791913</v>
      </c>
      <c r="J2887" s="2">
        <f>IFERROR(MIRR(B2887:G2887,Supuestos!$B$22,Supuestos!$B$22),"")</f>
        <v>0.2502323715339947</v>
      </c>
      <c r="K2887" s="6">
        <v>7881.7129852396665</v>
      </c>
      <c r="L2887" s="6">
        <v>43067.18395807841</v>
      </c>
      <c r="M2887" s="6">
        <v>131326510.14882761</v>
      </c>
      <c r="N2887" s="6">
        <v>3315.707260121902</v>
      </c>
      <c r="O2887" s="6">
        <v>110442044.92954151</v>
      </c>
    </row>
    <row r="2888">
      <c r="A2888">
        <v>2884</v>
      </c>
      <c r="B2888" s="6">
        <v>-161712661.88191515</v>
      </c>
      <c r="C2888" s="6">
        <v>51949909.30491896</v>
      </c>
      <c r="D2888" s="6">
        <v>48002337.4749634</v>
      </c>
      <c r="E2888" s="6">
        <v>48364919.01085613</v>
      </c>
      <c r="F2888" s="6">
        <v>29917391.94300992</v>
      </c>
      <c r="G2888" s="6">
        <v>98258797.42522305</v>
      </c>
      <c r="H2888" s="6">
        <f>NPV(Supuestos!$B$22,C2888:G2888)+B2888</f>
        <v>22184654.793144964</v>
      </c>
      <c r="I2888" s="2">
        <f>IFERROR(IRR(B2888:G2888),"")</f>
        <v>0.19163683463147088</v>
      </c>
      <c r="J2888" s="2">
        <f>IFERROR(MIRR(B2888:G2888,Supuestos!$B$22,Supuestos!$B$22),"")</f>
        <v>0.16969093618289466</v>
      </c>
      <c r="K2888" s="6">
        <v>7379.233468709195</v>
      </c>
      <c r="L2888" s="6">
        <v>42061.641273543464</v>
      </c>
      <c r="M2888" s="6">
        <v>136882048.1991494</v>
      </c>
      <c r="N2888" s="6">
        <v>3399.8101920820773</v>
      </c>
      <c r="O2888" s="6">
        <v>111369483.45534474</v>
      </c>
    </row>
    <row r="2889">
      <c r="A2889">
        <v>2885</v>
      </c>
      <c r="B2889" s="6">
        <v>-160007917.12460294</v>
      </c>
      <c r="C2889" s="6">
        <v>56210420.97479236</v>
      </c>
      <c r="D2889" s="6">
        <v>61437258.277104504</v>
      </c>
      <c r="E2889" s="6">
        <v>71351793.01360059</v>
      </c>
      <c r="F2889" s="6">
        <v>51197578.12999922</v>
      </c>
      <c r="G2889" s="6">
        <v>110721006.4566793</v>
      </c>
      <c r="H2889" s="6">
        <f>NPV(Supuestos!$B$22,C2889:G2889)+B2889</f>
        <v>72551970.39185964</v>
      </c>
      <c r="I2889" s="2">
        <f>IFERROR(IRR(B2889:G2889),"")</f>
        <v>0.29942353307737957</v>
      </c>
      <c r="J2889" s="2">
        <f>IFERROR(MIRR(B2889:G2889,Supuestos!$B$22,Supuestos!$B$22),"")</f>
        <v>0.22852364238402445</v>
      </c>
      <c r="K2889" s="6">
        <v>7969.3729791382</v>
      </c>
      <c r="L2889" s="6">
        <v>40452.09618448551</v>
      </c>
      <c r="M2889" s="6">
        <v>134217689.74203187</v>
      </c>
      <c r="N2889" s="6">
        <v>3270.8156403464577</v>
      </c>
      <c r="O2889" s="6">
        <v>109507188.40891428</v>
      </c>
    </row>
    <row r="2890">
      <c r="A2890">
        <v>2886</v>
      </c>
      <c r="B2890" s="6">
        <v>-168075061.35524887</v>
      </c>
      <c r="C2890" s="6">
        <v>83943565.25735137</v>
      </c>
      <c r="D2890" s="6">
        <v>76761338.497516</v>
      </c>
      <c r="E2890" s="6">
        <v>92251890.11814813</v>
      </c>
      <c r="F2890" s="6">
        <v>96578248.88497698</v>
      </c>
      <c r="G2890" s="6">
        <v>137110879.76369908</v>
      </c>
      <c r="H2890" s="6">
        <f>NPV(Supuestos!$B$22,C2890:G2890)+B2890</f>
        <v>155285571.45196867</v>
      </c>
      <c r="I2890" s="2">
        <f>IFERROR(IRR(B2890:G2890),"")</f>
        <v>0.4493926829066965</v>
      </c>
      <c r="J2890" s="2">
        <f>IFERROR(MIRR(B2890:G2890,Supuestos!$B$22,Supuestos!$B$22),"")</f>
        <v>0.29939629721850536</v>
      </c>
      <c r="K2890" s="6">
        <v>9044.220433492419</v>
      </c>
      <c r="L2890" s="6">
        <v>39748.56791181679</v>
      </c>
      <c r="M2890" s="6">
        <v>139315476.5464397</v>
      </c>
      <c r="N2890" s="6">
        <v>3476.3622224641344</v>
      </c>
      <c r="O2890" s="6">
        <v>104986252.00452985</v>
      </c>
    </row>
    <row r="2891">
      <c r="A2891">
        <v>2887</v>
      </c>
      <c r="B2891" s="6">
        <v>-161326183.18240234</v>
      </c>
      <c r="C2891" s="6">
        <v>51622394.98552135</v>
      </c>
      <c r="D2891" s="6">
        <v>40029230.281233385</v>
      </c>
      <c r="E2891" s="6">
        <v>56037667.78562186</v>
      </c>
      <c r="F2891" s="6">
        <v>45437492.04834102</v>
      </c>
      <c r="G2891" s="6">
        <v>91375157.1353198</v>
      </c>
      <c r="H2891" s="6">
        <f>NPV(Supuestos!$B$22,C2891:G2891)+B2891</f>
        <v>26941678.129257984</v>
      </c>
      <c r="I2891" s="2">
        <f>IFERROR(IRR(B2891:G2891),"")</f>
        <v>0.2014263974258023</v>
      </c>
      <c r="J2891" s="2">
        <f>IFERROR(MIRR(B2891:G2891,Supuestos!$B$22,Supuestos!$B$22),"")</f>
        <v>0.17576118093070092</v>
      </c>
      <c r="K2891" s="6">
        <v>8055.007495220973</v>
      </c>
      <c r="L2891" s="6">
        <v>35175.17330544129</v>
      </c>
      <c r="M2891" s="6">
        <v>138659280.41272023</v>
      </c>
      <c r="N2891" s="6">
        <v>3271.864485895882</v>
      </c>
      <c r="O2891" s="6">
        <v>110202506.9289998</v>
      </c>
    </row>
    <row r="2892">
      <c r="A2892">
        <v>2888</v>
      </c>
      <c r="B2892" s="6">
        <v>-167803606.69470328</v>
      </c>
      <c r="C2892" s="6">
        <v>61953561.22200227</v>
      </c>
      <c r="D2892" s="6">
        <v>50965935.00618239</v>
      </c>
      <c r="E2892" s="6">
        <v>61147027.24120816</v>
      </c>
      <c r="F2892" s="6">
        <v>50501960.877831414</v>
      </c>
      <c r="G2892" s="6">
        <v>88522980.50815418</v>
      </c>
      <c r="H2892" s="6">
        <f>NPV(Supuestos!$B$22,C2892:G2892)+B2892</f>
        <v>42908033.336988136</v>
      </c>
      <c r="I2892" s="2">
        <f>IFERROR(IRR(B2892:G2892),"")</f>
        <v>0.23706839343418967</v>
      </c>
      <c r="J2892" s="2">
        <f>IFERROR(MIRR(B2892:G2892,Supuestos!$B$22,Supuestos!$B$22),"")</f>
        <v>0.1931149803190042</v>
      </c>
      <c r="K2892" s="6">
        <v>8071.742259205857</v>
      </c>
      <c r="L2892" s="6">
        <v>37557.38968472159</v>
      </c>
      <c r="M2892" s="6">
        <v>143551321.13761294</v>
      </c>
      <c r="N2892" s="6">
        <v>3438.004232943058</v>
      </c>
      <c r="O2892" s="6">
        <v>107338795.41276574</v>
      </c>
    </row>
    <row r="2893">
      <c r="A2893">
        <v>2889</v>
      </c>
      <c r="B2893" s="6">
        <v>-186947354.9826264</v>
      </c>
      <c r="C2893" s="6">
        <v>48441037.78556955</v>
      </c>
      <c r="D2893" s="6">
        <v>36416347.542035475</v>
      </c>
      <c r="E2893" s="6">
        <v>41654289.20026943</v>
      </c>
      <c r="F2893" s="6">
        <v>56672253.35671878</v>
      </c>
      <c r="G2893" s="6">
        <v>103649430.72046477</v>
      </c>
      <c r="H2893" s="6">
        <f>NPV(Supuestos!$B$22,C2893:G2893)+B2893</f>
        <v>-931771.0157407895</v>
      </c>
      <c r="I2893" s="2">
        <f>IFERROR(IRR(B2893:G2893),"")</f>
        <v>0.13819517770975398</v>
      </c>
      <c r="J2893" s="2">
        <f>IFERROR(MIRR(B2893:G2893,Supuestos!$B$22,Supuestos!$B$22),"")</f>
        <v>0.13886134467043232</v>
      </c>
      <c r="K2893" s="6">
        <v>7477.481461985241</v>
      </c>
      <c r="L2893" s="6">
        <v>41855.72763009962</v>
      </c>
      <c r="M2893" s="6">
        <v>161909320.78806853</v>
      </c>
      <c r="N2893" s="6">
        <v>3492.2393527192376</v>
      </c>
      <c r="O2893" s="6">
        <v>109569019.99921219</v>
      </c>
    </row>
    <row r="2894">
      <c r="A2894">
        <v>2890</v>
      </c>
      <c r="B2894" s="6">
        <v>-180680286.2601059</v>
      </c>
      <c r="C2894" s="6">
        <v>45252276.61426671</v>
      </c>
      <c r="D2894" s="6">
        <v>55558557.02673605</v>
      </c>
      <c r="E2894" s="6">
        <v>60029852.182259336</v>
      </c>
      <c r="F2894" s="6">
        <v>53237925.02351555</v>
      </c>
      <c r="G2894" s="6">
        <v>107247791.56132635</v>
      </c>
      <c r="H2894" s="6">
        <f>NPV(Supuestos!$B$22,C2894:G2894)+B2894</f>
        <v>29505906.804956544</v>
      </c>
      <c r="I2894" s="2">
        <f>IFERROR(IRR(B2894:G2894),"")</f>
        <v>0.1980563411416653</v>
      </c>
      <c r="J2894" s="2">
        <f>IFERROR(MIRR(B2894:G2894,Supuestos!$B$22,Supuestos!$B$22),"")</f>
        <v>0.17501533395600433</v>
      </c>
      <c r="K2894" s="6">
        <v>7525.062319585234</v>
      </c>
      <c r="L2894" s="6">
        <v>43209.42280591863</v>
      </c>
      <c r="M2894" s="6">
        <v>154667998.3074783</v>
      </c>
      <c r="N2894" s="6">
        <v>3357.2920453424254</v>
      </c>
      <c r="O2894" s="6">
        <v>113758065.81355357</v>
      </c>
    </row>
    <row r="2895">
      <c r="A2895">
        <v>2891</v>
      </c>
      <c r="B2895" s="6">
        <v>-151270812.58291435</v>
      </c>
      <c r="C2895" s="6">
        <v>75668829.89291476</v>
      </c>
      <c r="D2895" s="6">
        <v>99671119.36893731</v>
      </c>
      <c r="E2895" s="6">
        <v>89302446.09335053</v>
      </c>
      <c r="F2895" s="6">
        <v>86415158.73925234</v>
      </c>
      <c r="G2895" s="6">
        <v>129753519.04046601</v>
      </c>
      <c r="H2895" s="6">
        <f>NPV(Supuestos!$B$22,C2895:G2895)+B2895</f>
        <v>170630274.34603798</v>
      </c>
      <c r="I2895" s="2">
        <f>IFERROR(IRR(B2895:G2895),"")</f>
        <v>0.5168694840582878</v>
      </c>
      <c r="J2895" s="2">
        <f>IFERROR(MIRR(B2895:G2895,Supuestos!$B$22,Supuestos!$B$22),"")</f>
        <v>0.32586196443752247</v>
      </c>
      <c r="K2895" s="6">
        <v>8394.162813144776</v>
      </c>
      <c r="L2895" s="6">
        <v>44113.449483484175</v>
      </c>
      <c r="M2895" s="6">
        <v>121647174.40581007</v>
      </c>
      <c r="N2895" s="6">
        <v>3486.694726999849</v>
      </c>
      <c r="O2895" s="6">
        <v>104980602.89194687</v>
      </c>
    </row>
    <row r="2896">
      <c r="A2896">
        <v>2892</v>
      </c>
      <c r="B2896" s="6">
        <v>-169495668.2161801</v>
      </c>
      <c r="C2896" s="6">
        <v>64271411.35302335</v>
      </c>
      <c r="D2896" s="6">
        <v>63207845.04893508</v>
      </c>
      <c r="E2896" s="6">
        <v>69183612.91885287</v>
      </c>
      <c r="F2896" s="6">
        <v>58715651.71471026</v>
      </c>
      <c r="G2896" s="6">
        <v>110818519.16003288</v>
      </c>
      <c r="H2896" s="6">
        <f>NPV(Supuestos!$B$22,C2896:G2896)+B2896</f>
        <v>74536160.84884903</v>
      </c>
      <c r="I2896" s="2">
        <f>IFERROR(IRR(B2896:G2896),"")</f>
        <v>0.29781250177925345</v>
      </c>
      <c r="J2896" s="2">
        <f>IFERROR(MIRR(B2896:G2896,Supuestos!$B$22,Supuestos!$B$22),"")</f>
        <v>0.22620314491914884</v>
      </c>
      <c r="K2896" s="6">
        <v>7760.6944992671615</v>
      </c>
      <c r="L2896" s="6">
        <v>44378.61034168846</v>
      </c>
      <c r="M2896" s="6">
        <v>141942961.24307108</v>
      </c>
      <c r="N2896" s="6">
        <v>3516.588252565513</v>
      </c>
      <c r="O2896" s="6">
        <v>105430587.33557092</v>
      </c>
    </row>
    <row r="2897">
      <c r="A2897">
        <v>2893</v>
      </c>
      <c r="B2897" s="6">
        <v>-172874859.88361633</v>
      </c>
      <c r="C2897" s="6">
        <v>74086953.03187568</v>
      </c>
      <c r="D2897" s="6">
        <v>75550401.23825085</v>
      </c>
      <c r="E2897" s="6">
        <v>79697119.4750092</v>
      </c>
      <c r="F2897" s="6">
        <v>91976468.59955838</v>
      </c>
      <c r="G2897" s="6">
        <v>123091171.23815303</v>
      </c>
      <c r="H2897" s="6">
        <f>NPV(Supuestos!$B$22,C2897:G2897)+B2897</f>
        <v>122427711.73262101</v>
      </c>
      <c r="I2897" s="2">
        <f>IFERROR(IRR(B2897:G2897),"")</f>
        <v>0.382356660943735</v>
      </c>
      <c r="J2897" s="2">
        <f>IFERROR(MIRR(B2897:G2897,Supuestos!$B$22,Supuestos!$B$22),"")</f>
        <v>0.2688548057971061</v>
      </c>
      <c r="K2897" s="6">
        <v>8577.182893648866</v>
      </c>
      <c r="L2897" s="6">
        <v>42441.26749912185</v>
      </c>
      <c r="M2897" s="6">
        <v>143752738.79735684</v>
      </c>
      <c r="N2897" s="6">
        <v>3552.233108164122</v>
      </c>
      <c r="O2897" s="6">
        <v>107463262.76673155</v>
      </c>
    </row>
    <row r="2898">
      <c r="A2898">
        <v>2894</v>
      </c>
      <c r="B2898" s="6">
        <v>-155176633.8577936</v>
      </c>
      <c r="C2898" s="6">
        <v>40500097.011499405</v>
      </c>
      <c r="D2898" s="6">
        <v>57235510.136882775</v>
      </c>
      <c r="E2898" s="6">
        <v>45348565.33007477</v>
      </c>
      <c r="F2898" s="6">
        <v>49328129.4838893</v>
      </c>
      <c r="G2898" s="6">
        <v>78774663.85376275</v>
      </c>
      <c r="H2898" s="6">
        <f>NPV(Supuestos!$B$22,C2898:G2898)+B2898</f>
        <v>25118927.99177319</v>
      </c>
      <c r="I2898" s="2">
        <f>IFERROR(IRR(B2898:G2898),"")</f>
        <v>0.20002727941216095</v>
      </c>
      <c r="J2898" s="2">
        <f>IFERROR(MIRR(B2898:G2898,Supuestos!$B$22,Supuestos!$B$22),"")</f>
        <v>0.17472603304059642</v>
      </c>
      <c r="K2898" s="6">
        <v>7852.212545709202</v>
      </c>
      <c r="L2898" s="6">
        <v>37251.34990423097</v>
      </c>
      <c r="M2898" s="6">
        <v>131776192.49278514</v>
      </c>
      <c r="N2898" s="6">
        <v>3455.6471234187484</v>
      </c>
      <c r="O2898" s="6">
        <v>106198619.16819756</v>
      </c>
    </row>
    <row r="2899">
      <c r="A2899">
        <v>2895</v>
      </c>
      <c r="B2899" s="6">
        <v>-152041991.09639344</v>
      </c>
      <c r="C2899" s="6">
        <v>36176619.443593726</v>
      </c>
      <c r="D2899" s="6">
        <v>24621140.5710399</v>
      </c>
      <c r="E2899" s="6">
        <v>30612731.274294462</v>
      </c>
      <c r="F2899" s="6">
        <v>49057440.43564685</v>
      </c>
      <c r="G2899" s="6">
        <v>69768810.05970882</v>
      </c>
      <c r="H2899" s="6">
        <f>NPV(Supuestos!$B$22,C2899:G2899)+B2899</f>
        <v>-15418547.929979444</v>
      </c>
      <c r="I2899" s="2">
        <f>IFERROR(IRR(B2899:G2899),"")</f>
        <v>0.1022899827480899</v>
      </c>
      <c r="J2899" s="2">
        <f>IFERROR(MIRR(B2899:G2899,Supuestos!$B$22,Supuestos!$B$22),"")</f>
        <v>0.11587921155009728</v>
      </c>
      <c r="K2899" s="6">
        <v>7352.421614438549</v>
      </c>
      <c r="L2899" s="6">
        <v>38447.8820519069</v>
      </c>
      <c r="M2899" s="6">
        <v>129427187.9741675</v>
      </c>
      <c r="N2899" s="6">
        <v>3536.2774842729173</v>
      </c>
      <c r="O2899" s="6">
        <v>106684642.46161646</v>
      </c>
    </row>
    <row r="2900">
      <c r="A2900">
        <v>2896</v>
      </c>
      <c r="B2900" s="6">
        <v>-165020330.7987979</v>
      </c>
      <c r="C2900" s="6">
        <v>42751521.44280182</v>
      </c>
      <c r="D2900" s="6">
        <v>60449891.85638313</v>
      </c>
      <c r="E2900" s="6">
        <v>61215921.86613746</v>
      </c>
      <c r="F2900" s="6">
        <v>57678540.61855801</v>
      </c>
      <c r="G2900" s="6">
        <v>103481588.91607283</v>
      </c>
      <c r="H2900" s="6">
        <f>NPV(Supuestos!$B$22,C2900:G2900)+B2900</f>
        <v>48209657.229785725</v>
      </c>
      <c r="I2900" s="2">
        <f>IFERROR(IRR(B2900:G2900),"")</f>
        <v>0.24147353693562956</v>
      </c>
      <c r="J2900" s="2">
        <f>IFERROR(MIRR(B2900:G2900,Supuestos!$B$22,Supuestos!$B$22),"")</f>
        <v>0.19996068480039542</v>
      </c>
      <c r="K2900" s="6">
        <v>8000.262695870433</v>
      </c>
      <c r="L2900" s="6">
        <v>39777.31577527919</v>
      </c>
      <c r="M2900" s="6">
        <v>139562012.75569195</v>
      </c>
      <c r="N2900" s="6">
        <v>3385.2920555509627</v>
      </c>
      <c r="O2900" s="6">
        <v>110728151.88357775</v>
      </c>
    </row>
    <row r="2901">
      <c r="A2901">
        <v>2897</v>
      </c>
      <c r="B2901" s="6">
        <v>-175216999.8099097</v>
      </c>
      <c r="C2901" s="6">
        <v>60650425.111324534</v>
      </c>
      <c r="D2901" s="6">
        <v>42576194.3036312</v>
      </c>
      <c r="E2901" s="6">
        <v>52570587.035400525</v>
      </c>
      <c r="F2901" s="6">
        <v>48682464.49282846</v>
      </c>
      <c r="G2901" s="6">
        <v>91230173.81135</v>
      </c>
      <c r="H2901" s="6">
        <f>NPV(Supuestos!$B$22,C2901:G2901)+B2901</f>
        <v>22435795.92381941</v>
      </c>
      <c r="I2901" s="2">
        <f>IFERROR(IRR(B2901:G2901),"")</f>
        <v>0.18883939439872174</v>
      </c>
      <c r="J2901" s="2">
        <f>IFERROR(MIRR(B2901:G2901,Supuestos!$B$22,Supuestos!$B$22),"")</f>
        <v>0.1678046379351954</v>
      </c>
      <c r="K2901" s="6">
        <v>8045.270224090133</v>
      </c>
      <c r="L2901" s="6">
        <v>36362.86118246881</v>
      </c>
      <c r="M2901" s="6">
        <v>151813076.26318654</v>
      </c>
      <c r="N2901" s="6">
        <v>3339.511720339457</v>
      </c>
      <c r="O2901" s="6">
        <v>109170050.10624985</v>
      </c>
    </row>
    <row r="2902">
      <c r="A2902">
        <v>2898</v>
      </c>
      <c r="B2902" s="6">
        <v>-170558364.3568454</v>
      </c>
      <c r="C2902" s="6">
        <v>91313022.98977378</v>
      </c>
      <c r="D2902" s="6">
        <v>82017813.52479354</v>
      </c>
      <c r="E2902" s="6">
        <v>90331248.38542408</v>
      </c>
      <c r="F2902" s="6">
        <v>85227875.96942651</v>
      </c>
      <c r="G2902" s="6">
        <v>127163598.69144478</v>
      </c>
      <c r="H2902" s="6">
        <f>NPV(Supuestos!$B$22,C2902:G2902)+B2902</f>
        <v>150128375.41444504</v>
      </c>
      <c r="I2902" s="2">
        <f>IFERROR(IRR(B2902:G2902),"")</f>
        <v>0.4506260089673562</v>
      </c>
      <c r="J2902" s="2">
        <f>IFERROR(MIRR(B2902:G2902,Supuestos!$B$22,Supuestos!$B$22),"")</f>
        <v>0.2934404759997826</v>
      </c>
      <c r="K2902" s="6">
        <v>8403.5190136275</v>
      </c>
      <c r="L2902" s="6">
        <v>45649.01287523204</v>
      </c>
      <c r="M2902" s="6">
        <v>139869376.54481828</v>
      </c>
      <c r="N2902" s="6">
        <v>3371.141627958665</v>
      </c>
      <c r="O2902" s="6">
        <v>112880856.40226312</v>
      </c>
    </row>
    <row r="2903">
      <c r="A2903">
        <v>2899</v>
      </c>
      <c r="B2903" s="6">
        <v>-165231237.7393553</v>
      </c>
      <c r="C2903" s="6">
        <v>31300458.170723666</v>
      </c>
      <c r="D2903" s="6">
        <v>59698905.51350276</v>
      </c>
      <c r="E2903" s="6">
        <v>35057642.61425957</v>
      </c>
      <c r="F2903" s="6">
        <v>51139698.71503581</v>
      </c>
      <c r="G2903" s="6">
        <v>95004038.80812661</v>
      </c>
      <c r="H2903" s="6">
        <f>NPV(Supuestos!$B$22,C2903:G2903)+B2903</f>
        <v>11445511.727728613</v>
      </c>
      <c r="I2903" s="2">
        <f>IFERROR(IRR(B2903:G2903),"")</f>
        <v>0.1646072306000648</v>
      </c>
      <c r="J2903" s="2">
        <f>IFERROR(MIRR(B2903:G2903,Supuestos!$B$22,Supuestos!$B$22),"")</f>
        <v>0.15537322859871106</v>
      </c>
      <c r="K2903" s="6">
        <v>7288.737139422703</v>
      </c>
      <c r="L2903" s="6">
        <v>42921.4322109121</v>
      </c>
      <c r="M2903" s="6">
        <v>140203794.7767242</v>
      </c>
      <c r="N2903" s="6">
        <v>3410.818024662634</v>
      </c>
      <c r="O2903" s="6">
        <v>110792716.19255374</v>
      </c>
    </row>
    <row r="2904">
      <c r="A2904">
        <v>2900</v>
      </c>
      <c r="B2904" s="6">
        <v>-150660776.95294446</v>
      </c>
      <c r="C2904" s="6">
        <v>77927654.83979072</v>
      </c>
      <c r="D2904" s="6">
        <v>78433496.8782547</v>
      </c>
      <c r="E2904" s="6">
        <v>69516213.01160465</v>
      </c>
      <c r="F2904" s="6">
        <v>74981680.11437981</v>
      </c>
      <c r="G2904" s="6">
        <v>105918142.44438566</v>
      </c>
      <c r="H2904" s="6">
        <f>NPV(Supuestos!$B$22,C2904:G2904)+B2904</f>
        <v>124376045.8336609</v>
      </c>
      <c r="I2904" s="2">
        <f>IFERROR(IRR(B2904:G2904),"")</f>
        <v>0.43639144294073506</v>
      </c>
      <c r="J2904" s="2">
        <f>IFERROR(MIRR(B2904:G2904,Supuestos!$B$22,Supuestos!$B$22),"")</f>
        <v>0.28582829788143616</v>
      </c>
      <c r="K2904" s="6">
        <v>8451.420388838702</v>
      </c>
      <c r="L2904" s="6">
        <v>41336.579194031285</v>
      </c>
      <c r="M2904" s="6">
        <v>122712552.29652192</v>
      </c>
      <c r="N2904" s="6">
        <v>3314.1105448206267</v>
      </c>
      <c r="O2904" s="6">
        <v>118361637.8091061</v>
      </c>
    </row>
    <row r="2905">
      <c r="A2905">
        <v>2901</v>
      </c>
      <c r="B2905" s="6">
        <v>-169070596.70084572</v>
      </c>
      <c r="C2905" s="6">
        <v>73227106.51779874</v>
      </c>
      <c r="D2905" s="6">
        <v>67758053.87950367</v>
      </c>
      <c r="E2905" s="6">
        <v>71877174.39113778</v>
      </c>
      <c r="F2905" s="6">
        <v>63034816.020347424</v>
      </c>
      <c r="G2905" s="6">
        <v>115188749.3557154</v>
      </c>
      <c r="H2905" s="6">
        <f>NPV(Supuestos!$B$22,C2905:G2905)+B2905</f>
        <v>92963473.14931923</v>
      </c>
      <c r="I2905" s="2">
        <f>IFERROR(IRR(B2905:G2905),"")</f>
        <v>0.3381326295642834</v>
      </c>
      <c r="J2905" s="2">
        <f>IFERROR(MIRR(B2905:G2905,Supuestos!$B$22,Supuestos!$B$22),"")</f>
        <v>0.24440797789220392</v>
      </c>
      <c r="K2905" s="6">
        <v>8191.287591039059</v>
      </c>
      <c r="L2905" s="6">
        <v>43045.9639855812</v>
      </c>
      <c r="M2905" s="6">
        <v>140862447.0496933</v>
      </c>
      <c r="N2905" s="6">
        <v>3463.763201298813</v>
      </c>
      <c r="O2905" s="6">
        <v>110635030.12088881</v>
      </c>
    </row>
    <row r="2906">
      <c r="A2906">
        <v>2902</v>
      </c>
      <c r="B2906" s="6">
        <v>-185741327.90147153</v>
      </c>
      <c r="C2906" s="6">
        <v>66099864.83973315</v>
      </c>
      <c r="D2906" s="6">
        <v>63659018.90812926</v>
      </c>
      <c r="E2906" s="6">
        <v>51494624.53575404</v>
      </c>
      <c r="F2906" s="6">
        <v>69889094.9698197</v>
      </c>
      <c r="G2906" s="6">
        <v>91081207.6081324</v>
      </c>
      <c r="H2906" s="6">
        <f>NPV(Supuestos!$B$22,C2906:G2906)+B2906</f>
        <v>44666642.299072556</v>
      </c>
      <c r="I2906" s="2">
        <f>IFERROR(IRR(B2906:G2906),"")</f>
        <v>0.23155109324074213</v>
      </c>
      <c r="J2906" s="2">
        <f>IFERROR(MIRR(B2906:G2906,Supuestos!$B$22,Supuestos!$B$22),"")</f>
        <v>0.19020738793367142</v>
      </c>
      <c r="K2906" s="6">
        <v>8630.804634127073</v>
      </c>
      <c r="L2906" s="6">
        <v>35093.56814145816</v>
      </c>
      <c r="M2906" s="6">
        <v>161510469.45800343</v>
      </c>
      <c r="N2906" s="6">
        <v>3418.747736761967</v>
      </c>
      <c r="O2906" s="6">
        <v>107096492.28540462</v>
      </c>
    </row>
    <row r="2907">
      <c r="A2907">
        <v>2903</v>
      </c>
      <c r="B2907" s="6">
        <v>-175725165.5726681</v>
      </c>
      <c r="C2907" s="6">
        <v>65071590.39931396</v>
      </c>
      <c r="D2907" s="6">
        <v>59150439.60330603</v>
      </c>
      <c r="E2907" s="6">
        <v>63192859.6789815</v>
      </c>
      <c r="F2907" s="6">
        <v>71642421.25894013</v>
      </c>
      <c r="G2907" s="6">
        <v>94003905.64741173</v>
      </c>
      <c r="H2907" s="6">
        <f>NPV(Supuestos!$B$22,C2907:G2907)+B2907</f>
        <v>60763647.33418893</v>
      </c>
      <c r="I2907" s="2">
        <f>IFERROR(IRR(B2907:G2907),"")</f>
        <v>0.26738362288121353</v>
      </c>
      <c r="J2907" s="2">
        <f>IFERROR(MIRR(B2907:G2907,Supuestos!$B$22,Supuestos!$B$22),"")</f>
        <v>0.2097626703543718</v>
      </c>
      <c r="K2907" s="6">
        <v>7770.089905774337</v>
      </c>
      <c r="L2907" s="6">
        <v>41256.73401261031</v>
      </c>
      <c r="M2907" s="6">
        <v>150079682.9729401</v>
      </c>
      <c r="N2907" s="6">
        <v>3317.090260858337</v>
      </c>
      <c r="O2907" s="6">
        <v>106037602.62940605</v>
      </c>
    </row>
    <row r="2908">
      <c r="A2908">
        <v>2904</v>
      </c>
      <c r="B2908" s="6">
        <v>-166446088.45862937</v>
      </c>
      <c r="C2908" s="6">
        <v>55437558.28360554</v>
      </c>
      <c r="D2908" s="6">
        <v>52758431.46744314</v>
      </c>
      <c r="E2908" s="6">
        <v>63136070.59757371</v>
      </c>
      <c r="F2908" s="6">
        <v>70828176.62289122</v>
      </c>
      <c r="G2908" s="6">
        <v>103071620.20555814</v>
      </c>
      <c r="H2908" s="6">
        <f>NPV(Supuestos!$B$22,C2908:G2908)+B2908</f>
        <v>60862433.977826715</v>
      </c>
      <c r="I2908" s="2">
        <f>IFERROR(IRR(B2908:G2908),"")</f>
        <v>0.26772825808348605</v>
      </c>
      <c r="J2908" s="2">
        <f>IFERROR(MIRR(B2908:G2908,Supuestos!$B$22,Supuestos!$B$22),"")</f>
        <v>0.2133141889187058</v>
      </c>
      <c r="K2908" s="6">
        <v>7836.130605135623</v>
      </c>
      <c r="L2908" s="6">
        <v>43700.952794670586</v>
      </c>
      <c r="M2908" s="6">
        <v>139050378.56519693</v>
      </c>
      <c r="N2908" s="6">
        <v>3371.625857707113</v>
      </c>
      <c r="O2908" s="6">
        <v>114601095.15025021</v>
      </c>
    </row>
    <row r="2909">
      <c r="A2909">
        <v>2905</v>
      </c>
      <c r="B2909" s="6">
        <v>-165395668.10415614</v>
      </c>
      <c r="C2909" s="6">
        <v>35869833.203335986</v>
      </c>
      <c r="D2909" s="6">
        <v>45845373.54356087</v>
      </c>
      <c r="E2909" s="6">
        <v>44581430.75877675</v>
      </c>
      <c r="F2909" s="6">
        <v>43433369.19554696</v>
      </c>
      <c r="G2909" s="6">
        <v>82839599.6913244</v>
      </c>
      <c r="H2909" s="6">
        <f>NPV(Supuestos!$B$22,C2909:G2909)+B2909</f>
        <v>177153.57795678824</v>
      </c>
      <c r="I2909" s="2">
        <f>IFERROR(IRR(B2909:G2909),"")</f>
        <v>0.1403961042849828</v>
      </c>
      <c r="J2909" s="2">
        <f>IFERROR(MIRR(B2909:G2909,Supuestos!$B$22,Supuestos!$B$22),"")</f>
        <v>0.1402441038655433</v>
      </c>
      <c r="K2909" s="6">
        <v>7925.907602249987</v>
      </c>
      <c r="L2909" s="6">
        <v>36684.395639674854</v>
      </c>
      <c r="M2909" s="6">
        <v>142135097.68140054</v>
      </c>
      <c r="N2909" s="6">
        <v>3490.7605540007353</v>
      </c>
      <c r="O2909" s="6">
        <v>111065494.4870835</v>
      </c>
    </row>
    <row r="2910">
      <c r="A2910">
        <v>2906</v>
      </c>
      <c r="B2910" s="6">
        <v>-172129853.14344287</v>
      </c>
      <c r="C2910" s="6">
        <v>63662603.030482255</v>
      </c>
      <c r="D2910" s="6">
        <v>51766943.13847858</v>
      </c>
      <c r="E2910" s="6">
        <v>66782963.070649266</v>
      </c>
      <c r="F2910" s="6">
        <v>62486150.22207725</v>
      </c>
      <c r="G2910" s="6">
        <v>117023492.20521314</v>
      </c>
      <c r="H2910" s="6">
        <f>NPV(Supuestos!$B$22,C2910:G2910)+B2910</f>
        <v>66399267.11389977</v>
      </c>
      <c r="I2910" s="2">
        <f>IFERROR(IRR(B2910:G2910),"")</f>
        <v>0.27564884384359695</v>
      </c>
      <c r="J2910" s="2">
        <f>IFERROR(MIRR(B2910:G2910,Supuestos!$B$22,Supuestos!$B$22),"")</f>
        <v>0.21686357958189628</v>
      </c>
      <c r="K2910" s="6">
        <v>7731.985347718863</v>
      </c>
      <c r="L2910" s="6">
        <v>42710.18844459667</v>
      </c>
      <c r="M2910" s="6">
        <v>145711089.04328823</v>
      </c>
      <c r="N2910" s="6">
        <v>3420.4665756473937</v>
      </c>
      <c r="O2910" s="6">
        <v>106759753.88089417</v>
      </c>
    </row>
    <row r="2911">
      <c r="A2911">
        <v>2907</v>
      </c>
      <c r="B2911" s="6">
        <v>-161520455.44491214</v>
      </c>
      <c r="C2911" s="6">
        <v>65181038.94316529</v>
      </c>
      <c r="D2911" s="6">
        <v>53755083.17747349</v>
      </c>
      <c r="E2911" s="6">
        <v>63771285.05131203</v>
      </c>
      <c r="F2911" s="6">
        <v>77869424.28593981</v>
      </c>
      <c r="G2911" s="6">
        <v>111530373.86022249</v>
      </c>
      <c r="H2911" s="6">
        <f>NPV(Supuestos!$B$22,C2911:G2911)+B2911</f>
        <v>84092818.09896454</v>
      </c>
      <c r="I2911" s="2">
        <f>IFERROR(IRR(B2911:G2911),"")</f>
        <v>0.3197489232833674</v>
      </c>
      <c r="J2911" s="2">
        <f>IFERROR(MIRR(B2911:G2911,Supuestos!$B$22,Supuestos!$B$22),"")</f>
        <v>0.23968033458788107</v>
      </c>
      <c r="K2911" s="6">
        <v>8202.847429677482</v>
      </c>
      <c r="L2911" s="6">
        <v>40973.400596979445</v>
      </c>
      <c r="M2911" s="6">
        <v>134632571.14314586</v>
      </c>
      <c r="N2911" s="6">
        <v>3463.048051173488</v>
      </c>
      <c r="O2911" s="6">
        <v>109238922.53824858</v>
      </c>
    </row>
    <row r="2912">
      <c r="A2912">
        <v>2908</v>
      </c>
      <c r="B2912" s="6">
        <v>-156078476.63259265</v>
      </c>
      <c r="C2912" s="6">
        <v>75516263.90343419</v>
      </c>
      <c r="D2912" s="6">
        <v>82612046.84898491</v>
      </c>
      <c r="E2912" s="6">
        <v>71332948.03365213</v>
      </c>
      <c r="F2912" s="6">
        <v>91907251.24827906</v>
      </c>
      <c r="G2912" s="6">
        <v>123197659.77443759</v>
      </c>
      <c r="H2912" s="6">
        <f>NPV(Supuestos!$B$22,C2912:G2912)+B2912</f>
        <v>140280330.54571784</v>
      </c>
      <c r="I2912" s="2">
        <f>IFERROR(IRR(B2912:G2912),"")</f>
        <v>0.44509153987574374</v>
      </c>
      <c r="J2912" s="2">
        <f>IFERROR(MIRR(B2912:G2912,Supuestos!$B$22,Supuestos!$B$22),"")</f>
        <v>0.29598452401658326</v>
      </c>
      <c r="K2912" s="6">
        <v>8189.666003345097</v>
      </c>
      <c r="L2912" s="6">
        <v>44822.6980016108</v>
      </c>
      <c r="M2912" s="6">
        <v>126711842.55243295</v>
      </c>
      <c r="N2912" s="6">
        <v>3375.319047241161</v>
      </c>
      <c r="O2912" s="6">
        <v>109869176.6639065</v>
      </c>
    </row>
    <row r="2913">
      <c r="A2913">
        <v>2909</v>
      </c>
      <c r="B2913" s="6">
        <v>-171070170.94467515</v>
      </c>
      <c r="C2913" s="6">
        <v>59187352.84272803</v>
      </c>
      <c r="D2913" s="6">
        <v>68607096.36712098</v>
      </c>
      <c r="E2913" s="6">
        <v>64404203.30311098</v>
      </c>
      <c r="F2913" s="6">
        <v>64473088.59684817</v>
      </c>
      <c r="G2913" s="6">
        <v>103309213.69059968</v>
      </c>
      <c r="H2913" s="6">
        <f>NPV(Supuestos!$B$22,C2913:G2913)+B2913</f>
        <v>68939307.75942141</v>
      </c>
      <c r="I2913" s="2">
        <f>IFERROR(IRR(B2913:G2913),"")</f>
        <v>0.28507068948384623</v>
      </c>
      <c r="J2913" s="2">
        <f>IFERROR(MIRR(B2913:G2913,Supuestos!$B$22,Supuestos!$B$22),"")</f>
        <v>0.21987595835027274</v>
      </c>
      <c r="K2913" s="6">
        <v>8533.281069568728</v>
      </c>
      <c r="L2913" s="6">
        <v>36742.87859404993</v>
      </c>
      <c r="M2913" s="6">
        <v>145987186.1168297</v>
      </c>
      <c r="N2913" s="6">
        <v>3421.2711284557977</v>
      </c>
      <c r="O2913" s="6">
        <v>110136916.01221335</v>
      </c>
    </row>
    <row r="2914">
      <c r="A2914">
        <v>2910</v>
      </c>
      <c r="B2914" s="6">
        <v>-185598053.30933592</v>
      </c>
      <c r="C2914" s="6">
        <v>66036613.14083676</v>
      </c>
      <c r="D2914" s="6">
        <v>48002817.69241181</v>
      </c>
      <c r="E2914" s="6">
        <v>52666112.216986164</v>
      </c>
      <c r="F2914" s="6">
        <v>66878037.497548774</v>
      </c>
      <c r="G2914" s="6">
        <v>124173155.78249052</v>
      </c>
      <c r="H2914" s="6">
        <f>NPV(Supuestos!$B$22,C2914:G2914)+B2914</f>
        <v>48902348.4875501</v>
      </c>
      <c r="I2914" s="2">
        <f>IFERROR(IRR(B2914:G2914),"")</f>
        <v>0.23331907840321145</v>
      </c>
      <c r="J2914" s="2">
        <f>IFERROR(MIRR(B2914:G2914,Supuestos!$B$22,Supuestos!$B$22),"")</f>
        <v>0.19459003112706563</v>
      </c>
      <c r="K2914" s="6">
        <v>7446.674351663979</v>
      </c>
      <c r="L2914" s="6">
        <v>45427.59279137395</v>
      </c>
      <c r="M2914" s="6">
        <v>158535294.10154712</v>
      </c>
      <c r="N2914" s="6">
        <v>3406.286923525234</v>
      </c>
      <c r="O2914" s="6">
        <v>102610989.67855246</v>
      </c>
    </row>
    <row r="2915">
      <c r="A2915">
        <v>2911</v>
      </c>
      <c r="B2915" s="6">
        <v>-164473926.2671509</v>
      </c>
      <c r="C2915" s="6">
        <v>50587682.5791055</v>
      </c>
      <c r="D2915" s="6">
        <v>50588141.62325722</v>
      </c>
      <c r="E2915" s="6">
        <v>57494795.14637105</v>
      </c>
      <c r="F2915" s="6">
        <v>28900741.48300583</v>
      </c>
      <c r="G2915" s="6">
        <v>85571462.58863229</v>
      </c>
      <c r="H2915" s="6">
        <f>NPV(Supuestos!$B$22,C2915:G2915)+B2915</f>
        <v>19189210.513818815</v>
      </c>
      <c r="I2915" s="2">
        <f>IFERROR(IRR(B2915:G2915),"")</f>
        <v>0.1851856477303127</v>
      </c>
      <c r="J2915" s="2">
        <f>IFERROR(MIRR(B2915:G2915,Supuestos!$B$22,Supuestos!$B$22),"")</f>
        <v>0.16543978277627858</v>
      </c>
      <c r="K2915" s="6">
        <v>7556.761108762927</v>
      </c>
      <c r="L2915" s="6">
        <v>41091.99489713741</v>
      </c>
      <c r="M2915" s="6">
        <v>139632135.1535371</v>
      </c>
      <c r="N2915" s="6">
        <v>3323.3338675151267</v>
      </c>
      <c r="O2915" s="6">
        <v>114261417.0373906</v>
      </c>
    </row>
    <row r="2916">
      <c r="A2916">
        <v>2912</v>
      </c>
      <c r="B2916" s="6">
        <v>-159860517.76928538</v>
      </c>
      <c r="C2916" s="6">
        <v>79662617.32314539</v>
      </c>
      <c r="D2916" s="6">
        <v>64456108.72780341</v>
      </c>
      <c r="E2916" s="6">
        <v>69423144.33907725</v>
      </c>
      <c r="F2916" s="6">
        <v>76272380.41859742</v>
      </c>
      <c r="G2916" s="6">
        <v>109016067.28838965</v>
      </c>
      <c r="H2916" s="6">
        <f>NPV(Supuestos!$B$22,C2916:G2916)+B2916</f>
        <v>108253400.19757926</v>
      </c>
      <c r="I2916" s="2">
        <f>IFERROR(IRR(B2916:G2916),"")</f>
        <v>0.383279606587158</v>
      </c>
      <c r="J2916" s="2">
        <f>IFERROR(MIRR(B2916:G2916,Supuestos!$B$22,Supuestos!$B$22),"")</f>
        <v>0.2642136642814443</v>
      </c>
      <c r="K2916" s="6">
        <v>7904.45328893881</v>
      </c>
      <c r="L2916" s="6">
        <v>42196.70624133775</v>
      </c>
      <c r="M2916" s="6">
        <v>133177166.29474723</v>
      </c>
      <c r="N2916" s="6">
        <v>3210.032264391581</v>
      </c>
      <c r="O2916" s="6">
        <v>104947202.69447792</v>
      </c>
    </row>
    <row r="2917">
      <c r="A2917">
        <v>2913</v>
      </c>
      <c r="B2917" s="6">
        <v>-186639985.177882</v>
      </c>
      <c r="C2917" s="6">
        <v>73545518.34122868</v>
      </c>
      <c r="D2917" s="6">
        <v>93549134.11191928</v>
      </c>
      <c r="E2917" s="6">
        <v>82710711.75097969</v>
      </c>
      <c r="F2917" s="6">
        <v>68885543.44398199</v>
      </c>
      <c r="G2917" s="6">
        <v>117407656.7875921</v>
      </c>
      <c r="H2917" s="6">
        <f>NPV(Supuestos!$B$22,C2917:G2917)+B2917</f>
        <v>107447652.49498126</v>
      </c>
      <c r="I2917" s="2">
        <f>IFERROR(IRR(B2917:G2917),"")</f>
        <v>0.3491661190505399</v>
      </c>
      <c r="J2917" s="2">
        <f>IFERROR(MIRR(B2917:G2917,Supuestos!$B$22,Supuestos!$B$22),"")</f>
        <v>0.24853081842629665</v>
      </c>
      <c r="K2917" s="6">
        <v>8849.891304389306</v>
      </c>
      <c r="L2917" s="6">
        <v>38141.61021434115</v>
      </c>
      <c r="M2917" s="6">
        <v>159636056.81217766</v>
      </c>
      <c r="N2917" s="6">
        <v>3500.5614740463593</v>
      </c>
      <c r="O2917" s="6">
        <v>106694963.10831995</v>
      </c>
    </row>
    <row r="2918">
      <c r="A2918">
        <v>2914</v>
      </c>
      <c r="B2918" s="6">
        <v>-154195523.39729095</v>
      </c>
      <c r="C2918" s="6">
        <v>62389604.253128365</v>
      </c>
      <c r="D2918" s="6">
        <v>59476356.79764449</v>
      </c>
      <c r="E2918" s="6">
        <v>64035881.057394475</v>
      </c>
      <c r="F2918" s="6">
        <v>52766888.76501019</v>
      </c>
      <c r="G2918" s="6">
        <v>124955274.80110744</v>
      </c>
      <c r="H2918" s="6">
        <f>NPV(Supuestos!$B$22,C2918:G2918)+B2918</f>
        <v>85659808.94202569</v>
      </c>
      <c r="I2918" s="2">
        <f>IFERROR(IRR(B2918:G2918),"")</f>
        <v>0.3314376833257371</v>
      </c>
      <c r="J2918" s="2">
        <f>IFERROR(MIRR(B2918:G2918,Supuestos!$B$22,Supuestos!$B$22),"")</f>
        <v>0.24531831063274145</v>
      </c>
      <c r="K2918" s="6">
        <v>7706.560719795309</v>
      </c>
      <c r="L2918" s="6">
        <v>42127.853834313646</v>
      </c>
      <c r="M2918" s="6">
        <v>128222654.31178698</v>
      </c>
      <c r="N2918" s="6">
        <v>3331.1054155851402</v>
      </c>
      <c r="O2918" s="6">
        <v>103194940.65209776</v>
      </c>
    </row>
    <row r="2919">
      <c r="A2919">
        <v>2915</v>
      </c>
      <c r="B2919" s="6">
        <v>-158491254.1131125</v>
      </c>
      <c r="C2919" s="6">
        <v>49645823.773142666</v>
      </c>
      <c r="D2919" s="6">
        <v>51821376.297176525</v>
      </c>
      <c r="E2919" s="6">
        <v>61360361.387875065</v>
      </c>
      <c r="F2919" s="6">
        <v>55810041.74471423</v>
      </c>
      <c r="G2919" s="6">
        <v>98598315.35807225</v>
      </c>
      <c r="H2919" s="6">
        <f>NPV(Supuestos!$B$22,C2919:G2919)+B2919</f>
        <v>50601976.962839946</v>
      </c>
      <c r="I2919" s="2">
        <f>IFERROR(IRR(B2919:G2919),"")</f>
        <v>0.2527050980161854</v>
      </c>
      <c r="J2919" s="2">
        <f>IFERROR(MIRR(B2919:G2919,Supuestos!$B$22,Supuestos!$B$22),"")</f>
        <v>0.20495765676060418</v>
      </c>
      <c r="K2919" s="6">
        <v>8013.213275544467</v>
      </c>
      <c r="L2919" s="6">
        <v>39988.02001773019</v>
      </c>
      <c r="M2919" s="6">
        <v>132856651.48360744</v>
      </c>
      <c r="N2919" s="6">
        <v>3560.318278862784</v>
      </c>
      <c r="O2919" s="6">
        <v>106802799.22576962</v>
      </c>
    </row>
    <row r="2920">
      <c r="A2920">
        <v>2916</v>
      </c>
      <c r="B2920" s="6">
        <v>-176983719.92526987</v>
      </c>
      <c r="C2920" s="6">
        <v>81462172.92606513</v>
      </c>
      <c r="D2920" s="6">
        <v>74178095.2542032</v>
      </c>
      <c r="E2920" s="6">
        <v>81890716.5776746</v>
      </c>
      <c r="F2920" s="6">
        <v>75538669.88169965</v>
      </c>
      <c r="G2920" s="6">
        <v>110242449.74292193</v>
      </c>
      <c r="H2920" s="6">
        <f>NPV(Supuestos!$B$22,C2920:G2920)+B2920</f>
        <v>108807293.74875909</v>
      </c>
      <c r="I2920" s="2">
        <f>IFERROR(IRR(B2920:G2920),"")</f>
        <v>0.36415843978351536</v>
      </c>
      <c r="J2920" s="2">
        <f>IFERROR(MIRR(B2920:G2920,Supuestos!$B$22,Supuestos!$B$22),"")</f>
        <v>0.2546653413704887</v>
      </c>
      <c r="K2920" s="6">
        <v>8603.25741576072</v>
      </c>
      <c r="L2920" s="6">
        <v>40146.07091651936</v>
      </c>
      <c r="M2920" s="6">
        <v>149352761.3391738</v>
      </c>
      <c r="N2920" s="6">
        <v>3384.920729572574</v>
      </c>
      <c r="O2920" s="6">
        <v>110217884.67738557</v>
      </c>
    </row>
    <row r="2921">
      <c r="A2921">
        <v>2917</v>
      </c>
      <c r="B2921" s="6">
        <v>-176106905.8866002</v>
      </c>
      <c r="C2921" s="6">
        <v>80073199.12790665</v>
      </c>
      <c r="D2921" s="6">
        <v>70500724.62845962</v>
      </c>
      <c r="E2921" s="6">
        <v>78597676.98302223</v>
      </c>
      <c r="F2921" s="6">
        <v>71544197.41443598</v>
      </c>
      <c r="G2921" s="6">
        <v>132958612.65894553</v>
      </c>
      <c r="H2921" s="6">
        <f>NPV(Supuestos!$B$22,C2921:G2921)+B2921</f>
        <v>112846399.3308028</v>
      </c>
      <c r="I2921" s="2">
        <f>IFERROR(IRR(B2921:G2921),"")</f>
        <v>0.36488691310265114</v>
      </c>
      <c r="J2921" s="2">
        <f>IFERROR(MIRR(B2921:G2921,Supuestos!$B$22,Supuestos!$B$22),"")</f>
        <v>0.2586793502965643</v>
      </c>
      <c r="K2921" s="6">
        <v>8645.259956731183</v>
      </c>
      <c r="L2921" s="6">
        <v>38579.515435579044</v>
      </c>
      <c r="M2921" s="6">
        <v>149424510.69097587</v>
      </c>
      <c r="N2921" s="6">
        <v>3252.4740523658693</v>
      </c>
      <c r="O2921" s="6">
        <v>110162160.34927112</v>
      </c>
    </row>
    <row r="2922">
      <c r="A2922">
        <v>2918</v>
      </c>
      <c r="B2922" s="6">
        <v>-154154127.60377705</v>
      </c>
      <c r="C2922" s="6">
        <v>75251787.67207612</v>
      </c>
      <c r="D2922" s="6">
        <v>61045586.784272954</v>
      </c>
      <c r="E2922" s="6">
        <v>55701064.13555578</v>
      </c>
      <c r="F2922" s="6">
        <v>65459714.39862663</v>
      </c>
      <c r="G2922" s="6">
        <v>101846206.10299627</v>
      </c>
      <c r="H2922" s="6">
        <f>NPV(Supuestos!$B$22,C2922:G2922)+B2922</f>
        <v>88078574.85154295</v>
      </c>
      <c r="I2922" s="2">
        <f>IFERROR(IRR(B2922:G2922),"")</f>
        <v>0.35050663526178344</v>
      </c>
      <c r="J2922" s="2">
        <f>IFERROR(MIRR(B2922:G2922,Supuestos!$B$22,Supuestos!$B$22),"")</f>
        <v>0.24784422844914644</v>
      </c>
      <c r="K2922" s="6">
        <v>8142.977935025776</v>
      </c>
      <c r="L2922" s="6">
        <v>37680.43782369333</v>
      </c>
      <c r="M2922" s="6">
        <v>129607649.7013414</v>
      </c>
      <c r="N2922" s="6">
        <v>3204.1108537465334</v>
      </c>
      <c r="O2922" s="6">
        <v>104842710.94360106</v>
      </c>
    </row>
    <row r="2923">
      <c r="A2923">
        <v>2919</v>
      </c>
      <c r="B2923" s="6">
        <v>-154039813.21952143</v>
      </c>
      <c r="C2923" s="6">
        <v>49642964.647863865</v>
      </c>
      <c r="D2923" s="6">
        <v>29041531.17361523</v>
      </c>
      <c r="E2923" s="6">
        <v>54876733.17871384</v>
      </c>
      <c r="F2923" s="6">
        <v>48426507.92441197</v>
      </c>
      <c r="G2923" s="6">
        <v>86597964.95509957</v>
      </c>
      <c r="H2923" s="6">
        <f>NPV(Supuestos!$B$22,C2923:G2923)+B2923</f>
        <v>22542043.649871487</v>
      </c>
      <c r="I2923" s="2">
        <f>IFERROR(IRR(B2923:G2923),"")</f>
        <v>0.19310104581232831</v>
      </c>
      <c r="J2923" s="2">
        <f>IFERROR(MIRR(B2923:G2923,Supuestos!$B$22,Supuestos!$B$22),"")</f>
        <v>0.1715679180319849</v>
      </c>
      <c r="K2923" s="6">
        <v>7915.362158973373</v>
      </c>
      <c r="L2923" s="6">
        <v>36646.26844934519</v>
      </c>
      <c r="M2923" s="6">
        <v>130834334.2953993</v>
      </c>
      <c r="N2923" s="6">
        <v>3399.32735307763</v>
      </c>
      <c r="O2923" s="6">
        <v>110836595.3444177</v>
      </c>
    </row>
    <row r="2924">
      <c r="A2924">
        <v>2920</v>
      </c>
      <c r="B2924" s="6">
        <v>-174293266.77490652</v>
      </c>
      <c r="C2924" s="6">
        <v>50547014.125457786</v>
      </c>
      <c r="D2924" s="6">
        <v>69015871.91160142</v>
      </c>
      <c r="E2924" s="6">
        <v>64287660.08501901</v>
      </c>
      <c r="F2924" s="6">
        <v>58494492.368799075</v>
      </c>
      <c r="G2924" s="6">
        <v>92370248.13410988</v>
      </c>
      <c r="H2924" s="6">
        <f>NPV(Supuestos!$B$22,C2924:G2924)+B2924</f>
        <v>49151678.752108574</v>
      </c>
      <c r="I2924" s="2">
        <f>IFERROR(IRR(B2924:G2924),"")</f>
        <v>0.24338304028335633</v>
      </c>
      <c r="J2924" s="2">
        <f>IFERROR(MIRR(B2924:G2924,Supuestos!$B$22,Supuestos!$B$22),"")</f>
        <v>0.19807177357514072</v>
      </c>
      <c r="K2924" s="6">
        <v>8532.270015517182</v>
      </c>
      <c r="L2924" s="6">
        <v>35667.40578780155</v>
      </c>
      <c r="M2924" s="6">
        <v>149947351.82014304</v>
      </c>
      <c r="N2924" s="6">
        <v>3457.381136311839</v>
      </c>
      <c r="O2924" s="6">
        <v>108745509.65139884</v>
      </c>
    </row>
    <row r="2925">
      <c r="A2925">
        <v>2921</v>
      </c>
      <c r="B2925" s="6">
        <v>-164862385.46896443</v>
      </c>
      <c r="C2925" s="6">
        <v>87805302.71222028</v>
      </c>
      <c r="D2925" s="6">
        <v>81836668.6217384</v>
      </c>
      <c r="E2925" s="6">
        <v>98685819.056664</v>
      </c>
      <c r="F2925" s="6">
        <v>74773584.07025886</v>
      </c>
      <c r="G2925" s="6">
        <v>126068770.6879487</v>
      </c>
      <c r="H2925" s="6">
        <f>NPV(Supuestos!$B$22,C2925:G2925)+B2925</f>
        <v>151488719.3975243</v>
      </c>
      <c r="I2925" s="2">
        <f>IFERROR(IRR(B2925:G2925),"")</f>
        <v>0.46313815030274114</v>
      </c>
      <c r="J2925" s="2">
        <f>IFERROR(MIRR(B2925:G2925,Supuestos!$B$22,Supuestos!$B$22),"")</f>
        <v>0.29871664451820745</v>
      </c>
      <c r="K2925" s="6">
        <v>8368.018784640584</v>
      </c>
      <c r="L2925" s="6">
        <v>43784.03462057398</v>
      </c>
      <c r="M2925" s="6">
        <v>135551535.53517908</v>
      </c>
      <c r="N2925" s="6">
        <v>3311.530660248051</v>
      </c>
      <c r="O2925" s="6">
        <v>111710502.57379359</v>
      </c>
    </row>
    <row r="2926">
      <c r="A2926">
        <v>2922</v>
      </c>
      <c r="B2926" s="6">
        <v>-187117531.37182498</v>
      </c>
      <c r="C2926" s="6">
        <v>57708079.04191434</v>
      </c>
      <c r="D2926" s="6">
        <v>57973980.47469627</v>
      </c>
      <c r="E2926" s="6">
        <v>57486655.58131861</v>
      </c>
      <c r="F2926" s="6">
        <v>71493258.46163258</v>
      </c>
      <c r="G2926" s="6">
        <v>96591315.64850855</v>
      </c>
      <c r="H2926" s="6">
        <f>NPV(Supuestos!$B$22,C2926:G2926)+B2926</f>
        <v>39410792.0425074</v>
      </c>
      <c r="I2926" s="2">
        <f>IFERROR(IRR(B2926:G2926),"")</f>
        <v>0.21724994618978039</v>
      </c>
      <c r="J2926" s="2">
        <f>IFERROR(MIRR(B2926:G2926,Supuestos!$B$22,Supuestos!$B$22),"")</f>
        <v>0.1844219783242469</v>
      </c>
      <c r="K2926" s="6">
        <v>7971.813548065308</v>
      </c>
      <c r="L2926" s="6">
        <v>40554.01438609784</v>
      </c>
      <c r="M2926" s="6">
        <v>161254408.06690258</v>
      </c>
      <c r="N2926" s="6">
        <v>3423.234396365782</v>
      </c>
      <c r="O2926" s="6">
        <v>109480223.66347045</v>
      </c>
    </row>
    <row r="2927">
      <c r="A2927">
        <v>2923</v>
      </c>
      <c r="B2927" s="6">
        <v>-162217665.45950118</v>
      </c>
      <c r="C2927" s="6">
        <v>83396104.97609232</v>
      </c>
      <c r="D2927" s="6">
        <v>73178770.10588041</v>
      </c>
      <c r="E2927" s="6">
        <v>68341178.3651858</v>
      </c>
      <c r="F2927" s="6">
        <v>63204575.60238038</v>
      </c>
      <c r="G2927" s="6">
        <v>141185592.0888885</v>
      </c>
      <c r="H2927" s="6">
        <f>NPV(Supuestos!$B$22,C2927:G2927)+B2927</f>
        <v>124123403.78353065</v>
      </c>
      <c r="I2927" s="2">
        <f>IFERROR(IRR(B2927:G2927),"")</f>
        <v>0.4080175036819354</v>
      </c>
      <c r="J2927" s="2">
        <f>IFERROR(MIRR(B2927:G2927,Supuestos!$B$22,Supuestos!$B$22),"")</f>
        <v>0.27720894183599776</v>
      </c>
      <c r="K2927" s="6">
        <v>7671.582097538821</v>
      </c>
      <c r="L2927" s="6">
        <v>47731.52924120276</v>
      </c>
      <c r="M2927" s="6">
        <v>132923557.84230423</v>
      </c>
      <c r="N2927" s="6">
        <v>3292.830666961769</v>
      </c>
      <c r="O2927" s="6">
        <v>110047808.47986239</v>
      </c>
    </row>
    <row r="2928">
      <c r="A2928">
        <v>2924</v>
      </c>
      <c r="B2928" s="6">
        <v>-178005600.10902217</v>
      </c>
      <c r="C2928" s="6">
        <v>70179732.27398849</v>
      </c>
      <c r="D2928" s="6">
        <v>101418006.95371367</v>
      </c>
      <c r="E2928" s="6">
        <v>81106300.73778462</v>
      </c>
      <c r="F2928" s="6">
        <v>77544796.46148166</v>
      </c>
      <c r="G2928" s="6">
        <v>133827777.82282579</v>
      </c>
      <c r="H2928" s="6">
        <f>NPV(Supuestos!$B$22,C2928:G2928)+B2928</f>
        <v>131756573.30756009</v>
      </c>
      <c r="I2928" s="2">
        <f>IFERROR(IRR(B2928:G2928),"")</f>
        <v>0.39531880970887784</v>
      </c>
      <c r="J2928" s="2">
        <f>IFERROR(MIRR(B2928:G2928,Supuestos!$B$22,Supuestos!$B$22),"")</f>
        <v>0.2735728575616967</v>
      </c>
      <c r="K2928" s="6">
        <v>9152.360138440583</v>
      </c>
      <c r="L2928" s="6">
        <v>38250.61458275604</v>
      </c>
      <c r="M2928" s="6">
        <v>149998928.09477654</v>
      </c>
      <c r="N2928" s="6">
        <v>3348.3367025852203</v>
      </c>
      <c r="O2928" s="6">
        <v>113091650.19028692</v>
      </c>
    </row>
    <row r="2929">
      <c r="A2929">
        <v>2925</v>
      </c>
      <c r="B2929" s="6">
        <v>-165816783.55963027</v>
      </c>
      <c r="C2929" s="6">
        <v>29099869.064569764</v>
      </c>
      <c r="D2929" s="6">
        <v>35502608.21330199</v>
      </c>
      <c r="E2929" s="6">
        <v>41322105.919832155</v>
      </c>
      <c r="F2929" s="6">
        <v>29344903.158102613</v>
      </c>
      <c r="G2929" s="6">
        <v>64674823.71368717</v>
      </c>
      <c r="H2929" s="6">
        <f>NPV(Supuestos!$B$22,C2929:G2929)+B2929</f>
        <v>-34116618.73315398</v>
      </c>
      <c r="I2929" s="2">
        <f>IFERROR(IRR(B2929:G2929),"")</f>
        <v>0.059002379386802146</v>
      </c>
      <c r="J2929" s="2">
        <f>IFERROR(MIRR(B2929:G2929,Supuestos!$B$22,Supuestos!$B$22),"")</f>
        <v>0.08867040680689309</v>
      </c>
      <c r="K2929" s="6">
        <v>7824.250429577679</v>
      </c>
      <c r="L2929" s="6">
        <v>35991.24130369357</v>
      </c>
      <c r="M2929" s="6">
        <v>143288424.7411136</v>
      </c>
      <c r="N2929" s="6">
        <v>3736.413323196272</v>
      </c>
      <c r="O2929" s="6">
        <v>111195720.73957972</v>
      </c>
    </row>
    <row r="2930">
      <c r="A2930">
        <v>2926</v>
      </c>
      <c r="B2930" s="6">
        <v>-170278506.8530391</v>
      </c>
      <c r="C2930" s="6">
        <v>54396532.13392633</v>
      </c>
      <c r="D2930" s="6">
        <v>48581395.987244025</v>
      </c>
      <c r="E2930" s="6">
        <v>47980135.172466904</v>
      </c>
      <c r="F2930" s="6">
        <v>48959693.37625106</v>
      </c>
      <c r="G2930" s="6">
        <v>110169193.77931893</v>
      </c>
      <c r="H2930" s="6">
        <f>NPV(Supuestos!$B$22,C2930:G2930)+B2930</f>
        <v>33411276.55060292</v>
      </c>
      <c r="I2930" s="2">
        <f>IFERROR(IRR(B2930:G2930),"")</f>
        <v>0.21062889974426843</v>
      </c>
      <c r="J2930" s="2">
        <f>IFERROR(MIRR(B2930:G2930,Supuestos!$B$22,Supuestos!$B$22),"")</f>
        <v>0.18158980178977768</v>
      </c>
      <c r="K2930" s="6">
        <v>8558.960743816111</v>
      </c>
      <c r="L2930" s="6">
        <v>34883.49233348096</v>
      </c>
      <c r="M2930" s="6">
        <v>146393191.5338812</v>
      </c>
      <c r="N2930" s="6">
        <v>3377.2592945334814</v>
      </c>
      <c r="O2930" s="6">
        <v>113652103.76964128</v>
      </c>
    </row>
    <row r="2931">
      <c r="A2931">
        <v>2927</v>
      </c>
      <c r="B2931" s="6">
        <v>-178894776.54964632</v>
      </c>
      <c r="C2931" s="6">
        <v>43801475.84099975</v>
      </c>
      <c r="D2931" s="6">
        <v>37424844.69674148</v>
      </c>
      <c r="E2931" s="6">
        <v>45295962.74575226</v>
      </c>
      <c r="F2931" s="6">
        <v>47978876.65567106</v>
      </c>
      <c r="G2931" s="6">
        <v>79848059.84955136</v>
      </c>
      <c r="H2931" s="6">
        <f>NPV(Supuestos!$B$22,C2931:G2931)+B2931</f>
        <v>-11223815.12219838</v>
      </c>
      <c r="I2931" s="2">
        <f>IFERROR(IRR(B2931:G2931),"")</f>
        <v>0.11609787954752439</v>
      </c>
      <c r="J2931" s="2">
        <f>IFERROR(MIRR(B2931:G2931,Supuestos!$B$22,Supuestos!$B$22),"")</f>
        <v>0.12532220951175277</v>
      </c>
      <c r="K2931" s="6">
        <v>7287.997371083693</v>
      </c>
      <c r="L2931" s="6">
        <v>39303.33366081618</v>
      </c>
      <c r="M2931" s="6">
        <v>155979369.15805805</v>
      </c>
      <c r="N2931" s="6">
        <v>3310.4872334127626</v>
      </c>
      <c r="O2931" s="6">
        <v>106730082.84279613</v>
      </c>
    </row>
    <row r="2932">
      <c r="A2932">
        <v>2928</v>
      </c>
      <c r="B2932" s="6">
        <v>-158387567.85628328</v>
      </c>
      <c r="C2932" s="6">
        <v>44862861.81535332</v>
      </c>
      <c r="D2932" s="6">
        <v>32106968.333430275</v>
      </c>
      <c r="E2932" s="6">
        <v>23690254.114334222</v>
      </c>
      <c r="F2932" s="6">
        <v>41109121.487498984</v>
      </c>
      <c r="G2932" s="6">
        <v>74108862.39893562</v>
      </c>
      <c r="H2932" s="6">
        <f>NPV(Supuestos!$B$22,C2932:G2932)+B2932</f>
        <v>-15508943.055870108</v>
      </c>
      <c r="I2932" s="2">
        <f>IFERROR(IRR(B2932:G2932),"")</f>
        <v>0.10185933327818161</v>
      </c>
      <c r="J2932" s="2">
        <f>IFERROR(MIRR(B2932:G2932,Supuestos!$B$22,Supuestos!$B$22),"")</f>
        <v>0.11674517731703649</v>
      </c>
      <c r="K2932" s="6">
        <v>7539.020174127483</v>
      </c>
      <c r="L2932" s="6">
        <v>36411.6331042739</v>
      </c>
      <c r="M2932" s="6">
        <v>136426924.93259937</v>
      </c>
      <c r="N2932" s="6">
        <v>3513.4126742059984</v>
      </c>
      <c r="O2932" s="6">
        <v>106956541.01642586</v>
      </c>
    </row>
    <row r="2933">
      <c r="A2933">
        <v>2929</v>
      </c>
      <c r="B2933" s="6">
        <v>-156331903.49564266</v>
      </c>
      <c r="C2933" s="6">
        <v>48667358.68982951</v>
      </c>
      <c r="D2933" s="6">
        <v>54438478.014695704</v>
      </c>
      <c r="E2933" s="6">
        <v>58017250.486977786</v>
      </c>
      <c r="F2933" s="6">
        <v>56424417.83206422</v>
      </c>
      <c r="G2933" s="6">
        <v>97262943.62956135</v>
      </c>
      <c r="H2933" s="6">
        <f>NPV(Supuestos!$B$22,C2933:G2933)+B2933</f>
        <v>51330504.76552111</v>
      </c>
      <c r="I2933" s="2">
        <f>IFERROR(IRR(B2933:G2933),"")</f>
        <v>0.2559880104776756</v>
      </c>
      <c r="J2933" s="2">
        <f>IFERROR(MIRR(B2933:G2933,Supuestos!$B$22,Supuestos!$B$22),"")</f>
        <v>0.20660995864178955</v>
      </c>
      <c r="K2933" s="6">
        <v>7900.2406670405135</v>
      </c>
      <c r="L2933" s="6">
        <v>38925.27864404013</v>
      </c>
      <c r="M2933" s="6">
        <v>131730377.95008032</v>
      </c>
      <c r="N2933" s="6">
        <v>3341.9325061452887</v>
      </c>
      <c r="O2933" s="6">
        <v>112166958.84639965</v>
      </c>
    </row>
    <row r="2934">
      <c r="A2934">
        <v>2930</v>
      </c>
      <c r="B2934" s="6">
        <v>-171984515.73653334</v>
      </c>
      <c r="C2934" s="6">
        <v>80177937.73812458</v>
      </c>
      <c r="D2934" s="6">
        <v>69956226.05594486</v>
      </c>
      <c r="E2934" s="6">
        <v>78429780.9688656</v>
      </c>
      <c r="F2934" s="6">
        <v>85486945.26136461</v>
      </c>
      <c r="G2934" s="6">
        <v>128467689.95554288</v>
      </c>
      <c r="H2934" s="6">
        <f>NPV(Supuestos!$B$22,C2934:G2934)+B2934</f>
        <v>122451147.94295964</v>
      </c>
      <c r="I2934" s="2">
        <f>IFERROR(IRR(B2934:G2934),"")</f>
        <v>0.3860669219904387</v>
      </c>
      <c r="J2934" s="2">
        <f>IFERROR(MIRR(B2934:G2934,Supuestos!$B$22,Supuestos!$B$22),"")</f>
        <v>0.26941920473056125</v>
      </c>
      <c r="K2934" s="6">
        <v>8228.903281117451</v>
      </c>
      <c r="L2934" s="6">
        <v>44086.96218546652</v>
      </c>
      <c r="M2934" s="6">
        <v>142961527.91393444</v>
      </c>
      <c r="N2934" s="6">
        <v>3404.5672443074486</v>
      </c>
      <c r="O2934" s="6">
        <v>105947978.94098212</v>
      </c>
    </row>
    <row r="2935">
      <c r="A2935">
        <v>2931</v>
      </c>
      <c r="B2935" s="6">
        <v>-157517288.3153993</v>
      </c>
      <c r="C2935" s="6">
        <v>54942137.62641114</v>
      </c>
      <c r="D2935" s="6">
        <v>57974992.44220348</v>
      </c>
      <c r="E2935" s="6">
        <v>62318663.07305391</v>
      </c>
      <c r="F2935" s="6">
        <v>64400917.91478913</v>
      </c>
      <c r="G2935" s="6">
        <v>83524700.18196328</v>
      </c>
      <c r="H2935" s="6">
        <f>NPV(Supuestos!$B$22,C2935:G2935)+B2935</f>
        <v>58861391.21775978</v>
      </c>
      <c r="I2935" s="2">
        <f>IFERROR(IRR(B2935:G2935),"")</f>
        <v>0.27639093344113475</v>
      </c>
      <c r="J2935" s="2">
        <f>IFERROR(MIRR(B2935:G2935,Supuestos!$B$22,Supuestos!$B$22),"")</f>
        <v>0.21473655033654948</v>
      </c>
      <c r="K2935" s="6">
        <v>8089.24676437179</v>
      </c>
      <c r="L2935" s="6">
        <v>38187.151443337476</v>
      </c>
      <c r="M2935" s="6">
        <v>132804865.01511183</v>
      </c>
      <c r="N2935" s="6">
        <v>3374.6100841090083</v>
      </c>
      <c r="O2935" s="6">
        <v>108844144.81928946</v>
      </c>
    </row>
    <row r="2936">
      <c r="A2936">
        <v>2932</v>
      </c>
      <c r="B2936" s="6">
        <v>-183590306.82610172</v>
      </c>
      <c r="C2936" s="6">
        <v>73016015.97084114</v>
      </c>
      <c r="D2936" s="6">
        <v>66765651.552143976</v>
      </c>
      <c r="E2936" s="6">
        <v>81273599.03192514</v>
      </c>
      <c r="F2936" s="6">
        <v>48666648.16056104</v>
      </c>
      <c r="G2936" s="6">
        <v>113229075.98104835</v>
      </c>
      <c r="H2936" s="6">
        <f>NPV(Supuestos!$B$22,C2936:G2936)+B2936</f>
        <v>74312391.7432917</v>
      </c>
      <c r="I2936" s="2">
        <f>IFERROR(IRR(B2936:G2936),"")</f>
        <v>0.2907084502081437</v>
      </c>
      <c r="J2936" s="2">
        <f>IFERROR(MIRR(B2936:G2936,Supuestos!$B$22,Supuestos!$B$22),"")</f>
        <v>0.22018611617619466</v>
      </c>
      <c r="K2936" s="6">
        <v>8072.497357545459</v>
      </c>
      <c r="L2936" s="6">
        <v>39890.570702924786</v>
      </c>
      <c r="M2936" s="6">
        <v>157828984.69887447</v>
      </c>
      <c r="N2936" s="6">
        <v>3341.9246229343116</v>
      </c>
      <c r="O2936" s="6">
        <v>105301685.82431673</v>
      </c>
    </row>
    <row r="2937">
      <c r="A2937">
        <v>2933</v>
      </c>
      <c r="B2937" s="6">
        <v>-165844239.3336566</v>
      </c>
      <c r="C2937" s="6">
        <v>66381006.38743444</v>
      </c>
      <c r="D2937" s="6">
        <v>52866555.83097781</v>
      </c>
      <c r="E2937" s="6">
        <v>47539948.314132094</v>
      </c>
      <c r="F2937" s="6">
        <v>58021017.6520285</v>
      </c>
      <c r="G2937" s="6">
        <v>103901730.71422876</v>
      </c>
      <c r="H2937" s="6">
        <f>NPV(Supuestos!$B$22,C2937:G2937)+B2937</f>
        <v>53468326.01596774</v>
      </c>
      <c r="I2937" s="2">
        <f>IFERROR(IRR(B2937:G2937),"")</f>
        <v>0.2589879168238165</v>
      </c>
      <c r="J2937" s="2">
        <f>IFERROR(MIRR(B2937:G2937,Supuestos!$B$22,Supuestos!$B$22),"")</f>
        <v>0.205528483784587</v>
      </c>
      <c r="K2937" s="6">
        <v>8080.933905417504</v>
      </c>
      <c r="L2937" s="6">
        <v>37562.237779848896</v>
      </c>
      <c r="M2937" s="6">
        <v>141561202.46657377</v>
      </c>
      <c r="N2937" s="6">
        <v>3353.8619790536663</v>
      </c>
      <c r="O2937" s="6">
        <v>105802888.01644337</v>
      </c>
    </row>
    <row r="2938">
      <c r="A2938">
        <v>2934</v>
      </c>
      <c r="B2938" s="6">
        <v>-170852206.70488825</v>
      </c>
      <c r="C2938" s="6">
        <v>73582003.86992766</v>
      </c>
      <c r="D2938" s="6">
        <v>67376614.7027238</v>
      </c>
      <c r="E2938" s="6">
        <v>76586755.89381632</v>
      </c>
      <c r="F2938" s="6">
        <v>74601417.1749978</v>
      </c>
      <c r="G2938" s="6">
        <v>124849713.94722687</v>
      </c>
      <c r="H2938" s="6">
        <f>NPV(Supuestos!$B$22,C2938:G2938)+B2938</f>
        <v>106244463.61517432</v>
      </c>
      <c r="I2938" s="2">
        <f>IFERROR(IRR(B2938:G2938),"")</f>
        <v>0.35621145071392574</v>
      </c>
      <c r="J2938" s="2">
        <f>IFERROR(MIRR(B2938:G2938,Supuestos!$B$22,Supuestos!$B$22),"")</f>
        <v>0.25576100918509037</v>
      </c>
      <c r="K2938" s="6">
        <v>7951.004279726119</v>
      </c>
      <c r="L2938" s="6">
        <v>43334.263055293275</v>
      </c>
      <c r="M2938" s="6">
        <v>143288133.82397512</v>
      </c>
      <c r="N2938" s="6">
        <v>3169.5642300260565</v>
      </c>
      <c r="O2938" s="6">
        <v>108187370.09135062</v>
      </c>
    </row>
    <row r="2939">
      <c r="A2939">
        <v>2935</v>
      </c>
      <c r="B2939" s="6">
        <v>-175633076.73970774</v>
      </c>
      <c r="C2939" s="6">
        <v>62434209.36695643</v>
      </c>
      <c r="D2939" s="6">
        <v>61408573.545893386</v>
      </c>
      <c r="E2939" s="6">
        <v>58240373.06904115</v>
      </c>
      <c r="F2939" s="6">
        <v>69278789.38178962</v>
      </c>
      <c r="G2939" s="6">
        <v>98367010.38327113</v>
      </c>
      <c r="H2939" s="6">
        <f>NPV(Supuestos!$B$22,C2939:G2939)+B2939</f>
        <v>57803617.44287932</v>
      </c>
      <c r="I2939" s="2">
        <f>IFERROR(IRR(B2939:G2939),"")</f>
        <v>0.2604556454882891</v>
      </c>
      <c r="J2939" s="2">
        <f>IFERROR(MIRR(B2939:G2939,Supuestos!$B$22,Supuestos!$B$22),"")</f>
        <v>0.20675029686407576</v>
      </c>
      <c r="K2939" s="6">
        <v>8287.328555215872</v>
      </c>
      <c r="L2939" s="6">
        <v>38835.46610636523</v>
      </c>
      <c r="M2939" s="6">
        <v>149885695.36223584</v>
      </c>
      <c r="N2939" s="6">
        <v>3452.0678114766874</v>
      </c>
      <c r="O2939" s="6">
        <v>106738510.77523287</v>
      </c>
    </row>
    <row r="2940">
      <c r="A2940">
        <v>2936</v>
      </c>
      <c r="B2940" s="6">
        <v>-164042105.02332363</v>
      </c>
      <c r="C2940" s="6">
        <v>49773636.8281091</v>
      </c>
      <c r="D2940" s="6">
        <v>55950872.84581524</v>
      </c>
      <c r="E2940" s="6">
        <v>50452584.32410254</v>
      </c>
      <c r="F2940" s="6">
        <v>42807287.99836353</v>
      </c>
      <c r="G2940" s="6">
        <v>65687686.93780132</v>
      </c>
      <c r="H2940" s="6">
        <f>NPV(Supuestos!$B$22,C2940:G2940)+B2940</f>
        <v>16186894.276897341</v>
      </c>
      <c r="I2940" s="2">
        <f>IFERROR(IRR(B2940:G2940),"")</f>
        <v>0.1795279612467578</v>
      </c>
      <c r="J2940" s="2">
        <f>IFERROR(MIRR(B2940:G2940,Supuestos!$B$22,Supuestos!$B$22),"")</f>
        <v>0.16165915352609672</v>
      </c>
      <c r="K2940" s="6">
        <v>7536.6492644218815</v>
      </c>
      <c r="L2940" s="6">
        <v>38297.62269793094</v>
      </c>
      <c r="M2940" s="6">
        <v>140951245.0284862</v>
      </c>
      <c r="N2940" s="6">
        <v>3384.5194683410227</v>
      </c>
      <c r="O2940" s="6">
        <v>104836473.64566909</v>
      </c>
    </row>
    <row r="2941">
      <c r="A2941">
        <v>2937</v>
      </c>
      <c r="B2941" s="6">
        <v>-173131658.60472926</v>
      </c>
      <c r="C2941" s="6">
        <v>68722950.5002244</v>
      </c>
      <c r="D2941" s="6">
        <v>73365713.32545671</v>
      </c>
      <c r="E2941" s="6">
        <v>60551383.332593635</v>
      </c>
      <c r="F2941" s="6">
        <v>47547632.36956818</v>
      </c>
      <c r="G2941" s="6">
        <v>116069747.39036919</v>
      </c>
      <c r="H2941" s="6">
        <f>NPV(Supuestos!$B$22,C2941:G2941)+B2941</f>
        <v>72909629.46726501</v>
      </c>
      <c r="I2941" s="2">
        <f>IFERROR(IRR(B2941:G2941),"")</f>
        <v>0.295979489440206</v>
      </c>
      <c r="J2941" s="2">
        <f>IFERROR(MIRR(B2941:G2941,Supuestos!$B$22,Supuestos!$B$22),"")</f>
        <v>0.22301322084585395</v>
      </c>
      <c r="K2941" s="6">
        <v>7885.833586835616</v>
      </c>
      <c r="L2941" s="6">
        <v>42846.915117729994</v>
      </c>
      <c r="M2941" s="6">
        <v>146100967.21851408</v>
      </c>
      <c r="N2941" s="6">
        <v>3358.3023318399987</v>
      </c>
      <c r="O2941" s="6">
        <v>112300849.04782198</v>
      </c>
    </row>
    <row r="2942">
      <c r="A2942">
        <v>2938</v>
      </c>
      <c r="B2942" s="6">
        <v>-151284278.1211773</v>
      </c>
      <c r="C2942" s="6">
        <v>17228618.900316544</v>
      </c>
      <c r="D2942" s="6">
        <v>30891367.540569264</v>
      </c>
      <c r="E2942" s="6">
        <v>26816454.99168709</v>
      </c>
      <c r="F2942" s="6">
        <v>24605380.44998155</v>
      </c>
      <c r="G2942" s="6">
        <v>59901631.26580575</v>
      </c>
      <c r="H2942" s="6">
        <f>NPV(Supuestos!$B$22,C2942:G2942)+B2942</f>
        <v>-48621816.301877014</v>
      </c>
      <c r="I2942" s="2">
        <f>IFERROR(IRR(B2942:G2942),"")</f>
        <v>0.015207002939656147</v>
      </c>
      <c r="J2942" s="2">
        <f>IFERROR(MIRR(B2942:G2942,Supuestos!$B$22,Supuestos!$B$22),"")</f>
        <v>0.05494162026020377</v>
      </c>
      <c r="K2942" s="6">
        <v>7362.312042493916</v>
      </c>
      <c r="L2942" s="6">
        <v>34641.06407382269</v>
      </c>
      <c r="M2942" s="6">
        <v>130881212.26553664</v>
      </c>
      <c r="N2942" s="6">
        <v>3242.5382130158446</v>
      </c>
      <c r="O2942" s="6">
        <v>114617001.88787325</v>
      </c>
    </row>
    <row r="2943">
      <c r="A2943">
        <v>2939</v>
      </c>
      <c r="B2943" s="6">
        <v>-170801689.6235546</v>
      </c>
      <c r="C2943" s="6">
        <v>50484368.032071725</v>
      </c>
      <c r="D2943" s="6">
        <v>75218411.59120025</v>
      </c>
      <c r="E2943" s="6">
        <v>51774341.81496656</v>
      </c>
      <c r="F2943" s="6">
        <v>55566996.07618357</v>
      </c>
      <c r="G2943" s="6">
        <v>108125591.41229565</v>
      </c>
      <c r="H2943" s="6">
        <f>NPV(Supuestos!$B$22,C2943:G2943)+B2943</f>
        <v>55364341.43999787</v>
      </c>
      <c r="I2943" s="2">
        <f>IFERROR(IRR(B2943:G2943),"")</f>
        <v>0.25632988136384066</v>
      </c>
      <c r="J2943" s="2">
        <f>IFERROR(MIRR(B2943:G2943,Supuestos!$B$22,Supuestos!$B$22),"")</f>
        <v>0.20584613074452673</v>
      </c>
      <c r="K2943" s="6">
        <v>7907.95747497707</v>
      </c>
      <c r="L2943" s="6">
        <v>41987.52262437792</v>
      </c>
      <c r="M2943" s="6">
        <v>144238846.15209714</v>
      </c>
      <c r="N2943" s="6">
        <v>3384.1527400848768</v>
      </c>
      <c r="O2943" s="6">
        <v>110066121.77081348</v>
      </c>
    </row>
    <row r="2944">
      <c r="A2944">
        <v>2940</v>
      </c>
      <c r="B2944" s="6">
        <v>-150981468.1564805</v>
      </c>
      <c r="C2944" s="6">
        <v>36576177.26565938</v>
      </c>
      <c r="D2944" s="6">
        <v>52814276.91789673</v>
      </c>
      <c r="E2944" s="6">
        <v>37565502.48095205</v>
      </c>
      <c r="F2944" s="6">
        <v>42755048.7291466</v>
      </c>
      <c r="G2944" s="6">
        <v>88103556.19969396</v>
      </c>
      <c r="H2944" s="6">
        <f>NPV(Supuestos!$B$22,C2944:G2944)+B2944</f>
        <v>18170060.579760514</v>
      </c>
      <c r="I2944" s="2">
        <f>IFERROR(IRR(B2944:G2944),"")</f>
        <v>0.18357590945658747</v>
      </c>
      <c r="J2944" s="2">
        <f>IFERROR(MIRR(B2944:G2944,Supuestos!$B$22,Supuestos!$B$22),"")</f>
        <v>0.16620609786592766</v>
      </c>
      <c r="K2944" s="6">
        <v>7787.177618657314</v>
      </c>
      <c r="L2944" s="6">
        <v>37332.22767203535</v>
      </c>
      <c r="M2944" s="6">
        <v>127724453.13389705</v>
      </c>
      <c r="N2944" s="6">
        <v>3476.4360210547843</v>
      </c>
      <c r="O2944" s="6">
        <v>111371766.26014686</v>
      </c>
    </row>
    <row r="2945">
      <c r="A2945">
        <v>2941</v>
      </c>
      <c r="B2945" s="6">
        <v>-162260864.40173027</v>
      </c>
      <c r="C2945" s="6">
        <v>56733578.71499482</v>
      </c>
      <c r="D2945" s="6">
        <v>46605965.517804</v>
      </c>
      <c r="E2945" s="6">
        <v>64352820.21200478</v>
      </c>
      <c r="F2945" s="6">
        <v>51374767.34716287</v>
      </c>
      <c r="G2945" s="6">
        <v>69662682.00225034</v>
      </c>
      <c r="H2945" s="6">
        <f>NPV(Supuestos!$B$22,C2945:G2945)+B2945</f>
        <v>33402131.0539839</v>
      </c>
      <c r="I2945" s="2">
        <f>IFERROR(IRR(B2945:G2945),"")</f>
        <v>0.21988856823724376</v>
      </c>
      <c r="J2945" s="2">
        <f>IFERROR(MIRR(B2945:G2945,Supuestos!$B$22,Supuestos!$B$22),"")</f>
        <v>0.1834879322347096</v>
      </c>
      <c r="K2945" s="6">
        <v>7833.824881763903</v>
      </c>
      <c r="L2945" s="6">
        <v>39826.970258344045</v>
      </c>
      <c r="M2945" s="6">
        <v>137301063.55572334</v>
      </c>
      <c r="N2945" s="6">
        <v>3390.9967850893736</v>
      </c>
      <c r="O2945" s="6">
        <v>112315619.98107827</v>
      </c>
    </row>
    <row r="2946">
      <c r="A2946">
        <v>2942</v>
      </c>
      <c r="B2946" s="6">
        <v>-151218307.45843548</v>
      </c>
      <c r="C2946" s="6">
        <v>48605083.53885655</v>
      </c>
      <c r="D2946" s="6">
        <v>35233975.52736878</v>
      </c>
      <c r="E2946" s="6">
        <v>45295020.980177775</v>
      </c>
      <c r="F2946" s="6">
        <v>41354065.87526042</v>
      </c>
      <c r="G2946" s="6">
        <v>97370583.03764218</v>
      </c>
      <c r="H2946" s="6">
        <f>NPV(Supuestos!$B$22,C2946:G2946)+B2946</f>
        <v>24158136.242170095</v>
      </c>
      <c r="I2946" s="2">
        <f>IFERROR(IRR(B2946:G2946),"")</f>
        <v>0.1974172947014109</v>
      </c>
      <c r="J2946" s="2">
        <f>IFERROR(MIRR(B2946:G2946,Supuestos!$B$22,Supuestos!$B$22),"")</f>
        <v>0.17429774958862754</v>
      </c>
      <c r="K2946" s="6">
        <v>7772.824626378313</v>
      </c>
      <c r="L2946" s="6">
        <v>39351.98743057051</v>
      </c>
      <c r="M2946" s="6">
        <v>126748219.69865403</v>
      </c>
      <c r="N2946" s="6">
        <v>3446.3043686623373</v>
      </c>
      <c r="O2946" s="6">
        <v>110667321.84393604</v>
      </c>
    </row>
    <row r="2947">
      <c r="A2947">
        <v>2943</v>
      </c>
      <c r="B2947" s="6">
        <v>-168133864.38693872</v>
      </c>
      <c r="C2947" s="6">
        <v>76273742.3551743</v>
      </c>
      <c r="D2947" s="6">
        <v>86268094.05461626</v>
      </c>
      <c r="E2947" s="6">
        <v>83406991.23175395</v>
      </c>
      <c r="F2947" s="6">
        <v>90278886.01111019</v>
      </c>
      <c r="G2947" s="6">
        <v>136512860.17532736</v>
      </c>
      <c r="H2947" s="6">
        <f>NPV(Supuestos!$B$22,C2947:G2947)+B2947</f>
        <v>145803617.33160973</v>
      </c>
      <c r="I2947" s="2">
        <f>IFERROR(IRR(B2947:G2947),"")</f>
        <v>0.43112597832672456</v>
      </c>
      <c r="J2947" s="2">
        <f>IFERROR(MIRR(B2947:G2947,Supuestos!$B$22,Supuestos!$B$22),"")</f>
        <v>0.2916428564782614</v>
      </c>
      <c r="K2947" s="6">
        <v>8559.427971179557</v>
      </c>
      <c r="L2947" s="6">
        <v>43253.036159893214</v>
      </c>
      <c r="M2947" s="6">
        <v>138516164.58330426</v>
      </c>
      <c r="N2947" s="6">
        <v>3435.052087996155</v>
      </c>
      <c r="O2947" s="6">
        <v>108781855.95107757</v>
      </c>
    </row>
    <row r="2948">
      <c r="A2948">
        <v>2944</v>
      </c>
      <c r="B2948" s="6">
        <v>-174470604.25063705</v>
      </c>
      <c r="C2948" s="6">
        <v>53726550.01400137</v>
      </c>
      <c r="D2948" s="6">
        <v>68322703.68242915</v>
      </c>
      <c r="E2948" s="6">
        <v>72281151.11239624</v>
      </c>
      <c r="F2948" s="6">
        <v>78799849.20279986</v>
      </c>
      <c r="G2948" s="6">
        <v>111597940.20300767</v>
      </c>
      <c r="H2948" s="6">
        <f>NPV(Supuestos!$B$22,C2948:G2948)+B2948</f>
        <v>78634078.2145777</v>
      </c>
      <c r="I2948" s="2">
        <f>IFERROR(IRR(B2948:G2948),"")</f>
        <v>0.2942048601056678</v>
      </c>
      <c r="J2948" s="2">
        <f>IFERROR(MIRR(B2948:G2948,Supuestos!$B$22,Supuestos!$B$22),"")</f>
        <v>0.22806239891945612</v>
      </c>
      <c r="K2948" s="6">
        <v>8183.612872673033</v>
      </c>
      <c r="L2948" s="6">
        <v>40738.59284161376</v>
      </c>
      <c r="M2948" s="6">
        <v>147799494.42717978</v>
      </c>
      <c r="N2948" s="6">
        <v>3372.8574212019644</v>
      </c>
      <c r="O2948" s="6">
        <v>109016421.79500033</v>
      </c>
    </row>
    <row r="2949">
      <c r="A2949">
        <v>2945</v>
      </c>
      <c r="B2949" s="6">
        <v>-169894755.12685034</v>
      </c>
      <c r="C2949" s="6">
        <v>49639740.689508066</v>
      </c>
      <c r="D2949" s="6">
        <v>73492219.72832328</v>
      </c>
      <c r="E2949" s="6">
        <v>70172664.50666049</v>
      </c>
      <c r="F2949" s="6">
        <v>55390460.51566318</v>
      </c>
      <c r="G2949" s="6">
        <v>96209743.98542991</v>
      </c>
      <c r="H2949" s="6">
        <f>NPV(Supuestos!$B$22,C2949:G2949)+B2949</f>
        <v>60327228.9489626</v>
      </c>
      <c r="I2949" s="2">
        <f>IFERROR(IRR(B2949:G2949),"")</f>
        <v>0.26843596495542205</v>
      </c>
      <c r="J2949" s="2">
        <f>IFERROR(MIRR(B2949:G2949,Supuestos!$B$22,Supuestos!$B$22),"")</f>
        <v>0.2114296961351423</v>
      </c>
      <c r="K2949" s="6">
        <v>7880.237822520242</v>
      </c>
      <c r="L2949" s="6">
        <v>43630.39379622624</v>
      </c>
      <c r="M2949" s="6">
        <v>142389324.77449238</v>
      </c>
      <c r="N2949" s="6">
        <v>3482.358008933564</v>
      </c>
      <c r="O2949" s="6">
        <v>111908835.36399244</v>
      </c>
    </row>
    <row r="2950">
      <c r="A2950">
        <v>2946</v>
      </c>
      <c r="B2950" s="6">
        <v>-165892539.39908746</v>
      </c>
      <c r="C2950" s="6">
        <v>47498743.13214286</v>
      </c>
      <c r="D2950" s="6">
        <v>75718813.9514173</v>
      </c>
      <c r="E2950" s="6">
        <v>79871038.25902</v>
      </c>
      <c r="F2950" s="6">
        <v>71027366.85881719</v>
      </c>
      <c r="G2950" s="6">
        <v>113734127.48628858</v>
      </c>
      <c r="H2950" s="6">
        <f>NPV(Supuestos!$B$22,C2950:G2950)+B2950</f>
        <v>89070714.13145976</v>
      </c>
      <c r="I2950" s="2">
        <f>IFERROR(IRR(B2950:G2950),"")</f>
        <v>0.3201454127790051</v>
      </c>
      <c r="J2950" s="2">
        <f>IFERROR(MIRR(B2950:G2950,Supuestos!$B$22,Supuestos!$B$22),"")</f>
        <v>0.24232435331932645</v>
      </c>
      <c r="K2950" s="6">
        <v>8012.365721899912</v>
      </c>
      <c r="L2950" s="6">
        <v>40392.181253291565</v>
      </c>
      <c r="M2950" s="6">
        <v>140001585.11855614</v>
      </c>
      <c r="N2950" s="6">
        <v>3277.805566601455</v>
      </c>
      <c r="O2950" s="6">
        <v>104896543.86323412</v>
      </c>
    </row>
    <row r="2951">
      <c r="A2951">
        <v>2947</v>
      </c>
      <c r="B2951" s="6">
        <v>-171843450.93336165</v>
      </c>
      <c r="C2951" s="6">
        <v>78109082.94298214</v>
      </c>
      <c r="D2951" s="6">
        <v>78676511.822707</v>
      </c>
      <c r="E2951" s="6">
        <v>96509758.3500134</v>
      </c>
      <c r="F2951" s="6">
        <v>98363541.4254443</v>
      </c>
      <c r="G2951" s="6">
        <v>143331078.6687531</v>
      </c>
      <c r="H2951" s="6">
        <f>NPV(Supuestos!$B$22,C2951:G2951)+B2951</f>
        <v>155034431.29272127</v>
      </c>
      <c r="I2951" s="2">
        <f>IFERROR(IRR(B2951:G2951),"")</f>
        <v>0.43567466866955074</v>
      </c>
      <c r="J2951" s="2">
        <f>IFERROR(MIRR(B2951:G2951,Supuestos!$B$22,Supuestos!$B$22),"")</f>
        <v>0.2964487739583985</v>
      </c>
      <c r="K2951" s="6">
        <v>8623.814386644328</v>
      </c>
      <c r="L2951" s="6">
        <v>42841.303600503976</v>
      </c>
      <c r="M2951" s="6">
        <v>142287014.90675175</v>
      </c>
      <c r="N2951" s="6">
        <v>3398.563859798014</v>
      </c>
      <c r="O2951" s="6">
        <v>104711321.68640216</v>
      </c>
    </row>
    <row r="2952">
      <c r="A2952">
        <v>2948</v>
      </c>
      <c r="B2952" s="6">
        <v>-163201696.36273566</v>
      </c>
      <c r="C2952" s="6">
        <v>74039286.90350316</v>
      </c>
      <c r="D2952" s="6">
        <v>67542964.98559132</v>
      </c>
      <c r="E2952" s="6">
        <v>58721471.2205008</v>
      </c>
      <c r="F2952" s="6">
        <v>71343188.48982772</v>
      </c>
      <c r="G2952" s="6">
        <v>119483307.58393812</v>
      </c>
      <c r="H2952" s="6">
        <f>NPV(Supuestos!$B$22,C2952:G2952)+B2952</f>
        <v>97649266.0341013</v>
      </c>
      <c r="I2952" s="2">
        <f>IFERROR(IRR(B2952:G2952),"")</f>
        <v>0.3522444979417309</v>
      </c>
      <c r="J2952" s="2">
        <f>IFERROR(MIRR(B2952:G2952,Supuestos!$B$22,Supuestos!$B$22),"")</f>
        <v>0.25209824346492127</v>
      </c>
      <c r="K2952" s="6">
        <v>7707.443829671477</v>
      </c>
      <c r="L2952" s="6">
        <v>43937.99250840423</v>
      </c>
      <c r="M2952" s="6">
        <v>136109727.6229715</v>
      </c>
      <c r="N2952" s="6">
        <v>3278.462914812068</v>
      </c>
      <c r="O2952" s="6">
        <v>103374029.11197622</v>
      </c>
    </row>
    <row r="2953">
      <c r="A2953">
        <v>2949</v>
      </c>
      <c r="B2953" s="6">
        <v>-174141422.33802387</v>
      </c>
      <c r="C2953" s="6">
        <v>95650202.99360114</v>
      </c>
      <c r="D2953" s="6">
        <v>100127860.28718282</v>
      </c>
      <c r="E2953" s="6">
        <v>104695435.45611286</v>
      </c>
      <c r="F2953" s="6">
        <v>111916847.34203884</v>
      </c>
      <c r="G2953" s="6">
        <v>149997911.578461</v>
      </c>
      <c r="H2953" s="6">
        <f>NPV(Supuestos!$B$22,C2953:G2953)+B2953</f>
        <v>201641811.50384754</v>
      </c>
      <c r="I2953" s="2">
        <f>IFERROR(IRR(B2953:G2953),"")</f>
        <v>0.5251221443534706</v>
      </c>
      <c r="J2953" s="2">
        <f>IFERROR(MIRR(B2953:G2953,Supuestos!$B$22,Supuestos!$B$22),"")</f>
        <v>0.32957216290610725</v>
      </c>
      <c r="K2953" s="6">
        <v>8945.994705543488</v>
      </c>
      <c r="L2953" s="6">
        <v>42977.598665787125</v>
      </c>
      <c r="M2953" s="6">
        <v>143383232.7283355</v>
      </c>
      <c r="N2953" s="6">
        <v>3290.17980688562</v>
      </c>
      <c r="O2953" s="6">
        <v>106734694.12831587</v>
      </c>
    </row>
    <row r="2954">
      <c r="A2954">
        <v>2950</v>
      </c>
      <c r="B2954" s="6">
        <v>-184868231.73603007</v>
      </c>
      <c r="C2954" s="6">
        <v>33763429.51530364</v>
      </c>
      <c r="D2954" s="6">
        <v>41014608.89107721</v>
      </c>
      <c r="E2954" s="6">
        <v>28496290.400993478</v>
      </c>
      <c r="F2954" s="6">
        <v>54195148.65842286</v>
      </c>
      <c r="G2954" s="6">
        <v>89720541.50654727</v>
      </c>
      <c r="H2954" s="6">
        <f>NPV(Supuestos!$B$22,C2954:G2954)+B2954</f>
        <v>-25771677.77117607</v>
      </c>
      <c r="I2954" s="2">
        <f>IFERROR(IRR(B2954:G2954),"")</f>
        <v>0.08882311704892301</v>
      </c>
      <c r="J2954" s="2">
        <f>IFERROR(MIRR(B2954:G2954,Supuestos!$B$22,Supuestos!$B$22),"")</f>
        <v>0.1062786943892482</v>
      </c>
      <c r="K2954" s="6">
        <v>7760.309898138948</v>
      </c>
      <c r="L2954" s="6">
        <v>36472.42717743384</v>
      </c>
      <c r="M2954" s="6">
        <v>162225244.72529474</v>
      </c>
      <c r="N2954" s="6">
        <v>3369.668152804176</v>
      </c>
      <c r="O2954" s="6">
        <v>110282128.33370382</v>
      </c>
    </row>
    <row r="2955">
      <c r="A2955">
        <v>2951</v>
      </c>
      <c r="B2955" s="6">
        <v>-152452504.38568845</v>
      </c>
      <c r="C2955" s="6">
        <v>42663818.54052</v>
      </c>
      <c r="D2955" s="6">
        <v>37900187.14976326</v>
      </c>
      <c r="E2955" s="6">
        <v>48345038.95826931</v>
      </c>
      <c r="F2955" s="6">
        <v>47174914.11038581</v>
      </c>
      <c r="G2955" s="6">
        <v>87166294.39625046</v>
      </c>
      <c r="H2955" s="6">
        <f>NPV(Supuestos!$B$22,C2955:G2955)+B2955</f>
        <v>19969163.55320368</v>
      </c>
      <c r="I2955" s="2">
        <f>IFERROR(IRR(B2955:G2955),"")</f>
        <v>0.18713099461043875</v>
      </c>
      <c r="J2955" s="2">
        <f>IFERROR(MIRR(B2955:G2955,Supuestos!$B$22,Supuestos!$B$22),"")</f>
        <v>0.16841280291138916</v>
      </c>
      <c r="K2955" s="6">
        <v>7748.852533312099</v>
      </c>
      <c r="L2955" s="6">
        <v>36384.276546220935</v>
      </c>
      <c r="M2955" s="6">
        <v>129897592.90665549</v>
      </c>
      <c r="N2955" s="6">
        <v>3252.5059308546283</v>
      </c>
      <c r="O2955" s="6">
        <v>108716780.08262724</v>
      </c>
    </row>
    <row r="2956">
      <c r="A2956">
        <v>2952</v>
      </c>
      <c r="B2956" s="6">
        <v>-184962109.94280854</v>
      </c>
      <c r="C2956" s="6">
        <v>92915066.33405004</v>
      </c>
      <c r="D2956" s="6">
        <v>98943561.01673862</v>
      </c>
      <c r="E2956" s="6">
        <v>104816814.62281616</v>
      </c>
      <c r="F2956" s="6">
        <v>92430445.51260743</v>
      </c>
      <c r="G2956" s="6">
        <v>157510671.95788637</v>
      </c>
      <c r="H2956" s="6">
        <f>NPV(Supuestos!$B$22,C2956:G2956)+B2956</f>
        <v>179956906.98663408</v>
      </c>
      <c r="I2956" s="2">
        <f>IFERROR(IRR(B2956:G2956),"")</f>
        <v>0.4692531416811222</v>
      </c>
      <c r="J2956" s="2">
        <f>IFERROR(MIRR(B2956:G2956,Supuestos!$B$22,Supuestos!$B$22),"")</f>
        <v>0.30595314738998036</v>
      </c>
      <c r="K2956" s="6">
        <v>8769.034900129298</v>
      </c>
      <c r="L2956" s="6">
        <v>44274.94585848111</v>
      </c>
      <c r="M2956" s="6">
        <v>153902226.30806005</v>
      </c>
      <c r="N2956" s="6">
        <v>3255.1119319784143</v>
      </c>
      <c r="O2956" s="6">
        <v>111212563.76666552</v>
      </c>
    </row>
    <row r="2957">
      <c r="A2957">
        <v>2953</v>
      </c>
      <c r="B2957" s="6">
        <v>-162179816.81333786</v>
      </c>
      <c r="C2957" s="6">
        <v>54233914.875831634</v>
      </c>
      <c r="D2957" s="6">
        <v>57272857.91490628</v>
      </c>
      <c r="E2957" s="6">
        <v>50933047.51977177</v>
      </c>
      <c r="F2957" s="6">
        <v>44821718.98085615</v>
      </c>
      <c r="G2957" s="6">
        <v>74514948.00797313</v>
      </c>
      <c r="H2957" s="6">
        <f>NPV(Supuestos!$B$22,C2957:G2957)+B2957</f>
        <v>29080538.292424604</v>
      </c>
      <c r="I2957" s="2">
        <f>IFERROR(IRR(B2957:G2957),"")</f>
        <v>0.21041190794505377</v>
      </c>
      <c r="J2957" s="2">
        <f>IFERROR(MIRR(B2957:G2957,Supuestos!$B$22,Supuestos!$B$22),"")</f>
        <v>0.17823109949442162</v>
      </c>
      <c r="K2957" s="6">
        <v>8371.96417652241</v>
      </c>
      <c r="L2957" s="6">
        <v>35257.9799128892</v>
      </c>
      <c r="M2957" s="6">
        <v>138565533.23195747</v>
      </c>
      <c r="N2957" s="6">
        <v>3367.571792534242</v>
      </c>
      <c r="O2957" s="6">
        <v>112297659.96618038</v>
      </c>
    </row>
    <row r="2958">
      <c r="A2958">
        <v>2954</v>
      </c>
      <c r="B2958" s="6">
        <v>-168590458.03276306</v>
      </c>
      <c r="C2958" s="6">
        <v>72994156.5169224</v>
      </c>
      <c r="D2958" s="6">
        <v>65874612.07688165</v>
      </c>
      <c r="E2958" s="6">
        <v>68326259.36859605</v>
      </c>
      <c r="F2958" s="6">
        <v>84555258.5268566</v>
      </c>
      <c r="G2958" s="6">
        <v>106521504.16042385</v>
      </c>
      <c r="H2958" s="6">
        <f>NPV(Supuestos!$B$22,C2958:G2958)+B2958</f>
        <v>97633589.91344485</v>
      </c>
      <c r="I2958" s="2">
        <f>IFERROR(IRR(B2958:G2958),"")</f>
        <v>0.34566255262417944</v>
      </c>
      <c r="J2958" s="2">
        <f>IFERROR(MIRR(B2958:G2958,Supuestos!$B$22,Supuestos!$B$22),"")</f>
        <v>0.24907268077936928</v>
      </c>
      <c r="K2958" s="6">
        <v>8789.876638069363</v>
      </c>
      <c r="L2958" s="6">
        <v>37818.6809333094</v>
      </c>
      <c r="M2958" s="6">
        <v>141996734.83129942</v>
      </c>
      <c r="N2958" s="6">
        <v>3368.8188553166888</v>
      </c>
      <c r="O2958" s="6">
        <v>111550345.17205906</v>
      </c>
    </row>
    <row r="2959">
      <c r="A2959">
        <v>2955</v>
      </c>
      <c r="B2959" s="6">
        <v>-161487559.16240376</v>
      </c>
      <c r="C2959" s="6">
        <v>68746193.1324874</v>
      </c>
      <c r="D2959" s="6">
        <v>75500463.49040747</v>
      </c>
      <c r="E2959" s="6">
        <v>66606802.70575862</v>
      </c>
      <c r="F2959" s="6">
        <v>79528811.01877442</v>
      </c>
      <c r="G2959" s="6">
        <v>131633551.0306324</v>
      </c>
      <c r="H2959" s="6">
        <f>NPV(Supuestos!$B$22,C2959:G2959)+B2959</f>
        <v>117322750.74662545</v>
      </c>
      <c r="I2959" s="2">
        <f>IFERROR(IRR(B2959:G2959),"")</f>
        <v>0.38507338112277917</v>
      </c>
      <c r="J2959" s="2">
        <f>IFERROR(MIRR(B2959:G2959,Supuestos!$B$22,Supuestos!$B$22),"")</f>
        <v>0.27156569597655333</v>
      </c>
      <c r="K2959" s="6">
        <v>8838.809224457802</v>
      </c>
      <c r="L2959" s="6">
        <v>39603.54458872058</v>
      </c>
      <c r="M2959" s="6">
        <v>133483705.14384302</v>
      </c>
      <c r="N2959" s="6">
        <v>3530.349251907319</v>
      </c>
      <c r="O2959" s="6">
        <v>107771388.24617505</v>
      </c>
    </row>
    <row r="2960">
      <c r="A2960">
        <v>2956</v>
      </c>
      <c r="B2960" s="6">
        <v>-162605776.39019233</v>
      </c>
      <c r="C2960" s="6">
        <v>14063158.829195376</v>
      </c>
      <c r="D2960" s="6">
        <v>15486663.603804443</v>
      </c>
      <c r="E2960" s="6">
        <v>40864726.38491662</v>
      </c>
      <c r="F2960" s="6">
        <v>23777000.61303633</v>
      </c>
      <c r="G2960" s="6">
        <v>60526122.30997748</v>
      </c>
      <c r="H2960" s="6">
        <f>NPV(Supuestos!$B$22,C2960:G2960)+B2960</f>
        <v>-65257396.63836847</v>
      </c>
      <c r="I2960" s="2">
        <f>IFERROR(IRR(B2960:G2960),"")</f>
        <v>-0.013472512759305345</v>
      </c>
      <c r="J2960" s="2">
        <f>IFERROR(MIRR(B2960:G2960,Supuestos!$B$22,Supuestos!$B$22),"")</f>
        <v>0.028829487071821536</v>
      </c>
      <c r="K2960" s="6">
        <v>7147.72296533176</v>
      </c>
      <c r="L2960" s="6">
        <v>35605.18288527363</v>
      </c>
      <c r="M2960" s="6">
        <v>142246097.71867973</v>
      </c>
      <c r="N2960" s="6">
        <v>3464.940357239296</v>
      </c>
      <c r="O2960" s="6">
        <v>108572651.88675289</v>
      </c>
    </row>
    <row r="2961">
      <c r="A2961">
        <v>2957</v>
      </c>
      <c r="B2961" s="6">
        <v>-178732115.04931402</v>
      </c>
      <c r="C2961" s="6">
        <v>68426493.0602327</v>
      </c>
      <c r="D2961" s="6">
        <v>84966130.37108101</v>
      </c>
      <c r="E2961" s="6">
        <v>78431108.9569268</v>
      </c>
      <c r="F2961" s="6">
        <v>82030862.85163578</v>
      </c>
      <c r="G2961" s="6">
        <v>128958199.45894486</v>
      </c>
      <c r="H2961" s="6">
        <f>NPV(Supuestos!$B$22,C2961:G2961)+B2961</f>
        <v>115154271.18894047</v>
      </c>
      <c r="I2961" s="2">
        <f>IFERROR(IRR(B2961:G2961),"")</f>
        <v>0.3611437587731697</v>
      </c>
      <c r="J2961" s="2">
        <f>IFERROR(MIRR(B2961:G2961,Supuestos!$B$22,Supuestos!$B$22),"")</f>
        <v>0.2592159791004327</v>
      </c>
      <c r="K2961" s="6">
        <v>8437.279037208118</v>
      </c>
      <c r="L2961" s="6">
        <v>42782.8015318826</v>
      </c>
      <c r="M2961" s="6">
        <v>149854480.28787494</v>
      </c>
      <c r="N2961" s="6">
        <v>3507.1745444089174</v>
      </c>
      <c r="O2961" s="6">
        <v>108463560.5214924</v>
      </c>
    </row>
    <row r="2962">
      <c r="A2962">
        <v>2958</v>
      </c>
      <c r="B2962" s="6">
        <v>-161522351.6111439</v>
      </c>
      <c r="C2962" s="6">
        <v>79200948.25535303</v>
      </c>
      <c r="D2962" s="6">
        <v>76004172.20146854</v>
      </c>
      <c r="E2962" s="6">
        <v>73598921.92629077</v>
      </c>
      <c r="F2962" s="6">
        <v>91143511.25360397</v>
      </c>
      <c r="G2962" s="6">
        <v>119490384.93747269</v>
      </c>
      <c r="H2962" s="6">
        <f>NPV(Supuestos!$B$22,C2962:G2962)+B2962</f>
        <v>132135919.91538313</v>
      </c>
      <c r="I2962" s="2">
        <f>IFERROR(IRR(B2962:G2962),"")</f>
        <v>0.42271102993771553</v>
      </c>
      <c r="J2962" s="2">
        <f>IFERROR(MIRR(B2962:G2962,Supuestos!$B$22,Supuestos!$B$22),"")</f>
        <v>0.28477410058787256</v>
      </c>
      <c r="K2962" s="6">
        <v>8479.729042991486</v>
      </c>
      <c r="L2962" s="6">
        <v>44301.32515579183</v>
      </c>
      <c r="M2962" s="6">
        <v>131469292.92581771</v>
      </c>
      <c r="N2962" s="6">
        <v>3545.4722688533366</v>
      </c>
      <c r="O2962" s="6">
        <v>115345193.38921827</v>
      </c>
    </row>
    <row r="2963">
      <c r="A2963">
        <v>2959</v>
      </c>
      <c r="B2963" s="6">
        <v>-182124908.59094614</v>
      </c>
      <c r="C2963" s="6">
        <v>82170774.85474032</v>
      </c>
      <c r="D2963" s="6">
        <v>74551633.0317889</v>
      </c>
      <c r="E2963" s="6">
        <v>93484649.46852477</v>
      </c>
      <c r="F2963" s="6">
        <v>86103524.20746344</v>
      </c>
      <c r="G2963" s="6">
        <v>111010334.15718675</v>
      </c>
      <c r="H2963" s="6">
        <f>NPV(Supuestos!$B$22,C2963:G2963)+B2963</f>
        <v>119054742.3570556</v>
      </c>
      <c r="I2963" s="2">
        <f>IFERROR(IRR(B2963:G2963),"")</f>
        <v>0.3741083902403886</v>
      </c>
      <c r="J2963" s="2">
        <f>IFERROR(MIRR(B2963:G2963,Supuestos!$B$22,Supuestos!$B$22),"")</f>
        <v>0.2606545833073677</v>
      </c>
      <c r="K2963" s="6">
        <v>8575.871035877228</v>
      </c>
      <c r="L2963" s="6">
        <v>42313.506016093204</v>
      </c>
      <c r="M2963" s="6">
        <v>153094894.9373597</v>
      </c>
      <c r="N2963" s="6">
        <v>3480.306033665935</v>
      </c>
      <c r="O2963" s="6">
        <v>110314076.79959826</v>
      </c>
    </row>
    <row r="2964">
      <c r="A2964">
        <v>2960</v>
      </c>
      <c r="B2964" s="6">
        <v>-168039579.47683626</v>
      </c>
      <c r="C2964" s="6">
        <v>28708119.67648048</v>
      </c>
      <c r="D2964" s="6">
        <v>36788028.618722096</v>
      </c>
      <c r="E2964" s="6">
        <v>43722018.83682066</v>
      </c>
      <c r="F2964" s="6">
        <v>48824394.270336516</v>
      </c>
      <c r="G2964" s="6">
        <v>91132460.75679338</v>
      </c>
      <c r="H2964" s="6">
        <f>NPV(Supuestos!$B$22,C2964:G2964)+B2964</f>
        <v>-8799402.227780506</v>
      </c>
      <c r="I2964" s="2">
        <f>IFERROR(IRR(B2964:G2964),"")</f>
        <v>0.12156475033368243</v>
      </c>
      <c r="J2964" s="2">
        <f>IFERROR(MIRR(B2964:G2964,Supuestos!$B$22,Supuestos!$B$22),"")</f>
        <v>0.1278025302272745</v>
      </c>
      <c r="K2964" s="6">
        <v>7556.880460851689</v>
      </c>
      <c r="L2964" s="6">
        <v>40378.98836440296</v>
      </c>
      <c r="M2964" s="6">
        <v>143628444.4208431</v>
      </c>
      <c r="N2964" s="6">
        <v>3411.966260957221</v>
      </c>
      <c r="O2964" s="6">
        <v>117578941.73482235</v>
      </c>
    </row>
    <row r="2965">
      <c r="A2965">
        <v>2961</v>
      </c>
      <c r="B2965" s="6">
        <v>-147277284.46232843</v>
      </c>
      <c r="C2965" s="6">
        <v>45772178.21847138</v>
      </c>
      <c r="D2965" s="6">
        <v>68498022.80987234</v>
      </c>
      <c r="E2965" s="6">
        <v>53566912.22822194</v>
      </c>
      <c r="F2965" s="6">
        <v>60433100.20488243</v>
      </c>
      <c r="G2965" s="6">
        <v>123700635.07274163</v>
      </c>
      <c r="H2965" s="6">
        <f>NPV(Supuestos!$B$22,C2965:G2965)+B2965</f>
        <v>81764373.69404231</v>
      </c>
      <c r="I2965" s="2">
        <f>IFERROR(IRR(B2965:G2965),"")</f>
        <v>0.3224619295212691</v>
      </c>
      <c r="J2965" s="2">
        <f>IFERROR(MIRR(B2965:G2965,Supuestos!$B$22,Supuestos!$B$22),"")</f>
        <v>0.2452615930084554</v>
      </c>
      <c r="K2965" s="6">
        <v>8125.147116165752</v>
      </c>
      <c r="L2965" s="6">
        <v>39602.184762399935</v>
      </c>
      <c r="M2965" s="6">
        <v>121535398.27704227</v>
      </c>
      <c r="N2965" s="6">
        <v>3315.648410624514</v>
      </c>
      <c r="O2965" s="6">
        <v>108128881.22647367</v>
      </c>
    </row>
    <row r="2966">
      <c r="A2966">
        <v>2962</v>
      </c>
      <c r="B2966" s="6">
        <v>-168007336.49389982</v>
      </c>
      <c r="C2966" s="6">
        <v>64141324.57540025</v>
      </c>
      <c r="D2966" s="6">
        <v>62294449.35971224</v>
      </c>
      <c r="E2966" s="6">
        <v>66890390.095542654</v>
      </c>
      <c r="F2966" s="6">
        <v>65205723.94056441</v>
      </c>
      <c r="G2966" s="6">
        <v>112177284.7421663</v>
      </c>
      <c r="H2966" s="6">
        <f>NPV(Supuestos!$B$22,C2966:G2966)+B2966</f>
        <v>78208036.98235449</v>
      </c>
      <c r="I2966" s="2">
        <f>IFERROR(IRR(B2966:G2966),"")</f>
        <v>0.3048266791811528</v>
      </c>
      <c r="J2966" s="2">
        <f>IFERROR(MIRR(B2966:G2966,Supuestos!$B$22,Supuestos!$B$22),"")</f>
        <v>0.2305584168075001</v>
      </c>
      <c r="K2966" s="6">
        <v>7880.74071342221</v>
      </c>
      <c r="L2966" s="6">
        <v>43678.85833447784</v>
      </c>
      <c r="M2966" s="6">
        <v>140469595.9185142</v>
      </c>
      <c r="N2966" s="6">
        <v>3309.49466486151</v>
      </c>
      <c r="O2966" s="6">
        <v>115479007.43365593</v>
      </c>
    </row>
    <row r="2967">
      <c r="A2967">
        <v>2963</v>
      </c>
      <c r="B2967" s="6">
        <v>-176206619.38860217</v>
      </c>
      <c r="C2967" s="6">
        <v>84881998.16279368</v>
      </c>
      <c r="D2967" s="6">
        <v>86613131.24511316</v>
      </c>
      <c r="E2967" s="6">
        <v>87208897.47334465</v>
      </c>
      <c r="F2967" s="6">
        <v>105361945.91981007</v>
      </c>
      <c r="G2967" s="6">
        <v>139572054.49513572</v>
      </c>
      <c r="H2967" s="6">
        <f>NPV(Supuestos!$B$22,C2967:G2967)+B2967</f>
        <v>158632869.21235391</v>
      </c>
      <c r="I2967" s="2">
        <f>IFERROR(IRR(B2967:G2967),"")</f>
        <v>0.4424925657937735</v>
      </c>
      <c r="J2967" s="2">
        <f>IFERROR(MIRR(B2967:G2967,Supuestos!$B$22,Supuestos!$B$22),"")</f>
        <v>0.2961872390264184</v>
      </c>
      <c r="K2967" s="6">
        <v>8612.144077396797</v>
      </c>
      <c r="L2967" s="6">
        <v>42735.78245343444</v>
      </c>
      <c r="M2967" s="6">
        <v>146762882.1286611</v>
      </c>
      <c r="N2967" s="6">
        <v>3325.613094866276</v>
      </c>
      <c r="O2967" s="6">
        <v>107435539.5716018</v>
      </c>
    </row>
    <row r="2968">
      <c r="A2968">
        <v>2964</v>
      </c>
      <c r="B2968" s="6">
        <v>-174959981.5473604</v>
      </c>
      <c r="C2968" s="6">
        <v>76458904.28596005</v>
      </c>
      <c r="D2968" s="6">
        <v>65540088.22762914</v>
      </c>
      <c r="E2968" s="6">
        <v>77471483.67299536</v>
      </c>
      <c r="F2968" s="6">
        <v>95207427.41457537</v>
      </c>
      <c r="G2968" s="6">
        <v>124912646.16233826</v>
      </c>
      <c r="H2968" s="6">
        <f>NPV(Supuestos!$B$22,C2968:G2968)+B2968</f>
        <v>116077401.47029778</v>
      </c>
      <c r="I2968" s="2">
        <f>IFERROR(IRR(B2968:G2968),"")</f>
        <v>0.3664148372030034</v>
      </c>
      <c r="J2968" s="2">
        <f>IFERROR(MIRR(B2968:G2968,Supuestos!$B$22,Supuestos!$B$22),"")</f>
        <v>0.2621380560737623</v>
      </c>
      <c r="K2968" s="6">
        <v>7884.923451752778</v>
      </c>
      <c r="L2968" s="6">
        <v>46943.65881571416</v>
      </c>
      <c r="M2968" s="6">
        <v>145348209.04279193</v>
      </c>
      <c r="N2968" s="6">
        <v>3338.299958345791</v>
      </c>
      <c r="O2968" s="6">
        <v>107564811.35009044</v>
      </c>
    </row>
    <row r="2969">
      <c r="A2969">
        <v>2965</v>
      </c>
      <c r="B2969" s="6">
        <v>-183018180.9318817</v>
      </c>
      <c r="C2969" s="6">
        <v>45375060.91780085</v>
      </c>
      <c r="D2969" s="6">
        <v>52459164.85803777</v>
      </c>
      <c r="E2969" s="6">
        <v>53056971.05713888</v>
      </c>
      <c r="F2969" s="6">
        <v>53108095.76287271</v>
      </c>
      <c r="G2969" s="6">
        <v>94570426.40330872</v>
      </c>
      <c r="H2969" s="6">
        <f>NPV(Supuestos!$B$22,C2969:G2969)+B2969</f>
        <v>13523244.331095777</v>
      </c>
      <c r="I2969" s="2">
        <f>IFERROR(IRR(B2969:G2969),"")</f>
        <v>0.16719558047823205</v>
      </c>
      <c r="J2969" s="2">
        <f>IFERROR(MIRR(B2969:G2969,Supuestos!$B$22,Supuestos!$B$22),"")</f>
        <v>0.15637002271892242</v>
      </c>
      <c r="K2969" s="6">
        <v>7986.668306615236</v>
      </c>
      <c r="L2969" s="6">
        <v>36700.52700182013</v>
      </c>
      <c r="M2969" s="6">
        <v>159568986.06456062</v>
      </c>
      <c r="N2969" s="6">
        <v>3404.8594428536794</v>
      </c>
      <c r="O2969" s="6">
        <v>106678491.47504221</v>
      </c>
    </row>
    <row r="2970">
      <c r="A2970">
        <v>2966</v>
      </c>
      <c r="B2970" s="6">
        <v>-162005323.2230185</v>
      </c>
      <c r="C2970" s="6">
        <v>50277866.10972556</v>
      </c>
      <c r="D2970" s="6">
        <v>51774602.275857985</v>
      </c>
      <c r="E2970" s="6">
        <v>60695697.98349624</v>
      </c>
      <c r="F2970" s="6">
        <v>55333918.69036888</v>
      </c>
      <c r="G2970" s="6">
        <v>99160341.25277331</v>
      </c>
      <c r="H2970" s="6">
        <f>NPV(Supuestos!$B$22,C2970:G2970)+B2970</f>
        <v>47167706.56698889</v>
      </c>
      <c r="I2970" s="2">
        <f>IFERROR(IRR(B2970:G2970),"")</f>
        <v>0.24341852735975486</v>
      </c>
      <c r="J2970" s="2">
        <f>IFERROR(MIRR(B2970:G2970,Supuestos!$B$22,Supuestos!$B$22),"")</f>
        <v>0.1997758938451628</v>
      </c>
      <c r="K2970" s="6">
        <v>7438.813238051957</v>
      </c>
      <c r="L2970" s="6">
        <v>44659.01626638661</v>
      </c>
      <c r="M2970" s="6">
        <v>135428516.71095654</v>
      </c>
      <c r="N2970" s="6">
        <v>3376.935466720412</v>
      </c>
      <c r="O2970" s="6">
        <v>111888963.70160957</v>
      </c>
    </row>
    <row r="2971">
      <c r="A2971">
        <v>2967</v>
      </c>
      <c r="B2971" s="6">
        <v>-164733533.02242517</v>
      </c>
      <c r="C2971" s="6">
        <v>54413023.970933795</v>
      </c>
      <c r="D2971" s="6">
        <v>63195407.43677935</v>
      </c>
      <c r="E2971" s="6">
        <v>76549951.85847022</v>
      </c>
      <c r="F2971" s="6">
        <v>56987273.3182313</v>
      </c>
      <c r="G2971" s="6">
        <v>103775820.95015618</v>
      </c>
      <c r="H2971" s="6">
        <f>NPV(Supuestos!$B$22,C2971:G2971)+B2971</f>
        <v>70931990.91380593</v>
      </c>
      <c r="I2971" s="2">
        <f>IFERROR(IRR(B2971:G2971),"")</f>
        <v>0.29203394736734</v>
      </c>
      <c r="J2971" s="2">
        <f>IFERROR(MIRR(B2971:G2971,Supuestos!$B$22,Supuestos!$B$22),"")</f>
        <v>0.22463779735569678</v>
      </c>
      <c r="K2971" s="6">
        <v>8614.805635351475</v>
      </c>
      <c r="L2971" s="6">
        <v>37955.64658084492</v>
      </c>
      <c r="M2971" s="6">
        <v>138575091.57777944</v>
      </c>
      <c r="N2971" s="6">
        <v>3562.363063264638</v>
      </c>
      <c r="O2971" s="6">
        <v>115270865.69198851</v>
      </c>
    </row>
    <row r="2972">
      <c r="A2972">
        <v>2968</v>
      </c>
      <c r="B2972" s="6">
        <v>-179371656.4702966</v>
      </c>
      <c r="C2972" s="6">
        <v>87317531.1604691</v>
      </c>
      <c r="D2972" s="6">
        <v>93287525.36728074</v>
      </c>
      <c r="E2972" s="6">
        <v>79782829.21246095</v>
      </c>
      <c r="F2972" s="6">
        <v>93245759.24243553</v>
      </c>
      <c r="G2972" s="6">
        <v>156011207.43962675</v>
      </c>
      <c r="H2972" s="6">
        <f>NPV(Supuestos!$B$22,C2972:G2972)+B2972</f>
        <v>159091835.31989145</v>
      </c>
      <c r="I2972" s="2">
        <f>IFERROR(IRR(B2972:G2972),"")</f>
        <v>0.4395311079079368</v>
      </c>
      <c r="J2972" s="2">
        <f>IFERROR(MIRR(B2972:G2972,Supuestos!$B$22,Supuestos!$B$22),"")</f>
        <v>0.294364084158806</v>
      </c>
      <c r="K2972" s="6">
        <v>8482.651429498888</v>
      </c>
      <c r="L2972" s="6">
        <v>44949.47491318756</v>
      </c>
      <c r="M2972" s="6">
        <v>148868398.2600906</v>
      </c>
      <c r="N2972" s="6">
        <v>3318.9398064278066</v>
      </c>
      <c r="O2972" s="6">
        <v>107279485.58037041</v>
      </c>
    </row>
    <row r="2973">
      <c r="A2973">
        <v>2969</v>
      </c>
      <c r="B2973" s="6">
        <v>-169998702.9885862</v>
      </c>
      <c r="C2973" s="6">
        <v>74914897.25794563</v>
      </c>
      <c r="D2973" s="6">
        <v>74251739.45555058</v>
      </c>
      <c r="E2973" s="6">
        <v>80180443.19781035</v>
      </c>
      <c r="F2973" s="6">
        <v>77837000.75478467</v>
      </c>
      <c r="G2973" s="6">
        <v>131758682.36484194</v>
      </c>
      <c r="H2973" s="6">
        <f>NPV(Supuestos!$B$22,C2973:G2973)+B2973</f>
        <v>121487020.80015884</v>
      </c>
      <c r="I2973" s="2">
        <f>IFERROR(IRR(B2973:G2973),"")</f>
        <v>0.3849616336440499</v>
      </c>
      <c r="J2973" s="2">
        <f>IFERROR(MIRR(B2973:G2973,Supuestos!$B$22,Supuestos!$B$22),"")</f>
        <v>0.2698113000802769</v>
      </c>
      <c r="K2973" s="6">
        <v>8957.54686549674</v>
      </c>
      <c r="L2973" s="6">
        <v>38488.00640522797</v>
      </c>
      <c r="M2973" s="6">
        <v>142418053.29783672</v>
      </c>
      <c r="N2973" s="6">
        <v>3262.193162801365</v>
      </c>
      <c r="O2973" s="6">
        <v>115066019.97689353</v>
      </c>
    </row>
    <row r="2974">
      <c r="A2974">
        <v>2970</v>
      </c>
      <c r="B2974" s="6">
        <v>-183799763.145844</v>
      </c>
      <c r="C2974" s="6">
        <v>53509106.873118356</v>
      </c>
      <c r="D2974" s="6">
        <v>63556940.437469035</v>
      </c>
      <c r="E2974" s="6">
        <v>45091327.54296656</v>
      </c>
      <c r="F2974" s="6">
        <v>68550111.89883237</v>
      </c>
      <c r="G2974" s="6">
        <v>91799450.55461735</v>
      </c>
      <c r="H2974" s="6">
        <f>NPV(Supuestos!$B$22,C2974:G2974)+B2974</f>
        <v>30743340.78587687</v>
      </c>
      <c r="I2974" s="2">
        <f>IFERROR(IRR(B2974:G2974),"")</f>
        <v>0.20222166842182607</v>
      </c>
      <c r="J2974" s="2">
        <f>IFERROR(MIRR(B2974:G2974,Supuestos!$B$22,Supuestos!$B$22),"")</f>
        <v>0.17581439769884133</v>
      </c>
      <c r="K2974" s="6">
        <v>7766.241260195538</v>
      </c>
      <c r="L2974" s="6">
        <v>41063.86075631506</v>
      </c>
      <c r="M2974" s="6">
        <v>158286815.16915455</v>
      </c>
      <c r="N2974" s="6">
        <v>3464.9831211194396</v>
      </c>
      <c r="O2974" s="6">
        <v>107287289.70085932</v>
      </c>
    </row>
    <row r="2975">
      <c r="A2975">
        <v>2971</v>
      </c>
      <c r="B2975" s="6">
        <v>-164889784.54378328</v>
      </c>
      <c r="C2975" s="6">
        <v>57629240.70662353</v>
      </c>
      <c r="D2975" s="6">
        <v>73967262.2595139</v>
      </c>
      <c r="E2975" s="6">
        <v>80637510.15841103</v>
      </c>
      <c r="F2975" s="6">
        <v>56972211.90319502</v>
      </c>
      <c r="G2975" s="6">
        <v>99899408.7843615</v>
      </c>
      <c r="H2975" s="6">
        <f>NPV(Supuestos!$B$22,C2975:G2975)+B2975</f>
        <v>82622355.49796927</v>
      </c>
      <c r="I2975" s="2">
        <f>IFERROR(IRR(B2975:G2975),"")</f>
        <v>0.3199224123966916</v>
      </c>
      <c r="J2975" s="2">
        <f>IFERROR(MIRR(B2975:G2975,Supuestos!$B$22,Supuestos!$B$22),"")</f>
        <v>0.23647517760296788</v>
      </c>
      <c r="K2975" s="6">
        <v>7797.948542883667</v>
      </c>
      <c r="L2975" s="6">
        <v>44189.60280785245</v>
      </c>
      <c r="M2975" s="6">
        <v>137322724.6376952</v>
      </c>
      <c r="N2975" s="6">
        <v>3467.3342090410492</v>
      </c>
      <c r="O2975" s="6">
        <v>109945289.17366421</v>
      </c>
    </row>
    <row r="2976">
      <c r="A2976">
        <v>2972</v>
      </c>
      <c r="B2976" s="6">
        <v>-162776724.3050919</v>
      </c>
      <c r="C2976" s="6">
        <v>56463682.6506572</v>
      </c>
      <c r="D2976" s="6">
        <v>65470427.894113034</v>
      </c>
      <c r="E2976" s="6">
        <v>66938450.71915202</v>
      </c>
      <c r="F2976" s="6">
        <v>77803167.97391799</v>
      </c>
      <c r="G2976" s="6">
        <v>117155559.31560309</v>
      </c>
      <c r="H2976" s="6">
        <f>NPV(Supuestos!$B$22,C2976:G2976)+B2976</f>
        <v>89224385.43173984</v>
      </c>
      <c r="I2976" s="2">
        <f>IFERROR(IRR(B2976:G2976),"")</f>
        <v>0.32451084244882006</v>
      </c>
      <c r="J2976" s="2">
        <f>IFERROR(MIRR(B2976:G2976,Supuestos!$B$22,Supuestos!$B$22),"")</f>
        <v>0.2441332045543625</v>
      </c>
      <c r="K2976" s="6">
        <v>8131.517430217676</v>
      </c>
      <c r="L2976" s="6">
        <v>43154.70215044246</v>
      </c>
      <c r="M2976" s="6">
        <v>134703667.2865179</v>
      </c>
      <c r="N2976" s="6">
        <v>3478.2567211737237</v>
      </c>
      <c r="O2976" s="6">
        <v>109269851.26600261</v>
      </c>
    </row>
    <row r="2977">
      <c r="A2977">
        <v>2973</v>
      </c>
      <c r="B2977" s="6">
        <v>-158134936.53118685</v>
      </c>
      <c r="C2977" s="6">
        <v>73915577.80790195</v>
      </c>
      <c r="D2977" s="6">
        <v>72452554.36675544</v>
      </c>
      <c r="E2977" s="6">
        <v>75411677.61349866</v>
      </c>
      <c r="F2977" s="6">
        <v>71717682.67090921</v>
      </c>
      <c r="G2977" s="6">
        <v>114111226.60854447</v>
      </c>
      <c r="H2977" s="6">
        <f>NPV(Supuestos!$B$22,C2977:G2977)+B2977</f>
        <v>115082332.73444274</v>
      </c>
      <c r="I2977" s="2">
        <f>IFERROR(IRR(B2977:G2977),"")</f>
        <v>0.3964142832168052</v>
      </c>
      <c r="J2977" s="2">
        <f>IFERROR(MIRR(B2977:G2977,Supuestos!$B$22,Supuestos!$B$22),"")</f>
        <v>0.271747565356917</v>
      </c>
      <c r="K2977" s="6">
        <v>7880.038505804294</v>
      </c>
      <c r="L2977" s="6">
        <v>44994.35559790782</v>
      </c>
      <c r="M2977" s="6">
        <v>129770356.15875769</v>
      </c>
      <c r="N2977" s="6">
        <v>3434.0690235296884</v>
      </c>
      <c r="O2977" s="6">
        <v>104119937.2521197</v>
      </c>
    </row>
    <row r="2978">
      <c r="A2978">
        <v>2974</v>
      </c>
      <c r="B2978" s="6">
        <v>-161900556.6589408</v>
      </c>
      <c r="C2978" s="6">
        <v>55502996.4802988</v>
      </c>
      <c r="D2978" s="6">
        <v>55903404.55698966</v>
      </c>
      <c r="E2978" s="6">
        <v>47010932.14390914</v>
      </c>
      <c r="F2978" s="6">
        <v>54184622.11351438</v>
      </c>
      <c r="G2978" s="6">
        <v>101609358.02979822</v>
      </c>
      <c r="H2978" s="6">
        <f>NPV(Supuestos!$B$22,C2978:G2978)+B2978</f>
        <v>46387539.70021474</v>
      </c>
      <c r="I2978" s="2">
        <f>IFERROR(IRR(B2978:G2978),"")</f>
        <v>0.24397540918972058</v>
      </c>
      <c r="J2978" s="2">
        <f>IFERROR(MIRR(B2978:G2978,Supuestos!$B$22,Supuestos!$B$22),"")</f>
        <v>0.19891411459437625</v>
      </c>
      <c r="K2978" s="6">
        <v>7868.426807852834</v>
      </c>
      <c r="L2978" s="6">
        <v>39229.755246060304</v>
      </c>
      <c r="M2978" s="6">
        <v>137206440.0314523</v>
      </c>
      <c r="N2978" s="6">
        <v>3467.47243165349</v>
      </c>
      <c r="O2978" s="6">
        <v>106462246.3895294</v>
      </c>
    </row>
    <row r="2979">
      <c r="A2979">
        <v>2975</v>
      </c>
      <c r="B2979" s="6">
        <v>-168661736.66547278</v>
      </c>
      <c r="C2979" s="6">
        <v>68119184.92044845</v>
      </c>
      <c r="D2979" s="6">
        <v>68833618.44295746</v>
      </c>
      <c r="E2979" s="6">
        <v>79029448.5584281</v>
      </c>
      <c r="F2979" s="6">
        <v>63174274.23293209</v>
      </c>
      <c r="G2979" s="6">
        <v>126239568.91559944</v>
      </c>
      <c r="H2979" s="6">
        <f>NPV(Supuestos!$B$22,C2979:G2979)+B2979</f>
        <v>100368913.40198678</v>
      </c>
      <c r="I2979" s="2">
        <f>IFERROR(IRR(B2979:G2979),"")</f>
        <v>0.34651434631077177</v>
      </c>
      <c r="J2979" s="2">
        <f>IFERROR(MIRR(B2979:G2979,Supuestos!$B$22,Supuestos!$B$22),"")</f>
        <v>0.2515894392728717</v>
      </c>
      <c r="K2979" s="6">
        <v>8735.651599381483</v>
      </c>
      <c r="L2979" s="6">
        <v>38250.11686397779</v>
      </c>
      <c r="M2979" s="6">
        <v>141930561.1007259</v>
      </c>
      <c r="N2979" s="6">
        <v>3464.4370623864233</v>
      </c>
      <c r="O2979" s="6">
        <v>105895594.93261166</v>
      </c>
    </row>
    <row r="2980">
      <c r="A2980">
        <v>2976</v>
      </c>
      <c r="B2980" s="6">
        <v>-148907103.68627024</v>
      </c>
      <c r="C2980" s="6">
        <v>47800549.21033372</v>
      </c>
      <c r="D2980" s="6">
        <v>40773213.99884766</v>
      </c>
      <c r="E2980" s="6">
        <v>45954684.85907283</v>
      </c>
      <c r="F2980" s="6">
        <v>29065547.087642893</v>
      </c>
      <c r="G2980" s="6">
        <v>79462543.2885569</v>
      </c>
      <c r="H2980" s="6">
        <f>NPV(Supuestos!$B$22,C2980:G2980)+B2980</f>
        <v>13894462.313961707</v>
      </c>
      <c r="I2980" s="2">
        <f>IFERROR(IRR(B2980:G2980),"")</f>
        <v>0.17600812670442112</v>
      </c>
      <c r="J2980" s="2">
        <f>IFERROR(MIRR(B2980:G2980,Supuestos!$B$22,Supuestos!$B$22),"")</f>
        <v>0.16052228291432802</v>
      </c>
      <c r="K2980" s="6">
        <v>8170.477854041794</v>
      </c>
      <c r="L2980" s="6">
        <v>33701.64796327127</v>
      </c>
      <c r="M2980" s="6">
        <v>126878418.2199806</v>
      </c>
      <c r="N2980" s="6">
        <v>3432.7207033211985</v>
      </c>
      <c r="O2980" s="6">
        <v>103847265.96006572</v>
      </c>
    </row>
    <row r="2981">
      <c r="A2981">
        <v>2977</v>
      </c>
      <c r="B2981" s="6">
        <v>-183000451.97035003</v>
      </c>
      <c r="C2981" s="6">
        <v>85907251.59451176</v>
      </c>
      <c r="D2981" s="6">
        <v>92642514.93371007</v>
      </c>
      <c r="E2981" s="6">
        <v>92004969.67618737</v>
      </c>
      <c r="F2981" s="6">
        <v>82677970.422518</v>
      </c>
      <c r="G2981" s="6">
        <v>161165218.223168</v>
      </c>
      <c r="H2981" s="6">
        <f>NPV(Supuestos!$B$22,C2981:G2981)+B2981</f>
        <v>158399086.93821475</v>
      </c>
      <c r="I2981" s="2">
        <f>IFERROR(IRR(B2981:G2981),"")</f>
        <v>0.4317675119157618</v>
      </c>
      <c r="J2981" s="2">
        <f>IFERROR(MIRR(B2981:G2981,Supuestos!$B$22,Supuestos!$B$22),"")</f>
        <v>0.29141850411981607</v>
      </c>
      <c r="K2981" s="6">
        <v>8896.351932604137</v>
      </c>
      <c r="L2981" s="6">
        <v>41895.01548225411</v>
      </c>
      <c r="M2981" s="6">
        <v>153183427.8141875</v>
      </c>
      <c r="N2981" s="6">
        <v>3340.294496746113</v>
      </c>
      <c r="O2981" s="6">
        <v>113042568.97141795</v>
      </c>
    </row>
    <row r="2982">
      <c r="A2982">
        <v>2978</v>
      </c>
      <c r="B2982" s="6">
        <v>-157785789.59217542</v>
      </c>
      <c r="C2982" s="6">
        <v>37517553.78970362</v>
      </c>
      <c r="D2982" s="6">
        <v>41341730.60561241</v>
      </c>
      <c r="E2982" s="6">
        <v>46506009.75408537</v>
      </c>
      <c r="F2982" s="6">
        <v>35085288.3517513</v>
      </c>
      <c r="G2982" s="6">
        <v>97911972.5748101</v>
      </c>
      <c r="H2982" s="6">
        <f>NPV(Supuestos!$B$22,C2982:G2982)+B2982</f>
        <v>9951414.179011561</v>
      </c>
      <c r="I2982" s="2">
        <f>IFERROR(IRR(B2982:G2982),"")</f>
        <v>0.16252572204125074</v>
      </c>
      <c r="J2982" s="2">
        <f>IFERROR(MIRR(B2982:G2982,Supuestos!$B$22,Supuestos!$B$22),"")</f>
        <v>0.15403014562640216</v>
      </c>
      <c r="K2982" s="6">
        <v>7700.601978192479</v>
      </c>
      <c r="L2982" s="6">
        <v>38584.328207825776</v>
      </c>
      <c r="M2982" s="6">
        <v>134015985.26222253</v>
      </c>
      <c r="N2982" s="6">
        <v>3500.393977264563</v>
      </c>
      <c r="O2982" s="6">
        <v>111125851.77613467</v>
      </c>
    </row>
    <row r="2983">
      <c r="A2983">
        <v>2979</v>
      </c>
      <c r="B2983" s="6">
        <v>-177844699.88424098</v>
      </c>
      <c r="C2983" s="6">
        <v>84002526.9403329</v>
      </c>
      <c r="D2983" s="6">
        <v>81471562.91516577</v>
      </c>
      <c r="E2983" s="6">
        <v>76379920.94948041</v>
      </c>
      <c r="F2983" s="6">
        <v>84586231.6044088</v>
      </c>
      <c r="G2983" s="6">
        <v>126597244.26820403</v>
      </c>
      <c r="H2983" s="6">
        <f>NPV(Supuestos!$B$22,C2983:G2983)+B2983</f>
        <v>125918201.60125573</v>
      </c>
      <c r="I2983" s="2">
        <f>IFERROR(IRR(B2983:G2983),"")</f>
        <v>0.39079608234813723</v>
      </c>
      <c r="J2983" s="2">
        <f>IFERROR(MIRR(B2983:G2983,Supuestos!$B$22,Supuestos!$B$22),"")</f>
        <v>0.26883050826004773</v>
      </c>
      <c r="K2983" s="6">
        <v>8703.193316041834</v>
      </c>
      <c r="L2983" s="6">
        <v>40891.523738399555</v>
      </c>
      <c r="M2983" s="6">
        <v>149373752.9976166</v>
      </c>
      <c r="N2983" s="6">
        <v>3415.413312955449</v>
      </c>
      <c r="O2983" s="6">
        <v>108843550.32389824</v>
      </c>
    </row>
    <row r="2984">
      <c r="A2984">
        <v>2980</v>
      </c>
      <c r="B2984" s="6">
        <v>-183706121.11003637</v>
      </c>
      <c r="C2984" s="6">
        <v>56095089.6331158</v>
      </c>
      <c r="D2984" s="6">
        <v>55947140.14360981</v>
      </c>
      <c r="E2984" s="6">
        <v>67123885.06549755</v>
      </c>
      <c r="F2984" s="6">
        <v>47268289.45576298</v>
      </c>
      <c r="G2984" s="6">
        <v>100072884.32637423</v>
      </c>
      <c r="H2984" s="6">
        <f>NPV(Supuestos!$B$22,C2984:G2984)+B2984</f>
        <v>33817658.19670041</v>
      </c>
      <c r="I2984" s="2">
        <f>IFERROR(IRR(B2984:G2984),"")</f>
        <v>0.2085759550115067</v>
      </c>
      <c r="J2984" s="2">
        <f>IFERROR(MIRR(B2984:G2984,Supuestos!$B$22,Supuestos!$B$22),"")</f>
        <v>0.17918371808895683</v>
      </c>
      <c r="K2984" s="6">
        <v>8028.893196825486</v>
      </c>
      <c r="L2984" s="6">
        <v>40198.786366480155</v>
      </c>
      <c r="M2984" s="6">
        <v>157885980.1197585</v>
      </c>
      <c r="N2984" s="6">
        <v>3361.1401989435158</v>
      </c>
      <c r="O2984" s="6">
        <v>113165053.10538775</v>
      </c>
    </row>
    <row r="2985">
      <c r="A2985">
        <v>2981</v>
      </c>
      <c r="B2985" s="6">
        <v>-172371576.7738676</v>
      </c>
      <c r="C2985" s="6">
        <v>91200634.27771394</v>
      </c>
      <c r="D2985" s="6">
        <v>103831056.28313854</v>
      </c>
      <c r="E2985" s="6">
        <v>90560886.75546023</v>
      </c>
      <c r="F2985" s="6">
        <v>84580331.52415147</v>
      </c>
      <c r="G2985" s="6">
        <v>135493773.05323017</v>
      </c>
      <c r="H2985" s="6">
        <f>NPV(Supuestos!$B$22,C2985:G2985)+B2985</f>
        <v>169099190.99728137</v>
      </c>
      <c r="I2985" s="2">
        <f>IFERROR(IRR(B2985:G2985),"")</f>
        <v>0.4847644288642263</v>
      </c>
      <c r="J2985" s="2">
        <f>IFERROR(MIRR(B2985:G2985,Supuestos!$B$22,Supuestos!$B$22),"")</f>
        <v>0.3070205822578447</v>
      </c>
      <c r="K2985" s="6">
        <v>9036.712920286545</v>
      </c>
      <c r="L2985" s="6">
        <v>40563.72925229708</v>
      </c>
      <c r="M2985" s="6">
        <v>143046554.67552853</v>
      </c>
      <c r="N2985" s="6">
        <v>3404.626507560412</v>
      </c>
      <c r="O2985" s="6">
        <v>110454605.57265806</v>
      </c>
    </row>
    <row r="2986">
      <c r="A2986">
        <v>2982</v>
      </c>
      <c r="B2986" s="6">
        <v>-173100363.6107498</v>
      </c>
      <c r="C2986" s="6">
        <v>73988975.04328212</v>
      </c>
      <c r="D2986" s="6">
        <v>65762980.74469817</v>
      </c>
      <c r="E2986" s="6">
        <v>83992750.29671164</v>
      </c>
      <c r="F2986" s="6">
        <v>72887281.94793968</v>
      </c>
      <c r="G2986" s="6">
        <v>138151401.26098865</v>
      </c>
      <c r="H2986" s="6">
        <f>NPV(Supuestos!$B$22,C2986:G2986)+B2986</f>
        <v>114004069.21740317</v>
      </c>
      <c r="I2986" s="2">
        <f>IFERROR(IRR(B2986:G2986),"")</f>
        <v>0.3637183137892574</v>
      </c>
      <c r="J2986" s="2">
        <f>IFERROR(MIRR(B2986:G2986,Supuestos!$B$22,Supuestos!$B$22),"")</f>
        <v>0.26140118573049587</v>
      </c>
      <c r="K2986" s="6">
        <v>8575.165934973273</v>
      </c>
      <c r="L2986" s="6">
        <v>42540.212669572546</v>
      </c>
      <c r="M2986" s="6">
        <v>143917213.00669885</v>
      </c>
      <c r="N2986" s="6">
        <v>3554.5345285286508</v>
      </c>
      <c r="O2986" s="6">
        <v>112693479.02191792</v>
      </c>
    </row>
    <row r="2987">
      <c r="A2987">
        <v>2983</v>
      </c>
      <c r="B2987" s="6">
        <v>-166357893.07143623</v>
      </c>
      <c r="C2987" s="6">
        <v>33190892.691302937</v>
      </c>
      <c r="D2987" s="6">
        <v>39102182.1360043</v>
      </c>
      <c r="E2987" s="6">
        <v>41013979.99812811</v>
      </c>
      <c r="F2987" s="6">
        <v>22948983.323100485</v>
      </c>
      <c r="G2987" s="6">
        <v>61550993.69829357</v>
      </c>
      <c r="H2987" s="6">
        <f>NPV(Supuestos!$B$22,C2987:G2987)+B2987</f>
        <v>-33916649.411960796</v>
      </c>
      <c r="I2987" s="2">
        <f>IFERROR(IRR(B2987:G2987),"")</f>
        <v>0.056603963866296125</v>
      </c>
      <c r="J2987" s="2">
        <f>IFERROR(MIRR(B2987:G2987,Supuestos!$B$22,Supuestos!$B$22),"")</f>
        <v>0.08918291189774119</v>
      </c>
      <c r="K2987" s="6">
        <v>7512.636444424676</v>
      </c>
      <c r="L2987" s="6">
        <v>35044.93698310931</v>
      </c>
      <c r="M2987" s="6">
        <v>145295503.4096864</v>
      </c>
      <c r="N2987" s="6">
        <v>3428.1052050491176</v>
      </c>
      <c r="O2987" s="6">
        <v>111209885.30921012</v>
      </c>
    </row>
    <row r="2988">
      <c r="A2988">
        <v>2984</v>
      </c>
      <c r="B2988" s="6">
        <v>-165203204.0529681</v>
      </c>
      <c r="C2988" s="6">
        <v>67737145.95185675</v>
      </c>
      <c r="D2988" s="6">
        <v>72810144.63617167</v>
      </c>
      <c r="E2988" s="6">
        <v>54623673.22351716</v>
      </c>
      <c r="F2988" s="6">
        <v>69619511.35438809</v>
      </c>
      <c r="G2988" s="6">
        <v>105015230.98077592</v>
      </c>
      <c r="H2988" s="6">
        <f>NPV(Supuestos!$B$22,C2988:G2988)+B2988</f>
        <v>82871770.44957504</v>
      </c>
      <c r="I2988" s="2">
        <f>IFERROR(IRR(B2988:G2988),"")</f>
        <v>0.322430084510972</v>
      </c>
      <c r="J2988" s="2">
        <f>IFERROR(MIRR(B2988:G2988,Supuestos!$B$22,Supuestos!$B$22),"")</f>
        <v>0.2365672756557624</v>
      </c>
      <c r="K2988" s="6">
        <v>8092.084819539706</v>
      </c>
      <c r="L2988" s="6">
        <v>42694.965053862885</v>
      </c>
      <c r="M2988" s="6">
        <v>137563901.76631674</v>
      </c>
      <c r="N2988" s="6">
        <v>3477.4519744639597</v>
      </c>
      <c r="O2988" s="6">
        <v>111065905.28957981</v>
      </c>
    </row>
    <row r="2989">
      <c r="A2989">
        <v>2985</v>
      </c>
      <c r="B2989" s="6">
        <v>-159404775.47574195</v>
      </c>
      <c r="C2989" s="6">
        <v>48378521.424284115</v>
      </c>
      <c r="D2989" s="6">
        <v>31740305.157466877</v>
      </c>
      <c r="E2989" s="6">
        <v>49511213.945145816</v>
      </c>
      <c r="F2989" s="6">
        <v>54681908.31198558</v>
      </c>
      <c r="G2989" s="6">
        <v>83267512.05101365</v>
      </c>
      <c r="H2989" s="6">
        <f>NPV(Supuestos!$B$22,C2989:G2989)+B2989</f>
        <v>16496933.286202159</v>
      </c>
      <c r="I2989" s="2">
        <f>IFERROR(IRR(B2989:G2989),"")</f>
        <v>0.1778204584549879</v>
      </c>
      <c r="J2989" s="2">
        <f>IFERROR(MIRR(B2989:G2989,Supuestos!$B$22,Supuestos!$B$22),"")</f>
        <v>0.16267570440097257</v>
      </c>
      <c r="K2989" s="6">
        <v>7373.119640883566</v>
      </c>
      <c r="L2989" s="6">
        <v>42156.20951756757</v>
      </c>
      <c r="M2989" s="6">
        <v>134538953.36540753</v>
      </c>
      <c r="N2989" s="6">
        <v>3370.5678587779403</v>
      </c>
      <c r="O2989" s="6">
        <v>112925979.4711818</v>
      </c>
    </row>
    <row r="2990">
      <c r="A2990">
        <v>2986</v>
      </c>
      <c r="B2990" s="6">
        <v>-171850283.22525346</v>
      </c>
      <c r="C2990" s="6">
        <v>74863672.17620856</v>
      </c>
      <c r="D2990" s="6">
        <v>49462743.554377526</v>
      </c>
      <c r="E2990" s="6">
        <v>50819286.72042844</v>
      </c>
      <c r="F2990" s="6">
        <v>70163165.33761027</v>
      </c>
      <c r="G2990" s="6">
        <v>104694470.45855346</v>
      </c>
      <c r="H2990" s="6">
        <f>NPV(Supuestos!$B$22,C2990:G2990)+B2990</f>
        <v>62098404.37493312</v>
      </c>
      <c r="I2990" s="2">
        <f>IFERROR(IRR(B2990:G2990),"")</f>
        <v>0.27341861147551744</v>
      </c>
      <c r="J2990" s="2">
        <f>IFERROR(MIRR(B2990:G2990,Supuestos!$B$22,Supuestos!$B$22),"")</f>
        <v>0.21254795509193247</v>
      </c>
      <c r="K2990" s="6">
        <v>8133.359351223615</v>
      </c>
      <c r="L2990" s="6">
        <v>39779.83428039235</v>
      </c>
      <c r="M2990" s="6">
        <v>145966788.25448906</v>
      </c>
      <c r="N2990" s="6">
        <v>3524.2566991907856</v>
      </c>
      <c r="O2990" s="6">
        <v>105904936.72884701</v>
      </c>
    </row>
    <row r="2991">
      <c r="A2991">
        <v>2987</v>
      </c>
      <c r="B2991" s="6">
        <v>-183642255.64406788</v>
      </c>
      <c r="C2991" s="6">
        <v>73839425.19738033</v>
      </c>
      <c r="D2991" s="6">
        <v>79285431.94929282</v>
      </c>
      <c r="E2991" s="6">
        <v>82603797.90324165</v>
      </c>
      <c r="F2991" s="6">
        <v>74666887.86622643</v>
      </c>
      <c r="G2991" s="6">
        <v>134546343.38985348</v>
      </c>
      <c r="H2991" s="6">
        <f>NPV(Supuestos!$B$22,C2991:G2991)+B2991</f>
        <v>111979892.387277</v>
      </c>
      <c r="I2991" s="2">
        <f>IFERROR(IRR(B2991:G2991),"")</f>
        <v>0.35173002868663683</v>
      </c>
      <c r="J2991" s="2">
        <f>IFERROR(MIRR(B2991:G2991,Supuestos!$B$22,Supuestos!$B$22),"")</f>
        <v>0.2538850412217277</v>
      </c>
      <c r="K2991" s="6">
        <v>9050.594247765981</v>
      </c>
      <c r="L2991" s="6">
        <v>36960.77717165361</v>
      </c>
      <c r="M2991" s="6">
        <v>156880895.86304963</v>
      </c>
      <c r="N2991" s="6">
        <v>3244.7788262429335</v>
      </c>
      <c r="O2991" s="6">
        <v>107995187.56301914</v>
      </c>
    </row>
    <row r="2992">
      <c r="A2992">
        <v>2988</v>
      </c>
      <c r="B2992" s="6">
        <v>-165069609.6445151</v>
      </c>
      <c r="C2992" s="6">
        <v>66616903.66107489</v>
      </c>
      <c r="D2992" s="6">
        <v>79930584.02260025</v>
      </c>
      <c r="E2992" s="6">
        <v>74295549.38479169</v>
      </c>
      <c r="F2992" s="6">
        <v>92306731.13311401</v>
      </c>
      <c r="G2992" s="6">
        <v>104702562.15836613</v>
      </c>
      <c r="H2992" s="6">
        <f>NPV(Supuestos!$B$22,C2992:G2992)+B2992</f>
        <v>114049864.1479797</v>
      </c>
      <c r="I2992" s="2">
        <f>IFERROR(IRR(B2992:G2992),"")</f>
        <v>0.37940331646180575</v>
      </c>
      <c r="J2992" s="2">
        <f>IFERROR(MIRR(B2992:G2992,Supuestos!$B$22,Supuestos!$B$22),"")</f>
        <v>0.26627914414236975</v>
      </c>
      <c r="K2992" s="6">
        <v>8364.366019137378</v>
      </c>
      <c r="L2992" s="6">
        <v>41682.089083008505</v>
      </c>
      <c r="M2992" s="6">
        <v>137178069.68190923</v>
      </c>
      <c r="N2992" s="6">
        <v>3451.3741574560604</v>
      </c>
      <c r="O2992" s="6">
        <v>107537859.6866169</v>
      </c>
    </row>
    <row r="2993">
      <c r="A2993">
        <v>2989</v>
      </c>
      <c r="B2993" s="6">
        <v>-167525953.32344508</v>
      </c>
      <c r="C2993" s="6">
        <v>53083575.306889996</v>
      </c>
      <c r="D2993" s="6">
        <v>54995660.441176906</v>
      </c>
      <c r="E2993" s="6">
        <v>57658114.14162849</v>
      </c>
      <c r="F2993" s="6">
        <v>68867004.05407995</v>
      </c>
      <c r="G2993" s="6">
        <v>110115076.22704627</v>
      </c>
      <c r="H2993" s="6">
        <f>NPV(Supuestos!$B$22,C2993:G2993)+B2993</f>
        <v>58238660.98714279</v>
      </c>
      <c r="I2993" s="2">
        <f>IFERROR(IRR(B2993:G2993),"")</f>
        <v>0.26016920174639324</v>
      </c>
      <c r="J2993" s="2">
        <f>IFERROR(MIRR(B2993:G2993,Supuestos!$B$22,Supuestos!$B$22),"")</f>
        <v>0.2100953896124853</v>
      </c>
      <c r="K2993" s="6">
        <v>8432.552333658996</v>
      </c>
      <c r="L2993" s="6">
        <v>37737.160361482434</v>
      </c>
      <c r="M2993" s="6">
        <v>142068306.94969448</v>
      </c>
      <c r="N2993" s="6">
        <v>3456.283595909675</v>
      </c>
      <c r="O2993" s="6">
        <v>109212665.75316888</v>
      </c>
    </row>
    <row r="2994">
      <c r="A2994">
        <v>2990</v>
      </c>
      <c r="B2994" s="6">
        <v>-193420751.37669522</v>
      </c>
      <c r="C2994" s="6">
        <v>62770993.19223772</v>
      </c>
      <c r="D2994" s="6">
        <v>62879139.941185385</v>
      </c>
      <c r="E2994" s="6">
        <v>80888396.13988274</v>
      </c>
      <c r="F2994" s="6">
        <v>67226275.66743767</v>
      </c>
      <c r="G2994" s="6">
        <v>108250505.36238682</v>
      </c>
      <c r="H2994" s="6">
        <f>NPV(Supuestos!$B$22,C2994:G2994)+B2994</f>
        <v>60647615.47198498</v>
      </c>
      <c r="I2994" s="2">
        <f>IFERROR(IRR(B2994:G2994),"")</f>
        <v>0.2533872396651695</v>
      </c>
      <c r="J2994" s="2">
        <f>IFERROR(MIRR(B2994:G2994,Supuestos!$B$22,Supuestos!$B$22),"")</f>
        <v>0.20391092999035298</v>
      </c>
      <c r="K2994" s="6">
        <v>8326.049834350371</v>
      </c>
      <c r="L2994" s="6">
        <v>38588.80506034725</v>
      </c>
      <c r="M2994" s="6">
        <v>167717366.25825658</v>
      </c>
      <c r="N2994" s="6">
        <v>3298.418186791241</v>
      </c>
      <c r="O2994" s="6">
        <v>106339629.36875553</v>
      </c>
    </row>
    <row r="2995">
      <c r="A2995">
        <v>2991</v>
      </c>
      <c r="B2995" s="6">
        <v>-167450699.17140102</v>
      </c>
      <c r="C2995" s="6">
        <v>92250331.9211193</v>
      </c>
      <c r="D2995" s="6">
        <v>92506918.56359944</v>
      </c>
      <c r="E2995" s="6">
        <v>99328333.90710193</v>
      </c>
      <c r="F2995" s="6">
        <v>80026726.61701442</v>
      </c>
      <c r="G2995" s="6">
        <v>132641602.82400239</v>
      </c>
      <c r="H2995" s="6">
        <f>NPV(Supuestos!$B$22,C2995:G2995)+B2995</f>
        <v>167967649.34136468</v>
      </c>
      <c r="I2995" s="2">
        <f>IFERROR(IRR(B2995:G2995),"")</f>
        <v>0.4917400185831169</v>
      </c>
      <c r="J2995" s="2">
        <f>IFERROR(MIRR(B2995:G2995,Supuestos!$B$22,Supuestos!$B$22),"")</f>
        <v>0.3099201462966299</v>
      </c>
      <c r="K2995" s="6">
        <v>8712.194779966294</v>
      </c>
      <c r="L2995" s="6">
        <v>42886.78270530685</v>
      </c>
      <c r="M2995" s="6">
        <v>137559658.81822318</v>
      </c>
      <c r="N2995" s="6">
        <v>3251.938018295914</v>
      </c>
      <c r="O2995" s="6">
        <v>112196701.86990923</v>
      </c>
    </row>
    <row r="2996">
      <c r="A2996">
        <v>2992</v>
      </c>
      <c r="B2996" s="6">
        <v>-184411810.63499385</v>
      </c>
      <c r="C2996" s="6">
        <v>62139033.0225772</v>
      </c>
      <c r="D2996" s="6">
        <v>51851445.58556822</v>
      </c>
      <c r="E2996" s="6">
        <v>78126191.65982078</v>
      </c>
      <c r="F2996" s="6">
        <v>53179514.81857413</v>
      </c>
      <c r="G2996" s="6">
        <v>86298977.95446952</v>
      </c>
      <c r="H2996" s="6">
        <f>NPV(Supuestos!$B$22,C2996:G2996)+B2996</f>
        <v>39034597.591102555</v>
      </c>
      <c r="I2996" s="2">
        <f>IFERROR(IRR(B2996:G2996),"")</f>
        <v>0.22077176832721432</v>
      </c>
      <c r="J2996" s="2">
        <f>IFERROR(MIRR(B2996:G2996,Supuestos!$B$22,Supuestos!$B$22),"")</f>
        <v>0.1846274192437074</v>
      </c>
      <c r="K2996" s="6">
        <v>7768.806691620141</v>
      </c>
      <c r="L2996" s="6">
        <v>41672.52873905962</v>
      </c>
      <c r="M2996" s="6">
        <v>158512145.02501473</v>
      </c>
      <c r="N2996" s="6">
        <v>3362.9870320670307</v>
      </c>
      <c r="O2996" s="6">
        <v>112417706.47970475</v>
      </c>
    </row>
    <row r="2997">
      <c r="A2997">
        <v>2993</v>
      </c>
      <c r="B2997" s="6">
        <v>-150474880.30774543</v>
      </c>
      <c r="C2997" s="6">
        <v>81063331.07383418</v>
      </c>
      <c r="D2997" s="6">
        <v>71496456.90843894</v>
      </c>
      <c r="E2997" s="6">
        <v>91667651.35556386</v>
      </c>
      <c r="F2997" s="6">
        <v>60820535.61956145</v>
      </c>
      <c r="G2997" s="6">
        <v>122560379.85009786</v>
      </c>
      <c r="H2997" s="6">
        <f>NPV(Supuestos!$B$22,C2997:G2997)+B2997</f>
        <v>137185220.84421352</v>
      </c>
      <c r="I2997" s="2">
        <f>IFERROR(IRR(B2997:G2997),"")</f>
        <v>0.45961056839853354</v>
      </c>
      <c r="J2997" s="2">
        <f>IFERROR(MIRR(B2997:G2997,Supuestos!$B$22,Supuestos!$B$22),"")</f>
        <v>0.2977408509505244</v>
      </c>
      <c r="K2997" s="6">
        <v>8911.793186273624</v>
      </c>
      <c r="L2997" s="6">
        <v>39600.04565485233</v>
      </c>
      <c r="M2997" s="6">
        <v>122242286.94430244</v>
      </c>
      <c r="N2997" s="6">
        <v>3350.078233362486</v>
      </c>
      <c r="O2997" s="6">
        <v>113650910.9416163</v>
      </c>
    </row>
    <row r="2998">
      <c r="A2998">
        <v>2994</v>
      </c>
      <c r="B2998" s="6">
        <v>-192048261.3959324</v>
      </c>
      <c r="C2998" s="6">
        <v>48872270.53092554</v>
      </c>
      <c r="D2998" s="6">
        <v>52319315.964191586</v>
      </c>
      <c r="E2998" s="6">
        <v>50218917.68535341</v>
      </c>
      <c r="F2998" s="6">
        <v>35433516.00603207</v>
      </c>
      <c r="G2998" s="6">
        <v>89570335.60250896</v>
      </c>
      <c r="H2998" s="6">
        <f>NPV(Supuestos!$B$22,C2998:G2998)+B2998</f>
        <v>-7523983.337988153</v>
      </c>
      <c r="I2998" s="2">
        <f>IFERROR(IRR(B2998:G2998),"")</f>
        <v>0.12466205064849208</v>
      </c>
      <c r="J2998" s="2">
        <f>IFERROR(MIRR(B2998:G2998,Supuestos!$B$22,Supuestos!$B$22),"")</f>
        <v>0.13092415037650462</v>
      </c>
      <c r="K2998" s="6">
        <v>8273.057588040916</v>
      </c>
      <c r="L2998" s="6">
        <v>35108.36200661493</v>
      </c>
      <c r="M2998" s="6">
        <v>168811981.33973137</v>
      </c>
      <c r="N2998" s="6">
        <v>3600.6452222665152</v>
      </c>
      <c r="O2998" s="6">
        <v>106689012.83912422</v>
      </c>
    </row>
    <row r="2999">
      <c r="A2999">
        <v>2995</v>
      </c>
      <c r="B2999" s="6">
        <v>-159314524.97042677</v>
      </c>
      <c r="C2999" s="6">
        <v>91116678.40464331</v>
      </c>
      <c r="D2999" s="6">
        <v>75449769.75964187</v>
      </c>
      <c r="E2999" s="6">
        <v>76251435.59386551</v>
      </c>
      <c r="F2999" s="6">
        <v>73734051.00250378</v>
      </c>
      <c r="G2999" s="6">
        <v>114349425.93265018</v>
      </c>
      <c r="H2999" s="6">
        <f>NPV(Supuestos!$B$22,C2999:G2999)+B2999</f>
        <v>133182066.85295805</v>
      </c>
      <c r="I2999" s="2">
        <f>IFERROR(IRR(B2999:G2999),"")</f>
        <v>0.4458284736787624</v>
      </c>
      <c r="J2999" s="2">
        <f>IFERROR(MIRR(B2999:G2999,Supuestos!$B$22,Supuestos!$B$22),"")</f>
        <v>0.2872945741953796</v>
      </c>
      <c r="K2999" s="6">
        <v>8643.764700123744</v>
      </c>
      <c r="L2999" s="6">
        <v>39510.48247130267</v>
      </c>
      <c r="M2999" s="6">
        <v>131992979.87680246</v>
      </c>
      <c r="N2999" s="6">
        <v>3298.905003319184</v>
      </c>
      <c r="O2999" s="6">
        <v>108137830.28441165</v>
      </c>
    </row>
    <row r="3000">
      <c r="A3000">
        <v>2996</v>
      </c>
      <c r="B3000" s="6">
        <v>-169422511.96429527</v>
      </c>
      <c r="C3000" s="6">
        <v>54028727.59275586</v>
      </c>
      <c r="D3000" s="6">
        <v>58620678.745414376</v>
      </c>
      <c r="E3000" s="6">
        <v>37136306.89530404</v>
      </c>
      <c r="F3000" s="6">
        <v>61740112.00703851</v>
      </c>
      <c r="G3000" s="6">
        <v>84265142.53600802</v>
      </c>
      <c r="H3000" s="6">
        <f>NPV(Supuestos!$B$22,C3000:G3000)+B3000</f>
        <v>28463544.06686659</v>
      </c>
      <c r="I3000" s="2">
        <f>IFERROR(IRR(B3000:G3000),"")</f>
        <v>0.2036295433125253</v>
      </c>
      <c r="J3000" s="2">
        <f>IFERROR(MIRR(B3000:G3000,Supuestos!$B$22,Supuestos!$B$22),"")</f>
        <v>0.1759630246400543</v>
      </c>
      <c r="K3000" s="6">
        <v>8054.636820176677</v>
      </c>
      <c r="L3000" s="6">
        <v>36382.42770889398</v>
      </c>
      <c r="M3000" s="6">
        <v>145978732.61777738</v>
      </c>
      <c r="N3000" s="6">
        <v>3434.069653041661</v>
      </c>
      <c r="O3000" s="6">
        <v>106933168.53477539</v>
      </c>
    </row>
    <row r="3001">
      <c r="A3001">
        <v>2997</v>
      </c>
      <c r="B3001" s="6">
        <v>-177318003.8621722</v>
      </c>
      <c r="C3001" s="6">
        <v>64726985.68230179</v>
      </c>
      <c r="D3001" s="6">
        <v>68943191.67918642</v>
      </c>
      <c r="E3001" s="6">
        <v>71258973.62310745</v>
      </c>
      <c r="F3001" s="6">
        <v>52744479.91496754</v>
      </c>
      <c r="G3001" s="6">
        <v>104243847.60472696</v>
      </c>
      <c r="H3001" s="6">
        <f>NPV(Supuestos!$B$22,C3001:G3001)+B3001</f>
        <v>65977332.725503474</v>
      </c>
      <c r="I3001" s="2">
        <f>IFERROR(IRR(B3001:G3001),"")</f>
        <v>0.27807735332066036</v>
      </c>
      <c r="J3001" s="2">
        <f>IFERROR(MIRR(B3001:G3001,Supuestos!$B$22,Supuestos!$B$22),"")</f>
        <v>0.21445392139671537</v>
      </c>
      <c r="K3001" s="6">
        <v>8390.387700160187</v>
      </c>
      <c r="L3001" s="6">
        <v>38228.68152302153</v>
      </c>
      <c r="M3001" s="6">
        <v>151657727.12264413</v>
      </c>
      <c r="N3001" s="6">
        <v>3399.889540268729</v>
      </c>
      <c r="O3001" s="6">
        <v>109076490.37836109</v>
      </c>
    </row>
    <row r="3002">
      <c r="A3002">
        <v>2998</v>
      </c>
      <c r="B3002" s="6">
        <v>-184806815.2431809</v>
      </c>
      <c r="C3002" s="6">
        <v>69428181.67953962</v>
      </c>
      <c r="D3002" s="6">
        <v>79533855.28489262</v>
      </c>
      <c r="E3002" s="6">
        <v>76162930.66975452</v>
      </c>
      <c r="F3002" s="6">
        <v>79983835.93411401</v>
      </c>
      <c r="G3002" s="6">
        <v>122953757.27391034</v>
      </c>
      <c r="H3002" s="6">
        <f>NPV(Supuestos!$B$22,C3002:G3002)+B3002</f>
        <v>99916806.81750886</v>
      </c>
      <c r="I3002" s="2">
        <f>IFERROR(IRR(B3002:G3002),"")</f>
        <v>0.32955882614560633</v>
      </c>
      <c r="J3002" s="2">
        <f>IFERROR(MIRR(B3002:G3002,Supuestos!$B$22,Supuestos!$B$22),"")</f>
        <v>0.242927951455008</v>
      </c>
      <c r="K3002" s="6">
        <v>7894.839886055721</v>
      </c>
      <c r="L3002" s="6">
        <v>43500.957055364364</v>
      </c>
      <c r="M3002" s="6">
        <v>157332167.9757979</v>
      </c>
      <c r="N3002" s="6">
        <v>3233.5721177359424</v>
      </c>
      <c r="O3002" s="6">
        <v>107274686.70316796</v>
      </c>
    </row>
    <row r="3003">
      <c r="A3003">
        <v>2999</v>
      </c>
      <c r="B3003" s="6">
        <v>-190499549.34564722</v>
      </c>
      <c r="C3003" s="6">
        <v>56883475.36135152</v>
      </c>
      <c r="D3003" s="6">
        <v>52754986.15007772</v>
      </c>
      <c r="E3003" s="6">
        <v>76710863.98482972</v>
      </c>
      <c r="F3003" s="6">
        <v>58515509.87623912</v>
      </c>
      <c r="G3003" s="6">
        <v>116771546.37475264</v>
      </c>
      <c r="H3003" s="6">
        <f>NPV(Supuestos!$B$22,C3003:G3003)+B3003</f>
        <v>47062494.4333066</v>
      </c>
      <c r="I3003" s="2">
        <f>IFERROR(IRR(B3003:G3003),"")</f>
        <v>0.22751089480638934</v>
      </c>
      <c r="J3003" s="2">
        <f>IFERROR(MIRR(B3003:G3003,Supuestos!$B$22,Supuestos!$B$22),"")</f>
        <v>0.1914654998178964</v>
      </c>
      <c r="K3003" s="6">
        <v>8226.10816560101</v>
      </c>
      <c r="L3003" s="6">
        <v>39387.879987273074</v>
      </c>
      <c r="M3003" s="6">
        <v>164578832.45052564</v>
      </c>
      <c r="N3003" s="6">
        <v>3490.2741867428026</v>
      </c>
      <c r="O3003" s="6">
        <v>107057579.55954568</v>
      </c>
    </row>
    <row r="3004">
      <c r="A3004">
        <v>3000</v>
      </c>
      <c r="B3004" s="6">
        <v>-161876087.4687275</v>
      </c>
      <c r="C3004" s="6">
        <v>52602279.334610075</v>
      </c>
      <c r="D3004" s="6">
        <v>58665248.47146353</v>
      </c>
      <c r="E3004" s="6">
        <v>58559428.92581116</v>
      </c>
      <c r="F3004" s="6">
        <v>64017101.578984395</v>
      </c>
      <c r="G3004" s="6">
        <v>102765548.41983941</v>
      </c>
      <c r="H3004" s="6">
        <f>NPV(Supuestos!$B$22,C3004:G3004)+B3004</f>
        <v>60209681.98753865</v>
      </c>
      <c r="I3004" s="2">
        <f>IFERROR(IRR(B3004:G3004),"")</f>
        <v>0.2706074580386189</v>
      </c>
      <c r="J3004" s="2">
        <f>IFERROR(MIRR(B3004:G3004,Supuestos!$B$22,Supuestos!$B$22),"")</f>
        <v>0.2144299182083973</v>
      </c>
      <c r="K3004" s="6">
        <v>8333.900146083586</v>
      </c>
      <c r="L3004" s="6">
        <v>37644.15125646859</v>
      </c>
      <c r="M3004" s="6">
        <v>136778279.6562894</v>
      </c>
      <c r="N3004" s="6">
        <v>3354.7028442534306</v>
      </c>
      <c r="O3004" s="6">
        <v>114463118.73188531</v>
      </c>
    </row>
    <row r="3005">
      <c r="A3005">
        <v>3001</v>
      </c>
      <c r="B3005" s="6">
        <v>-181547418.84912026</v>
      </c>
      <c r="C3005" s="6">
        <v>40953953.523093686</v>
      </c>
      <c r="D3005" s="6">
        <v>33237462.975934718</v>
      </c>
      <c r="E3005" s="6">
        <v>39432394.363543704</v>
      </c>
      <c r="F3005" s="6">
        <v>42858954.53387398</v>
      </c>
      <c r="G3005" s="6">
        <v>68019168.80763601</v>
      </c>
      <c r="H3005" s="6">
        <f>NPV(Supuestos!$B$22,C3005:G3005)+B3005</f>
        <v>-32729040.172375925</v>
      </c>
      <c r="I3005" s="2">
        <f>IFERROR(IRR(B3005:G3005),"")</f>
        <v>0.06838139550585337</v>
      </c>
      <c r="J3005" s="2">
        <f>IFERROR(MIRR(B3005:G3005,Supuestos!$B$22,Supuestos!$B$22),"")</f>
        <v>0.09556499984737821</v>
      </c>
      <c r="K3005" s="6">
        <v>7515.8797180984275</v>
      </c>
      <c r="L3005" s="6">
        <v>35886.3136486537</v>
      </c>
      <c r="M3005" s="6">
        <v>159970041.49638146</v>
      </c>
      <c r="N3005" s="6">
        <v>3413.8588135130703</v>
      </c>
      <c r="O3005" s="6">
        <v>105281021.0833831</v>
      </c>
    </row>
    <row r="3006">
      <c r="A3006">
        <v>3002</v>
      </c>
      <c r="B3006" s="6">
        <v>-171226189.8634039</v>
      </c>
      <c r="C3006" s="6">
        <v>45388986.729031</v>
      </c>
      <c r="D3006" s="6">
        <v>50539857.22958307</v>
      </c>
      <c r="E3006" s="6">
        <v>36882878.72106957</v>
      </c>
      <c r="F3006" s="6">
        <v>42081565.7396999</v>
      </c>
      <c r="G3006" s="6">
        <v>82159330.20992585</v>
      </c>
      <c r="H3006" s="6">
        <f>NPV(Supuestos!$B$22,C3006:G3006)+B3006</f>
        <v>-40970.908798992634</v>
      </c>
      <c r="I3006" s="2">
        <f>IFERROR(IRR(B3006:G3006),"")</f>
        <v>0.13990758288069016</v>
      </c>
      <c r="J3006" s="2">
        <f>IFERROR(MIRR(B3006:G3006,Supuestos!$B$22,Supuestos!$B$22),"")</f>
        <v>0.13994543906267576</v>
      </c>
      <c r="K3006" s="6">
        <v>7746.98624905401</v>
      </c>
      <c r="L3006" s="6">
        <v>39420.176761396564</v>
      </c>
      <c r="M3006" s="6">
        <v>146795184.4789385</v>
      </c>
      <c r="N3006" s="6">
        <v>3575.6911486697695</v>
      </c>
      <c r="O3006" s="6">
        <v>113588462.53783901</v>
      </c>
    </row>
    <row r="3007">
      <c r="A3007">
        <v>3003</v>
      </c>
      <c r="B3007" s="6">
        <v>-171832961.76802766</v>
      </c>
      <c r="C3007" s="6">
        <v>59987292.0525935</v>
      </c>
      <c r="D3007" s="6">
        <v>67654623.34466895</v>
      </c>
      <c r="E3007" s="6">
        <v>76121393.87976205</v>
      </c>
      <c r="F3007" s="6">
        <v>84609462.83428985</v>
      </c>
      <c r="G3007" s="6">
        <v>134594081.9880797</v>
      </c>
      <c r="H3007" s="6">
        <f>NPV(Supuestos!$B$22,C3007:G3007)+B3007</f>
        <v>104224821.13005307</v>
      </c>
      <c r="I3007" s="2">
        <f>IFERROR(IRR(B3007:G3007),"")</f>
        <v>0.3389984111245757</v>
      </c>
      <c r="J3007" s="2">
        <f>IFERROR(MIRR(B3007:G3007,Supuestos!$B$22,Supuestos!$B$22),"")</f>
        <v>0.25338229401837076</v>
      </c>
      <c r="K3007" s="6">
        <v>8591.689533137864</v>
      </c>
      <c r="L3007" s="6">
        <v>39761.94485416076</v>
      </c>
      <c r="M3007" s="6">
        <v>144503178.93437183</v>
      </c>
      <c r="N3007" s="6">
        <v>3472.923229945203</v>
      </c>
      <c r="O3007" s="6">
        <v>107923597.2249884</v>
      </c>
    </row>
    <row r="3008">
      <c r="A3008">
        <v>3004</v>
      </c>
      <c r="B3008" s="6">
        <v>-180658124.7787663</v>
      </c>
      <c r="C3008" s="6">
        <v>64108699.34771602</v>
      </c>
      <c r="D3008" s="6">
        <v>66611336.44910315</v>
      </c>
      <c r="E3008" s="6">
        <v>66097362.82164402</v>
      </c>
      <c r="F3008" s="6">
        <v>73116875.56845917</v>
      </c>
      <c r="G3008" s="6">
        <v>110509792.9622744</v>
      </c>
      <c r="H3008" s="6">
        <f>NPV(Supuestos!$B$22,C3008:G3008)+B3008</f>
        <v>72133057.56622656</v>
      </c>
      <c r="I3008" s="2">
        <f>IFERROR(IRR(B3008:G3008),"")</f>
        <v>0.28259794844980896</v>
      </c>
      <c r="J3008" s="2">
        <f>IFERROR(MIRR(B3008:G3008,Supuestos!$B$22,Supuestos!$B$22),"")</f>
        <v>0.21923026875900864</v>
      </c>
      <c r="K3008" s="6">
        <v>8054.750530920195</v>
      </c>
      <c r="L3008" s="6">
        <v>42307.35628357198</v>
      </c>
      <c r="M3008" s="6">
        <v>153396108.7398118</v>
      </c>
      <c r="N3008" s="6">
        <v>3495.8137525245547</v>
      </c>
      <c r="O3008" s="6">
        <v>108341650.03037544</v>
      </c>
    </row>
    <row r="3009">
      <c r="A3009">
        <v>3005</v>
      </c>
      <c r="B3009" s="6">
        <v>-162191785.4009889</v>
      </c>
      <c r="C3009" s="6">
        <v>59225148.93661275</v>
      </c>
      <c r="D3009" s="6">
        <v>69149101.57612124</v>
      </c>
      <c r="E3009" s="6">
        <v>79786735.80393007</v>
      </c>
      <c r="F3009" s="6">
        <v>44743740.66004926</v>
      </c>
      <c r="G3009" s="6">
        <v>115692806.22956811</v>
      </c>
      <c r="H3009" s="6">
        <f>NPV(Supuestos!$B$22,C3009:G3009)+B3009</f>
        <v>83400966.58330703</v>
      </c>
      <c r="I3009" s="2">
        <f>IFERROR(IRR(B3009:G3009),"")</f>
        <v>0.3220238059498891</v>
      </c>
      <c r="J3009" s="2">
        <f>IFERROR(MIRR(B3009:G3009,Supuestos!$B$22,Supuestos!$B$22),"")</f>
        <v>0.23863169699055042</v>
      </c>
      <c r="K3009" s="6">
        <v>8131.945754243772</v>
      </c>
      <c r="L3009" s="6">
        <v>40386.83020222029</v>
      </c>
      <c r="M3009" s="6">
        <v>135917904.40976414</v>
      </c>
      <c r="N3009" s="6">
        <v>3289.0911390073597</v>
      </c>
      <c r="O3009" s="6">
        <v>110557812.04383774</v>
      </c>
    </row>
    <row r="3010">
      <c r="A3010">
        <v>3006</v>
      </c>
      <c r="B3010" s="6">
        <v>-165706091.70774922</v>
      </c>
      <c r="C3010" s="6">
        <v>71908397.24437466</v>
      </c>
      <c r="D3010" s="6">
        <v>63089953.317005694</v>
      </c>
      <c r="E3010" s="6">
        <v>85628805.91313893</v>
      </c>
      <c r="F3010" s="6">
        <v>81256939.07244052</v>
      </c>
      <c r="G3010" s="6">
        <v>122711690.38949761</v>
      </c>
      <c r="H3010" s="6">
        <f>NPV(Supuestos!$B$22,C3010:G3010)+B3010</f>
        <v>115557362.90577884</v>
      </c>
      <c r="I3010" s="2">
        <f>IFERROR(IRR(B3010:G3010),"")</f>
        <v>0.37690806443528974</v>
      </c>
      <c r="J3010" s="2">
        <f>IFERROR(MIRR(B3010:G3010,Supuestos!$B$22,Supuestos!$B$22),"")</f>
        <v>0.2672427574206424</v>
      </c>
      <c r="K3010" s="6">
        <v>8846.32025483117</v>
      </c>
      <c r="L3010" s="6">
        <v>36863.8984714821</v>
      </c>
      <c r="M3010" s="6">
        <v>139617303.57012427</v>
      </c>
      <c r="N3010" s="6">
        <v>3375.2347885010145</v>
      </c>
      <c r="O3010" s="6">
        <v>103193148.80359848</v>
      </c>
    </row>
    <row r="3011">
      <c r="A3011">
        <v>3007</v>
      </c>
      <c r="B3011" s="6">
        <v>-151643232.02557448</v>
      </c>
      <c r="C3011" s="6">
        <v>54903999.44340885</v>
      </c>
      <c r="D3011" s="6">
        <v>64161683.39641586</v>
      </c>
      <c r="E3011" s="6">
        <v>79972870.66364472</v>
      </c>
      <c r="F3011" s="6">
        <v>65441447.39256809</v>
      </c>
      <c r="G3011" s="6">
        <v>110887910.22773619</v>
      </c>
      <c r="H3011" s="6">
        <f>NPV(Supuestos!$B$22,C3011:G3011)+B3011</f>
        <v>96206208.85969031</v>
      </c>
      <c r="I3011" s="2">
        <f>IFERROR(IRR(B3011:G3011),"")</f>
        <v>0.35385995993351554</v>
      </c>
      <c r="J3011" s="2">
        <f>IFERROR(MIRR(B3011:G3011,Supuestos!$B$22,Supuestos!$B$22),"")</f>
        <v>0.25770223771557754</v>
      </c>
      <c r="K3011" s="6">
        <v>8055.837165154475</v>
      </c>
      <c r="L3011" s="6">
        <v>42975.95966411999</v>
      </c>
      <c r="M3011" s="6">
        <v>123946645.37994267</v>
      </c>
      <c r="N3011" s="6">
        <v>3427.7375743724406</v>
      </c>
      <c r="O3011" s="6">
        <v>108257222.74458098</v>
      </c>
    </row>
    <row r="3012">
      <c r="A3012">
        <v>3008</v>
      </c>
      <c r="B3012" s="6">
        <v>-178331103.2300413</v>
      </c>
      <c r="C3012" s="6">
        <v>61431305.05841583</v>
      </c>
      <c r="D3012" s="6">
        <v>56965014.59332604</v>
      </c>
      <c r="E3012" s="6">
        <v>72851124.23015362</v>
      </c>
      <c r="F3012" s="6">
        <v>60294928.16603658</v>
      </c>
      <c r="G3012" s="6">
        <v>83293508.45692436</v>
      </c>
      <c r="H3012" s="6">
        <f>NPV(Supuestos!$B$22,C3012:G3012)+B3012</f>
        <v>47520645.26705112</v>
      </c>
      <c r="I3012" s="2">
        <f>IFERROR(IRR(B3012:G3012),"")</f>
        <v>0.24098632772004688</v>
      </c>
      <c r="J3012" s="2">
        <f>IFERROR(MIRR(B3012:G3012,Supuestos!$B$22,Supuestos!$B$22),"")</f>
        <v>0.19515469944968622</v>
      </c>
      <c r="K3012" s="6">
        <v>7850.924715288872</v>
      </c>
      <c r="L3012" s="6">
        <v>41542.566846442314</v>
      </c>
      <c r="M3012" s="6">
        <v>152239298.04673937</v>
      </c>
      <c r="N3012" s="6">
        <v>3389.0485446589687</v>
      </c>
      <c r="O3012" s="6">
        <v>111398516.94777483</v>
      </c>
    </row>
    <row r="3013">
      <c r="A3013">
        <v>3009</v>
      </c>
      <c r="B3013" s="6">
        <v>-182886484.08963057</v>
      </c>
      <c r="C3013" s="6">
        <v>40943898.78624131</v>
      </c>
      <c r="D3013" s="6">
        <v>41181246.47733335</v>
      </c>
      <c r="E3013" s="6">
        <v>28643488.387826286</v>
      </c>
      <c r="F3013" s="6">
        <v>50539015.775268406</v>
      </c>
      <c r="G3013" s="6">
        <v>72942202.67514563</v>
      </c>
      <c r="H3013" s="6">
        <f>NPV(Supuestos!$B$22,C3013:G3013)+B3013</f>
        <v>-28142563.81016878</v>
      </c>
      <c r="I3013" s="2">
        <f>IFERROR(IRR(B3013:G3013),"")</f>
        <v>0.07973627331166992</v>
      </c>
      <c r="J3013" s="2">
        <f>IFERROR(MIRR(B3013:G3013,Supuestos!$B$22,Supuestos!$B$22),"")</f>
        <v>0.1025321138471853</v>
      </c>
      <c r="K3013" s="6">
        <v>7968.4342890564485</v>
      </c>
      <c r="L3013" s="6">
        <v>33953.134775583996</v>
      </c>
      <c r="M3013" s="6">
        <v>161242218.2202931</v>
      </c>
      <c r="N3013" s="6">
        <v>3312.7799787558615</v>
      </c>
      <c r="O3013" s="6">
        <v>108066521.17431743</v>
      </c>
    </row>
    <row r="3014">
      <c r="A3014">
        <v>3010</v>
      </c>
      <c r="B3014" s="6">
        <v>-158532251.30691326</v>
      </c>
      <c r="C3014" s="6">
        <v>69726457.15030378</v>
      </c>
      <c r="D3014" s="6">
        <v>77121492.47682163</v>
      </c>
      <c r="E3014" s="6">
        <v>84698579.08801824</v>
      </c>
      <c r="F3014" s="6">
        <v>90215221.98029251</v>
      </c>
      <c r="G3014" s="6">
        <v>128023891.08720115</v>
      </c>
      <c r="H3014" s="6">
        <f>NPV(Supuestos!$B$22,C3014:G3014)+B3014</f>
        <v>139049171.1253496</v>
      </c>
      <c r="I3014" s="2">
        <f>IFERROR(IRR(B3014:G3014),"")</f>
        <v>0.4296118728390927</v>
      </c>
      <c r="J3014" s="2">
        <f>IFERROR(MIRR(B3014:G3014,Supuestos!$B$22,Supuestos!$B$22),"")</f>
        <v>0.2930118021895114</v>
      </c>
      <c r="K3014" s="6">
        <v>8533.178632994055</v>
      </c>
      <c r="L3014" s="6">
        <v>41422.34285025257</v>
      </c>
      <c r="M3014" s="6">
        <v>130255111.2318469</v>
      </c>
      <c r="N3014" s="6">
        <v>3309.703069894264</v>
      </c>
      <c r="O3014" s="6">
        <v>109743479.09460874</v>
      </c>
    </row>
    <row r="3015">
      <c r="A3015">
        <v>3011</v>
      </c>
      <c r="B3015" s="6">
        <v>-165309188.27484435</v>
      </c>
      <c r="C3015" s="6">
        <v>33823139.39402455</v>
      </c>
      <c r="D3015" s="6">
        <v>26935490.653922107</v>
      </c>
      <c r="E3015" s="6">
        <v>23651454.03047724</v>
      </c>
      <c r="F3015" s="6">
        <v>45216580.65779391</v>
      </c>
      <c r="G3015" s="6">
        <v>74310512.78421429</v>
      </c>
      <c r="H3015" s="6">
        <f>NPV(Supuestos!$B$22,C3015:G3015)+B3015</f>
        <v>-33583327.15459988</v>
      </c>
      <c r="I3015" s="2">
        <f>IFERROR(IRR(B3015:G3015),"")</f>
        <v>0.0633849847899209</v>
      </c>
      <c r="J3015" s="2">
        <f>IFERROR(MIRR(B3015:G3015,Supuestos!$B$22,Supuestos!$B$22),"")</f>
        <v>0.08938066262318989</v>
      </c>
      <c r="K3015" s="6">
        <v>7418.285297841498</v>
      </c>
      <c r="L3015" s="6">
        <v>37409.648204573576</v>
      </c>
      <c r="M3015" s="6">
        <v>143107952.8129715</v>
      </c>
      <c r="N3015" s="6">
        <v>3433.312454136709</v>
      </c>
      <c r="O3015" s="6">
        <v>112314704.50507843</v>
      </c>
    </row>
    <row r="3016">
      <c r="A3016">
        <v>3012</v>
      </c>
      <c r="B3016" s="6">
        <v>-154895072.77840325</v>
      </c>
      <c r="C3016" s="6">
        <v>88846807.10840869</v>
      </c>
      <c r="D3016" s="6">
        <v>67860501.1294423</v>
      </c>
      <c r="E3016" s="6">
        <v>67484108.14894123</v>
      </c>
      <c r="F3016" s="6">
        <v>91754421.69745883</v>
      </c>
      <c r="G3016" s="6">
        <v>125756329.16934541</v>
      </c>
      <c r="H3016" s="6">
        <f>NPV(Supuestos!$B$22,C3016:G3016)+B3016</f>
        <v>140446905.9764357</v>
      </c>
      <c r="I3016" s="2">
        <f>IFERROR(IRR(B3016:G3016),"")</f>
        <v>0.45456149496061093</v>
      </c>
      <c r="J3016" s="2">
        <f>IFERROR(MIRR(B3016:G3016,Supuestos!$B$22,Supuestos!$B$22),"")</f>
        <v>0.2970668704878796</v>
      </c>
      <c r="K3016" s="6">
        <v>8880.201993153853</v>
      </c>
      <c r="L3016" s="6">
        <v>39135.75211080785</v>
      </c>
      <c r="M3016" s="6">
        <v>127092402.06656557</v>
      </c>
      <c r="N3016" s="6">
        <v>3391.339766109983</v>
      </c>
      <c r="O3016" s="6">
        <v>110462106.81123452</v>
      </c>
    </row>
    <row r="3017">
      <c r="A3017">
        <v>3013</v>
      </c>
      <c r="B3017" s="6">
        <v>-168930536.28983212</v>
      </c>
      <c r="C3017" s="6">
        <v>80792411.70616877</v>
      </c>
      <c r="D3017" s="6">
        <v>93716890.01158345</v>
      </c>
      <c r="E3017" s="6">
        <v>91833451.40257956</v>
      </c>
      <c r="F3017" s="6">
        <v>100280320.5631272</v>
      </c>
      <c r="G3017" s="6">
        <v>141235366.40191478</v>
      </c>
      <c r="H3017" s="6">
        <f>NPV(Supuestos!$B$22,C3017:G3017)+B3017</f>
        <v>168764291.58124512</v>
      </c>
      <c r="I3017" s="2">
        <f>IFERROR(IRR(B3017:G3017),"")</f>
        <v>0.47127489887482277</v>
      </c>
      <c r="J3017" s="2">
        <f>IFERROR(MIRR(B3017:G3017,Supuestos!$B$22,Supuestos!$B$22),"")</f>
        <v>0.3093872297130613</v>
      </c>
      <c r="K3017" s="6">
        <v>9161.678564345757</v>
      </c>
      <c r="L3017" s="6">
        <v>40780.96077056363</v>
      </c>
      <c r="M3017" s="6">
        <v>139040771.95982426</v>
      </c>
      <c r="N3017" s="6">
        <v>3398.127371755739</v>
      </c>
      <c r="O3017" s="6">
        <v>108322617.99759917</v>
      </c>
    </row>
    <row r="3018">
      <c r="A3018">
        <v>3014</v>
      </c>
      <c r="B3018" s="6">
        <v>-175781943.97068876</v>
      </c>
      <c r="C3018" s="6">
        <v>48085400.14184154</v>
      </c>
      <c r="D3018" s="6">
        <v>38426606.66312821</v>
      </c>
      <c r="E3018" s="6">
        <v>51006825.08151172</v>
      </c>
      <c r="F3018" s="6">
        <v>46317518.19223813</v>
      </c>
      <c r="G3018" s="6">
        <v>80652836.79529354</v>
      </c>
      <c r="H3018" s="6">
        <f>NPV(Supuestos!$B$22,C3018:G3018)+B3018</f>
        <v>-293343.1476123929</v>
      </c>
      <c r="I3018" s="2">
        <f>IFERROR(IRR(B3018:G3018),"")</f>
        <v>0.13936233717555901</v>
      </c>
      <c r="J3018" s="2">
        <f>IFERROR(MIRR(B3018:G3018,Supuestos!$B$22,Supuestos!$B$22),"")</f>
        <v>0.13961926164962524</v>
      </c>
      <c r="K3018" s="6">
        <v>8417.017307910894</v>
      </c>
      <c r="L3018" s="6">
        <v>33451.01072904849</v>
      </c>
      <c r="M3018" s="6">
        <v>153257325.06880763</v>
      </c>
      <c r="N3018" s="6">
        <v>3499.7047350121043</v>
      </c>
      <c r="O3018" s="6">
        <v>113279532.89934485</v>
      </c>
    </row>
    <row r="3019">
      <c r="A3019">
        <v>3015</v>
      </c>
      <c r="B3019" s="6">
        <v>-171417774.7630069</v>
      </c>
      <c r="C3019" s="6">
        <v>52196195.70449415</v>
      </c>
      <c r="D3019" s="6">
        <v>57442449.54372322</v>
      </c>
      <c r="E3019" s="6">
        <v>38867579.12631279</v>
      </c>
      <c r="F3019" s="6">
        <v>50429975.2851799</v>
      </c>
      <c r="G3019" s="6">
        <v>97024806.83085921</v>
      </c>
      <c r="H3019" s="6">
        <f>NPV(Supuestos!$B$22,C3019:G3019)+B3019</f>
        <v>25053208.40169396</v>
      </c>
      <c r="I3019" s="2">
        <f>IFERROR(IRR(B3019:G3019),"")</f>
        <v>0.19452961468619856</v>
      </c>
      <c r="J3019" s="2">
        <f>IFERROR(MIRR(B3019:G3019,Supuestos!$B$22,Supuestos!$B$22),"")</f>
        <v>0.17152986544128557</v>
      </c>
      <c r="K3019" s="6">
        <v>7659.283467132478</v>
      </c>
      <c r="L3019" s="6">
        <v>39360.14398903601</v>
      </c>
      <c r="M3019" s="6">
        <v>147300134.75347272</v>
      </c>
      <c r="N3019" s="6">
        <v>3333.429061124722</v>
      </c>
      <c r="O3019" s="6">
        <v>108969832.8095146</v>
      </c>
    </row>
    <row r="3020">
      <c r="A3020">
        <v>3016</v>
      </c>
      <c r="B3020" s="6">
        <v>-180307488.30456027</v>
      </c>
      <c r="C3020" s="6">
        <v>45395953.94521564</v>
      </c>
      <c r="D3020" s="6">
        <v>47034838.247258075</v>
      </c>
      <c r="E3020" s="6">
        <v>53617499.43549135</v>
      </c>
      <c r="F3020" s="6">
        <v>67288050.01809236</v>
      </c>
      <c r="G3020" s="6">
        <v>99771114.26299864</v>
      </c>
      <c r="H3020" s="6">
        <f>NPV(Supuestos!$B$22,C3020:G3020)+B3020</f>
        <v>23553507.230012745</v>
      </c>
      <c r="I3020" s="2">
        <f>IFERROR(IRR(B3020:G3020),"")</f>
        <v>0.18616505138560116</v>
      </c>
      <c r="J3020" s="2">
        <f>IFERROR(MIRR(B3020:G3020,Supuestos!$B$22,Supuestos!$B$22),"")</f>
        <v>0.16833914189754284</v>
      </c>
      <c r="K3020" s="6">
        <v>8186.43647504168</v>
      </c>
      <c r="L3020" s="6">
        <v>37229.69604920954</v>
      </c>
      <c r="M3020" s="6">
        <v>155925204.96920314</v>
      </c>
      <c r="N3020" s="6">
        <v>3387.774552529057</v>
      </c>
      <c r="O3020" s="6">
        <v>109616358.27610175</v>
      </c>
    </row>
    <row r="3021">
      <c r="A3021">
        <v>3017</v>
      </c>
      <c r="B3021" s="6">
        <v>-153842283.43871075</v>
      </c>
      <c r="C3021" s="6">
        <v>44798091.59387922</v>
      </c>
      <c r="D3021" s="6">
        <v>43455630.554913476</v>
      </c>
      <c r="E3021" s="6">
        <v>46658722.88517679</v>
      </c>
      <c r="F3021" s="6">
        <v>38107394.28941557</v>
      </c>
      <c r="G3021" s="6">
        <v>87381696.9019307</v>
      </c>
      <c r="H3021" s="6">
        <f>NPV(Supuestos!$B$22,C3021:G3021)+B3021</f>
        <v>18331245.49611496</v>
      </c>
      <c r="I3021" s="2">
        <f>IFERROR(IRR(B3021:G3021),"")</f>
        <v>0.18412982432407987</v>
      </c>
      <c r="J3021" s="2">
        <f>IFERROR(MIRR(B3021:G3021,Supuestos!$B$22,Supuestos!$B$22),"")</f>
        <v>0.16595820796433158</v>
      </c>
      <c r="K3021" s="6">
        <v>7893.165140464926</v>
      </c>
      <c r="L3021" s="6">
        <v>35462.5945795467</v>
      </c>
      <c r="M3021" s="6">
        <v>131449314.21265326</v>
      </c>
      <c r="N3021" s="6">
        <v>3323.1681927107275</v>
      </c>
      <c r="O3021" s="6">
        <v>108073647.66130395</v>
      </c>
    </row>
    <row r="3022">
      <c r="A3022">
        <v>3018</v>
      </c>
      <c r="B3022" s="6">
        <v>-151643890.94393116</v>
      </c>
      <c r="C3022" s="6">
        <v>21023951.220320936</v>
      </c>
      <c r="D3022" s="6">
        <v>34836629.76049435</v>
      </c>
      <c r="E3022" s="6">
        <v>17359423.45075485</v>
      </c>
      <c r="F3022" s="6">
        <v>37755354.81594677</v>
      </c>
      <c r="G3022" s="6">
        <v>87019749.20706077</v>
      </c>
      <c r="H3022" s="6">
        <f>NPV(Supuestos!$B$22,C3022:G3022)+B3022</f>
        <v>-27129524.830741227</v>
      </c>
      <c r="I3022" s="2">
        <f>IFERROR(IRR(B3022:G3022),"")</f>
        <v>0.07684221834842311</v>
      </c>
      <c r="J3022" s="2">
        <f>IFERROR(MIRR(B3022:G3022,Supuestos!$B$22,Supuestos!$B$22),"")</f>
        <v>0.09593238320679842</v>
      </c>
      <c r="K3022" s="6">
        <v>7270.879889717376</v>
      </c>
      <c r="L3022" s="6">
        <v>36124.88749492004</v>
      </c>
      <c r="M3022" s="6">
        <v>130631113.50352183</v>
      </c>
      <c r="N3022" s="6">
        <v>3198.0197541726134</v>
      </c>
      <c r="O3022" s="6">
        <v>111029441.86464213</v>
      </c>
    </row>
    <row r="3023">
      <c r="A3023">
        <v>3019</v>
      </c>
      <c r="B3023" s="6">
        <v>-173993230.89517012</v>
      </c>
      <c r="C3023" s="6">
        <v>38117680.54176317</v>
      </c>
      <c r="D3023" s="6">
        <v>52654260.03845705</v>
      </c>
      <c r="E3023" s="6">
        <v>33841597.12239948</v>
      </c>
      <c r="F3023" s="6">
        <v>47528048.41273847</v>
      </c>
      <c r="G3023" s="6">
        <v>82128506.3106767</v>
      </c>
      <c r="H3023" s="6">
        <f>NPV(Supuestos!$B$22,C3023:G3023)+B3023</f>
        <v>-6403418.845281981</v>
      </c>
      <c r="I3023" s="2">
        <f>IFERROR(IRR(B3023:G3023),"")</f>
        <v>0.12606983076401815</v>
      </c>
      <c r="J3023" s="2">
        <f>IFERROR(MIRR(B3023:G3023,Supuestos!$B$22,Supuestos!$B$22),"")</f>
        <v>0.13148266214176907</v>
      </c>
      <c r="K3023" s="6">
        <v>7778.964165580033</v>
      </c>
      <c r="L3023" s="6">
        <v>35936.00684134962</v>
      </c>
      <c r="M3023" s="6">
        <v>151629638.1373383</v>
      </c>
      <c r="N3023" s="6">
        <v>3435.325052278737</v>
      </c>
      <c r="O3023" s="6">
        <v>110120486.68974955</v>
      </c>
    </row>
    <row r="3024">
      <c r="A3024">
        <v>3020</v>
      </c>
      <c r="B3024" s="6">
        <v>-189925429.80366886</v>
      </c>
      <c r="C3024" s="6">
        <v>83516306.77480933</v>
      </c>
      <c r="D3024" s="6">
        <v>77205499.88043985</v>
      </c>
      <c r="E3024" s="6">
        <v>113881843.46089846</v>
      </c>
      <c r="F3024" s="6">
        <v>83638494.33336388</v>
      </c>
      <c r="G3024" s="6">
        <v>150037326.21782416</v>
      </c>
      <c r="H3024" s="6">
        <f>NPV(Supuestos!$B$22,C3024:G3024)+B3024</f>
        <v>147054002.79143968</v>
      </c>
      <c r="I3024" s="2">
        <f>IFERROR(IRR(B3024:G3024),"")</f>
        <v>0.4008323455746251</v>
      </c>
      <c r="J3024" s="2">
        <f>IFERROR(MIRR(B3024:G3024,Supuestos!$B$22,Supuestos!$B$22),"")</f>
        <v>0.2785240642804907</v>
      </c>
      <c r="K3024" s="6">
        <v>8620.549982862012</v>
      </c>
      <c r="L3024" s="6">
        <v>43833.8328133652</v>
      </c>
      <c r="M3024" s="6">
        <v>159695690.06702632</v>
      </c>
      <c r="N3024" s="6">
        <v>3517.721636003504</v>
      </c>
      <c r="O3024" s="6">
        <v>103579496.75492673</v>
      </c>
    </row>
    <row r="3025">
      <c r="A3025">
        <v>3021</v>
      </c>
      <c r="B3025" s="6">
        <v>-166040825.76457283</v>
      </c>
      <c r="C3025" s="6">
        <v>38992905.394532315</v>
      </c>
      <c r="D3025" s="6">
        <v>52261007.45572804</v>
      </c>
      <c r="E3025" s="6">
        <v>50892716.73918973</v>
      </c>
      <c r="F3025" s="6">
        <v>24685342.27038584</v>
      </c>
      <c r="G3025" s="6">
        <v>79119025.2701065</v>
      </c>
      <c r="H3025" s="6">
        <f>NPV(Supuestos!$B$22,C3025:G3025)+B3025</f>
        <v>-1564593.585081622</v>
      </c>
      <c r="I3025" s="2">
        <f>IFERROR(IRR(B3025:G3025),"")</f>
        <v>0.1363243137558197</v>
      </c>
      <c r="J3025" s="2">
        <f>IFERROR(MIRR(B3025:G3025,Supuestos!$B$22,Supuestos!$B$22),"")</f>
        <v>0.13784342460970644</v>
      </c>
      <c r="K3025" s="6">
        <v>8294.052441343756</v>
      </c>
      <c r="L3025" s="6">
        <v>32884.050796210104</v>
      </c>
      <c r="M3025" s="6">
        <v>144221462.42156655</v>
      </c>
      <c r="N3025" s="6">
        <v>3280.7621605694294</v>
      </c>
      <c r="O3025" s="6">
        <v>111678277.19316709</v>
      </c>
    </row>
    <row r="3026">
      <c r="A3026">
        <v>3022</v>
      </c>
      <c r="B3026" s="6">
        <v>-166644309.00203073</v>
      </c>
      <c r="C3026" s="6">
        <v>74646308.42680997</v>
      </c>
      <c r="D3026" s="6">
        <v>85838350.49100913</v>
      </c>
      <c r="E3026" s="6">
        <v>77157347.49002308</v>
      </c>
      <c r="F3026" s="6">
        <v>55217562.94764877</v>
      </c>
      <c r="G3026" s="6">
        <v>119563746.72158325</v>
      </c>
      <c r="H3026" s="6">
        <f>NPV(Supuestos!$B$22,C3026:G3026)+B3026</f>
        <v>111754637.56436805</v>
      </c>
      <c r="I3026" s="2">
        <f>IFERROR(IRR(B3026:G3026),"")</f>
        <v>0.3833421633927897</v>
      </c>
      <c r="J3026" s="2">
        <f>IFERROR(MIRR(B3026:G3026,Supuestos!$B$22,Supuestos!$B$22),"")</f>
        <v>0.26322371858017335</v>
      </c>
      <c r="K3026" s="6">
        <v>8304.736376844536</v>
      </c>
      <c r="L3026" s="6">
        <v>43034.467354574364</v>
      </c>
      <c r="M3026" s="6">
        <v>138053116.48221773</v>
      </c>
      <c r="N3026" s="6">
        <v>3448.7378041880825</v>
      </c>
      <c r="O3026" s="6">
        <v>113770948.90127482</v>
      </c>
    </row>
    <row r="3027">
      <c r="A3027">
        <v>3023</v>
      </c>
      <c r="B3027" s="6">
        <v>-166579443.69273552</v>
      </c>
      <c r="C3027" s="6">
        <v>53599545.52422145</v>
      </c>
      <c r="D3027" s="6">
        <v>57480874.937912695</v>
      </c>
      <c r="E3027" s="6">
        <v>61929141.75871597</v>
      </c>
      <c r="F3027" s="6">
        <v>76882749.28371404</v>
      </c>
      <c r="G3027" s="6">
        <v>98971407.31461081</v>
      </c>
      <c r="H3027" s="6">
        <f>NPV(Supuestos!$B$22,C3027:G3027)+B3027</f>
        <v>63391182.13439089</v>
      </c>
      <c r="I3027" s="2">
        <f>IFERROR(IRR(B3027:G3027),"")</f>
        <v>0.2727208309102882</v>
      </c>
      <c r="J3027" s="2">
        <f>IFERROR(MIRR(B3027:G3027,Supuestos!$B$22,Supuestos!$B$22),"")</f>
        <v>0.2159481135024306</v>
      </c>
      <c r="K3027" s="6">
        <v>7936.316388880061</v>
      </c>
      <c r="L3027" s="6">
        <v>43231.43659123542</v>
      </c>
      <c r="M3027" s="6">
        <v>139131574.99402747</v>
      </c>
      <c r="N3027" s="6">
        <v>3571.5934724236527</v>
      </c>
      <c r="O3027" s="6">
        <v>113452099.00443812</v>
      </c>
    </row>
    <row r="3028">
      <c r="A3028">
        <v>3024</v>
      </c>
      <c r="B3028" s="6">
        <v>-168497413.0194812</v>
      </c>
      <c r="C3028" s="6">
        <v>62568332.92652032</v>
      </c>
      <c r="D3028" s="6">
        <v>58277233.37987067</v>
      </c>
      <c r="E3028" s="6">
        <v>52234193.34991287</v>
      </c>
      <c r="F3028" s="6">
        <v>63797133.23076922</v>
      </c>
      <c r="G3028" s="6">
        <v>105988209.9508583</v>
      </c>
      <c r="H3028" s="6">
        <f>NPV(Supuestos!$B$22,C3028:G3028)+B3028</f>
        <v>59306100.344279416</v>
      </c>
      <c r="I3028" s="2">
        <f>IFERROR(IRR(B3028:G3028),"")</f>
        <v>0.267246251426849</v>
      </c>
      <c r="J3028" s="2">
        <f>IFERROR(MIRR(B3028:G3028,Supuestos!$B$22,Supuestos!$B$22),"")</f>
        <v>0.21087214123618914</v>
      </c>
      <c r="K3028" s="6">
        <v>7791.665473098277</v>
      </c>
      <c r="L3028" s="6">
        <v>42069.347328148186</v>
      </c>
      <c r="M3028" s="6">
        <v>142274190.5352803</v>
      </c>
      <c r="N3028" s="6">
        <v>3381.783813020835</v>
      </c>
      <c r="O3028" s="6">
        <v>113113832.25309908</v>
      </c>
    </row>
    <row r="3029">
      <c r="A3029">
        <v>3025</v>
      </c>
      <c r="B3029" s="6">
        <v>-192433325.99682623</v>
      </c>
      <c r="C3029" s="6">
        <v>65685543.677153505</v>
      </c>
      <c r="D3029" s="6">
        <v>70718684.15352124</v>
      </c>
      <c r="E3029" s="6">
        <v>85016346.03853548</v>
      </c>
      <c r="F3029" s="6">
        <v>69282155.775753</v>
      </c>
      <c r="G3029" s="6">
        <v>135411364.92922723</v>
      </c>
      <c r="H3029" s="6">
        <f>NPV(Supuestos!$B$22,C3029:G3029)+B3029</f>
        <v>88333932.81640111</v>
      </c>
      <c r="I3029" s="2">
        <f>IFERROR(IRR(B3029:G3029),"")</f>
        <v>0.2984427693900162</v>
      </c>
      <c r="J3029" s="2">
        <f>IFERROR(MIRR(B3029:G3029,Supuestos!$B$22,Supuestos!$B$22),"")</f>
        <v>0.22947042573474796</v>
      </c>
      <c r="K3029" s="6">
        <v>8347.373250011125</v>
      </c>
      <c r="L3029" s="6">
        <v>40665.074843490336</v>
      </c>
      <c r="M3029" s="6">
        <v>165277601.3601661</v>
      </c>
      <c r="N3029" s="6">
        <v>3343.960675628235</v>
      </c>
      <c r="O3029" s="6">
        <v>106308294.87118985</v>
      </c>
    </row>
    <row r="3030">
      <c r="A3030">
        <v>3026</v>
      </c>
      <c r="B3030" s="6">
        <v>-156074921.89773655</v>
      </c>
      <c r="C3030" s="6">
        <v>40247208.72904132</v>
      </c>
      <c r="D3030" s="6">
        <v>43265536.77437045</v>
      </c>
      <c r="E3030" s="6">
        <v>36036633.28205402</v>
      </c>
      <c r="F3030" s="6">
        <v>41389060.4993306</v>
      </c>
      <c r="G3030" s="6">
        <v>80483126.81500286</v>
      </c>
      <c r="H3030" s="6">
        <f>NPV(Supuestos!$B$22,C3030:G3030)+B3030</f>
        <v>3150834.315690562</v>
      </c>
      <c r="I3030" s="2">
        <f>IFERROR(IRR(B3030:G3030),"")</f>
        <v>0.14757274856708819</v>
      </c>
      <c r="J3030" s="2">
        <f>IFERROR(MIRR(B3030:G3030,Supuestos!$B$22,Supuestos!$B$22),"")</f>
        <v>0.1445661299831651</v>
      </c>
      <c r="K3030" s="6">
        <v>7925.731924239117</v>
      </c>
      <c r="L3030" s="6">
        <v>35227.67432707586</v>
      </c>
      <c r="M3030" s="6">
        <v>133738513.65527223</v>
      </c>
      <c r="N3030" s="6">
        <v>3421.9621911024055</v>
      </c>
      <c r="O3030" s="6">
        <v>109601113.43867712</v>
      </c>
    </row>
    <row r="3031">
      <c r="A3031">
        <v>3027</v>
      </c>
      <c r="B3031" s="6">
        <v>-188515985.27312973</v>
      </c>
      <c r="C3031" s="6">
        <v>90120583.77546641</v>
      </c>
      <c r="D3031" s="6">
        <v>72918723.47323436</v>
      </c>
      <c r="E3031" s="6">
        <v>65460683.6742445</v>
      </c>
      <c r="F3031" s="6">
        <v>65460888.28973372</v>
      </c>
      <c r="G3031" s="6">
        <v>137898881.74945226</v>
      </c>
      <c r="H3031" s="6">
        <f>NPV(Supuestos!$B$22,C3031:G3031)+B3031</f>
        <v>101208304.15735391</v>
      </c>
      <c r="I3031" s="2">
        <f>IFERROR(IRR(B3031:G3031),"")</f>
        <v>0.33653426065456016</v>
      </c>
      <c r="J3031" s="2">
        <f>IFERROR(MIRR(B3031:G3031,Supuestos!$B$22,Supuestos!$B$22),"")</f>
        <v>0.2423163362763987</v>
      </c>
      <c r="K3031" s="6">
        <v>9009.638122281714</v>
      </c>
      <c r="L3031" s="6">
        <v>38566.517164699246</v>
      </c>
      <c r="M3031" s="6">
        <v>160718356.20987323</v>
      </c>
      <c r="N3031" s="6">
        <v>3458.060563604037</v>
      </c>
      <c r="O3031" s="6">
        <v>111981937.50879298</v>
      </c>
    </row>
    <row r="3032">
      <c r="A3032">
        <v>3028</v>
      </c>
      <c r="B3032" s="6">
        <v>-161794538.01000246</v>
      </c>
      <c r="C3032" s="6">
        <v>72609043.13073915</v>
      </c>
      <c r="D3032" s="6">
        <v>67629441.08082113</v>
      </c>
      <c r="E3032" s="6">
        <v>84559487.0805664</v>
      </c>
      <c r="F3032" s="6">
        <v>66505001.88430091</v>
      </c>
      <c r="G3032" s="6">
        <v>112208021.98291205</v>
      </c>
      <c r="H3032" s="6">
        <f>NPV(Supuestos!$B$22,C3032:G3032)+B3032</f>
        <v>108665139.64134261</v>
      </c>
      <c r="I3032" s="2">
        <f>IFERROR(IRR(B3032:G3032),"")</f>
        <v>0.377510524293998</v>
      </c>
      <c r="J3032" s="2">
        <f>IFERROR(MIRR(B3032:G3032,Supuestos!$B$22,Supuestos!$B$22),"")</f>
        <v>0.2633758918846749</v>
      </c>
      <c r="K3032" s="6">
        <v>8808.870849621268</v>
      </c>
      <c r="L3032" s="6">
        <v>37565.30640943945</v>
      </c>
      <c r="M3032" s="6">
        <v>135321903.40302628</v>
      </c>
      <c r="N3032" s="6">
        <v>3347.6958388773105</v>
      </c>
      <c r="O3032" s="6">
        <v>107420208.29812719</v>
      </c>
    </row>
    <row r="3033">
      <c r="A3033">
        <v>3029</v>
      </c>
      <c r="B3033" s="6">
        <v>-153932129.46398127</v>
      </c>
      <c r="C3033" s="6">
        <v>78049973.59105027</v>
      </c>
      <c r="D3033" s="6">
        <v>71748414.42740983</v>
      </c>
      <c r="E3033" s="6">
        <v>72045701.0704991</v>
      </c>
      <c r="F3033" s="6">
        <v>70653525.04935326</v>
      </c>
      <c r="G3033" s="6">
        <v>116262490.91930272</v>
      </c>
      <c r="H3033" s="6">
        <f>NPV(Supuestos!$B$22,C3033:G3033)+B3033</f>
        <v>120585284.19179493</v>
      </c>
      <c r="I3033" s="2">
        <f>IFERROR(IRR(B3033:G3033),"")</f>
        <v>0.41730433493274954</v>
      </c>
      <c r="J3033" s="2">
        <f>IFERROR(MIRR(B3033:G3033,Supuestos!$B$22,Supuestos!$B$22),"")</f>
        <v>0.27983203189478845</v>
      </c>
      <c r="K3033" s="6">
        <v>8456.969093458074</v>
      </c>
      <c r="L3033" s="6">
        <v>40974.29501848643</v>
      </c>
      <c r="M3033" s="6">
        <v>126210661.73617545</v>
      </c>
      <c r="N3033" s="6">
        <v>3370.1794447998204</v>
      </c>
      <c r="O3033" s="6">
        <v>113069354.90010364</v>
      </c>
    </row>
    <row r="3034">
      <c r="A3034">
        <v>3030</v>
      </c>
      <c r="B3034" s="6">
        <v>-161160700.4054149</v>
      </c>
      <c r="C3034" s="6">
        <v>68422417.08020023</v>
      </c>
      <c r="D3034" s="6">
        <v>65482995.961194664</v>
      </c>
      <c r="E3034" s="6">
        <v>61708195.10001693</v>
      </c>
      <c r="F3034" s="6">
        <v>82884416.57255368</v>
      </c>
      <c r="G3034" s="6">
        <v>113999098.00082931</v>
      </c>
      <c r="H3034" s="6">
        <f>NPV(Supuestos!$B$22,C3034:G3034)+B3034</f>
        <v>99179064.38872144</v>
      </c>
      <c r="I3034" s="2">
        <f>IFERROR(IRR(B3034:G3034),"")</f>
        <v>0.3529091672241918</v>
      </c>
      <c r="J3034" s="2">
        <f>IFERROR(MIRR(B3034:G3034,Supuestos!$B$22,Supuestos!$B$22),"")</f>
        <v>0.2547613237959414</v>
      </c>
      <c r="K3034" s="6">
        <v>8731.582308547559</v>
      </c>
      <c r="L3034" s="6">
        <v>37005.53856387566</v>
      </c>
      <c r="M3034" s="6">
        <v>135311347.938006</v>
      </c>
      <c r="N3034" s="6">
        <v>3471.0256539595625</v>
      </c>
      <c r="O3034" s="6">
        <v>107206255.76714621</v>
      </c>
    </row>
    <row r="3035">
      <c r="A3035">
        <v>3031</v>
      </c>
      <c r="B3035" s="6">
        <v>-172023382.87032327</v>
      </c>
      <c r="C3035" s="6">
        <v>54671844.279925995</v>
      </c>
      <c r="D3035" s="6">
        <v>36619400.64920976</v>
      </c>
      <c r="E3035" s="6">
        <v>48949421.76140715</v>
      </c>
      <c r="F3035" s="6">
        <v>37057572.18838754</v>
      </c>
      <c r="G3035" s="6">
        <v>84375474.82460433</v>
      </c>
      <c r="H3035" s="6">
        <f>NPV(Supuestos!$B$22,C3035:G3035)+B3035</f>
        <v>2914315.6894289926</v>
      </c>
      <c r="I3035" s="2">
        <f>IFERROR(IRR(B3035:G3035),"")</f>
        <v>0.14659980779803128</v>
      </c>
      <c r="J3035" s="2">
        <f>IFERROR(MIRR(B3035:G3035,Supuestos!$B$22,Supuestos!$B$22),"")</f>
        <v>0.14383672511380108</v>
      </c>
      <c r="K3035" s="6">
        <v>8114.744392833654</v>
      </c>
      <c r="L3035" s="6">
        <v>34085.59801457426</v>
      </c>
      <c r="M3035" s="6">
        <v>149895709.6411114</v>
      </c>
      <c r="N3035" s="6">
        <v>3324.6901413736246</v>
      </c>
      <c r="O3035" s="6">
        <v>112874611.73004855</v>
      </c>
    </row>
    <row r="3036">
      <c r="A3036">
        <v>3032</v>
      </c>
      <c r="B3036" s="6">
        <v>-167764230.7594042</v>
      </c>
      <c r="C3036" s="6">
        <v>77747426.36301148</v>
      </c>
      <c r="D3036" s="6">
        <v>71486287.05307838</v>
      </c>
      <c r="E3036" s="6">
        <v>74024269.93622097</v>
      </c>
      <c r="F3036" s="6">
        <v>65761767.19478845</v>
      </c>
      <c r="G3036" s="6">
        <v>127960016.08362713</v>
      </c>
      <c r="H3036" s="6">
        <f>NPV(Supuestos!$B$22,C3036:G3036)+B3036</f>
        <v>110800584.38896196</v>
      </c>
      <c r="I3036" s="2">
        <f>IFERROR(IRR(B3036:G3036),"")</f>
        <v>0.3733670066687992</v>
      </c>
      <c r="J3036" s="2">
        <f>IFERROR(MIRR(B3036:G3036,Supuestos!$B$22,Supuestos!$B$22),"")</f>
        <v>0.2616829365331219</v>
      </c>
      <c r="K3036" s="6">
        <v>8559.934176823908</v>
      </c>
      <c r="L3036" s="6">
        <v>39662.33203684351</v>
      </c>
      <c r="M3036" s="6">
        <v>140603674.63662705</v>
      </c>
      <c r="N3036" s="6">
        <v>3295.8669718665383</v>
      </c>
      <c r="O3036" s="6">
        <v>108961275.02613144</v>
      </c>
    </row>
    <row r="3037">
      <c r="A3037">
        <v>3033</v>
      </c>
      <c r="B3037" s="6">
        <v>-166975248.15854704</v>
      </c>
      <c r="C3037" s="6">
        <v>55088249.09891003</v>
      </c>
      <c r="D3037" s="6">
        <v>50974526.83107501</v>
      </c>
      <c r="E3037" s="6">
        <v>51525736.88926424</v>
      </c>
      <c r="F3037" s="6">
        <v>46806614.410764076</v>
      </c>
      <c r="G3037" s="6">
        <v>119881927.17819141</v>
      </c>
      <c r="H3037" s="6">
        <f>NPV(Supuestos!$B$22,C3037:G3037)+B3037</f>
        <v>45325614.93653828</v>
      </c>
      <c r="I3037" s="2">
        <f>IFERROR(IRR(B3037:G3037),"")</f>
        <v>0.23564939818901298</v>
      </c>
      <c r="J3037" s="2">
        <f>IFERROR(MIRR(B3037:G3037,Supuestos!$B$22,Supuestos!$B$22),"")</f>
        <v>0.1960925456898588</v>
      </c>
      <c r="K3037" s="6">
        <v>7401.923874358054</v>
      </c>
      <c r="L3037" s="6">
        <v>44755.33564738489</v>
      </c>
      <c r="M3037" s="6">
        <v>140473201.16388413</v>
      </c>
      <c r="N3037" s="6">
        <v>3435.2763830684125</v>
      </c>
      <c r="O3037" s="6">
        <v>105419843.28911062</v>
      </c>
    </row>
    <row r="3038">
      <c r="A3038">
        <v>3034</v>
      </c>
      <c r="B3038" s="6">
        <v>-166072391.4205669</v>
      </c>
      <c r="C3038" s="6">
        <v>54574400.84051204</v>
      </c>
      <c r="D3038" s="6">
        <v>59782258.675541714</v>
      </c>
      <c r="E3038" s="6">
        <v>53487730.5861337</v>
      </c>
      <c r="F3038" s="6">
        <v>47946704.83965309</v>
      </c>
      <c r="G3038" s="6">
        <v>92296540.59462777</v>
      </c>
      <c r="H3038" s="6">
        <f>NPV(Supuestos!$B$22,C3038:G3038)+B3038</f>
        <v>40227320.773959205</v>
      </c>
      <c r="I3038" s="2">
        <f>IFERROR(IRR(B3038:G3038),"")</f>
        <v>0.23077334003161346</v>
      </c>
      <c r="J3038" s="2">
        <f>IFERROR(MIRR(B3038:G3038,Supuestos!$B$22,Supuestos!$B$22),"")</f>
        <v>0.1905430054728725</v>
      </c>
      <c r="K3038" s="6">
        <v>8218.19571307383</v>
      </c>
      <c r="L3038" s="6">
        <v>35878.08327898772</v>
      </c>
      <c r="M3038" s="6">
        <v>142484142.60483226</v>
      </c>
      <c r="N3038" s="6">
        <v>3344.174220195661</v>
      </c>
      <c r="O3038" s="6">
        <v>111130474.772765</v>
      </c>
    </row>
    <row r="3039">
      <c r="A3039">
        <v>3035</v>
      </c>
      <c r="B3039" s="6">
        <v>-149533991.99287945</v>
      </c>
      <c r="C3039" s="6">
        <v>51047227.84911856</v>
      </c>
      <c r="D3039" s="6">
        <v>54135399.587850206</v>
      </c>
      <c r="E3039" s="6">
        <v>51809450.903180085</v>
      </c>
      <c r="F3039" s="6">
        <v>55054854.30668871</v>
      </c>
      <c r="G3039" s="6">
        <v>89737695.40202154</v>
      </c>
      <c r="H3039" s="6">
        <f>NPV(Supuestos!$B$22,C3039:G3039)+B3039</f>
        <v>51073454.21569098</v>
      </c>
      <c r="I3039" s="2">
        <f>IFERROR(IRR(B3039:G3039),"")</f>
        <v>0.2632925430765098</v>
      </c>
      <c r="J3039" s="2">
        <f>IFERROR(MIRR(B3039:G3039,Supuestos!$B$22,Supuestos!$B$22),"")</f>
        <v>0.2089999299301828</v>
      </c>
      <c r="K3039" s="6">
        <v>7956.374591011866</v>
      </c>
      <c r="L3039" s="6">
        <v>38981.533006564285</v>
      </c>
      <c r="M3039" s="6">
        <v>124721857.69430996</v>
      </c>
      <c r="N3039" s="6">
        <v>3275.9614602662623</v>
      </c>
      <c r="O3039" s="6">
        <v>115225229.4191043</v>
      </c>
    </row>
    <row r="3040">
      <c r="A3040">
        <v>3036</v>
      </c>
      <c r="B3040" s="6">
        <v>-172136884.7005448</v>
      </c>
      <c r="C3040" s="6">
        <v>50290448.244522184</v>
      </c>
      <c r="D3040" s="6">
        <v>49370409.74804576</v>
      </c>
      <c r="E3040" s="6">
        <v>37729902.487218246</v>
      </c>
      <c r="F3040" s="6">
        <v>48856562.5309282</v>
      </c>
      <c r="G3040" s="6">
        <v>106132389.01787248</v>
      </c>
      <c r="H3040" s="6">
        <f>NPV(Supuestos!$B$22,C3040:G3040)+B3040</f>
        <v>19481924.46466513</v>
      </c>
      <c r="I3040" s="2">
        <f>IFERROR(IRR(B3040:G3040),"")</f>
        <v>0.18113386326139966</v>
      </c>
      <c r="J3040" s="2">
        <f>IFERROR(MIRR(B3040:G3040,Supuestos!$B$22,Supuestos!$B$22),"")</f>
        <v>0.16470969604136498</v>
      </c>
      <c r="K3040" s="6">
        <v>7728.9734266399855</v>
      </c>
      <c r="L3040" s="6">
        <v>41358.094111873725</v>
      </c>
      <c r="M3040" s="6">
        <v>146564435.871173</v>
      </c>
      <c r="N3040" s="6">
        <v>3625.673396078249</v>
      </c>
      <c r="O3040" s="6">
        <v>106128514.93638842</v>
      </c>
    </row>
    <row r="3041">
      <c r="A3041">
        <v>3037</v>
      </c>
      <c r="B3041" s="6">
        <v>-178813246.19924352</v>
      </c>
      <c r="C3041" s="6">
        <v>70888351.97586392</v>
      </c>
      <c r="D3041" s="6">
        <v>78047973.70126688</v>
      </c>
      <c r="E3041" s="6">
        <v>60770514.627402425</v>
      </c>
      <c r="F3041" s="6">
        <v>68921541.49430433</v>
      </c>
      <c r="G3041" s="6">
        <v>98158551.02191517</v>
      </c>
      <c r="H3041" s="6">
        <f>NPV(Supuestos!$B$22,C3041:G3041)+B3041</f>
        <v>76230827.46080406</v>
      </c>
      <c r="I3041" s="2">
        <f>IFERROR(IRR(B3041:G3041),"")</f>
        <v>0.30036156401085484</v>
      </c>
      <c r="J3041" s="2">
        <f>IFERROR(MIRR(B3041:G3041,Supuestos!$B$22,Supuestos!$B$22),"")</f>
        <v>0.22390571054070874</v>
      </c>
      <c r="K3041" s="6">
        <v>7574.149226248275</v>
      </c>
      <c r="L3041" s="6">
        <v>44697.56365843724</v>
      </c>
      <c r="M3041" s="6">
        <v>151729564.82334468</v>
      </c>
      <c r="N3041" s="6">
        <v>3317.7037307682135</v>
      </c>
      <c r="O3041" s="6">
        <v>108883404.15495408</v>
      </c>
    </row>
    <row r="3042">
      <c r="A3042">
        <v>3038</v>
      </c>
      <c r="B3042" s="6">
        <v>-164727472.16105485</v>
      </c>
      <c r="C3042" s="6">
        <v>105942928.13823818</v>
      </c>
      <c r="D3042" s="6">
        <v>111892681.05593152</v>
      </c>
      <c r="E3042" s="6">
        <v>105748739.56343582</v>
      </c>
      <c r="F3042" s="6">
        <v>119619719.0933201</v>
      </c>
      <c r="G3042" s="6">
        <v>150940528.47214377</v>
      </c>
      <c r="H3042" s="6">
        <f>NPV(Supuestos!$B$22,C3042:G3042)+B3042</f>
        <v>234898349.89832932</v>
      </c>
      <c r="I3042" s="2">
        <f>IFERROR(IRR(B3042:G3042),"")</f>
        <v>0.615879977098481</v>
      </c>
      <c r="J3042" s="2">
        <f>IFERROR(MIRR(B3042:G3042,Supuestos!$B$22,Supuestos!$B$22),"")</f>
        <v>0.361075927856219</v>
      </c>
      <c r="K3042" s="6">
        <v>8917.395263147162</v>
      </c>
      <c r="L3042" s="6">
        <v>45590.52994450323</v>
      </c>
      <c r="M3042" s="6">
        <v>132203570.09933628</v>
      </c>
      <c r="N3042" s="6">
        <v>3352.88397744298</v>
      </c>
      <c r="O3042" s="6">
        <v>109407988.36718166</v>
      </c>
    </row>
    <row r="3043">
      <c r="A3043">
        <v>3039</v>
      </c>
      <c r="B3043" s="6">
        <v>-172669948.94849554</v>
      </c>
      <c r="C3043" s="6">
        <v>42969507.839167625</v>
      </c>
      <c r="D3043" s="6">
        <v>55267097.235922955</v>
      </c>
      <c r="E3043" s="6">
        <v>36737162.121775106</v>
      </c>
      <c r="F3043" s="6">
        <v>51350012.210633315</v>
      </c>
      <c r="G3043" s="6">
        <v>85356258.83481906</v>
      </c>
      <c r="H3043" s="6">
        <f>NPV(Supuestos!$B$22,C3043:G3043)+B3043</f>
        <v>7080072.140188567</v>
      </c>
      <c r="I3043" s="2">
        <f>IFERROR(IRR(B3043:G3043),"")</f>
        <v>0.15541734633802165</v>
      </c>
      <c r="J3043" s="2">
        <f>IFERROR(MIRR(B3043:G3043,Supuestos!$B$22,Supuestos!$B$22),"")</f>
        <v>0.14919913179709643</v>
      </c>
      <c r="K3043" s="6">
        <v>7558.923160737407</v>
      </c>
      <c r="L3043" s="6">
        <v>41236.41898953676</v>
      </c>
      <c r="M3043" s="6">
        <v>147733715.14322504</v>
      </c>
      <c r="N3043" s="6">
        <v>3457.1990191315613</v>
      </c>
      <c r="O3043" s="6">
        <v>109056641.96594043</v>
      </c>
    </row>
    <row r="3044">
      <c r="A3044">
        <v>3040</v>
      </c>
      <c r="B3044" s="6">
        <v>-164989569.02742863</v>
      </c>
      <c r="C3044" s="6">
        <v>53701179.54290943</v>
      </c>
      <c r="D3044" s="6">
        <v>33046963.854278676</v>
      </c>
      <c r="E3044" s="6">
        <v>61809857.87756468</v>
      </c>
      <c r="F3044" s="6">
        <v>34969371.2107155</v>
      </c>
      <c r="G3044" s="6">
        <v>82776098.87686388</v>
      </c>
      <c r="H3044" s="6">
        <f>NPV(Supuestos!$B$22,C3044:G3044)+B3044</f>
        <v>12961174.82597319</v>
      </c>
      <c r="I3044" s="2">
        <f>IFERROR(IRR(B3044:G3044),"")</f>
        <v>0.17014560366450313</v>
      </c>
      <c r="J3044" s="2">
        <f>IFERROR(MIRR(B3044:G3044,Supuestos!$B$22,Supuestos!$B$22),"")</f>
        <v>0.15737344941675957</v>
      </c>
      <c r="K3044" s="6">
        <v>7589.285478321385</v>
      </c>
      <c r="L3044" s="6">
        <v>41378.52172490117</v>
      </c>
      <c r="M3044" s="6">
        <v>139866895.90413275</v>
      </c>
      <c r="N3044" s="6">
        <v>3499.8353471669056</v>
      </c>
      <c r="O3044" s="6">
        <v>117061330.7488424</v>
      </c>
    </row>
    <row r="3045">
      <c r="A3045">
        <v>3041</v>
      </c>
      <c r="B3045" s="6">
        <v>-170515227.04437497</v>
      </c>
      <c r="C3045" s="6">
        <v>50737879.97367133</v>
      </c>
      <c r="D3045" s="6">
        <v>45917977.35448126</v>
      </c>
      <c r="E3045" s="6">
        <v>49993771.27064167</v>
      </c>
      <c r="F3045" s="6">
        <v>45823949.632072434</v>
      </c>
      <c r="G3045" s="6">
        <v>118136583.45917608</v>
      </c>
      <c r="H3045" s="6">
        <f>NPV(Supuestos!$B$22,C3045:G3045)+B3045</f>
        <v>31556345.72732023</v>
      </c>
      <c r="I3045" s="2">
        <f>IFERROR(IRR(B3045:G3045),"")</f>
        <v>0.20504971936173214</v>
      </c>
      <c r="J3045" s="2">
        <f>IFERROR(MIRR(B3045:G3045,Supuestos!$B$22,Supuestos!$B$22),"")</f>
        <v>0.1793786515183764</v>
      </c>
      <c r="K3045" s="6">
        <v>7453.352739839116</v>
      </c>
      <c r="L3045" s="6">
        <v>45117.75040781163</v>
      </c>
      <c r="M3045" s="6">
        <v>143612946.35497975</v>
      </c>
      <c r="N3045" s="6">
        <v>3440.2885616446533</v>
      </c>
      <c r="O3045" s="6">
        <v>114978226.70288889</v>
      </c>
    </row>
    <row r="3046">
      <c r="A3046">
        <v>3042</v>
      </c>
      <c r="B3046" s="6">
        <v>-182168796.53346834</v>
      </c>
      <c r="C3046" s="6">
        <v>55643952.66316836</v>
      </c>
      <c r="D3046" s="6">
        <v>54469188.095197424</v>
      </c>
      <c r="E3046" s="6">
        <v>48411447.65363584</v>
      </c>
      <c r="F3046" s="6">
        <v>64473264.54088268</v>
      </c>
      <c r="G3046" s="6">
        <v>106780228.98387265</v>
      </c>
      <c r="H3046" s="6">
        <f>NPV(Supuestos!$B$22,C3046:G3046)+B3046</f>
        <v>34861961.284205675</v>
      </c>
      <c r="I3046" s="2">
        <f>IFERROR(IRR(B3046:G3046),"")</f>
        <v>0.20907168696977044</v>
      </c>
      <c r="J3046" s="2">
        <f>IFERROR(MIRR(B3046:G3046,Supuestos!$B$22,Supuestos!$B$22),"")</f>
        <v>0.18063134930429792</v>
      </c>
      <c r="K3046" s="6">
        <v>7921.5171366437435</v>
      </c>
      <c r="L3046" s="6">
        <v>39446.058125751355</v>
      </c>
      <c r="M3046" s="6">
        <v>157170986.50017357</v>
      </c>
      <c r="N3046" s="6">
        <v>3475.671835026393</v>
      </c>
      <c r="O3046" s="6">
        <v>106537975.80666728</v>
      </c>
    </row>
    <row r="3047">
      <c r="A3047">
        <v>3043</v>
      </c>
      <c r="B3047" s="6">
        <v>-155379642.72803885</v>
      </c>
      <c r="C3047" s="6">
        <v>70525802.17403647</v>
      </c>
      <c r="D3047" s="6">
        <v>81960671.07998317</v>
      </c>
      <c r="E3047" s="6">
        <v>94058940.53305104</v>
      </c>
      <c r="F3047" s="6">
        <v>78759049.60312568</v>
      </c>
      <c r="G3047" s="6">
        <v>142601798.22561458</v>
      </c>
      <c r="H3047" s="6">
        <f>NPV(Supuestos!$B$22,C3047:G3047)+B3047</f>
        <v>153732862.1469229</v>
      </c>
      <c r="I3047" s="2">
        <f>IFERROR(IRR(B3047:G3047),"")</f>
        <v>0.46159889938605614</v>
      </c>
      <c r="J3047" s="2">
        <f>IFERROR(MIRR(B3047:G3047,Supuestos!$B$22,Supuestos!$B$22),"")</f>
        <v>0.30812529167092073</v>
      </c>
      <c r="K3047" s="6">
        <v>8338.183775265872</v>
      </c>
      <c r="L3047" s="6">
        <v>44571.91730575092</v>
      </c>
      <c r="M3047" s="6">
        <v>125647735.71113448</v>
      </c>
      <c r="N3047" s="6">
        <v>3456.16646570464</v>
      </c>
      <c r="O3047" s="6">
        <v>106410789.42327039</v>
      </c>
    </row>
    <row r="3048">
      <c r="A3048">
        <v>3044</v>
      </c>
      <c r="B3048" s="6">
        <v>-192282780.7188281</v>
      </c>
      <c r="C3048" s="6">
        <v>50220240.40422819</v>
      </c>
      <c r="D3048" s="6">
        <v>35129843.86503285</v>
      </c>
      <c r="E3048" s="6">
        <v>53705640.53626367</v>
      </c>
      <c r="F3048" s="6">
        <v>46308232.396839574</v>
      </c>
      <c r="G3048" s="6">
        <v>93718639.51602593</v>
      </c>
      <c r="H3048" s="6">
        <f>NPV(Supuestos!$B$22,C3048:G3048)+B3048</f>
        <v>-8856170.790140823</v>
      </c>
      <c r="I3048" s="2">
        <f>IFERROR(IRR(B3048:G3048),"")</f>
        <v>0.12262596935430266</v>
      </c>
      <c r="J3048" s="2">
        <f>IFERROR(MIRR(B3048:G3048,Supuestos!$B$22,Supuestos!$B$22),"")</f>
        <v>0.12929977191647857</v>
      </c>
      <c r="K3048" s="6">
        <v>7362.686106752316</v>
      </c>
      <c r="L3048" s="6">
        <v>41828.6722663744</v>
      </c>
      <c r="M3048" s="6">
        <v>167645069.98606566</v>
      </c>
      <c r="N3048" s="6">
        <v>3478.0875260320804</v>
      </c>
      <c r="O3048" s="6">
        <v>106597642.02383916</v>
      </c>
    </row>
    <row r="3049">
      <c r="A3049">
        <v>3045</v>
      </c>
      <c r="B3049" s="6">
        <v>-166666926.59179148</v>
      </c>
      <c r="C3049" s="6">
        <v>52164561.95338785</v>
      </c>
      <c r="D3049" s="6">
        <v>60222097.79117526</v>
      </c>
      <c r="E3049" s="6">
        <v>53080671.265239425</v>
      </c>
      <c r="F3049" s="6">
        <v>59805334.99639322</v>
      </c>
      <c r="G3049" s="6">
        <v>89323835.77372646</v>
      </c>
      <c r="H3049" s="6">
        <f>NPV(Supuestos!$B$22,C3049:G3049)+B3049</f>
        <v>43059911.61238799</v>
      </c>
      <c r="I3049" s="2">
        <f>IFERROR(IRR(B3049:G3049),"")</f>
        <v>0.23509151534100864</v>
      </c>
      <c r="J3049" s="2">
        <f>IFERROR(MIRR(B3049:G3049,Supuestos!$B$22,Supuestos!$B$22),"")</f>
        <v>0.1936191225601369</v>
      </c>
      <c r="K3049" s="6">
        <v>8333.759577870947</v>
      </c>
      <c r="L3049" s="6">
        <v>36109.605478093246</v>
      </c>
      <c r="M3049" s="6">
        <v>142592624.9512954</v>
      </c>
      <c r="N3049" s="6">
        <v>3560.23797619467</v>
      </c>
      <c r="O3049" s="6">
        <v>106301633.02739589</v>
      </c>
    </row>
    <row r="3050">
      <c r="A3050">
        <v>3046</v>
      </c>
      <c r="B3050" s="6">
        <v>-174166225.081113</v>
      </c>
      <c r="C3050" s="6">
        <v>47397541.05744001</v>
      </c>
      <c r="D3050" s="6">
        <v>83512733.19147107</v>
      </c>
      <c r="E3050" s="6">
        <v>66833597.92128028</v>
      </c>
      <c r="F3050" s="6">
        <v>63658837.86915692</v>
      </c>
      <c r="G3050" s="6">
        <v>114862877.4617084</v>
      </c>
      <c r="H3050" s="6">
        <f>NPV(Supuestos!$B$22,C3050:G3050)+B3050</f>
        <v>74128998.28140026</v>
      </c>
      <c r="I3050" s="2">
        <f>IFERROR(IRR(B3050:G3050),"")</f>
        <v>0.2874379641136756</v>
      </c>
      <c r="J3050" s="2">
        <f>IFERROR(MIRR(B3050:G3050,Supuestos!$B$22,Supuestos!$B$22),"")</f>
        <v>0.22378672111201325</v>
      </c>
      <c r="K3050" s="6">
        <v>7683.748478280624</v>
      </c>
      <c r="L3050" s="6">
        <v>44387.48842703682</v>
      </c>
      <c r="M3050" s="6">
        <v>146881241.34863758</v>
      </c>
      <c r="N3050" s="6">
        <v>3369.6420228419206</v>
      </c>
      <c r="O3050" s="6">
        <v>107620016.01402225</v>
      </c>
    </row>
    <row r="3051">
      <c r="A3051">
        <v>3047</v>
      </c>
      <c r="B3051" s="6">
        <v>-158610845.63073176</v>
      </c>
      <c r="C3051" s="6">
        <v>70816356.72411238</v>
      </c>
      <c r="D3051" s="6">
        <v>61075607.98035897</v>
      </c>
      <c r="E3051" s="6">
        <v>59547766.837007046</v>
      </c>
      <c r="F3051" s="6">
        <v>59513344.94115403</v>
      </c>
      <c r="G3051" s="6">
        <v>125040823.50072908</v>
      </c>
      <c r="H3051" s="6">
        <f>NPV(Supuestos!$B$22,C3051:G3051)+B3051</f>
        <v>90876472.39366806</v>
      </c>
      <c r="I3051" s="2">
        <f>IFERROR(IRR(B3051:G3051),"")</f>
        <v>0.3412993338546538</v>
      </c>
      <c r="J3051" s="2">
        <f>IFERROR(MIRR(B3051:G3051,Supuestos!$B$22,Supuestos!$B$22),"")</f>
        <v>0.24809593900074023</v>
      </c>
      <c r="K3051" s="6">
        <v>8366.301028455833</v>
      </c>
      <c r="L3051" s="6">
        <v>39352.85639041447</v>
      </c>
      <c r="M3051" s="6">
        <v>132271818.1993878</v>
      </c>
      <c r="N3051" s="6">
        <v>3435.455651022494</v>
      </c>
      <c r="O3051" s="6">
        <v>108904912.80716051</v>
      </c>
    </row>
    <row r="3052">
      <c r="A3052">
        <v>3048</v>
      </c>
      <c r="B3052" s="6">
        <v>-172966105.219051</v>
      </c>
      <c r="C3052" s="6">
        <v>89008816.05796018</v>
      </c>
      <c r="D3052" s="6">
        <v>113750045.63627753</v>
      </c>
      <c r="E3052" s="6">
        <v>111573003.78530532</v>
      </c>
      <c r="F3052" s="6">
        <v>114841611.73061794</v>
      </c>
      <c r="G3052" s="6">
        <v>170189302.12405035</v>
      </c>
      <c r="H3052" s="6">
        <f>NPV(Supuestos!$B$22,C3052:G3052)+B3052</f>
        <v>224333813.474633</v>
      </c>
      <c r="I3052" s="2">
        <f>IFERROR(IRR(B3052:G3052),"")</f>
        <v>0.5525607481603781</v>
      </c>
      <c r="J3052" s="2">
        <f>IFERROR(MIRR(B3052:G3052,Supuestos!$B$22,Supuestos!$B$22),"")</f>
        <v>0.3462829488084478</v>
      </c>
      <c r="K3052" s="6">
        <v>9321.632233263274</v>
      </c>
      <c r="L3052" s="6">
        <v>42982.26750354037</v>
      </c>
      <c r="M3052" s="6">
        <v>140912914.00147128</v>
      </c>
      <c r="N3052" s="6">
        <v>3314.491755453249</v>
      </c>
      <c r="O3052" s="6">
        <v>107090965.93892731</v>
      </c>
    </row>
    <row r="3053">
      <c r="A3053">
        <v>3049</v>
      </c>
      <c r="B3053" s="6">
        <v>-177542586.9828452</v>
      </c>
      <c r="C3053" s="6">
        <v>36458404.77098054</v>
      </c>
      <c r="D3053" s="6">
        <v>30914451.670987073</v>
      </c>
      <c r="E3053" s="6">
        <v>26570867.494065452</v>
      </c>
      <c r="F3053" s="6">
        <v>29830478.810844894</v>
      </c>
      <c r="G3053" s="6">
        <v>73669152.60131925</v>
      </c>
      <c r="H3053" s="6">
        <f>NPV(Supuestos!$B$22,C3053:G3053)+B3053</f>
        <v>-47915797.16615726</v>
      </c>
      <c r="I3053" s="2">
        <f>IFERROR(IRR(B3053:G3053),"")</f>
        <v>0.03238925355669585</v>
      </c>
      <c r="J3053" s="2">
        <f>IFERROR(MIRR(B3053:G3053,Supuestos!$B$22,Supuestos!$B$22),"")</f>
        <v>0.07049167884255891</v>
      </c>
      <c r="K3053" s="6">
        <v>7444.000432201044</v>
      </c>
      <c r="L3053" s="6">
        <v>36364.012775226496</v>
      </c>
      <c r="M3053" s="6">
        <v>155887088.83761716</v>
      </c>
      <c r="N3053" s="6">
        <v>3452.387934643775</v>
      </c>
      <c r="O3053" s="6">
        <v>110260661.82020627</v>
      </c>
    </row>
    <row r="3054">
      <c r="A3054">
        <v>3050</v>
      </c>
      <c r="B3054" s="6">
        <v>-173494189.6432598</v>
      </c>
      <c r="C3054" s="6">
        <v>21157146.082950186</v>
      </c>
      <c r="D3054" s="6">
        <v>20241925.885197315</v>
      </c>
      <c r="E3054" s="6">
        <v>14724602.559136007</v>
      </c>
      <c r="F3054" s="6">
        <v>38123037.57027356</v>
      </c>
      <c r="G3054" s="6">
        <v>67193533.86993219</v>
      </c>
      <c r="H3054" s="6">
        <f>NPV(Supuestos!$B$22,C3054:G3054)+B3054</f>
        <v>-71950982.97487819</v>
      </c>
      <c r="I3054" s="2">
        <f>IFERROR(IRR(B3054:G3054),"")</f>
        <v>-0.01926734130720802</v>
      </c>
      <c r="J3054" s="2">
        <f>IFERROR(MIRR(B3054:G3054,Supuestos!$B$22,Supuestos!$B$22),"")</f>
        <v>0.02418412326742292</v>
      </c>
      <c r="K3054" s="6">
        <v>7419.432088643283</v>
      </c>
      <c r="L3054" s="6">
        <v>33090.949845436255</v>
      </c>
      <c r="M3054" s="6">
        <v>153852905.23310658</v>
      </c>
      <c r="N3054" s="6">
        <v>3416.891231543074</v>
      </c>
      <c r="O3054" s="6">
        <v>111317808.27538413</v>
      </c>
    </row>
    <row r="3055">
      <c r="A3055">
        <v>3051</v>
      </c>
      <c r="B3055" s="6">
        <v>-186068367.14073384</v>
      </c>
      <c r="C3055" s="6">
        <v>78217668.3904539</v>
      </c>
      <c r="D3055" s="6">
        <v>52607145.20463456</v>
      </c>
      <c r="E3055" s="6">
        <v>66805311.23837912</v>
      </c>
      <c r="F3055" s="6">
        <v>68159628.66531023</v>
      </c>
      <c r="G3055" s="6">
        <v>115297776.79145554</v>
      </c>
      <c r="H3055" s="6">
        <f>NPV(Supuestos!$B$22,C3055:G3055)+B3055</f>
        <v>68352819.07429877</v>
      </c>
      <c r="I3055" s="2">
        <f>IFERROR(IRR(B3055:G3055),"")</f>
        <v>0.2746995079729981</v>
      </c>
      <c r="J3055" s="2">
        <f>IFERROR(MIRR(B3055:G3055,Supuestos!$B$22,Supuestos!$B$22),"")</f>
        <v>0.21361517069343794</v>
      </c>
      <c r="K3055" s="6">
        <v>8912.403715354825</v>
      </c>
      <c r="L3055" s="6">
        <v>37180.89092949847</v>
      </c>
      <c r="M3055" s="6">
        <v>159558678.30391267</v>
      </c>
      <c r="N3055" s="6">
        <v>3515.528565303733</v>
      </c>
      <c r="O3055" s="6">
        <v>113362915.40021236</v>
      </c>
    </row>
    <row r="3056">
      <c r="A3056">
        <v>3052</v>
      </c>
      <c r="B3056" s="6">
        <v>-164041614.3149627</v>
      </c>
      <c r="C3056" s="6">
        <v>61528598.204178765</v>
      </c>
      <c r="D3056" s="6">
        <v>61658426.102839485</v>
      </c>
      <c r="E3056" s="6">
        <v>54017821.85312037</v>
      </c>
      <c r="F3056" s="6">
        <v>51516730.61036417</v>
      </c>
      <c r="G3056" s="6">
        <v>107563453.12775753</v>
      </c>
      <c r="H3056" s="6">
        <f>NPV(Supuestos!$B$22,C3056:G3056)+B3056</f>
        <v>60202615.24484067</v>
      </c>
      <c r="I3056" s="2">
        <f>IFERROR(IRR(B3056:G3056),"")</f>
        <v>0.2739155722753874</v>
      </c>
      <c r="J3056" s="2">
        <f>IFERROR(MIRR(B3056:G3056,Supuestos!$B$22,Supuestos!$B$22),"")</f>
        <v>0.21355174670510224</v>
      </c>
      <c r="K3056" s="6">
        <v>7714.7091386787715</v>
      </c>
      <c r="L3056" s="6">
        <v>43206.72006758146</v>
      </c>
      <c r="M3056" s="6">
        <v>137375432.0623462</v>
      </c>
      <c r="N3056" s="6">
        <v>3414.67427543054</v>
      </c>
      <c r="O3056" s="6">
        <v>111754059.57624118</v>
      </c>
    </row>
    <row r="3057">
      <c r="A3057">
        <v>3053</v>
      </c>
      <c r="B3057" s="6">
        <v>-180733216.08501607</v>
      </c>
      <c r="C3057" s="6">
        <v>95836950.12529892</v>
      </c>
      <c r="D3057" s="6">
        <v>114951408.60864514</v>
      </c>
      <c r="E3057" s="6">
        <v>89408665.66000819</v>
      </c>
      <c r="F3057" s="6">
        <v>91392016.90302566</v>
      </c>
      <c r="G3057" s="6">
        <v>142164820.7441103</v>
      </c>
      <c r="H3057" s="6">
        <f>NPV(Supuestos!$B$22,C3057:G3057)+B3057</f>
        <v>180081326.7094893</v>
      </c>
      <c r="I3057" s="2">
        <f>IFERROR(IRR(B3057:G3057),"")</f>
        <v>0.49104181705654565</v>
      </c>
      <c r="J3057" s="2">
        <f>IFERROR(MIRR(B3057:G3057,Supuestos!$B$22,Supuestos!$B$22),"")</f>
        <v>0.3090434522404657</v>
      </c>
      <c r="K3057" s="6">
        <v>9200.888131048758</v>
      </c>
      <c r="L3057" s="6">
        <v>41359.04707461531</v>
      </c>
      <c r="M3057" s="6">
        <v>150290018.8577909</v>
      </c>
      <c r="N3057" s="6">
        <v>3511.3029584288597</v>
      </c>
      <c r="O3057" s="6">
        <v>109630775.28902048</v>
      </c>
    </row>
    <row r="3058">
      <c r="A3058">
        <v>3054</v>
      </c>
      <c r="B3058" s="6">
        <v>-166249272.8432472</v>
      </c>
      <c r="C3058" s="6">
        <v>62642486.855278246</v>
      </c>
      <c r="D3058" s="6">
        <v>60374568.07857418</v>
      </c>
      <c r="E3058" s="6">
        <v>70986669.59238854</v>
      </c>
      <c r="F3058" s="6">
        <v>68921746.33556795</v>
      </c>
      <c r="G3058" s="6">
        <v>125821574.21230207</v>
      </c>
      <c r="H3058" s="6">
        <f>NPV(Supuestos!$B$22,C3058:G3058)+B3058</f>
        <v>89225516.35008578</v>
      </c>
      <c r="I3058" s="2">
        <f>IFERROR(IRR(B3058:G3058),"")</f>
        <v>0.32237802269966265</v>
      </c>
      <c r="J3058" s="2">
        <f>IFERROR(MIRR(B3058:G3058,Supuestos!$B$22,Supuestos!$B$22),"")</f>
        <v>0.2422886299101108</v>
      </c>
      <c r="K3058" s="6">
        <v>8005.047110411211</v>
      </c>
      <c r="L3058" s="6">
        <v>42801.755214742225</v>
      </c>
      <c r="M3058" s="6">
        <v>138838867.49106318</v>
      </c>
      <c r="N3058" s="6">
        <v>3349.0970013663173</v>
      </c>
      <c r="O3058" s="6">
        <v>107916565.7070149</v>
      </c>
    </row>
    <row r="3059">
      <c r="A3059">
        <v>3055</v>
      </c>
      <c r="B3059" s="6">
        <v>-176111541.02894068</v>
      </c>
      <c r="C3059" s="6">
        <v>71938358.69488673</v>
      </c>
      <c r="D3059" s="6">
        <v>56742702.044684604</v>
      </c>
      <c r="E3059" s="6">
        <v>81995114.65766542</v>
      </c>
      <c r="F3059" s="6">
        <v>81911770.43128732</v>
      </c>
      <c r="G3059" s="6">
        <v>114639960.25813581</v>
      </c>
      <c r="H3059" s="6">
        <f>NPV(Supuestos!$B$22,C3059:G3059)+B3059</f>
        <v>94037062.7486894</v>
      </c>
      <c r="I3059" s="2">
        <f>IFERROR(IRR(B3059:G3059),"")</f>
        <v>0.3261182722689824</v>
      </c>
      <c r="J3059" s="2">
        <f>IFERROR(MIRR(B3059:G3059,Supuestos!$B$22,Supuestos!$B$22),"")</f>
        <v>0.24184625892907063</v>
      </c>
      <c r="K3059" s="6">
        <v>7967.294901124055</v>
      </c>
      <c r="L3059" s="6">
        <v>43456.417681205465</v>
      </c>
      <c r="M3059" s="6">
        <v>148413133.42793384</v>
      </c>
      <c r="N3059" s="6">
        <v>3297.542946537336</v>
      </c>
      <c r="O3059" s="6">
        <v>108371051.67683496</v>
      </c>
    </row>
    <row r="3060">
      <c r="A3060">
        <v>3056</v>
      </c>
      <c r="B3060" s="6">
        <v>-169641468.89998138</v>
      </c>
      <c r="C3060" s="6">
        <v>78821507.04495947</v>
      </c>
      <c r="D3060" s="6">
        <v>65736386.8061342</v>
      </c>
      <c r="E3060" s="6">
        <v>79248654.25267449</v>
      </c>
      <c r="F3060" s="6">
        <v>67342696.87532246</v>
      </c>
      <c r="G3060" s="6">
        <v>138330207.02778655</v>
      </c>
      <c r="H3060" s="6">
        <f>NPV(Supuestos!$B$22,C3060:G3060)+B3060</f>
        <v>115289460.8600907</v>
      </c>
      <c r="I3060" s="2">
        <f>IFERROR(IRR(B3060:G3060),"")</f>
        <v>0.37475589839401224</v>
      </c>
      <c r="J3060" s="2">
        <f>IFERROR(MIRR(B3060:G3060,Supuestos!$B$22,Supuestos!$B$22),"")</f>
        <v>0.2645801647791741</v>
      </c>
      <c r="K3060" s="6">
        <v>8915.222123002426</v>
      </c>
      <c r="L3060" s="6">
        <v>37792.199364766406</v>
      </c>
      <c r="M3060" s="6">
        <v>142687400.7516867</v>
      </c>
      <c r="N3060" s="6">
        <v>3340.0097279809415</v>
      </c>
      <c r="O3060" s="6">
        <v>108835687.43964593</v>
      </c>
    </row>
    <row r="3061">
      <c r="A3061">
        <v>3057</v>
      </c>
      <c r="B3061" s="6">
        <v>-167889782.20073733</v>
      </c>
      <c r="C3061" s="6">
        <v>88298341.80030414</v>
      </c>
      <c r="D3061" s="6">
        <v>81486183.30726919</v>
      </c>
      <c r="E3061" s="6">
        <v>98003744.4224427</v>
      </c>
      <c r="F3061" s="6">
        <v>96791701.07559994</v>
      </c>
      <c r="G3061" s="6">
        <v>128122606.86689758</v>
      </c>
      <c r="H3061" s="6">
        <f>NPV(Supuestos!$B$22,C3061:G3061)+B3061</f>
        <v>162266936.05194825</v>
      </c>
      <c r="I3061" s="2">
        <f>IFERROR(IRR(B3061:G3061),"")</f>
        <v>0.47048404249425796</v>
      </c>
      <c r="J3061" s="2">
        <f>IFERROR(MIRR(B3061:G3061,Supuestos!$B$22,Supuestos!$B$22),"")</f>
        <v>0.30510071019041596</v>
      </c>
      <c r="K3061" s="6">
        <v>9142.725519447931</v>
      </c>
      <c r="L3061" s="6">
        <v>39383.46249831887</v>
      </c>
      <c r="M3061" s="6">
        <v>139084007.1905293</v>
      </c>
      <c r="N3061" s="6">
        <v>3331.094947985063</v>
      </c>
      <c r="O3061" s="6">
        <v>110832032.8827855</v>
      </c>
    </row>
    <row r="3062">
      <c r="A3062">
        <v>3058</v>
      </c>
      <c r="B3062" s="6">
        <v>-167616786.1025865</v>
      </c>
      <c r="C3062" s="6">
        <v>60122030.27911576</v>
      </c>
      <c r="D3062" s="6">
        <v>55445612.61674893</v>
      </c>
      <c r="E3062" s="6">
        <v>50205309.22200146</v>
      </c>
      <c r="F3062" s="6">
        <v>58534900.979609415</v>
      </c>
      <c r="G3062" s="6">
        <v>92999535.90342478</v>
      </c>
      <c r="H3062" s="6">
        <f>NPV(Supuestos!$B$22,C3062:G3062)+B3062</f>
        <v>44630994.29705433</v>
      </c>
      <c r="I3062" s="2">
        <f>IFERROR(IRR(B3062:G3062),"")</f>
        <v>0.23930174385551004</v>
      </c>
      <c r="J3062" s="2">
        <f>IFERROR(MIRR(B3062:G3062,Supuestos!$B$22,Supuestos!$B$22),"")</f>
        <v>0.19511578055310985</v>
      </c>
      <c r="K3062" s="6">
        <v>7772.804698089273</v>
      </c>
      <c r="L3062" s="6">
        <v>39962.42323626827</v>
      </c>
      <c r="M3062" s="6">
        <v>142767177.21635467</v>
      </c>
      <c r="N3062" s="6">
        <v>3378.6022821441293</v>
      </c>
      <c r="O3062" s="6">
        <v>106647222.59301119</v>
      </c>
    </row>
    <row r="3063">
      <c r="A3063">
        <v>3059</v>
      </c>
      <c r="B3063" s="6">
        <v>-166267926.72342572</v>
      </c>
      <c r="C3063" s="6">
        <v>62257901.058070466</v>
      </c>
      <c r="D3063" s="6">
        <v>72004519.23924418</v>
      </c>
      <c r="E3063" s="6">
        <v>78979554.40091467</v>
      </c>
      <c r="F3063" s="6">
        <v>72746116.01927435</v>
      </c>
      <c r="G3063" s="6">
        <v>104986835.12293631</v>
      </c>
      <c r="H3063" s="6">
        <f>NPV(Supuestos!$B$22,C3063:G3063)+B3063</f>
        <v>94656769.11128017</v>
      </c>
      <c r="I3063" s="2">
        <f>IFERROR(IRR(B3063:G3063),"")</f>
        <v>0.33994272336751663</v>
      </c>
      <c r="J3063" s="2">
        <f>IFERROR(MIRR(B3063:G3063,Supuestos!$B$22,Supuestos!$B$22),"")</f>
        <v>0.24751619494115085</v>
      </c>
      <c r="K3063" s="6">
        <v>9146.594164498403</v>
      </c>
      <c r="L3063" s="6">
        <v>35434.51796827332</v>
      </c>
      <c r="M3063" s="6">
        <v>140339514.3017919</v>
      </c>
      <c r="N3063" s="6">
        <v>3320.684712442259</v>
      </c>
      <c r="O3063" s="6">
        <v>115780246.31156187</v>
      </c>
    </row>
    <row r="3064">
      <c r="A3064">
        <v>3060</v>
      </c>
      <c r="B3064" s="6">
        <v>-153159905.2965733</v>
      </c>
      <c r="C3064" s="6">
        <v>34715738.410195775</v>
      </c>
      <c r="D3064" s="6">
        <v>37360016.22871608</v>
      </c>
      <c r="E3064" s="6">
        <v>34696647.734798536</v>
      </c>
      <c r="F3064" s="6">
        <v>40690962.6796109</v>
      </c>
      <c r="G3064" s="6">
        <v>79003578.08313593</v>
      </c>
      <c r="H3064" s="6">
        <f>NPV(Supuestos!$B$22,C3064:G3064)+B3064</f>
        <v>-5416635.604073137</v>
      </c>
      <c r="I3064" s="2">
        <f>IFERROR(IRR(B3064:G3064),"")</f>
        <v>0.126939588097706</v>
      </c>
      <c r="J3064" s="2">
        <f>IFERROR(MIRR(B3064:G3064,Supuestos!$B$22,Supuestos!$B$22),"")</f>
        <v>0.1318200281418942</v>
      </c>
      <c r="K3064" s="6">
        <v>7768.593677529339</v>
      </c>
      <c r="L3064" s="6">
        <v>37237.15182811243</v>
      </c>
      <c r="M3064" s="6">
        <v>130017481.11568737</v>
      </c>
      <c r="N3064" s="6">
        <v>3550.933427643031</v>
      </c>
      <c r="O3064" s="6">
        <v>112361499.88067915</v>
      </c>
    </row>
    <row r="3065">
      <c r="A3065">
        <v>3061</v>
      </c>
      <c r="B3065" s="6">
        <v>-165530960.99043235</v>
      </c>
      <c r="C3065" s="6">
        <v>65201147.12846923</v>
      </c>
      <c r="D3065" s="6">
        <v>75533518.2756651</v>
      </c>
      <c r="E3065" s="6">
        <v>73000161.74195044</v>
      </c>
      <c r="F3065" s="6">
        <v>77507935.3550007</v>
      </c>
      <c r="G3065" s="6">
        <v>112362446.73676616</v>
      </c>
      <c r="H3065" s="6">
        <f>NPV(Supuestos!$B$22,C3065:G3065)+B3065</f>
        <v>103305100.94620468</v>
      </c>
      <c r="I3065" s="2">
        <f>IFERROR(IRR(B3065:G3065),"")</f>
        <v>0.3570792455460921</v>
      </c>
      <c r="J3065" s="2">
        <f>IFERROR(MIRR(B3065:G3065,Supuestos!$B$22,Supuestos!$B$22),"")</f>
        <v>0.2561066333123032</v>
      </c>
      <c r="K3065" s="6">
        <v>7871.067261914577</v>
      </c>
      <c r="L3065" s="6">
        <v>43531.54034451116</v>
      </c>
      <c r="M3065" s="6">
        <v>138119786.4251207</v>
      </c>
      <c r="N3065" s="6">
        <v>3087.229032628238</v>
      </c>
      <c r="O3065" s="6">
        <v>113020828.03521942</v>
      </c>
    </row>
    <row r="3066">
      <c r="A3066">
        <v>3062</v>
      </c>
      <c r="B3066" s="6">
        <v>-175858514.16200995</v>
      </c>
      <c r="C3066" s="6">
        <v>42410162.16739126</v>
      </c>
      <c r="D3066" s="6">
        <v>54573364.7715535</v>
      </c>
      <c r="E3066" s="6">
        <v>56227506.48317</v>
      </c>
      <c r="F3066" s="6">
        <v>46820947.07323721</v>
      </c>
      <c r="G3066" s="6">
        <v>100861291.95977786</v>
      </c>
      <c r="H3066" s="6">
        <f>NPV(Supuestos!$B$22,C3066:G3066)+B3066</f>
        <v>21393733.71094427</v>
      </c>
      <c r="I3066" s="2">
        <f>IFERROR(IRR(B3066:G3066),"")</f>
        <v>0.18386328405316238</v>
      </c>
      <c r="J3066" s="2">
        <f>IFERROR(MIRR(B3066:G3066,Supuestos!$B$22,Supuestos!$B$22),"")</f>
        <v>0.16647803044477394</v>
      </c>
      <c r="K3066" s="6">
        <v>7641.929883259445</v>
      </c>
      <c r="L3066" s="6">
        <v>42514.63037366407</v>
      </c>
      <c r="M3066" s="6">
        <v>149867008.21575132</v>
      </c>
      <c r="N3066" s="6">
        <v>3387.7083425720534</v>
      </c>
      <c r="O3066" s="6">
        <v>116799513.20002742</v>
      </c>
    </row>
    <row r="3067">
      <c r="A3067">
        <v>3063</v>
      </c>
      <c r="B3067" s="6">
        <v>-152349251.62507373</v>
      </c>
      <c r="C3067" s="6">
        <v>65224737.82124926</v>
      </c>
      <c r="D3067" s="6">
        <v>83101902.08700526</v>
      </c>
      <c r="E3067" s="6">
        <v>77650167.85354215</v>
      </c>
      <c r="F3067" s="6">
        <v>72466952.95414272</v>
      </c>
      <c r="G3067" s="6">
        <v>101156474.82602386</v>
      </c>
      <c r="H3067" s="6">
        <f>NPV(Supuestos!$B$22,C3067:G3067)+B3067</f>
        <v>116665054.24078336</v>
      </c>
      <c r="I3067" s="2">
        <f>IFERROR(IRR(B3067:G3067),"")</f>
        <v>0.40960604354453994</v>
      </c>
      <c r="J3067" s="2">
        <f>IFERROR(MIRR(B3067:G3067,Supuestos!$B$22,Supuestos!$B$22),"")</f>
        <v>0.2772969097891478</v>
      </c>
      <c r="K3067" s="6">
        <v>8846.773321680339</v>
      </c>
      <c r="L3067" s="6">
        <v>36860.86383129649</v>
      </c>
      <c r="M3067" s="6">
        <v>126261275.08452928</v>
      </c>
      <c r="N3067" s="6">
        <v>3435.6325671387217</v>
      </c>
      <c r="O3067" s="6">
        <v>106446672.95529304</v>
      </c>
    </row>
    <row r="3068">
      <c r="A3068">
        <v>3064</v>
      </c>
      <c r="B3068" s="6">
        <v>-177733801.2866079</v>
      </c>
      <c r="C3068" s="6">
        <v>62013640.12233208</v>
      </c>
      <c r="D3068" s="6">
        <v>57961954.38042697</v>
      </c>
      <c r="E3068" s="6">
        <v>58570629.260912076</v>
      </c>
      <c r="F3068" s="6">
        <v>66933198.49825944</v>
      </c>
      <c r="G3068" s="6">
        <v>105562407.31548181</v>
      </c>
      <c r="H3068" s="6">
        <f>NPV(Supuestos!$B$22,C3068:G3068)+B3068</f>
        <v>55253110.090993665</v>
      </c>
      <c r="I3068" s="2">
        <f>IFERROR(IRR(B3068:G3068),"")</f>
        <v>0.2524471510211174</v>
      </c>
      <c r="J3068" s="2">
        <f>IFERROR(MIRR(B3068:G3068,Supuestos!$B$22,Supuestos!$B$22),"")</f>
        <v>0.2034197932349131</v>
      </c>
      <c r="K3068" s="6">
        <v>7983.4933919046125</v>
      </c>
      <c r="L3068" s="6">
        <v>40349.66763205337</v>
      </c>
      <c r="M3068" s="6">
        <v>151963296.89412424</v>
      </c>
      <c r="N3068" s="6">
        <v>3486.178513833632</v>
      </c>
      <c r="O3068" s="6">
        <v>106218471.37265158</v>
      </c>
    </row>
    <row r="3069">
      <c r="A3069">
        <v>3065</v>
      </c>
      <c r="B3069" s="6">
        <v>-190263914.65095994</v>
      </c>
      <c r="C3069" s="6">
        <v>63267056.99917203</v>
      </c>
      <c r="D3069" s="6">
        <v>71261764.34557632</v>
      </c>
      <c r="E3069" s="6">
        <v>66397841.48115414</v>
      </c>
      <c r="F3069" s="6">
        <v>60928055.73001781</v>
      </c>
      <c r="G3069" s="6">
        <v>111470395.83438256</v>
      </c>
      <c r="H3069" s="6">
        <f>NPV(Supuestos!$B$22,C3069:G3069)+B3069</f>
        <v>58852299.92828404</v>
      </c>
      <c r="I3069" s="2">
        <f>IFERROR(IRR(B3069:G3069),"")</f>
        <v>0.25343123841011767</v>
      </c>
      <c r="J3069" s="2">
        <f>IFERROR(MIRR(B3069:G3069,Supuestos!$B$22,Supuestos!$B$22),"")</f>
        <v>0.20313390304365941</v>
      </c>
      <c r="K3069" s="6">
        <v>8253.360747538112</v>
      </c>
      <c r="L3069" s="6">
        <v>39012.485602663204</v>
      </c>
      <c r="M3069" s="6">
        <v>164505185.26400664</v>
      </c>
      <c r="N3069" s="6">
        <v>3441.0097378616533</v>
      </c>
      <c r="O3069" s="6">
        <v>107801878.92110467</v>
      </c>
    </row>
    <row r="3070">
      <c r="A3070">
        <v>3066</v>
      </c>
      <c r="B3070" s="6">
        <v>-165496190.8778126</v>
      </c>
      <c r="C3070" s="6">
        <v>46483577.69596519</v>
      </c>
      <c r="D3070" s="6">
        <v>38685736.782593235</v>
      </c>
      <c r="E3070" s="6">
        <v>41495950.68452277</v>
      </c>
      <c r="F3070" s="6">
        <v>42166982.547295906</v>
      </c>
      <c r="G3070" s="6">
        <v>76619194.06665295</v>
      </c>
      <c r="H3070" s="6">
        <f>NPV(Supuestos!$B$22,C3070:G3070)+B3070</f>
        <v>-2185272.495336272</v>
      </c>
      <c r="I3070" s="2">
        <f>IFERROR(IRR(B3070:G3070),"")</f>
        <v>0.13489859514069302</v>
      </c>
      <c r="J3070" s="2">
        <f>IFERROR(MIRR(B3070:G3070,Supuestos!$B$22,Supuestos!$B$22),"")</f>
        <v>0.1369733758894509</v>
      </c>
      <c r="K3070" s="6">
        <v>7684.262199427876</v>
      </c>
      <c r="L3070" s="6">
        <v>35990.024296195625</v>
      </c>
      <c r="M3070" s="6">
        <v>143371648.21735284</v>
      </c>
      <c r="N3070" s="6">
        <v>3299.935290776193</v>
      </c>
      <c r="O3070" s="6">
        <v>111841395.53032875</v>
      </c>
    </row>
    <row r="3071">
      <c r="A3071">
        <v>3067</v>
      </c>
      <c r="B3071" s="6">
        <v>-186896848.83338058</v>
      </c>
      <c r="C3071" s="6">
        <v>92141960.31170541</v>
      </c>
      <c r="D3071" s="6">
        <v>91514555.40841703</v>
      </c>
      <c r="E3071" s="6">
        <v>102656798.55908376</v>
      </c>
      <c r="F3071" s="6">
        <v>81632451.4681611</v>
      </c>
      <c r="G3071" s="6">
        <v>136557691.5906691</v>
      </c>
      <c r="H3071" s="6">
        <f>NPV(Supuestos!$B$22,C3071:G3071)+B3071</f>
        <v>152894076.2800249</v>
      </c>
      <c r="I3071" s="2">
        <f>IFERROR(IRR(B3071:G3071),"")</f>
        <v>0.42922532752922926</v>
      </c>
      <c r="J3071" s="2">
        <f>IFERROR(MIRR(B3071:G3071,Supuestos!$B$22,Supuestos!$B$22),"")</f>
        <v>0.28477421153837423</v>
      </c>
      <c r="K3071" s="6">
        <v>9040.489855699649</v>
      </c>
      <c r="L3071" s="6">
        <v>39030.15084135014</v>
      </c>
      <c r="M3071" s="6">
        <v>158668714.21356833</v>
      </c>
      <c r="N3071" s="6">
        <v>3255.527232711514</v>
      </c>
      <c r="O3071" s="6">
        <v>107803500.35769372</v>
      </c>
    </row>
    <row r="3072">
      <c r="A3072">
        <v>3068</v>
      </c>
      <c r="B3072" s="6">
        <v>-177664508.60442933</v>
      </c>
      <c r="C3072" s="6">
        <v>67586193.52088454</v>
      </c>
      <c r="D3072" s="6">
        <v>68840828.73225512</v>
      </c>
      <c r="E3072" s="6">
        <v>68825294.24967837</v>
      </c>
      <c r="F3072" s="6">
        <v>72186467.50690159</v>
      </c>
      <c r="G3072" s="6">
        <v>122161735.77134068</v>
      </c>
      <c r="H3072" s="6">
        <f>NPV(Supuestos!$B$22,C3072:G3072)+B3072</f>
        <v>87234682.86552235</v>
      </c>
      <c r="I3072" s="2">
        <f>IFERROR(IRR(B3072:G3072),"")</f>
        <v>0.312285339790381</v>
      </c>
      <c r="J3072" s="2">
        <f>IFERROR(MIRR(B3072:G3072,Supuestos!$B$22,Supuestos!$B$22),"")</f>
        <v>0.2348120021007809</v>
      </c>
      <c r="K3072" s="6">
        <v>9026.83488151369</v>
      </c>
      <c r="L3072" s="6">
        <v>34889.16082060679</v>
      </c>
      <c r="M3072" s="6">
        <v>152469413.0938538</v>
      </c>
      <c r="N3072" s="6">
        <v>3241.0743754046657</v>
      </c>
      <c r="O3072" s="6">
        <v>109230580.72758962</v>
      </c>
    </row>
    <row r="3073">
      <c r="A3073">
        <v>3069</v>
      </c>
      <c r="B3073" s="6">
        <v>-172926294.55476648</v>
      </c>
      <c r="C3073" s="6">
        <v>60821531.456473336</v>
      </c>
      <c r="D3073" s="6">
        <v>66629839.758496314</v>
      </c>
      <c r="E3073" s="6">
        <v>84530205.52415736</v>
      </c>
      <c r="F3073" s="6">
        <v>85135037.6959246</v>
      </c>
      <c r="G3073" s="6">
        <v>115977880.5894422</v>
      </c>
      <c r="H3073" s="6">
        <f>NPV(Supuestos!$B$22,C3073:G3073)+B3073</f>
        <v>99392958.79988334</v>
      </c>
      <c r="I3073" s="2">
        <f>IFERROR(IRR(B3073:G3073),"")</f>
        <v>0.3341511449277826</v>
      </c>
      <c r="J3073" s="2">
        <f>IFERROR(MIRR(B3073:G3073,Supuestos!$B$22,Supuestos!$B$22),"")</f>
        <v>0.24838434462963987</v>
      </c>
      <c r="K3073" s="6">
        <v>8509.134174087862</v>
      </c>
      <c r="L3073" s="6">
        <v>40341.43805219049</v>
      </c>
      <c r="M3073" s="6">
        <v>145464637.82182705</v>
      </c>
      <c r="N3073" s="6">
        <v>3323.4164778764048</v>
      </c>
      <c r="O3073" s="6">
        <v>113282940.13090707</v>
      </c>
    </row>
    <row r="3074">
      <c r="A3074">
        <v>3070</v>
      </c>
      <c r="B3074" s="6">
        <v>-163289095.0904475</v>
      </c>
      <c r="C3074" s="6">
        <v>68584737.54514572</v>
      </c>
      <c r="D3074" s="6">
        <v>70860474.51296216</v>
      </c>
      <c r="E3074" s="6">
        <v>78415965.25893593</v>
      </c>
      <c r="F3074" s="6">
        <v>64155423.86058356</v>
      </c>
      <c r="G3074" s="6">
        <v>116093005.2122088</v>
      </c>
      <c r="H3074" s="6">
        <f>NPV(Supuestos!$B$22,C3074:G3074)+B3074</f>
        <v>102606562.755499</v>
      </c>
      <c r="I3074" s="2">
        <f>IFERROR(IRR(B3074:G3074),"")</f>
        <v>0.36107410615649016</v>
      </c>
      <c r="J3074" s="2">
        <f>IFERROR(MIRR(B3074:G3074,Supuestos!$B$22,Supuestos!$B$22),"")</f>
        <v>0.25676959107606945</v>
      </c>
      <c r="K3074" s="6">
        <v>8399.767557849018</v>
      </c>
      <c r="L3074" s="6">
        <v>39967.496455843706</v>
      </c>
      <c r="M3074" s="6">
        <v>136431680.68258816</v>
      </c>
      <c r="N3074" s="6">
        <v>3335.099476451675</v>
      </c>
      <c r="O3074" s="6">
        <v>112622751.10759495</v>
      </c>
    </row>
    <row r="3075">
      <c r="A3075">
        <v>3071</v>
      </c>
      <c r="B3075" s="6">
        <v>-163833448.72595027</v>
      </c>
      <c r="C3075" s="6">
        <v>80178392.18576631</v>
      </c>
      <c r="D3075" s="6">
        <v>94173098.9808849</v>
      </c>
      <c r="E3075" s="6">
        <v>101216601.10003954</v>
      </c>
      <c r="F3075" s="6">
        <v>93326705.87489001</v>
      </c>
      <c r="G3075" s="6">
        <v>146294095.70396274</v>
      </c>
      <c r="H3075" s="6">
        <f>NPV(Supuestos!$B$22,C3075:G3075)+B3075</f>
        <v>178517409.66448388</v>
      </c>
      <c r="I3075" s="2">
        <f>IFERROR(IRR(B3075:G3075),"")</f>
        <v>0.49685522896421086</v>
      </c>
      <c r="J3075" s="2">
        <f>IFERROR(MIRR(B3075:G3075,Supuestos!$B$22,Supuestos!$B$22),"")</f>
        <v>0.3210480699495084</v>
      </c>
      <c r="K3075" s="6">
        <v>9235.865638451183</v>
      </c>
      <c r="L3075" s="6">
        <v>40970.363093748325</v>
      </c>
      <c r="M3075" s="6">
        <v>133561707.23055677</v>
      </c>
      <c r="N3075" s="6">
        <v>3540.9749282213547</v>
      </c>
      <c r="O3075" s="6">
        <v>108347865.98006587</v>
      </c>
    </row>
    <row r="3076">
      <c r="A3076">
        <v>3072</v>
      </c>
      <c r="B3076" s="6">
        <v>-173229045.99592957</v>
      </c>
      <c r="C3076" s="6">
        <v>45417625.451743685</v>
      </c>
      <c r="D3076" s="6">
        <v>48220551.612272054</v>
      </c>
      <c r="E3076" s="6">
        <v>55265994.43903369</v>
      </c>
      <c r="F3076" s="6">
        <v>66547044.70194328</v>
      </c>
      <c r="G3076" s="6">
        <v>87573111.86838788</v>
      </c>
      <c r="H3076" s="6">
        <f>NPV(Supuestos!$B$22,C3076:G3076)+B3076</f>
        <v>25902019.891867846</v>
      </c>
      <c r="I3076" s="2">
        <f>IFERROR(IRR(B3076:G3076),"")</f>
        <v>0.19383667981220742</v>
      </c>
      <c r="J3076" s="2">
        <f>IFERROR(MIRR(B3076:G3076,Supuestos!$B$22,Supuestos!$B$22),"")</f>
        <v>0.17221834110857182</v>
      </c>
      <c r="K3076" s="6">
        <v>8450.88056158431</v>
      </c>
      <c r="L3076" s="6">
        <v>34784.42552764206</v>
      </c>
      <c r="M3076" s="6">
        <v>149712323.95293537</v>
      </c>
      <c r="N3076" s="6">
        <v>3380.2491436402</v>
      </c>
      <c r="O3076" s="6">
        <v>111671435.37520246</v>
      </c>
    </row>
    <row r="3077">
      <c r="A3077">
        <v>3073</v>
      </c>
      <c r="B3077" s="6">
        <v>-159758189.88111472</v>
      </c>
      <c r="C3077" s="6">
        <v>43733988.39101689</v>
      </c>
      <c r="D3077" s="6">
        <v>47925781.31004798</v>
      </c>
      <c r="E3077" s="6">
        <v>52173142.858842455</v>
      </c>
      <c r="F3077" s="6">
        <v>34926536.61816379</v>
      </c>
      <c r="G3077" s="6">
        <v>88099340.98847826</v>
      </c>
      <c r="H3077" s="6">
        <f>NPV(Supuestos!$B$22,C3077:G3077)+B3077</f>
        <v>17133026.214039903</v>
      </c>
      <c r="I3077" s="2">
        <f>IFERROR(IRR(B3077:G3077),"")</f>
        <v>0.18000506811195846</v>
      </c>
      <c r="J3077" s="2">
        <f>IFERROR(MIRR(B3077:G3077,Supuestos!$B$22,Supuestos!$B$22),"")</f>
        <v>0.16346541657584712</v>
      </c>
      <c r="K3077" s="6">
        <v>7836.785878319807</v>
      </c>
      <c r="L3077" s="6">
        <v>34843.08090615237</v>
      </c>
      <c r="M3077" s="6">
        <v>137913568.72891557</v>
      </c>
      <c r="N3077" s="6">
        <v>3238.1008887973926</v>
      </c>
      <c r="O3077" s="6">
        <v>107960762.28217731</v>
      </c>
    </row>
    <row r="3078">
      <c r="A3078">
        <v>3074</v>
      </c>
      <c r="B3078" s="6">
        <v>-188351369.5449431</v>
      </c>
      <c r="C3078" s="6">
        <v>73025742.04195231</v>
      </c>
      <c r="D3078" s="6">
        <v>67232595.01620576</v>
      </c>
      <c r="E3078" s="6">
        <v>72859456.28166945</v>
      </c>
      <c r="F3078" s="6">
        <v>76373006.86005527</v>
      </c>
      <c r="G3078" s="6">
        <v>124088430.35721287</v>
      </c>
      <c r="H3078" s="6">
        <f>NPV(Supuestos!$B$22,C3078:G3078)+B3078</f>
        <v>86284248.73119561</v>
      </c>
      <c r="I3078" s="2">
        <f>IFERROR(IRR(B3078:G3078),"")</f>
        <v>0.3023810068588473</v>
      </c>
      <c r="J3078" s="2">
        <f>IFERROR(MIRR(B3078:G3078,Supuestos!$B$22,Supuestos!$B$22),"")</f>
        <v>0.22931297970217468</v>
      </c>
      <c r="K3078" s="6">
        <v>8363.157654313949</v>
      </c>
      <c r="L3078" s="6">
        <v>42464.435047798106</v>
      </c>
      <c r="M3078" s="6">
        <v>159940428.3444543</v>
      </c>
      <c r="N3078" s="6">
        <v>3428.5508591371276</v>
      </c>
      <c r="O3078" s="6">
        <v>115466994.53487289</v>
      </c>
    </row>
    <row r="3079">
      <c r="A3079">
        <v>3075</v>
      </c>
      <c r="B3079" s="6">
        <v>-174296617.55163088</v>
      </c>
      <c r="C3079" s="6">
        <v>58050776.35233015</v>
      </c>
      <c r="D3079" s="6">
        <v>74052929.69683594</v>
      </c>
      <c r="E3079" s="6">
        <v>59034804.74442029</v>
      </c>
      <c r="F3079" s="6">
        <v>63394265.21986245</v>
      </c>
      <c r="G3079" s="6">
        <v>99494071.52694158</v>
      </c>
      <c r="H3079" s="6">
        <f>NPV(Supuestos!$B$22,C3079:G3079)+B3079</f>
        <v>62661849.723327525</v>
      </c>
      <c r="I3079" s="2">
        <f>IFERROR(IRR(B3079:G3079),"")</f>
        <v>0.27169818089387987</v>
      </c>
      <c r="J3079" s="2">
        <f>IFERROR(MIRR(B3079:G3079,Supuestos!$B$22,Supuestos!$B$22),"")</f>
        <v>0.21222016999553506</v>
      </c>
      <c r="K3079" s="6">
        <v>8013.155266104975</v>
      </c>
      <c r="L3079" s="6">
        <v>40889.042435978656</v>
      </c>
      <c r="M3079" s="6">
        <v>148084597.89388272</v>
      </c>
      <c r="N3079" s="6">
        <v>3364.3648448089757</v>
      </c>
      <c r="O3079" s="6">
        <v>109715491.51555361</v>
      </c>
    </row>
    <row r="3080">
      <c r="A3080">
        <v>3076</v>
      </c>
      <c r="B3080" s="6">
        <v>-170623971.30739838</v>
      </c>
      <c r="C3080" s="6">
        <v>86908613.32351719</v>
      </c>
      <c r="D3080" s="6">
        <v>95376861.07534005</v>
      </c>
      <c r="E3080" s="6">
        <v>104567804.95470358</v>
      </c>
      <c r="F3080" s="6">
        <v>88832377.56033456</v>
      </c>
      <c r="G3080" s="6">
        <v>155233313.10789442</v>
      </c>
      <c r="H3080" s="6">
        <f>NPV(Supuestos!$B$22,C3080:G3080)+B3080</f>
        <v>182800559.0744474</v>
      </c>
      <c r="I3080" s="2">
        <f>IFERROR(IRR(B3080:G3080),"")</f>
        <v>0.4951704835143744</v>
      </c>
      <c r="J3080" s="2">
        <f>IFERROR(MIRR(B3080:G3080,Supuestos!$B$22,Supuestos!$B$22),"")</f>
        <v>0.3187308924680414</v>
      </c>
      <c r="K3080" s="6">
        <v>8529.318828871199</v>
      </c>
      <c r="L3080" s="6">
        <v>44824.1157003838</v>
      </c>
      <c r="M3080" s="6">
        <v>140038437.38493562</v>
      </c>
      <c r="N3080" s="6">
        <v>3281.774472538382</v>
      </c>
      <c r="O3080" s="6">
        <v>107614375.3268839</v>
      </c>
    </row>
    <row r="3081">
      <c r="A3081">
        <v>3077</v>
      </c>
      <c r="B3081" s="6">
        <v>-172660865.41192135</v>
      </c>
      <c r="C3081" s="6">
        <v>85408375.39988938</v>
      </c>
      <c r="D3081" s="6">
        <v>91678812.72287777</v>
      </c>
      <c r="E3081" s="6">
        <v>117819991.15290782</v>
      </c>
      <c r="F3081" s="6">
        <v>126962813.22490823</v>
      </c>
      <c r="G3081" s="6">
        <v>174336784.18013775</v>
      </c>
      <c r="H3081" s="6">
        <f>NPV(Supuestos!$B$22,C3081:G3081)+B3081</f>
        <v>218045010.05651844</v>
      </c>
      <c r="I3081" s="2">
        <f>IFERROR(IRR(B3081:G3081),"")</f>
        <v>0.5271066581120432</v>
      </c>
      <c r="J3081" s="2">
        <f>IFERROR(MIRR(B3081:G3081,Supuestos!$B$22,Supuestos!$B$22),"")</f>
        <v>0.3422581731630141</v>
      </c>
      <c r="K3081" s="6">
        <v>8742.375037478158</v>
      </c>
      <c r="L3081" s="6">
        <v>46806.23259948542</v>
      </c>
      <c r="M3081" s="6">
        <v>139925054.25383034</v>
      </c>
      <c r="N3081" s="6">
        <v>3327.3487836432955</v>
      </c>
      <c r="O3081" s="6">
        <v>106717820.45549728</v>
      </c>
    </row>
    <row r="3082">
      <c r="A3082">
        <v>3078</v>
      </c>
      <c r="B3082" s="6">
        <v>-164669977.55854946</v>
      </c>
      <c r="C3082" s="6">
        <v>62959427.35609478</v>
      </c>
      <c r="D3082" s="6">
        <v>72642365.7656221</v>
      </c>
      <c r="E3082" s="6">
        <v>57016835.23773296</v>
      </c>
      <c r="F3082" s="6">
        <v>60240322.34184755</v>
      </c>
      <c r="G3082" s="6">
        <v>89838786.35016659</v>
      </c>
      <c r="H3082" s="6">
        <f>NPV(Supuestos!$B$22,C3082:G3082)+B3082</f>
        <v>67264828.91045937</v>
      </c>
      <c r="I3082" s="2">
        <f>IFERROR(IRR(B3082:G3082),"")</f>
        <v>0.29378964173400646</v>
      </c>
      <c r="J3082" s="2">
        <f>IFERROR(MIRR(B3082:G3082,Supuestos!$B$22,Supuestos!$B$22),"")</f>
        <v>0.22082988430959483</v>
      </c>
      <c r="K3082" s="6">
        <v>7820.816872538009</v>
      </c>
      <c r="L3082" s="6">
        <v>42433.639400069886</v>
      </c>
      <c r="M3082" s="6">
        <v>138120719.71988866</v>
      </c>
      <c r="N3082" s="6">
        <v>3445.142178827276</v>
      </c>
      <c r="O3082" s="6">
        <v>109435451.74165006</v>
      </c>
    </row>
    <row r="3083">
      <c r="A3083">
        <v>3079</v>
      </c>
      <c r="B3083" s="6">
        <v>-168406448.42984003</v>
      </c>
      <c r="C3083" s="6">
        <v>79153515.62451623</v>
      </c>
      <c r="D3083" s="6">
        <v>68805719.77089414</v>
      </c>
      <c r="E3083" s="6">
        <v>77588894.91552787</v>
      </c>
      <c r="F3083" s="6">
        <v>55097721.14490424</v>
      </c>
      <c r="G3083" s="6">
        <v>118898399.24020438</v>
      </c>
      <c r="H3083" s="6">
        <f>NPV(Supuestos!$B$22,C3083:G3083)+B3083</f>
        <v>100714898.01686594</v>
      </c>
      <c r="I3083" s="2">
        <f>IFERROR(IRR(B3083:G3083),"")</f>
        <v>0.3583774747784687</v>
      </c>
      <c r="J3083" s="2">
        <f>IFERROR(MIRR(B3083:G3083,Supuestos!$B$22,Supuestos!$B$22),"")</f>
        <v>0.25205306968552055</v>
      </c>
      <c r="K3083" s="6">
        <v>7926.067377523216</v>
      </c>
      <c r="L3083" s="6">
        <v>42910.90272256969</v>
      </c>
      <c r="M3083" s="6">
        <v>141197271.9330855</v>
      </c>
      <c r="N3083" s="6">
        <v>3308.788435316334</v>
      </c>
      <c r="O3083" s="6">
        <v>105548401.35273354</v>
      </c>
    </row>
    <row r="3084">
      <c r="A3084">
        <v>3080</v>
      </c>
      <c r="B3084" s="6">
        <v>-177833754.06386855</v>
      </c>
      <c r="C3084" s="6">
        <v>74766827.78138275</v>
      </c>
      <c r="D3084" s="6">
        <v>78246918.64815216</v>
      </c>
      <c r="E3084" s="6">
        <v>74419534.89635123</v>
      </c>
      <c r="F3084" s="6">
        <v>62070216.40265821</v>
      </c>
      <c r="G3084" s="6">
        <v>117920537.6776656</v>
      </c>
      <c r="H3084" s="6">
        <f>NPV(Supuestos!$B$22,C3084:G3084)+B3084</f>
        <v>96185495.09147039</v>
      </c>
      <c r="I3084" s="2">
        <f>IFERROR(IRR(B3084:G3084),"")</f>
        <v>0.33707347403986226</v>
      </c>
      <c r="J3084" s="2">
        <f>IFERROR(MIRR(B3084:G3084,Supuestos!$B$22,Supuestos!$B$22),"")</f>
        <v>0.2429630729478005</v>
      </c>
      <c r="K3084" s="6">
        <v>7889.331077138522</v>
      </c>
      <c r="L3084" s="6">
        <v>44701.11113523941</v>
      </c>
      <c r="M3084" s="6">
        <v>149620804.84291917</v>
      </c>
      <c r="N3084" s="6">
        <v>3400.436572202792</v>
      </c>
      <c r="O3084" s="6">
        <v>109882169.0730902</v>
      </c>
    </row>
    <row r="3085">
      <c r="A3085">
        <v>3081</v>
      </c>
      <c r="B3085" s="6">
        <v>-172170702.2331864</v>
      </c>
      <c r="C3085" s="6">
        <v>35241484.42961935</v>
      </c>
      <c r="D3085" s="6">
        <v>69932029.98626141</v>
      </c>
      <c r="E3085" s="6">
        <v>35565454.13088238</v>
      </c>
      <c r="F3085" s="6">
        <v>37608631.554480754</v>
      </c>
      <c r="G3085" s="6">
        <v>95496535.21410587</v>
      </c>
      <c r="H3085" s="6">
        <f>NPV(Supuestos!$B$22,C3085:G3085)+B3085</f>
        <v>8424212.320817813</v>
      </c>
      <c r="I3085" s="2">
        <f>IFERROR(IRR(B3085:G3085),"")</f>
        <v>0.15820724935890507</v>
      </c>
      <c r="J3085" s="2">
        <f>IFERROR(MIRR(B3085:G3085,Supuestos!$B$22,Supuestos!$B$22),"")</f>
        <v>0.150943764849921</v>
      </c>
      <c r="K3085" s="6">
        <v>7930.593719449634</v>
      </c>
      <c r="L3085" s="6">
        <v>37985.83091031323</v>
      </c>
      <c r="M3085" s="6">
        <v>148070686.86955392</v>
      </c>
      <c r="N3085" s="6">
        <v>3409.58468268315</v>
      </c>
      <c r="O3085" s="6">
        <v>116108816.43028164</v>
      </c>
    </row>
    <row r="3086">
      <c r="A3086">
        <v>3082</v>
      </c>
      <c r="B3086" s="6">
        <v>-164095696.74621528</v>
      </c>
      <c r="C3086" s="6">
        <v>67940393.81849805</v>
      </c>
      <c r="D3086" s="6">
        <v>64987240.654482946</v>
      </c>
      <c r="E3086" s="6">
        <v>63151720.58209051</v>
      </c>
      <c r="F3086" s="6">
        <v>58841714.9733373</v>
      </c>
      <c r="G3086" s="6">
        <v>107767688.74759069</v>
      </c>
      <c r="H3086" s="6">
        <f>NPV(Supuestos!$B$22,C3086:G3086)+B3086</f>
        <v>78942503.46557856</v>
      </c>
      <c r="I3086" s="2">
        <f>IFERROR(IRR(B3086:G3086),"")</f>
        <v>0.31502692695039297</v>
      </c>
      <c r="J3086" s="2">
        <f>IFERROR(MIRR(B3086:G3086,Supuestos!$B$22,Supuestos!$B$22),"")</f>
        <v>0.2331625324992923</v>
      </c>
      <c r="K3086" s="6">
        <v>8655.042212168755</v>
      </c>
      <c r="L3086" s="6">
        <v>36309.97202301739</v>
      </c>
      <c r="M3086" s="6">
        <v>138954549.49966472</v>
      </c>
      <c r="N3086" s="6">
        <v>3391.5051396004856</v>
      </c>
      <c r="O3086" s="6">
        <v>110330593.83871098</v>
      </c>
    </row>
    <row r="3087">
      <c r="A3087">
        <v>3083</v>
      </c>
      <c r="B3087" s="6">
        <v>-163431038.41873407</v>
      </c>
      <c r="C3087" s="6">
        <v>19273940.90095095</v>
      </c>
      <c r="D3087" s="6">
        <v>32858018.488738865</v>
      </c>
      <c r="E3087" s="6">
        <v>45733065.05518049</v>
      </c>
      <c r="F3087" s="6">
        <v>32240198.689803086</v>
      </c>
      <c r="G3087" s="6">
        <v>75635091.57216562</v>
      </c>
      <c r="H3087" s="6">
        <f>NPV(Supuestos!$B$22,C3087:G3087)+B3087</f>
        <v>-32001095.907027014</v>
      </c>
      <c r="I3087" s="2">
        <f>IFERROR(IRR(B3087:G3087),"")</f>
        <v>0.0683418254691965</v>
      </c>
      <c r="J3087" s="2">
        <f>IFERROR(MIRR(B3087:G3087,Supuestos!$B$22,Supuestos!$B$22),"")</f>
        <v>0.09138205060768856</v>
      </c>
      <c r="K3087" s="6">
        <v>7424.950179104137</v>
      </c>
      <c r="L3087" s="6">
        <v>37427.877890002754</v>
      </c>
      <c r="M3087" s="6">
        <v>141199028.12730497</v>
      </c>
      <c r="N3087" s="6">
        <v>3490.589188442876</v>
      </c>
      <c r="O3087" s="6">
        <v>110958410.35714601</v>
      </c>
    </row>
    <row r="3088">
      <c r="A3088">
        <v>3084</v>
      </c>
      <c r="B3088" s="6">
        <v>-169959684.03523573</v>
      </c>
      <c r="C3088" s="6">
        <v>91845607.01202722</v>
      </c>
      <c r="D3088" s="6">
        <v>89179100.44170181</v>
      </c>
      <c r="E3088" s="6">
        <v>99878723.95453386</v>
      </c>
      <c r="F3088" s="6">
        <v>107002525.04292385</v>
      </c>
      <c r="G3088" s="6">
        <v>150720399.69887048</v>
      </c>
      <c r="H3088" s="6">
        <f>NPV(Supuestos!$B$22,C3088:G3088)+B3088</f>
        <v>188275891.04723904</v>
      </c>
      <c r="I3088" s="2">
        <f>IFERROR(IRR(B3088:G3088),"")</f>
        <v>0.5054292899248929</v>
      </c>
      <c r="J3088" s="2">
        <f>IFERROR(MIRR(B3088:G3088,Supuestos!$B$22,Supuestos!$B$22),"")</f>
        <v>0.323333816783022</v>
      </c>
      <c r="K3088" s="6">
        <v>8991.414301569706</v>
      </c>
      <c r="L3088" s="6">
        <v>43629.18565537168</v>
      </c>
      <c r="M3088" s="6">
        <v>138576637.32583183</v>
      </c>
      <c r="N3088" s="6">
        <v>3440.80579696844</v>
      </c>
      <c r="O3088" s="6">
        <v>110170521.91518234</v>
      </c>
    </row>
    <row r="3089">
      <c r="A3089">
        <v>3085</v>
      </c>
      <c r="B3089" s="6">
        <v>-160803373.91619137</v>
      </c>
      <c r="C3089" s="6">
        <v>50663009.94180056</v>
      </c>
      <c r="D3089" s="6">
        <v>44908568.15115326</v>
      </c>
      <c r="E3089" s="6">
        <v>60806327.87270779</v>
      </c>
      <c r="F3089" s="6">
        <v>76849118.3787106</v>
      </c>
      <c r="G3089" s="6">
        <v>105150719.07839888</v>
      </c>
      <c r="H3089" s="6">
        <f>NPV(Supuestos!$B$22,C3089:G3089)+B3089</f>
        <v>59348922.98573176</v>
      </c>
      <c r="I3089" s="2">
        <f>IFERROR(IRR(B3089:G3089),"")</f>
        <v>0.264515499446763</v>
      </c>
      <c r="J3089" s="2">
        <f>IFERROR(MIRR(B3089:G3089,Supuestos!$B$22,Supuestos!$B$22),"")</f>
        <v>0.21392111095587363</v>
      </c>
      <c r="K3089" s="6">
        <v>8254.366126222209</v>
      </c>
      <c r="L3089" s="6">
        <v>37427.361587252744</v>
      </c>
      <c r="M3089" s="6">
        <v>136088242.26181623</v>
      </c>
      <c r="N3089" s="6">
        <v>3424.370695402225</v>
      </c>
      <c r="O3089" s="6">
        <v>107192239.21384603</v>
      </c>
    </row>
    <row r="3090">
      <c r="A3090">
        <v>3086</v>
      </c>
      <c r="B3090" s="6">
        <v>-152095668.01629427</v>
      </c>
      <c r="C3090" s="6">
        <v>67944224.37852693</v>
      </c>
      <c r="D3090" s="6">
        <v>65756867.37884572</v>
      </c>
      <c r="E3090" s="6">
        <v>44445436.34136659</v>
      </c>
      <c r="F3090" s="6">
        <v>54971087.93676038</v>
      </c>
      <c r="G3090" s="6">
        <v>111328584.2359439</v>
      </c>
      <c r="H3090" s="6">
        <f>NPV(Supuestos!$B$22,C3090:G3090)+B3090</f>
        <v>78469581.6771465</v>
      </c>
      <c r="I3090" s="2">
        <f>IFERROR(IRR(B3090:G3090),"")</f>
        <v>0.3278569429735931</v>
      </c>
      <c r="J3090" s="2">
        <f>IFERROR(MIRR(B3090:G3090,Supuestos!$B$22,Supuestos!$B$22),"")</f>
        <v>0.23891141030606788</v>
      </c>
      <c r="K3090" s="6">
        <v>7675.262046936593</v>
      </c>
      <c r="L3090" s="6">
        <v>42875.14980410068</v>
      </c>
      <c r="M3090" s="6">
        <v>125769427.21244349</v>
      </c>
      <c r="N3090" s="6">
        <v>3317.5685408214727</v>
      </c>
      <c r="O3090" s="6">
        <v>110881111.440454</v>
      </c>
    </row>
    <row r="3091">
      <c r="A3091">
        <v>3087</v>
      </c>
      <c r="B3091" s="6">
        <v>-179458940.1631475</v>
      </c>
      <c r="C3091" s="6">
        <v>91158783.32906699</v>
      </c>
      <c r="D3091" s="6">
        <v>95563572.82025337</v>
      </c>
      <c r="E3091" s="6">
        <v>71388490.23937017</v>
      </c>
      <c r="F3091" s="6">
        <v>90160110.58379078</v>
      </c>
      <c r="G3091" s="6">
        <v>135788430.40464038</v>
      </c>
      <c r="H3091" s="6">
        <f>NPV(Supuestos!$B$22,C3091:G3091)+B3091</f>
        <v>146129447.56533372</v>
      </c>
      <c r="I3091" s="2">
        <f>IFERROR(IRR(B3091:G3091),"")</f>
        <v>0.42901527894658525</v>
      </c>
      <c r="J3091" s="2">
        <f>IFERROR(MIRR(B3091:G3091,Supuestos!$B$22,Supuestos!$B$22),"")</f>
        <v>0.28423828597787004</v>
      </c>
      <c r="K3091" s="6">
        <v>8846.307061664953</v>
      </c>
      <c r="L3091" s="6">
        <v>40546.12982750201</v>
      </c>
      <c r="M3091" s="6">
        <v>150764258.99385032</v>
      </c>
      <c r="N3091" s="6">
        <v>3354.951173067093</v>
      </c>
      <c r="O3091" s="6">
        <v>108568050.56822969</v>
      </c>
    </row>
    <row r="3092">
      <c r="A3092">
        <v>3088</v>
      </c>
      <c r="B3092" s="6">
        <v>-178571912.03436697</v>
      </c>
      <c r="C3092" s="6">
        <v>32203901.830546964</v>
      </c>
      <c r="D3092" s="6">
        <v>31884675.679528</v>
      </c>
      <c r="E3092" s="6">
        <v>40012933.54788703</v>
      </c>
      <c r="F3092" s="6">
        <v>39090552.48487879</v>
      </c>
      <c r="G3092" s="6">
        <v>72632787.58980143</v>
      </c>
      <c r="H3092" s="6">
        <f>NPV(Supuestos!$B$22,C3092:G3092)+B3092</f>
        <v>-37913123.28814711</v>
      </c>
      <c r="I3092" s="2">
        <f>IFERROR(IRR(B3092:G3092),"")</f>
        <v>0.058227505286920125</v>
      </c>
      <c r="J3092" s="2">
        <f>IFERROR(MIRR(B3092:G3092,Supuestos!$B$22,Supuestos!$B$22),"")</f>
        <v>0.08686498175324409</v>
      </c>
      <c r="K3092" s="6">
        <v>7711.047644576561</v>
      </c>
      <c r="L3092" s="6">
        <v>36730.96147325473</v>
      </c>
      <c r="M3092" s="6">
        <v>155913176.5182571</v>
      </c>
      <c r="N3092" s="6">
        <v>3559.054491451631</v>
      </c>
      <c r="O3092" s="6">
        <v>112977073.57411231</v>
      </c>
    </row>
    <row r="3093">
      <c r="A3093">
        <v>3089</v>
      </c>
      <c r="B3093" s="6">
        <v>-157771770.15176702</v>
      </c>
      <c r="C3093" s="6">
        <v>54936039.592030555</v>
      </c>
      <c r="D3093" s="6">
        <v>62340545.16845833</v>
      </c>
      <c r="E3093" s="6">
        <v>63402541.01441051</v>
      </c>
      <c r="F3093" s="6">
        <v>68318895.28180404</v>
      </c>
      <c r="G3093" s="6">
        <v>98932067.61443502</v>
      </c>
      <c r="H3093" s="6">
        <f>NPV(Supuestos!$B$22,C3093:G3093)+B3093</f>
        <v>73014159.00345619</v>
      </c>
      <c r="I3093" s="2">
        <f>IFERROR(IRR(B3093:G3093),"")</f>
        <v>0.3024168971337467</v>
      </c>
      <c r="J3093" s="2">
        <f>IFERROR(MIRR(B3093:G3093,Supuestos!$B$22,Supuestos!$B$22),"")</f>
        <v>0.23010124210178917</v>
      </c>
      <c r="K3093" s="6">
        <v>8001.769944519777</v>
      </c>
      <c r="L3093" s="6">
        <v>41471.13124889582</v>
      </c>
      <c r="M3093" s="6">
        <v>131224374.02435505</v>
      </c>
      <c r="N3093" s="6">
        <v>3390.6019372865558</v>
      </c>
      <c r="O3093" s="6">
        <v>109556040.20324798</v>
      </c>
    </row>
    <row r="3094">
      <c r="A3094">
        <v>3090</v>
      </c>
      <c r="B3094" s="6">
        <v>-178920238.6583467</v>
      </c>
      <c r="C3094" s="6">
        <v>50792993.78115316</v>
      </c>
      <c r="D3094" s="6">
        <v>53105468.979233444</v>
      </c>
      <c r="E3094" s="6">
        <v>63285834.71972871</v>
      </c>
      <c r="F3094" s="6">
        <v>51422943.72432289</v>
      </c>
      <c r="G3094" s="6">
        <v>96884264.93788207</v>
      </c>
      <c r="H3094" s="6">
        <f>NPV(Supuestos!$B$22,C3094:G3094)+B3094</f>
        <v>29979250.884770565</v>
      </c>
      <c r="I3094" s="2">
        <f>IFERROR(IRR(B3094:G3094),"")</f>
        <v>0.20149158995630534</v>
      </c>
      <c r="J3094" s="2">
        <f>IFERROR(MIRR(B3094:G3094,Supuestos!$B$22,Supuestos!$B$22),"")</f>
        <v>0.17587304053489472</v>
      </c>
      <c r="K3094" s="6">
        <v>7793.1374517001095</v>
      </c>
      <c r="L3094" s="6">
        <v>39546.793238330225</v>
      </c>
      <c r="M3094" s="6">
        <v>154264751.01992497</v>
      </c>
      <c r="N3094" s="6">
        <v>3359.2459872054555</v>
      </c>
      <c r="O3094" s="6">
        <v>109906711.54911496</v>
      </c>
    </row>
    <row r="3095">
      <c r="A3095">
        <v>3091</v>
      </c>
      <c r="B3095" s="6">
        <v>-158027971.46446747</v>
      </c>
      <c r="C3095" s="6">
        <v>86771160.61970541</v>
      </c>
      <c r="D3095" s="6">
        <v>78599375.97677904</v>
      </c>
      <c r="E3095" s="6">
        <v>62418665.2399053</v>
      </c>
      <c r="F3095" s="6">
        <v>77178097.50519769</v>
      </c>
      <c r="G3095" s="6">
        <v>110991765.31224197</v>
      </c>
      <c r="H3095" s="6">
        <f>NPV(Supuestos!$B$22,C3095:G3095)+B3095</f>
        <v>124038844.68209577</v>
      </c>
      <c r="I3095" s="2">
        <f>IFERROR(IRR(B3095:G3095),"")</f>
        <v>0.4278759464785306</v>
      </c>
      <c r="J3095" s="2">
        <f>IFERROR(MIRR(B3095:G3095,Supuestos!$B$22,Supuestos!$B$22),"")</f>
        <v>0.28005449075827893</v>
      </c>
      <c r="K3095" s="6">
        <v>8671.3967236274</v>
      </c>
      <c r="L3095" s="6">
        <v>39778.14620896829</v>
      </c>
      <c r="M3095" s="6">
        <v>130433404.52779391</v>
      </c>
      <c r="N3095" s="6">
        <v>3289.6244142514965</v>
      </c>
      <c r="O3095" s="6">
        <v>115964238.38447161</v>
      </c>
    </row>
    <row r="3096">
      <c r="A3096">
        <v>3092</v>
      </c>
      <c r="B3096" s="6">
        <v>-182111705.21259475</v>
      </c>
      <c r="C3096" s="6">
        <v>25153055.713278294</v>
      </c>
      <c r="D3096" s="6">
        <v>31716268.19294372</v>
      </c>
      <c r="E3096" s="6">
        <v>41576878.56737468</v>
      </c>
      <c r="F3096" s="6">
        <v>27354500.17296731</v>
      </c>
      <c r="G3096" s="6">
        <v>68853258.50452074</v>
      </c>
      <c r="H3096" s="6">
        <f>NPV(Supuestos!$B$22,C3096:G3096)+B3096</f>
        <v>-55623489.033237755</v>
      </c>
      <c r="I3096" s="2">
        <f>IFERROR(IRR(B3096:G3096),"")</f>
        <v>0.019744373383189167</v>
      </c>
      <c r="J3096" s="2">
        <f>IFERROR(MIRR(B3096:G3096,Supuestos!$B$22,Supuestos!$B$22),"")</f>
        <v>0.0598570493063888</v>
      </c>
      <c r="K3096" s="6">
        <v>7135.759973604308</v>
      </c>
      <c r="L3096" s="6">
        <v>38490.95662445337</v>
      </c>
      <c r="M3096" s="6">
        <v>160138727.00247362</v>
      </c>
      <c r="N3096" s="6">
        <v>3416.342183047285</v>
      </c>
      <c r="O3096" s="6">
        <v>109142099.86341453</v>
      </c>
    </row>
    <row r="3097">
      <c r="A3097">
        <v>3093</v>
      </c>
      <c r="B3097" s="6">
        <v>-163322869.04259926</v>
      </c>
      <c r="C3097" s="6">
        <v>45888531.46980966</v>
      </c>
      <c r="D3097" s="6">
        <v>27597308.81220248</v>
      </c>
      <c r="E3097" s="6">
        <v>44537301.24378468</v>
      </c>
      <c r="F3097" s="6">
        <v>46796182.40038865</v>
      </c>
      <c r="G3097" s="6">
        <v>80820344.18330543</v>
      </c>
      <c r="H3097" s="6">
        <f>NPV(Supuestos!$B$22,C3097:G3097)+B3097</f>
        <v>-2090477.6427721754</v>
      </c>
      <c r="I3097" s="2">
        <f>IFERROR(IRR(B3097:G3097),"")</f>
        <v>0.13522081151172552</v>
      </c>
      <c r="J3097" s="2">
        <f>IFERROR(MIRR(B3097:G3097,Supuestos!$B$22,Supuestos!$B$22),"")</f>
        <v>0.13706661968754874</v>
      </c>
      <c r="K3097" s="6">
        <v>7707.372595643791</v>
      </c>
      <c r="L3097" s="6">
        <v>38495.3997277363</v>
      </c>
      <c r="M3097" s="6">
        <v>139586997.9290066</v>
      </c>
      <c r="N3097" s="6">
        <v>3461.597593190769</v>
      </c>
      <c r="O3097" s="6">
        <v>113568728.78892241</v>
      </c>
    </row>
    <row r="3098">
      <c r="A3098">
        <v>3094</v>
      </c>
      <c r="B3098" s="6">
        <v>-178655063.66354758</v>
      </c>
      <c r="C3098" s="6">
        <v>77262644.2249074</v>
      </c>
      <c r="D3098" s="6">
        <v>93112950.53278041</v>
      </c>
      <c r="E3098" s="6">
        <v>94093890.90281768</v>
      </c>
      <c r="F3098" s="6">
        <v>77171238.0410761</v>
      </c>
      <c r="G3098" s="6">
        <v>132042939.41652119</v>
      </c>
      <c r="H3098" s="6">
        <f>NPV(Supuestos!$B$22,C3098:G3098)+B3098</f>
        <v>138547806.88686812</v>
      </c>
      <c r="I3098" s="2">
        <f>IFERROR(IRR(B3098:G3098),"")</f>
        <v>0.40924186817375957</v>
      </c>
      <c r="J3098" s="2">
        <f>IFERROR(MIRR(B3098:G3098,Supuestos!$B$22,Supuestos!$B$22),"")</f>
        <v>0.2787015955933254</v>
      </c>
      <c r="K3098" s="6">
        <v>8599.22340947915</v>
      </c>
      <c r="L3098" s="6">
        <v>43584.286436750706</v>
      </c>
      <c r="M3098" s="6">
        <v>148671782.36655948</v>
      </c>
      <c r="N3098" s="6">
        <v>3376.612103792528</v>
      </c>
      <c r="O3098" s="6">
        <v>109878368.85198458</v>
      </c>
    </row>
    <row r="3099">
      <c r="A3099">
        <v>3095</v>
      </c>
      <c r="B3099" s="6">
        <v>-163420512.62747154</v>
      </c>
      <c r="C3099" s="6">
        <v>57015958.2361615</v>
      </c>
      <c r="D3099" s="6">
        <v>58113661.274479456</v>
      </c>
      <c r="E3099" s="6">
        <v>52909944.70817439</v>
      </c>
      <c r="F3099" s="6">
        <v>47449476.59483209</v>
      </c>
      <c r="G3099" s="6">
        <v>98285454.05941677</v>
      </c>
      <c r="H3099" s="6">
        <f>NPV(Supuestos!$B$22,C3099:G3099)+B3099</f>
        <v>46163051.00255258</v>
      </c>
      <c r="I3099" s="2">
        <f>IFERROR(IRR(B3099:G3099),"")</f>
        <v>0.24470061536246665</v>
      </c>
      <c r="J3099" s="2">
        <f>IFERROR(MIRR(B3099:G3099,Supuestos!$B$22,Supuestos!$B$22),"")</f>
        <v>0.1981604551273093</v>
      </c>
      <c r="K3099" s="6">
        <v>8221.430962515511</v>
      </c>
      <c r="L3099" s="6">
        <v>37188.98032600286</v>
      </c>
      <c r="M3099" s="6">
        <v>138960781.88214514</v>
      </c>
      <c r="N3099" s="6">
        <v>3517.5712762090066</v>
      </c>
      <c r="O3099" s="6">
        <v>105960020.51945297</v>
      </c>
    </row>
    <row r="3100">
      <c r="A3100">
        <v>3096</v>
      </c>
      <c r="B3100" s="6">
        <v>-163321074.17884716</v>
      </c>
      <c r="C3100" s="6">
        <v>48813436.88526069</v>
      </c>
      <c r="D3100" s="6">
        <v>30860429.24147671</v>
      </c>
      <c r="E3100" s="6">
        <v>47632905.16677461</v>
      </c>
      <c r="F3100" s="6">
        <v>32218672.94556188</v>
      </c>
      <c r="G3100" s="6">
        <v>96643228.47876841</v>
      </c>
      <c r="H3100" s="6">
        <f>NPV(Supuestos!$B$22,C3100:G3100)+B3100</f>
        <v>4664187.852511637</v>
      </c>
      <c r="I3100" s="2">
        <f>IFERROR(IRR(B3100:G3100),"")</f>
        <v>0.15057828068265547</v>
      </c>
      <c r="J3100" s="2">
        <f>IFERROR(MIRR(B3100:G3100,Supuestos!$B$22,Supuestos!$B$22),"")</f>
        <v>0.14643818271504028</v>
      </c>
      <c r="K3100" s="6">
        <v>7281.939863011212</v>
      </c>
      <c r="L3100" s="6">
        <v>40673.48657543244</v>
      </c>
      <c r="M3100" s="6">
        <v>139626523.51794374</v>
      </c>
      <c r="N3100" s="6">
        <v>3380.248283687979</v>
      </c>
      <c r="O3100" s="6">
        <v>106091843.93914945</v>
      </c>
    </row>
    <row r="3101">
      <c r="A3101">
        <v>3097</v>
      </c>
      <c r="B3101" s="6">
        <v>-178112964.78981537</v>
      </c>
      <c r="C3101" s="6">
        <v>18107699.101398867</v>
      </c>
      <c r="D3101" s="6">
        <v>27846251.217995208</v>
      </c>
      <c r="E3101" s="6">
        <v>17832767.455628373</v>
      </c>
      <c r="F3101" s="6">
        <v>15819661.700554963</v>
      </c>
      <c r="G3101" s="6">
        <v>49099676.353526644</v>
      </c>
      <c r="H3101" s="6">
        <f>NPV(Supuestos!$B$22,C3101:G3101)+B3101</f>
        <v>-93898279.00436617</v>
      </c>
      <c r="I3101" s="2">
        <f>IFERROR(IRR(B3101:G3101),"")</f>
        <v>-0.0888270274080122</v>
      </c>
      <c r="J3101" s="2">
        <f>IFERROR(MIRR(B3101:G3101,Supuestos!$B$22,Supuestos!$B$22),"")</f>
        <v>-0.018606197019047088</v>
      </c>
      <c r="K3101" s="6">
        <v>7264.11685163375</v>
      </c>
      <c r="L3101" s="6">
        <v>32053.11607724994</v>
      </c>
      <c r="M3101" s="6">
        <v>159485958.33828545</v>
      </c>
      <c r="N3101" s="6">
        <v>3417.0885262700417</v>
      </c>
      <c r="O3101" s="6">
        <v>109525541.10384363</v>
      </c>
    </row>
    <row r="3102">
      <c r="A3102">
        <v>3098</v>
      </c>
      <c r="B3102" s="6">
        <v>-158719732.08685082</v>
      </c>
      <c r="C3102" s="6">
        <v>40766447.61323851</v>
      </c>
      <c r="D3102" s="6">
        <v>52094171.85815498</v>
      </c>
      <c r="E3102" s="6">
        <v>56055332.93229055</v>
      </c>
      <c r="F3102" s="6">
        <v>62063110.39815903</v>
      </c>
      <c r="G3102" s="6">
        <v>91652131.08422822</v>
      </c>
      <c r="H3102" s="6">
        <f>NPV(Supuestos!$B$22,C3102:G3102)+B3102</f>
        <v>39308424.93301133</v>
      </c>
      <c r="I3102" s="2">
        <f>IFERROR(IRR(B3102:G3102),"")</f>
        <v>0.22644356187587109</v>
      </c>
      <c r="J3102" s="2">
        <f>IFERROR(MIRR(B3102:G3102,Supuestos!$B$22,Supuestos!$B$22),"")</f>
        <v>0.1915823346437564</v>
      </c>
      <c r="K3102" s="6">
        <v>7128.39324766711</v>
      </c>
      <c r="L3102" s="6">
        <v>45364.51471676304</v>
      </c>
      <c r="M3102" s="6">
        <v>132849644.0555973</v>
      </c>
      <c r="N3102" s="6">
        <v>3412.63807763656</v>
      </c>
      <c r="O3102" s="6">
        <v>109590007.28225338</v>
      </c>
    </row>
    <row r="3103">
      <c r="A3103">
        <v>3099</v>
      </c>
      <c r="B3103" s="6">
        <v>-178644709.85672283</v>
      </c>
      <c r="C3103" s="6">
        <v>82488135.52279176</v>
      </c>
      <c r="D3103" s="6">
        <v>88013169.038657</v>
      </c>
      <c r="E3103" s="6">
        <v>103534637.0711816</v>
      </c>
      <c r="F3103" s="6">
        <v>77129082.17978169</v>
      </c>
      <c r="G3103" s="6">
        <v>138624628.4445457</v>
      </c>
      <c r="H3103" s="6">
        <f>NPV(Supuestos!$B$22,C3103:G3103)+B3103</f>
        <v>148983406.86906868</v>
      </c>
      <c r="I3103" s="2">
        <f>IFERROR(IRR(B3103:G3103),"")</f>
        <v>0.4271273411150596</v>
      </c>
      <c r="J3103" s="2">
        <f>IFERROR(MIRR(B3103:G3103,Supuestos!$B$22,Supuestos!$B$22),"")</f>
        <v>0.2870133517654574</v>
      </c>
      <c r="K3103" s="6">
        <v>8912.829486848083</v>
      </c>
      <c r="L3103" s="6">
        <v>41595.94715837018</v>
      </c>
      <c r="M3103" s="6">
        <v>148985703.10740313</v>
      </c>
      <c r="N3103" s="6">
        <v>3437.4967475111284</v>
      </c>
      <c r="O3103" s="6">
        <v>107995236.8567485</v>
      </c>
    </row>
    <row r="3104">
      <c r="A3104">
        <v>3100</v>
      </c>
      <c r="B3104" s="6">
        <v>-166352811.0345077</v>
      </c>
      <c r="C3104" s="6">
        <v>31845740.090596963</v>
      </c>
      <c r="D3104" s="6">
        <v>26515184.237270776</v>
      </c>
      <c r="E3104" s="6">
        <v>26047916.0074094</v>
      </c>
      <c r="F3104" s="6">
        <v>21890337.626378454</v>
      </c>
      <c r="G3104" s="6">
        <v>65332847.79834402</v>
      </c>
      <c r="H3104" s="6">
        <f>NPV(Supuestos!$B$22,C3104:G3104)+B3104</f>
        <v>-53541105.58910032</v>
      </c>
      <c r="I3104" s="2">
        <f>IFERROR(IRR(B3104:G3104),"")</f>
        <v>0.009363935976820493</v>
      </c>
      <c r="J3104" s="2">
        <f>IFERROR(MIRR(B3104:G3104,Supuestos!$B$22,Supuestos!$B$22),"")</f>
        <v>0.05479886910115073</v>
      </c>
      <c r="K3104" s="6">
        <v>7441.000837887693</v>
      </c>
      <c r="L3104" s="6">
        <v>36793.295585915446</v>
      </c>
      <c r="M3104" s="6">
        <v>144450495.57183197</v>
      </c>
      <c r="N3104" s="6">
        <v>3398.047695402056</v>
      </c>
      <c r="O3104" s="6">
        <v>119099409.92856371</v>
      </c>
    </row>
    <row r="3105">
      <c r="A3105">
        <v>3101</v>
      </c>
      <c r="B3105" s="6">
        <v>-159045047.72038645</v>
      </c>
      <c r="C3105" s="6">
        <v>33495668.84021023</v>
      </c>
      <c r="D3105" s="6">
        <v>48060416.71316378</v>
      </c>
      <c r="E3105" s="6">
        <v>46399048.75718933</v>
      </c>
      <c r="F3105" s="6">
        <v>33870589.30832564</v>
      </c>
      <c r="G3105" s="6">
        <v>73370188.00846887</v>
      </c>
      <c r="H3105" s="6">
        <f>NPV(Supuestos!$B$22,C3105:G3105)+B3105</f>
        <v>-3203631.2534248903</v>
      </c>
      <c r="I3105" s="2">
        <f>IFERROR(IRR(B3105:G3105),"")</f>
        <v>0.13232034461561534</v>
      </c>
      <c r="J3105" s="2">
        <f>IFERROR(MIRR(B3105:G3105,Supuestos!$B$22,Supuestos!$B$22),"")</f>
        <v>0.13536995800004825</v>
      </c>
      <c r="K3105" s="6">
        <v>7987.275043354035</v>
      </c>
      <c r="L3105" s="6">
        <v>34407.65912038917</v>
      </c>
      <c r="M3105" s="6">
        <v>137059172.76098508</v>
      </c>
      <c r="N3105" s="6">
        <v>3393.4061779640615</v>
      </c>
      <c r="O3105" s="6">
        <v>110209063.42493735</v>
      </c>
    </row>
    <row r="3106">
      <c r="A3106">
        <v>3102</v>
      </c>
      <c r="B3106" s="6">
        <v>-182636945.0639048</v>
      </c>
      <c r="C3106" s="6">
        <v>52490645.456599474</v>
      </c>
      <c r="D3106" s="6">
        <v>51412369.63880496</v>
      </c>
      <c r="E3106" s="6">
        <v>50194234.459453136</v>
      </c>
      <c r="F3106" s="6">
        <v>53817128.953653425</v>
      </c>
      <c r="G3106" s="6">
        <v>86678176.31805918</v>
      </c>
      <c r="H3106" s="6">
        <f>NPV(Supuestos!$B$22,C3106:G3106)+B3106</f>
        <v>13729297.61328809</v>
      </c>
      <c r="I3106" s="2">
        <f>IFERROR(IRR(B3106:G3106),"")</f>
        <v>0.16862277247967478</v>
      </c>
      <c r="J3106" s="2">
        <f>IFERROR(MIRR(B3106:G3106,Supuestos!$B$22,Supuestos!$B$22),"")</f>
        <v>0.15664608066458885</v>
      </c>
      <c r="K3106" s="6">
        <v>7871.215069044777</v>
      </c>
      <c r="L3106" s="6">
        <v>37889.578579766414</v>
      </c>
      <c r="M3106" s="6">
        <v>158777983.3137597</v>
      </c>
      <c r="N3106" s="6">
        <v>3477.1776914907</v>
      </c>
      <c r="O3106" s="6">
        <v>107537093.31957167</v>
      </c>
    </row>
    <row r="3107">
      <c r="A3107">
        <v>3103</v>
      </c>
      <c r="B3107" s="6">
        <v>-152213385.11002272</v>
      </c>
      <c r="C3107" s="6">
        <v>41539187.501213305</v>
      </c>
      <c r="D3107" s="6">
        <v>55153403.11307527</v>
      </c>
      <c r="E3107" s="6">
        <v>37582532.24275173</v>
      </c>
      <c r="F3107" s="6">
        <v>49550091.26672744</v>
      </c>
      <c r="G3107" s="6">
        <v>80828116.96202849</v>
      </c>
      <c r="H3107" s="6">
        <f>NPV(Supuestos!$B$22,C3107:G3107)+B3107</f>
        <v>23347613.143926647</v>
      </c>
      <c r="I3107" s="2">
        <f>IFERROR(IRR(B3107:G3107),"")</f>
        <v>0.19679231666600916</v>
      </c>
      <c r="J3107" s="2">
        <f>IFERROR(MIRR(B3107:G3107,Supuestos!$B$22,Supuestos!$B$22),"")</f>
        <v>0.1730050741304845</v>
      </c>
      <c r="K3107" s="6">
        <v>8054.262931268749</v>
      </c>
      <c r="L3107" s="6">
        <v>36716.38733403459</v>
      </c>
      <c r="M3107" s="6">
        <v>128555510.11205313</v>
      </c>
      <c r="N3107" s="6">
        <v>3339.3966193310916</v>
      </c>
      <c r="O3107" s="6">
        <v>115057148.50053096</v>
      </c>
    </row>
    <row r="3108">
      <c r="A3108">
        <v>3104</v>
      </c>
      <c r="B3108" s="6">
        <v>-165354817.5245751</v>
      </c>
      <c r="C3108" s="6">
        <v>68130098.86046496</v>
      </c>
      <c r="D3108" s="6">
        <v>61232027.81640267</v>
      </c>
      <c r="E3108" s="6">
        <v>59601021.714745715</v>
      </c>
      <c r="F3108" s="6">
        <v>65241946.91249266</v>
      </c>
      <c r="G3108" s="6">
        <v>106798533.58507305</v>
      </c>
      <c r="H3108" s="6">
        <f>NPV(Supuestos!$B$22,C3108:G3108)+B3108</f>
        <v>75849757.95875706</v>
      </c>
      <c r="I3108" s="2">
        <f>IFERROR(IRR(B3108:G3108),"")</f>
        <v>0.30601072584166034</v>
      </c>
      <c r="J3108" s="2">
        <f>IFERROR(MIRR(B3108:G3108,Supuestos!$B$22,Supuestos!$B$22),"")</f>
        <v>0.2294152310318578</v>
      </c>
      <c r="K3108" s="6">
        <v>8007.058250166906</v>
      </c>
      <c r="L3108" s="6">
        <v>40863.83374991661</v>
      </c>
      <c r="M3108" s="6">
        <v>139178889.75171763</v>
      </c>
      <c r="N3108" s="6">
        <v>3397.9838678302863</v>
      </c>
      <c r="O3108" s="6">
        <v>108939976.92034332</v>
      </c>
    </row>
    <row r="3109">
      <c r="A3109">
        <v>3105</v>
      </c>
      <c r="B3109" s="6">
        <v>-174510770.09309462</v>
      </c>
      <c r="C3109" s="6">
        <v>94059864.88769154</v>
      </c>
      <c r="D3109" s="6">
        <v>70730164.1032399</v>
      </c>
      <c r="E3109" s="6">
        <v>88182601.21989615</v>
      </c>
      <c r="F3109" s="6">
        <v>83616377.27350402</v>
      </c>
      <c r="G3109" s="6">
        <v>101069420.93422654</v>
      </c>
      <c r="H3109" s="6">
        <f>NPV(Supuestos!$B$22,C3109:G3109)+B3109</f>
        <v>123943089.93302667</v>
      </c>
      <c r="I3109" s="2">
        <f>IFERROR(IRR(B3109:G3109),"")</f>
        <v>0.40492821458444417</v>
      </c>
      <c r="J3109" s="2">
        <f>IFERROR(MIRR(B3109:G3109,Supuestos!$B$22,Supuestos!$B$22),"")</f>
        <v>0.26915844632003205</v>
      </c>
      <c r="K3109" s="6">
        <v>8902.980265467255</v>
      </c>
      <c r="L3109" s="6">
        <v>39111.70175612648</v>
      </c>
      <c r="M3109" s="6">
        <v>146653913.38240382</v>
      </c>
      <c r="N3109" s="6">
        <v>3356.026821862906</v>
      </c>
      <c r="O3109" s="6">
        <v>111896764.68838121</v>
      </c>
    </row>
    <row r="3110">
      <c r="A3110">
        <v>3106</v>
      </c>
      <c r="B3110" s="6">
        <v>-178233391.20327023</v>
      </c>
      <c r="C3110" s="6">
        <v>39830272.194206156</v>
      </c>
      <c r="D3110" s="6">
        <v>38911649.24281731</v>
      </c>
      <c r="E3110" s="6">
        <v>51352830.543969035</v>
      </c>
      <c r="F3110" s="6">
        <v>36397886.112577185</v>
      </c>
      <c r="G3110" s="6">
        <v>81612822.67892605</v>
      </c>
      <c r="H3110" s="6">
        <f>NPV(Supuestos!$B$22,C3110:G3110)+B3110</f>
        <v>-14753994.265481353</v>
      </c>
      <c r="I3110" s="2">
        <f>IFERROR(IRR(B3110:G3110),"")</f>
        <v>0.10836975101431885</v>
      </c>
      <c r="J3110" s="2">
        <f>IFERROR(MIRR(B3110:G3110,Supuestos!$B$22,Supuestos!$B$22),"")</f>
        <v>0.12046847686766715</v>
      </c>
      <c r="K3110" s="6">
        <v>7534.357167567822</v>
      </c>
      <c r="L3110" s="6">
        <v>37015.08204206256</v>
      </c>
      <c r="M3110" s="6">
        <v>155922603.30793223</v>
      </c>
      <c r="N3110" s="6">
        <v>3287.404467755308</v>
      </c>
      <c r="O3110" s="6">
        <v>107592335.19933967</v>
      </c>
    </row>
    <row r="3111">
      <c r="A3111">
        <v>3107</v>
      </c>
      <c r="B3111" s="6">
        <v>-153797842.91715977</v>
      </c>
      <c r="C3111" s="6">
        <v>84791055.1524315</v>
      </c>
      <c r="D3111" s="6">
        <v>81871798.23193611</v>
      </c>
      <c r="E3111" s="6">
        <v>91188922.75967914</v>
      </c>
      <c r="F3111" s="6">
        <v>90562179.03546564</v>
      </c>
      <c r="G3111" s="6">
        <v>147877184.03259212</v>
      </c>
      <c r="H3111" s="6">
        <f>NPV(Supuestos!$B$22,C3111:G3111)+B3111</f>
        <v>175550746.97334594</v>
      </c>
      <c r="I3111" s="2">
        <f>IFERROR(IRR(B3111:G3111),"")</f>
        <v>0.5141098378403143</v>
      </c>
      <c r="J3111" s="2">
        <f>IFERROR(MIRR(B3111:G3111,Supuestos!$B$22,Supuestos!$B$22),"")</f>
        <v>0.3275349517351045</v>
      </c>
      <c r="K3111" s="6">
        <v>8789.845232374473</v>
      </c>
      <c r="L3111" s="6">
        <v>42302.635630133795</v>
      </c>
      <c r="M3111" s="6">
        <v>124051153.30832727</v>
      </c>
      <c r="N3111" s="6">
        <v>3146.454224487146</v>
      </c>
      <c r="O3111" s="6">
        <v>113873291.1471806</v>
      </c>
    </row>
    <row r="3112">
      <c r="A3112">
        <v>3108</v>
      </c>
      <c r="B3112" s="6">
        <v>-171856673.64053208</v>
      </c>
      <c r="C3112" s="6">
        <v>72427429.1831555</v>
      </c>
      <c r="D3112" s="6">
        <v>88719528.16411525</v>
      </c>
      <c r="E3112" s="6">
        <v>95931461.09039006</v>
      </c>
      <c r="F3112" s="6">
        <v>97420286.31236349</v>
      </c>
      <c r="G3112" s="6">
        <v>120486942.20417877</v>
      </c>
      <c r="H3112" s="6">
        <f>NPV(Supuestos!$B$22,C3112:G3112)+B3112</f>
        <v>144951731.17010912</v>
      </c>
      <c r="I3112" s="2">
        <f>IFERROR(IRR(B3112:G3112),"")</f>
        <v>0.42481686649466344</v>
      </c>
      <c r="J3112" s="2">
        <f>IFERROR(MIRR(B3112:G3112,Supuestos!$B$22,Supuestos!$B$22),"")</f>
        <v>0.28834124332649425</v>
      </c>
      <c r="K3112" s="6">
        <v>9495.188987652813</v>
      </c>
      <c r="L3112" s="6">
        <v>36303.53674964048</v>
      </c>
      <c r="M3112" s="6">
        <v>144279958.25188923</v>
      </c>
      <c r="N3112" s="6">
        <v>3518.4797948847213</v>
      </c>
      <c r="O3112" s="6">
        <v>105516687.85198712</v>
      </c>
    </row>
    <row r="3113">
      <c r="A3113">
        <v>3109</v>
      </c>
      <c r="B3113" s="6">
        <v>-156333630.39088202</v>
      </c>
      <c r="C3113" s="6">
        <v>90984804.51445287</v>
      </c>
      <c r="D3113" s="6">
        <v>60618585.2121568</v>
      </c>
      <c r="E3113" s="6">
        <v>92385044.01930466</v>
      </c>
      <c r="F3113" s="6">
        <v>83655315.87117428</v>
      </c>
      <c r="G3113" s="6">
        <v>133803663.75307654</v>
      </c>
      <c r="H3113" s="6">
        <f>NPV(Supuestos!$B$22,C3113:G3113)+B3113</f>
        <v>151503000.57238522</v>
      </c>
      <c r="I3113" s="2">
        <f>IFERROR(IRR(B3113:G3113),"")</f>
        <v>0.4704140633703577</v>
      </c>
      <c r="J3113" s="2">
        <f>IFERROR(MIRR(B3113:G3113,Supuestos!$B$22,Supuestos!$B$22),"")</f>
        <v>0.3054445460487374</v>
      </c>
      <c r="K3113" s="6">
        <v>9118.956830856197</v>
      </c>
      <c r="L3113" s="6">
        <v>38167.01960236376</v>
      </c>
      <c r="M3113" s="6">
        <v>128490158.06157023</v>
      </c>
      <c r="N3113" s="6">
        <v>3214.895424960802</v>
      </c>
      <c r="O3113" s="6">
        <v>112414702.0682128</v>
      </c>
    </row>
    <row r="3114">
      <c r="A3114">
        <v>3110</v>
      </c>
      <c r="B3114" s="6">
        <v>-166093883.5732846</v>
      </c>
      <c r="C3114" s="6">
        <v>90863276.27978106</v>
      </c>
      <c r="D3114" s="6">
        <v>97156395.89873502</v>
      </c>
      <c r="E3114" s="6">
        <v>90133039.57243259</v>
      </c>
      <c r="F3114" s="6">
        <v>102744455.839864</v>
      </c>
      <c r="G3114" s="6">
        <v>157407029.00327957</v>
      </c>
      <c r="H3114" s="6">
        <f>NPV(Supuestos!$B$22,C3114:G3114)+B3114</f>
        <v>191791915.2758913</v>
      </c>
      <c r="I3114" s="2">
        <f>IFERROR(IRR(B3114:G3114),"")</f>
        <v>0.5201932484612352</v>
      </c>
      <c r="J3114" s="2">
        <f>IFERROR(MIRR(B3114:G3114,Supuestos!$B$22,Supuestos!$B$22),"")</f>
        <v>0.32917760854986566</v>
      </c>
      <c r="K3114" s="6">
        <v>8736.621182019322</v>
      </c>
      <c r="L3114" s="6">
        <v>44764.507982164025</v>
      </c>
      <c r="M3114" s="6">
        <v>134806639.6821128</v>
      </c>
      <c r="N3114" s="6">
        <v>3288.4028343483806</v>
      </c>
      <c r="O3114" s="6">
        <v>110408848.46829276</v>
      </c>
    </row>
    <row r="3115">
      <c r="A3115">
        <v>3111</v>
      </c>
      <c r="B3115" s="6">
        <v>-171317859.19856906</v>
      </c>
      <c r="C3115" s="6">
        <v>48496307.74943306</v>
      </c>
      <c r="D3115" s="6">
        <v>53259304.05922444</v>
      </c>
      <c r="E3115" s="6">
        <v>46826764.07139141</v>
      </c>
      <c r="F3115" s="6">
        <v>62960341.91287797</v>
      </c>
      <c r="G3115" s="6">
        <v>101689969.36260805</v>
      </c>
      <c r="H3115" s="6">
        <f>NPV(Supuestos!$B$22,C3115:G3115)+B3115</f>
        <v>33902958.91061472</v>
      </c>
      <c r="I3115" s="2">
        <f>IFERROR(IRR(B3115:G3115),"")</f>
        <v>0.21035534490904298</v>
      </c>
      <c r="J3115" s="2">
        <f>IFERROR(MIRR(B3115:G3115,Supuestos!$B$22,Supuestos!$B$22),"")</f>
        <v>0.18192142828460156</v>
      </c>
      <c r="K3115" s="6">
        <v>8200.802451956875</v>
      </c>
      <c r="L3115" s="6">
        <v>37068.596432071834</v>
      </c>
      <c r="M3115" s="6">
        <v>146998480.2777103</v>
      </c>
      <c r="N3115" s="6">
        <v>3503.507560926179</v>
      </c>
      <c r="O3115" s="6">
        <v>111726551.4956286</v>
      </c>
    </row>
    <row r="3116">
      <c r="A3116">
        <v>3112</v>
      </c>
      <c r="B3116" s="6">
        <v>-157052094.51916558</v>
      </c>
      <c r="C3116" s="6">
        <v>44760506.6568162</v>
      </c>
      <c r="D3116" s="6">
        <v>43553503.41653168</v>
      </c>
      <c r="E3116" s="6">
        <v>57052189.29634319</v>
      </c>
      <c r="F3116" s="6">
        <v>49274284.2170061</v>
      </c>
      <c r="G3116" s="6">
        <v>92272037.14432125</v>
      </c>
      <c r="H3116" s="6">
        <f>NPV(Supuestos!$B$22,C3116:G3116)+B3116</f>
        <v>31330653.709341396</v>
      </c>
      <c r="I3116" s="2">
        <f>IFERROR(IRR(B3116:G3116),"")</f>
        <v>0.21118899860004572</v>
      </c>
      <c r="J3116" s="2">
        <f>IFERROR(MIRR(B3116:G3116,Supuestos!$B$22,Supuestos!$B$22),"")</f>
        <v>0.18223641007300073</v>
      </c>
      <c r="K3116" s="6">
        <v>8436.788094570153</v>
      </c>
      <c r="L3116" s="6">
        <v>36062.52520986808</v>
      </c>
      <c r="M3116" s="6">
        <v>132711943.85110548</v>
      </c>
      <c r="N3116" s="6">
        <v>3404.4225144200027</v>
      </c>
      <c r="O3116" s="6">
        <v>115363983.04917873</v>
      </c>
    </row>
    <row r="3117">
      <c r="A3117">
        <v>3113</v>
      </c>
      <c r="B3117" s="6">
        <v>-187168265.56338352</v>
      </c>
      <c r="C3117" s="6">
        <v>96523152.21770689</v>
      </c>
      <c r="D3117" s="6">
        <v>107715187.17528006</v>
      </c>
      <c r="E3117" s="6">
        <v>114759405.22454464</v>
      </c>
      <c r="F3117" s="6">
        <v>125639765.64018138</v>
      </c>
      <c r="G3117" s="6">
        <v>161997844.90128618</v>
      </c>
      <c r="H3117" s="6">
        <f>NPV(Supuestos!$B$22,C3117:G3117)+B3117</f>
        <v>216369266.4283793</v>
      </c>
      <c r="I3117" s="2">
        <f>IFERROR(IRR(B3117:G3117),"")</f>
        <v>0.5170883703598019</v>
      </c>
      <c r="J3117" s="2">
        <f>IFERROR(MIRR(B3117:G3117,Supuestos!$B$22,Supuestos!$B$22),"")</f>
        <v>0.3293373123629788</v>
      </c>
      <c r="K3117" s="6">
        <v>9154.13481878371</v>
      </c>
      <c r="L3117" s="6">
        <v>44529.45671741916</v>
      </c>
      <c r="M3117" s="6">
        <v>154557973.5475076</v>
      </c>
      <c r="N3117" s="6">
        <v>3505.71634946391</v>
      </c>
      <c r="O3117" s="6">
        <v>105057855.856296</v>
      </c>
    </row>
    <row r="3118">
      <c r="A3118">
        <v>3114</v>
      </c>
      <c r="B3118" s="6">
        <v>-164801437.28082207</v>
      </c>
      <c r="C3118" s="6">
        <v>31359262.83957045</v>
      </c>
      <c r="D3118" s="6">
        <v>27357697.648348518</v>
      </c>
      <c r="E3118" s="6">
        <v>22800044.526160367</v>
      </c>
      <c r="F3118" s="6">
        <v>46402974.055662416</v>
      </c>
      <c r="G3118" s="6">
        <v>63487625.85770765</v>
      </c>
      <c r="H3118" s="6">
        <f>NPV(Supuestos!$B$22,C3118:G3118)+B3118</f>
        <v>-40405302.170773275</v>
      </c>
      <c r="I3118" s="2">
        <f>IFERROR(IRR(B3118:G3118),"")</f>
        <v>0.045183750667357</v>
      </c>
      <c r="J3118" s="2">
        <f>IFERROR(MIRR(B3118:G3118,Supuestos!$B$22,Supuestos!$B$22),"")</f>
        <v>0.07764081039762205</v>
      </c>
      <c r="K3118" s="6">
        <v>7472.796102630642</v>
      </c>
      <c r="L3118" s="6">
        <v>35839.6936225414</v>
      </c>
      <c r="M3118" s="6">
        <v>143375619.45506176</v>
      </c>
      <c r="N3118" s="6">
        <v>3471.2824187241495</v>
      </c>
      <c r="O3118" s="6">
        <v>105712577.43503958</v>
      </c>
    </row>
    <row r="3119">
      <c r="A3119">
        <v>3115</v>
      </c>
      <c r="B3119" s="6">
        <v>-174746530.99431014</v>
      </c>
      <c r="C3119" s="6">
        <v>100939806.41002868</v>
      </c>
      <c r="D3119" s="6">
        <v>86992297.75659014</v>
      </c>
      <c r="E3119" s="6">
        <v>94453805.15083024</v>
      </c>
      <c r="F3119" s="6">
        <v>98541171.3013291</v>
      </c>
      <c r="G3119" s="6">
        <v>130169690.39704373</v>
      </c>
      <c r="H3119" s="6">
        <f>NPV(Supuestos!$B$22,C3119:G3119)+B3119</f>
        <v>170438877.5415873</v>
      </c>
      <c r="I3119" s="2">
        <f>IFERROR(IRR(B3119:G3119),"")</f>
        <v>0.4842890720713463</v>
      </c>
      <c r="J3119" s="2">
        <f>IFERROR(MIRR(B3119:G3119,Supuestos!$B$22,Supuestos!$B$22),"")</f>
        <v>0.30627202027667866</v>
      </c>
      <c r="K3119" s="6">
        <v>9462.871178981917</v>
      </c>
      <c r="L3119" s="6">
        <v>37663.97480309831</v>
      </c>
      <c r="M3119" s="6">
        <v>146233783.66229892</v>
      </c>
      <c r="N3119" s="6">
        <v>3210.0241070613265</v>
      </c>
      <c r="O3119" s="6">
        <v>109404912.74394192</v>
      </c>
    </row>
    <row r="3120">
      <c r="A3120">
        <v>3116</v>
      </c>
      <c r="B3120" s="6">
        <v>-157851937.50729448</v>
      </c>
      <c r="C3120" s="6">
        <v>47035037.40637384</v>
      </c>
      <c r="D3120" s="6">
        <v>54498977.19680543</v>
      </c>
      <c r="E3120" s="6">
        <v>42803391.197168946</v>
      </c>
      <c r="F3120" s="6">
        <v>47790137.32637542</v>
      </c>
      <c r="G3120" s="6">
        <v>91837029.78408073</v>
      </c>
      <c r="H3120" s="6">
        <f>NPV(Supuestos!$B$22,C3120:G3120)+B3120</f>
        <v>30226003.639355276</v>
      </c>
      <c r="I3120" s="2">
        <f>IFERROR(IRR(B3120:G3120),"")</f>
        <v>0.21028532472149394</v>
      </c>
      <c r="J3120" s="2">
        <f>IFERROR(MIRR(B3120:G3120,Supuestos!$B$22,Supuestos!$B$22),"")</f>
        <v>0.18065344959429663</v>
      </c>
      <c r="K3120" s="6">
        <v>7945.2357949771995</v>
      </c>
      <c r="L3120" s="6">
        <v>36057.37653974877</v>
      </c>
      <c r="M3120" s="6">
        <v>134933188.80676782</v>
      </c>
      <c r="N3120" s="6">
        <v>3195.067793317139</v>
      </c>
      <c r="O3120" s="6">
        <v>112797039.42974614</v>
      </c>
    </row>
    <row r="3121">
      <c r="A3121">
        <v>3117</v>
      </c>
      <c r="B3121" s="6">
        <v>-166448412.61408728</v>
      </c>
      <c r="C3121" s="6">
        <v>39753026.99692537</v>
      </c>
      <c r="D3121" s="6">
        <v>47795308.369008504</v>
      </c>
      <c r="E3121" s="6">
        <v>46169938.15414041</v>
      </c>
      <c r="F3121" s="6">
        <v>66538158.60920663</v>
      </c>
      <c r="G3121" s="6">
        <v>102305440.58570266</v>
      </c>
      <c r="H3121" s="6">
        <f>NPV(Supuestos!$B$22,C3121:G3121)+B3121</f>
        <v>28893166.099814914</v>
      </c>
      <c r="I3121" s="2">
        <f>IFERROR(IRR(B3121:G3121),"")</f>
        <v>0.19951332597366472</v>
      </c>
      <c r="J3121" s="2">
        <f>IFERROR(MIRR(B3121:G3121,Supuestos!$B$22,Supuestos!$B$22),"")</f>
        <v>0.17708508963974912</v>
      </c>
      <c r="K3121" s="6">
        <v>7835.386988590969</v>
      </c>
      <c r="L3121" s="6">
        <v>39146.93766176018</v>
      </c>
      <c r="M3121" s="6">
        <v>141909900.13423628</v>
      </c>
      <c r="N3121" s="6">
        <v>3408.0655112862587</v>
      </c>
      <c r="O3121" s="6">
        <v>108458670.09303857</v>
      </c>
    </row>
    <row r="3122">
      <c r="A3122">
        <v>3118</v>
      </c>
      <c r="B3122" s="6">
        <v>-157060035.26989153</v>
      </c>
      <c r="C3122" s="6">
        <v>70245727.86759031</v>
      </c>
      <c r="D3122" s="6">
        <v>70946002.42783785</v>
      </c>
      <c r="E3122" s="6">
        <v>76660331.29230717</v>
      </c>
      <c r="F3122" s="6">
        <v>77331192.4243806</v>
      </c>
      <c r="G3122" s="6">
        <v>128217751.95444432</v>
      </c>
      <c r="H3122" s="6">
        <f>NPV(Supuestos!$B$22,C3122:G3122)+B3122</f>
        <v>123271765.89078861</v>
      </c>
      <c r="I3122" s="2">
        <f>IFERROR(IRR(B3122:G3122),"")</f>
        <v>0.4042332442180458</v>
      </c>
      <c r="J3122" s="2">
        <f>IFERROR(MIRR(B3122:G3122,Supuestos!$B$22,Supuestos!$B$22),"")</f>
        <v>0.28004779753005216</v>
      </c>
      <c r="K3122" s="6">
        <v>8669.767191254525</v>
      </c>
      <c r="L3122" s="6">
        <v>39281.31964143026</v>
      </c>
      <c r="M3122" s="6">
        <v>129815243.5693752</v>
      </c>
      <c r="N3122" s="6">
        <v>3207.4788087047637</v>
      </c>
      <c r="O3122" s="6">
        <v>112776463.14833482</v>
      </c>
    </row>
    <row r="3123">
      <c r="A3123">
        <v>3119</v>
      </c>
      <c r="B3123" s="6">
        <v>-154508147.3863519</v>
      </c>
      <c r="C3123" s="6">
        <v>71007030.30447333</v>
      </c>
      <c r="D3123" s="6">
        <v>60523220.755297795</v>
      </c>
      <c r="E3123" s="6">
        <v>63080926.96565263</v>
      </c>
      <c r="F3123" s="6">
        <v>68989409.25825904</v>
      </c>
      <c r="G3123" s="6">
        <v>88020188.54995662</v>
      </c>
      <c r="H3123" s="6">
        <f>NPV(Supuestos!$B$22,C3123:G3123)+B3123</f>
        <v>83489399.64198464</v>
      </c>
      <c r="I3123" s="2">
        <f>IFERROR(IRR(B3123:G3123),"")</f>
        <v>0.340611766052418</v>
      </c>
      <c r="J3123" s="2">
        <f>IFERROR(MIRR(B3123:G3123,Supuestos!$B$22,Supuestos!$B$22),"")</f>
        <v>0.2428796306169947</v>
      </c>
      <c r="K3123" s="6">
        <v>8880.90387896439</v>
      </c>
      <c r="L3123" s="6">
        <v>35214.600659778305</v>
      </c>
      <c r="M3123" s="6">
        <v>129489148.69870333</v>
      </c>
      <c r="N3123" s="6">
        <v>3303.556911740452</v>
      </c>
      <c r="O3123" s="6">
        <v>115766267.1509832</v>
      </c>
    </row>
    <row r="3124">
      <c r="A3124">
        <v>3120</v>
      </c>
      <c r="B3124" s="6">
        <v>-162581256.37136668</v>
      </c>
      <c r="C3124" s="6">
        <v>68910328.46467218</v>
      </c>
      <c r="D3124" s="6">
        <v>61441501.26951694</v>
      </c>
      <c r="E3124" s="6">
        <v>52483456.432652555</v>
      </c>
      <c r="F3124" s="6">
        <v>46395549.781894356</v>
      </c>
      <c r="G3124" s="6">
        <v>95911815.97250004</v>
      </c>
      <c r="H3124" s="6">
        <f>NPV(Supuestos!$B$22,C3124:G3124)+B3124</f>
        <v>57851960.2093894</v>
      </c>
      <c r="I3124" s="2">
        <f>IFERROR(IRR(B3124:G3124),"")</f>
        <v>0.27685177425041707</v>
      </c>
      <c r="J3124" s="2">
        <f>IFERROR(MIRR(B3124:G3124,Supuestos!$B$22,Supuestos!$B$22),"")</f>
        <v>0.21156345179861358</v>
      </c>
      <c r="K3124" s="6">
        <v>8449.62187940795</v>
      </c>
      <c r="L3124" s="6">
        <v>35993.71775870365</v>
      </c>
      <c r="M3124" s="6">
        <v>138250591.96375254</v>
      </c>
      <c r="N3124" s="6">
        <v>3305.6276575351753</v>
      </c>
      <c r="O3124" s="6">
        <v>108211350.63422643</v>
      </c>
    </row>
    <row r="3125">
      <c r="A3125">
        <v>3121</v>
      </c>
      <c r="B3125" s="6">
        <v>-182937137.58245945</v>
      </c>
      <c r="C3125" s="6">
        <v>75020005.09364867</v>
      </c>
      <c r="D3125" s="6">
        <v>88034307.13106455</v>
      </c>
      <c r="E3125" s="6">
        <v>71104410.33126748</v>
      </c>
      <c r="F3125" s="6">
        <v>94574535.61213717</v>
      </c>
      <c r="G3125" s="6">
        <v>122744161.03452305</v>
      </c>
      <c r="H3125" s="6">
        <f>NPV(Supuestos!$B$22,C3125:G3125)+B3125</f>
        <v>118348065.06005174</v>
      </c>
      <c r="I3125" s="2">
        <f>IFERROR(IRR(B3125:G3125),"")</f>
        <v>0.3660809470752554</v>
      </c>
      <c r="J3125" s="2">
        <f>IFERROR(MIRR(B3125:G3125,Supuestos!$B$22,Supuestos!$B$22),"")</f>
        <v>0.25962141607287026</v>
      </c>
      <c r="K3125" s="6">
        <v>8371.752054856797</v>
      </c>
      <c r="L3125" s="6">
        <v>42176.406718871585</v>
      </c>
      <c r="M3125" s="6">
        <v>154689904.0132443</v>
      </c>
      <c r="N3125" s="6">
        <v>3363.0127894692123</v>
      </c>
      <c r="O3125" s="6">
        <v>107844896.56401855</v>
      </c>
    </row>
    <row r="3126">
      <c r="A3126">
        <v>3122</v>
      </c>
      <c r="B3126" s="6">
        <v>-167434675.27294865</v>
      </c>
      <c r="C3126" s="6">
        <v>54887298.77159253</v>
      </c>
      <c r="D3126" s="6">
        <v>42948505.76444496</v>
      </c>
      <c r="E3126" s="6">
        <v>47517844.32564895</v>
      </c>
      <c r="F3126" s="6">
        <v>46491661.493959434</v>
      </c>
      <c r="G3126" s="6">
        <v>112107577.61208989</v>
      </c>
      <c r="H3126" s="6">
        <f>NPV(Supuestos!$B$22,C3126:G3126)+B3126</f>
        <v>31584708.73041023</v>
      </c>
      <c r="I3126" s="2">
        <f>IFERROR(IRR(B3126:G3126),"")</f>
        <v>0.2075163978961914</v>
      </c>
      <c r="J3126" s="2">
        <f>IFERROR(MIRR(B3126:G3126,Supuestos!$B$22,Supuestos!$B$22),"")</f>
        <v>0.18008922785832904</v>
      </c>
      <c r="K3126" s="6">
        <v>7395.941893837741</v>
      </c>
      <c r="L3126" s="6">
        <v>42986.494629982364</v>
      </c>
      <c r="M3126" s="6">
        <v>142000625.95269924</v>
      </c>
      <c r="N3126" s="6">
        <v>3422.5063145160675</v>
      </c>
      <c r="O3126" s="6">
        <v>109393422.40934241</v>
      </c>
    </row>
    <row r="3127">
      <c r="A3127">
        <v>3123</v>
      </c>
      <c r="B3127" s="6">
        <v>-177986393.61203092</v>
      </c>
      <c r="C3127" s="6">
        <v>86680779.58518282</v>
      </c>
      <c r="D3127" s="6">
        <v>103468576.47243248</v>
      </c>
      <c r="E3127" s="6">
        <v>92746990.85899305</v>
      </c>
      <c r="F3127" s="6">
        <v>88498919.53826007</v>
      </c>
      <c r="G3127" s="6">
        <v>127874602.70898893</v>
      </c>
      <c r="H3127" s="6">
        <f>NPV(Supuestos!$B$22,C3127:G3127)+B3127</f>
        <v>159079191.25145537</v>
      </c>
      <c r="I3127" s="2">
        <f>IFERROR(IRR(B3127:G3127),"")</f>
        <v>0.4547550837099683</v>
      </c>
      <c r="J3127" s="2">
        <f>IFERROR(MIRR(B3127:G3127,Supuestos!$B$22,Supuestos!$B$22),"")</f>
        <v>0.29530002267524136</v>
      </c>
      <c r="K3127" s="6">
        <v>8932.62227169126</v>
      </c>
      <c r="L3127" s="6">
        <v>41866.92932717639</v>
      </c>
      <c r="M3127" s="6">
        <v>148067876.38361013</v>
      </c>
      <c r="N3127" s="6">
        <v>3485.8933355659246</v>
      </c>
      <c r="O3127" s="6">
        <v>112856426.57577181</v>
      </c>
    </row>
    <row r="3128">
      <c r="A3128">
        <v>3124</v>
      </c>
      <c r="B3128" s="6">
        <v>-181838253.91913238</v>
      </c>
      <c r="C3128" s="6">
        <v>80951522.9483959</v>
      </c>
      <c r="D3128" s="6">
        <v>71161202.07151109</v>
      </c>
      <c r="E3128" s="6">
        <v>73973734.99209067</v>
      </c>
      <c r="F3128" s="6">
        <v>73753371.81900582</v>
      </c>
      <c r="G3128" s="6">
        <v>129081766.72563453</v>
      </c>
      <c r="H3128" s="6">
        <f>NPV(Supuestos!$B$22,C3128:G3128)+B3128</f>
        <v>104567193.89909813</v>
      </c>
      <c r="I3128" s="2">
        <f>IFERROR(IRR(B3128:G3128),"")</f>
        <v>0.3448588332203115</v>
      </c>
      <c r="J3128" s="2">
        <f>IFERROR(MIRR(B3128:G3128,Supuestos!$B$22,Supuestos!$B$22),"")</f>
        <v>0.24842959601260794</v>
      </c>
      <c r="K3128" s="6">
        <v>8691.085550930957</v>
      </c>
      <c r="L3128" s="6">
        <v>40625.46688651777</v>
      </c>
      <c r="M3128" s="6">
        <v>153591901.2585533</v>
      </c>
      <c r="N3128" s="6">
        <v>3498.7407342220345</v>
      </c>
      <c r="O3128" s="6">
        <v>110402055.74168473</v>
      </c>
    </row>
    <row r="3129">
      <c r="A3129">
        <v>3125</v>
      </c>
      <c r="B3129" s="6">
        <v>-150166516.91371414</v>
      </c>
      <c r="C3129" s="6">
        <v>60971727.62692952</v>
      </c>
      <c r="D3129" s="6">
        <v>49974866.418678045</v>
      </c>
      <c r="E3129" s="6">
        <v>44036577.23144648</v>
      </c>
      <c r="F3129" s="6">
        <v>53242031.82902171</v>
      </c>
      <c r="G3129" s="6">
        <v>92083999.88837788</v>
      </c>
      <c r="H3129" s="6">
        <f>NPV(Supuestos!$B$22,C3129:G3129)+B3129</f>
        <v>50844027.94394156</v>
      </c>
      <c r="I3129" s="2">
        <f>IFERROR(IRR(B3129:G3129),"")</f>
        <v>0.26574308724744017</v>
      </c>
      <c r="J3129" s="2">
        <f>IFERROR(MIRR(B3129:G3129,Supuestos!$B$22,Supuestos!$B$22),"")</f>
        <v>0.208464780895959</v>
      </c>
      <c r="K3129" s="6">
        <v>7941.4287103265315</v>
      </c>
      <c r="L3129" s="6">
        <v>38137.821361048766</v>
      </c>
      <c r="M3129" s="6">
        <v>125937013.75323917</v>
      </c>
      <c r="N3129" s="6">
        <v>3298.849835433066</v>
      </c>
      <c r="O3129" s="6">
        <v>109990556.59631735</v>
      </c>
    </row>
    <row r="3130">
      <c r="A3130">
        <v>3126</v>
      </c>
      <c r="B3130" s="6">
        <v>-183197529.64859933</v>
      </c>
      <c r="C3130" s="6">
        <v>43960130.90913386</v>
      </c>
      <c r="D3130" s="6">
        <v>52137104.54861202</v>
      </c>
      <c r="E3130" s="6">
        <v>54201149.02626474</v>
      </c>
      <c r="F3130" s="6">
        <v>40943688.86684762</v>
      </c>
      <c r="G3130" s="6">
        <v>69781489.40642525</v>
      </c>
      <c r="H3130" s="6">
        <f>NPV(Supuestos!$B$22,C3130:G3130)+B3130</f>
        <v>-7449700.9795909</v>
      </c>
      <c r="I3130" s="2">
        <f>IFERROR(IRR(B3130:G3130),"")</f>
        <v>0.12378561080293014</v>
      </c>
      <c r="J3130" s="2">
        <f>IFERROR(MIRR(B3130:G3130,Supuestos!$B$22,Supuestos!$B$22),"")</f>
        <v>0.13057381424958647</v>
      </c>
      <c r="K3130" s="6">
        <v>7791.657710229769</v>
      </c>
      <c r="L3130" s="6">
        <v>35724.267810369296</v>
      </c>
      <c r="M3130" s="6">
        <v>160929428.31044117</v>
      </c>
      <c r="N3130" s="6">
        <v>3283.5771979143224</v>
      </c>
      <c r="O3130" s="6">
        <v>105644818.64699386</v>
      </c>
    </row>
    <row r="3131">
      <c r="A3131">
        <v>3127</v>
      </c>
      <c r="B3131" s="6">
        <v>-150082514.64003074</v>
      </c>
      <c r="C3131" s="6">
        <v>56989749.574123055</v>
      </c>
      <c r="D3131" s="6">
        <v>41149193.13934826</v>
      </c>
      <c r="E3131" s="6">
        <v>50700057.10156805</v>
      </c>
      <c r="F3131" s="6">
        <v>54201012.34093405</v>
      </c>
      <c r="G3131" s="6">
        <v>88166711.01786771</v>
      </c>
      <c r="H3131" s="6">
        <f>NPV(Supuestos!$B$22,C3131:G3131)+B3131</f>
        <v>43674933.478091314</v>
      </c>
      <c r="I3131" s="2">
        <f>IFERROR(IRR(B3131:G3131),"")</f>
        <v>0.24664496707221792</v>
      </c>
      <c r="J3131" s="2">
        <f>IFERROR(MIRR(B3131:G3131,Supuestos!$B$22,Supuestos!$B$22),"")</f>
        <v>0.19974932146892477</v>
      </c>
      <c r="K3131" s="6">
        <v>7641.897982181896</v>
      </c>
      <c r="L3131" s="6">
        <v>42174.900639084386</v>
      </c>
      <c r="M3131" s="6">
        <v>124298811.59262747</v>
      </c>
      <c r="N3131" s="6">
        <v>3577.751029127588</v>
      </c>
      <c r="O3131" s="6">
        <v>108242100.9985366</v>
      </c>
    </row>
    <row r="3132">
      <c r="A3132">
        <v>3128</v>
      </c>
      <c r="B3132" s="6">
        <v>-163387632.1120055</v>
      </c>
      <c r="C3132" s="6">
        <v>53284716.41518636</v>
      </c>
      <c r="D3132" s="6">
        <v>65364314.84590015</v>
      </c>
      <c r="E3132" s="6">
        <v>56916152.439433694</v>
      </c>
      <c r="F3132" s="6">
        <v>78244057.5442321</v>
      </c>
      <c r="G3132" s="6">
        <v>104796516.35127345</v>
      </c>
      <c r="H3132" s="6">
        <f>NPV(Supuestos!$B$22,C3132:G3132)+B3132</f>
        <v>72820636.72290078</v>
      </c>
      <c r="I3132" s="2">
        <f>IFERROR(IRR(B3132:G3132),"")</f>
        <v>0.29368075284758555</v>
      </c>
      <c r="J3132" s="2">
        <f>IFERROR(MIRR(B3132:G3132,Supuestos!$B$22,Supuestos!$B$22),"")</f>
        <v>0.22721324796659337</v>
      </c>
      <c r="K3132" s="6">
        <v>8206.653012144392</v>
      </c>
      <c r="L3132" s="6">
        <v>40096.76142974335</v>
      </c>
      <c r="M3132" s="6">
        <v>137062815.47483444</v>
      </c>
      <c r="N3132" s="6">
        <v>3424.4056139451764</v>
      </c>
      <c r="O3132" s="6">
        <v>110132620.85734956</v>
      </c>
    </row>
    <row r="3133">
      <c r="A3133">
        <v>3129</v>
      </c>
      <c r="B3133" s="6">
        <v>-173773360.68182126</v>
      </c>
      <c r="C3133" s="6">
        <v>49670543.163017824</v>
      </c>
      <c r="D3133" s="6">
        <v>50691018.2520251</v>
      </c>
      <c r="E3133" s="6">
        <v>61429933.28219387</v>
      </c>
      <c r="F3133" s="6">
        <v>68542750.3024531</v>
      </c>
      <c r="G3133" s="6">
        <v>107850133.18602884</v>
      </c>
      <c r="H3133" s="6">
        <f>NPV(Supuestos!$B$22,C3133:G3133)+B3133</f>
        <v>46862629.187910475</v>
      </c>
      <c r="I3133" s="2">
        <f>IFERROR(IRR(B3133:G3133),"")</f>
        <v>0.2333018111431486</v>
      </c>
      <c r="J3133" s="2">
        <f>IFERROR(MIRR(B3133:G3133,Supuestos!$B$22,Supuestos!$B$22),"")</f>
        <v>0.19575851560070845</v>
      </c>
      <c r="K3133" s="6">
        <v>8435.686829549644</v>
      </c>
      <c r="L3133" s="6">
        <v>35626.92997755988</v>
      </c>
      <c r="M3133" s="6">
        <v>149730350.7627021</v>
      </c>
      <c r="N3133" s="6">
        <v>3077.856332436204</v>
      </c>
      <c r="O3133" s="6">
        <v>117109316.9647448</v>
      </c>
    </row>
    <row r="3134">
      <c r="A3134">
        <v>3130</v>
      </c>
      <c r="B3134" s="6">
        <v>-163518359.07091483</v>
      </c>
      <c r="C3134" s="6">
        <v>51405477.01693685</v>
      </c>
      <c r="D3134" s="6">
        <v>54650857.93823092</v>
      </c>
      <c r="E3134" s="6">
        <v>65081005.58281854</v>
      </c>
      <c r="F3134" s="6">
        <v>68401786.9778741</v>
      </c>
      <c r="G3134" s="6">
        <v>106949703.97171362</v>
      </c>
      <c r="H3134" s="6">
        <f>NPV(Supuestos!$B$22,C3134:G3134)+B3134</f>
        <v>63599724.14079427</v>
      </c>
      <c r="I3134" s="2">
        <f>IFERROR(IRR(B3134:G3134),"")</f>
        <v>0.2734733917732009</v>
      </c>
      <c r="J3134" s="2">
        <f>IFERROR(MIRR(B3134:G3134,Supuestos!$B$22,Supuestos!$B$22),"")</f>
        <v>0.2174240870582249</v>
      </c>
      <c r="K3134" s="6">
        <v>8468.863775837726</v>
      </c>
      <c r="L3134" s="6">
        <v>38036.287743847824</v>
      </c>
      <c r="M3134" s="6">
        <v>137748427.91561776</v>
      </c>
      <c r="N3134" s="6">
        <v>3427.495107396195</v>
      </c>
      <c r="O3134" s="6">
        <v>115594908.49467362</v>
      </c>
    </row>
    <row r="3135">
      <c r="A3135">
        <v>3131</v>
      </c>
      <c r="B3135" s="6">
        <v>-149940904.5248833</v>
      </c>
      <c r="C3135" s="6">
        <v>24721519.402993176</v>
      </c>
      <c r="D3135" s="6">
        <v>40493250.115541354</v>
      </c>
      <c r="E3135" s="6">
        <v>28852242.875592433</v>
      </c>
      <c r="F3135" s="6">
        <v>60284169.78552839</v>
      </c>
      <c r="G3135" s="6">
        <v>73402810.32167919</v>
      </c>
      <c r="H3135" s="6">
        <f>NPV(Supuestos!$B$22,C3135:G3135)+B3135</f>
        <v>-3806490.458547063</v>
      </c>
      <c r="I3135" s="2">
        <f>IFERROR(IRR(B3135:G3135),"")</f>
        <v>0.13105410405770385</v>
      </c>
      <c r="J3135" s="2">
        <f>IFERROR(MIRR(B3135:G3135,Supuestos!$B$22,Supuestos!$B$22),"")</f>
        <v>0.1341521660948315</v>
      </c>
      <c r="K3135" s="6">
        <v>7288.880007981149</v>
      </c>
      <c r="L3135" s="6">
        <v>39797.886107003054</v>
      </c>
      <c r="M3135" s="6">
        <v>126734343.21246368</v>
      </c>
      <c r="N3135" s="6">
        <v>3383.2720099327466</v>
      </c>
      <c r="O3135" s="6">
        <v>107722789.57720053</v>
      </c>
    </row>
    <row r="3136">
      <c r="A3136">
        <v>3132</v>
      </c>
      <c r="B3136" s="6">
        <v>-182594453.58785522</v>
      </c>
      <c r="C3136" s="6">
        <v>32877422.54532965</v>
      </c>
      <c r="D3136" s="6">
        <v>35733695.267763704</v>
      </c>
      <c r="E3136" s="6">
        <v>23050463.252498697</v>
      </c>
      <c r="F3136" s="6">
        <v>23212372.35421214</v>
      </c>
      <c r="G3136" s="6">
        <v>59558259.04154228</v>
      </c>
      <c r="H3136" s="6">
        <f>NPV(Supuestos!$B$22,C3136:G3136)+B3136</f>
        <v>-66024003.62644817</v>
      </c>
      <c r="I3136" s="2">
        <f>IFERROR(IRR(B3136:G3136),"")</f>
        <v>-0.013968334637307811</v>
      </c>
      <c r="J3136" s="2">
        <f>IFERROR(MIRR(B3136:G3136,Supuestos!$B$22,Supuestos!$B$22),"")</f>
        <v>0.04213751415801359</v>
      </c>
      <c r="K3136" s="6">
        <v>7518.513560965354</v>
      </c>
      <c r="L3136" s="6">
        <v>33473.86601297441</v>
      </c>
      <c r="M3136" s="6">
        <v>162460556.3433364</v>
      </c>
      <c r="N3136" s="6">
        <v>3368.779811014732</v>
      </c>
      <c r="O3136" s="6">
        <v>112112662.90907466</v>
      </c>
    </row>
    <row r="3137">
      <c r="A3137">
        <v>3133</v>
      </c>
      <c r="B3137" s="6">
        <v>-172541497.00640568</v>
      </c>
      <c r="C3137" s="6">
        <v>58724726.08591398</v>
      </c>
      <c r="D3137" s="6">
        <v>61667210.82952372</v>
      </c>
      <c r="E3137" s="6">
        <v>48369469.992203444</v>
      </c>
      <c r="F3137" s="6">
        <v>46830837.77456798</v>
      </c>
      <c r="G3137" s="6">
        <v>81923774.6441684</v>
      </c>
      <c r="H3137" s="6">
        <f>NPV(Supuestos!$B$22,C3137:G3137)+B3137</f>
        <v>29346608.251293816</v>
      </c>
      <c r="I3137" s="2">
        <f>IFERROR(IRR(B3137:G3137),"")</f>
        <v>0.2069821031787002</v>
      </c>
      <c r="J3137" s="2">
        <f>IFERROR(MIRR(B3137:G3137,Supuestos!$B$22,Supuestos!$B$22),"")</f>
        <v>0.1763817690473526</v>
      </c>
      <c r="K3137" s="6">
        <v>7922.881602909718</v>
      </c>
      <c r="L3137" s="6">
        <v>36006.07712508029</v>
      </c>
      <c r="M3137" s="6">
        <v>149719746.12262592</v>
      </c>
      <c r="N3137" s="6">
        <v>3294.9178900259235</v>
      </c>
      <c r="O3137" s="6">
        <v>107662464.993409</v>
      </c>
    </row>
    <row r="3138">
      <c r="A3138">
        <v>3134</v>
      </c>
      <c r="B3138" s="6">
        <v>-177400618.0880998</v>
      </c>
      <c r="C3138" s="6">
        <v>48358256.30835503</v>
      </c>
      <c r="D3138" s="6">
        <v>47761505.9019592</v>
      </c>
      <c r="E3138" s="6">
        <v>58033660.10333094</v>
      </c>
      <c r="F3138" s="6">
        <v>54154138.83350172</v>
      </c>
      <c r="G3138" s="6">
        <v>89308064.77057382</v>
      </c>
      <c r="H3138" s="6">
        <f>NPV(Supuestos!$B$22,C3138:G3138)+B3138</f>
        <v>19388308.30023871</v>
      </c>
      <c r="I3138" s="2">
        <f>IFERROR(IRR(B3138:G3138),"")</f>
        <v>0.18039121561891688</v>
      </c>
      <c r="J3138" s="2">
        <f>IFERROR(MIRR(B3138:G3138,Supuestos!$B$22,Supuestos!$B$22),"")</f>
        <v>0.1638954137465991</v>
      </c>
      <c r="K3138" s="6">
        <v>7642.490630611981</v>
      </c>
      <c r="L3138" s="6">
        <v>43019.5270752294</v>
      </c>
      <c r="M3138" s="6">
        <v>151098511.47963586</v>
      </c>
      <c r="N3138" s="6">
        <v>3582.130300657203</v>
      </c>
      <c r="O3138" s="6">
        <v>111415706.2787522</v>
      </c>
    </row>
    <row r="3139">
      <c r="A3139">
        <v>3135</v>
      </c>
      <c r="B3139" s="6">
        <v>-153928094.6662129</v>
      </c>
      <c r="C3139" s="6">
        <v>51079287.72044471</v>
      </c>
      <c r="D3139" s="6">
        <v>45412579.614857525</v>
      </c>
      <c r="E3139" s="6">
        <v>34013742.019357175</v>
      </c>
      <c r="F3139" s="6">
        <v>39587005.96859495</v>
      </c>
      <c r="G3139" s="6">
        <v>86843248.40109557</v>
      </c>
      <c r="H3139" s="6">
        <f>NPV(Supuestos!$B$22,C3139:G3139)+B3139</f>
        <v>17322457.896119826</v>
      </c>
      <c r="I3139" s="2">
        <f>IFERROR(IRR(B3139:G3139),"")</f>
        <v>0.18283012117053754</v>
      </c>
      <c r="J3139" s="2">
        <f>IFERROR(MIRR(B3139:G3139,Supuestos!$B$22,Supuestos!$B$22),"")</f>
        <v>0.16457555252721723</v>
      </c>
      <c r="K3139" s="6">
        <v>7584.139681710575</v>
      </c>
      <c r="L3139" s="6">
        <v>40843.45664528411</v>
      </c>
      <c r="M3139" s="6">
        <v>129147096.2436749</v>
      </c>
      <c r="N3139" s="6">
        <v>3516.1127498062947</v>
      </c>
      <c r="O3139" s="6">
        <v>112455465.94973075</v>
      </c>
    </row>
    <row r="3140">
      <c r="A3140">
        <v>3136</v>
      </c>
      <c r="B3140" s="6">
        <v>-161169169.914293</v>
      </c>
      <c r="C3140" s="6">
        <v>66725974.19581285</v>
      </c>
      <c r="D3140" s="6">
        <v>62986361.41104923</v>
      </c>
      <c r="E3140" s="6">
        <v>80507473.5926804</v>
      </c>
      <c r="F3140" s="6">
        <v>96968556.88562234</v>
      </c>
      <c r="G3140" s="6">
        <v>104410118.21220538</v>
      </c>
      <c r="H3140" s="6">
        <f>NPV(Supuestos!$B$22,C3140:G3140)+B3140</f>
        <v>111809111.45511563</v>
      </c>
      <c r="I3140" s="2">
        <f>IFERROR(IRR(B3140:G3140),"")</f>
        <v>0.37504804744175413</v>
      </c>
      <c r="J3140" s="2">
        <f>IFERROR(MIRR(B3140:G3140,Supuestos!$B$22,Supuestos!$B$22),"")</f>
        <v>0.2667008925029013</v>
      </c>
      <c r="K3140" s="6">
        <v>8509.638776673739</v>
      </c>
      <c r="L3140" s="6">
        <v>40624.01146752302</v>
      </c>
      <c r="M3140" s="6">
        <v>133513516.8544472</v>
      </c>
      <c r="N3140" s="6">
        <v>3408.806282530228</v>
      </c>
      <c r="O3140" s="6">
        <v>110642249.19868349</v>
      </c>
    </row>
    <row r="3141">
      <c r="A3141">
        <v>3137</v>
      </c>
      <c r="B3141" s="6">
        <v>-190538594.45131627</v>
      </c>
      <c r="C3141" s="6">
        <v>49765124.85406853</v>
      </c>
      <c r="D3141" s="6">
        <v>43335553.842360556</v>
      </c>
      <c r="E3141" s="6">
        <v>38988165.043086454</v>
      </c>
      <c r="F3141" s="6">
        <v>46110514.10058653</v>
      </c>
      <c r="G3141" s="6">
        <v>94941755.90722093</v>
      </c>
      <c r="H3141" s="6">
        <f>NPV(Supuestos!$B$22,C3141:G3141)+B3141</f>
        <v>-10612874.839368217</v>
      </c>
      <c r="I3141" s="2">
        <f>IFERROR(IRR(B3141:G3141),"")</f>
        <v>0.11879163444744581</v>
      </c>
      <c r="J3141" s="2">
        <f>IFERROR(MIRR(B3141:G3141,Supuestos!$B$22,Supuestos!$B$22),"")</f>
        <v>0.12700776822325843</v>
      </c>
      <c r="K3141" s="6">
        <v>7523.162089727089</v>
      </c>
      <c r="L3141" s="6">
        <v>41734.18632672595</v>
      </c>
      <c r="M3141" s="6">
        <v>165420750.57780975</v>
      </c>
      <c r="N3141" s="6">
        <v>3579.2274300940335</v>
      </c>
      <c r="O3141" s="6">
        <v>112209658.6365965</v>
      </c>
    </row>
    <row r="3142">
      <c r="A3142">
        <v>3138</v>
      </c>
      <c r="B3142" s="6">
        <v>-173289772.27122945</v>
      </c>
      <c r="C3142" s="6">
        <v>50935235.36518379</v>
      </c>
      <c r="D3142" s="6">
        <v>46610119.57772875</v>
      </c>
      <c r="E3142" s="6">
        <v>37356545.148902416</v>
      </c>
      <c r="F3142" s="6">
        <v>55738541.939317465</v>
      </c>
      <c r="G3142" s="6">
        <v>84566836.18461737</v>
      </c>
      <c r="H3142" s="6">
        <f>NPV(Supuestos!$B$22,C3142:G3142)+B3142</f>
        <v>9392892.313246377</v>
      </c>
      <c r="I3142" s="2">
        <f>IFERROR(IRR(B3142:G3142),"")</f>
        <v>0.16054447853521145</v>
      </c>
      <c r="J3142" s="2">
        <f>IFERROR(MIRR(B3142:G3142,Supuestos!$B$22,Supuestos!$B$22),"")</f>
        <v>0.15209882221033433</v>
      </c>
      <c r="K3142" s="6">
        <v>7204.95008334401</v>
      </c>
      <c r="L3142" s="6">
        <v>43306.56212410222</v>
      </c>
      <c r="M3142" s="6">
        <v>148328042.80039802</v>
      </c>
      <c r="N3142" s="6">
        <v>3317.4154232256114</v>
      </c>
      <c r="O3142" s="6">
        <v>112666731.14619477</v>
      </c>
    </row>
    <row r="3143">
      <c r="A3143">
        <v>3139</v>
      </c>
      <c r="B3143" s="6">
        <v>-151085156.4284799</v>
      </c>
      <c r="C3143" s="6">
        <v>46014274.693467066</v>
      </c>
      <c r="D3143" s="6">
        <v>34745628.26223637</v>
      </c>
      <c r="E3143" s="6">
        <v>44315149.05984715</v>
      </c>
      <c r="F3143" s="6">
        <v>59622757.33813117</v>
      </c>
      <c r="G3143" s="6">
        <v>78294629.9206464</v>
      </c>
      <c r="H3143" s="6">
        <f>NPV(Supuestos!$B$22,C3143:G3143)+B3143</f>
        <v>21890574.551941074</v>
      </c>
      <c r="I3143" s="2">
        <f>IFERROR(IRR(B3143:G3143),"")</f>
        <v>0.19254592374582974</v>
      </c>
      <c r="J3143" s="2">
        <f>IFERROR(MIRR(B3143:G3143,Supuestos!$B$22,Supuestos!$B$22),"")</f>
        <v>0.17127136678722032</v>
      </c>
      <c r="K3143" s="6">
        <v>7744.72256622529</v>
      </c>
      <c r="L3143" s="6">
        <v>37166.19599163826</v>
      </c>
      <c r="M3143" s="6">
        <v>128057806.28470449</v>
      </c>
      <c r="N3143" s="6">
        <v>3380.418813539048</v>
      </c>
      <c r="O3143" s="6">
        <v>106164047.98644334</v>
      </c>
    </row>
    <row r="3144">
      <c r="A3144">
        <v>3140</v>
      </c>
      <c r="B3144" s="6">
        <v>-166178532.7864633</v>
      </c>
      <c r="C3144" s="6">
        <v>49707196.172108404</v>
      </c>
      <c r="D3144" s="6">
        <v>22118630.969608843</v>
      </c>
      <c r="E3144" s="6">
        <v>39471069.50482522</v>
      </c>
      <c r="F3144" s="6">
        <v>36997603.90988241</v>
      </c>
      <c r="G3144" s="6">
        <v>87993319.89636773</v>
      </c>
      <c r="H3144" s="6">
        <f>NPV(Supuestos!$B$22,C3144:G3144)+B3144</f>
        <v>-11307788.579442479</v>
      </c>
      <c r="I3144" s="2">
        <f>IFERROR(IRR(B3144:G3144),"")</f>
        <v>0.11427649746402478</v>
      </c>
      <c r="J3144" s="2">
        <f>IFERROR(MIRR(B3144:G3144,Supuestos!$B$22,Supuestos!$B$22),"")</f>
        <v>0.12404511966410148</v>
      </c>
      <c r="K3144" s="6">
        <v>7873.8449561437765</v>
      </c>
      <c r="L3144" s="6">
        <v>34510.07549076526</v>
      </c>
      <c r="M3144" s="6">
        <v>144440374.07933506</v>
      </c>
      <c r="N3144" s="6">
        <v>3273.991907760501</v>
      </c>
      <c r="O3144" s="6">
        <v>115475137.15731037</v>
      </c>
    </row>
    <row r="3145">
      <c r="A3145">
        <v>3141</v>
      </c>
      <c r="B3145" s="6">
        <v>-165513587.7594642</v>
      </c>
      <c r="C3145" s="6">
        <v>47302927.99736181</v>
      </c>
      <c r="D3145" s="6">
        <v>66041244.62470934</v>
      </c>
      <c r="E3145" s="6">
        <v>75914854.43731956</v>
      </c>
      <c r="F3145" s="6">
        <v>54096101.78570239</v>
      </c>
      <c r="G3145" s="6">
        <v>119673798.82169648</v>
      </c>
      <c r="H3145" s="6">
        <f>NPV(Supuestos!$B$22,C3145:G3145)+B3145</f>
        <v>72221222.41255447</v>
      </c>
      <c r="I3145" s="2">
        <f>IFERROR(IRR(B3145:G3145),"")</f>
        <v>0.28791201413871403</v>
      </c>
      <c r="J3145" s="2">
        <f>IFERROR(MIRR(B3145:G3145,Supuestos!$B$22,Supuestos!$B$22),"")</f>
        <v>0.22562236219887977</v>
      </c>
      <c r="K3145" s="6">
        <v>8306.291700046635</v>
      </c>
      <c r="L3145" s="6">
        <v>38560.91921972723</v>
      </c>
      <c r="M3145" s="6">
        <v>139889728.2985851</v>
      </c>
      <c r="N3145" s="6">
        <v>3368.021458014846</v>
      </c>
      <c r="O3145" s="6">
        <v>111322843.25637327</v>
      </c>
    </row>
    <row r="3146">
      <c r="A3146">
        <v>3142</v>
      </c>
      <c r="B3146" s="6">
        <v>-165536974.56812936</v>
      </c>
      <c r="C3146" s="6">
        <v>79881962.49240196</v>
      </c>
      <c r="D3146" s="6">
        <v>69371628.51566465</v>
      </c>
      <c r="E3146" s="6">
        <v>92620440.41506323</v>
      </c>
      <c r="F3146" s="6">
        <v>70699868.81273729</v>
      </c>
      <c r="G3146" s="6">
        <v>106829563.62957224</v>
      </c>
      <c r="H3146" s="6">
        <f>NPV(Supuestos!$B$22,C3146:G3146)+B3146</f>
        <v>117774222.70630646</v>
      </c>
      <c r="I3146" s="2">
        <f>IFERROR(IRR(B3146:G3146),"")</f>
        <v>0.39631582435724144</v>
      </c>
      <c r="J3146" s="2">
        <f>IFERROR(MIRR(B3146:G3146,Supuestos!$B$22,Supuestos!$B$22),"")</f>
        <v>0.26934184299083164</v>
      </c>
      <c r="K3146" s="6">
        <v>9273.399329073907</v>
      </c>
      <c r="L3146" s="6">
        <v>36728.04357373644</v>
      </c>
      <c r="M3146" s="6">
        <v>138289469.39733857</v>
      </c>
      <c r="N3146" s="6">
        <v>3431.658375946184</v>
      </c>
      <c r="O3146" s="6">
        <v>115367368.07856101</v>
      </c>
    </row>
    <row r="3147">
      <c r="A3147">
        <v>3143</v>
      </c>
      <c r="B3147" s="6">
        <v>-165323675.38923463</v>
      </c>
      <c r="C3147" s="6">
        <v>70913146.60277724</v>
      </c>
      <c r="D3147" s="6">
        <v>70392041.59828837</v>
      </c>
      <c r="E3147" s="6">
        <v>59080128.537207864</v>
      </c>
      <c r="F3147" s="6">
        <v>84955166.12011127</v>
      </c>
      <c r="G3147" s="6">
        <v>139578807.8363166</v>
      </c>
      <c r="H3147" s="6">
        <f>NPV(Supuestos!$B$22,C3147:G3147)+B3147</f>
        <v>113715770.7026967</v>
      </c>
      <c r="I3147" s="2">
        <f>IFERROR(IRR(B3147:G3147),"")</f>
        <v>0.3698613643344183</v>
      </c>
      <c r="J3147" s="2">
        <f>IFERROR(MIRR(B3147:G3147,Supuestos!$B$22,Supuestos!$B$22),"")</f>
        <v>0.2658171085520189</v>
      </c>
      <c r="K3147" s="6">
        <v>8727.582069898997</v>
      </c>
      <c r="L3147" s="6">
        <v>38031.109694200255</v>
      </c>
      <c r="M3147" s="6">
        <v>138770104.9039975</v>
      </c>
      <c r="N3147" s="6">
        <v>3277.3869015586874</v>
      </c>
      <c r="O3147" s="6">
        <v>105751841.02771413</v>
      </c>
    </row>
    <row r="3148">
      <c r="A3148">
        <v>3144</v>
      </c>
      <c r="B3148" s="6">
        <v>-156250832.62050092</v>
      </c>
      <c r="C3148" s="6">
        <v>53950397.596740246</v>
      </c>
      <c r="D3148" s="6">
        <v>74435873.80391617</v>
      </c>
      <c r="E3148" s="6">
        <v>51857007.92140667</v>
      </c>
      <c r="F3148" s="6">
        <v>62539646.25023916</v>
      </c>
      <c r="G3148" s="6">
        <v>87943720.13563988</v>
      </c>
      <c r="H3148" s="6">
        <f>NPV(Supuestos!$B$22,C3148:G3148)+B3148</f>
        <v>66055772.22407227</v>
      </c>
      <c r="I3148" s="2">
        <f>IFERROR(IRR(B3148:G3148),"")</f>
        <v>0.29517930323553043</v>
      </c>
      <c r="J3148" s="2">
        <f>IFERROR(MIRR(B3148:G3148,Supuestos!$B$22,Supuestos!$B$22),"")</f>
        <v>0.22329403061276842</v>
      </c>
      <c r="K3148" s="6">
        <v>8701.208962574081</v>
      </c>
      <c r="L3148" s="6">
        <v>35192.37660738514</v>
      </c>
      <c r="M3148" s="6">
        <v>131753534.80046397</v>
      </c>
      <c r="N3148" s="6">
        <v>3418.24020591254</v>
      </c>
      <c r="O3148" s="6">
        <v>112875551.05565377</v>
      </c>
    </row>
    <row r="3149">
      <c r="A3149">
        <v>3145</v>
      </c>
      <c r="B3149" s="6">
        <v>-161539949.22798103</v>
      </c>
      <c r="C3149" s="6">
        <v>35650081.8269631</v>
      </c>
      <c r="D3149" s="6">
        <v>40320047.2435667</v>
      </c>
      <c r="E3149" s="6">
        <v>14399379.113371849</v>
      </c>
      <c r="F3149" s="6">
        <v>24073280.192241378</v>
      </c>
      <c r="G3149" s="6">
        <v>64921131.497624665</v>
      </c>
      <c r="H3149" s="6">
        <f>NPV(Supuestos!$B$22,C3149:G3149)+B3149</f>
        <v>-41552494.00446683</v>
      </c>
      <c r="I3149" s="2">
        <f>IFERROR(IRR(B3149:G3149),"")</f>
        <v>0.03331190453620052</v>
      </c>
      <c r="J3149" s="2">
        <f>IFERROR(MIRR(B3149:G3149,Supuestos!$B$22,Supuestos!$B$22),"")</f>
        <v>0.07417745092785255</v>
      </c>
      <c r="K3149" s="6">
        <v>7432.402019685087</v>
      </c>
      <c r="L3149" s="6">
        <v>34200.47088108823</v>
      </c>
      <c r="M3149" s="6">
        <v>141204617.31991854</v>
      </c>
      <c r="N3149" s="6">
        <v>3409.3482793619237</v>
      </c>
      <c r="O3149" s="6">
        <v>106456546.19952863</v>
      </c>
    </row>
    <row r="3150">
      <c r="A3150">
        <v>3146</v>
      </c>
      <c r="B3150" s="6">
        <v>-185494067.0372888</v>
      </c>
      <c r="C3150" s="6">
        <v>39194164.48029061</v>
      </c>
      <c r="D3150" s="6">
        <v>26118736.563793324</v>
      </c>
      <c r="E3150" s="6">
        <v>28890568.48359875</v>
      </c>
      <c r="F3150" s="6">
        <v>39190832.58071171</v>
      </c>
      <c r="G3150" s="6">
        <v>63531279.79753366</v>
      </c>
      <c r="H3150" s="6">
        <f>NPV(Supuestos!$B$22,C3150:G3150)+B3150</f>
        <v>-55315115.55985327</v>
      </c>
      <c r="I3150" s="2">
        <f>IFERROR(IRR(B3150:G3150),"")</f>
        <v>0.01832980708793775</v>
      </c>
      <c r="J3150" s="2">
        <f>IFERROR(MIRR(B3150:G3150,Supuestos!$B$22,Supuestos!$B$22),"")</f>
        <v>0.06205498195538928</v>
      </c>
      <c r="K3150" s="6">
        <v>8025.776038984302</v>
      </c>
      <c r="L3150" s="6">
        <v>32939.73740472632</v>
      </c>
      <c r="M3150" s="6">
        <v>164344710.6218258</v>
      </c>
      <c r="N3150" s="6">
        <v>3514.130865627279</v>
      </c>
      <c r="O3150" s="6">
        <v>112123649.84281443</v>
      </c>
    </row>
    <row r="3151">
      <c r="A3151">
        <v>3147</v>
      </c>
      <c r="B3151" s="6">
        <v>-178591309.78487962</v>
      </c>
      <c r="C3151" s="6">
        <v>60386544.18202169</v>
      </c>
      <c r="D3151" s="6">
        <v>53601953.14048812</v>
      </c>
      <c r="E3151" s="6">
        <v>67412334.25437118</v>
      </c>
      <c r="F3151" s="6">
        <v>66964963.44911569</v>
      </c>
      <c r="G3151" s="6">
        <v>98527213.56516674</v>
      </c>
      <c r="H3151" s="6">
        <f>NPV(Supuestos!$B$22,C3151:G3151)+B3151</f>
        <v>51946292.318421595</v>
      </c>
      <c r="I3151" s="2">
        <f>IFERROR(IRR(B3151:G3151),"")</f>
        <v>0.2455923206689688</v>
      </c>
      <c r="J3151" s="2">
        <f>IFERROR(MIRR(B3151:G3151,Supuestos!$B$22,Supuestos!$B$22),"")</f>
        <v>0.19972343190553787</v>
      </c>
      <c r="K3151" s="6">
        <v>7865.783285161738</v>
      </c>
      <c r="L3151" s="6">
        <v>42232.97825494063</v>
      </c>
      <c r="M3151" s="6">
        <v>152015673.42965472</v>
      </c>
      <c r="N3151" s="6">
        <v>3299.034818572303</v>
      </c>
      <c r="O3151" s="6">
        <v>114817017.82065181</v>
      </c>
    </row>
    <row r="3152">
      <c r="A3152">
        <v>3148</v>
      </c>
      <c r="B3152" s="6">
        <v>-162194410.85323724</v>
      </c>
      <c r="C3152" s="6">
        <v>38085617.85084561</v>
      </c>
      <c r="D3152" s="6">
        <v>39737648.84286168</v>
      </c>
      <c r="E3152" s="6">
        <v>31749181.00118727</v>
      </c>
      <c r="F3152" s="6">
        <v>46427351.61441232</v>
      </c>
      <c r="G3152" s="6">
        <v>79951296.53048381</v>
      </c>
      <c r="H3152" s="6">
        <f>NPV(Supuestos!$B$22,C3152:G3152)+B3152</f>
        <v>-7766433.546790682</v>
      </c>
      <c r="I3152" s="2">
        <f>IFERROR(IRR(B3152:G3152),"")</f>
        <v>0.12211697718795365</v>
      </c>
      <c r="J3152" s="2">
        <f>IFERROR(MIRR(B3152:G3152,Supuestos!$B$22,Supuestos!$B$22),"")</f>
        <v>0.12886724301000418</v>
      </c>
      <c r="K3152" s="6">
        <v>7625.888867835764</v>
      </c>
      <c r="L3152" s="6">
        <v>34796.56563806094</v>
      </c>
      <c r="M3152" s="6">
        <v>140966031.4501808</v>
      </c>
      <c r="N3152" s="6">
        <v>3269.4814093100526</v>
      </c>
      <c r="O3152" s="6">
        <v>107573569.42004819</v>
      </c>
    </row>
    <row r="3153">
      <c r="A3153">
        <v>3149</v>
      </c>
      <c r="B3153" s="6">
        <v>-159895902.18169078</v>
      </c>
      <c r="C3153" s="6">
        <v>44965466.0829325</v>
      </c>
      <c r="D3153" s="6">
        <v>44723653.33584842</v>
      </c>
      <c r="E3153" s="6">
        <v>50482714.038608104</v>
      </c>
      <c r="F3153" s="6">
        <v>55839236.50924508</v>
      </c>
      <c r="G3153" s="6">
        <v>101792802.24862039</v>
      </c>
      <c r="H3153" s="6">
        <f>NPV(Supuestos!$B$22,C3153:G3153)+B3153</f>
        <v>33964584.53809924</v>
      </c>
      <c r="I3153" s="2">
        <f>IFERROR(IRR(B3153:G3153),"")</f>
        <v>0.2140394364932038</v>
      </c>
      <c r="J3153" s="2">
        <f>IFERROR(MIRR(B3153:G3153,Supuestos!$B$22,Supuestos!$B$22),"")</f>
        <v>0.18477326168385422</v>
      </c>
      <c r="K3153" s="6">
        <v>7848.8340884347335</v>
      </c>
      <c r="L3153" s="6">
        <v>37665.79318952114</v>
      </c>
      <c r="M3153" s="6">
        <v>136245297.25738308</v>
      </c>
      <c r="N3153" s="6">
        <v>3327.3889023500183</v>
      </c>
      <c r="O3153" s="6">
        <v>107576335.67508854</v>
      </c>
    </row>
    <row r="3154">
      <c r="A3154">
        <v>3150</v>
      </c>
      <c r="B3154" s="6">
        <v>-170250349.71521813</v>
      </c>
      <c r="C3154" s="6">
        <v>41758524.851841256</v>
      </c>
      <c r="D3154" s="6">
        <v>29858737.463875994</v>
      </c>
      <c r="E3154" s="6">
        <v>42497185.81941946</v>
      </c>
      <c r="F3154" s="6">
        <v>47501751.24602947</v>
      </c>
      <c r="G3154" s="6">
        <v>57983484.93802266</v>
      </c>
      <c r="H3154" s="6">
        <f>NPV(Supuestos!$B$22,C3154:G3154)+B3154</f>
        <v>-23720690.710530937</v>
      </c>
      <c r="I3154" s="2">
        <f>IFERROR(IRR(B3154:G3154),"")</f>
        <v>0.08439346676873843</v>
      </c>
      <c r="J3154" s="2">
        <f>IFERROR(MIRR(B3154:G3154,Supuestos!$B$22,Supuestos!$B$22),"")</f>
        <v>0.10629858417896854</v>
      </c>
      <c r="K3154" s="6">
        <v>7542.492170072466</v>
      </c>
      <c r="L3154" s="6">
        <v>38117.226587852994</v>
      </c>
      <c r="M3154" s="6">
        <v>147250439.0685174</v>
      </c>
      <c r="N3154" s="6">
        <v>3437.073925447961</v>
      </c>
      <c r="O3154" s="6">
        <v>114168173.89144854</v>
      </c>
    </row>
    <row r="3155">
      <c r="A3155">
        <v>3151</v>
      </c>
      <c r="B3155" s="6">
        <v>-175590670.09484482</v>
      </c>
      <c r="C3155" s="6">
        <v>90118555.80960438</v>
      </c>
      <c r="D3155" s="6">
        <v>89350895.40207498</v>
      </c>
      <c r="E3155" s="6">
        <v>89828950.89147927</v>
      </c>
      <c r="F3155" s="6">
        <v>78677278.02723055</v>
      </c>
      <c r="G3155" s="6">
        <v>132661455.61157283</v>
      </c>
      <c r="H3155" s="6">
        <f>NPV(Supuestos!$B$22,C3155:G3155)+B3155</f>
        <v>148328758.09422886</v>
      </c>
      <c r="I3155" s="2">
        <f>IFERROR(IRR(B3155:G3155),"")</f>
        <v>0.4396167184148002</v>
      </c>
      <c r="J3155" s="2">
        <f>IFERROR(MIRR(B3155:G3155,Supuestos!$B$22,Supuestos!$B$22),"")</f>
        <v>0.2885223723443193</v>
      </c>
      <c r="K3155" s="6">
        <v>8386.614226202011</v>
      </c>
      <c r="L3155" s="6">
        <v>45351.52052634989</v>
      </c>
      <c r="M3155" s="6">
        <v>145163013.51675054</v>
      </c>
      <c r="N3155" s="6">
        <v>3512.671626266092</v>
      </c>
      <c r="O3155" s="6">
        <v>108438475.76458263</v>
      </c>
    </row>
    <row r="3156">
      <c r="A3156">
        <v>3152</v>
      </c>
      <c r="B3156" s="6">
        <v>-172604822.5272347</v>
      </c>
      <c r="C3156" s="6">
        <v>48926719.721692316</v>
      </c>
      <c r="D3156" s="6">
        <v>27877918.749189753</v>
      </c>
      <c r="E3156" s="6">
        <v>39567914.34711301</v>
      </c>
      <c r="F3156" s="6">
        <v>26664779.12830891</v>
      </c>
      <c r="G3156" s="6">
        <v>89649580.65706702</v>
      </c>
      <c r="H3156" s="6">
        <f>NPV(Supuestos!$B$22,C3156:G3156)+B3156</f>
        <v>-19179406.16552814</v>
      </c>
      <c r="I3156" s="2">
        <f>IFERROR(IRR(B3156:G3156),"")</f>
        <v>0.09695312506043365</v>
      </c>
      <c r="J3156" s="2">
        <f>IFERROR(MIRR(B3156:G3156,Supuestos!$B$22,Supuestos!$B$22),"")</f>
        <v>0.11345771380671454</v>
      </c>
      <c r="K3156" s="6">
        <v>7697.714549348477</v>
      </c>
      <c r="L3156" s="6">
        <v>36346.14962186008</v>
      </c>
      <c r="M3156" s="6">
        <v>150222239.74667558</v>
      </c>
      <c r="N3156" s="6">
        <v>3486.2791432378194</v>
      </c>
      <c r="O3156" s="6">
        <v>109399884.55598484</v>
      </c>
    </row>
    <row r="3157">
      <c r="A3157">
        <v>3153</v>
      </c>
      <c r="B3157" s="6">
        <v>-168863293.44522774</v>
      </c>
      <c r="C3157" s="6">
        <v>64232126.823370114</v>
      </c>
      <c r="D3157" s="6">
        <v>67712104.32687</v>
      </c>
      <c r="E3157" s="6">
        <v>58872776.74700405</v>
      </c>
      <c r="F3157" s="6">
        <v>57629358.15432864</v>
      </c>
      <c r="G3157" s="6">
        <v>107402933.4421916</v>
      </c>
      <c r="H3157" s="6">
        <f>NPV(Supuestos!$B$22,C3157:G3157)+B3157</f>
        <v>69223314.85121118</v>
      </c>
      <c r="I3157" s="2">
        <f>IFERROR(IRR(B3157:G3157),"")</f>
        <v>0.2897691053664515</v>
      </c>
      <c r="J3157" s="2">
        <f>IFERROR(MIRR(B3157:G3157,Supuestos!$B$22,Supuestos!$B$22),"")</f>
        <v>0.2210819003986637</v>
      </c>
      <c r="K3157" s="6">
        <v>8518.938441404916</v>
      </c>
      <c r="L3157" s="6">
        <v>38097.29092292996</v>
      </c>
      <c r="M3157" s="6">
        <v>142899415.35268897</v>
      </c>
      <c r="N3157" s="6">
        <v>3563.506953573475</v>
      </c>
      <c r="O3157" s="6">
        <v>111670072.90447666</v>
      </c>
    </row>
    <row r="3158">
      <c r="A3158">
        <v>3154</v>
      </c>
      <c r="B3158" s="6">
        <v>-163392227.74465585</v>
      </c>
      <c r="C3158" s="6">
        <v>46083325.3488458</v>
      </c>
      <c r="D3158" s="6">
        <v>61904228.63736265</v>
      </c>
      <c r="E3158" s="6">
        <v>65339383.82503508</v>
      </c>
      <c r="F3158" s="6">
        <v>63333333.21690762</v>
      </c>
      <c r="G3158" s="6">
        <v>80470378.88277483</v>
      </c>
      <c r="H3158" s="6">
        <f>NPV(Supuestos!$B$22,C3158:G3158)+B3158</f>
        <v>48059469.33785632</v>
      </c>
      <c r="I3158" s="2">
        <f>IFERROR(IRR(B3158:G3158),"")</f>
        <v>0.24685669754438969</v>
      </c>
      <c r="J3158" s="2">
        <f>IFERROR(MIRR(B3158:G3158,Supuestos!$B$22,Supuestos!$B$22),"")</f>
        <v>0.20033040605541275</v>
      </c>
      <c r="K3158" s="6">
        <v>8868.24935695331</v>
      </c>
      <c r="L3158" s="6">
        <v>32934.66286844585</v>
      </c>
      <c r="M3158" s="6">
        <v>140026403.52029032</v>
      </c>
      <c r="N3158" s="6">
        <v>3433.7914025100567</v>
      </c>
      <c r="O3158" s="6">
        <v>111374399.15020804</v>
      </c>
    </row>
    <row r="3159">
      <c r="A3159">
        <v>3155</v>
      </c>
      <c r="B3159" s="6">
        <v>-154485781.6795371</v>
      </c>
      <c r="C3159" s="6">
        <v>47481114.57682086</v>
      </c>
      <c r="D3159" s="6">
        <v>39677669.776669115</v>
      </c>
      <c r="E3159" s="6">
        <v>53219130.51402928</v>
      </c>
      <c r="F3159" s="6">
        <v>55905438.34631072</v>
      </c>
      <c r="G3159" s="6">
        <v>90928902.33556662</v>
      </c>
      <c r="H3159" s="6">
        <f>NPV(Supuestos!$B$22,C3159:G3159)+B3159</f>
        <v>33942524.53928068</v>
      </c>
      <c r="I3159" s="2">
        <f>IFERROR(IRR(B3159:G3159),"")</f>
        <v>0.2180483879845503</v>
      </c>
      <c r="J3159" s="2">
        <f>IFERROR(MIRR(B3159:G3159,Supuestos!$B$22,Supuestos!$B$22),"")</f>
        <v>0.1861957870901063</v>
      </c>
      <c r="K3159" s="6">
        <v>8105.1083850244495</v>
      </c>
      <c r="L3159" s="6">
        <v>36962.79305448292</v>
      </c>
      <c r="M3159" s="6">
        <v>130518786.16595206</v>
      </c>
      <c r="N3159" s="6">
        <v>3557.6717849820852</v>
      </c>
      <c r="O3159" s="6">
        <v>108972326.42503934</v>
      </c>
    </row>
    <row r="3160">
      <c r="A3160">
        <v>3156</v>
      </c>
      <c r="B3160" s="6">
        <v>-174122809.3802261</v>
      </c>
      <c r="C3160" s="6">
        <v>35961743.62621938</v>
      </c>
      <c r="D3160" s="6">
        <v>49934672.60312332</v>
      </c>
      <c r="E3160" s="6">
        <v>39630131.22430189</v>
      </c>
      <c r="F3160" s="6">
        <v>32794095.485524777</v>
      </c>
      <c r="G3160" s="6">
        <v>82136701.4020049</v>
      </c>
      <c r="H3160" s="6">
        <f>NPV(Supuestos!$B$22,C3160:G3160)+B3160</f>
        <v>-15329135.30851467</v>
      </c>
      <c r="I3160" s="2">
        <f>IFERROR(IRR(B3160:G3160),"")</f>
        <v>0.10611423775086232</v>
      </c>
      <c r="J3160" s="2">
        <f>IFERROR(MIRR(B3160:G3160,Supuestos!$B$22,Supuestos!$B$22),"")</f>
        <v>0.11918107473324224</v>
      </c>
      <c r="K3160" s="6">
        <v>8326.90254340814</v>
      </c>
      <c r="L3160" s="6">
        <v>32636.977804410628</v>
      </c>
      <c r="M3160" s="6">
        <v>152381614.70112994</v>
      </c>
      <c r="N3160" s="6">
        <v>3474.8370823139944</v>
      </c>
      <c r="O3160" s="6">
        <v>109307750.9448135</v>
      </c>
    </row>
    <row r="3161">
      <c r="A3161">
        <v>3157</v>
      </c>
      <c r="B3161" s="6">
        <v>-176035523.96425673</v>
      </c>
      <c r="C3161" s="6">
        <v>64543674.7493341</v>
      </c>
      <c r="D3161" s="6">
        <v>54360220.44401236</v>
      </c>
      <c r="E3161" s="6">
        <v>55213568.6630148</v>
      </c>
      <c r="F3161" s="6">
        <v>83352445.74428721</v>
      </c>
      <c r="G3161" s="6">
        <v>96082485.63477746</v>
      </c>
      <c r="H3161" s="6">
        <f>NPV(Supuestos!$B$22,C3161:G3161)+B3161</f>
        <v>58931316.64361146</v>
      </c>
      <c r="I3161" s="2">
        <f>IFERROR(IRR(B3161:G3161),"")</f>
        <v>0.26092559568224666</v>
      </c>
      <c r="J3161" s="2">
        <f>IFERROR(MIRR(B3161:G3161,Supuestos!$B$22,Supuestos!$B$22),"")</f>
        <v>0.20777518783692295</v>
      </c>
      <c r="K3161" s="6">
        <v>7622.231427646479</v>
      </c>
      <c r="L3161" s="6">
        <v>45781.33782308115</v>
      </c>
      <c r="M3161" s="6">
        <v>148119047.80787358</v>
      </c>
      <c r="N3161" s="6">
        <v>3436.6178132904074</v>
      </c>
      <c r="O3161" s="6">
        <v>111484008.51069319</v>
      </c>
    </row>
    <row r="3162">
      <c r="A3162">
        <v>3158</v>
      </c>
      <c r="B3162" s="6">
        <v>-150675557.86851707</v>
      </c>
      <c r="C3162" s="6">
        <v>59878559.043369144</v>
      </c>
      <c r="D3162" s="6">
        <v>54817538.42181296</v>
      </c>
      <c r="E3162" s="6">
        <v>59592982.90461606</v>
      </c>
      <c r="F3162" s="6">
        <v>58620615.846856594</v>
      </c>
      <c r="G3162" s="6">
        <v>99307591.77897228</v>
      </c>
      <c r="H3162" s="6">
        <f>NPV(Supuestos!$B$22,C3162:G3162)+B3162</f>
        <v>70538737.54955234</v>
      </c>
      <c r="I3162" s="2">
        <f>IFERROR(IRR(B3162:G3162),"")</f>
        <v>0.30714892519191017</v>
      </c>
      <c r="J3162" s="2">
        <f>IFERROR(MIRR(B3162:G3162,Supuestos!$B$22,Supuestos!$B$22),"")</f>
        <v>0.23100247884743874</v>
      </c>
      <c r="K3162" s="6">
        <v>8497.412819067347</v>
      </c>
      <c r="L3162" s="6">
        <v>36868.838332626976</v>
      </c>
      <c r="M3162" s="6">
        <v>125612378.71077418</v>
      </c>
      <c r="N3162" s="6">
        <v>3419.1788795093694</v>
      </c>
      <c r="O3162" s="6">
        <v>111497882.74005751</v>
      </c>
    </row>
    <row r="3163">
      <c r="A3163">
        <v>3159</v>
      </c>
      <c r="B3163" s="6">
        <v>-188289519.59492418</v>
      </c>
      <c r="C3163" s="6">
        <v>46931326.69878051</v>
      </c>
      <c r="D3163" s="6">
        <v>60277801.10839858</v>
      </c>
      <c r="E3163" s="6">
        <v>61668453.85291247</v>
      </c>
      <c r="F3163" s="6">
        <v>66186502.424072236</v>
      </c>
      <c r="G3163" s="6">
        <v>115936341.72228217</v>
      </c>
      <c r="H3163" s="6">
        <f>NPV(Supuestos!$B$22,C3163:G3163)+B3163</f>
        <v>40285996.94651288</v>
      </c>
      <c r="I3163" s="2">
        <f>IFERROR(IRR(B3163:G3163),"")</f>
        <v>0.21437454268134942</v>
      </c>
      <c r="J3163" s="2">
        <f>IFERROR(MIRR(B3163:G3163,Supuestos!$B$22,Supuestos!$B$22),"")</f>
        <v>0.18507425605782113</v>
      </c>
      <c r="K3163" s="6">
        <v>7987.3675861130005</v>
      </c>
      <c r="L3163" s="6">
        <v>39450.478191154674</v>
      </c>
      <c r="M3163" s="6">
        <v>163081081.93406925</v>
      </c>
      <c r="N3163" s="6">
        <v>3225.352913172295</v>
      </c>
      <c r="O3163" s="6">
        <v>113399444.47394907</v>
      </c>
    </row>
    <row r="3164">
      <c r="A3164">
        <v>3160</v>
      </c>
      <c r="B3164" s="6">
        <v>-171598499.6912123</v>
      </c>
      <c r="C3164" s="6">
        <v>48448042.86345819</v>
      </c>
      <c r="D3164" s="6">
        <v>37234589.57024469</v>
      </c>
      <c r="E3164" s="6">
        <v>32744132.74111299</v>
      </c>
      <c r="F3164" s="6">
        <v>26981255.378837027</v>
      </c>
      <c r="G3164" s="6">
        <v>75762961.15605998</v>
      </c>
      <c r="H3164" s="6">
        <f>NPV(Supuestos!$B$22,C3164:G3164)+B3164</f>
        <v>-23024074.832376063</v>
      </c>
      <c r="I3164" s="2">
        <f>IFERROR(IRR(B3164:G3164),"")</f>
        <v>0.08536637135028913</v>
      </c>
      <c r="J3164" s="2">
        <f>IFERROR(MIRR(B3164:G3164,Supuestos!$B$22,Supuestos!$B$22),"")</f>
        <v>0.10762045018352406</v>
      </c>
      <c r="K3164" s="6">
        <v>8058.34374355303</v>
      </c>
      <c r="L3164" s="6">
        <v>32649.926259697833</v>
      </c>
      <c r="M3164" s="6">
        <v>150550153.37102798</v>
      </c>
      <c r="N3164" s="6">
        <v>3429.4406121596694</v>
      </c>
      <c r="O3164" s="6">
        <v>109626296.06854431</v>
      </c>
    </row>
    <row r="3165">
      <c r="A3165">
        <v>3161</v>
      </c>
      <c r="B3165" s="6">
        <v>-163098794.11198333</v>
      </c>
      <c r="C3165" s="6">
        <v>72684039.36850828</v>
      </c>
      <c r="D3165" s="6">
        <v>80146974.5495974</v>
      </c>
      <c r="E3165" s="6">
        <v>65038928.200470954</v>
      </c>
      <c r="F3165" s="6">
        <v>73348062.72831799</v>
      </c>
      <c r="G3165" s="6">
        <v>101351869.4815453</v>
      </c>
      <c r="H3165" s="6">
        <f>NPV(Supuestos!$B$22,C3165:G3165)+B3165</f>
        <v>102295979.9670636</v>
      </c>
      <c r="I3165" s="2">
        <f>IFERROR(IRR(B3165:G3165),"")</f>
        <v>0.3692264386178172</v>
      </c>
      <c r="J3165" s="2">
        <f>IFERROR(MIRR(B3165:G3165,Supuestos!$B$22,Supuestos!$B$22),"")</f>
        <v>0.2565887715798778</v>
      </c>
      <c r="K3165" s="6">
        <v>8527.72474053224</v>
      </c>
      <c r="L3165" s="6">
        <v>38048.84765230475</v>
      </c>
      <c r="M3165" s="6">
        <v>137141186.15411922</v>
      </c>
      <c r="N3165" s="6">
        <v>3342.0944234666727</v>
      </c>
      <c r="O3165" s="6">
        <v>107206228.42560847</v>
      </c>
    </row>
    <row r="3166">
      <c r="A3166">
        <v>3162</v>
      </c>
      <c r="B3166" s="6">
        <v>-164800057.3664205</v>
      </c>
      <c r="C3166" s="6">
        <v>64016377.46624386</v>
      </c>
      <c r="D3166" s="6">
        <v>63509001.682549566</v>
      </c>
      <c r="E3166" s="6">
        <v>67679278.80592145</v>
      </c>
      <c r="F3166" s="6">
        <v>60364111.18471509</v>
      </c>
      <c r="G3166" s="6">
        <v>105541997.15184207</v>
      </c>
      <c r="H3166" s="6">
        <f>NPV(Supuestos!$B$22,C3166:G3166)+B3166</f>
        <v>76459965.48868193</v>
      </c>
      <c r="I3166" s="2">
        <f>IFERROR(IRR(B3166:G3166),"")</f>
        <v>0.3070866024325022</v>
      </c>
      <c r="J3166" s="2">
        <f>IFERROR(MIRR(B3166:G3166,Supuestos!$B$22,Supuestos!$B$22),"")</f>
        <v>0.23029838114994572</v>
      </c>
      <c r="K3166" s="6">
        <v>8411.320341586725</v>
      </c>
      <c r="L3166" s="6">
        <v>36573.75861019148</v>
      </c>
      <c r="M3166" s="6">
        <v>140189369.3851256</v>
      </c>
      <c r="N3166" s="6">
        <v>3302.3864394674697</v>
      </c>
      <c r="O3166" s="6">
        <v>106964532.00989477</v>
      </c>
    </row>
    <row r="3167">
      <c r="A3167">
        <v>3163</v>
      </c>
      <c r="B3167" s="6">
        <v>-172923330.1968297</v>
      </c>
      <c r="C3167" s="6">
        <v>51584712.58637969</v>
      </c>
      <c r="D3167" s="6">
        <v>58460801.15671244</v>
      </c>
      <c r="E3167" s="6">
        <v>74604674.5112145</v>
      </c>
      <c r="F3167" s="6">
        <v>72387673.36416638</v>
      </c>
      <c r="G3167" s="6">
        <v>100017206.01882675</v>
      </c>
      <c r="H3167" s="6">
        <f>NPV(Supuestos!$B$22,C3167:G3167)+B3167</f>
        <v>62471252.56163778</v>
      </c>
      <c r="I3167" s="2">
        <f>IFERROR(IRR(B3167:G3167),"")</f>
        <v>0.26599800769213844</v>
      </c>
      <c r="J3167" s="2">
        <f>IFERROR(MIRR(B3167:G3167,Supuestos!$B$22,Supuestos!$B$22),"")</f>
        <v>0.2125326060942705</v>
      </c>
      <c r="K3167" s="6">
        <v>8731.269743045039</v>
      </c>
      <c r="L3167" s="6">
        <v>36450.87737661174</v>
      </c>
      <c r="M3167" s="6">
        <v>147462334.7771613</v>
      </c>
      <c r="N3167" s="6">
        <v>3496.088878624141</v>
      </c>
      <c r="O3167" s="6">
        <v>113070012.6566323</v>
      </c>
    </row>
    <row r="3168">
      <c r="A3168">
        <v>3164</v>
      </c>
      <c r="B3168" s="6">
        <v>-179466979.89278597</v>
      </c>
      <c r="C3168" s="6">
        <v>48845223.50334163</v>
      </c>
      <c r="D3168" s="6">
        <v>56670928.06506553</v>
      </c>
      <c r="E3168" s="6">
        <v>53075735.011515394</v>
      </c>
      <c r="F3168" s="6">
        <v>52488976.45087443</v>
      </c>
      <c r="G3168" s="6">
        <v>97973795.55134234</v>
      </c>
      <c r="H3168" s="6">
        <f>NPV(Supuestos!$B$22,C3168:G3168)+B3168</f>
        <v>24772962.753123403</v>
      </c>
      <c r="I3168" s="2">
        <f>IFERROR(IRR(B3168:G3168),"")</f>
        <v>0.19073671581476917</v>
      </c>
      <c r="J3168" s="2">
        <f>IFERROR(MIRR(B3168:G3168,Supuestos!$B$22,Supuestos!$B$22),"")</f>
        <v>0.16986588476594977</v>
      </c>
      <c r="K3168" s="6">
        <v>7882.378852153701</v>
      </c>
      <c r="L3168" s="6">
        <v>40985.51026897632</v>
      </c>
      <c r="M3168" s="6">
        <v>153621914.34167337</v>
      </c>
      <c r="N3168" s="6">
        <v>3481.0287818312645</v>
      </c>
      <c r="O3168" s="6">
        <v>114810191.91270353</v>
      </c>
    </row>
    <row r="3169">
      <c r="A3169">
        <v>3165</v>
      </c>
      <c r="B3169" s="6">
        <v>-154387037.05765754</v>
      </c>
      <c r="C3169" s="6">
        <v>60096554.127661385</v>
      </c>
      <c r="D3169" s="6">
        <v>62362275.80445746</v>
      </c>
      <c r="E3169" s="6">
        <v>52587229.25299005</v>
      </c>
      <c r="F3169" s="6">
        <v>68287087.95422569</v>
      </c>
      <c r="G3169" s="6">
        <v>89625409.77270849</v>
      </c>
      <c r="H3169" s="6">
        <f>NPV(Supuestos!$B$22,C3169:G3169)+B3169</f>
        <v>68789933.93080851</v>
      </c>
      <c r="I3169" s="2">
        <f>IFERROR(IRR(B3169:G3169),"")</f>
        <v>0.3023204425135567</v>
      </c>
      <c r="J3169" s="2">
        <f>IFERROR(MIRR(B3169:G3169,Supuestos!$B$22,Supuestos!$B$22),"")</f>
        <v>0.22719212761118146</v>
      </c>
      <c r="K3169" s="6">
        <v>7810.839539676521</v>
      </c>
      <c r="L3169" s="6">
        <v>39734.87889737451</v>
      </c>
      <c r="M3169" s="6">
        <v>129558016.00198784</v>
      </c>
      <c r="N3169" s="6">
        <v>3115.1245874663196</v>
      </c>
      <c r="O3169" s="6">
        <v>111710215.65882969</v>
      </c>
    </row>
    <row r="3170">
      <c r="A3170">
        <v>3166</v>
      </c>
      <c r="B3170" s="6">
        <v>-160188646.0107761</v>
      </c>
      <c r="C3170" s="6">
        <v>64501343.03819692</v>
      </c>
      <c r="D3170" s="6">
        <v>58114349.236813664</v>
      </c>
      <c r="E3170" s="6">
        <v>62650826.63377457</v>
      </c>
      <c r="F3170" s="6">
        <v>58739571.802442536</v>
      </c>
      <c r="G3170" s="6">
        <v>117242115.92421657</v>
      </c>
      <c r="H3170" s="6">
        <f>NPV(Supuestos!$B$22,C3170:G3170)+B3170</f>
        <v>79066530.70122103</v>
      </c>
      <c r="I3170" s="2">
        <f>IFERROR(IRR(B3170:G3170),"")</f>
        <v>0.3134045227023776</v>
      </c>
      <c r="J3170" s="2">
        <f>IFERROR(MIRR(B3170:G3170,Supuestos!$B$22,Supuestos!$B$22),"")</f>
        <v>0.23523837076394072</v>
      </c>
      <c r="K3170" s="6">
        <v>7879.204613819103</v>
      </c>
      <c r="L3170" s="6">
        <v>44092.37915027337</v>
      </c>
      <c r="M3170" s="6">
        <v>132395615.8319685</v>
      </c>
      <c r="N3170" s="6">
        <v>3448.3485776931047</v>
      </c>
      <c r="O3170" s="6">
        <v>116078423.49389593</v>
      </c>
    </row>
    <row r="3171">
      <c r="A3171">
        <v>3167</v>
      </c>
      <c r="B3171" s="6">
        <v>-183636405.13303062</v>
      </c>
      <c r="C3171" s="6">
        <v>57466601.52134675</v>
      </c>
      <c r="D3171" s="6">
        <v>71437616.11096963</v>
      </c>
      <c r="E3171" s="6">
        <v>55011251.1343305</v>
      </c>
      <c r="F3171" s="6">
        <v>53667610.07720278</v>
      </c>
      <c r="G3171" s="6">
        <v>122498472.9484982</v>
      </c>
      <c r="H3171" s="6">
        <f>NPV(Supuestos!$B$22,C3171:G3171)+B3171</f>
        <v>54270249.6838087</v>
      </c>
      <c r="I3171" s="2">
        <f>IFERROR(IRR(B3171:G3171),"")</f>
        <v>0.24597851855732644</v>
      </c>
      <c r="J3171" s="2">
        <f>IFERROR(MIRR(B3171:G3171,Supuestos!$B$22,Supuestos!$B$22),"")</f>
        <v>0.20058914647416315</v>
      </c>
      <c r="K3171" s="6">
        <v>7805.107048232979</v>
      </c>
      <c r="L3171" s="6">
        <v>42010.96634732835</v>
      </c>
      <c r="M3171" s="6">
        <v>157404397.96978176</v>
      </c>
      <c r="N3171" s="6">
        <v>3390.488742105663</v>
      </c>
      <c r="O3171" s="6">
        <v>107664442.18238497</v>
      </c>
    </row>
    <row r="3172">
      <c r="A3172">
        <v>3168</v>
      </c>
      <c r="B3172" s="6">
        <v>-175638214.80632803</v>
      </c>
      <c r="C3172" s="6">
        <v>106926900.00203279</v>
      </c>
      <c r="D3172" s="6">
        <v>106789818.79906575</v>
      </c>
      <c r="E3172" s="6">
        <v>92696978.3757376</v>
      </c>
      <c r="F3172" s="6">
        <v>99838738.61028716</v>
      </c>
      <c r="G3172" s="6">
        <v>150988697.85649344</v>
      </c>
      <c r="H3172" s="6">
        <f>NPV(Supuestos!$B$22,C3172:G3172)+B3172</f>
        <v>200427775.8777932</v>
      </c>
      <c r="I3172" s="2">
        <f>IFERROR(IRR(B3172:G3172),"")</f>
        <v>0.5376087018104938</v>
      </c>
      <c r="J3172" s="2">
        <f>IFERROR(MIRR(B3172:G3172,Supuestos!$B$22,Supuestos!$B$22),"")</f>
        <v>0.32749795426700556</v>
      </c>
      <c r="K3172" s="6">
        <v>8900.817054030413</v>
      </c>
      <c r="L3172" s="6">
        <v>43189.50578622664</v>
      </c>
      <c r="M3172" s="6">
        <v>144884463.63375273</v>
      </c>
      <c r="N3172" s="6">
        <v>3266.0156671889126</v>
      </c>
      <c r="O3172" s="6">
        <v>102689723.94615544</v>
      </c>
    </row>
    <row r="3173">
      <c r="A3173">
        <v>3169</v>
      </c>
      <c r="B3173" s="6">
        <v>-175983650.70256335</v>
      </c>
      <c r="C3173" s="6">
        <v>89214408.57912335</v>
      </c>
      <c r="D3173" s="6">
        <v>87017639.67655802</v>
      </c>
      <c r="E3173" s="6">
        <v>90147870.8615652</v>
      </c>
      <c r="F3173" s="6">
        <v>98403649.94331881</v>
      </c>
      <c r="G3173" s="6">
        <v>153163942.67485076</v>
      </c>
      <c r="H3173" s="6">
        <f>NPV(Supuestos!$B$22,C3173:G3173)+B3173</f>
        <v>167890508.33787262</v>
      </c>
      <c r="I3173" s="2">
        <f>IFERROR(IRR(B3173:G3173),"")</f>
        <v>0.4588411376749386</v>
      </c>
      <c r="J3173" s="2">
        <f>IFERROR(MIRR(B3173:G3173,Supuestos!$B$22,Supuestos!$B$22),"")</f>
        <v>0.30343775070365453</v>
      </c>
      <c r="K3173" s="6">
        <v>8662.685842316077</v>
      </c>
      <c r="L3173" s="6">
        <v>43350.85819155427</v>
      </c>
      <c r="M3173" s="6">
        <v>145940861.46190503</v>
      </c>
      <c r="N3173" s="6">
        <v>3306.278774794191</v>
      </c>
      <c r="O3173" s="6">
        <v>110453481.32070895</v>
      </c>
    </row>
    <row r="3174">
      <c r="A3174">
        <v>3170</v>
      </c>
      <c r="B3174" s="6">
        <v>-164067155.88906413</v>
      </c>
      <c r="C3174" s="6">
        <v>63045042.46636629</v>
      </c>
      <c r="D3174" s="6">
        <v>70956965.77841301</v>
      </c>
      <c r="E3174" s="6">
        <v>81763827.06399779</v>
      </c>
      <c r="F3174" s="6">
        <v>80233353.37774047</v>
      </c>
      <c r="G3174" s="6">
        <v>128793109.5237942</v>
      </c>
      <c r="H3174" s="6">
        <f>NPV(Supuestos!$B$22,C3174:G3174)+B3174</f>
        <v>115418539.74456817</v>
      </c>
      <c r="I3174" s="2">
        <f>IFERROR(IRR(B3174:G3174),"")</f>
        <v>0.373170474943297</v>
      </c>
      <c r="J3174" s="2">
        <f>IFERROR(MIRR(B3174:G3174,Supuestos!$B$22,Supuestos!$B$22),"")</f>
        <v>0.2681552922613406</v>
      </c>
      <c r="K3174" s="6">
        <v>9127.68617790307</v>
      </c>
      <c r="L3174" s="6">
        <v>36161.55668380013</v>
      </c>
      <c r="M3174" s="6">
        <v>137661448.59992966</v>
      </c>
      <c r="N3174" s="6">
        <v>3299.2515022555986</v>
      </c>
      <c r="O3174" s="6">
        <v>112779311.66988485</v>
      </c>
    </row>
    <row r="3175">
      <c r="A3175">
        <v>3171</v>
      </c>
      <c r="B3175" s="6">
        <v>-172455541.82240695</v>
      </c>
      <c r="C3175" s="6">
        <v>41896489.31399777</v>
      </c>
      <c r="D3175" s="6">
        <v>54200546.96296605</v>
      </c>
      <c r="E3175" s="6">
        <v>39329823.73087798</v>
      </c>
      <c r="F3175" s="6">
        <v>48956972.33844547</v>
      </c>
      <c r="G3175" s="6">
        <v>75885468.90728468</v>
      </c>
      <c r="H3175" s="6">
        <f>NPV(Supuestos!$B$22,C3175:G3175)+B3175</f>
        <v>946828.6543473601</v>
      </c>
      <c r="I3175" s="2">
        <f>IFERROR(IRR(B3175:G3175),"")</f>
        <v>0.14211399720752066</v>
      </c>
      <c r="J3175" s="2">
        <f>IFERROR(MIRR(B3175:G3175,Supuestos!$B$22,Supuestos!$B$22),"")</f>
        <v>0.14124904306944086</v>
      </c>
      <c r="K3175" s="6">
        <v>7216.151623329373</v>
      </c>
      <c r="L3175" s="6">
        <v>42165.225612119</v>
      </c>
      <c r="M3175" s="6">
        <v>148113888.9224916</v>
      </c>
      <c r="N3175" s="6">
        <v>3402.5632319040596</v>
      </c>
      <c r="O3175" s="6">
        <v>110756744.97039066</v>
      </c>
    </row>
    <row r="3176">
      <c r="A3176">
        <v>3172</v>
      </c>
      <c r="B3176" s="6">
        <v>-155776969.55435768</v>
      </c>
      <c r="C3176" s="6">
        <v>86704057.20363519</v>
      </c>
      <c r="D3176" s="6">
        <v>89655284.33746752</v>
      </c>
      <c r="E3176" s="6">
        <v>89228087.85696812</v>
      </c>
      <c r="F3176" s="6">
        <v>86742683.68821418</v>
      </c>
      <c r="G3176" s="6">
        <v>142695491.07212934</v>
      </c>
      <c r="H3176" s="6">
        <f>NPV(Supuestos!$B$22,C3176:G3176)+B3176</f>
        <v>174962667.60347655</v>
      </c>
      <c r="I3176" s="2">
        <f>IFERROR(IRR(B3176:G3176),"")</f>
        <v>0.5171512495740889</v>
      </c>
      <c r="J3176" s="2">
        <f>IFERROR(MIRR(B3176:G3176,Supuestos!$B$22,Supuestos!$B$22),"")</f>
        <v>0.3252610994997953</v>
      </c>
      <c r="K3176" s="6">
        <v>8554.090784869348</v>
      </c>
      <c r="L3176" s="6">
        <v>43922.893846076135</v>
      </c>
      <c r="M3176" s="6">
        <v>125719335.83487652</v>
      </c>
      <c r="N3176" s="6">
        <v>3338.7919732990363</v>
      </c>
      <c r="O3176" s="6">
        <v>108809323.9015824</v>
      </c>
    </row>
    <row r="3177">
      <c r="A3177">
        <v>3173</v>
      </c>
      <c r="B3177" s="6">
        <v>-171122573.53043976</v>
      </c>
      <c r="C3177" s="6">
        <v>73448744.1634973</v>
      </c>
      <c r="D3177" s="6">
        <v>63350818.10167007</v>
      </c>
      <c r="E3177" s="6">
        <v>61795258.17569068</v>
      </c>
      <c r="F3177" s="6">
        <v>79166972.17723504</v>
      </c>
      <c r="G3177" s="6">
        <v>107354827.63931096</v>
      </c>
      <c r="H3177" s="6">
        <f>NPV(Supuestos!$B$22,C3177:G3177)+B3177</f>
        <v>86392522.24506344</v>
      </c>
      <c r="I3177" s="2">
        <f>IFERROR(IRR(B3177:G3177),"")</f>
        <v>0.321811326934721</v>
      </c>
      <c r="J3177" s="2">
        <f>IFERROR(MIRR(B3177:G3177,Supuestos!$B$22,Supuestos!$B$22),"")</f>
        <v>0.23709750016050002</v>
      </c>
      <c r="K3177" s="6">
        <v>7849.350474807216</v>
      </c>
      <c r="L3177" s="6">
        <v>43129.51339271682</v>
      </c>
      <c r="M3177" s="6">
        <v>144039480.2162537</v>
      </c>
      <c r="N3177" s="6">
        <v>3292.2249913836517</v>
      </c>
      <c r="O3177" s="6">
        <v>111068877.53072368</v>
      </c>
    </row>
    <row r="3178">
      <c r="A3178">
        <v>3174</v>
      </c>
      <c r="B3178" s="6">
        <v>-168969098.81547755</v>
      </c>
      <c r="C3178" s="6">
        <v>59815501.65826534</v>
      </c>
      <c r="D3178" s="6">
        <v>78104594.73165657</v>
      </c>
      <c r="E3178" s="6">
        <v>78587166.4645327</v>
      </c>
      <c r="F3178" s="6">
        <v>65469993.17546719</v>
      </c>
      <c r="G3178" s="6">
        <v>114076254.24252796</v>
      </c>
      <c r="H3178" s="6">
        <f>NPV(Supuestos!$B$22,C3178:G3178)+B3178</f>
        <v>94654811.37404186</v>
      </c>
      <c r="I3178" s="2">
        <f>IFERROR(IRR(B3178:G3178),"")</f>
        <v>0.33561021841648614</v>
      </c>
      <c r="J3178" s="2">
        <f>IFERROR(MIRR(B3178:G3178,Supuestos!$B$22,Supuestos!$B$22),"")</f>
        <v>0.2460640121767641</v>
      </c>
      <c r="K3178" s="6">
        <v>8989.504272409424</v>
      </c>
      <c r="L3178" s="6">
        <v>36571.77055201293</v>
      </c>
      <c r="M3178" s="6">
        <v>142668131.80532575</v>
      </c>
      <c r="N3178" s="6">
        <v>3535.848350481441</v>
      </c>
      <c r="O3178" s="6">
        <v>108224491.5349474</v>
      </c>
    </row>
    <row r="3179">
      <c r="A3179">
        <v>3175</v>
      </c>
      <c r="B3179" s="6">
        <v>-189653721.64264202</v>
      </c>
      <c r="C3179" s="6">
        <v>68365781.71113926</v>
      </c>
      <c r="D3179" s="6">
        <v>72717145.64014423</v>
      </c>
      <c r="E3179" s="6">
        <v>84402524.39185433</v>
      </c>
      <c r="F3179" s="6">
        <v>86796042.22570412</v>
      </c>
      <c r="G3179" s="6">
        <v>117406286.57175975</v>
      </c>
      <c r="H3179" s="6">
        <f>NPV(Supuestos!$B$22,C3179:G3179)+B3179</f>
        <v>95606415.50753191</v>
      </c>
      <c r="I3179" s="2">
        <f>IFERROR(IRR(B3179:G3179),"")</f>
        <v>0.3160005973177475</v>
      </c>
      <c r="J3179" s="2">
        <f>IFERROR(MIRR(B3179:G3179,Supuestos!$B$22,Supuestos!$B$22),"")</f>
        <v>0.23697463660947626</v>
      </c>
      <c r="K3179" s="6">
        <v>8614.972300464548</v>
      </c>
      <c r="L3179" s="6">
        <v>39991.48198365185</v>
      </c>
      <c r="M3179" s="6">
        <v>162091680.879147</v>
      </c>
      <c r="N3179" s="6">
        <v>3389.473815759023</v>
      </c>
      <c r="O3179" s="6">
        <v>108412256.56485294</v>
      </c>
    </row>
    <row r="3180">
      <c r="A3180">
        <v>3176</v>
      </c>
      <c r="B3180" s="6">
        <v>-173439517.92937288</v>
      </c>
      <c r="C3180" s="6">
        <v>73453037.41704057</v>
      </c>
      <c r="D3180" s="6">
        <v>69954004.60802</v>
      </c>
      <c r="E3180" s="6">
        <v>55394453.60218339</v>
      </c>
      <c r="F3180" s="6">
        <v>80812501.4541615</v>
      </c>
      <c r="G3180" s="6">
        <v>131352614.14726251</v>
      </c>
      <c r="H3180" s="6">
        <f>NPV(Supuestos!$B$22,C3180:G3180)+B3180</f>
        <v>98277904.44811705</v>
      </c>
      <c r="I3180" s="2">
        <f>IFERROR(IRR(B3180:G3180),"")</f>
        <v>0.3365513321906243</v>
      </c>
      <c r="J3180" s="2">
        <f>IFERROR(MIRR(B3180:G3180,Supuestos!$B$22,Supuestos!$B$22),"")</f>
        <v>0.2470926998689702</v>
      </c>
      <c r="K3180" s="6">
        <v>7999.488519869668</v>
      </c>
      <c r="L3180" s="6">
        <v>43762.77982651043</v>
      </c>
      <c r="M3180" s="6">
        <v>145433129.54379255</v>
      </c>
      <c r="N3180" s="6">
        <v>3385.4357875573137</v>
      </c>
      <c r="O3180" s="6">
        <v>110988614.80874003</v>
      </c>
    </row>
    <row r="3181">
      <c r="A3181">
        <v>3177</v>
      </c>
      <c r="B3181" s="6">
        <v>-178124869.46836954</v>
      </c>
      <c r="C3181" s="6">
        <v>49837324.05694009</v>
      </c>
      <c r="D3181" s="6">
        <v>37489022.94089948</v>
      </c>
      <c r="E3181" s="6">
        <v>31968644.118005052</v>
      </c>
      <c r="F3181" s="6">
        <v>35976178.62966619</v>
      </c>
      <c r="G3181" s="6">
        <v>89636426.36402701</v>
      </c>
      <c r="H3181" s="6">
        <f>NPV(Supuestos!$B$22,C3181:G3181)+B3181</f>
        <v>-16128271.662432484</v>
      </c>
      <c r="I3181" s="2">
        <f>IFERROR(IRR(B3181:G3181),"")</f>
        <v>0.10482489061047123</v>
      </c>
      <c r="J3181" s="2">
        <f>IFERROR(MIRR(B3181:G3181,Supuestos!$B$22,Supuestos!$B$22),"")</f>
        <v>0.11856472228500503</v>
      </c>
      <c r="K3181" s="6">
        <v>7219.580989537374</v>
      </c>
      <c r="L3181" s="6">
        <v>41195.991916613435</v>
      </c>
      <c r="M3181" s="6">
        <v>154331445.46146414</v>
      </c>
      <c r="N3181" s="6">
        <v>3479.092243189613</v>
      </c>
      <c r="O3181" s="6">
        <v>108820532.61797267</v>
      </c>
    </row>
    <row r="3182">
      <c r="A3182">
        <v>3178</v>
      </c>
      <c r="B3182" s="6">
        <v>-158445262.76919052</v>
      </c>
      <c r="C3182" s="6">
        <v>82838371.66384912</v>
      </c>
      <c r="D3182" s="6">
        <v>73458278.15624297</v>
      </c>
      <c r="E3182" s="6">
        <v>75186288.10328573</v>
      </c>
      <c r="F3182" s="6">
        <v>74443634.74682733</v>
      </c>
      <c r="G3182" s="6">
        <v>121286571.62359565</v>
      </c>
      <c r="H3182" s="6">
        <f>NPV(Supuestos!$B$22,C3182:G3182)+B3182</f>
        <v>128561390.7679504</v>
      </c>
      <c r="I3182" s="2">
        <f>IFERROR(IRR(B3182:G3182),"")</f>
        <v>0.42701275453471726</v>
      </c>
      <c r="J3182" s="2">
        <f>IFERROR(MIRR(B3182:G3182,Supuestos!$B$22,Supuestos!$B$22),"")</f>
        <v>0.28382962344504015</v>
      </c>
      <c r="K3182" s="6">
        <v>8271.280065288556</v>
      </c>
      <c r="L3182" s="6">
        <v>46260.48608704079</v>
      </c>
      <c r="M3182" s="6">
        <v>127834587.8586066</v>
      </c>
      <c r="N3182" s="6">
        <v>3531.862678254644</v>
      </c>
      <c r="O3182" s="6">
        <v>115201814.71748225</v>
      </c>
    </row>
    <row r="3183">
      <c r="A3183">
        <v>3179</v>
      </c>
      <c r="B3183" s="6">
        <v>-170952669.7363492</v>
      </c>
      <c r="C3183" s="6">
        <v>87000245.7993564</v>
      </c>
      <c r="D3183" s="6">
        <v>79575063.26078111</v>
      </c>
      <c r="E3183" s="6">
        <v>94915638.43340151</v>
      </c>
      <c r="F3183" s="6">
        <v>93356866.56222644</v>
      </c>
      <c r="G3183" s="6">
        <v>128124717.15814418</v>
      </c>
      <c r="H3183" s="6">
        <f>NPV(Supuestos!$B$22,C3183:G3183)+B3183</f>
        <v>152477837.66110104</v>
      </c>
      <c r="I3183" s="2">
        <f>IFERROR(IRR(B3183:G3183),"")</f>
        <v>0.4469884520482474</v>
      </c>
      <c r="J3183" s="2">
        <f>IFERROR(MIRR(B3183:G3183,Supuestos!$B$22,Supuestos!$B$22),"")</f>
        <v>0.2950480141212233</v>
      </c>
      <c r="K3183" s="6">
        <v>8166.571135883888</v>
      </c>
      <c r="L3183" s="6">
        <v>45550.86107909678</v>
      </c>
      <c r="M3183" s="6">
        <v>141193121.9520925</v>
      </c>
      <c r="N3183" s="6">
        <v>3243.4925814159214</v>
      </c>
      <c r="O3183" s="6">
        <v>110988975.2551962</v>
      </c>
    </row>
    <row r="3184">
      <c r="A3184">
        <v>3180</v>
      </c>
      <c r="B3184" s="6">
        <v>-172377699.25199094</v>
      </c>
      <c r="C3184" s="6">
        <v>62803592.10643105</v>
      </c>
      <c r="D3184" s="6">
        <v>61605283.63027233</v>
      </c>
      <c r="E3184" s="6">
        <v>72390654.63685209</v>
      </c>
      <c r="F3184" s="6">
        <v>58148468.90507224</v>
      </c>
      <c r="G3184" s="6">
        <v>105699640.7112302</v>
      </c>
      <c r="H3184" s="6">
        <f>NPV(Supuestos!$B$22,C3184:G3184)+B3184</f>
        <v>68303709.08906916</v>
      </c>
      <c r="I3184" s="2">
        <f>IFERROR(IRR(B3184:G3184),"")</f>
        <v>0.28338658317439536</v>
      </c>
      <c r="J3184" s="2">
        <f>IFERROR(MIRR(B3184:G3184,Supuestos!$B$22,Supuestos!$B$22),"")</f>
        <v>0.2187009346124198</v>
      </c>
      <c r="K3184" s="6">
        <v>8292.136053310402</v>
      </c>
      <c r="L3184" s="6">
        <v>39892.898737693926</v>
      </c>
      <c r="M3184" s="6">
        <v>145913911.74047953</v>
      </c>
      <c r="N3184" s="6">
        <v>3476.5081812627614</v>
      </c>
      <c r="O3184" s="6">
        <v>113471940.2874347</v>
      </c>
    </row>
    <row r="3185">
      <c r="A3185">
        <v>3181</v>
      </c>
      <c r="B3185" s="6">
        <v>-183634773.41907024</v>
      </c>
      <c r="C3185" s="6">
        <v>47209249.66962199</v>
      </c>
      <c r="D3185" s="6">
        <v>66436729.11035174</v>
      </c>
      <c r="E3185" s="6">
        <v>71381702.17728293</v>
      </c>
      <c r="F3185" s="6">
        <v>61026846.380806416</v>
      </c>
      <c r="G3185" s="6">
        <v>100194562.86395533</v>
      </c>
      <c r="H3185" s="6">
        <f>NPV(Supuestos!$B$22,C3185:G3185)+B3185</f>
        <v>45249079.01696037</v>
      </c>
      <c r="I3185" s="2">
        <f>IFERROR(IRR(B3185:G3185),"")</f>
        <v>0.2283010281199097</v>
      </c>
      <c r="J3185" s="2">
        <f>IFERROR(MIRR(B3185:G3185,Supuestos!$B$22,Supuestos!$B$22),"")</f>
        <v>0.19134322001408943</v>
      </c>
      <c r="K3185" s="6">
        <v>8091.9753826635115</v>
      </c>
      <c r="L3185" s="6">
        <v>37463.332305599106</v>
      </c>
      <c r="M3185" s="6">
        <v>159382584.3975142</v>
      </c>
      <c r="N3185" s="6">
        <v>3430.53696838518</v>
      </c>
      <c r="O3185" s="6">
        <v>98693169.53687935</v>
      </c>
    </row>
    <row r="3186">
      <c r="A3186">
        <v>3182</v>
      </c>
      <c r="B3186" s="6">
        <v>-150068691.3749362</v>
      </c>
      <c r="C3186" s="6">
        <v>41736500.14000209</v>
      </c>
      <c r="D3186" s="6">
        <v>24136873.83710767</v>
      </c>
      <c r="E3186" s="6">
        <v>41923733.54671436</v>
      </c>
      <c r="F3186" s="6">
        <v>42543616.29591558</v>
      </c>
      <c r="G3186" s="6">
        <v>79435026.84450155</v>
      </c>
      <c r="H3186" s="6">
        <f>NPV(Supuestos!$B$22,C3186:G3186)+B3186</f>
        <v>-142559.75410141796</v>
      </c>
      <c r="I3186" s="2">
        <f>IFERROR(IRR(B3186:G3186),"")</f>
        <v>0.1396512726515866</v>
      </c>
      <c r="J3186" s="2">
        <f>IFERROR(MIRR(B3186:G3186,Supuestos!$B$22,Supuestos!$B$22),"")</f>
        <v>0.13978332601169519</v>
      </c>
      <c r="K3186" s="6">
        <v>7892.0391500110445</v>
      </c>
      <c r="L3186" s="6">
        <v>35293.91291475358</v>
      </c>
      <c r="M3186" s="6">
        <v>127785415.97651094</v>
      </c>
      <c r="N3186" s="6">
        <v>3386.51844629397</v>
      </c>
      <c r="O3186" s="6">
        <v>113772953.68878555</v>
      </c>
    </row>
    <row r="3187">
      <c r="A3187">
        <v>3183</v>
      </c>
      <c r="B3187" s="6">
        <v>-162310599.50640175</v>
      </c>
      <c r="C3187" s="6">
        <v>64227045.18669726</v>
      </c>
      <c r="D3187" s="6">
        <v>74993072.58337538</v>
      </c>
      <c r="E3187" s="6">
        <v>61020067.31827296</v>
      </c>
      <c r="F3187" s="6">
        <v>61514138.15402062</v>
      </c>
      <c r="G3187" s="6">
        <v>101945614.51878184</v>
      </c>
      <c r="H3187" s="6">
        <f>NPV(Supuestos!$B$22,C3187:G3187)+B3187</f>
        <v>82289121.01533085</v>
      </c>
      <c r="I3187" s="2">
        <f>IFERROR(IRR(B3187:G3187),"")</f>
        <v>0.3250967021120914</v>
      </c>
      <c r="J3187" s="2">
        <f>IFERROR(MIRR(B3187:G3187,Supuestos!$B$22,Supuestos!$B$22),"")</f>
        <v>0.23744716851276348</v>
      </c>
      <c r="K3187" s="6">
        <v>8344.898804132408</v>
      </c>
      <c r="L3187" s="6">
        <v>38761.69503370949</v>
      </c>
      <c r="M3187" s="6">
        <v>136433605.70376596</v>
      </c>
      <c r="N3187" s="6">
        <v>3444.220774900168</v>
      </c>
      <c r="O3187" s="6">
        <v>107362402.90192026</v>
      </c>
    </row>
    <row r="3188">
      <c r="A3188">
        <v>3184</v>
      </c>
      <c r="B3188" s="6">
        <v>-160477070.89812997</v>
      </c>
      <c r="C3188" s="6">
        <v>69093735.9386621</v>
      </c>
      <c r="D3188" s="6">
        <v>59976167.67387977</v>
      </c>
      <c r="E3188" s="6">
        <v>50737464.18110701</v>
      </c>
      <c r="F3188" s="6">
        <v>59401477.96005829</v>
      </c>
      <c r="G3188" s="6">
        <v>89734677.45067832</v>
      </c>
      <c r="H3188" s="6">
        <f>NPV(Supuestos!$B$22,C3188:G3188)+B3188</f>
        <v>62303349.15375794</v>
      </c>
      <c r="I3188" s="2">
        <f>IFERROR(IRR(B3188:G3188),"")</f>
        <v>0.2878904635204948</v>
      </c>
      <c r="J3188" s="2">
        <f>IFERROR(MIRR(B3188:G3188,Supuestos!$B$22,Supuestos!$B$22),"")</f>
        <v>0.21730009881173906</v>
      </c>
      <c r="K3188" s="6">
        <v>8110.616262355008</v>
      </c>
      <c r="L3188" s="6">
        <v>40196.06189464283</v>
      </c>
      <c r="M3188" s="6">
        <v>134395884.23530447</v>
      </c>
      <c r="N3188" s="6">
        <v>3493.6034162528813</v>
      </c>
      <c r="O3188" s="6">
        <v>108322547.04694362</v>
      </c>
    </row>
    <row r="3189">
      <c r="A3189">
        <v>3185</v>
      </c>
      <c r="B3189" s="6">
        <v>-155383799.2500149</v>
      </c>
      <c r="C3189" s="6">
        <v>54265045.54020567</v>
      </c>
      <c r="D3189" s="6">
        <v>42352160.21196701</v>
      </c>
      <c r="E3189" s="6">
        <v>54694122.805003054</v>
      </c>
      <c r="F3189" s="6">
        <v>42417636.594838</v>
      </c>
      <c r="G3189" s="6">
        <v>107740608.39905712</v>
      </c>
      <c r="H3189" s="6">
        <f>NPV(Supuestos!$B$22,C3189:G3189)+B3189</f>
        <v>42794446.85322069</v>
      </c>
      <c r="I3189" s="2">
        <f>IFERROR(IRR(B3189:G3189),"")</f>
        <v>0.2380413297304218</v>
      </c>
      <c r="J3189" s="2">
        <f>IFERROR(MIRR(B3189:G3189,Supuestos!$B$22,Supuestos!$B$22),"")</f>
        <v>0.1968367061425904</v>
      </c>
      <c r="K3189" s="6">
        <v>7578.308827392208</v>
      </c>
      <c r="L3189" s="6">
        <v>39541.088739601735</v>
      </c>
      <c r="M3189" s="6">
        <v>131411432.70281309</v>
      </c>
      <c r="N3189" s="6">
        <v>3268.4195921445885</v>
      </c>
      <c r="O3189" s="6">
        <v>108611923.68747796</v>
      </c>
    </row>
    <row r="3190">
      <c r="A3190">
        <v>3186</v>
      </c>
      <c r="B3190" s="6">
        <v>-173739603.11896193</v>
      </c>
      <c r="C3190" s="6">
        <v>69912208.94653621</v>
      </c>
      <c r="D3190" s="6">
        <v>78426919.7629957</v>
      </c>
      <c r="E3190" s="6">
        <v>65941278.0495233</v>
      </c>
      <c r="F3190" s="6">
        <v>90684573.90754592</v>
      </c>
      <c r="G3190" s="6">
        <v>119868169.06186587</v>
      </c>
      <c r="H3190" s="6">
        <f>NPV(Supuestos!$B$22,C3190:G3190)+B3190</f>
        <v>108390667.03519824</v>
      </c>
      <c r="I3190" s="2">
        <f>IFERROR(IRR(B3190:G3190),"")</f>
        <v>0.3556599810863499</v>
      </c>
      <c r="J3190" s="2">
        <f>IFERROR(MIRR(B3190:G3190,Supuestos!$B$22,Supuestos!$B$22),"")</f>
        <v>0.25607341345757106</v>
      </c>
      <c r="K3190" s="6">
        <v>8204.012590990238</v>
      </c>
      <c r="L3190" s="6">
        <v>42803.622266070655</v>
      </c>
      <c r="M3190" s="6">
        <v>145646686.63809523</v>
      </c>
      <c r="N3190" s="6">
        <v>3326.523985310147</v>
      </c>
      <c r="O3190" s="6">
        <v>108409901.9955324</v>
      </c>
    </row>
    <row r="3191">
      <c r="A3191">
        <v>3187</v>
      </c>
      <c r="B3191" s="6">
        <v>-181558712.3932169</v>
      </c>
      <c r="C3191" s="6">
        <v>91772337.2790809</v>
      </c>
      <c r="D3191" s="6">
        <v>76468588.88961239</v>
      </c>
      <c r="E3191" s="6">
        <v>82182558.41153222</v>
      </c>
      <c r="F3191" s="6">
        <v>78149979.19169614</v>
      </c>
      <c r="G3191" s="6">
        <v>152260716.9019968</v>
      </c>
      <c r="H3191" s="6">
        <f>NPV(Supuestos!$B$22,C3191:G3191)+B3191</f>
        <v>138604826.5346369</v>
      </c>
      <c r="I3191" s="2">
        <f>IFERROR(IRR(B3191:G3191),"")</f>
        <v>0.4049805301424957</v>
      </c>
      <c r="J3191" s="2">
        <f>IFERROR(MIRR(B3191:G3191,Supuestos!$B$22,Supuestos!$B$22),"")</f>
        <v>0.2769556289851429</v>
      </c>
      <c r="K3191" s="6">
        <v>8365.949939664699</v>
      </c>
      <c r="L3191" s="6">
        <v>43812.834464793</v>
      </c>
      <c r="M3191" s="6">
        <v>152235834.00543496</v>
      </c>
      <c r="N3191" s="6">
        <v>3407.318887487054</v>
      </c>
      <c r="O3191" s="6">
        <v>104366779.76550938</v>
      </c>
    </row>
    <row r="3192">
      <c r="A3192">
        <v>3188</v>
      </c>
      <c r="B3192" s="6">
        <v>-181680769.29207605</v>
      </c>
      <c r="C3192" s="6">
        <v>52986031.19336377</v>
      </c>
      <c r="D3192" s="6">
        <v>47332102.287782475</v>
      </c>
      <c r="E3192" s="6">
        <v>41616255.45893391</v>
      </c>
      <c r="F3192" s="6">
        <v>51011969.22632064</v>
      </c>
      <c r="G3192" s="6">
        <v>97961610.64427641</v>
      </c>
      <c r="H3192" s="6">
        <f>NPV(Supuestos!$B$22,C3192:G3192)+B3192</f>
        <v>10389880.01696878</v>
      </c>
      <c r="I3192" s="2">
        <f>IFERROR(IRR(B3192:G3192),"")</f>
        <v>0.16139177751101713</v>
      </c>
      <c r="J3192" s="2">
        <f>IFERROR(MIRR(B3192:G3192,Supuestos!$B$22,Supuestos!$B$22),"")</f>
        <v>0.15275034326416437</v>
      </c>
      <c r="K3192" s="6">
        <v>8060.742513579666</v>
      </c>
      <c r="L3192" s="6">
        <v>37119.131067070644</v>
      </c>
      <c r="M3192" s="6">
        <v>157744148.66331828</v>
      </c>
      <c r="N3192" s="6">
        <v>3454.9517182943723</v>
      </c>
      <c r="O3192" s="6">
        <v>109799499.00302811</v>
      </c>
    </row>
    <row r="3193">
      <c r="A3193">
        <v>3189</v>
      </c>
      <c r="B3193" s="6">
        <v>-169044860.48772538</v>
      </c>
      <c r="C3193" s="6">
        <v>42745242.1063814</v>
      </c>
      <c r="D3193" s="6">
        <v>45526223.98169005</v>
      </c>
      <c r="E3193" s="6">
        <v>45668690.88404374</v>
      </c>
      <c r="F3193" s="6">
        <v>52537090.90300826</v>
      </c>
      <c r="G3193" s="6">
        <v>86661589.1337022</v>
      </c>
      <c r="H3193" s="6">
        <f>NPV(Supuestos!$B$22,C3193:G3193)+B3193</f>
        <v>10422471.651867561</v>
      </c>
      <c r="I3193" s="2">
        <f>IFERROR(IRR(B3193:G3193),"")</f>
        <v>0.16265681435194565</v>
      </c>
      <c r="J3193" s="2">
        <f>IFERROR(MIRR(B3193:G3193,Supuestos!$B$22,Supuestos!$B$22),"")</f>
        <v>0.15372296776965833</v>
      </c>
      <c r="K3193" s="6">
        <v>7994.4318505406</v>
      </c>
      <c r="L3193" s="6">
        <v>36850.467246908636</v>
      </c>
      <c r="M3193" s="6">
        <v>145476976.5624462</v>
      </c>
      <c r="N3193" s="6">
        <v>3505.8627877384424</v>
      </c>
      <c r="O3193" s="6">
        <v>109881083.92039882</v>
      </c>
    </row>
    <row r="3194">
      <c r="A3194">
        <v>3190</v>
      </c>
      <c r="B3194" s="6">
        <v>-143950961.21541485</v>
      </c>
      <c r="C3194" s="6">
        <v>47564710.82864024</v>
      </c>
      <c r="D3194" s="6">
        <v>33649872.085134566</v>
      </c>
      <c r="E3194" s="6">
        <v>37962716.19039491</v>
      </c>
      <c r="F3194" s="6">
        <v>37738127.550769135</v>
      </c>
      <c r="G3194" s="6">
        <v>85656450.75612485</v>
      </c>
      <c r="H3194" s="6">
        <f>NPV(Supuestos!$B$22,C3194:G3194)+B3194</f>
        <v>16119982.799593646</v>
      </c>
      <c r="I3194" s="2">
        <f>IFERROR(IRR(B3194:G3194),"")</f>
        <v>0.18150062536896908</v>
      </c>
      <c r="J3194" s="2">
        <f>IFERROR(MIRR(B3194:G3194,Supuestos!$B$22,Supuestos!$B$22),"")</f>
        <v>0.16445963515028872</v>
      </c>
      <c r="K3194" s="6">
        <v>7505.819244350956</v>
      </c>
      <c r="L3194" s="6">
        <v>38257.96966726641</v>
      </c>
      <c r="M3194" s="6">
        <v>120978368.81714578</v>
      </c>
      <c r="N3194" s="6">
        <v>3459.3812614368894</v>
      </c>
      <c r="O3194" s="6">
        <v>107284001.75222494</v>
      </c>
    </row>
    <row r="3195">
      <c r="A3195">
        <v>3191</v>
      </c>
      <c r="B3195" s="6">
        <v>-158724375.39609423</v>
      </c>
      <c r="C3195" s="6">
        <v>60528529.88050095</v>
      </c>
      <c r="D3195" s="6">
        <v>63616525.06230877</v>
      </c>
      <c r="E3195" s="6">
        <v>72169362.39475922</v>
      </c>
      <c r="F3195" s="6">
        <v>64158477.27352689</v>
      </c>
      <c r="G3195" s="6">
        <v>120390449.74437205</v>
      </c>
      <c r="H3195" s="6">
        <f>NPV(Supuestos!$B$22,C3195:G3195)+B3195</f>
        <v>92547936.62712571</v>
      </c>
      <c r="I3195" s="2">
        <f>IFERROR(IRR(B3195:G3195),"")</f>
        <v>0.3388490451207803</v>
      </c>
      <c r="J3195" s="2">
        <f>IFERROR(MIRR(B3195:G3195,Supuestos!$B$22,Supuestos!$B$22),"")</f>
        <v>0.24969793776443172</v>
      </c>
      <c r="K3195" s="6">
        <v>7960.454569850409</v>
      </c>
      <c r="L3195" s="6">
        <v>41852.289234274154</v>
      </c>
      <c r="M3195" s="6">
        <v>132071315.62859993</v>
      </c>
      <c r="N3195" s="6">
        <v>3251.366728761544</v>
      </c>
      <c r="O3195" s="6">
        <v>107507345.5513454</v>
      </c>
    </row>
    <row r="3196">
      <c r="A3196">
        <v>3192</v>
      </c>
      <c r="B3196" s="6">
        <v>-157254771.60783303</v>
      </c>
      <c r="C3196" s="6">
        <v>79792394.48435736</v>
      </c>
      <c r="D3196" s="6">
        <v>88229692.66878955</v>
      </c>
      <c r="E3196" s="6">
        <v>78016034.03293546</v>
      </c>
      <c r="F3196" s="6">
        <v>89460381.43037035</v>
      </c>
      <c r="G3196" s="6">
        <v>139756991.39069018</v>
      </c>
      <c r="H3196" s="6">
        <f>NPV(Supuestos!$B$22,C3196:G3196)+B3196</f>
        <v>158840170.62650892</v>
      </c>
      <c r="I3196" s="2">
        <f>IFERROR(IRR(B3196:G3196),"")</f>
        <v>0.47740805415742144</v>
      </c>
      <c r="J3196" s="2">
        <f>IFERROR(MIRR(B3196:G3196,Supuestos!$B$22,Supuestos!$B$22),"")</f>
        <v>0.3108336885646108</v>
      </c>
      <c r="K3196" s="6">
        <v>9089.23458787515</v>
      </c>
      <c r="L3196" s="6">
        <v>40311.852884659456</v>
      </c>
      <c r="M3196" s="6">
        <v>127942460.60458653</v>
      </c>
      <c r="N3196" s="6">
        <v>3535.7796310447156</v>
      </c>
      <c r="O3196" s="6">
        <v>109982890.32888456</v>
      </c>
    </row>
    <row r="3197">
      <c r="A3197">
        <v>3193</v>
      </c>
      <c r="B3197" s="6">
        <v>-173218674.4362044</v>
      </c>
      <c r="C3197" s="6">
        <v>84500916.88473505</v>
      </c>
      <c r="D3197" s="6">
        <v>65943091.41639398</v>
      </c>
      <c r="E3197" s="6">
        <v>61816081.12219954</v>
      </c>
      <c r="F3197" s="6">
        <v>78165905.26454231</v>
      </c>
      <c r="G3197" s="6">
        <v>113472019.24882752</v>
      </c>
      <c r="H3197" s="6">
        <f>NPV(Supuestos!$B$22,C3197:G3197)+B3197</f>
        <v>98584400.3881732</v>
      </c>
      <c r="I3197" s="2">
        <f>IFERROR(IRR(B3197:G3197),"")</f>
        <v>0.34850351297666654</v>
      </c>
      <c r="J3197" s="2">
        <f>IFERROR(MIRR(B3197:G3197,Supuestos!$B$22,Supuestos!$B$22),"")</f>
        <v>0.24748916498570228</v>
      </c>
      <c r="K3197" s="6">
        <v>8210.290351429921</v>
      </c>
      <c r="L3197" s="6">
        <v>40540.36823588057</v>
      </c>
      <c r="M3197" s="6">
        <v>146590818.9025671</v>
      </c>
      <c r="N3197" s="6">
        <v>3339.987608231604</v>
      </c>
      <c r="O3197" s="6">
        <v>103891259.26820363</v>
      </c>
    </row>
    <row r="3198">
      <c r="A3198">
        <v>3194</v>
      </c>
      <c r="B3198" s="6">
        <v>-174576247.3462015</v>
      </c>
      <c r="C3198" s="6">
        <v>83570855.23803914</v>
      </c>
      <c r="D3198" s="6">
        <v>85129801.81286803</v>
      </c>
      <c r="E3198" s="6">
        <v>85590385.10600737</v>
      </c>
      <c r="F3198" s="6">
        <v>70917665.99841006</v>
      </c>
      <c r="G3198" s="6">
        <v>121820560.9888382</v>
      </c>
      <c r="H3198" s="6">
        <f>NPV(Supuestos!$B$22,C3198:G3198)+B3198</f>
        <v>127265944.02101593</v>
      </c>
      <c r="I3198" s="2">
        <f>IFERROR(IRR(B3198:G3198),"")</f>
        <v>0.4028093910858551</v>
      </c>
      <c r="J3198" s="2">
        <f>IFERROR(MIRR(B3198:G3198,Supuestos!$B$22,Supuestos!$B$22),"")</f>
        <v>0.27193175377747103</v>
      </c>
      <c r="K3198" s="6">
        <v>8757.527354883376</v>
      </c>
      <c r="L3198" s="6">
        <v>39562.52874610832</v>
      </c>
      <c r="M3198" s="6">
        <v>146858653.12840924</v>
      </c>
      <c r="N3198" s="6">
        <v>3339.83218325302</v>
      </c>
      <c r="O3198" s="6">
        <v>106197517.16551423</v>
      </c>
    </row>
    <row r="3199">
      <c r="A3199">
        <v>3195</v>
      </c>
      <c r="B3199" s="6">
        <v>-176062808.40389615</v>
      </c>
      <c r="C3199" s="6">
        <v>83750263.39488834</v>
      </c>
      <c r="D3199" s="6">
        <v>86029409.49482056</v>
      </c>
      <c r="E3199" s="6">
        <v>76939625.82921593</v>
      </c>
      <c r="F3199" s="6">
        <v>83139376.00896494</v>
      </c>
      <c r="G3199" s="6">
        <v>128777970.65277472</v>
      </c>
      <c r="H3199" s="6">
        <f>NPV(Supuestos!$B$22,C3199:G3199)+B3199</f>
        <v>131639655.35132529</v>
      </c>
      <c r="I3199" s="2">
        <f>IFERROR(IRR(B3199:G3199),"")</f>
        <v>0.40410625066565453</v>
      </c>
      <c r="J3199" s="2">
        <f>IFERROR(MIRR(B3199:G3199,Supuestos!$B$22,Supuestos!$B$22),"")</f>
        <v>0.2746692851964785</v>
      </c>
      <c r="K3199" s="6">
        <v>8411.035086717664</v>
      </c>
      <c r="L3199" s="6">
        <v>43114.02028531843</v>
      </c>
      <c r="M3199" s="6">
        <v>147052125.41595453</v>
      </c>
      <c r="N3199" s="6">
        <v>3293.045282860597</v>
      </c>
      <c r="O3199" s="6">
        <v>110661483.56586592</v>
      </c>
    </row>
    <row r="3200">
      <c r="A3200">
        <v>3196</v>
      </c>
      <c r="B3200" s="6">
        <v>-193328081.9510632</v>
      </c>
      <c r="C3200" s="6">
        <v>79328113.83474757</v>
      </c>
      <c r="D3200" s="6">
        <v>91836322.87912953</v>
      </c>
      <c r="E3200" s="6">
        <v>105678948.75529183</v>
      </c>
      <c r="F3200" s="6">
        <v>98000741.1077908</v>
      </c>
      <c r="G3200" s="6">
        <v>142683228.63434637</v>
      </c>
      <c r="H3200" s="6">
        <f>NPV(Supuestos!$B$22,C3200:G3200)+B3200</f>
        <v>150382835.33780938</v>
      </c>
      <c r="I3200" s="2">
        <f>IFERROR(IRR(B3200:G3200),"")</f>
        <v>0.40208453315330517</v>
      </c>
      <c r="J3200" s="2">
        <f>IFERROR(MIRR(B3200:G3200,Supuestos!$B$22,Supuestos!$B$22),"")</f>
        <v>0.27904118298564073</v>
      </c>
      <c r="K3200" s="6">
        <v>9026.592689759838</v>
      </c>
      <c r="L3200" s="6">
        <v>41507.61406465658</v>
      </c>
      <c r="M3200" s="6">
        <v>163354295.89623106</v>
      </c>
      <c r="N3200" s="6">
        <v>3452.589794496695</v>
      </c>
      <c r="O3200" s="6">
        <v>109939404.78287774</v>
      </c>
    </row>
    <row r="3201">
      <c r="A3201">
        <v>3197</v>
      </c>
      <c r="B3201" s="6">
        <v>-168613745.50215536</v>
      </c>
      <c r="C3201" s="6">
        <v>54801460.423305154</v>
      </c>
      <c r="D3201" s="6">
        <v>60520232.2082687</v>
      </c>
      <c r="E3201" s="6">
        <v>66165387.774160415</v>
      </c>
      <c r="F3201" s="6">
        <v>63999110.10256669</v>
      </c>
      <c r="G3201" s="6">
        <v>106843482.30784738</v>
      </c>
      <c r="H3201" s="6">
        <f>NPV(Supuestos!$B$22,C3201:G3201)+B3201</f>
        <v>64069584.17803152</v>
      </c>
      <c r="I3201" s="2">
        <f>IFERROR(IRR(B3201:G3201),"")</f>
        <v>0.2735000763931394</v>
      </c>
      <c r="J3201" s="2">
        <f>IFERROR(MIRR(B3201:G3201,Supuestos!$B$22,Supuestos!$B$22),"")</f>
        <v>0.2158480712252262</v>
      </c>
      <c r="K3201" s="6">
        <v>8019.25799296428</v>
      </c>
      <c r="L3201" s="6">
        <v>40232.24598392692</v>
      </c>
      <c r="M3201" s="6">
        <v>142803124.68763447</v>
      </c>
      <c r="N3201" s="6">
        <v>3413.846993384262</v>
      </c>
      <c r="O3201" s="6">
        <v>108861953.0338459</v>
      </c>
    </row>
    <row r="3202">
      <c r="A3202">
        <v>3198</v>
      </c>
      <c r="B3202" s="6">
        <v>-162104350.64381275</v>
      </c>
      <c r="C3202" s="6">
        <v>50379996.12015142</v>
      </c>
      <c r="D3202" s="6">
        <v>46280308.94730139</v>
      </c>
      <c r="E3202" s="6">
        <v>66188812.37281799</v>
      </c>
      <c r="F3202" s="6">
        <v>72834068.14747778</v>
      </c>
      <c r="G3202" s="6">
        <v>109301672.62485734</v>
      </c>
      <c r="H3202" s="6">
        <f>NPV(Supuestos!$B$22,C3202:G3202)+B3202</f>
        <v>62266865.38858908</v>
      </c>
      <c r="I3202" s="2">
        <f>IFERROR(IRR(B3202:G3202),"")</f>
        <v>0.26906481368051915</v>
      </c>
      <c r="J3202" s="2">
        <f>IFERROR(MIRR(B3202:G3202,Supuestos!$B$22,Supuestos!$B$22),"")</f>
        <v>0.21657628249020378</v>
      </c>
      <c r="K3202" s="6">
        <v>8529.308042285262</v>
      </c>
      <c r="L3202" s="6">
        <v>35347.7689748983</v>
      </c>
      <c r="M3202" s="6">
        <v>137984989.8282574</v>
      </c>
      <c r="N3202" s="6">
        <v>3274.740601889789</v>
      </c>
      <c r="O3202" s="6">
        <v>109569002.32406776</v>
      </c>
    </row>
    <row r="3203">
      <c r="A3203">
        <v>3199</v>
      </c>
      <c r="B3203" s="6">
        <v>-188583676.53127778</v>
      </c>
      <c r="C3203" s="6">
        <v>86017214.53424752</v>
      </c>
      <c r="D3203" s="6">
        <v>92947822.63073799</v>
      </c>
      <c r="E3203" s="6">
        <v>92114768.3996901</v>
      </c>
      <c r="F3203" s="6">
        <v>77355944.37416093</v>
      </c>
      <c r="G3203" s="6">
        <v>141451750.12484652</v>
      </c>
      <c r="H3203" s="6">
        <f>NPV(Supuestos!$B$22,C3203:G3203)+B3203</f>
        <v>139831732.21128052</v>
      </c>
      <c r="I3203" s="2">
        <f>IFERROR(IRR(B3203:G3203),"")</f>
        <v>0.4008553911578585</v>
      </c>
      <c r="J3203" s="2">
        <f>IFERROR(MIRR(B3203:G3203,Supuestos!$B$22,Supuestos!$B$22),"")</f>
        <v>0.2737633147492322</v>
      </c>
      <c r="K3203" s="6">
        <v>8856.371958037915</v>
      </c>
      <c r="L3203" s="6">
        <v>40229.0233517221</v>
      </c>
      <c r="M3203" s="6">
        <v>160081020.98636225</v>
      </c>
      <c r="N3203" s="6">
        <v>3445.2513618705175</v>
      </c>
      <c r="O3203" s="6">
        <v>104768570.73562048</v>
      </c>
    </row>
    <row r="3204">
      <c r="A3204">
        <v>3200</v>
      </c>
      <c r="B3204" s="6">
        <v>-177239849.14198095</v>
      </c>
      <c r="C3204" s="6">
        <v>66398413.74112352</v>
      </c>
      <c r="D3204" s="6">
        <v>75491603.7442414</v>
      </c>
      <c r="E3204" s="6">
        <v>79665111.73896083</v>
      </c>
      <c r="F3204" s="6">
        <v>58142237.07551943</v>
      </c>
      <c r="G3204" s="6">
        <v>122514898.25434086</v>
      </c>
      <c r="H3204" s="6">
        <f>NPV(Supuestos!$B$22,C3204:G3204)+B3204</f>
        <v>90919663.37527448</v>
      </c>
      <c r="I3204" s="2">
        <f>IFERROR(IRR(B3204:G3204),"")</f>
        <v>0.3221082800912291</v>
      </c>
      <c r="J3204" s="2">
        <f>IFERROR(MIRR(B3204:G3204,Supuestos!$B$22,Supuestos!$B$22),"")</f>
        <v>0.23842930014694108</v>
      </c>
      <c r="K3204" s="6">
        <v>8112.453379934252</v>
      </c>
      <c r="L3204" s="6">
        <v>45340.728524990605</v>
      </c>
      <c r="M3204" s="6">
        <v>147813885.43228164</v>
      </c>
      <c r="N3204" s="6">
        <v>3455.284416861832</v>
      </c>
      <c r="O3204" s="6">
        <v>115353388.93074958</v>
      </c>
    </row>
    <row r="3205">
      <c r="A3205">
        <v>3201</v>
      </c>
      <c r="B3205" s="6">
        <v>-161149681.93750417</v>
      </c>
      <c r="C3205" s="6">
        <v>55524374.239789784</v>
      </c>
      <c r="D3205" s="6">
        <v>64478345.92288871</v>
      </c>
      <c r="E3205" s="6">
        <v>58053988.27182089</v>
      </c>
      <c r="F3205" s="6">
        <v>71499871.32944654</v>
      </c>
      <c r="G3205" s="6">
        <v>111696390.32207581</v>
      </c>
      <c r="H3205" s="6">
        <f>NPV(Supuestos!$B$22,C3205:G3205)+B3205</f>
        <v>76699960.16751172</v>
      </c>
      <c r="I3205" s="2">
        <f>IFERROR(IRR(B3205:G3205),"")</f>
        <v>0.3036599650305769</v>
      </c>
      <c r="J3205" s="2">
        <f>IFERROR(MIRR(B3205:G3205,Supuestos!$B$22,Supuestos!$B$22),"")</f>
        <v>0.23230854870074125</v>
      </c>
      <c r="K3205" s="6">
        <v>8160.412692213306</v>
      </c>
      <c r="L3205" s="6">
        <v>39835.69149399505</v>
      </c>
      <c r="M3205" s="6">
        <v>135143627.3398489</v>
      </c>
      <c r="N3205" s="6">
        <v>3337.274917215109</v>
      </c>
      <c r="O3205" s="6">
        <v>109714425.99854924</v>
      </c>
    </row>
    <row r="3206">
      <c r="A3206">
        <v>3202</v>
      </c>
      <c r="B3206" s="6">
        <v>-153331098.90309268</v>
      </c>
      <c r="C3206" s="6">
        <v>44335343.71194575</v>
      </c>
      <c r="D3206" s="6">
        <v>30031749.468825035</v>
      </c>
      <c r="E3206" s="6">
        <v>34946092.2864145</v>
      </c>
      <c r="F3206" s="6">
        <v>27932949.98973519</v>
      </c>
      <c r="G3206" s="6">
        <v>63946385.23800933</v>
      </c>
      <c r="H3206" s="6">
        <f>NPV(Supuestos!$B$22,C3206:G3206)+B3206</f>
        <v>-17994076.119486958</v>
      </c>
      <c r="I3206" s="2">
        <f>IFERROR(IRR(B3206:G3206),"")</f>
        <v>0.09227760608923143</v>
      </c>
      <c r="J3206" s="2">
        <f>IFERROR(MIRR(B3206:G3206,Supuestos!$B$22,Supuestos!$B$22),"")</f>
        <v>0.11189077072765774</v>
      </c>
      <c r="K3206" s="6">
        <v>7577.933305003144</v>
      </c>
      <c r="L3206" s="6">
        <v>36448.85806261329</v>
      </c>
      <c r="M3206" s="6">
        <v>131234537.66773191</v>
      </c>
      <c r="N3206" s="6">
        <v>3366.1642317660153</v>
      </c>
      <c r="O3206" s="6">
        <v>111330569.49737805</v>
      </c>
    </row>
    <row r="3207">
      <c r="A3207">
        <v>3203</v>
      </c>
      <c r="B3207" s="6">
        <v>-151678565.42555887</v>
      </c>
      <c r="C3207" s="6">
        <v>57290666.325276844</v>
      </c>
      <c r="D3207" s="6">
        <v>68533978.31749189</v>
      </c>
      <c r="E3207" s="6">
        <v>42433954.54925362</v>
      </c>
      <c r="F3207" s="6">
        <v>56791886.93467191</v>
      </c>
      <c r="G3207" s="6">
        <v>90213814.86551984</v>
      </c>
      <c r="H3207" s="6">
        <f>NPV(Supuestos!$B$22,C3207:G3207)+B3207</f>
        <v>60432371.29013061</v>
      </c>
      <c r="I3207" s="2">
        <f>IFERROR(IRR(B3207:G3207),"")</f>
        <v>0.28819233896532226</v>
      </c>
      <c r="J3207" s="2">
        <f>IFERROR(MIRR(B3207:G3207,Supuestos!$B$22,Supuestos!$B$22),"")</f>
        <v>0.21908116449619053</v>
      </c>
      <c r="K3207" s="6">
        <v>7734.788517578547</v>
      </c>
      <c r="L3207" s="6">
        <v>41436.4834138469</v>
      </c>
      <c r="M3207" s="6">
        <v>126038370.5360983</v>
      </c>
      <c r="N3207" s="6">
        <v>3343.2946930018566</v>
      </c>
      <c r="O3207" s="6">
        <v>111926241.91251445</v>
      </c>
    </row>
    <row r="3208">
      <c r="A3208">
        <v>3204</v>
      </c>
      <c r="B3208" s="6">
        <v>-167047688.34685886</v>
      </c>
      <c r="C3208" s="6">
        <v>60762110.233910345</v>
      </c>
      <c r="D3208" s="6">
        <v>71963643.70078409</v>
      </c>
      <c r="E3208" s="6">
        <v>53096128.29823138</v>
      </c>
      <c r="F3208" s="6">
        <v>70521965.88805789</v>
      </c>
      <c r="G3208" s="6">
        <v>98176333.39740309</v>
      </c>
      <c r="H3208" s="6">
        <f>NPV(Supuestos!$B$22,C3208:G3208)+B3208</f>
        <v>70208845.90167275</v>
      </c>
      <c r="I3208" s="2">
        <f>IFERROR(IRR(B3208:G3208),"")</f>
        <v>0.2928485006813599</v>
      </c>
      <c r="J3208" s="2">
        <f>IFERROR(MIRR(B3208:G3208,Supuestos!$B$22,Supuestos!$B$22),"")</f>
        <v>0.2228702897798207</v>
      </c>
      <c r="K3208" s="6">
        <v>8527.584955695524</v>
      </c>
      <c r="L3208" s="6">
        <v>37592.41560581088</v>
      </c>
      <c r="M3208" s="6">
        <v>141401886.92538953</v>
      </c>
      <c r="N3208" s="6">
        <v>3604.004858030627</v>
      </c>
      <c r="O3208" s="6">
        <v>107271539.32579313</v>
      </c>
    </row>
    <row r="3209">
      <c r="A3209">
        <v>3205</v>
      </c>
      <c r="B3209" s="6">
        <v>-154184889.19367975</v>
      </c>
      <c r="C3209" s="6">
        <v>46861820.11464161</v>
      </c>
      <c r="D3209" s="6">
        <v>49484905.3902411</v>
      </c>
      <c r="E3209" s="6">
        <v>38932680.17607655</v>
      </c>
      <c r="F3209" s="6">
        <v>34425249.27048603</v>
      </c>
      <c r="G3209" s="6">
        <v>76217156.78856893</v>
      </c>
      <c r="H3209" s="6">
        <f>NPV(Supuestos!$B$22,C3209:G3209)+B3209</f>
        <v>11244762.630664751</v>
      </c>
      <c r="I3209" s="2">
        <f>IFERROR(IRR(B3209:G3209),"")</f>
        <v>0.16854444234465277</v>
      </c>
      <c r="J3209" s="2">
        <f>IFERROR(MIRR(B3209:G3209,Supuestos!$B$22,Supuestos!$B$22),"")</f>
        <v>0.15616324780089164</v>
      </c>
      <c r="K3209" s="6">
        <v>8042.406900354022</v>
      </c>
      <c r="L3209" s="6">
        <v>34819.17286894476</v>
      </c>
      <c r="M3209" s="6">
        <v>131782492.70201407</v>
      </c>
      <c r="N3209" s="6">
        <v>3476.4564334104457</v>
      </c>
      <c r="O3209" s="6">
        <v>111055731.74544697</v>
      </c>
    </row>
    <row r="3210">
      <c r="A3210">
        <v>3206</v>
      </c>
      <c r="B3210" s="6">
        <v>-182854887.8976298</v>
      </c>
      <c r="C3210" s="6">
        <v>37437163.351030834</v>
      </c>
      <c r="D3210" s="6">
        <v>46975270.302067965</v>
      </c>
      <c r="E3210" s="6">
        <v>52104351.56313461</v>
      </c>
      <c r="F3210" s="6">
        <v>36447600.26638591</v>
      </c>
      <c r="G3210" s="6">
        <v>78802776.98089327</v>
      </c>
      <c r="H3210" s="6">
        <f>NPV(Supuestos!$B$22,C3210:G3210)+B3210</f>
        <v>-16192774.30558253</v>
      </c>
      <c r="I3210" s="2">
        <f>IFERROR(IRR(B3210:G3210),"")</f>
        <v>0.10577493923057364</v>
      </c>
      <c r="J3210" s="2">
        <f>IFERROR(MIRR(B3210:G3210,Supuestos!$B$22,Supuestos!$B$22),"")</f>
        <v>0.1190536641276958</v>
      </c>
      <c r="K3210" s="6">
        <v>7879.347305264883</v>
      </c>
      <c r="L3210" s="6">
        <v>35085.61571824909</v>
      </c>
      <c r="M3210" s="6">
        <v>160738747.7645782</v>
      </c>
      <c r="N3210" s="6">
        <v>3343.0003779940307</v>
      </c>
      <c r="O3210" s="6">
        <v>112687766.027784</v>
      </c>
    </row>
    <row r="3211">
      <c r="A3211">
        <v>3207</v>
      </c>
      <c r="B3211" s="6">
        <v>-156715801.22878242</v>
      </c>
      <c r="C3211" s="6">
        <v>51311383.19290982</v>
      </c>
      <c r="D3211" s="6">
        <v>38157652.05192618</v>
      </c>
      <c r="E3211" s="6">
        <v>37643423.74429093</v>
      </c>
      <c r="F3211" s="6">
        <v>31054637.06717014</v>
      </c>
      <c r="G3211" s="6">
        <v>85903602.26276535</v>
      </c>
      <c r="H3211" s="6">
        <f>NPV(Supuestos!$B$22,C3211:G3211)+B3211</f>
        <v>6065974.343770184</v>
      </c>
      <c r="I3211" s="2">
        <f>IFERROR(IRR(B3211:G3211),"")</f>
        <v>0.15496708671448128</v>
      </c>
      <c r="J3211" s="2">
        <f>IFERROR(MIRR(B3211:G3211,Supuestos!$B$22,Supuestos!$B$22),"")</f>
        <v>0.1486916129354332</v>
      </c>
      <c r="K3211" s="6">
        <v>7652.148597643505</v>
      </c>
      <c r="L3211" s="6">
        <v>38280.749903729884</v>
      </c>
      <c r="M3211" s="6">
        <v>133281402.29337694</v>
      </c>
      <c r="N3211" s="6">
        <v>3544.9267173185945</v>
      </c>
      <c r="O3211" s="6">
        <v>108322839.06946631</v>
      </c>
    </row>
    <row r="3212">
      <c r="A3212">
        <v>3208</v>
      </c>
      <c r="B3212" s="6">
        <v>-182811276.62582475</v>
      </c>
      <c r="C3212" s="6">
        <v>52779477.511357844</v>
      </c>
      <c r="D3212" s="6">
        <v>57968374.38165918</v>
      </c>
      <c r="E3212" s="6">
        <v>45413698.325954765</v>
      </c>
      <c r="F3212" s="6">
        <v>55633407.70286487</v>
      </c>
      <c r="G3212" s="6">
        <v>101640937.46807535</v>
      </c>
      <c r="H3212" s="6">
        <f>NPV(Supuestos!$B$22,C3212:G3212)+B3212</f>
        <v>24472806.645981774</v>
      </c>
      <c r="I3212" s="2">
        <f>IFERROR(IRR(B3212:G3212),"")</f>
        <v>0.18946466970278586</v>
      </c>
      <c r="J3212" s="2">
        <f>IFERROR(MIRR(B3212:G3212,Supuestos!$B$22,Supuestos!$B$22),"")</f>
        <v>0.16900790001274313</v>
      </c>
      <c r="K3212" s="6">
        <v>7731.281886836116</v>
      </c>
      <c r="L3212" s="6">
        <v>40305.686664616005</v>
      </c>
      <c r="M3212" s="6">
        <v>157882106.60609373</v>
      </c>
      <c r="N3212" s="6">
        <v>3374.1487284501395</v>
      </c>
      <c r="O3212" s="6">
        <v>105414680.54299994</v>
      </c>
    </row>
    <row r="3213">
      <c r="A3213">
        <v>3209</v>
      </c>
      <c r="B3213" s="6">
        <v>-153230881.56134015</v>
      </c>
      <c r="C3213" s="6">
        <v>43759385.70575911</v>
      </c>
      <c r="D3213" s="6">
        <v>37914912.115243696</v>
      </c>
      <c r="E3213" s="6">
        <v>27498391.18063321</v>
      </c>
      <c r="F3213" s="6">
        <v>39143072.643093094</v>
      </c>
      <c r="G3213" s="6">
        <v>82550091.33330937</v>
      </c>
      <c r="H3213" s="6">
        <f>NPV(Supuestos!$B$22,C3213:G3213)+B3213</f>
        <v>-1060759.011657752</v>
      </c>
      <c r="I3213" s="2">
        <f>IFERROR(IRR(B3213:G3213),"")</f>
        <v>0.13738285037015474</v>
      </c>
      <c r="J3213" s="2">
        <f>IFERROR(MIRR(B3213:G3213,Supuestos!$B$22,Supuestos!$B$22),"")</f>
        <v>0.13841725408079997</v>
      </c>
      <c r="K3213" s="6">
        <v>7751.0846740170155</v>
      </c>
      <c r="L3213" s="6">
        <v>35423.99016464453</v>
      </c>
      <c r="M3213" s="6">
        <v>131264933.7807237</v>
      </c>
      <c r="N3213" s="6">
        <v>3329.7376670874655</v>
      </c>
      <c r="O3213" s="6">
        <v>109103112.29861224</v>
      </c>
    </row>
    <row r="3214">
      <c r="A3214">
        <v>3210</v>
      </c>
      <c r="B3214" s="6">
        <v>-167852403.98324615</v>
      </c>
      <c r="C3214" s="6">
        <v>71767173.6129112</v>
      </c>
      <c r="D3214" s="6">
        <v>94330096.71357636</v>
      </c>
      <c r="E3214" s="6">
        <v>92675042.91840272</v>
      </c>
      <c r="F3214" s="6">
        <v>89921931.47164649</v>
      </c>
      <c r="G3214" s="6">
        <v>147936478.9701236</v>
      </c>
      <c r="H3214" s="6">
        <f>NPV(Supuestos!$B$22,C3214:G3214)+B3214</f>
        <v>160312791.31219468</v>
      </c>
      <c r="I3214" s="2">
        <f>IFERROR(IRR(B3214:G3214),"")</f>
        <v>0.4511179320310304</v>
      </c>
      <c r="J3214" s="2">
        <f>IFERROR(MIRR(B3214:G3214,Supuestos!$B$22,Supuestos!$B$22),"")</f>
        <v>0.3035804598034353</v>
      </c>
      <c r="K3214" s="6">
        <v>8936.020639609484</v>
      </c>
      <c r="L3214" s="6">
        <v>41892.89558153871</v>
      </c>
      <c r="M3214" s="6">
        <v>137903941.61767536</v>
      </c>
      <c r="N3214" s="6">
        <v>3345.164583188792</v>
      </c>
      <c r="O3214" s="6">
        <v>113911294.20959662</v>
      </c>
    </row>
    <row r="3215">
      <c r="A3215">
        <v>3211</v>
      </c>
      <c r="B3215" s="6">
        <v>-158776103.78323063</v>
      </c>
      <c r="C3215" s="6">
        <v>60597649.001006216</v>
      </c>
      <c r="D3215" s="6">
        <v>60407100.10429317</v>
      </c>
      <c r="E3215" s="6">
        <v>47848509.86796364</v>
      </c>
      <c r="F3215" s="6">
        <v>63856675.077301785</v>
      </c>
      <c r="G3215" s="6">
        <v>101420710.61988395</v>
      </c>
      <c r="H3215" s="6">
        <f>NPV(Supuestos!$B$22,C3215:G3215)+B3215</f>
        <v>63640428.851466656</v>
      </c>
      <c r="I3215" s="2">
        <f>IFERROR(IRR(B3215:G3215),"")</f>
        <v>0.2846485861752038</v>
      </c>
      <c r="J3215" s="2">
        <f>IFERROR(MIRR(B3215:G3215,Supuestos!$B$22,Supuestos!$B$22),"")</f>
        <v>0.2194984044382866</v>
      </c>
      <c r="K3215" s="6">
        <v>8455.285313669285</v>
      </c>
      <c r="L3215" s="6">
        <v>36654.331463553004</v>
      </c>
      <c r="M3215" s="6">
        <v>133982277.34273897</v>
      </c>
      <c r="N3215" s="6">
        <v>3387.055410041163</v>
      </c>
      <c r="O3215" s="6">
        <v>110390094.06532972</v>
      </c>
    </row>
    <row r="3216">
      <c r="A3216">
        <v>3212</v>
      </c>
      <c r="B3216" s="6">
        <v>-165689028.15334103</v>
      </c>
      <c r="C3216" s="6">
        <v>71641377.96508847</v>
      </c>
      <c r="D3216" s="6">
        <v>54357222.21780111</v>
      </c>
      <c r="E3216" s="6">
        <v>60397307.65107126</v>
      </c>
      <c r="F3216" s="6">
        <v>51516511.5691395</v>
      </c>
      <c r="G3216" s="6">
        <v>98548816.10701466</v>
      </c>
      <c r="H3216" s="6">
        <f>NPV(Supuestos!$B$22,C3216:G3216)+B3216</f>
        <v>61431943.06006989</v>
      </c>
      <c r="I3216" s="2">
        <f>IFERROR(IRR(B3216:G3216),"")</f>
        <v>0.28038934205803673</v>
      </c>
      <c r="J3216" s="2">
        <f>IFERROR(MIRR(B3216:G3216,Supuestos!$B$22,Supuestos!$B$22),"")</f>
        <v>0.21422046544468198</v>
      </c>
      <c r="K3216" s="6">
        <v>8041.350868159005</v>
      </c>
      <c r="L3216" s="6">
        <v>38735.00610260776</v>
      </c>
      <c r="M3216" s="6">
        <v>140770486.1572331</v>
      </c>
      <c r="N3216" s="6">
        <v>3326.0811844219766</v>
      </c>
      <c r="O3216" s="6">
        <v>109530664.76902093</v>
      </c>
    </row>
    <row r="3217">
      <c r="A3217">
        <v>3213</v>
      </c>
      <c r="B3217" s="6">
        <v>-142030575.88864094</v>
      </c>
      <c r="C3217" s="6">
        <v>16633642.642172646</v>
      </c>
      <c r="D3217" s="6">
        <v>27971856.069451198</v>
      </c>
      <c r="E3217" s="6">
        <v>18629201.161993112</v>
      </c>
      <c r="F3217" s="6">
        <v>32174675.326262858</v>
      </c>
      <c r="G3217" s="6">
        <v>55454974.8287968</v>
      </c>
      <c r="H3217" s="6">
        <f>NPV(Supuestos!$B$22,C3217:G3217)+B3217</f>
        <v>-45490479.279404625</v>
      </c>
      <c r="I3217" s="2">
        <f>IFERROR(IRR(B3217:G3217),"")</f>
        <v>0.01726375170214793</v>
      </c>
      <c r="J3217" s="2">
        <f>IFERROR(MIRR(B3217:G3217,Supuestos!$B$22,Supuestos!$B$22),"")</f>
        <v>0.055285637870918336</v>
      </c>
      <c r="K3217" s="6">
        <v>7213.799729851067</v>
      </c>
      <c r="L3217" s="6">
        <v>36205.744898256904</v>
      </c>
      <c r="M3217" s="6">
        <v>121136096.46735275</v>
      </c>
      <c r="N3217" s="6">
        <v>3393.361948709935</v>
      </c>
      <c r="O3217" s="6">
        <v>113954202.29049243</v>
      </c>
    </row>
    <row r="3218">
      <c r="A3218">
        <v>3214</v>
      </c>
      <c r="B3218" s="6">
        <v>-194395072.57131246</v>
      </c>
      <c r="C3218" s="6">
        <v>43883526.24688928</v>
      </c>
      <c r="D3218" s="6">
        <v>55379137.98460591</v>
      </c>
      <c r="E3218" s="6">
        <v>52890793.33487548</v>
      </c>
      <c r="F3218" s="6">
        <v>49402035.15636892</v>
      </c>
      <c r="G3218" s="6">
        <v>99227460.19918537</v>
      </c>
      <c r="H3218" s="6">
        <f>NPV(Supuestos!$B$22,C3218:G3218)+B3218</f>
        <v>3197080.2515897825</v>
      </c>
      <c r="I3218" s="2">
        <f>IFERROR(IRR(B3218:G3218),"")</f>
        <v>0.1460963258190089</v>
      </c>
      <c r="J3218" s="2">
        <f>IFERROR(MIRR(B3218:G3218,Supuestos!$B$22,Supuestos!$B$22),"")</f>
        <v>0.14372532986103503</v>
      </c>
      <c r="K3218" s="6">
        <v>7584.424701225575</v>
      </c>
      <c r="L3218" s="6">
        <v>43986.01761499823</v>
      </c>
      <c r="M3218" s="6">
        <v>167706381.4906936</v>
      </c>
      <c r="N3218" s="6">
        <v>3583.000996398429</v>
      </c>
      <c r="O3218" s="6">
        <v>113493725.43396245</v>
      </c>
    </row>
    <row r="3219">
      <c r="A3219">
        <v>3215</v>
      </c>
      <c r="B3219" s="6">
        <v>-183592194.99134418</v>
      </c>
      <c r="C3219" s="6">
        <v>77883205.72986871</v>
      </c>
      <c r="D3219" s="6">
        <v>66599778.55017188</v>
      </c>
      <c r="E3219" s="6">
        <v>77777016.90336831</v>
      </c>
      <c r="F3219" s="6">
        <v>71077844.55709152</v>
      </c>
      <c r="G3219" s="6">
        <v>139404888.3167721</v>
      </c>
      <c r="H3219" s="6">
        <f>NPV(Supuestos!$B$22,C3219:G3219)+B3219</f>
        <v>102956365.1192399</v>
      </c>
      <c r="I3219" s="2">
        <f>IFERROR(IRR(B3219:G3219),"")</f>
        <v>0.33516090715537655</v>
      </c>
      <c r="J3219" s="2">
        <f>IFERROR(MIRR(B3219:G3219,Supuestos!$B$22,Supuestos!$B$22),"")</f>
        <v>0.24615956299135755</v>
      </c>
      <c r="K3219" s="6">
        <v>8823.27395474744</v>
      </c>
      <c r="L3219" s="6">
        <v>40596.617107377824</v>
      </c>
      <c r="M3219" s="6">
        <v>154936589.0413937</v>
      </c>
      <c r="N3219" s="6">
        <v>3450.5894022372863</v>
      </c>
      <c r="O3219" s="6">
        <v>112842742.84441142</v>
      </c>
    </row>
    <row r="3220">
      <c r="A3220">
        <v>3216</v>
      </c>
      <c r="B3220" s="6">
        <v>-163362502.03475466</v>
      </c>
      <c r="C3220" s="6">
        <v>45385503.4369432</v>
      </c>
      <c r="D3220" s="6">
        <v>49078692.95743587</v>
      </c>
      <c r="E3220" s="6">
        <v>39796631.653618954</v>
      </c>
      <c r="F3220" s="6">
        <v>50037438.748940244</v>
      </c>
      <c r="G3220" s="6">
        <v>92626374.11873543</v>
      </c>
      <c r="H3220" s="6">
        <f>NPV(Supuestos!$B$22,C3220:G3220)+B3220</f>
        <v>18808813.2867647</v>
      </c>
      <c r="I3220" s="2">
        <f>IFERROR(IRR(B3220:G3220),"")</f>
        <v>0.1821044440518777</v>
      </c>
      <c r="J3220" s="2">
        <f>IFERROR(MIRR(B3220:G3220,Supuestos!$B$22,Supuestos!$B$22),"")</f>
        <v>0.16511924242582432</v>
      </c>
      <c r="K3220" s="6">
        <v>7590.554939574727</v>
      </c>
      <c r="L3220" s="6">
        <v>39314.6388866325</v>
      </c>
      <c r="M3220" s="6">
        <v>139488907.92287266</v>
      </c>
      <c r="N3220" s="6">
        <v>3321.322641118119</v>
      </c>
      <c r="O3220" s="6">
        <v>113878125.87290585</v>
      </c>
    </row>
    <row r="3221">
      <c r="A3221">
        <v>3217</v>
      </c>
      <c r="B3221" s="6">
        <v>-170221882.71760517</v>
      </c>
      <c r="C3221" s="6">
        <v>70795286.57951754</v>
      </c>
      <c r="D3221" s="6">
        <v>79579839.9912079</v>
      </c>
      <c r="E3221" s="6">
        <v>74821803.66912389</v>
      </c>
      <c r="F3221" s="6">
        <v>88179486.81880346</v>
      </c>
      <c r="G3221" s="6">
        <v>139478588.61189288</v>
      </c>
      <c r="H3221" s="6">
        <f>NPV(Supuestos!$B$22,C3221:G3221)+B3221</f>
        <v>128266078.21072273</v>
      </c>
      <c r="I3221" s="2">
        <f>IFERROR(IRR(B3221:G3221),"")</f>
        <v>0.3908124617276145</v>
      </c>
      <c r="J3221" s="2">
        <f>IFERROR(MIRR(B3221:G3221,Supuestos!$B$22,Supuestos!$B$22),"")</f>
        <v>0.27551960220573846</v>
      </c>
      <c r="K3221" s="6">
        <v>8454.371302916596</v>
      </c>
      <c r="L3221" s="6">
        <v>44342.27252679621</v>
      </c>
      <c r="M3221" s="6">
        <v>140230999.80907294</v>
      </c>
      <c r="N3221" s="6">
        <v>3536.716944848498</v>
      </c>
      <c r="O3221" s="6">
        <v>112705497.63407226</v>
      </c>
    </row>
    <row r="3222">
      <c r="A3222">
        <v>3218</v>
      </c>
      <c r="B3222" s="6">
        <v>-175046769.20948172</v>
      </c>
      <c r="C3222" s="6">
        <v>72221947.00632337</v>
      </c>
      <c r="D3222" s="6">
        <v>62268169.18605492</v>
      </c>
      <c r="E3222" s="6">
        <v>85620687.58185825</v>
      </c>
      <c r="F3222" s="6">
        <v>58994867.85371107</v>
      </c>
      <c r="G3222" s="6">
        <v>121727042.12912601</v>
      </c>
      <c r="H3222" s="6">
        <f>NPV(Supuestos!$B$22,C3222:G3222)+B3222</f>
        <v>92161584.45445251</v>
      </c>
      <c r="I3222" s="2">
        <f>IFERROR(IRR(B3222:G3222),"")</f>
        <v>0.3269643412493726</v>
      </c>
      <c r="J3222" s="2">
        <f>IFERROR(MIRR(B3222:G3222,Supuestos!$B$22,Supuestos!$B$22),"")</f>
        <v>0.24063502468937403</v>
      </c>
      <c r="K3222" s="6">
        <v>8627.828505591333</v>
      </c>
      <c r="L3222" s="6">
        <v>38611.110361892686</v>
      </c>
      <c r="M3222" s="6">
        <v>148396366.12045208</v>
      </c>
      <c r="N3222" s="6">
        <v>3371.7268213008842</v>
      </c>
      <c r="O3222" s="6">
        <v>110133296.43011661</v>
      </c>
    </row>
    <row r="3223">
      <c r="A3223">
        <v>3219</v>
      </c>
      <c r="B3223" s="6">
        <v>-167877007.54964373</v>
      </c>
      <c r="C3223" s="6">
        <v>64632368.48666364</v>
      </c>
      <c r="D3223" s="6">
        <v>65538414.41334303</v>
      </c>
      <c r="E3223" s="6">
        <v>57041833.045552835</v>
      </c>
      <c r="F3223" s="6">
        <v>64937674.62642546</v>
      </c>
      <c r="G3223" s="6">
        <v>131264733.0006183</v>
      </c>
      <c r="H3223" s="6">
        <f>NPV(Supuestos!$B$22,C3223:G3223)+B3223</f>
        <v>84372452.2832413</v>
      </c>
      <c r="I3223" s="2">
        <f>IFERROR(IRR(B3223:G3223),"")</f>
        <v>0.3131460330721746</v>
      </c>
      <c r="J3223" s="2">
        <f>IFERROR(MIRR(B3223:G3223,Supuestos!$B$22,Supuestos!$B$22),"")</f>
        <v>0.23672362309228379</v>
      </c>
      <c r="K3223" s="6">
        <v>8456.648817310666</v>
      </c>
      <c r="L3223" s="6">
        <v>39279.840740414875</v>
      </c>
      <c r="M3223" s="6">
        <v>141302942.05031726</v>
      </c>
      <c r="N3223" s="6">
        <v>3402.0375432136157</v>
      </c>
      <c r="O3223" s="6">
        <v>114272266.85924177</v>
      </c>
    </row>
    <row r="3224">
      <c r="A3224">
        <v>3220</v>
      </c>
      <c r="B3224" s="6">
        <v>-179222023.26659042</v>
      </c>
      <c r="C3224" s="6">
        <v>79511174.57185374</v>
      </c>
      <c r="D3224" s="6">
        <v>55211281.83066493</v>
      </c>
      <c r="E3224" s="6">
        <v>64974265.75302783</v>
      </c>
      <c r="F3224" s="6">
        <v>62834752.1361529</v>
      </c>
      <c r="G3224" s="6">
        <v>109010433.95973271</v>
      </c>
      <c r="H3224" s="6">
        <f>NPV(Supuestos!$B$22,C3224:G3224)+B3224</f>
        <v>70683509.29824829</v>
      </c>
      <c r="I3224" s="2">
        <f>IFERROR(IRR(B3224:G3224),"")</f>
        <v>0.2874027778120761</v>
      </c>
      <c r="J3224" s="2">
        <f>IFERROR(MIRR(B3224:G3224,Supuestos!$B$22,Supuestos!$B$22),"")</f>
        <v>0.21837716375895</v>
      </c>
      <c r="K3224" s="6">
        <v>7710.489058729369</v>
      </c>
      <c r="L3224" s="6">
        <v>42518.08483250737</v>
      </c>
      <c r="M3224" s="6">
        <v>152995205.0346564</v>
      </c>
      <c r="N3224" s="6">
        <v>3375.13905869176</v>
      </c>
      <c r="O3224" s="6">
        <v>101577811.86565875</v>
      </c>
    </row>
    <row r="3225">
      <c r="A3225">
        <v>3221</v>
      </c>
      <c r="B3225" s="6">
        <v>-159231036.64008617</v>
      </c>
      <c r="C3225" s="6">
        <v>112904574.92278478</v>
      </c>
      <c r="D3225" s="6">
        <v>101740899.83426975</v>
      </c>
      <c r="E3225" s="6">
        <v>115582534.76019011</v>
      </c>
      <c r="F3225" s="6">
        <v>117356902.67348732</v>
      </c>
      <c r="G3225" s="6">
        <v>193444122.95483908</v>
      </c>
      <c r="H3225" s="6">
        <f>NPV(Supuestos!$B$22,C3225:G3225)+B3225</f>
        <v>266062824.89628702</v>
      </c>
      <c r="I3225" s="2">
        <f>IFERROR(IRR(B3225:G3225),"")</f>
        <v>0.6683556361195724</v>
      </c>
      <c r="J3225" s="2">
        <f>IFERROR(MIRR(B3225:G3225,Supuestos!$B$22,Supuestos!$B$22),"")</f>
        <v>0.38751322004112576</v>
      </c>
      <c r="K3225" s="6">
        <v>9397.208883353444</v>
      </c>
      <c r="L3225" s="6">
        <v>45551.47313800863</v>
      </c>
      <c r="M3225" s="6">
        <v>124986499.99829972</v>
      </c>
      <c r="N3225" s="6">
        <v>3386.382685881108</v>
      </c>
      <c r="O3225" s="6">
        <v>112139320.59156978</v>
      </c>
    </row>
    <row r="3226">
      <c r="A3226">
        <v>3222</v>
      </c>
      <c r="B3226" s="6">
        <v>-175535686.910067</v>
      </c>
      <c r="C3226" s="6">
        <v>41106480.42037489</v>
      </c>
      <c r="D3226" s="6">
        <v>58729381.41606114</v>
      </c>
      <c r="E3226" s="6">
        <v>57895237.532038495</v>
      </c>
      <c r="F3226" s="6">
        <v>47198853.771350265</v>
      </c>
      <c r="G3226" s="6">
        <v>108207876.84450158</v>
      </c>
      <c r="H3226" s="6">
        <f>NPV(Supuestos!$B$22,C3226:G3226)+B3226</f>
        <v>28935908.375274792</v>
      </c>
      <c r="I3226" s="2">
        <f>IFERROR(IRR(B3226:G3226),"")</f>
        <v>0.1983051908511271</v>
      </c>
      <c r="J3226" s="2">
        <f>IFERROR(MIRR(B3226:G3226,Supuestos!$B$22,Supuestos!$B$22),"")</f>
        <v>0.17532605487345787</v>
      </c>
      <c r="K3226" s="6">
        <v>7920.309552182553</v>
      </c>
      <c r="L3226" s="6">
        <v>40353.89360864003</v>
      </c>
      <c r="M3226" s="6">
        <v>149966460.58876538</v>
      </c>
      <c r="N3226" s="6">
        <v>3567.861884149412</v>
      </c>
      <c r="O3226" s="6">
        <v>109781073.99211372</v>
      </c>
    </row>
    <row r="3227">
      <c r="A3227">
        <v>3223</v>
      </c>
      <c r="B3227" s="6">
        <v>-159873488.31714037</v>
      </c>
      <c r="C3227" s="6">
        <v>48085604.82898156</v>
      </c>
      <c r="D3227" s="6">
        <v>46565070.89124815</v>
      </c>
      <c r="E3227" s="6">
        <v>36713850.99774968</v>
      </c>
      <c r="F3227" s="6">
        <v>38746115.975694075</v>
      </c>
      <c r="G3227" s="6">
        <v>87137398.85195473</v>
      </c>
      <c r="H3227" s="6">
        <f>NPV(Supuestos!$B$22,C3227:G3227)+B3227</f>
        <v>11115226.032735005</v>
      </c>
      <c r="I3227" s="2">
        <f>IFERROR(IRR(B3227:G3227),"")</f>
        <v>0.16642418876838733</v>
      </c>
      <c r="J3227" s="2">
        <f>IFERROR(MIRR(B3227:G3227,Supuestos!$B$22,Supuestos!$B$22),"")</f>
        <v>0.15542843292483655</v>
      </c>
      <c r="K3227" s="6">
        <v>7847.240890949656</v>
      </c>
      <c r="L3227" s="6">
        <v>36023.29665375807</v>
      </c>
      <c r="M3227" s="6">
        <v>137258809.39488596</v>
      </c>
      <c r="N3227" s="6">
        <v>3361.2715891872845</v>
      </c>
      <c r="O3227" s="6">
        <v>110294617.30378024</v>
      </c>
    </row>
    <row r="3228">
      <c r="A3228">
        <v>3224</v>
      </c>
      <c r="B3228" s="6">
        <v>-176252512.99227393</v>
      </c>
      <c r="C3228" s="6">
        <v>62473490.29027534</v>
      </c>
      <c r="D3228" s="6">
        <v>89141067.64938335</v>
      </c>
      <c r="E3228" s="6">
        <v>85963020.28824832</v>
      </c>
      <c r="F3228" s="6">
        <v>76219264.30997446</v>
      </c>
      <c r="G3228" s="6">
        <v>133039167.109449</v>
      </c>
      <c r="H3228" s="6">
        <f>NPV(Supuestos!$B$22,C3228:G3228)+B3228</f>
        <v>119386839.113314</v>
      </c>
      <c r="I3228" s="2">
        <f>IFERROR(IRR(B3228:G3228),"")</f>
        <v>0.3684604023116157</v>
      </c>
      <c r="J3228" s="2">
        <f>IFERROR(MIRR(B3228:G3228,Supuestos!$B$22,Supuestos!$B$22),"")</f>
        <v>0.2642420640383458</v>
      </c>
      <c r="K3228" s="6">
        <v>8406.633527005833</v>
      </c>
      <c r="L3228" s="6">
        <v>42125.6518311611</v>
      </c>
      <c r="M3228" s="6">
        <v>147921719.62980884</v>
      </c>
      <c r="N3228" s="6">
        <v>3370.594814916452</v>
      </c>
      <c r="O3228" s="6">
        <v>108277057.04408735</v>
      </c>
    </row>
    <row r="3229">
      <c r="A3229">
        <v>3225</v>
      </c>
      <c r="B3229" s="6">
        <v>-155638831.2987831</v>
      </c>
      <c r="C3229" s="6">
        <v>12557535.741213609</v>
      </c>
      <c r="D3229" s="6">
        <v>15869657.144896772</v>
      </c>
      <c r="E3229" s="6">
        <v>27243494.35774086</v>
      </c>
      <c r="F3229" s="6">
        <v>28120405.29873506</v>
      </c>
      <c r="G3229" s="6">
        <v>52592461.66907404</v>
      </c>
      <c r="H3229" s="6">
        <f>NPV(Supuestos!$B$22,C3229:G3229)+B3229</f>
        <v>-70059266.57390924</v>
      </c>
      <c r="I3229" s="2">
        <f>IFERROR(IRR(B3229:G3229),"")</f>
        <v>-0.03498798747930884</v>
      </c>
      <c r="J3229" s="2">
        <f>IFERROR(MIRR(B3229:G3229,Supuestos!$B$22,Supuestos!$B$22),"")</f>
        <v>0.011475281187371511</v>
      </c>
      <c r="K3229" s="6">
        <v>7137.294564672662</v>
      </c>
      <c r="L3229" s="6">
        <v>34693.770331473315</v>
      </c>
      <c r="M3229" s="6">
        <v>135829258.625597</v>
      </c>
      <c r="N3229" s="6">
        <v>3377.2822539011636</v>
      </c>
      <c r="O3229" s="6">
        <v>113109462.2513352</v>
      </c>
    </row>
    <row r="3230">
      <c r="A3230">
        <v>3226</v>
      </c>
      <c r="B3230" s="6">
        <v>-176902151.5521446</v>
      </c>
      <c r="C3230" s="6">
        <v>63599878.15176914</v>
      </c>
      <c r="D3230" s="6">
        <v>50568729.30956355</v>
      </c>
      <c r="E3230" s="6">
        <v>48152467.51357661</v>
      </c>
      <c r="F3230" s="6">
        <v>44542246.374119446</v>
      </c>
      <c r="G3230" s="6">
        <v>105739050.67247106</v>
      </c>
      <c r="H3230" s="6">
        <f>NPV(Supuestos!$B$22,C3230:G3230)+B3230</f>
        <v>31589889.520189505</v>
      </c>
      <c r="I3230" s="2">
        <f>IFERROR(IRR(B3230:G3230),"")</f>
        <v>0.2073618646250542</v>
      </c>
      <c r="J3230" s="2">
        <f>IFERROR(MIRR(B3230:G3230,Supuestos!$B$22,Supuestos!$B$22),"")</f>
        <v>0.1780836387203233</v>
      </c>
      <c r="K3230" s="6">
        <v>7531.562082784756</v>
      </c>
      <c r="L3230" s="6">
        <v>41582.14728076723</v>
      </c>
      <c r="M3230" s="6">
        <v>151847869.64969677</v>
      </c>
      <c r="N3230" s="6">
        <v>3489.3087814872465</v>
      </c>
      <c r="O3230" s="6">
        <v>102124374.82643147</v>
      </c>
    </row>
    <row r="3231">
      <c r="A3231">
        <v>3227</v>
      </c>
      <c r="B3231" s="6">
        <v>-170176273.97026944</v>
      </c>
      <c r="C3231" s="6">
        <v>76024484.63769598</v>
      </c>
      <c r="D3231" s="6">
        <v>74485775.46630765</v>
      </c>
      <c r="E3231" s="6">
        <v>81071133.8377336</v>
      </c>
      <c r="F3231" s="6">
        <v>72235633.0878752</v>
      </c>
      <c r="G3231" s="6">
        <v>118088185.49973215</v>
      </c>
      <c r="H3231" s="6">
        <f>NPV(Supuestos!$B$22,C3231:G3231)+B3231</f>
        <v>112647558.98403746</v>
      </c>
      <c r="I3231" s="2">
        <f>IFERROR(IRR(B3231:G3231),"")</f>
        <v>0.3747852272920066</v>
      </c>
      <c r="J3231" s="2">
        <f>IFERROR(MIRR(B3231:G3231,Supuestos!$B$22,Supuestos!$B$22),"")</f>
        <v>0.2619096166035346</v>
      </c>
      <c r="K3231" s="6">
        <v>9260.85113949122</v>
      </c>
      <c r="L3231" s="6">
        <v>34184.922886232234</v>
      </c>
      <c r="M3231" s="6">
        <v>144849755.40511876</v>
      </c>
      <c r="N3231" s="6">
        <v>3282.4721245405576</v>
      </c>
      <c r="O3231" s="6">
        <v>106666969.9261071</v>
      </c>
    </row>
    <row r="3232">
      <c r="A3232">
        <v>3228</v>
      </c>
      <c r="B3232" s="6">
        <v>-174454850.31002262</v>
      </c>
      <c r="C3232" s="6">
        <v>54193386.8695163</v>
      </c>
      <c r="D3232" s="6">
        <v>57178649.76371895</v>
      </c>
      <c r="E3232" s="6">
        <v>52544499.72054002</v>
      </c>
      <c r="F3232" s="6">
        <v>56183368.247991495</v>
      </c>
      <c r="G3232" s="6">
        <v>94430835.41659242</v>
      </c>
      <c r="H3232" s="6">
        <f>NPV(Supuestos!$B$22,C3232:G3232)+B3232</f>
        <v>34855844.427414194</v>
      </c>
      <c r="I3232" s="2">
        <f>IFERROR(IRR(B3232:G3232),"")</f>
        <v>0.21406821695179323</v>
      </c>
      <c r="J3232" s="2">
        <f>IFERROR(MIRR(B3232:G3232,Supuestos!$B$22,Supuestos!$B$22),"")</f>
        <v>0.1822968308975037</v>
      </c>
      <c r="K3232" s="6">
        <v>7673.799399916002</v>
      </c>
      <c r="L3232" s="6">
        <v>42520.07718851918</v>
      </c>
      <c r="M3232" s="6">
        <v>148351606.8849314</v>
      </c>
      <c r="N3232" s="6">
        <v>3473.1734660454094</v>
      </c>
      <c r="O3232" s="6">
        <v>107358343.32398093</v>
      </c>
    </row>
    <row r="3233">
      <c r="A3233">
        <v>3229</v>
      </c>
      <c r="B3233" s="6">
        <v>-170313717.83736044</v>
      </c>
      <c r="C3233" s="6">
        <v>48817301.51966812</v>
      </c>
      <c r="D3233" s="6">
        <v>48365856.376705706</v>
      </c>
      <c r="E3233" s="6">
        <v>31897442.451540977</v>
      </c>
      <c r="F3233" s="6">
        <v>34687551.063935705</v>
      </c>
      <c r="G3233" s="6">
        <v>91624842.04620422</v>
      </c>
      <c r="H3233" s="6">
        <f>NPV(Supuestos!$B$22,C3233:G3233)+B3233</f>
        <v>-620815.7679019645</v>
      </c>
      <c r="I3233" s="2">
        <f>IFERROR(IRR(B3233:G3233),"")</f>
        <v>0.13859414888097477</v>
      </c>
      <c r="J3233" s="2">
        <f>IFERROR(MIRR(B3233:G3233,Supuestos!$B$22,Supuestos!$B$22),"")</f>
        <v>0.13916769576243215</v>
      </c>
      <c r="K3233" s="6">
        <v>7923.457843919043</v>
      </c>
      <c r="L3233" s="6">
        <v>33632.77215343976</v>
      </c>
      <c r="M3233" s="6">
        <v>148994689.65080732</v>
      </c>
      <c r="N3233" s="6">
        <v>3444.0064290848873</v>
      </c>
      <c r="O3233" s="6">
        <v>101877635.64135432</v>
      </c>
    </row>
    <row r="3234">
      <c r="A3234">
        <v>3230</v>
      </c>
      <c r="B3234" s="6">
        <v>-165128029.6642147</v>
      </c>
      <c r="C3234" s="6">
        <v>53622354.49371994</v>
      </c>
      <c r="D3234" s="6">
        <v>49188475.489775896</v>
      </c>
      <c r="E3234" s="6">
        <v>60462173.872117065</v>
      </c>
      <c r="F3234" s="6">
        <v>31766108.096592043</v>
      </c>
      <c r="G3234" s="6">
        <v>80816232.11224875</v>
      </c>
      <c r="H3234" s="6">
        <f>NPV(Supuestos!$B$22,C3234:G3234)+B3234</f>
        <v>21349807.85965748</v>
      </c>
      <c r="I3234" s="2">
        <f>IFERROR(IRR(B3234:G3234),"")</f>
        <v>0.1906651160785804</v>
      </c>
      <c r="J3234" s="2">
        <f>IFERROR(MIRR(B3234:G3234,Supuestos!$B$22,Supuestos!$B$22),"")</f>
        <v>0.16806264806006865</v>
      </c>
      <c r="K3234" s="6">
        <v>7410.197301709067</v>
      </c>
      <c r="L3234" s="6">
        <v>41504.46361995187</v>
      </c>
      <c r="M3234" s="6">
        <v>140523528.51817873</v>
      </c>
      <c r="N3234" s="6">
        <v>3291.150635294616</v>
      </c>
      <c r="O3234" s="6">
        <v>111781163.22917722</v>
      </c>
    </row>
    <row r="3235">
      <c r="A3235">
        <v>3231</v>
      </c>
      <c r="B3235" s="6">
        <v>-172074392.84496725</v>
      </c>
      <c r="C3235" s="6">
        <v>67429683.115227</v>
      </c>
      <c r="D3235" s="6">
        <v>71671721.87463325</v>
      </c>
      <c r="E3235" s="6">
        <v>87207304.45237337</v>
      </c>
      <c r="F3235" s="6">
        <v>78256139.40267357</v>
      </c>
      <c r="G3235" s="6">
        <v>117746307.36257061</v>
      </c>
      <c r="H3235" s="6">
        <f>NPV(Supuestos!$B$22,C3235:G3235)+B3235</f>
        <v>108573620.30679889</v>
      </c>
      <c r="I3235" s="2">
        <f>IFERROR(IRR(B3235:G3235),"")</f>
        <v>0.3573090577057768</v>
      </c>
      <c r="J3235" s="2">
        <f>IFERROR(MIRR(B3235:G3235,Supuestos!$B$22,Supuestos!$B$22),"")</f>
        <v>0.2571699644404768</v>
      </c>
      <c r="K3235" s="6">
        <v>8645.353648008913</v>
      </c>
      <c r="L3235" s="6">
        <v>40240.659339310965</v>
      </c>
      <c r="M3235" s="6">
        <v>144242814.36357558</v>
      </c>
      <c r="N3235" s="6">
        <v>3346.2668826182685</v>
      </c>
      <c r="O3235" s="6">
        <v>114337739.013286</v>
      </c>
    </row>
    <row r="3236">
      <c r="A3236">
        <v>3232</v>
      </c>
      <c r="B3236" s="6">
        <v>-175235650.82628286</v>
      </c>
      <c r="C3236" s="6">
        <v>85618756.13463938</v>
      </c>
      <c r="D3236" s="6">
        <v>64908487.79427245</v>
      </c>
      <c r="E3236" s="6">
        <v>74740119.17667122</v>
      </c>
      <c r="F3236" s="6">
        <v>74337163.57562442</v>
      </c>
      <c r="G3236" s="6">
        <v>147563336.15074873</v>
      </c>
      <c r="H3236" s="6">
        <f>NPV(Supuestos!$B$22,C3236:G3236)+B3236</f>
        <v>120914287.69710858</v>
      </c>
      <c r="I3236" s="2">
        <f>IFERROR(IRR(B3236:G3236),"")</f>
        <v>0.3778679508434002</v>
      </c>
      <c r="J3236" s="2">
        <f>IFERROR(MIRR(B3236:G3236,Supuestos!$B$22,Supuestos!$B$22),"")</f>
        <v>0.26614279368658167</v>
      </c>
      <c r="K3236" s="6">
        <v>8551.304552355401</v>
      </c>
      <c r="L3236" s="6">
        <v>41700.030298711004</v>
      </c>
      <c r="M3236" s="6">
        <v>146708478.11214483</v>
      </c>
      <c r="N3236" s="6">
        <v>3440.0660732140145</v>
      </c>
      <c r="O3236" s="6">
        <v>106932690.3116106</v>
      </c>
    </row>
    <row r="3237">
      <c r="A3237">
        <v>3233</v>
      </c>
      <c r="B3237" s="6">
        <v>-166086189.042897</v>
      </c>
      <c r="C3237" s="6">
        <v>62693713.02932523</v>
      </c>
      <c r="D3237" s="6">
        <v>57147041.480253786</v>
      </c>
      <c r="E3237" s="6">
        <v>57872265.589824066</v>
      </c>
      <c r="F3237" s="6">
        <v>70917916.11167277</v>
      </c>
      <c r="G3237" s="6">
        <v>132736391.90965888</v>
      </c>
      <c r="H3237" s="6">
        <f>NPV(Supuestos!$B$22,C3237:G3237)+B3237</f>
        <v>82871441.70893158</v>
      </c>
      <c r="I3237" s="2">
        <f>IFERROR(IRR(B3237:G3237),"")</f>
        <v>0.3080185369574814</v>
      </c>
      <c r="J3237" s="2">
        <f>IFERROR(MIRR(B3237:G3237,Supuestos!$B$22,Supuestos!$B$22),"")</f>
        <v>0.2361274076376494</v>
      </c>
      <c r="K3237" s="6">
        <v>7978.378336384119</v>
      </c>
      <c r="L3237" s="6">
        <v>43444.593565537194</v>
      </c>
      <c r="M3237" s="6">
        <v>138356796.7119934</v>
      </c>
      <c r="N3237" s="6">
        <v>3395.559122040868</v>
      </c>
      <c r="O3237" s="6">
        <v>108983402.34636205</v>
      </c>
    </row>
    <row r="3238">
      <c r="A3238">
        <v>3234</v>
      </c>
      <c r="B3238" s="6">
        <v>-191236868.11860707</v>
      </c>
      <c r="C3238" s="6">
        <v>56253631.15578872</v>
      </c>
      <c r="D3238" s="6">
        <v>67355090.04938224</v>
      </c>
      <c r="E3238" s="6">
        <v>57434226.02807004</v>
      </c>
      <c r="F3238" s="6">
        <v>78966413.42079422</v>
      </c>
      <c r="G3238" s="6">
        <v>104302402.77178687</v>
      </c>
      <c r="H3238" s="6">
        <f>NPV(Supuestos!$B$22,C3238:G3238)+B3238</f>
        <v>49628299.24139049</v>
      </c>
      <c r="I3238" s="2">
        <f>IFERROR(IRR(B3238:G3238),"")</f>
        <v>0.23321614543999955</v>
      </c>
      <c r="J3238" s="2">
        <f>IFERROR(MIRR(B3238:G3238,Supuestos!$B$22,Supuestos!$B$22),"")</f>
        <v>0.19383780269230666</v>
      </c>
      <c r="K3238" s="6">
        <v>8745.94272037599</v>
      </c>
      <c r="L3238" s="6">
        <v>35475.887519944</v>
      </c>
      <c r="M3238" s="6">
        <v>166415261.70229253</v>
      </c>
      <c r="N3238" s="6">
        <v>3360.4074637716017</v>
      </c>
      <c r="O3238" s="6">
        <v>108264472.70938583</v>
      </c>
    </row>
    <row r="3239">
      <c r="A3239">
        <v>3235</v>
      </c>
      <c r="B3239" s="6">
        <v>-173419972.3945148</v>
      </c>
      <c r="C3239" s="6">
        <v>44152801.475563966</v>
      </c>
      <c r="D3239" s="6">
        <v>59963465.74174584</v>
      </c>
      <c r="E3239" s="6">
        <v>58002555.76761452</v>
      </c>
      <c r="F3239" s="6">
        <v>43449953.02276749</v>
      </c>
      <c r="G3239" s="6">
        <v>86525263.11083221</v>
      </c>
      <c r="H3239" s="6">
        <f>NPV(Supuestos!$B$22,C3239:G3239)+B3239</f>
        <v>21264938.581198793</v>
      </c>
      <c r="I3239" s="2">
        <f>IFERROR(IRR(B3239:G3239),"")</f>
        <v>0.18610098802822905</v>
      </c>
      <c r="J3239" s="2">
        <f>IFERROR(MIRR(B3239:G3239,Supuestos!$B$22,Supuestos!$B$22),"")</f>
        <v>0.1666792864898079</v>
      </c>
      <c r="K3239" s="6">
        <v>7503.449985369883</v>
      </c>
      <c r="L3239" s="6">
        <v>42441.444386795876</v>
      </c>
      <c r="M3239" s="6">
        <v>147943391.97346038</v>
      </c>
      <c r="N3239" s="6">
        <v>3473.66260268415</v>
      </c>
      <c r="O3239" s="6">
        <v>109396583.6437911</v>
      </c>
    </row>
    <row r="3240">
      <c r="A3240">
        <v>3236</v>
      </c>
      <c r="B3240" s="6">
        <v>-154816177.2656105</v>
      </c>
      <c r="C3240" s="6">
        <v>66756956.64473274</v>
      </c>
      <c r="D3240" s="6">
        <v>60478925.94947621</v>
      </c>
      <c r="E3240" s="6">
        <v>71206297.1577485</v>
      </c>
      <c r="F3240" s="6">
        <v>64333610.50320604</v>
      </c>
      <c r="G3240" s="6">
        <v>95368230.4042615</v>
      </c>
      <c r="H3240" s="6">
        <f>NPV(Supuestos!$B$22,C3240:G3240)+B3240</f>
        <v>85963281.06224075</v>
      </c>
      <c r="I3240" s="2">
        <f>IFERROR(IRR(B3240:G3240),"")</f>
        <v>0.3410355290513422</v>
      </c>
      <c r="J3240" s="2">
        <f>IFERROR(MIRR(B3240:G3240,Supuestos!$B$22,Supuestos!$B$22),"")</f>
        <v>0.24527557546339507</v>
      </c>
      <c r="K3240" s="6">
        <v>8043.491900314634</v>
      </c>
      <c r="L3240" s="6">
        <v>39233.184915888465</v>
      </c>
      <c r="M3240" s="6">
        <v>129570432.85805088</v>
      </c>
      <c r="N3240" s="6">
        <v>3379.611346156647</v>
      </c>
      <c r="O3240" s="6">
        <v>105328671.43155587</v>
      </c>
    </row>
    <row r="3241">
      <c r="A3241">
        <v>3237</v>
      </c>
      <c r="B3241" s="6">
        <v>-156068486.16247612</v>
      </c>
      <c r="C3241" s="6">
        <v>55886020.15419797</v>
      </c>
      <c r="D3241" s="6">
        <v>49831288.941623524</v>
      </c>
      <c r="E3241" s="6">
        <v>43121523.39764775</v>
      </c>
      <c r="F3241" s="6">
        <v>52346146.979594484</v>
      </c>
      <c r="G3241" s="6">
        <v>87410948.85950252</v>
      </c>
      <c r="H3241" s="6">
        <f>NPV(Supuestos!$B$22,C3241:G3241)+B3241</f>
        <v>36795326.28776309</v>
      </c>
      <c r="I3241" s="2">
        <f>IFERROR(IRR(B3241:G3241),"")</f>
        <v>0.22826822742362107</v>
      </c>
      <c r="J3241" s="2">
        <f>IFERROR(MIRR(B3241:G3241,Supuestos!$B$22,Supuestos!$B$22),"")</f>
        <v>0.1893014743423551</v>
      </c>
      <c r="K3241" s="6">
        <v>8125.510231126842</v>
      </c>
      <c r="L3241" s="6">
        <v>36427.15878510685</v>
      </c>
      <c r="M3241" s="6">
        <v>132389346.0505347</v>
      </c>
      <c r="N3241" s="6">
        <v>3409.896684655299</v>
      </c>
      <c r="O3241" s="6">
        <v>109602372.51564628</v>
      </c>
    </row>
    <row r="3242">
      <c r="A3242">
        <v>3238</v>
      </c>
      <c r="B3242" s="6">
        <v>-152796280.09281778</v>
      </c>
      <c r="C3242" s="6">
        <v>48813533.25154205</v>
      </c>
      <c r="D3242" s="6">
        <v>77861936.31143394</v>
      </c>
      <c r="E3242" s="6">
        <v>69120005.21558803</v>
      </c>
      <c r="F3242" s="6">
        <v>57843687.23436951</v>
      </c>
      <c r="G3242" s="6">
        <v>108562421.17981845</v>
      </c>
      <c r="H3242" s="6">
        <f>NPV(Supuestos!$B$22,C3242:G3242)+B3242</f>
        <v>87220901.20972195</v>
      </c>
      <c r="I3242" s="2">
        <f>IFERROR(IRR(B3242:G3242),"")</f>
        <v>0.3360387339597877</v>
      </c>
      <c r="J3242" s="2">
        <f>IFERROR(MIRR(B3242:G3242,Supuestos!$B$22,Supuestos!$B$22),"")</f>
        <v>0.24775914435418667</v>
      </c>
      <c r="K3242" s="6">
        <v>8427.682311321765</v>
      </c>
      <c r="L3242" s="6">
        <v>38660.37094146146</v>
      </c>
      <c r="M3242" s="6">
        <v>126730894.14621836</v>
      </c>
      <c r="N3242" s="6">
        <v>3451.16323310261</v>
      </c>
      <c r="O3242" s="6">
        <v>110216887.26344849</v>
      </c>
    </row>
    <row r="3243">
      <c r="A3243">
        <v>3239</v>
      </c>
      <c r="B3243" s="6">
        <v>-166918129.21668062</v>
      </c>
      <c r="C3243" s="6">
        <v>66557922.1052113</v>
      </c>
      <c r="D3243" s="6">
        <v>74596522.93949889</v>
      </c>
      <c r="E3243" s="6">
        <v>80198120.76689988</v>
      </c>
      <c r="F3243" s="6">
        <v>74715868.77009407</v>
      </c>
      <c r="G3243" s="6">
        <v>118262864.02146517</v>
      </c>
      <c r="H3243" s="6">
        <f>NPV(Supuestos!$B$22,C3243:G3243)+B3243</f>
        <v>108656880.32574087</v>
      </c>
      <c r="I3243" s="2">
        <f>IFERROR(IRR(B3243:G3243),"")</f>
        <v>0.3646548621833937</v>
      </c>
      <c r="J3243" s="2">
        <f>IFERROR(MIRR(B3243:G3243,Supuestos!$B$22,Supuestos!$B$22),"")</f>
        <v>0.26023667988559707</v>
      </c>
      <c r="K3243" s="6">
        <v>8019.763531943545</v>
      </c>
      <c r="L3243" s="6">
        <v>43929.332841243566</v>
      </c>
      <c r="M3243" s="6">
        <v>138733900.2964554</v>
      </c>
      <c r="N3243" s="6">
        <v>3353.0374288869402</v>
      </c>
      <c r="O3243" s="6">
        <v>109093758.16125475</v>
      </c>
    </row>
    <row r="3244">
      <c r="A3244">
        <v>3240</v>
      </c>
      <c r="B3244" s="6">
        <v>-178930762.05839276</v>
      </c>
      <c r="C3244" s="6">
        <v>104263162.9918215</v>
      </c>
      <c r="D3244" s="6">
        <v>97127985.67830092</v>
      </c>
      <c r="E3244" s="6">
        <v>122507649.46186283</v>
      </c>
      <c r="F3244" s="6">
        <v>124356612.24903372</v>
      </c>
      <c r="G3244" s="6">
        <v>168445503.00295317</v>
      </c>
      <c r="H3244" s="6">
        <f>NPV(Supuestos!$B$22,C3244:G3244)+B3244</f>
        <v>231068571.22079927</v>
      </c>
      <c r="I3244" s="2">
        <f>IFERROR(IRR(B3244:G3244),"")</f>
        <v>0.5574553550885928</v>
      </c>
      <c r="J3244" s="2">
        <f>IFERROR(MIRR(B3244:G3244,Supuestos!$B$22,Supuestos!$B$22),"")</f>
        <v>0.34562633836698997</v>
      </c>
      <c r="K3244" s="6">
        <v>9130.77487841159</v>
      </c>
      <c r="L3244" s="6">
        <v>44416.26493090775</v>
      </c>
      <c r="M3244" s="6">
        <v>146486368.77647227</v>
      </c>
      <c r="N3244" s="6">
        <v>3312.52752415215</v>
      </c>
      <c r="O3244" s="6">
        <v>105645285.49010731</v>
      </c>
    </row>
    <row r="3245">
      <c r="A3245">
        <v>3241</v>
      </c>
      <c r="B3245" s="6">
        <v>-149537532.2335548</v>
      </c>
      <c r="C3245" s="6">
        <v>65947903.9398476</v>
      </c>
      <c r="D3245" s="6">
        <v>57556432.95468469</v>
      </c>
      <c r="E3245" s="6">
        <v>52320723.93086308</v>
      </c>
      <c r="F3245" s="6">
        <v>58532915.429988444</v>
      </c>
      <c r="G3245" s="6">
        <v>99693568.9058724</v>
      </c>
      <c r="H3245" s="6">
        <f>NPV(Supuestos!$B$22,C3245:G3245)+B3245</f>
        <v>74348211.41476016</v>
      </c>
      <c r="I3245" s="2">
        <f>IFERROR(IRR(B3245:G3245),"")</f>
        <v>0.32123833341350055</v>
      </c>
      <c r="J3245" s="2">
        <f>IFERROR(MIRR(B3245:G3245,Supuestos!$B$22,Supuestos!$B$22),"")</f>
        <v>0.23583388102903013</v>
      </c>
      <c r="K3245" s="6">
        <v>8449.720098174083</v>
      </c>
      <c r="L3245" s="6">
        <v>36541.501397528686</v>
      </c>
      <c r="M3245" s="6">
        <v>124836295.53146246</v>
      </c>
      <c r="N3245" s="6">
        <v>3392.30621981745</v>
      </c>
      <c r="O3245" s="6">
        <v>114550753.08871017</v>
      </c>
    </row>
    <row r="3246">
      <c r="A3246">
        <v>3242</v>
      </c>
      <c r="B3246" s="6">
        <v>-167398529.46953404</v>
      </c>
      <c r="C3246" s="6">
        <v>74689947.5476099</v>
      </c>
      <c r="D3246" s="6">
        <v>76459393.27243346</v>
      </c>
      <c r="E3246" s="6">
        <v>77809497.75007683</v>
      </c>
      <c r="F3246" s="6">
        <v>96250697.10387824</v>
      </c>
      <c r="G3246" s="6">
        <v>131071481.82335924</v>
      </c>
      <c r="H3246" s="6">
        <f>NPV(Supuestos!$B$22,C3246:G3246)+B3246</f>
        <v>134533743.30880943</v>
      </c>
      <c r="I3246" s="2">
        <f>IFERROR(IRR(B3246:G3246),"")</f>
        <v>0.40887905553412307</v>
      </c>
      <c r="J3246" s="2">
        <f>IFERROR(MIRR(B3246:G3246,Supuestos!$B$22,Supuestos!$B$22),"")</f>
        <v>0.2827334819415115</v>
      </c>
      <c r="K3246" s="6">
        <v>8879.039633299797</v>
      </c>
      <c r="L3246" s="6">
        <v>41975.66700316342</v>
      </c>
      <c r="M3246" s="6">
        <v>137582240.59311143</v>
      </c>
      <c r="N3246" s="6">
        <v>3434.4451843140027</v>
      </c>
      <c r="O3246" s="6">
        <v>113601945.30913883</v>
      </c>
    </row>
    <row r="3247">
      <c r="A3247">
        <v>3243</v>
      </c>
      <c r="B3247" s="6">
        <v>-162078730.77032998</v>
      </c>
      <c r="C3247" s="6">
        <v>42064333.87782547</v>
      </c>
      <c r="D3247" s="6">
        <v>42052164.97790979</v>
      </c>
      <c r="E3247" s="6">
        <v>48573538.606255546</v>
      </c>
      <c r="F3247" s="6">
        <v>63578481.020925835</v>
      </c>
      <c r="G3247" s="6">
        <v>92018269.12201431</v>
      </c>
      <c r="H3247" s="6">
        <f>NPV(Supuestos!$B$22,C3247:G3247)+B3247</f>
        <v>25398308.379977256</v>
      </c>
      <c r="I3247" s="2">
        <f>IFERROR(IRR(B3247:G3247),"")</f>
        <v>0.19492937017095535</v>
      </c>
      <c r="J3247" s="2">
        <f>IFERROR(MIRR(B3247:G3247,Supuestos!$B$22,Supuestos!$B$22),"")</f>
        <v>0.1736788083038796</v>
      </c>
      <c r="K3247" s="6">
        <v>8319.54416838288</v>
      </c>
      <c r="L3247" s="6">
        <v>35414.7378699953</v>
      </c>
      <c r="M3247" s="6">
        <v>138507972.69663978</v>
      </c>
      <c r="N3247" s="6">
        <v>3385.933413232366</v>
      </c>
      <c r="O3247" s="6">
        <v>113034809.0991909</v>
      </c>
    </row>
    <row r="3248">
      <c r="A3248">
        <v>3244</v>
      </c>
      <c r="B3248" s="6">
        <v>-165212307.9037591</v>
      </c>
      <c r="C3248" s="6">
        <v>66018461.99892946</v>
      </c>
      <c r="D3248" s="6">
        <v>65033542.29788208</v>
      </c>
      <c r="E3248" s="6">
        <v>68561622.97215666</v>
      </c>
      <c r="F3248" s="6">
        <v>67877169.92549059</v>
      </c>
      <c r="G3248" s="6">
        <v>98988772.23815086</v>
      </c>
      <c r="H3248" s="6">
        <f>NPV(Supuestos!$B$22,C3248:G3248)+B3248</f>
        <v>80617365.36519103</v>
      </c>
      <c r="I3248" s="2">
        <f>IFERROR(IRR(B3248:G3248),"")</f>
        <v>0.3169076660340082</v>
      </c>
      <c r="J3248" s="2">
        <f>IFERROR(MIRR(B3248:G3248,Supuestos!$B$22,Supuestos!$B$22),"")</f>
        <v>0.23430711523414205</v>
      </c>
      <c r="K3248" s="6">
        <v>7995.631166205303</v>
      </c>
      <c r="L3248" s="6">
        <v>40296.50917601012</v>
      </c>
      <c r="M3248" s="6">
        <v>139436625.93120033</v>
      </c>
      <c r="N3248" s="6">
        <v>3259.204110534241</v>
      </c>
      <c r="O3248" s="6">
        <v>109570156.18874288</v>
      </c>
    </row>
    <row r="3249">
      <c r="A3249">
        <v>3245</v>
      </c>
      <c r="B3249" s="6">
        <v>-154730435.96604994</v>
      </c>
      <c r="C3249" s="6">
        <v>40472305.88329494</v>
      </c>
      <c r="D3249" s="6">
        <v>45899973.0389822</v>
      </c>
      <c r="E3249" s="6">
        <v>48771609.04133481</v>
      </c>
      <c r="F3249" s="6">
        <v>51453933.44285098</v>
      </c>
      <c r="G3249" s="6">
        <v>94971071.79145615</v>
      </c>
      <c r="H3249" s="6">
        <f>NPV(Supuestos!$B$22,C3249:G3249)+B3249</f>
        <v>28799430.34577459</v>
      </c>
      <c r="I3249" s="2">
        <f>IFERROR(IRR(B3249:G3249),"")</f>
        <v>0.2053318092014841</v>
      </c>
      <c r="J3249" s="2">
        <f>IFERROR(MIRR(B3249:G3249,Supuestos!$B$22,Supuestos!$B$22),"")</f>
        <v>0.17958991578202</v>
      </c>
      <c r="K3249" s="6">
        <v>8213.537333330572</v>
      </c>
      <c r="L3249" s="6">
        <v>35968.47240902511</v>
      </c>
      <c r="M3249" s="6">
        <v>131096164.68969807</v>
      </c>
      <c r="N3249" s="6">
        <v>3457.4797548664114</v>
      </c>
      <c r="O3249" s="6">
        <v>110902797.80762066</v>
      </c>
    </row>
    <row r="3250">
      <c r="A3250">
        <v>3246</v>
      </c>
      <c r="B3250" s="6">
        <v>-171102986.2776306</v>
      </c>
      <c r="C3250" s="6">
        <v>91047474.24895346</v>
      </c>
      <c r="D3250" s="6">
        <v>109060363.24466632</v>
      </c>
      <c r="E3250" s="6">
        <v>88368862.8842639</v>
      </c>
      <c r="F3250" s="6">
        <v>119876616.03025024</v>
      </c>
      <c r="G3250" s="6">
        <v>161041997.81466132</v>
      </c>
      <c r="H3250" s="6">
        <f>NPV(Supuestos!$B$22,C3250:G3250)+B3250</f>
        <v>206944840.11012077</v>
      </c>
      <c r="I3250" s="2">
        <f>IFERROR(IRR(B3250:G3250),"")</f>
        <v>0.5328132069318212</v>
      </c>
      <c r="J3250" s="2">
        <f>IFERROR(MIRR(B3250:G3250,Supuestos!$B$22,Supuestos!$B$22),"")</f>
        <v>0.3358653419305604</v>
      </c>
      <c r="K3250" s="6">
        <v>9200.96964862217</v>
      </c>
      <c r="L3250" s="6">
        <v>42972.15121892582</v>
      </c>
      <c r="M3250" s="6">
        <v>139472149.5495235</v>
      </c>
      <c r="N3250" s="6">
        <v>3461.49308665966</v>
      </c>
      <c r="O3250" s="6">
        <v>109344911.13380088</v>
      </c>
    </row>
    <row r="3251">
      <c r="A3251">
        <v>3247</v>
      </c>
      <c r="B3251" s="6">
        <v>-164907628.48430264</v>
      </c>
      <c r="C3251" s="6">
        <v>74612344.49921328</v>
      </c>
      <c r="D3251" s="6">
        <v>67029736.52552602</v>
      </c>
      <c r="E3251" s="6">
        <v>58562971.35410903</v>
      </c>
      <c r="F3251" s="6">
        <v>75206759.29714932</v>
      </c>
      <c r="G3251" s="6">
        <v>120402900.49775162</v>
      </c>
      <c r="H3251" s="6">
        <f>NPV(Supuestos!$B$22,C3251:G3251)+B3251</f>
        <v>98709272.30283149</v>
      </c>
      <c r="I3251" s="2">
        <f>IFERROR(IRR(B3251:G3251),"")</f>
        <v>0.3513881256795847</v>
      </c>
      <c r="J3251" s="2">
        <f>IFERROR(MIRR(B3251:G3251,Supuestos!$B$22,Supuestos!$B$22),"")</f>
        <v>0.25213556756957156</v>
      </c>
      <c r="K3251" s="6">
        <v>8554.672252248087</v>
      </c>
      <c r="L3251" s="6">
        <v>39289.01556698377</v>
      </c>
      <c r="M3251" s="6">
        <v>138019256.38118112</v>
      </c>
      <c r="N3251" s="6">
        <v>3451.0369518771768</v>
      </c>
      <c r="O3251" s="6">
        <v>112318615.70080483</v>
      </c>
    </row>
    <row r="3252">
      <c r="A3252">
        <v>3248</v>
      </c>
      <c r="B3252" s="6">
        <v>-151894804.1564749</v>
      </c>
      <c r="C3252" s="6">
        <v>33847519.57606247</v>
      </c>
      <c r="D3252" s="6">
        <v>26815307.61640526</v>
      </c>
      <c r="E3252" s="6">
        <v>21110911.78697724</v>
      </c>
      <c r="F3252" s="6">
        <v>13341933.436640834</v>
      </c>
      <c r="G3252" s="6">
        <v>60873473.51037454</v>
      </c>
      <c r="H3252" s="6">
        <f>NPV(Supuestos!$B$22,C3252:G3252)+B3252</f>
        <v>-47805954.61493015</v>
      </c>
      <c r="I3252" s="2">
        <f>IFERROR(IRR(B3252:G3252),"")</f>
        <v>0.008219145687161759</v>
      </c>
      <c r="J3252" s="2">
        <f>IFERROR(MIRR(B3252:G3252,Supuestos!$B$22,Supuestos!$B$22),"")</f>
        <v>0.05700516476620643</v>
      </c>
      <c r="K3252" s="6">
        <v>7402.718961987441</v>
      </c>
      <c r="L3252" s="6">
        <v>33276.124532319685</v>
      </c>
      <c r="M3252" s="6">
        <v>132188100.3119262</v>
      </c>
      <c r="N3252" s="6">
        <v>3431.6596560801067</v>
      </c>
      <c r="O3252" s="6">
        <v>106098797.97054641</v>
      </c>
    </row>
    <row r="3253">
      <c r="A3253">
        <v>3249</v>
      </c>
      <c r="B3253" s="6">
        <v>-171796397.77999696</v>
      </c>
      <c r="C3253" s="6">
        <v>59973698.89798361</v>
      </c>
      <c r="D3253" s="6">
        <v>72089238.06761022</v>
      </c>
      <c r="E3253" s="6">
        <v>71936184.1478188</v>
      </c>
      <c r="F3253" s="6">
        <v>81812998.25066957</v>
      </c>
      <c r="G3253" s="6">
        <v>136372586.70512235</v>
      </c>
      <c r="H3253" s="6">
        <f>NPV(Supuestos!$B$22,C3253:G3253)+B3253</f>
        <v>104104824.06355925</v>
      </c>
      <c r="I3253" s="2">
        <f>IFERROR(IRR(B3253:G3253),"")</f>
        <v>0.3398440473437489</v>
      </c>
      <c r="J3253" s="2">
        <f>IFERROR(MIRR(B3253:G3253,Supuestos!$B$22,Supuestos!$B$22),"")</f>
        <v>0.2532934369444879</v>
      </c>
      <c r="K3253" s="6">
        <v>8661.110476026135</v>
      </c>
      <c r="L3253" s="6">
        <v>40070.87657337072</v>
      </c>
      <c r="M3253" s="6">
        <v>144031734.67014325</v>
      </c>
      <c r="N3253" s="6">
        <v>3465.4031691141427</v>
      </c>
      <c r="O3253" s="6">
        <v>109084348.42097823</v>
      </c>
    </row>
    <row r="3254">
      <c r="A3254">
        <v>3250</v>
      </c>
      <c r="B3254" s="6">
        <v>-175573522.93188536</v>
      </c>
      <c r="C3254" s="6">
        <v>80108815.54587655</v>
      </c>
      <c r="D3254" s="6">
        <v>94844818.13958187</v>
      </c>
      <c r="E3254" s="6">
        <v>82553509.91469637</v>
      </c>
      <c r="F3254" s="6">
        <v>86034069.55211626</v>
      </c>
      <c r="G3254" s="6">
        <v>142799308.31645483</v>
      </c>
      <c r="H3254" s="6">
        <f>NPV(Supuestos!$B$22,C3254:G3254)+B3254</f>
        <v>148503205.25035644</v>
      </c>
      <c r="I3254" s="2">
        <f>IFERROR(IRR(B3254:G3254),"")</f>
        <v>0.4284063054171507</v>
      </c>
      <c r="J3254" s="2">
        <f>IFERROR(MIRR(B3254:G3254,Supuestos!$B$22,Supuestos!$B$22),"")</f>
        <v>0.2886726629272369</v>
      </c>
      <c r="K3254" s="6">
        <v>8407.744072172563</v>
      </c>
      <c r="L3254" s="6">
        <v>43743.520162324145</v>
      </c>
      <c r="M3254" s="6">
        <v>146150777.14462602</v>
      </c>
      <c r="N3254" s="6">
        <v>3315.665818875035</v>
      </c>
      <c r="O3254" s="6">
        <v>106411342.86030532</v>
      </c>
    </row>
    <row r="3255">
      <c r="A3255">
        <v>3251</v>
      </c>
      <c r="B3255" s="6">
        <v>-168785204.19184163</v>
      </c>
      <c r="C3255" s="6">
        <v>80137578.94776599</v>
      </c>
      <c r="D3255" s="6">
        <v>92379481.94996417</v>
      </c>
      <c r="E3255" s="6">
        <v>92543165.43580398</v>
      </c>
      <c r="F3255" s="6">
        <v>83377693.70057623</v>
      </c>
      <c r="G3255" s="6">
        <v>133827308.11000384</v>
      </c>
      <c r="H3255" s="6">
        <f>NPV(Supuestos!$B$22,C3255:G3255)+B3255</f>
        <v>153929928.31859374</v>
      </c>
      <c r="I3255" s="2">
        <f>IFERROR(IRR(B3255:G3255),"")</f>
        <v>0.45181196480313246</v>
      </c>
      <c r="J3255" s="2">
        <f>IFERROR(MIRR(B3255:G3255,Supuestos!$B$22,Supuestos!$B$22),"")</f>
        <v>0.2977822882576431</v>
      </c>
      <c r="K3255" s="6">
        <v>8434.635317595925</v>
      </c>
      <c r="L3255" s="6">
        <v>45619.71161731362</v>
      </c>
      <c r="M3255" s="6">
        <v>138002353.72896686</v>
      </c>
      <c r="N3255" s="6">
        <v>3431.8030467256904</v>
      </c>
      <c r="O3255" s="6">
        <v>107975003.52418448</v>
      </c>
    </row>
    <row r="3256">
      <c r="A3256">
        <v>3252</v>
      </c>
      <c r="B3256" s="6">
        <v>-180025569.96785212</v>
      </c>
      <c r="C3256" s="6">
        <v>76774284.13700598</v>
      </c>
      <c r="D3256" s="6">
        <v>89634831.31146586</v>
      </c>
      <c r="E3256" s="6">
        <v>86936100.1155959</v>
      </c>
      <c r="F3256" s="6">
        <v>84809580.58522305</v>
      </c>
      <c r="G3256" s="6">
        <v>132823225.77865466</v>
      </c>
      <c r="H3256" s="6">
        <f>NPV(Supuestos!$B$22,C3256:G3256)+B3256</f>
        <v>134169078.09719345</v>
      </c>
      <c r="I3256" s="2">
        <f>IFERROR(IRR(B3256:G3256),"")</f>
        <v>0.3969266997405393</v>
      </c>
      <c r="J3256" s="2">
        <f>IFERROR(MIRR(B3256:G3256,Supuestos!$B$22,Supuestos!$B$22),"")</f>
        <v>0.2743178573549363</v>
      </c>
      <c r="K3256" s="6">
        <v>8838.92551099442</v>
      </c>
      <c r="L3256" s="6">
        <v>40098.32121301023</v>
      </c>
      <c r="M3256" s="6">
        <v>151671484.02243412</v>
      </c>
      <c r="N3256" s="6">
        <v>3459.777912093947</v>
      </c>
      <c r="O3256" s="6">
        <v>105756325.96816333</v>
      </c>
    </row>
    <row r="3257">
      <c r="A3257">
        <v>3253</v>
      </c>
      <c r="B3257" s="6">
        <v>-148422288.84342772</v>
      </c>
      <c r="C3257" s="6">
        <v>41864927.78351427</v>
      </c>
      <c r="D3257" s="6">
        <v>52141122.99566198</v>
      </c>
      <c r="E3257" s="6">
        <v>62804153.36497177</v>
      </c>
      <c r="F3257" s="6">
        <v>52246347.36390368</v>
      </c>
      <c r="G3257" s="6">
        <v>97391454.49777162</v>
      </c>
      <c r="H3257" s="6">
        <f>NPV(Supuestos!$B$22,C3257:G3257)+B3257</f>
        <v>52329349.16434765</v>
      </c>
      <c r="I3257" s="2">
        <f>IFERROR(IRR(B3257:G3257),"")</f>
        <v>0.2612893207599579</v>
      </c>
      <c r="J3257" s="2">
        <f>IFERROR(MIRR(B3257:G3257,Supuestos!$B$22,Supuestos!$B$22),"")</f>
        <v>0.2109796523661751</v>
      </c>
      <c r="K3257" s="6">
        <v>8632.690489669658</v>
      </c>
      <c r="L3257" s="6">
        <v>34438.43006985392</v>
      </c>
      <c r="M3257" s="6">
        <v>124638584.2239732</v>
      </c>
      <c r="N3257" s="6">
        <v>3441.6862078011036</v>
      </c>
      <c r="O3257" s="6">
        <v>108590680.21624412</v>
      </c>
    </row>
    <row r="3258">
      <c r="A3258">
        <v>3254</v>
      </c>
      <c r="B3258" s="6">
        <v>-170695223.9306908</v>
      </c>
      <c r="C3258" s="6">
        <v>67435071.37737626</v>
      </c>
      <c r="D3258" s="6">
        <v>54186833.2234186</v>
      </c>
      <c r="E3258" s="6">
        <v>64992120.942345604</v>
      </c>
      <c r="F3258" s="6">
        <v>67495960.1625449</v>
      </c>
      <c r="G3258" s="6">
        <v>101948075.32672751</v>
      </c>
      <c r="H3258" s="6">
        <f>NPV(Supuestos!$B$22,C3258:G3258)+B3258</f>
        <v>66932849.03357172</v>
      </c>
      <c r="I3258" s="2">
        <f>IFERROR(IRR(B3258:G3258),"")</f>
        <v>0.28241919574947255</v>
      </c>
      <c r="J3258" s="2">
        <f>IFERROR(MIRR(B3258:G3258,Supuestos!$B$22,Supuestos!$B$22),"")</f>
        <v>0.21797991491114166</v>
      </c>
      <c r="K3258" s="6">
        <v>7827.042413569954</v>
      </c>
      <c r="L3258" s="6">
        <v>42578.523803070886</v>
      </c>
      <c r="M3258" s="6">
        <v>144034110.9935841</v>
      </c>
      <c r="N3258" s="6">
        <v>3490.7879857035973</v>
      </c>
      <c r="O3258" s="6">
        <v>105330742.86938138</v>
      </c>
    </row>
    <row r="3259">
      <c r="A3259">
        <v>3255</v>
      </c>
      <c r="B3259" s="6">
        <v>-171565541.98055544</v>
      </c>
      <c r="C3259" s="6">
        <v>36262771.81747362</v>
      </c>
      <c r="D3259" s="6">
        <v>54557577.52720592</v>
      </c>
      <c r="E3259" s="6">
        <v>26633406.924100675</v>
      </c>
      <c r="F3259" s="6">
        <v>57007559.93230197</v>
      </c>
      <c r="G3259" s="6">
        <v>83405438.30976634</v>
      </c>
      <c r="H3259" s="6">
        <f>NPV(Supuestos!$B$22,C3259:G3259)+B3259</f>
        <v>-2727794.6332845762</v>
      </c>
      <c r="I3259" s="2">
        <f>IFERROR(IRR(B3259:G3259),"")</f>
        <v>0.13410874226368777</v>
      </c>
      <c r="J3259" s="2">
        <f>IFERROR(MIRR(B3259:G3259,Supuestos!$B$22,Supuestos!$B$22),"")</f>
        <v>0.13635165251535386</v>
      </c>
      <c r="K3259" s="6">
        <v>7887.223147353233</v>
      </c>
      <c r="L3259" s="6">
        <v>35804.075777463244</v>
      </c>
      <c r="M3259" s="6">
        <v>148973963.16122767</v>
      </c>
      <c r="N3259" s="6">
        <v>3305.2425250721476</v>
      </c>
      <c r="O3259" s="6">
        <v>110278157.30800194</v>
      </c>
    </row>
    <row r="3260">
      <c r="A3260">
        <v>3256</v>
      </c>
      <c r="B3260" s="6">
        <v>-185168389.00606075</v>
      </c>
      <c r="C3260" s="6">
        <v>71775319.23243882</v>
      </c>
      <c r="D3260" s="6">
        <v>75473260.490915</v>
      </c>
      <c r="E3260" s="6">
        <v>90726203.59089288</v>
      </c>
      <c r="F3260" s="6">
        <v>80657227.3671346</v>
      </c>
      <c r="G3260" s="6">
        <v>144686353.75601473</v>
      </c>
      <c r="H3260" s="6">
        <f>NPV(Supuestos!$B$22,C3260:G3260)+B3260</f>
        <v>120005355.60351759</v>
      </c>
      <c r="I3260" s="2">
        <f>IFERROR(IRR(B3260:G3260),"")</f>
        <v>0.35767561126492176</v>
      </c>
      <c r="J3260" s="2">
        <f>IFERROR(MIRR(B3260:G3260,Supuestos!$B$22,Supuestos!$B$22),"")</f>
        <v>0.25979800144123444</v>
      </c>
      <c r="K3260" s="6">
        <v>8669.235364104874</v>
      </c>
      <c r="L3260" s="6">
        <v>42112.27286046544</v>
      </c>
      <c r="M3260" s="6">
        <v>155961892.59447828</v>
      </c>
      <c r="N3260" s="6">
        <v>3426.0900765346983</v>
      </c>
      <c r="O3260" s="6">
        <v>111211961.01568533</v>
      </c>
    </row>
    <row r="3261">
      <c r="A3261">
        <v>3257</v>
      </c>
      <c r="B3261" s="6">
        <v>-178433350.54161966</v>
      </c>
      <c r="C3261" s="6">
        <v>43698219.211358376</v>
      </c>
      <c r="D3261" s="6">
        <v>36071709.52251196</v>
      </c>
      <c r="E3261" s="6">
        <v>27381224.820716202</v>
      </c>
      <c r="F3261" s="6">
        <v>54394118.45493362</v>
      </c>
      <c r="G3261" s="6">
        <v>71901487.68508539</v>
      </c>
      <c r="H3261" s="6">
        <f>NPV(Supuestos!$B$22,C3261:G3261)+B3261</f>
        <v>-24314958.93030256</v>
      </c>
      <c r="I3261" s="2">
        <f>IFERROR(IRR(B3261:G3261),"")</f>
        <v>0.08691375768554362</v>
      </c>
      <c r="J3261" s="2">
        <f>IFERROR(MIRR(B3261:G3261,Supuestos!$B$22,Supuestos!$B$22),"")</f>
        <v>0.10708390979044391</v>
      </c>
      <c r="K3261" s="6">
        <v>7174.1422722086845</v>
      </c>
      <c r="L3261" s="6">
        <v>40661.758584573625</v>
      </c>
      <c r="M3261" s="6">
        <v>155096291.25170493</v>
      </c>
      <c r="N3261" s="6">
        <v>3352.448519381384</v>
      </c>
      <c r="O3261" s="6">
        <v>108424814.1976928</v>
      </c>
    </row>
    <row r="3262">
      <c r="A3262">
        <v>3258</v>
      </c>
      <c r="B3262" s="6">
        <v>-157051063.02417135</v>
      </c>
      <c r="C3262" s="6">
        <v>52015794.16799411</v>
      </c>
      <c r="D3262" s="6">
        <v>52709947.485889524</v>
      </c>
      <c r="E3262" s="6">
        <v>50417499.08170706</v>
      </c>
      <c r="F3262" s="6">
        <v>51879398.57675177</v>
      </c>
      <c r="G3262" s="6">
        <v>100414113.93939103</v>
      </c>
      <c r="H3262" s="6">
        <f>NPV(Supuestos!$B$22,C3262:G3262)+B3262</f>
        <v>46034508.35163394</v>
      </c>
      <c r="I3262" s="2">
        <f>IFERROR(IRR(B3262:G3262),"")</f>
        <v>0.24506627752569812</v>
      </c>
      <c r="J3262" s="2">
        <f>IFERROR(MIRR(B3262:G3262,Supuestos!$B$22,Supuestos!$B$22),"")</f>
        <v>0.20014159815204846</v>
      </c>
      <c r="K3262" s="6">
        <v>8289.986739665028</v>
      </c>
      <c r="L3262" s="6">
        <v>38094.6944718491</v>
      </c>
      <c r="M3262" s="6">
        <v>131786702.06231377</v>
      </c>
      <c r="N3262" s="6">
        <v>3567.037560263028</v>
      </c>
      <c r="O3262" s="6">
        <v>110138372.33956619</v>
      </c>
    </row>
    <row r="3263">
      <c r="A3263">
        <v>3259</v>
      </c>
      <c r="B3263" s="6">
        <v>-184555701.7110512</v>
      </c>
      <c r="C3263" s="6">
        <v>86331615.56212103</v>
      </c>
      <c r="D3263" s="6">
        <v>93015409.14794144</v>
      </c>
      <c r="E3263" s="6">
        <v>98856537.47192064</v>
      </c>
      <c r="F3263" s="6">
        <v>75026639.48547609</v>
      </c>
      <c r="G3263" s="6">
        <v>134578026.70462966</v>
      </c>
      <c r="H3263" s="6">
        <f>NPV(Supuestos!$B$22,C3263:G3263)+B3263</f>
        <v>143788873.09324342</v>
      </c>
      <c r="I3263" s="2">
        <f>IFERROR(IRR(B3263:G3263),"")</f>
        <v>0.4157648922772071</v>
      </c>
      <c r="J3263" s="2">
        <f>IFERROR(MIRR(B3263:G3263,Supuestos!$B$22,Supuestos!$B$22),"")</f>
        <v>0.2792202537430135</v>
      </c>
      <c r="K3263" s="6">
        <v>8716.628977106226</v>
      </c>
      <c r="L3263" s="6">
        <v>43134.20737329523</v>
      </c>
      <c r="M3263" s="6">
        <v>154476911.15948525</v>
      </c>
      <c r="N3263" s="6">
        <v>3444.5121358459196</v>
      </c>
      <c r="O3263" s="6">
        <v>112037602.7283727</v>
      </c>
    </row>
    <row r="3264">
      <c r="A3264">
        <v>3260</v>
      </c>
      <c r="B3264" s="6">
        <v>-183060529.57185945</v>
      </c>
      <c r="C3264" s="6">
        <v>58343358.55691114</v>
      </c>
      <c r="D3264" s="6">
        <v>52998501.818577275</v>
      </c>
      <c r="E3264" s="6">
        <v>58192192.896642074</v>
      </c>
      <c r="F3264" s="6">
        <v>53943746.01842405</v>
      </c>
      <c r="G3264" s="6">
        <v>102259865.95722622</v>
      </c>
      <c r="H3264" s="6">
        <f>NPV(Supuestos!$B$22,C3264:G3264)+B3264</f>
        <v>33226152.10951525</v>
      </c>
      <c r="I3264" s="2">
        <f>IFERROR(IRR(B3264:G3264),"")</f>
        <v>0.20719358623469486</v>
      </c>
      <c r="J3264" s="2">
        <f>IFERROR(MIRR(B3264:G3264,Supuestos!$B$22,Supuestos!$B$22),"")</f>
        <v>0.1786690071133641</v>
      </c>
      <c r="K3264" s="6">
        <v>8031.072270049388</v>
      </c>
      <c r="L3264" s="6">
        <v>39307.276806041984</v>
      </c>
      <c r="M3264" s="6">
        <v>157806163.1104067</v>
      </c>
      <c r="N3264" s="6">
        <v>3334.4520781499646</v>
      </c>
      <c r="O3264" s="6">
        <v>113711921.63891925</v>
      </c>
    </row>
    <row r="3265">
      <c r="A3265">
        <v>3261</v>
      </c>
      <c r="B3265" s="6">
        <v>-164434116.56608278</v>
      </c>
      <c r="C3265" s="6">
        <v>34792159.49715852</v>
      </c>
      <c r="D3265" s="6">
        <v>34548386.67438432</v>
      </c>
      <c r="E3265" s="6">
        <v>39119098.113790154</v>
      </c>
      <c r="F3265" s="6">
        <v>41655773.97259207</v>
      </c>
      <c r="G3265" s="6">
        <v>86976002.19183215</v>
      </c>
      <c r="H3265" s="6">
        <f>NPV(Supuestos!$B$22,C3265:G3265)+B3265</f>
        <v>-11090367.439895041</v>
      </c>
      <c r="I3265" s="2">
        <f>IFERROR(IRR(B3265:G3265),"")</f>
        <v>0.11541885518641797</v>
      </c>
      <c r="J3265" s="2">
        <f>IFERROR(MIRR(B3265:G3265,Supuestos!$B$22,Supuestos!$B$22),"")</f>
        <v>0.12418990448440925</v>
      </c>
      <c r="K3265" s="6">
        <v>7520.728917166788</v>
      </c>
      <c r="L3265" s="6">
        <v>36473.98198840029</v>
      </c>
      <c r="M3265" s="6">
        <v>142489242.08093217</v>
      </c>
      <c r="N3265" s="6">
        <v>3300.5640597393117</v>
      </c>
      <c r="O3265" s="6">
        <v>107193461.02917583</v>
      </c>
    </row>
    <row r="3266">
      <c r="A3266">
        <v>3262</v>
      </c>
      <c r="B3266" s="6">
        <v>-188493479.99413306</v>
      </c>
      <c r="C3266" s="6">
        <v>51808319.74135368</v>
      </c>
      <c r="D3266" s="6">
        <v>41258777.535237275</v>
      </c>
      <c r="E3266" s="6">
        <v>36321252.6029255</v>
      </c>
      <c r="F3266" s="6">
        <v>41434802.32469664</v>
      </c>
      <c r="G3266" s="6">
        <v>86128371.66350432</v>
      </c>
      <c r="H3266" s="6">
        <f>NPV(Supuestos!$B$22,C3266:G3266)+B3266</f>
        <v>-17519378.359130368</v>
      </c>
      <c r="I3266" s="2">
        <f>IFERROR(IRR(B3266:G3266),"")</f>
        <v>0.10339767707796094</v>
      </c>
      <c r="J3266" s="2">
        <f>IFERROR(MIRR(B3266:G3266,Supuestos!$B$22,Supuestos!$B$22),"")</f>
        <v>0.11797386450060632</v>
      </c>
      <c r="K3266" s="6">
        <v>8184.528273942762</v>
      </c>
      <c r="L3266" s="6">
        <v>33830.14778541236</v>
      </c>
      <c r="M3266" s="6">
        <v>166342775.9092235</v>
      </c>
      <c r="N3266" s="6">
        <v>3373.989623878151</v>
      </c>
      <c r="O3266" s="6">
        <v>113593597.11199862</v>
      </c>
    </row>
    <row r="3267">
      <c r="A3267">
        <v>3263</v>
      </c>
      <c r="B3267" s="6">
        <v>-174998176.3206142</v>
      </c>
      <c r="C3267" s="6">
        <v>57204316.40103179</v>
      </c>
      <c r="D3267" s="6">
        <v>57115280.12971614</v>
      </c>
      <c r="E3267" s="6">
        <v>46375381.6957129</v>
      </c>
      <c r="F3267" s="6">
        <v>57285500.61750652</v>
      </c>
      <c r="G3267" s="6">
        <v>115851668.26746508</v>
      </c>
      <c r="H3267" s="6">
        <f>NPV(Supuestos!$B$22,C3267:G3267)+B3267</f>
        <v>44518805.03630874</v>
      </c>
      <c r="I3267" s="2">
        <f>IFERROR(IRR(B3267:G3267),"")</f>
        <v>0.23088613943933514</v>
      </c>
      <c r="J3267" s="2">
        <f>IFERROR(MIRR(B3267:G3267,Supuestos!$B$22,Supuestos!$B$22),"")</f>
        <v>0.19286630486691103</v>
      </c>
      <c r="K3267" s="6">
        <v>7479.669166734054</v>
      </c>
      <c r="L3267" s="6">
        <v>43345.954127137775</v>
      </c>
      <c r="M3267" s="6">
        <v>149061104.5936205</v>
      </c>
      <c r="N3267" s="6">
        <v>3408.1700845311084</v>
      </c>
      <c r="O3267" s="6">
        <v>107220327.10807924</v>
      </c>
    </row>
    <row r="3268">
      <c r="A3268">
        <v>3264</v>
      </c>
      <c r="B3268" s="6">
        <v>-163922199.35050172</v>
      </c>
      <c r="C3268" s="6">
        <v>66009703.13519738</v>
      </c>
      <c r="D3268" s="6">
        <v>62775057.62747781</v>
      </c>
      <c r="E3268" s="6">
        <v>75011893.14881745</v>
      </c>
      <c r="F3268" s="6">
        <v>58656115.502862185</v>
      </c>
      <c r="G3268" s="6">
        <v>82900758.14176543</v>
      </c>
      <c r="H3268" s="6">
        <f>NPV(Supuestos!$B$22,C3268:G3268)+B3268</f>
        <v>70700493.87464064</v>
      </c>
      <c r="I3268" s="2">
        <f>IFERROR(IRR(B3268:G3268),"")</f>
        <v>0.3031238054882998</v>
      </c>
      <c r="J3268" s="2">
        <f>IFERROR(MIRR(B3268:G3268,Supuestos!$B$22,Supuestos!$B$22),"")</f>
        <v>0.22476086269787876</v>
      </c>
      <c r="K3268" s="6">
        <v>7500.215470289262</v>
      </c>
      <c r="L3268" s="6">
        <v>43820.54553534374</v>
      </c>
      <c r="M3268" s="6">
        <v>137629116.66724572</v>
      </c>
      <c r="N3268" s="6">
        <v>3259.308987110853</v>
      </c>
      <c r="O3268" s="6">
        <v>105249680.18149252</v>
      </c>
    </row>
    <row r="3269">
      <c r="A3269">
        <v>3265</v>
      </c>
      <c r="B3269" s="6">
        <v>-145734567.1411488</v>
      </c>
      <c r="C3269" s="6">
        <v>29101471.719933774</v>
      </c>
      <c r="D3269" s="6">
        <v>39967819.02638376</v>
      </c>
      <c r="E3269" s="6">
        <v>34595600.066842735</v>
      </c>
      <c r="F3269" s="6">
        <v>35232707.23371971</v>
      </c>
      <c r="G3269" s="6">
        <v>77422003.7756443</v>
      </c>
      <c r="H3269" s="6">
        <f>NPV(Supuestos!$B$22,C3269:G3269)+B3269</f>
        <v>-5030823.049201578</v>
      </c>
      <c r="I3269" s="2">
        <f>IFERROR(IRR(B3269:G3269),"")</f>
        <v>0.12735977036251822</v>
      </c>
      <c r="J3269" s="2">
        <f>IFERROR(MIRR(B3269:G3269,Supuestos!$B$22,Supuestos!$B$22),"")</f>
        <v>0.1320183506735173</v>
      </c>
      <c r="K3269" s="6">
        <v>7503.172413980403</v>
      </c>
      <c r="L3269" s="6">
        <v>37100.99321747019</v>
      </c>
      <c r="M3269" s="6">
        <v>123464555.2339011</v>
      </c>
      <c r="N3269" s="6">
        <v>3331.939398186902</v>
      </c>
      <c r="O3269" s="6">
        <v>112779611.74656169</v>
      </c>
    </row>
    <row r="3270">
      <c r="A3270">
        <v>3266</v>
      </c>
      <c r="B3270" s="6">
        <v>-161359185.1409902</v>
      </c>
      <c r="C3270" s="6">
        <v>83565717.5627867</v>
      </c>
      <c r="D3270" s="6">
        <v>50410503.25702833</v>
      </c>
      <c r="E3270" s="6">
        <v>58412641.93348998</v>
      </c>
      <c r="F3270" s="6">
        <v>88883853.71132816</v>
      </c>
      <c r="G3270" s="6">
        <v>111383212.2050821</v>
      </c>
      <c r="H3270" s="6">
        <f>NPV(Supuestos!$B$22,C3270:G3270)+B3270</f>
        <v>100635517.63453475</v>
      </c>
      <c r="I3270" s="2">
        <f>IFERROR(IRR(B3270:G3270),"")</f>
        <v>0.36161342314522327</v>
      </c>
      <c r="J3270" s="2">
        <f>IFERROR(MIRR(B3270:G3270,Supuestos!$B$22,Supuestos!$B$22),"")</f>
        <v>0.25604331095657606</v>
      </c>
      <c r="K3270" s="6">
        <v>8469.199838481578</v>
      </c>
      <c r="L3270" s="6">
        <v>40063.41968259751</v>
      </c>
      <c r="M3270" s="6">
        <v>134214776.54060023</v>
      </c>
      <c r="N3270" s="6">
        <v>3415.253397511939</v>
      </c>
      <c r="O3270" s="6">
        <v>111033450.97003834</v>
      </c>
    </row>
    <row r="3271">
      <c r="A3271">
        <v>3267</v>
      </c>
      <c r="B3271" s="6">
        <v>-168291852.4520571</v>
      </c>
      <c r="C3271" s="6">
        <v>55014669.73743847</v>
      </c>
      <c r="D3271" s="6">
        <v>62399982.02330265</v>
      </c>
      <c r="E3271" s="6">
        <v>54167105.026566386</v>
      </c>
      <c r="F3271" s="6">
        <v>63072583.377928674</v>
      </c>
      <c r="G3271" s="6">
        <v>99926215.37222292</v>
      </c>
      <c r="H3271" s="6">
        <f>NPV(Supuestos!$B$22,C3271:G3271)+B3271</f>
        <v>53785220.39914431</v>
      </c>
      <c r="I3271" s="2">
        <f>IFERROR(IRR(B3271:G3271),"")</f>
        <v>0.2552373061336171</v>
      </c>
      <c r="J3271" s="2">
        <f>IFERROR(MIRR(B3271:G3271,Supuestos!$B$22,Supuestos!$B$22),"")</f>
        <v>0.20501645674474567</v>
      </c>
      <c r="K3271" s="6">
        <v>8064.298523894067</v>
      </c>
      <c r="L3271" s="6">
        <v>38939.37354404366</v>
      </c>
      <c r="M3271" s="6">
        <v>143170353.84464982</v>
      </c>
      <c r="N3271" s="6">
        <v>3240.7549590803683</v>
      </c>
      <c r="O3271" s="6">
        <v>112996149.72275732</v>
      </c>
    </row>
    <row r="3272">
      <c r="A3272">
        <v>3268</v>
      </c>
      <c r="B3272" s="6">
        <v>-166640854.1429128</v>
      </c>
      <c r="C3272" s="6">
        <v>89260025.51064537</v>
      </c>
      <c r="D3272" s="6">
        <v>98905505.52816641</v>
      </c>
      <c r="E3272" s="6">
        <v>113128113.32283674</v>
      </c>
      <c r="F3272" s="6">
        <v>101690148.05324824</v>
      </c>
      <c r="G3272" s="6">
        <v>139786357.6748321</v>
      </c>
      <c r="H3272" s="6">
        <f>NPV(Supuestos!$B$22,C3272:G3272)+B3272</f>
        <v>196929627.86081743</v>
      </c>
      <c r="I3272" s="2">
        <f>IFERROR(IRR(B3272:G3272),"")</f>
        <v>0.5329782247771856</v>
      </c>
      <c r="J3272" s="2">
        <f>IFERROR(MIRR(B3272:G3272,Supuestos!$B$22,Supuestos!$B$22),"")</f>
        <v>0.33249711661313297</v>
      </c>
      <c r="K3272" s="6">
        <v>8967.52047849412</v>
      </c>
      <c r="L3272" s="6">
        <v>43980.74963985976</v>
      </c>
      <c r="M3272" s="6">
        <v>135088992.2985156</v>
      </c>
      <c r="N3272" s="6">
        <v>3477.929442717383</v>
      </c>
      <c r="O3272" s="6">
        <v>111421809.0031539</v>
      </c>
    </row>
    <row r="3273">
      <c r="A3273">
        <v>3269</v>
      </c>
      <c r="B3273" s="6">
        <v>-173232545.43185255</v>
      </c>
      <c r="C3273" s="6">
        <v>70353377.46737301</v>
      </c>
      <c r="D3273" s="6">
        <v>62602656.8010727</v>
      </c>
      <c r="E3273" s="6">
        <v>66435691.27630378</v>
      </c>
      <c r="F3273" s="6">
        <v>73243848.16870528</v>
      </c>
      <c r="G3273" s="6">
        <v>113752364.3316849</v>
      </c>
      <c r="H3273" s="6">
        <f>NPV(Supuestos!$B$22,C3273:G3273)+B3273</f>
        <v>83939505.9198119</v>
      </c>
      <c r="I3273" s="2">
        <f>IFERROR(IRR(B3273:G3273),"")</f>
        <v>0.3124467853550224</v>
      </c>
      <c r="J3273" s="2">
        <f>IFERROR(MIRR(B3273:G3273,Supuestos!$B$22,Supuestos!$B$22),"")</f>
        <v>0.23374017679737924</v>
      </c>
      <c r="K3273" s="6">
        <v>8048.6932364817385</v>
      </c>
      <c r="L3273" s="6">
        <v>43156.421088688025</v>
      </c>
      <c r="M3273" s="6">
        <v>145444321.86967006</v>
      </c>
      <c r="N3273" s="6">
        <v>3437.0385819425187</v>
      </c>
      <c r="O3273" s="6">
        <v>111672219.2614566</v>
      </c>
    </row>
    <row r="3274">
      <c r="A3274">
        <v>3270</v>
      </c>
      <c r="B3274" s="6">
        <v>-167963688.84988567</v>
      </c>
      <c r="C3274" s="6">
        <v>50105332.424249485</v>
      </c>
      <c r="D3274" s="6">
        <v>54637864.60341635</v>
      </c>
      <c r="E3274" s="6">
        <v>85440291.63330568</v>
      </c>
      <c r="F3274" s="6">
        <v>67733875.5679019</v>
      </c>
      <c r="G3274" s="6">
        <v>115684729.5195568</v>
      </c>
      <c r="H3274" s="6">
        <f>NPV(Supuestos!$B$22,C3274:G3274)+B3274</f>
        <v>75887098.25305843</v>
      </c>
      <c r="I3274" s="2">
        <f>IFERROR(IRR(B3274:G3274),"")</f>
        <v>0.29094881777595116</v>
      </c>
      <c r="J3274" s="2">
        <f>IFERROR(MIRR(B3274:G3274,Supuestos!$B$22,Supuestos!$B$22),"")</f>
        <v>0.2282495193667089</v>
      </c>
      <c r="K3274" s="6">
        <v>8170.11732888837</v>
      </c>
      <c r="L3274" s="6">
        <v>41327.22726668442</v>
      </c>
      <c r="M3274" s="6">
        <v>140951825.19816998</v>
      </c>
      <c r="N3274" s="6">
        <v>3424.524678941816</v>
      </c>
      <c r="O3274" s="6">
        <v>110243493.05954169</v>
      </c>
    </row>
    <row r="3275">
      <c r="A3275">
        <v>3271</v>
      </c>
      <c r="B3275" s="6">
        <v>-173996147.56417793</v>
      </c>
      <c r="C3275" s="6">
        <v>52030019.50048187</v>
      </c>
      <c r="D3275" s="6">
        <v>58340321.47074674</v>
      </c>
      <c r="E3275" s="6">
        <v>74998419.96248636</v>
      </c>
      <c r="F3275" s="6">
        <v>58973516.01187615</v>
      </c>
      <c r="G3275" s="6">
        <v>106289961.52124742</v>
      </c>
      <c r="H3275" s="6">
        <f>NPV(Supuestos!$B$22,C3275:G3275)+B3275</f>
        <v>57277731.69374743</v>
      </c>
      <c r="I3275" s="2">
        <f>IFERROR(IRR(B3275:G3275),"")</f>
        <v>0.2559105784397428</v>
      </c>
      <c r="J3275" s="2">
        <f>IFERROR(MIRR(B3275:G3275,Supuestos!$B$22,Supuestos!$B$22),"")</f>
        <v>0.2067637107908613</v>
      </c>
      <c r="K3275" s="6">
        <v>7931.366423306743</v>
      </c>
      <c r="L3275" s="6">
        <v>41213.15573030671</v>
      </c>
      <c r="M3275" s="6">
        <v>147846016.39954862</v>
      </c>
      <c r="N3275" s="6">
        <v>3350.713303592056</v>
      </c>
      <c r="O3275" s="6">
        <v>109605865.59951763</v>
      </c>
    </row>
    <row r="3276">
      <c r="A3276">
        <v>3272</v>
      </c>
      <c r="B3276" s="6">
        <v>-163920553.99242482</v>
      </c>
      <c r="C3276" s="6">
        <v>71833334.92243886</v>
      </c>
      <c r="D3276" s="6">
        <v>73729640.13290522</v>
      </c>
      <c r="E3276" s="6">
        <v>77443085.93934005</v>
      </c>
      <c r="F3276" s="6">
        <v>79327236.74377352</v>
      </c>
      <c r="G3276" s="6">
        <v>130277521.5541178</v>
      </c>
      <c r="H3276" s="6">
        <f>NPV(Supuestos!$B$22,C3276:G3276)+B3276</f>
        <v>122725739.11180395</v>
      </c>
      <c r="I3276" s="2">
        <f>IFERROR(IRR(B3276:G3276),"")</f>
        <v>0.393657186118797</v>
      </c>
      <c r="J3276" s="2">
        <f>IFERROR(MIRR(B3276:G3276,Supuestos!$B$22,Supuestos!$B$22),"")</f>
        <v>0.2748157918454335</v>
      </c>
      <c r="K3276" s="6">
        <v>8629.207607399183</v>
      </c>
      <c r="L3276" s="6">
        <v>40201.735593112826</v>
      </c>
      <c r="M3276" s="6">
        <v>136167824.18356565</v>
      </c>
      <c r="N3276" s="6">
        <v>3377.072309485326</v>
      </c>
      <c r="O3276" s="6">
        <v>111978263.81354733</v>
      </c>
    </row>
    <row r="3277">
      <c r="A3277">
        <v>3273</v>
      </c>
      <c r="B3277" s="6">
        <v>-168650851.37830853</v>
      </c>
      <c r="C3277" s="6">
        <v>47393165.27020076</v>
      </c>
      <c r="D3277" s="6">
        <v>43462747.88123908</v>
      </c>
      <c r="E3277" s="6">
        <v>33561083.740070015</v>
      </c>
      <c r="F3277" s="6">
        <v>49285698.55775605</v>
      </c>
      <c r="G3277" s="6">
        <v>81931181.38896406</v>
      </c>
      <c r="H3277" s="6">
        <f>NPV(Supuestos!$B$22,C3277:G3277)+B3277</f>
        <v>751627.7030860335</v>
      </c>
      <c r="I3277" s="2">
        <f>IFERROR(IRR(B3277:G3277),"")</f>
        <v>0.14169974299659346</v>
      </c>
      <c r="J3277" s="2">
        <f>IFERROR(MIRR(B3277:G3277,Supuestos!$B$22,Supuestos!$B$22),"")</f>
        <v>0.141014322956742</v>
      </c>
      <c r="K3277" s="6">
        <v>8120.311350920552</v>
      </c>
      <c r="L3277" s="6">
        <v>33856.39796045514</v>
      </c>
      <c r="M3277" s="6">
        <v>146656891.96554315</v>
      </c>
      <c r="N3277" s="6">
        <v>3327.9061241075397</v>
      </c>
      <c r="O3277" s="6">
        <v>111562001.28701507</v>
      </c>
    </row>
    <row r="3278">
      <c r="A3278">
        <v>3274</v>
      </c>
      <c r="B3278" s="6">
        <v>-172019892.4339853</v>
      </c>
      <c r="C3278" s="6">
        <v>27270354.313991964</v>
      </c>
      <c r="D3278" s="6">
        <v>43528746.24672589</v>
      </c>
      <c r="E3278" s="6">
        <v>25756075.978940364</v>
      </c>
      <c r="F3278" s="6">
        <v>13687209.360892002</v>
      </c>
      <c r="G3278" s="6">
        <v>73201180.08564031</v>
      </c>
      <c r="H3278" s="6">
        <f>NPV(Supuestos!$B$22,C3278:G3278)+B3278</f>
        <v>-51097628.708398275</v>
      </c>
      <c r="I3278" s="2">
        <f>IFERROR(IRR(B3278:G3278),"")</f>
        <v>0.019585745041058103</v>
      </c>
      <c r="J3278" s="2">
        <f>IFERROR(MIRR(B3278:G3278,Supuestos!$B$22,Supuestos!$B$22),"")</f>
        <v>0.062405647756612614</v>
      </c>
      <c r="K3278" s="6">
        <v>7304.626085647626</v>
      </c>
      <c r="L3278" s="6">
        <v>35497.82995398564</v>
      </c>
      <c r="M3278" s="6">
        <v>151276022.4607239</v>
      </c>
      <c r="N3278" s="6">
        <v>3411.834201713403</v>
      </c>
      <c r="O3278" s="6">
        <v>108790761.0508554</v>
      </c>
    </row>
    <row r="3279">
      <c r="A3279">
        <v>3275</v>
      </c>
      <c r="B3279" s="6">
        <v>-181640842.45835248</v>
      </c>
      <c r="C3279" s="6">
        <v>86960013.40364021</v>
      </c>
      <c r="D3279" s="6">
        <v>102252856.16892937</v>
      </c>
      <c r="E3279" s="6">
        <v>89614122.60403548</v>
      </c>
      <c r="F3279" s="6">
        <v>83054846.00610843</v>
      </c>
      <c r="G3279" s="6">
        <v>136784972.73698968</v>
      </c>
      <c r="H3279" s="6">
        <f>NPV(Supuestos!$B$22,C3279:G3279)+B3279</f>
        <v>154024068.6312459</v>
      </c>
      <c r="I3279" s="2">
        <f>IFERROR(IRR(B3279:G3279),"")</f>
        <v>0.4382860364569885</v>
      </c>
      <c r="J3279" s="2">
        <f>IFERROR(MIRR(B3279:G3279,Supuestos!$B$22,Supuestos!$B$22),"")</f>
        <v>0.2889715706136491</v>
      </c>
      <c r="K3279" s="6">
        <v>8883.02432870114</v>
      </c>
      <c r="L3279" s="6">
        <v>40920.11346319871</v>
      </c>
      <c r="M3279" s="6">
        <v>152561293.38420805</v>
      </c>
      <c r="N3279" s="6">
        <v>3350.0587321817875</v>
      </c>
      <c r="O3279" s="6">
        <v>107132327.08878076</v>
      </c>
    </row>
    <row r="3280">
      <c r="A3280">
        <v>3276</v>
      </c>
      <c r="B3280" s="6">
        <v>-182757821.36871612</v>
      </c>
      <c r="C3280" s="6">
        <v>60260417.13288526</v>
      </c>
      <c r="D3280" s="6">
        <v>66071295.356229395</v>
      </c>
      <c r="E3280" s="6">
        <v>73165860.44953506</v>
      </c>
      <c r="F3280" s="6">
        <v>76370108.31664409</v>
      </c>
      <c r="G3280" s="6">
        <v>125202046.08445768</v>
      </c>
      <c r="H3280" s="6">
        <f>NPV(Supuestos!$B$22,C3280:G3280)+B3280</f>
        <v>80570036.1274782</v>
      </c>
      <c r="I3280" s="2">
        <f>IFERROR(IRR(B3280:G3280),"")</f>
        <v>0.290927261393359</v>
      </c>
      <c r="J3280" s="2">
        <f>IFERROR(MIRR(B3280:G3280,Supuestos!$B$22,Supuestos!$B$22),"")</f>
        <v>0.22639117866208114</v>
      </c>
      <c r="K3280" s="6">
        <v>8434.309959739767</v>
      </c>
      <c r="L3280" s="6">
        <v>38898.57938908694</v>
      </c>
      <c r="M3280" s="6">
        <v>156511207.3238278</v>
      </c>
      <c r="N3280" s="6">
        <v>3317.0639993312457</v>
      </c>
      <c r="O3280" s="6">
        <v>112233111.3408223</v>
      </c>
    </row>
    <row r="3281">
      <c r="A3281">
        <v>3277</v>
      </c>
      <c r="B3281" s="6">
        <v>-184659164.21266723</v>
      </c>
      <c r="C3281" s="6">
        <v>34174425.45127167</v>
      </c>
      <c r="D3281" s="6">
        <v>38038755.759111404</v>
      </c>
      <c r="E3281" s="6">
        <v>44578672.352535866</v>
      </c>
      <c r="F3281" s="6">
        <v>30886192.887630306</v>
      </c>
      <c r="G3281" s="6">
        <v>79404137.0314408</v>
      </c>
      <c r="H3281" s="6">
        <f>NPV(Supuestos!$B$22,C3281:G3281)+B3281</f>
        <v>-35795550.33274792</v>
      </c>
      <c r="I3281" s="2">
        <f>IFERROR(IRR(B3281:G3281),"")</f>
        <v>0.06470563888655462</v>
      </c>
      <c r="J3281" s="2">
        <f>IFERROR(MIRR(B3281:G3281,Supuestos!$B$22,Supuestos!$B$22),"")</f>
        <v>0.09191388802367073</v>
      </c>
      <c r="K3281" s="6">
        <v>7544.1430510298605</v>
      </c>
      <c r="L3281" s="6">
        <v>35570.233865447575</v>
      </c>
      <c r="M3281" s="6">
        <v>163191409.60150537</v>
      </c>
      <c r="N3281" s="6">
        <v>3229.915865790099</v>
      </c>
      <c r="O3281" s="6">
        <v>111169767.5021367</v>
      </c>
    </row>
    <row r="3282">
      <c r="A3282">
        <v>3278</v>
      </c>
      <c r="B3282" s="6">
        <v>-156649454.78404048</v>
      </c>
      <c r="C3282" s="6">
        <v>42753225.47698359</v>
      </c>
      <c r="D3282" s="6">
        <v>37231343.90229365</v>
      </c>
      <c r="E3282" s="6">
        <v>40339666.554898985</v>
      </c>
      <c r="F3282" s="6">
        <v>45470274.535802126</v>
      </c>
      <c r="G3282" s="6">
        <v>81996758.02613245</v>
      </c>
      <c r="H3282" s="6">
        <f>NPV(Supuestos!$B$22,C3282:G3282)+B3282</f>
        <v>6238410.110627905</v>
      </c>
      <c r="I3282" s="2">
        <f>IFERROR(IRR(B3282:G3282),"")</f>
        <v>0.15475342925954913</v>
      </c>
      <c r="J3282" s="2">
        <f>IFERROR(MIRR(B3282:G3282,Supuestos!$B$22,Supuestos!$B$22),"")</f>
        <v>0.14893859894533756</v>
      </c>
      <c r="K3282" s="6">
        <v>7716.873356550022</v>
      </c>
      <c r="L3282" s="6">
        <v>35263.419465438645</v>
      </c>
      <c r="M3282" s="6">
        <v>134879587.41334522</v>
      </c>
      <c r="N3282" s="6">
        <v>3301.4746884194515</v>
      </c>
      <c r="O3282" s="6">
        <v>105596824.10103525</v>
      </c>
    </row>
    <row r="3283">
      <c r="A3283">
        <v>3279</v>
      </c>
      <c r="B3283" s="6">
        <v>-176724256.0429156</v>
      </c>
      <c r="C3283" s="6">
        <v>39609755.880994976</v>
      </c>
      <c r="D3283" s="6">
        <v>40809905.71003619</v>
      </c>
      <c r="E3283" s="6">
        <v>40174147.344214216</v>
      </c>
      <c r="F3283" s="6">
        <v>56730328.95457682</v>
      </c>
      <c r="G3283" s="6">
        <v>82484382.72307208</v>
      </c>
      <c r="H3283" s="6">
        <f>NPV(Supuestos!$B$22,C3283:G3283)+B3283</f>
        <v>-7031841.130297355</v>
      </c>
      <c r="I3283" s="2">
        <f>IFERROR(IRR(B3283:G3283),"")</f>
        <v>0.1252724600918457</v>
      </c>
      <c r="J3283" s="2">
        <f>IFERROR(MIRR(B3283:G3283,Supuestos!$B$22,Supuestos!$B$22),"")</f>
        <v>0.13077996459259178</v>
      </c>
      <c r="K3283" s="6">
        <v>7463.49213803715</v>
      </c>
      <c r="L3283" s="6">
        <v>40160.26052820324</v>
      </c>
      <c r="M3283" s="6">
        <v>152745392.94581413</v>
      </c>
      <c r="N3283" s="6">
        <v>3353.898413820813</v>
      </c>
      <c r="O3283" s="6">
        <v>111302291.07824974</v>
      </c>
    </row>
    <row r="3284">
      <c r="A3284">
        <v>3280</v>
      </c>
      <c r="B3284" s="6">
        <v>-155943553.85983852</v>
      </c>
      <c r="C3284" s="6">
        <v>49192727.67829202</v>
      </c>
      <c r="D3284" s="6">
        <v>50392160.92925283</v>
      </c>
      <c r="E3284" s="6">
        <v>38082971.42547496</v>
      </c>
      <c r="F3284" s="6">
        <v>55100627.86782247</v>
      </c>
      <c r="G3284" s="6">
        <v>93915780.09905352</v>
      </c>
      <c r="H3284" s="6">
        <f>NPV(Supuestos!$B$22,C3284:G3284)+B3284</f>
        <v>33088922.440083258</v>
      </c>
      <c r="I3284" s="2">
        <f>IFERROR(IRR(B3284:G3284),"")</f>
        <v>0.21680245297887873</v>
      </c>
      <c r="J3284" s="2">
        <f>IFERROR(MIRR(B3284:G3284,Supuestos!$B$22,Supuestos!$B$22),"")</f>
        <v>0.18472799412169727</v>
      </c>
      <c r="K3284" s="6">
        <v>7951.9950891459</v>
      </c>
      <c r="L3284" s="6">
        <v>38190.609853519425</v>
      </c>
      <c r="M3284" s="6">
        <v>131648230.49930464</v>
      </c>
      <c r="N3284" s="6">
        <v>3428.6071276913085</v>
      </c>
      <c r="O3284" s="6">
        <v>111662301.94468294</v>
      </c>
    </row>
    <row r="3285">
      <c r="A3285">
        <v>3281</v>
      </c>
      <c r="B3285" s="6">
        <v>-176131508.9051817</v>
      </c>
      <c r="C3285" s="6">
        <v>58440301.81271255</v>
      </c>
      <c r="D3285" s="6">
        <v>51409550.837723</v>
      </c>
      <c r="E3285" s="6">
        <v>49454991.96778372</v>
      </c>
      <c r="F3285" s="6">
        <v>67481311.61272548</v>
      </c>
      <c r="G3285" s="6">
        <v>109846044.12806627</v>
      </c>
      <c r="H3285" s="6">
        <f>NPV(Supuestos!$B$22,C3285:G3285)+B3285</f>
        <v>45075551.593642764</v>
      </c>
      <c r="I3285" s="2">
        <f>IFERROR(IRR(B3285:G3285),"")</f>
        <v>0.23106198212696874</v>
      </c>
      <c r="J3285" s="2">
        <f>IFERROR(MIRR(B3285:G3285,Supuestos!$B$22,Supuestos!$B$22),"")</f>
        <v>0.1931560209491645</v>
      </c>
      <c r="K3285" s="6">
        <v>7659.291480218599</v>
      </c>
      <c r="L3285" s="6">
        <v>42242.23864758825</v>
      </c>
      <c r="M3285" s="6">
        <v>150247859.41887504</v>
      </c>
      <c r="N3285" s="6">
        <v>3286.1235530736544</v>
      </c>
      <c r="O3285" s="6">
        <v>109509036.1619727</v>
      </c>
    </row>
    <row r="3286">
      <c r="A3286">
        <v>3282</v>
      </c>
      <c r="B3286" s="6">
        <v>-164672463.46623003</v>
      </c>
      <c r="C3286" s="6">
        <v>99775723.76012759</v>
      </c>
      <c r="D3286" s="6">
        <v>81132377.2381461</v>
      </c>
      <c r="E3286" s="6">
        <v>93816400.40023293</v>
      </c>
      <c r="F3286" s="6">
        <v>80002017.87655859</v>
      </c>
      <c r="G3286" s="6">
        <v>132927448.20169096</v>
      </c>
      <c r="H3286" s="6">
        <f>NPV(Supuestos!$B$22,C3286:G3286)+B3286</f>
        <v>165008197.2145515</v>
      </c>
      <c r="I3286" s="2">
        <f>IFERROR(IRR(B3286:G3286),"")</f>
        <v>0.49603251832626866</v>
      </c>
      <c r="J3286" s="2">
        <f>IFERROR(MIRR(B3286:G3286,Supuestos!$B$22,Supuestos!$B$22),"")</f>
        <v>0.3097829996716013</v>
      </c>
      <c r="K3286" s="6">
        <v>9246.157536414936</v>
      </c>
      <c r="L3286" s="6">
        <v>39380.42690891081</v>
      </c>
      <c r="M3286" s="6">
        <v>135543052.98214498</v>
      </c>
      <c r="N3286" s="6">
        <v>3463.4092132250466</v>
      </c>
      <c r="O3286" s="6">
        <v>107964809.9272785</v>
      </c>
    </row>
    <row r="3287">
      <c r="A3287">
        <v>3283</v>
      </c>
      <c r="B3287" s="6">
        <v>-153523296.71913478</v>
      </c>
      <c r="C3287" s="6">
        <v>80539227.54839623</v>
      </c>
      <c r="D3287" s="6">
        <v>73562448.95053597</v>
      </c>
      <c r="E3287" s="6">
        <v>75666091.43549901</v>
      </c>
      <c r="F3287" s="6">
        <v>74870327.47330953</v>
      </c>
      <c r="G3287" s="6">
        <v>138240768.58309484</v>
      </c>
      <c r="H3287" s="6">
        <f>NPV(Supuestos!$B$22,C3287:G3287)+B3287</f>
        <v>140928688.33851752</v>
      </c>
      <c r="I3287" s="2">
        <f>IFERROR(IRR(B3287:G3287),"")</f>
        <v>0.451288851515504</v>
      </c>
      <c r="J3287" s="2">
        <f>IFERROR(MIRR(B3287:G3287,Supuestos!$B$22,Supuestos!$B$22),"")</f>
        <v>0.29859250238523494</v>
      </c>
      <c r="K3287" s="6">
        <v>8674.453958809245</v>
      </c>
      <c r="L3287" s="6">
        <v>40969.806626048754</v>
      </c>
      <c r="M3287" s="6">
        <v>125092040.61681655</v>
      </c>
      <c r="N3287" s="6">
        <v>3432.4296822460988</v>
      </c>
      <c r="O3287" s="6">
        <v>108935116.5859202</v>
      </c>
    </row>
    <row r="3288">
      <c r="A3288">
        <v>3284</v>
      </c>
      <c r="B3288" s="6">
        <v>-168149770.7120641</v>
      </c>
      <c r="C3288" s="6">
        <v>64458901.36219771</v>
      </c>
      <c r="D3288" s="6">
        <v>66800999.58580975</v>
      </c>
      <c r="E3288" s="6">
        <v>54499196.51420699</v>
      </c>
      <c r="F3288" s="6">
        <v>75305670.51710188</v>
      </c>
      <c r="G3288" s="6">
        <v>111819199.61015508</v>
      </c>
      <c r="H3288" s="6">
        <f>NPV(Supuestos!$B$22,C3288:G3288)+B3288</f>
        <v>79242121.21193628</v>
      </c>
      <c r="I3288" s="2">
        <f>IFERROR(IRR(B3288:G3288),"")</f>
        <v>0.3064427121758945</v>
      </c>
      <c r="J3288" s="2">
        <f>IFERROR(MIRR(B3288:G3288,Supuestos!$B$22,Supuestos!$B$22),"")</f>
        <v>0.2315234555749941</v>
      </c>
      <c r="K3288" s="6">
        <v>7867.378472893862</v>
      </c>
      <c r="L3288" s="6">
        <v>42416.59803039195</v>
      </c>
      <c r="M3288" s="6">
        <v>141453176.29304826</v>
      </c>
      <c r="N3288" s="6">
        <v>3219.670050404966</v>
      </c>
      <c r="O3288" s="6">
        <v>112490788.89400314</v>
      </c>
    </row>
    <row r="3289">
      <c r="A3289">
        <v>3285</v>
      </c>
      <c r="B3289" s="6">
        <v>-165092690.0784238</v>
      </c>
      <c r="C3289" s="6">
        <v>49685426.41868638</v>
      </c>
      <c r="D3289" s="6">
        <v>56088321.12801166</v>
      </c>
      <c r="E3289" s="6">
        <v>69713902.36120194</v>
      </c>
      <c r="F3289" s="6">
        <v>53029550.05292767</v>
      </c>
      <c r="G3289" s="6">
        <v>105188879.1511775</v>
      </c>
      <c r="H3289" s="6">
        <f>NPV(Supuestos!$B$22,C3289:G3289)+B3289</f>
        <v>54733615.892314985</v>
      </c>
      <c r="I3289" s="2">
        <f>IFERROR(IRR(B3289:G3289),"")</f>
        <v>0.25644485736351275</v>
      </c>
      <c r="J3289" s="2">
        <f>IFERROR(MIRR(B3289:G3289,Supuestos!$B$22,Supuestos!$B$22),"")</f>
        <v>0.20718884833717066</v>
      </c>
      <c r="K3289" s="6">
        <v>8198.786223379911</v>
      </c>
      <c r="L3289" s="6">
        <v>38580.31466695163</v>
      </c>
      <c r="M3289" s="6">
        <v>139787749.8876186</v>
      </c>
      <c r="N3289" s="6">
        <v>3387.8201483748853</v>
      </c>
      <c r="O3289" s="6">
        <v>109830548.97352271</v>
      </c>
    </row>
    <row r="3290">
      <c r="A3290">
        <v>3286</v>
      </c>
      <c r="B3290" s="6">
        <v>-166688795.5101851</v>
      </c>
      <c r="C3290" s="6">
        <v>57961038.763500914</v>
      </c>
      <c r="D3290" s="6">
        <v>51550075.472917646</v>
      </c>
      <c r="E3290" s="6">
        <v>69763584.03153059</v>
      </c>
      <c r="F3290" s="6">
        <v>67039144.535109825</v>
      </c>
      <c r="G3290" s="6">
        <v>117940842.81242602</v>
      </c>
      <c r="H3290" s="6">
        <f>NPV(Supuestos!$B$22,C3290:G3290)+B3290</f>
        <v>71856095.50104716</v>
      </c>
      <c r="I3290" s="2">
        <f>IFERROR(IRR(B3290:G3290),"")</f>
        <v>0.28708859751647836</v>
      </c>
      <c r="J3290" s="2">
        <f>IFERROR(MIRR(B3290:G3290,Supuestos!$B$22,Supuestos!$B$22),"")</f>
        <v>0.2247222095703112</v>
      </c>
      <c r="K3290" s="6">
        <v>8003.532214552377</v>
      </c>
      <c r="L3290" s="6">
        <v>39193.09361130325</v>
      </c>
      <c r="M3290" s="6">
        <v>141594140.52570248</v>
      </c>
      <c r="N3290" s="6">
        <v>3406.3908282356956</v>
      </c>
      <c r="O3290" s="6">
        <v>99242121.74199222</v>
      </c>
    </row>
    <row r="3291">
      <c r="A3291">
        <v>3287</v>
      </c>
      <c r="B3291" s="6">
        <v>-172959019.35612586</v>
      </c>
      <c r="C3291" s="6">
        <v>49698252.06185359</v>
      </c>
      <c r="D3291" s="6">
        <v>50007417.39525651</v>
      </c>
      <c r="E3291" s="6">
        <v>52466937.25100778</v>
      </c>
      <c r="F3291" s="6">
        <v>60076603.603279725</v>
      </c>
      <c r="G3291" s="6">
        <v>95876016.69317377</v>
      </c>
      <c r="H3291" s="6">
        <f>NPV(Supuestos!$B$22,C3291:G3291)+B3291</f>
        <v>29893881.506929696</v>
      </c>
      <c r="I3291" s="2">
        <f>IFERROR(IRR(B3291:G3291),"")</f>
        <v>0.20247757083875695</v>
      </c>
      <c r="J3291" s="2">
        <f>IFERROR(MIRR(B3291:G3291,Supuestos!$B$22,Supuestos!$B$22),"")</f>
        <v>0.17693493173547892</v>
      </c>
      <c r="K3291" s="6">
        <v>7546.152461642062</v>
      </c>
      <c r="L3291" s="6">
        <v>42676.88147697148</v>
      </c>
      <c r="M3291" s="6">
        <v>147195319.01911348</v>
      </c>
      <c r="N3291" s="6">
        <v>3487.638940072308</v>
      </c>
      <c r="O3291" s="6">
        <v>107454370.10230954</v>
      </c>
    </row>
    <row r="3292">
      <c r="A3292">
        <v>3288</v>
      </c>
      <c r="B3292" s="6">
        <v>-174704009.89520267</v>
      </c>
      <c r="C3292" s="6">
        <v>96215907.38077755</v>
      </c>
      <c r="D3292" s="6">
        <v>108656000.50428788</v>
      </c>
      <c r="E3292" s="6">
        <v>87227429.72586055</v>
      </c>
      <c r="F3292" s="6">
        <v>101662189.48802456</v>
      </c>
      <c r="G3292" s="6">
        <v>144246501.71583712</v>
      </c>
      <c r="H3292" s="6">
        <f>NPV(Supuestos!$B$22,C3292:G3292)+B3292</f>
        <v>187288493.80269662</v>
      </c>
      <c r="I3292" s="2">
        <f>IFERROR(IRR(B3292:G3292),"")</f>
        <v>0.5097529568278534</v>
      </c>
      <c r="J3292" s="2">
        <f>IFERROR(MIRR(B3292:G3292,Supuestos!$B$22,Supuestos!$B$22),"")</f>
        <v>0.3188159535245614</v>
      </c>
      <c r="K3292" s="6">
        <v>8890.10476183399</v>
      </c>
      <c r="L3292" s="6">
        <v>44751.04555146456</v>
      </c>
      <c r="M3292" s="6">
        <v>142876691.2428727</v>
      </c>
      <c r="N3292" s="6">
        <v>3439.5824717978635</v>
      </c>
      <c r="O3292" s="6">
        <v>115475113.44939215</v>
      </c>
    </row>
    <row r="3293">
      <c r="A3293">
        <v>3289</v>
      </c>
      <c r="B3293" s="6">
        <v>-177684864.66268992</v>
      </c>
      <c r="C3293" s="6">
        <v>82914476.45574793</v>
      </c>
      <c r="D3293" s="6">
        <v>82705878.26358007</v>
      </c>
      <c r="E3293" s="6">
        <v>74595294.5765924</v>
      </c>
      <c r="F3293" s="6">
        <v>84446541.92759821</v>
      </c>
      <c r="G3293" s="6">
        <v>115821538.76656549</v>
      </c>
      <c r="H3293" s="6">
        <f>NPV(Supuestos!$B$22,C3293:G3293)+B3293</f>
        <v>119189528.90839332</v>
      </c>
      <c r="I3293" s="2">
        <f>IFERROR(IRR(B3293:G3293),"")</f>
        <v>0.38199983061407033</v>
      </c>
      <c r="J3293" s="2">
        <f>IFERROR(MIRR(B3293:G3293,Supuestos!$B$22,Supuestos!$B$22),"")</f>
        <v>0.26325001520047575</v>
      </c>
      <c r="K3293" s="6">
        <v>9207.631289767502</v>
      </c>
      <c r="L3293" s="6">
        <v>36964.74979487065</v>
      </c>
      <c r="M3293" s="6">
        <v>150456241.7163157</v>
      </c>
      <c r="N3293" s="6">
        <v>3410.4509610682726</v>
      </c>
      <c r="O3293" s="6">
        <v>115247901.61772114</v>
      </c>
    </row>
    <row r="3294">
      <c r="A3294">
        <v>3290</v>
      </c>
      <c r="B3294" s="6">
        <v>-151172719.695009</v>
      </c>
      <c r="C3294" s="6">
        <v>28826179.835637853</v>
      </c>
      <c r="D3294" s="6">
        <v>23004147.894979</v>
      </c>
      <c r="E3294" s="6">
        <v>27448153.88060823</v>
      </c>
      <c r="F3294" s="6">
        <v>25621792.164101265</v>
      </c>
      <c r="G3294" s="6">
        <v>64079779.727155164</v>
      </c>
      <c r="H3294" s="6">
        <f>NPV(Supuestos!$B$22,C3294:G3294)+B3294</f>
        <v>-41207742.74450751</v>
      </c>
      <c r="I3294" s="2">
        <f>IFERROR(IRR(B3294:G3294),"")</f>
        <v>0.033346482615422744</v>
      </c>
      <c r="J3294" s="2">
        <f>IFERROR(MIRR(B3294:G3294,Supuestos!$B$22,Supuestos!$B$22),"")</f>
        <v>0.0696976545674528</v>
      </c>
      <c r="K3294" s="6">
        <v>7800.663306073982</v>
      </c>
      <c r="L3294" s="6">
        <v>33270.44027959912</v>
      </c>
      <c r="M3294" s="6">
        <v>130410199.48172942</v>
      </c>
      <c r="N3294" s="6">
        <v>3625.7179965265095</v>
      </c>
      <c r="O3294" s="6">
        <v>112077817.60789175</v>
      </c>
    </row>
    <row r="3295">
      <c r="A3295">
        <v>3291</v>
      </c>
      <c r="B3295" s="6">
        <v>-157784136.47684932</v>
      </c>
      <c r="C3295" s="6">
        <v>58004488.191348016</v>
      </c>
      <c r="D3295" s="6">
        <v>49286948.66049258</v>
      </c>
      <c r="E3295" s="6">
        <v>47277132.66808045</v>
      </c>
      <c r="F3295" s="6">
        <v>56745738.14711282</v>
      </c>
      <c r="G3295" s="6">
        <v>99412637.98500729</v>
      </c>
      <c r="H3295" s="6">
        <f>NPV(Supuestos!$B$22,C3295:G3295)+B3295</f>
        <v>48162259.398328826</v>
      </c>
      <c r="I3295" s="2">
        <f>IFERROR(IRR(B3295:G3295),"")</f>
        <v>0.25053591186967855</v>
      </c>
      <c r="J3295" s="2">
        <f>IFERROR(MIRR(B3295:G3295,Supuestos!$B$22,Supuestos!$B$22),"")</f>
        <v>0.20238354200240782</v>
      </c>
      <c r="K3295" s="6">
        <v>8384.235131221809</v>
      </c>
      <c r="L3295" s="6">
        <v>36247.35191628511</v>
      </c>
      <c r="M3295" s="6">
        <v>133471630.76882711</v>
      </c>
      <c r="N3295" s="6">
        <v>3399.003796527783</v>
      </c>
      <c r="O3295" s="6">
        <v>114346831.08951376</v>
      </c>
    </row>
    <row r="3296">
      <c r="A3296">
        <v>3292</v>
      </c>
      <c r="B3296" s="6">
        <v>-171544464.23146516</v>
      </c>
      <c r="C3296" s="6">
        <v>87060880.51493762</v>
      </c>
      <c r="D3296" s="6">
        <v>89717981.5653648</v>
      </c>
      <c r="E3296" s="6">
        <v>86940630.34784234</v>
      </c>
      <c r="F3296" s="6">
        <v>83254754.91973992</v>
      </c>
      <c r="G3296" s="6">
        <v>145992759.0891815</v>
      </c>
      <c r="H3296" s="6">
        <f>NPV(Supuestos!$B$22,C3296:G3296)+B3296</f>
        <v>157659814.5021971</v>
      </c>
      <c r="I3296" s="2">
        <f>IFERROR(IRR(B3296:G3296),"")</f>
        <v>0.45450913058594006</v>
      </c>
      <c r="J3296" s="2">
        <f>IFERROR(MIRR(B3296:G3296,Supuestos!$B$22,Supuestos!$B$22),"")</f>
        <v>0.2987411584788997</v>
      </c>
      <c r="K3296" s="6">
        <v>8936.765201617643</v>
      </c>
      <c r="L3296" s="6">
        <v>40407.069512203125</v>
      </c>
      <c r="M3296" s="6">
        <v>142655784.814185</v>
      </c>
      <c r="N3296" s="6">
        <v>3428.9984760805964</v>
      </c>
      <c r="O3296" s="6">
        <v>106066083.88709706</v>
      </c>
    </row>
    <row r="3297">
      <c r="A3297">
        <v>3293</v>
      </c>
      <c r="B3297" s="6">
        <v>-164316321.96783158</v>
      </c>
      <c r="C3297" s="6">
        <v>65693706.98685499</v>
      </c>
      <c r="D3297" s="6">
        <v>72422361.31995241</v>
      </c>
      <c r="E3297" s="6">
        <v>81294128.27300414</v>
      </c>
      <c r="F3297" s="6">
        <v>74489488.24627957</v>
      </c>
      <c r="G3297" s="6">
        <v>115940685.24511951</v>
      </c>
      <c r="H3297" s="6">
        <f>NPV(Supuestos!$B$22,C3297:G3297)+B3297</f>
        <v>108227328.88490519</v>
      </c>
      <c r="I3297" s="2">
        <f>IFERROR(IRR(B3297:G3297),"")</f>
        <v>0.3668074074204495</v>
      </c>
      <c r="J3297" s="2">
        <f>IFERROR(MIRR(B3297:G3297,Supuestos!$B$22,Supuestos!$B$22),"")</f>
        <v>0.2614089966159405</v>
      </c>
      <c r="K3297" s="6">
        <v>8669.279757002758</v>
      </c>
      <c r="L3297" s="6">
        <v>38999.873900712555</v>
      </c>
      <c r="M3297" s="6">
        <v>137268256.581183</v>
      </c>
      <c r="N3297" s="6">
        <v>3347.4430463587246</v>
      </c>
      <c r="O3297" s="6">
        <v>113517754.64901994</v>
      </c>
    </row>
    <row r="3298">
      <c r="A3298">
        <v>3294</v>
      </c>
      <c r="B3298" s="6">
        <v>-172358507.0546846</v>
      </c>
      <c r="C3298" s="6">
        <v>78265144.3456269</v>
      </c>
      <c r="D3298" s="6">
        <v>79024794.97378354</v>
      </c>
      <c r="E3298" s="6">
        <v>92279941.36004958</v>
      </c>
      <c r="F3298" s="6">
        <v>63375791.76782949</v>
      </c>
      <c r="G3298" s="6">
        <v>124311769.65273863</v>
      </c>
      <c r="H3298" s="6">
        <f>NPV(Supuestos!$B$22,C3298:G3298)+B3298</f>
        <v>121475668.08459099</v>
      </c>
      <c r="I3298" s="2">
        <f>IFERROR(IRR(B3298:G3298),"")</f>
        <v>0.39046559673200915</v>
      </c>
      <c r="J3298" s="2">
        <f>IFERROR(MIRR(B3298:G3298,Supuestos!$B$22,Supuestos!$B$22),"")</f>
        <v>0.2683489912471928</v>
      </c>
      <c r="K3298" s="6">
        <v>8722.932614822474</v>
      </c>
      <c r="L3298" s="6">
        <v>39912.79232813662</v>
      </c>
      <c r="M3298" s="6">
        <v>144505979.21886548</v>
      </c>
      <c r="N3298" s="6">
        <v>3442.4229516647756</v>
      </c>
      <c r="O3298" s="6">
        <v>108780403.7267794</v>
      </c>
    </row>
    <row r="3299">
      <c r="A3299">
        <v>3295</v>
      </c>
      <c r="B3299" s="6">
        <v>-165130417.92522308</v>
      </c>
      <c r="C3299" s="6">
        <v>63086889.17836861</v>
      </c>
      <c r="D3299" s="6">
        <v>52853562.28644459</v>
      </c>
      <c r="E3299" s="6">
        <v>42843643.9564691</v>
      </c>
      <c r="F3299" s="6">
        <v>56105892.48280175</v>
      </c>
      <c r="G3299" s="6">
        <v>113868148.14350152</v>
      </c>
      <c r="H3299" s="6">
        <f>NPV(Supuestos!$B$22,C3299:G3299)+B3299</f>
        <v>52155038.20908412</v>
      </c>
      <c r="I3299" s="2">
        <f>IFERROR(IRR(B3299:G3299),"")</f>
        <v>0.25379649283870764</v>
      </c>
      <c r="J3299" s="2">
        <f>IFERROR(MIRR(B3299:G3299,Supuestos!$B$22,Supuestos!$B$22),"")</f>
        <v>0.20433017227970018</v>
      </c>
      <c r="K3299" s="6">
        <v>7947.8847986229575</v>
      </c>
      <c r="L3299" s="6">
        <v>39637.696015579015</v>
      </c>
      <c r="M3299" s="6">
        <v>139927550.5960504</v>
      </c>
      <c r="N3299" s="6">
        <v>3440.5662859790027</v>
      </c>
      <c r="O3299" s="6">
        <v>107778628.60086894</v>
      </c>
    </row>
    <row r="3300">
      <c r="A3300">
        <v>3296</v>
      </c>
      <c r="B3300" s="6">
        <v>-152204211.49445656</v>
      </c>
      <c r="C3300" s="6">
        <v>48163275.649427325</v>
      </c>
      <c r="D3300" s="6">
        <v>59685188.93166578</v>
      </c>
      <c r="E3300" s="6">
        <v>49950044.688074775</v>
      </c>
      <c r="F3300" s="6">
        <v>55280912.891165875</v>
      </c>
      <c r="G3300" s="6">
        <v>97740612.65447469</v>
      </c>
      <c r="H3300" s="6">
        <f>NPV(Supuestos!$B$22,C3300:G3300)+B3300</f>
        <v>53179097.814265124</v>
      </c>
      <c r="I3300" s="2">
        <f>IFERROR(IRR(B3300:G3300),"")</f>
        <v>0.26382151175910457</v>
      </c>
      <c r="J3300" s="2">
        <f>IFERROR(MIRR(B3300:G3300,Supuestos!$B$22,Supuestos!$B$22),"")</f>
        <v>0.21041012224891031</v>
      </c>
      <c r="K3300" s="6">
        <v>7987.423117980256</v>
      </c>
      <c r="L3300" s="6">
        <v>39508.401595061485</v>
      </c>
      <c r="M3300" s="6">
        <v>126958585.87406918</v>
      </c>
      <c r="N3300" s="6">
        <v>3555.7070158421993</v>
      </c>
      <c r="O3300" s="6">
        <v>109009329.69031958</v>
      </c>
    </row>
    <row r="3301">
      <c r="A3301">
        <v>3297</v>
      </c>
      <c r="B3301" s="6">
        <v>-163069596.55651963</v>
      </c>
      <c r="C3301" s="6">
        <v>79712160.796931</v>
      </c>
      <c r="D3301" s="6">
        <v>79459199.96264115</v>
      </c>
      <c r="E3301" s="6">
        <v>61734641.45497617</v>
      </c>
      <c r="F3301" s="6">
        <v>76529520.33073254</v>
      </c>
      <c r="G3301" s="6">
        <v>140896145.09511438</v>
      </c>
      <c r="H3301" s="6">
        <f>NPV(Supuestos!$B$22,C3301:G3301)+B3301</f>
        <v>128152412.58142148</v>
      </c>
      <c r="I3301" s="2">
        <f>IFERROR(IRR(B3301:G3301),"")</f>
        <v>0.4103389923560031</v>
      </c>
      <c r="J3301" s="2">
        <f>IFERROR(MIRR(B3301:G3301,Supuestos!$B$22,Supuestos!$B$22),"")</f>
        <v>0.28019194635914424</v>
      </c>
      <c r="K3301" s="6">
        <v>8497.997119471771</v>
      </c>
      <c r="L3301" s="6">
        <v>42303.64124968446</v>
      </c>
      <c r="M3301" s="6">
        <v>134309898.83788076</v>
      </c>
      <c r="N3301" s="6">
        <v>3386.8280834518373</v>
      </c>
      <c r="O3301" s="6">
        <v>114080460.13268416</v>
      </c>
    </row>
    <row r="3302">
      <c r="A3302">
        <v>3298</v>
      </c>
      <c r="B3302" s="6">
        <v>-178407419.88750568</v>
      </c>
      <c r="C3302" s="6">
        <v>59477143.47792634</v>
      </c>
      <c r="D3302" s="6">
        <v>85453244.7865777</v>
      </c>
      <c r="E3302" s="6">
        <v>59881435.59889769</v>
      </c>
      <c r="F3302" s="6">
        <v>77878632.8635484</v>
      </c>
      <c r="G3302" s="6">
        <v>110784426.22159407</v>
      </c>
      <c r="H3302" s="6">
        <f>NPV(Supuestos!$B$22,C3302:G3302)+B3302</f>
        <v>83585635.4577437</v>
      </c>
      <c r="I3302" s="2">
        <f>IFERROR(IRR(B3302:G3302),"")</f>
        <v>0.306122090876993</v>
      </c>
      <c r="J3302" s="2">
        <f>IFERROR(MIRR(B3302:G3302,Supuestos!$B$22,Supuestos!$B$22),"")</f>
        <v>0.23106284724053094</v>
      </c>
      <c r="K3302" s="6">
        <v>8261.82931235036</v>
      </c>
      <c r="L3302" s="6">
        <v>41099.124330254446</v>
      </c>
      <c r="M3302" s="6">
        <v>151243103.87921542</v>
      </c>
      <c r="N3302" s="6">
        <v>3486.051339811335</v>
      </c>
      <c r="O3302" s="6">
        <v>106268724.36681496</v>
      </c>
    </row>
    <row r="3303">
      <c r="A3303">
        <v>3299</v>
      </c>
      <c r="B3303" s="6">
        <v>-173446752.22169313</v>
      </c>
      <c r="C3303" s="6">
        <v>57328344.20849628</v>
      </c>
      <c r="D3303" s="6">
        <v>53381575.87725137</v>
      </c>
      <c r="E3303" s="6">
        <v>59733324.50540076</v>
      </c>
      <c r="F3303" s="6">
        <v>65285969.67883277</v>
      </c>
      <c r="G3303" s="6">
        <v>95292339.8332564</v>
      </c>
      <c r="H3303" s="6">
        <f>NPV(Supuestos!$B$22,C3303:G3303)+B3303</f>
        <v>46381341.17789071</v>
      </c>
      <c r="I3303" s="2">
        <f>IFERROR(IRR(B3303:G3303),"")</f>
        <v>0.23732026204773807</v>
      </c>
      <c r="J3303" s="2">
        <f>IFERROR(MIRR(B3303:G3303,Supuestos!$B$22,Supuestos!$B$22),"")</f>
        <v>0.19533120039769836</v>
      </c>
      <c r="K3303" s="6">
        <v>7509.6258620086355</v>
      </c>
      <c r="L3303" s="6">
        <v>42314.577288259214</v>
      </c>
      <c r="M3303" s="6">
        <v>148025420.70618317</v>
      </c>
      <c r="N3303" s="6">
        <v>3195.998884458095</v>
      </c>
      <c r="O3303" s="6">
        <v>113944041.37572157</v>
      </c>
    </row>
    <row r="3304">
      <c r="A3304">
        <v>3300</v>
      </c>
      <c r="B3304" s="6">
        <v>-167465756.93583214</v>
      </c>
      <c r="C3304" s="6">
        <v>50693781.607198216</v>
      </c>
      <c r="D3304" s="6">
        <v>54748495.08930431</v>
      </c>
      <c r="E3304" s="6">
        <v>41425535.511220835</v>
      </c>
      <c r="F3304" s="6">
        <v>59787205.849266455</v>
      </c>
      <c r="G3304" s="6">
        <v>91639926.08976711</v>
      </c>
      <c r="H3304" s="6">
        <f>NPV(Supuestos!$B$22,C3304:G3304)+B3304</f>
        <v>30084449.69918757</v>
      </c>
      <c r="I3304" s="2">
        <f>IFERROR(IRR(B3304:G3304),"")</f>
        <v>0.20603115929795696</v>
      </c>
      <c r="J3304" s="2">
        <f>IFERROR(MIRR(B3304:G3304,Supuestos!$B$22,Supuestos!$B$22),"")</f>
        <v>0.17829801386634303</v>
      </c>
      <c r="K3304" s="6">
        <v>8740.952931166807</v>
      </c>
      <c r="L3304" s="6">
        <v>33245.0917497756</v>
      </c>
      <c r="M3304" s="6">
        <v>144218254.3616633</v>
      </c>
      <c r="N3304" s="6">
        <v>3425.1000236719847</v>
      </c>
      <c r="O3304" s="6">
        <v>112049507.35351698</v>
      </c>
    </row>
    <row r="3305">
      <c r="A3305">
        <v>3301</v>
      </c>
      <c r="B3305" s="6">
        <v>-179823658.69732237</v>
      </c>
      <c r="C3305" s="6">
        <v>92302310.67933102</v>
      </c>
      <c r="D3305" s="6">
        <v>103069087.83223903</v>
      </c>
      <c r="E3305" s="6">
        <v>101925408.22610146</v>
      </c>
      <c r="F3305" s="6">
        <v>79928225.24108277</v>
      </c>
      <c r="G3305" s="6">
        <v>148419745.1326331</v>
      </c>
      <c r="H3305" s="6">
        <f>NPV(Supuestos!$B$22,C3305:G3305)+B3305</f>
        <v>173656834.66552258</v>
      </c>
      <c r="I3305" s="2">
        <f>IFERROR(IRR(B3305:G3305),"")</f>
        <v>0.4751217770667601</v>
      </c>
      <c r="J3305" s="2">
        <f>IFERROR(MIRR(B3305:G3305,Supuestos!$B$22,Supuestos!$B$22),"")</f>
        <v>0.304994183300624</v>
      </c>
      <c r="K3305" s="6">
        <v>9015.296655836833</v>
      </c>
      <c r="L3305" s="6">
        <v>41493.90859355611</v>
      </c>
      <c r="M3305" s="6">
        <v>149897267.06683552</v>
      </c>
      <c r="N3305" s="6">
        <v>3285.5341282983622</v>
      </c>
      <c r="O3305" s="6">
        <v>112754415.8071934</v>
      </c>
    </row>
    <row r="3306">
      <c r="A3306">
        <v>3302</v>
      </c>
      <c r="B3306" s="6">
        <v>-191823002.4653498</v>
      </c>
      <c r="C3306" s="6">
        <v>118726994.09794092</v>
      </c>
      <c r="D3306" s="6">
        <v>116856176.03631678</v>
      </c>
      <c r="E3306" s="6">
        <v>107026445.87959003</v>
      </c>
      <c r="F3306" s="6">
        <v>121956453.45301634</v>
      </c>
      <c r="G3306" s="6">
        <v>171219229.7980106</v>
      </c>
      <c r="H3306" s="6">
        <f>NPV(Supuestos!$B$22,C3306:G3306)+B3306</f>
        <v>235614232.4761458</v>
      </c>
      <c r="I3306" s="2">
        <f>IFERROR(IRR(B3306:G3306),"")</f>
        <v>0.5586221958411146</v>
      </c>
      <c r="J3306" s="2">
        <f>IFERROR(MIRR(B3306:G3306,Supuestos!$B$22,Supuestos!$B$22),"")</f>
        <v>0.33813270341474433</v>
      </c>
      <c r="K3306" s="6">
        <v>9283.06955689734</v>
      </c>
      <c r="L3306" s="6">
        <v>46159.47876426246</v>
      </c>
      <c r="M3306" s="6">
        <v>157542870.29904786</v>
      </c>
      <c r="N3306" s="6">
        <v>3392.5651313426592</v>
      </c>
      <c r="O3306" s="6">
        <v>114088511.04311706</v>
      </c>
    </row>
    <row r="3307">
      <c r="A3307">
        <v>3303</v>
      </c>
      <c r="B3307" s="6">
        <v>-181306220.92846993</v>
      </c>
      <c r="C3307" s="6">
        <v>33623085.596827984</v>
      </c>
      <c r="D3307" s="6">
        <v>24130319.514030214</v>
      </c>
      <c r="E3307" s="6">
        <v>30068374.315575622</v>
      </c>
      <c r="F3307" s="6">
        <v>30456448.294820946</v>
      </c>
      <c r="G3307" s="6">
        <v>55072685.007610515</v>
      </c>
      <c r="H3307" s="6">
        <f>NPV(Supuestos!$B$22,C3307:G3307)+B3307</f>
        <v>-66313803.46601711</v>
      </c>
      <c r="I3307" s="2">
        <f>IFERROR(IRR(B3307:G3307),"")</f>
        <v>-0.013507062370258213</v>
      </c>
      <c r="J3307" s="2">
        <f>IFERROR(MIRR(B3307:G3307,Supuestos!$B$22,Supuestos!$B$22),"")</f>
        <v>0.04077332088296126</v>
      </c>
      <c r="K3307" s="6">
        <v>7312.049269188903</v>
      </c>
      <c r="L3307" s="6">
        <v>36373.22296272256</v>
      </c>
      <c r="M3307" s="6">
        <v>160029197.05786029</v>
      </c>
      <c r="N3307" s="6">
        <v>3536.3017216014364</v>
      </c>
      <c r="O3307" s="6">
        <v>110214687.05719312</v>
      </c>
    </row>
    <row r="3308">
      <c r="A3308">
        <v>3304</v>
      </c>
      <c r="B3308" s="6">
        <v>-175312876.23207077</v>
      </c>
      <c r="C3308" s="6">
        <v>59643512.325264774</v>
      </c>
      <c r="D3308" s="6">
        <v>67735731.44060017</v>
      </c>
      <c r="E3308" s="6">
        <v>45615090.73110584</v>
      </c>
      <c r="F3308" s="6">
        <v>49161952.882120535</v>
      </c>
      <c r="G3308" s="6">
        <v>103989891.57940821</v>
      </c>
      <c r="H3308" s="6">
        <f>NPV(Supuestos!$B$22,C3308:G3308)+B3308</f>
        <v>43032240.8369067</v>
      </c>
      <c r="I3308" s="2">
        <f>IFERROR(IRR(B3308:G3308),"")</f>
        <v>0.23225108099419015</v>
      </c>
      <c r="J3308" s="2">
        <f>IFERROR(MIRR(B3308:G3308,Supuestos!$B$22,Supuestos!$B$22),"")</f>
        <v>0.19116187628570325</v>
      </c>
      <c r="K3308" s="6">
        <v>8057.211772549801</v>
      </c>
      <c r="L3308" s="6">
        <v>39127.96388797523</v>
      </c>
      <c r="M3308" s="6">
        <v>150091892.93014297</v>
      </c>
      <c r="N3308" s="6">
        <v>3525.5780985889337</v>
      </c>
      <c r="O3308" s="6">
        <v>106741679.54322638</v>
      </c>
    </row>
    <row r="3309">
      <c r="A3309">
        <v>3305</v>
      </c>
      <c r="B3309" s="6">
        <v>-178765753.7221337</v>
      </c>
      <c r="C3309" s="6">
        <v>79404454.74987018</v>
      </c>
      <c r="D3309" s="6">
        <v>53760749.267350376</v>
      </c>
      <c r="E3309" s="6">
        <v>87671365.6294077</v>
      </c>
      <c r="F3309" s="6">
        <v>88566351.31602693</v>
      </c>
      <c r="G3309" s="6">
        <v>118163481.36965896</v>
      </c>
      <c r="H3309" s="6">
        <f>NPV(Supuestos!$B$22,C3309:G3309)+B3309</f>
        <v>105238901.56197526</v>
      </c>
      <c r="I3309" s="2">
        <f>IFERROR(IRR(B3309:G3309),"")</f>
        <v>0.3447995085735621</v>
      </c>
      <c r="J3309" s="2">
        <f>IFERROR(MIRR(B3309:G3309,Supuestos!$B$22,Supuestos!$B$22),"")</f>
        <v>0.2505846053956271</v>
      </c>
      <c r="K3309" s="6">
        <v>8135.663022572764</v>
      </c>
      <c r="L3309" s="6">
        <v>45413.03925173925</v>
      </c>
      <c r="M3309" s="6">
        <v>149208538.98749205</v>
      </c>
      <c r="N3309" s="6">
        <v>3376.2376306578517</v>
      </c>
      <c r="O3309" s="6">
        <v>111708061.31505227</v>
      </c>
    </row>
    <row r="3310">
      <c r="A3310">
        <v>3306</v>
      </c>
      <c r="B3310" s="6">
        <v>-172640264.09777838</v>
      </c>
      <c r="C3310" s="6">
        <v>56631837.97374865</v>
      </c>
      <c r="D3310" s="6">
        <v>61313230.59490888</v>
      </c>
      <c r="E3310" s="6">
        <v>60404473.218780324</v>
      </c>
      <c r="F3310" s="6">
        <v>46217610.7604667</v>
      </c>
      <c r="G3310" s="6">
        <v>99045849.93767437</v>
      </c>
      <c r="H3310" s="6">
        <f>NPV(Supuestos!$B$22,C3310:G3310)+B3310</f>
        <v>43792472.229602545</v>
      </c>
      <c r="I3310" s="2">
        <f>IFERROR(IRR(B3310:G3310),"")</f>
        <v>0.2345441599887596</v>
      </c>
      <c r="J3310" s="2">
        <f>IFERROR(MIRR(B3310:G3310,Supuestos!$B$22,Supuestos!$B$22),"")</f>
        <v>0.19272692436396444</v>
      </c>
      <c r="K3310" s="6">
        <v>7544.208491569088</v>
      </c>
      <c r="L3310" s="6">
        <v>44066.546747165754</v>
      </c>
      <c r="M3310" s="6">
        <v>146044486.80465084</v>
      </c>
      <c r="N3310" s="6">
        <v>3489.857834111899</v>
      </c>
      <c r="O3310" s="6">
        <v>109282542.57317622</v>
      </c>
    </row>
    <row r="3311">
      <c r="A3311">
        <v>3307</v>
      </c>
      <c r="B3311" s="6">
        <v>-156266459.48504633</v>
      </c>
      <c r="C3311" s="6">
        <v>55218794.90305267</v>
      </c>
      <c r="D3311" s="6">
        <v>61228474.61993542</v>
      </c>
      <c r="E3311" s="6">
        <v>63679273.23007839</v>
      </c>
      <c r="F3311" s="6">
        <v>56453479.21735899</v>
      </c>
      <c r="G3311" s="6">
        <v>92102040.96001811</v>
      </c>
      <c r="H3311" s="6">
        <f>NPV(Supuestos!$B$22,C3311:G3311)+B3311</f>
        <v>63526004.17589669</v>
      </c>
      <c r="I3311" s="2">
        <f>IFERROR(IRR(B3311:G3311),"")</f>
        <v>0.2874203737190688</v>
      </c>
      <c r="J3311" s="2">
        <f>IFERROR(MIRR(B3311:G3311,Supuestos!$B$22,Supuestos!$B$22),"")</f>
        <v>0.22049008668269776</v>
      </c>
      <c r="K3311" s="6">
        <v>8525.743945362625</v>
      </c>
      <c r="L3311" s="6">
        <v>35043.055754111054</v>
      </c>
      <c r="M3311" s="6">
        <v>132365009.85123695</v>
      </c>
      <c r="N3311" s="6">
        <v>3386.5245287306607</v>
      </c>
      <c r="O3311" s="6">
        <v>109640958.16771628</v>
      </c>
    </row>
    <row r="3312">
      <c r="A3312">
        <v>3308</v>
      </c>
      <c r="B3312" s="6">
        <v>-168171782.71884882</v>
      </c>
      <c r="C3312" s="6">
        <v>108364942.14636339</v>
      </c>
      <c r="D3312" s="6">
        <v>106279108.2602081</v>
      </c>
      <c r="E3312" s="6">
        <v>129811700.84750678</v>
      </c>
      <c r="F3312" s="6">
        <v>108657166.28504731</v>
      </c>
      <c r="G3312" s="6">
        <v>184034695.4445758</v>
      </c>
      <c r="H3312" s="6">
        <f>NPV(Supuestos!$B$22,C3312:G3312)+B3312</f>
        <v>256198326.5002449</v>
      </c>
      <c r="I3312" s="2">
        <f>IFERROR(IRR(B3312:G3312),"")</f>
        <v>0.6285879195067395</v>
      </c>
      <c r="J3312" s="2">
        <f>IFERROR(MIRR(B3312:G3312,Supuestos!$B$22,Supuestos!$B$22),"")</f>
        <v>0.3718391193613346</v>
      </c>
      <c r="K3312" s="6">
        <v>9041.379153276248</v>
      </c>
      <c r="L3312" s="6">
        <v>45807.940601048474</v>
      </c>
      <c r="M3312" s="6">
        <v>135038425.98246193</v>
      </c>
      <c r="N3312" s="6">
        <v>3292.051232388864</v>
      </c>
      <c r="O3312" s="6">
        <v>106652123.1447432</v>
      </c>
    </row>
    <row r="3313">
      <c r="A3313">
        <v>3309</v>
      </c>
      <c r="B3313" s="6">
        <v>-179688679.61175948</v>
      </c>
      <c r="C3313" s="6">
        <v>75089469.08074644</v>
      </c>
      <c r="D3313" s="6">
        <v>73029023.83282979</v>
      </c>
      <c r="E3313" s="6">
        <v>62004690.84109293</v>
      </c>
      <c r="F3313" s="6">
        <v>51956472.777344495</v>
      </c>
      <c r="G3313" s="6">
        <v>102732969.94692808</v>
      </c>
      <c r="H3313" s="6">
        <f>NPV(Supuestos!$B$22,C3313:G3313)+B3313</f>
        <v>68342826.58636434</v>
      </c>
      <c r="I3313" s="2">
        <f>IFERROR(IRR(B3313:G3313),"")</f>
        <v>0.2866172433275242</v>
      </c>
      <c r="J3313" s="2">
        <f>IFERROR(MIRR(B3313:G3313,Supuestos!$B$22,Supuestos!$B$22),"")</f>
        <v>0.21591181346997468</v>
      </c>
      <c r="K3313" s="6">
        <v>8552.682322295934</v>
      </c>
      <c r="L3313" s="6">
        <v>38234.68903568659</v>
      </c>
      <c r="M3313" s="6">
        <v>153527947.6906396</v>
      </c>
      <c r="N3313" s="6">
        <v>3429.8606297001243</v>
      </c>
      <c r="O3313" s="6">
        <v>115336401.87897575</v>
      </c>
    </row>
    <row r="3314">
      <c r="A3314">
        <v>3310</v>
      </c>
      <c r="B3314" s="6">
        <v>-161040438.44880125</v>
      </c>
      <c r="C3314" s="6">
        <v>63435090.24455646</v>
      </c>
      <c r="D3314" s="6">
        <v>59691880.92551351</v>
      </c>
      <c r="E3314" s="6">
        <v>60142871.98021258</v>
      </c>
      <c r="F3314" s="6">
        <v>61108111.13794917</v>
      </c>
      <c r="G3314" s="6">
        <v>105447217.06290516</v>
      </c>
      <c r="H3314" s="6">
        <f>NPV(Supuestos!$B$22,C3314:G3314)+B3314</f>
        <v>72076954.80846758</v>
      </c>
      <c r="I3314" s="2">
        <f>IFERROR(IRR(B3314:G3314),"")</f>
        <v>0.300749416349117</v>
      </c>
      <c r="J3314" s="2">
        <f>IFERROR(MIRR(B3314:G3314,Supuestos!$B$22,Supuestos!$B$22),"")</f>
        <v>0.22753193138993377</v>
      </c>
      <c r="K3314" s="6">
        <v>8412.535609411007</v>
      </c>
      <c r="L3314" s="6">
        <v>39447.48542637501</v>
      </c>
      <c r="M3314" s="6">
        <v>134492168.38071314</v>
      </c>
      <c r="N3314" s="6">
        <v>3446.6010557177165</v>
      </c>
      <c r="O3314" s="6">
        <v>112777831.75721264</v>
      </c>
    </row>
    <row r="3315">
      <c r="A3315">
        <v>3311</v>
      </c>
      <c r="B3315" s="6">
        <v>-176681420.5060146</v>
      </c>
      <c r="C3315" s="6">
        <v>43338412.84430368</v>
      </c>
      <c r="D3315" s="6">
        <v>52969835.54408127</v>
      </c>
      <c r="E3315" s="6">
        <v>46718311.6287425</v>
      </c>
      <c r="F3315" s="6">
        <v>52540065.57236608</v>
      </c>
      <c r="G3315" s="6">
        <v>95873498.19393794</v>
      </c>
      <c r="H3315" s="6">
        <f>NPV(Supuestos!$B$22,C3315:G3315)+B3315</f>
        <v>14528456.487451814</v>
      </c>
      <c r="I3315" s="2">
        <f>IFERROR(IRR(B3315:G3315),"")</f>
        <v>0.1699816824627768</v>
      </c>
      <c r="J3315" s="2">
        <f>IFERROR(MIRR(B3315:G3315,Supuestos!$B$22,Supuestos!$B$22),"")</f>
        <v>0.15816047443412562</v>
      </c>
      <c r="K3315" s="6">
        <v>8526.7864177833</v>
      </c>
      <c r="L3315" s="6">
        <v>35130.19340839806</v>
      </c>
      <c r="M3315" s="6">
        <v>152717608.02530825</v>
      </c>
      <c r="N3315" s="6">
        <v>3443.6821644194424</v>
      </c>
      <c r="O3315" s="6">
        <v>114445355.10158928</v>
      </c>
    </row>
    <row r="3316">
      <c r="A3316">
        <v>3312</v>
      </c>
      <c r="B3316" s="6">
        <v>-167743941.05453533</v>
      </c>
      <c r="C3316" s="6">
        <v>69799412.30638283</v>
      </c>
      <c r="D3316" s="6">
        <v>56974518.09479622</v>
      </c>
      <c r="E3316" s="6">
        <v>67043980.75433392</v>
      </c>
      <c r="F3316" s="6">
        <v>53780698.591272004</v>
      </c>
      <c r="G3316" s="6">
        <v>111639665.23429842</v>
      </c>
      <c r="H3316" s="6">
        <f>NPV(Supuestos!$B$22,C3316:G3316)+B3316</f>
        <v>72401067.32774451</v>
      </c>
      <c r="I3316" s="2">
        <f>IFERROR(IRR(B3316:G3316),"")</f>
        <v>0.29726862674226934</v>
      </c>
      <c r="J3316" s="2">
        <f>IFERROR(MIRR(B3316:G3316,Supuestos!$B$22,Supuestos!$B$22),"")</f>
        <v>0.22481415176495845</v>
      </c>
      <c r="K3316" s="6">
        <v>8319.013276089874</v>
      </c>
      <c r="L3316" s="6">
        <v>37985.048482497994</v>
      </c>
      <c r="M3316" s="6">
        <v>142464091.24502987</v>
      </c>
      <c r="N3316" s="6">
        <v>3370.5920971309147</v>
      </c>
      <c r="O3316" s="6">
        <v>108231829.72730018</v>
      </c>
    </row>
    <row r="3317">
      <c r="A3317">
        <v>3313</v>
      </c>
      <c r="B3317" s="6">
        <v>-181349708.69456854</v>
      </c>
      <c r="C3317" s="6">
        <v>60287293.101475745</v>
      </c>
      <c r="D3317" s="6">
        <v>60353484.47555141</v>
      </c>
      <c r="E3317" s="6">
        <v>73825703.91821258</v>
      </c>
      <c r="F3317" s="6">
        <v>55973109.6806128</v>
      </c>
      <c r="G3317" s="6">
        <v>124429529.34878859</v>
      </c>
      <c r="H3317" s="6">
        <f>NPV(Supuestos!$B$22,C3317:G3317)+B3317</f>
        <v>65569548.35742261</v>
      </c>
      <c r="I3317" s="2">
        <f>IFERROR(IRR(B3317:G3317),"")</f>
        <v>0.26689554166343243</v>
      </c>
      <c r="J3317" s="2">
        <f>IFERROR(MIRR(B3317:G3317,Supuestos!$B$22,Supuestos!$B$22),"")</f>
        <v>0.21258578065146683</v>
      </c>
      <c r="K3317" s="6">
        <v>7507.294621455569</v>
      </c>
      <c r="L3317" s="6">
        <v>46771.187541661275</v>
      </c>
      <c r="M3317" s="6">
        <v>153259701.92092028</v>
      </c>
      <c r="N3317" s="6">
        <v>3454.563272371888</v>
      </c>
      <c r="O3317" s="6">
        <v>108105606.99268116</v>
      </c>
    </row>
    <row r="3318">
      <c r="A3318">
        <v>3314</v>
      </c>
      <c r="B3318" s="6">
        <v>-160403833.76115948</v>
      </c>
      <c r="C3318" s="6">
        <v>55722491.60565209</v>
      </c>
      <c r="D3318" s="6">
        <v>50337780.63921282</v>
      </c>
      <c r="E3318" s="6">
        <v>51445941.60006848</v>
      </c>
      <c r="F3318" s="6">
        <v>49751174.05923974</v>
      </c>
      <c r="G3318" s="6">
        <v>100218657.89072701</v>
      </c>
      <c r="H3318" s="6">
        <f>NPV(Supuestos!$B$22,C3318:G3318)+B3318</f>
        <v>43440497.13079083</v>
      </c>
      <c r="I3318" s="2">
        <f>IFERROR(IRR(B3318:G3318),"")</f>
        <v>0.2385681389012246</v>
      </c>
      <c r="J3318" s="2">
        <f>IFERROR(MIRR(B3318:G3318,Supuestos!$B$22,Supuestos!$B$22),"")</f>
        <v>0.1959737018454244</v>
      </c>
      <c r="K3318" s="6">
        <v>8584.013867176254</v>
      </c>
      <c r="L3318" s="6">
        <v>33679.26223913586</v>
      </c>
      <c r="M3318" s="6">
        <v>137275573.43339884</v>
      </c>
      <c r="N3318" s="6">
        <v>3311.3808661388853</v>
      </c>
      <c r="O3318" s="6">
        <v>106698729.60731654</v>
      </c>
    </row>
    <row r="3319">
      <c r="A3319">
        <v>3315</v>
      </c>
      <c r="B3319" s="6">
        <v>-153212045.8036098</v>
      </c>
      <c r="C3319" s="6">
        <v>45072383.50014525</v>
      </c>
      <c r="D3319" s="6">
        <v>47197603.85622434</v>
      </c>
      <c r="E3319" s="6">
        <v>53441386.80891381</v>
      </c>
      <c r="F3319" s="6">
        <v>53506477.39697103</v>
      </c>
      <c r="G3319" s="6">
        <v>87344227.18509546</v>
      </c>
      <c r="H3319" s="6">
        <f>NPV(Supuestos!$B$22,C3319:G3319)+B3319</f>
        <v>35757554.76757338</v>
      </c>
      <c r="I3319" s="2">
        <f>IFERROR(IRR(B3319:G3319),"")</f>
        <v>0.22369359773471545</v>
      </c>
      <c r="J3319" s="2">
        <f>IFERROR(MIRR(B3319:G3319,Supuestos!$B$22,Supuestos!$B$22),"")</f>
        <v>0.18884341898650936</v>
      </c>
      <c r="K3319" s="6">
        <v>8277.057380088365</v>
      </c>
      <c r="L3319" s="6">
        <v>35131.378250414986</v>
      </c>
      <c r="M3319" s="6">
        <v>129949291.11398794</v>
      </c>
      <c r="N3319" s="6">
        <v>3373.6833764861026</v>
      </c>
      <c r="O3319" s="6">
        <v>107658871.63879073</v>
      </c>
    </row>
    <row r="3320">
      <c r="A3320">
        <v>3316</v>
      </c>
      <c r="B3320" s="6">
        <v>-159218759.29595107</v>
      </c>
      <c r="C3320" s="6">
        <v>62947575.127079815</v>
      </c>
      <c r="D3320" s="6">
        <v>69774001.15872888</v>
      </c>
      <c r="E3320" s="6">
        <v>86330740.7876513</v>
      </c>
      <c r="F3320" s="6">
        <v>86183319.43837506</v>
      </c>
      <c r="G3320" s="6">
        <v>119213387.56974813</v>
      </c>
      <c r="H3320" s="6">
        <f>NPV(Supuestos!$B$22,C3320:G3320)+B3320</f>
        <v>120901172.64919496</v>
      </c>
      <c r="I3320" s="2">
        <f>IFERROR(IRR(B3320:G3320),"")</f>
        <v>0.39128128247485056</v>
      </c>
      <c r="J3320" s="2">
        <f>IFERROR(MIRR(B3320:G3320,Supuestos!$B$22,Supuestos!$B$22),"")</f>
        <v>0.2763647650862038</v>
      </c>
      <c r="K3320" s="6">
        <v>7861.77783105041</v>
      </c>
      <c r="L3320" s="6">
        <v>46536.99069098562</v>
      </c>
      <c r="M3320" s="6">
        <v>129949680.75689586</v>
      </c>
      <c r="N3320" s="6">
        <v>3419.2964420033</v>
      </c>
      <c r="O3320" s="6">
        <v>108652291.77155058</v>
      </c>
    </row>
    <row r="3321">
      <c r="A3321">
        <v>3317</v>
      </c>
      <c r="B3321" s="6">
        <v>-169123902.27560157</v>
      </c>
      <c r="C3321" s="6">
        <v>63645584.50105383</v>
      </c>
      <c r="D3321" s="6">
        <v>59823117.36986038</v>
      </c>
      <c r="E3321" s="6">
        <v>65465697.98521179</v>
      </c>
      <c r="F3321" s="6">
        <v>78389379.66001129</v>
      </c>
      <c r="G3321" s="6">
        <v>126480187.455574</v>
      </c>
      <c r="H3321" s="6">
        <f>NPV(Supuestos!$B$22,C3321:G3321)+B3321</f>
        <v>89027637.18807596</v>
      </c>
      <c r="I3321" s="2">
        <f>IFERROR(IRR(B3321:G3321),"")</f>
        <v>0.31793180350054967</v>
      </c>
      <c r="J3321" s="2">
        <f>IFERROR(MIRR(B3321:G3321,Supuestos!$B$22,Supuestos!$B$22),"")</f>
        <v>0.24062005400004138</v>
      </c>
      <c r="K3321" s="6">
        <v>7788.0566541984645</v>
      </c>
      <c r="L3321" s="6">
        <v>43903.00140669109</v>
      </c>
      <c r="M3321" s="6">
        <v>141770377.29602835</v>
      </c>
      <c r="N3321" s="6">
        <v>3316.1332992836833</v>
      </c>
      <c r="O3321" s="6">
        <v>106402301.56831922</v>
      </c>
    </row>
    <row r="3322">
      <c r="A3322">
        <v>3318</v>
      </c>
      <c r="B3322" s="6">
        <v>-171174953.37826812</v>
      </c>
      <c r="C3322" s="6">
        <v>91782164.31624676</v>
      </c>
      <c r="D3322" s="6">
        <v>92557727.64078432</v>
      </c>
      <c r="E3322" s="6">
        <v>85427014.16708462</v>
      </c>
      <c r="F3322" s="6">
        <v>81484076.31687829</v>
      </c>
      <c r="G3322" s="6">
        <v>136802161.4897157</v>
      </c>
      <c r="H3322" s="6">
        <f>NPV(Supuestos!$B$22,C3322:G3322)+B3322</f>
        <v>157512554.68152982</v>
      </c>
      <c r="I3322" s="2">
        <f>IFERROR(IRR(B3322:G3322),"")</f>
        <v>0.4640278426585167</v>
      </c>
      <c r="J3322" s="2">
        <f>IFERROR(MIRR(B3322:G3322,Supuestos!$B$22,Supuestos!$B$22),"")</f>
        <v>0.29889321277246106</v>
      </c>
      <c r="K3322" s="6">
        <v>8833.493328034721</v>
      </c>
      <c r="L3322" s="6">
        <v>41854.42485842761</v>
      </c>
      <c r="M3322" s="6">
        <v>141597290.75941604</v>
      </c>
      <c r="N3322" s="6">
        <v>3444.1736520578465</v>
      </c>
      <c r="O3322" s="6">
        <v>108038524.51974279</v>
      </c>
    </row>
    <row r="3323">
      <c r="A3323">
        <v>3319</v>
      </c>
      <c r="B3323" s="6">
        <v>-154130798.3020937</v>
      </c>
      <c r="C3323" s="6">
        <v>97157627.98905188</v>
      </c>
      <c r="D3323" s="6">
        <v>80570212.67025015</v>
      </c>
      <c r="E3323" s="6">
        <v>74322699.02287805</v>
      </c>
      <c r="F3323" s="6">
        <v>100806523.3998105</v>
      </c>
      <c r="G3323" s="6">
        <v>141969727.54289246</v>
      </c>
      <c r="H3323" s="6">
        <f>NPV(Supuestos!$B$22,C3323:G3323)+B3323</f>
        <v>176677240.5301519</v>
      </c>
      <c r="I3323" s="2">
        <f>IFERROR(IRR(B3323:G3323),"")</f>
        <v>0.529436495448951</v>
      </c>
      <c r="J3323" s="2">
        <f>IFERROR(MIRR(B3323:G3323,Supuestos!$B$22,Supuestos!$B$22),"")</f>
        <v>0.32813486239164824</v>
      </c>
      <c r="K3323" s="6">
        <v>8832.338948219274</v>
      </c>
      <c r="L3323" s="6">
        <v>42720.91782469969</v>
      </c>
      <c r="M3323" s="6">
        <v>123944748.1895521</v>
      </c>
      <c r="N3323" s="6">
        <v>3436.8802357154586</v>
      </c>
      <c r="O3323" s="6">
        <v>109397805.13258672</v>
      </c>
    </row>
    <row r="3324">
      <c r="A3324">
        <v>3320</v>
      </c>
      <c r="B3324" s="6">
        <v>-167640911.17726725</v>
      </c>
      <c r="C3324" s="6">
        <v>30725098.979512215</v>
      </c>
      <c r="D3324" s="6">
        <v>39167763.57870036</v>
      </c>
      <c r="E3324" s="6">
        <v>27626622.17660099</v>
      </c>
      <c r="F3324" s="6">
        <v>17869601.850793563</v>
      </c>
      <c r="G3324" s="6">
        <v>65878448.57468805</v>
      </c>
      <c r="H3324" s="6">
        <f>NPV(Supuestos!$B$22,C3324:G3324)+B3324</f>
        <v>-47108124.00583143</v>
      </c>
      <c r="I3324" s="2">
        <f>IFERROR(IRR(B3324:G3324),"")</f>
        <v>0.024400483240209606</v>
      </c>
      <c r="J3324" s="2">
        <f>IFERROR(MIRR(B3324:G3324,Supuestos!$B$22,Supuestos!$B$22),"")</f>
        <v>0.06721000641328945</v>
      </c>
      <c r="K3324" s="6">
        <v>7794.72207075364</v>
      </c>
      <c r="L3324" s="6">
        <v>33236.15360213292</v>
      </c>
      <c r="M3324" s="6">
        <v>146915584.77490696</v>
      </c>
      <c r="N3324" s="6">
        <v>3351.1078615052006</v>
      </c>
      <c r="O3324" s="6">
        <v>118519433.15585585</v>
      </c>
    </row>
    <row r="3325">
      <c r="A3325">
        <v>3321</v>
      </c>
      <c r="B3325" s="6">
        <v>-154658885.48807058</v>
      </c>
      <c r="C3325" s="6">
        <v>36404649.27232512</v>
      </c>
      <c r="D3325" s="6">
        <v>44905921.94370991</v>
      </c>
      <c r="E3325" s="6">
        <v>38497341.768241554</v>
      </c>
      <c r="F3325" s="6">
        <v>45471036.21550624</v>
      </c>
      <c r="G3325" s="6">
        <v>84407698.70309699</v>
      </c>
      <c r="H3325" s="6">
        <f>NPV(Supuestos!$B$22,C3325:G3325)+B3325</f>
        <v>8574492.769053936</v>
      </c>
      <c r="I3325" s="2">
        <f>IFERROR(IRR(B3325:G3325),"")</f>
        <v>0.16015026271493063</v>
      </c>
      <c r="J3325" s="2">
        <f>IFERROR(MIRR(B3325:G3325,Supuestos!$B$22,Supuestos!$B$22),"")</f>
        <v>0.15236927355238894</v>
      </c>
      <c r="K3325" s="6">
        <v>7248.209428722003</v>
      </c>
      <c r="L3325" s="6">
        <v>42741.073111053774</v>
      </c>
      <c r="M3325" s="6">
        <v>129875185.55869167</v>
      </c>
      <c r="N3325" s="6">
        <v>3408.2373504526913</v>
      </c>
      <c r="O3325" s="6">
        <v>110864921.26287962</v>
      </c>
    </row>
    <row r="3326">
      <c r="A3326">
        <v>3322</v>
      </c>
      <c r="B3326" s="6">
        <v>-148850891.89518335</v>
      </c>
      <c r="C3326" s="6">
        <v>60552257.770278774</v>
      </c>
      <c r="D3326" s="6">
        <v>59148246.38602261</v>
      </c>
      <c r="E3326" s="6">
        <v>52401004.893692985</v>
      </c>
      <c r="F3326" s="6">
        <v>61062133.26001823</v>
      </c>
      <c r="G3326" s="6">
        <v>103350898.12373278</v>
      </c>
      <c r="H3326" s="6">
        <f>NPV(Supuestos!$B$22,C3326:G3326)+B3326</f>
        <v>74977867.09270827</v>
      </c>
      <c r="I3326" s="2">
        <f>IFERROR(IRR(B3326:G3326),"")</f>
        <v>0.31883704916752226</v>
      </c>
      <c r="J3326" s="2">
        <f>IFERROR(MIRR(B3326:G3326,Supuestos!$B$22,Supuestos!$B$22),"")</f>
        <v>0.2369089740844088</v>
      </c>
      <c r="K3326" s="6">
        <v>8173.371355972353</v>
      </c>
      <c r="L3326" s="6">
        <v>39285.71753463047</v>
      </c>
      <c r="M3326" s="6">
        <v>123163151.22347379</v>
      </c>
      <c r="N3326" s="6">
        <v>3454.8854464354613</v>
      </c>
      <c r="O3326" s="6">
        <v>111580905.40958536</v>
      </c>
    </row>
    <row r="3327">
      <c r="A3327">
        <v>3323</v>
      </c>
      <c r="B3327" s="6">
        <v>-163503231.791319</v>
      </c>
      <c r="C3327" s="6">
        <v>31998452.050388627</v>
      </c>
      <c r="D3327" s="6">
        <v>39637886.2829712</v>
      </c>
      <c r="E3327" s="6">
        <v>30364748.143546406</v>
      </c>
      <c r="F3327" s="6">
        <v>46178217.63446772</v>
      </c>
      <c r="G3327" s="6">
        <v>88325764.83272828</v>
      </c>
      <c r="H3327" s="6">
        <f>NPV(Supuestos!$B$22,C3327:G3327)+B3327</f>
        <v>-11224161.30256249</v>
      </c>
      <c r="I3327" s="2">
        <f>IFERROR(IRR(B3327:G3327),"")</f>
        <v>0.11523494978627251</v>
      </c>
      <c r="J3327" s="2">
        <f>IFERROR(MIRR(B3327:G3327,Supuestos!$B$22,Supuestos!$B$22),"")</f>
        <v>0.12389988432959775</v>
      </c>
      <c r="K3327" s="6">
        <v>7288.075254432155</v>
      </c>
      <c r="L3327" s="6">
        <v>41419.145253840106</v>
      </c>
      <c r="M3327" s="6">
        <v>139353963.98457956</v>
      </c>
      <c r="N3327" s="6">
        <v>3345.715536363423</v>
      </c>
      <c r="O3327" s="6">
        <v>114824108.91399722</v>
      </c>
    </row>
    <row r="3328">
      <c r="A3328">
        <v>3324</v>
      </c>
      <c r="B3328" s="6">
        <v>-150019060.0298604</v>
      </c>
      <c r="C3328" s="6">
        <v>38832920.23393024</v>
      </c>
      <c r="D3328" s="6">
        <v>36910531.14899185</v>
      </c>
      <c r="E3328" s="6">
        <v>40018722.28489895</v>
      </c>
      <c r="F3328" s="6">
        <v>38901362.01681781</v>
      </c>
      <c r="G3328" s="6">
        <v>66991179.95022608</v>
      </c>
      <c r="H3328" s="6">
        <f>NPV(Supuestos!$B$22,C3328:G3328)+B3328</f>
        <v>-2716293.20989877</v>
      </c>
      <c r="I3328" s="2">
        <f>IFERROR(IRR(B3328:G3328),"")</f>
        <v>0.1330319259115952</v>
      </c>
      <c r="J3328" s="2">
        <f>IFERROR(MIRR(B3328:G3328,Supuestos!$B$22,Supuestos!$B$22),"")</f>
        <v>0.13584153099079566</v>
      </c>
      <c r="K3328" s="6">
        <v>7643.657336827371</v>
      </c>
      <c r="L3328" s="6">
        <v>35319.096463028625</v>
      </c>
      <c r="M3328" s="6">
        <v>128421694.36508101</v>
      </c>
      <c r="N3328" s="6">
        <v>3445.8167338433364</v>
      </c>
      <c r="O3328" s="6">
        <v>105111142.09057598</v>
      </c>
    </row>
    <row r="3329">
      <c r="A3329">
        <v>3325</v>
      </c>
      <c r="B3329" s="6">
        <v>-182877073.2998468</v>
      </c>
      <c r="C3329" s="6">
        <v>115689461.42190354</v>
      </c>
      <c r="D3329" s="6">
        <v>96163663.1230396</v>
      </c>
      <c r="E3329" s="6">
        <v>123870934.51199456</v>
      </c>
      <c r="F3329" s="6">
        <v>117910844.02476096</v>
      </c>
      <c r="G3329" s="6">
        <v>158660492.891494</v>
      </c>
      <c r="H3329" s="6">
        <f>NPV(Supuestos!$B$22,C3329:G3329)+B3329</f>
        <v>228425052.59129345</v>
      </c>
      <c r="I3329" s="2">
        <f>IFERROR(IRR(B3329:G3329),"")</f>
        <v>0.5619088328918346</v>
      </c>
      <c r="J3329" s="2">
        <f>IFERROR(MIRR(B3329:G3329,Supuestos!$B$22,Supuestos!$B$22),"")</f>
        <v>0.3406184426888734</v>
      </c>
      <c r="K3329" s="6">
        <v>9372.485879357415</v>
      </c>
      <c r="L3329" s="6">
        <v>43348.05880078242</v>
      </c>
      <c r="M3329" s="6">
        <v>150374747.77921575</v>
      </c>
      <c r="N3329" s="6">
        <v>3402.345952608933</v>
      </c>
      <c r="O3329" s="6">
        <v>106125465.69903786</v>
      </c>
    </row>
    <row r="3330">
      <c r="A3330">
        <v>3326</v>
      </c>
      <c r="B3330" s="6">
        <v>-158158845.5293603</v>
      </c>
      <c r="C3330" s="6">
        <v>64110043.5215444</v>
      </c>
      <c r="D3330" s="6">
        <v>70625477.63781722</v>
      </c>
      <c r="E3330" s="6">
        <v>64837917.55821738</v>
      </c>
      <c r="F3330" s="6">
        <v>56055418.741231754</v>
      </c>
      <c r="G3330" s="6">
        <v>103304999.04045945</v>
      </c>
      <c r="H3330" s="6">
        <f>NPV(Supuestos!$B$22,C3330:G3330)+B3330</f>
        <v>83028481.24909908</v>
      </c>
      <c r="I3330" s="2">
        <f>IFERROR(IRR(B3330:G3330),"")</f>
        <v>0.3308792479864642</v>
      </c>
      <c r="J3330" s="2">
        <f>IFERROR(MIRR(B3330:G3330,Supuestos!$B$22,Supuestos!$B$22),"")</f>
        <v>0.24038655722660596</v>
      </c>
      <c r="K3330" s="6">
        <v>7821.642792726938</v>
      </c>
      <c r="L3330" s="6">
        <v>42430.139349629346</v>
      </c>
      <c r="M3330" s="6">
        <v>131608974.03828606</v>
      </c>
      <c r="N3330" s="6">
        <v>3268.364949245006</v>
      </c>
      <c r="O3330" s="6">
        <v>114149966.57957129</v>
      </c>
    </row>
    <row r="3331">
      <c r="A3331">
        <v>3327</v>
      </c>
      <c r="B3331" s="6">
        <v>-158853854.03887987</v>
      </c>
      <c r="C3331" s="6">
        <v>46045783.66957944</v>
      </c>
      <c r="D3331" s="6">
        <v>49785830.92833355</v>
      </c>
      <c r="E3331" s="6">
        <v>54335164.02047406</v>
      </c>
      <c r="F3331" s="6">
        <v>39100270.99505502</v>
      </c>
      <c r="G3331" s="6">
        <v>86963825.9774995</v>
      </c>
      <c r="H3331" s="6">
        <f>NPV(Supuestos!$B$22,C3331:G3331)+B3331</f>
        <v>24837238.028573412</v>
      </c>
      <c r="I3331" s="2">
        <f>IFERROR(IRR(B3331:G3331),"")</f>
        <v>0.1982540741113634</v>
      </c>
      <c r="J3331" s="2">
        <f>IFERROR(MIRR(B3331:G3331,Supuestos!$B$22,Supuestos!$B$22),"")</f>
        <v>0.1736076165845981</v>
      </c>
      <c r="K3331" s="6">
        <v>7204.8698748778</v>
      </c>
      <c r="L3331" s="6">
        <v>44377.67401738504</v>
      </c>
      <c r="M3331" s="6">
        <v>133275024.70727949</v>
      </c>
      <c r="N3331" s="6">
        <v>3416.8597862124443</v>
      </c>
      <c r="O3331" s="6">
        <v>112716481.87158692</v>
      </c>
    </row>
    <row r="3332">
      <c r="A3332">
        <v>3328</v>
      </c>
      <c r="B3332" s="6">
        <v>-156909340.30507407</v>
      </c>
      <c r="C3332" s="6">
        <v>113159071.38883866</v>
      </c>
      <c r="D3332" s="6">
        <v>107590095.76984744</v>
      </c>
      <c r="E3332" s="6">
        <v>92159406.6826064</v>
      </c>
      <c r="F3332" s="6">
        <v>110164164.29823479</v>
      </c>
      <c r="G3332" s="6">
        <v>151429785.6968627</v>
      </c>
      <c r="H3332" s="6">
        <f>NPV(Supuestos!$B$22,C3332:G3332)+B3332</f>
        <v>231218977.0548395</v>
      </c>
      <c r="I3332" s="2">
        <f>IFERROR(IRR(B3332:G3332),"")</f>
        <v>0.644798056310125</v>
      </c>
      <c r="J3332" s="2">
        <f>IFERROR(MIRR(B3332:G3332,Supuestos!$B$22,Supuestos!$B$22),"")</f>
        <v>0.36637578850613406</v>
      </c>
      <c r="K3332" s="6">
        <v>8988.845931753816</v>
      </c>
      <c r="L3332" s="6">
        <v>44765.68300497305</v>
      </c>
      <c r="M3332" s="6">
        <v>124717994.10015942</v>
      </c>
      <c r="N3332" s="6">
        <v>3384.3166140529015</v>
      </c>
      <c r="O3332" s="6">
        <v>108484571.93809669</v>
      </c>
    </row>
    <row r="3333">
      <c r="A3333">
        <v>3329</v>
      </c>
      <c r="B3333" s="6">
        <v>-176131765.92404684</v>
      </c>
      <c r="C3333" s="6">
        <v>77665539.38359722</v>
      </c>
      <c r="D3333" s="6">
        <v>85579593.57127762</v>
      </c>
      <c r="E3333" s="6">
        <v>83508587.6902749</v>
      </c>
      <c r="F3333" s="6">
        <v>89089073.21953234</v>
      </c>
      <c r="G3333" s="6">
        <v>129223168.98134342</v>
      </c>
      <c r="H3333" s="6">
        <f>NPV(Supuestos!$B$22,C3333:G3333)+B3333</f>
        <v>134074884.46454999</v>
      </c>
      <c r="I3333" s="2">
        <f>IFERROR(IRR(B3333:G3333),"")</f>
        <v>0.40206579449605556</v>
      </c>
      <c r="J3333" s="2">
        <f>IFERROR(MIRR(B3333:G3333,Supuestos!$B$22,Supuestos!$B$22),"")</f>
        <v>0.27663731490789023</v>
      </c>
      <c r="K3333" s="6">
        <v>8994.116351562023</v>
      </c>
      <c r="L3333" s="6">
        <v>37903.5770613414</v>
      </c>
      <c r="M3333" s="6">
        <v>148859031.3456387</v>
      </c>
      <c r="N3333" s="6">
        <v>3257.6489380560815</v>
      </c>
      <c r="O3333" s="6">
        <v>107153765.79719086</v>
      </c>
    </row>
    <row r="3334">
      <c r="A3334">
        <v>3330</v>
      </c>
      <c r="B3334" s="6">
        <v>-157359260.02718472</v>
      </c>
      <c r="C3334" s="6">
        <v>45737857.31806983</v>
      </c>
      <c r="D3334" s="6">
        <v>54237617.731736206</v>
      </c>
      <c r="E3334" s="6">
        <v>51194908.735660635</v>
      </c>
      <c r="F3334" s="6">
        <v>69686796.80069783</v>
      </c>
      <c r="G3334" s="6">
        <v>84751058.93514405</v>
      </c>
      <c r="H3334" s="6">
        <f>NPV(Supuestos!$B$22,C3334:G3334)+B3334</f>
        <v>44328080.5431179</v>
      </c>
      <c r="I3334" s="2">
        <f>IFERROR(IRR(B3334:G3334),"")</f>
        <v>0.24009997222680016</v>
      </c>
      <c r="J3334" s="2">
        <f>IFERROR(MIRR(B3334:G3334,Supuestos!$B$22,Supuestos!$B$22),"")</f>
        <v>0.19801462078049203</v>
      </c>
      <c r="K3334" s="6">
        <v>7741.701180285647</v>
      </c>
      <c r="L3334" s="6">
        <v>41949.41443916702</v>
      </c>
      <c r="M3334" s="6">
        <v>131378473.52510545</v>
      </c>
      <c r="N3334" s="6">
        <v>3442.229654764136</v>
      </c>
      <c r="O3334" s="6">
        <v>110712819.00290515</v>
      </c>
    </row>
    <row r="3335">
      <c r="A3335">
        <v>3331</v>
      </c>
      <c r="B3335" s="6">
        <v>-172352499.21742073</v>
      </c>
      <c r="C3335" s="6">
        <v>78111721.47552784</v>
      </c>
      <c r="D3335" s="6">
        <v>92170204.4124528</v>
      </c>
      <c r="E3335" s="6">
        <v>95082619.28231227</v>
      </c>
      <c r="F3335" s="6">
        <v>105649185.29884566</v>
      </c>
      <c r="G3335" s="6">
        <v>148423384.4177863</v>
      </c>
      <c r="H3335" s="6">
        <f>NPV(Supuestos!$B$22,C3335:G3335)+B3335</f>
        <v>170905847.65827867</v>
      </c>
      <c r="I3335" s="2">
        <f>IFERROR(IRR(B3335:G3335),"")</f>
        <v>0.4618990880711362</v>
      </c>
      <c r="J3335" s="2">
        <f>IFERROR(MIRR(B3335:G3335,Supuestos!$B$22,Supuestos!$B$22),"")</f>
        <v>0.3084151242704498</v>
      </c>
      <c r="K3335" s="6">
        <v>8793.666785529516</v>
      </c>
      <c r="L3335" s="6">
        <v>44417.5908616879</v>
      </c>
      <c r="M3335" s="6">
        <v>141105019.74112758</v>
      </c>
      <c r="N3335" s="6">
        <v>3472.2269977753363</v>
      </c>
      <c r="O3335" s="6">
        <v>109388193.70084399</v>
      </c>
    </row>
    <row r="3336">
      <c r="A3336">
        <v>3332</v>
      </c>
      <c r="B3336" s="6">
        <v>-162542463.2925208</v>
      </c>
      <c r="C3336" s="6">
        <v>83593885.24306321</v>
      </c>
      <c r="D3336" s="6">
        <v>77838153.22826777</v>
      </c>
      <c r="E3336" s="6">
        <v>51879408.22865583</v>
      </c>
      <c r="F3336" s="6">
        <v>70720207.74744995</v>
      </c>
      <c r="G3336" s="6">
        <v>116308783.80694827</v>
      </c>
      <c r="H3336" s="6">
        <f>NPV(Supuestos!$B$22,C3336:G3336)+B3336</f>
        <v>107975738.35386175</v>
      </c>
      <c r="I3336" s="2">
        <f>IFERROR(IRR(B3336:G3336),"")</f>
        <v>0.384865223458127</v>
      </c>
      <c r="J3336" s="2">
        <f>IFERROR(MIRR(B3336:G3336,Supuestos!$B$22,Supuestos!$B$22),"")</f>
        <v>0.26226570323579046</v>
      </c>
      <c r="K3336" s="6">
        <v>8103.026867673346</v>
      </c>
      <c r="L3336" s="6">
        <v>42882.66157410652</v>
      </c>
      <c r="M3336" s="6">
        <v>134744114.5811345</v>
      </c>
      <c r="N3336" s="6">
        <v>3370.682365975032</v>
      </c>
      <c r="O3336" s="6">
        <v>109760315.29565847</v>
      </c>
    </row>
    <row r="3337">
      <c r="A3337">
        <v>3333</v>
      </c>
      <c r="B3337" s="6">
        <v>-166071182.84396648</v>
      </c>
      <c r="C3337" s="6">
        <v>86487144.7515463</v>
      </c>
      <c r="D3337" s="6">
        <v>94752779.88610905</v>
      </c>
      <c r="E3337" s="6">
        <v>102021766.7354614</v>
      </c>
      <c r="F3337" s="6">
        <v>96515296.07402168</v>
      </c>
      <c r="G3337" s="6">
        <v>150860328.68191397</v>
      </c>
      <c r="H3337" s="6">
        <f>NPV(Supuestos!$B$22,C3337:G3337)+B3337</f>
        <v>187062638.22083676</v>
      </c>
      <c r="I3337" s="2">
        <f>IFERROR(IRR(B3337:G3337),"")</f>
        <v>0.5106636717232129</v>
      </c>
      <c r="J3337" s="2">
        <f>IFERROR(MIRR(B3337:G3337,Supuestos!$B$22,Supuestos!$B$22),"")</f>
        <v>0.3256652076610511</v>
      </c>
      <c r="K3337" s="6">
        <v>8559.668622084359</v>
      </c>
      <c r="L3337" s="6">
        <v>45537.128520952654</v>
      </c>
      <c r="M3337" s="6">
        <v>134888564.4327168</v>
      </c>
      <c r="N3337" s="6">
        <v>3335.05119557182</v>
      </c>
      <c r="O3337" s="6">
        <v>111946213.31840342</v>
      </c>
    </row>
    <row r="3338">
      <c r="A3338">
        <v>3334</v>
      </c>
      <c r="B3338" s="6">
        <v>-159690628.6838542</v>
      </c>
      <c r="C3338" s="6">
        <v>46351282.01823833</v>
      </c>
      <c r="D3338" s="6">
        <v>65541894.45408447</v>
      </c>
      <c r="E3338" s="6">
        <v>71969296.7549153</v>
      </c>
      <c r="F3338" s="6">
        <v>52533165.65861274</v>
      </c>
      <c r="G3338" s="6">
        <v>103437491.60585727</v>
      </c>
      <c r="H3338" s="6">
        <f>NPV(Supuestos!$B$22,C3338:G3338)+B3338</f>
        <v>64804018.672242746</v>
      </c>
      <c r="I3338" s="2">
        <f>IFERROR(IRR(B3338:G3338),"")</f>
        <v>0.28148092203667185</v>
      </c>
      <c r="J3338" s="2">
        <f>IFERROR(MIRR(B3338:G3338,Supuestos!$B$22,Supuestos!$B$22),"")</f>
        <v>0.2203661793695535</v>
      </c>
      <c r="K3338" s="6">
        <v>8395.820224192203</v>
      </c>
      <c r="L3338" s="6">
        <v>36649.7759932699</v>
      </c>
      <c r="M3338" s="6">
        <v>135074234.24414146</v>
      </c>
      <c r="N3338" s="6">
        <v>3444.5817693447075</v>
      </c>
      <c r="O3338" s="6">
        <v>106821494.14608967</v>
      </c>
    </row>
    <row r="3339">
      <c r="A3339">
        <v>3335</v>
      </c>
      <c r="B3339" s="6">
        <v>-155419335.4411343</v>
      </c>
      <c r="C3339" s="6">
        <v>37915700.78792625</v>
      </c>
      <c r="D3339" s="6">
        <v>32264003.178307522</v>
      </c>
      <c r="E3339" s="6">
        <v>45288763.71674314</v>
      </c>
      <c r="F3339" s="6">
        <v>33379520.837397963</v>
      </c>
      <c r="G3339" s="6">
        <v>85901650.19589898</v>
      </c>
      <c r="H3339" s="6">
        <f>NPV(Supuestos!$B$22,C3339:G3339)+B3339</f>
        <v>-2387239.203644812</v>
      </c>
      <c r="I3339" s="2">
        <f>IFERROR(IRR(B3339:G3339),"")</f>
        <v>0.1343600597455793</v>
      </c>
      <c r="J3339" s="2">
        <f>IFERROR(MIRR(B3339:G3339,Supuestos!$B$22,Supuestos!$B$22),"")</f>
        <v>0.13647620542129713</v>
      </c>
      <c r="K3339" s="6">
        <v>7764.100077167081</v>
      </c>
      <c r="L3339" s="6">
        <v>34325.05186837522</v>
      </c>
      <c r="M3339" s="6">
        <v>134099084.41233301</v>
      </c>
      <c r="N3339" s="6">
        <v>3422.179859969765</v>
      </c>
      <c r="O3339" s="6">
        <v>103086523.45334153</v>
      </c>
    </row>
    <row r="3340">
      <c r="A3340">
        <v>3336</v>
      </c>
      <c r="B3340" s="6">
        <v>-164981983.11627656</v>
      </c>
      <c r="C3340" s="6">
        <v>53036203.7028198</v>
      </c>
      <c r="D3340" s="6">
        <v>73463897.29601175</v>
      </c>
      <c r="E3340" s="6">
        <v>66645935.79851971</v>
      </c>
      <c r="F3340" s="6">
        <v>67935107.064181</v>
      </c>
      <c r="G3340" s="6">
        <v>113134561.52147408</v>
      </c>
      <c r="H3340" s="6">
        <f>NPV(Supuestos!$B$22,C3340:G3340)+B3340</f>
        <v>82034777.55081356</v>
      </c>
      <c r="I3340" s="2">
        <f>IFERROR(IRR(B3340:G3340),"")</f>
        <v>0.3110143486271625</v>
      </c>
      <c r="J3340" s="2">
        <f>IFERROR(MIRR(B3340:G3340,Supuestos!$B$22,Supuestos!$B$22),"")</f>
        <v>0.235841662086272</v>
      </c>
      <c r="K3340" s="6">
        <v>8111.565733308783</v>
      </c>
      <c r="L3340" s="6">
        <v>40235.77881845243</v>
      </c>
      <c r="M3340" s="6">
        <v>138871969.93893656</v>
      </c>
      <c r="N3340" s="6">
        <v>3241.856173736354</v>
      </c>
      <c r="O3340" s="6">
        <v>111548089.24451458</v>
      </c>
    </row>
    <row r="3341">
      <c r="A3341">
        <v>3337</v>
      </c>
      <c r="B3341" s="6">
        <v>-192074522.46341825</v>
      </c>
      <c r="C3341" s="6">
        <v>62977042.17218441</v>
      </c>
      <c r="D3341" s="6">
        <v>73513939.80425335</v>
      </c>
      <c r="E3341" s="6">
        <v>59647177.93882786</v>
      </c>
      <c r="F3341" s="6">
        <v>85816993.86509019</v>
      </c>
      <c r="G3341" s="6">
        <v>129815682.07196952</v>
      </c>
      <c r="H3341" s="6">
        <f>NPV(Supuestos!$B$22,C3341:G3341)+B3341</f>
        <v>78227979.62709719</v>
      </c>
      <c r="I3341" s="2">
        <f>IFERROR(IRR(B3341:G3341),"")</f>
        <v>0.28044580261179236</v>
      </c>
      <c r="J3341" s="2">
        <f>IFERROR(MIRR(B3341:G3341,Supuestos!$B$22,Supuestos!$B$22),"")</f>
        <v>0.22062120976803934</v>
      </c>
      <c r="K3341" s="6">
        <v>8200.073765268879</v>
      </c>
      <c r="L3341" s="6">
        <v>41756.99943179757</v>
      </c>
      <c r="M3341" s="6">
        <v>164681684.4188558</v>
      </c>
      <c r="N3341" s="6">
        <v>3497.3576236516237</v>
      </c>
      <c r="O3341" s="6">
        <v>104998383.91183186</v>
      </c>
    </row>
    <row r="3342">
      <c r="A3342">
        <v>3338</v>
      </c>
      <c r="B3342" s="6">
        <v>-192177141.93279132</v>
      </c>
      <c r="C3342" s="6">
        <v>84879435.86172946</v>
      </c>
      <c r="D3342" s="6">
        <v>74656576.02138746</v>
      </c>
      <c r="E3342" s="6">
        <v>94369295.39807205</v>
      </c>
      <c r="F3342" s="6">
        <v>80616908.12107721</v>
      </c>
      <c r="G3342" s="6">
        <v>124168607.05528824</v>
      </c>
      <c r="H3342" s="6">
        <f>NPV(Supuestos!$B$22,C3342:G3342)+B3342</f>
        <v>115641865.91571665</v>
      </c>
      <c r="I3342" s="2">
        <f>IFERROR(IRR(B3342:G3342),"")</f>
        <v>0.3554384787961036</v>
      </c>
      <c r="J3342" s="2">
        <f>IFERROR(MIRR(B3342:G3342,Supuestos!$B$22,Supuestos!$B$22),"")</f>
        <v>0.2526322596162278</v>
      </c>
      <c r="K3342" s="6">
        <v>8754.633898774538</v>
      </c>
      <c r="L3342" s="6">
        <v>39579.35792608775</v>
      </c>
      <c r="M3342" s="6">
        <v>164456918.84547463</v>
      </c>
      <c r="N3342" s="6">
        <v>3244.386697995166</v>
      </c>
      <c r="O3342" s="6">
        <v>110695327.06666599</v>
      </c>
    </row>
    <row r="3343">
      <c r="A3343">
        <v>3339</v>
      </c>
      <c r="B3343" s="6">
        <v>-177564856.72037414</v>
      </c>
      <c r="C3343" s="6">
        <v>62517028.22736834</v>
      </c>
      <c r="D3343" s="6">
        <v>51689166.44507839</v>
      </c>
      <c r="E3343" s="6">
        <v>49105787.972950004</v>
      </c>
      <c r="F3343" s="6">
        <v>59051503.50956519</v>
      </c>
      <c r="G3343" s="6">
        <v>108449058.42293918</v>
      </c>
      <c r="H3343" s="6">
        <f>NPV(Supuestos!$B$22,C3343:G3343)+B3343</f>
        <v>41481058.24153851</v>
      </c>
      <c r="I3343" s="2">
        <f>IFERROR(IRR(B3343:G3343),"")</f>
        <v>0.22540268364446875</v>
      </c>
      <c r="J3343" s="2">
        <f>IFERROR(MIRR(B3343:G3343,Supuestos!$B$22,Supuestos!$B$22),"")</f>
        <v>0.1888867309207598</v>
      </c>
      <c r="K3343" s="6">
        <v>8244.717616640273</v>
      </c>
      <c r="L3343" s="6">
        <v>40256.0449721868</v>
      </c>
      <c r="M3343" s="6">
        <v>151012878.867698</v>
      </c>
      <c r="N3343" s="6">
        <v>3536.2377787319324</v>
      </c>
      <c r="O3343" s="6">
        <v>112471749.77633339</v>
      </c>
    </row>
    <row r="3344">
      <c r="A3344">
        <v>3340</v>
      </c>
      <c r="B3344" s="6">
        <v>-166109585.62849516</v>
      </c>
      <c r="C3344" s="6">
        <v>81066701.84385103</v>
      </c>
      <c r="D3344" s="6">
        <v>67237611.86502019</v>
      </c>
      <c r="E3344" s="6">
        <v>69137389.23164225</v>
      </c>
      <c r="F3344" s="6">
        <v>61806922.0912637</v>
      </c>
      <c r="G3344" s="6">
        <v>122941861.81893942</v>
      </c>
      <c r="H3344" s="6">
        <f>NPV(Supuestos!$B$22,C3344:G3344)+B3344</f>
        <v>103851293.93975265</v>
      </c>
      <c r="I3344" s="2">
        <f>IFERROR(IRR(B3344:G3344),"")</f>
        <v>0.36598477945704033</v>
      </c>
      <c r="J3344" s="2">
        <f>IFERROR(MIRR(B3344:G3344,Supuestos!$B$22,Supuestos!$B$22),"")</f>
        <v>0.2562789395544338</v>
      </c>
      <c r="K3344" s="6">
        <v>8215.947551093543</v>
      </c>
      <c r="L3344" s="6">
        <v>43543.84763670801</v>
      </c>
      <c r="M3344" s="6">
        <v>137489268.16001505</v>
      </c>
      <c r="N3344" s="6">
        <v>3448.1823177076876</v>
      </c>
      <c r="O3344" s="6">
        <v>109788237.91828568</v>
      </c>
    </row>
    <row r="3345">
      <c r="A3345">
        <v>3341</v>
      </c>
      <c r="B3345" s="6">
        <v>-164777481.29525918</v>
      </c>
      <c r="C3345" s="6">
        <v>68565700.12302096</v>
      </c>
      <c r="D3345" s="6">
        <v>85317790.71930653</v>
      </c>
      <c r="E3345" s="6">
        <v>84679385.14840075</v>
      </c>
      <c r="F3345" s="6">
        <v>92124566.80761863</v>
      </c>
      <c r="G3345" s="6">
        <v>124089628.09675595</v>
      </c>
      <c r="H3345" s="6">
        <f>NPV(Supuestos!$B$22,C3345:G3345)+B3345</f>
        <v>137166715.70743018</v>
      </c>
      <c r="I3345" s="2">
        <f>IFERROR(IRR(B3345:G3345),"")</f>
        <v>0.41846492506186617</v>
      </c>
      <c r="J3345" s="2">
        <f>IFERROR(MIRR(B3345:G3345,Supuestos!$B$22,Supuestos!$B$22),"")</f>
        <v>0.2867987097957183</v>
      </c>
      <c r="K3345" s="6">
        <v>8611.200359920313</v>
      </c>
      <c r="L3345" s="6">
        <v>41655.70144954437</v>
      </c>
      <c r="M3345" s="6">
        <v>136081033.9900552</v>
      </c>
      <c r="N3345" s="6">
        <v>3322.7568706807992</v>
      </c>
      <c r="O3345" s="6">
        <v>111603983.980739</v>
      </c>
    </row>
    <row r="3346">
      <c r="A3346">
        <v>3342</v>
      </c>
      <c r="B3346" s="6">
        <v>-153009406.55245662</v>
      </c>
      <c r="C3346" s="6">
        <v>98599968.827534</v>
      </c>
      <c r="D3346" s="6">
        <v>91404147.16775373</v>
      </c>
      <c r="E3346" s="6">
        <v>61834898.8261019</v>
      </c>
      <c r="F3346" s="6">
        <v>87680395.65259483</v>
      </c>
      <c r="G3346" s="6">
        <v>119886225.668419</v>
      </c>
      <c r="H3346" s="6">
        <f>NPV(Supuestos!$B$22,C3346:G3346)+B3346</f>
        <v>159730094.67987204</v>
      </c>
      <c r="I3346" s="2">
        <f>IFERROR(IRR(B3346:G3346),"")</f>
        <v>0.5210425839176975</v>
      </c>
      <c r="J3346" s="2">
        <f>IFERROR(MIRR(B3346:G3346,Supuestos!$B$22,Supuestos!$B$22),"")</f>
        <v>0.3152180880115658</v>
      </c>
      <c r="K3346" s="6">
        <v>8577.781370387032</v>
      </c>
      <c r="L3346" s="6">
        <v>40819.22705112345</v>
      </c>
      <c r="M3346" s="6">
        <v>124998334.1242386</v>
      </c>
      <c r="N3346" s="6">
        <v>3324.1208426343896</v>
      </c>
      <c r="O3346" s="6">
        <v>103959695.24013917</v>
      </c>
    </row>
    <row r="3347">
      <c r="A3347">
        <v>3343</v>
      </c>
      <c r="B3347" s="6">
        <v>-166734054.13342634</v>
      </c>
      <c r="C3347" s="6">
        <v>56171543.830893375</v>
      </c>
      <c r="D3347" s="6">
        <v>69972089.06940669</v>
      </c>
      <c r="E3347" s="6">
        <v>72765962.4548056</v>
      </c>
      <c r="F3347" s="6">
        <v>80789080.9402901</v>
      </c>
      <c r="G3347" s="6">
        <v>113281886.86365917</v>
      </c>
      <c r="H3347" s="6">
        <f>NPV(Supuestos!$B$22,C3347:G3347)+B3347</f>
        <v>92164116.1010679</v>
      </c>
      <c r="I3347" s="2">
        <f>IFERROR(IRR(B3347:G3347),"")</f>
        <v>0.3271597005730476</v>
      </c>
      <c r="J3347" s="2">
        <f>IFERROR(MIRR(B3347:G3347,Supuestos!$B$22,Supuestos!$B$22),"")</f>
        <v>0.24487511505592896</v>
      </c>
      <c r="K3347" s="6">
        <v>8387.830197943837</v>
      </c>
      <c r="L3347" s="6">
        <v>39342.46090616522</v>
      </c>
      <c r="M3347" s="6">
        <v>140334223.60141373</v>
      </c>
      <c r="N3347" s="6">
        <v>3325.4498075383403</v>
      </c>
      <c r="O3347" s="6">
        <v>107531261.29694039</v>
      </c>
    </row>
    <row r="3348">
      <c r="A3348">
        <v>3344</v>
      </c>
      <c r="B3348" s="6">
        <v>-150695810.63528225</v>
      </c>
      <c r="C3348" s="6">
        <v>29782504.61244088</v>
      </c>
      <c r="D3348" s="6">
        <v>25014340.80529662</v>
      </c>
      <c r="E3348" s="6">
        <v>35320385.319462344</v>
      </c>
      <c r="F3348" s="6">
        <v>46970751.83971389</v>
      </c>
      <c r="G3348" s="6">
        <v>72782251.88351503</v>
      </c>
      <c r="H3348" s="6">
        <f>NPV(Supuestos!$B$22,C3348:G3348)+B3348</f>
        <v>-15871552.834214218</v>
      </c>
      <c r="I3348" s="2">
        <f>IFERROR(IRR(B3348:G3348),"")</f>
        <v>0.101897140079182</v>
      </c>
      <c r="J3348" s="2">
        <f>IFERROR(MIRR(B3348:G3348,Supuestos!$B$22,Supuestos!$B$22),"")</f>
        <v>0.11490592425965929</v>
      </c>
      <c r="K3348" s="6">
        <v>7546.536763307942</v>
      </c>
      <c r="L3348" s="6">
        <v>33735.47467583014</v>
      </c>
      <c r="M3348" s="6">
        <v>130328930.64577855</v>
      </c>
      <c r="N3348" s="6">
        <v>3265.8928550469377</v>
      </c>
      <c r="O3348" s="6">
        <v>106904267.21487848</v>
      </c>
    </row>
    <row r="3349">
      <c r="A3349">
        <v>3345</v>
      </c>
      <c r="B3349" s="6">
        <v>-160884585.57155716</v>
      </c>
      <c r="C3349" s="6">
        <v>48175296.65241626</v>
      </c>
      <c r="D3349" s="6">
        <v>67987616.3556847</v>
      </c>
      <c r="E3349" s="6">
        <v>70987254.94315621</v>
      </c>
      <c r="F3349" s="6">
        <v>52481373.951593146</v>
      </c>
      <c r="G3349" s="6">
        <v>121188630.15201464</v>
      </c>
      <c r="H3349" s="6">
        <f>NPV(Supuestos!$B$22,C3349:G3349)+B3349</f>
        <v>75617848.22715731</v>
      </c>
      <c r="I3349" s="2">
        <f>IFERROR(IRR(B3349:G3349),"")</f>
        <v>0.2992187245221347</v>
      </c>
      <c r="J3349" s="2">
        <f>IFERROR(MIRR(B3349:G3349,Supuestos!$B$22,Supuestos!$B$22),"")</f>
        <v>0.2313147642663993</v>
      </c>
      <c r="K3349" s="6">
        <v>7781.251988743695</v>
      </c>
      <c r="L3349" s="6">
        <v>43751.25362577813</v>
      </c>
      <c r="M3349" s="6">
        <v>133649423.2287079</v>
      </c>
      <c r="N3349" s="6">
        <v>3419.111785882463</v>
      </c>
      <c r="O3349" s="6">
        <v>108327003.78632565</v>
      </c>
    </row>
    <row r="3350">
      <c r="A3350">
        <v>3346</v>
      </c>
      <c r="B3350" s="6">
        <v>-182870867.80189952</v>
      </c>
      <c r="C3350" s="6">
        <v>54239240.6914002</v>
      </c>
      <c r="D3350" s="6">
        <v>65499378.96181212</v>
      </c>
      <c r="E3350" s="6">
        <v>53225015.488067806</v>
      </c>
      <c r="F3350" s="6">
        <v>56922399.0487909</v>
      </c>
      <c r="G3350" s="6">
        <v>82060676.56807789</v>
      </c>
      <c r="H3350" s="6">
        <f>NPV(Supuestos!$B$22,C3350:G3350)+B3350</f>
        <v>27354801.959298342</v>
      </c>
      <c r="I3350" s="2">
        <f>IFERROR(IRR(B3350:G3350),"")</f>
        <v>0.19773269735732293</v>
      </c>
      <c r="J3350" s="2">
        <f>IFERROR(MIRR(B3350:G3350,Supuestos!$B$22,Supuestos!$B$22),"")</f>
        <v>0.1722307108788259</v>
      </c>
      <c r="K3350" s="6">
        <v>7960.382286522782</v>
      </c>
      <c r="L3350" s="6">
        <v>37712.78805897422</v>
      </c>
      <c r="M3350" s="6">
        <v>158854210.99869582</v>
      </c>
      <c r="N3350" s="6">
        <v>3371.364764496684</v>
      </c>
      <c r="O3350" s="6">
        <v>107190006.79376917</v>
      </c>
    </row>
    <row r="3351">
      <c r="A3351">
        <v>3347</v>
      </c>
      <c r="B3351" s="6">
        <v>-183097826.9268955</v>
      </c>
      <c r="C3351" s="6">
        <v>71528335.02767858</v>
      </c>
      <c r="D3351" s="6">
        <v>74591161.00338426</v>
      </c>
      <c r="E3351" s="6">
        <v>59005173.667999625</v>
      </c>
      <c r="F3351" s="6">
        <v>75981471.62968118</v>
      </c>
      <c r="G3351" s="6">
        <v>104619492.63731247</v>
      </c>
      <c r="H3351" s="6">
        <f>NPV(Supuestos!$B$22,C3351:G3351)+B3351</f>
        <v>76191831.39815238</v>
      </c>
      <c r="I3351" s="2">
        <f>IFERROR(IRR(B3351:G3351),"")</f>
        <v>0.29371656825731685</v>
      </c>
      <c r="J3351" s="2">
        <f>IFERROR(MIRR(B3351:G3351,Supuestos!$B$22,Supuestos!$B$22),"")</f>
        <v>0.2221520833559898</v>
      </c>
      <c r="K3351" s="6">
        <v>7894.347741303886</v>
      </c>
      <c r="L3351" s="6">
        <v>43669.99102015466</v>
      </c>
      <c r="M3351" s="6">
        <v>155518139.329078</v>
      </c>
      <c r="N3351" s="6">
        <v>3374.4093319401145</v>
      </c>
      <c r="O3351" s="6">
        <v>109948376.45584422</v>
      </c>
    </row>
    <row r="3352">
      <c r="A3352">
        <v>3348</v>
      </c>
      <c r="B3352" s="6">
        <v>-166420547.0996735</v>
      </c>
      <c r="C3352" s="6">
        <v>66929336.18339674</v>
      </c>
      <c r="D3352" s="6">
        <v>83959037.67228362</v>
      </c>
      <c r="E3352" s="6">
        <v>66740647.48480563</v>
      </c>
      <c r="F3352" s="6">
        <v>65307272.35318135</v>
      </c>
      <c r="G3352" s="6">
        <v>142966993.26803493</v>
      </c>
      <c r="H3352" s="6">
        <f>NPV(Supuestos!$B$22,C3352:G3352)+B3352</f>
        <v>114860910.42673036</v>
      </c>
      <c r="I3352" s="2">
        <f>IFERROR(IRR(B3352:G3352),"")</f>
        <v>0.3740356937477127</v>
      </c>
      <c r="J3352" s="2">
        <f>IFERROR(MIRR(B3352:G3352,Supuestos!$B$22,Supuestos!$B$22),"")</f>
        <v>0.2661690194301938</v>
      </c>
      <c r="K3352" s="6">
        <v>8835.02145084911</v>
      </c>
      <c r="L3352" s="6">
        <v>39788.39820408005</v>
      </c>
      <c r="M3352" s="6">
        <v>138298038.96943563</v>
      </c>
      <c r="N3352" s="6">
        <v>3490.196287725121</v>
      </c>
      <c r="O3352" s="6">
        <v>116043493.69588095</v>
      </c>
    </row>
    <row r="3353">
      <c r="A3353">
        <v>3349</v>
      </c>
      <c r="B3353" s="6">
        <v>-171160013.1310141</v>
      </c>
      <c r="C3353" s="6">
        <v>70071035.75665821</v>
      </c>
      <c r="D3353" s="6">
        <v>61580022.4251138</v>
      </c>
      <c r="E3353" s="6">
        <v>61153505.91828218</v>
      </c>
      <c r="F3353" s="6">
        <v>75462019.32711692</v>
      </c>
      <c r="G3353" s="6">
        <v>112192087.71166421</v>
      </c>
      <c r="H3353" s="6">
        <f>NPV(Supuestos!$B$22,C3353:G3353)+B3353</f>
        <v>81915138.05814977</v>
      </c>
      <c r="I3353" s="2">
        <f>IFERROR(IRR(B3353:G3353),"")</f>
        <v>0.3103458445192009</v>
      </c>
      <c r="J3353" s="2">
        <f>IFERROR(MIRR(B3353:G3353,Supuestos!$B$22,Supuestos!$B$22),"")</f>
        <v>0.2327479531555101</v>
      </c>
      <c r="K3353" s="6">
        <v>8181.569631984647</v>
      </c>
      <c r="L3353" s="6">
        <v>39654.0503478184</v>
      </c>
      <c r="M3353" s="6">
        <v>145205423.20214203</v>
      </c>
      <c r="N3353" s="6">
        <v>3389.5160557702184</v>
      </c>
      <c r="O3353" s="6">
        <v>107504112.65201859</v>
      </c>
    </row>
    <row r="3354">
      <c r="A3354">
        <v>3350</v>
      </c>
      <c r="B3354" s="6">
        <v>-171344307.35271543</v>
      </c>
      <c r="C3354" s="6">
        <v>55179939.17556626</v>
      </c>
      <c r="D3354" s="6">
        <v>63033429.076452255</v>
      </c>
      <c r="E3354" s="6">
        <v>65009305.70283049</v>
      </c>
      <c r="F3354" s="6">
        <v>56766708.055277795</v>
      </c>
      <c r="G3354" s="6">
        <v>109122636.90771882</v>
      </c>
      <c r="H3354" s="6">
        <f>NPV(Supuestos!$B$22,C3354:G3354)+B3354</f>
        <v>59726081.017337844</v>
      </c>
      <c r="I3354" s="2">
        <f>IFERROR(IRR(B3354:G3354),"")</f>
        <v>0.26403537695680235</v>
      </c>
      <c r="J3354" s="2">
        <f>IFERROR(MIRR(B3354:G3354,Supuestos!$B$22,Supuestos!$B$22),"")</f>
        <v>0.21026304973048182</v>
      </c>
      <c r="K3354" s="6">
        <v>8478.069122291174</v>
      </c>
      <c r="L3354" s="6">
        <v>36338.55583965589</v>
      </c>
      <c r="M3354" s="6">
        <v>146697844.2956882</v>
      </c>
      <c r="N3354" s="6">
        <v>3405.645931356897</v>
      </c>
      <c r="O3354" s="6">
        <v>111477169.59560202</v>
      </c>
    </row>
    <row r="3355">
      <c r="A3355">
        <v>3351</v>
      </c>
      <c r="B3355" s="6">
        <v>-174501823.51332232</v>
      </c>
      <c r="C3355" s="6">
        <v>58089501.01520692</v>
      </c>
      <c r="D3355" s="6">
        <v>57922366.52946893</v>
      </c>
      <c r="E3355" s="6">
        <v>69653975.440609</v>
      </c>
      <c r="F3355" s="6">
        <v>53123051.58421999</v>
      </c>
      <c r="G3355" s="6">
        <v>122061284.00070222</v>
      </c>
      <c r="H3355" s="6">
        <f>NPV(Supuestos!$B$22,C3355:G3355)+B3355</f>
        <v>62885625.91904773</v>
      </c>
      <c r="I3355" s="2">
        <f>IFERROR(IRR(B3355:G3355),"")</f>
        <v>0.2661596024210901</v>
      </c>
      <c r="J3355" s="2">
        <f>IFERROR(MIRR(B3355:G3355,Supuestos!$B$22,Supuestos!$B$22),"")</f>
        <v>0.21237342533838133</v>
      </c>
      <c r="K3355" s="6">
        <v>7991.175988449131</v>
      </c>
      <c r="L3355" s="6">
        <v>43131.466479708724</v>
      </c>
      <c r="M3355" s="6">
        <v>146928132.37098256</v>
      </c>
      <c r="N3355" s="6">
        <v>3508.0193697474897</v>
      </c>
      <c r="O3355" s="6">
        <v>114525777.30707671</v>
      </c>
    </row>
    <row r="3356">
      <c r="A3356">
        <v>3352</v>
      </c>
      <c r="B3356" s="6">
        <v>-167441709.48866105</v>
      </c>
      <c r="C3356" s="6">
        <v>46048631.392881535</v>
      </c>
      <c r="D3356" s="6">
        <v>44732740.15367795</v>
      </c>
      <c r="E3356" s="6">
        <v>41385190.648077294</v>
      </c>
      <c r="F3356" s="6">
        <v>60880527.66148212</v>
      </c>
      <c r="G3356" s="6">
        <v>78371983.5305155</v>
      </c>
      <c r="H3356" s="6">
        <f>NPV(Supuestos!$B$22,C3356:G3356)+B3356</f>
        <v>12056154.822408132</v>
      </c>
      <c r="I3356" s="2">
        <f>IFERROR(IRR(B3356:G3356),"")</f>
        <v>0.1668476681635488</v>
      </c>
      <c r="J3356" s="2">
        <f>IFERROR(MIRR(B3356:G3356,Supuestos!$B$22,Supuestos!$B$22),"")</f>
        <v>0.15596312025903858</v>
      </c>
      <c r="K3356" s="6">
        <v>7678.7604124832305</v>
      </c>
      <c r="L3356" s="6">
        <v>39551.88640714198</v>
      </c>
      <c r="M3356" s="6">
        <v>143144952.72208542</v>
      </c>
      <c r="N3356" s="6">
        <v>3310.8293838799</v>
      </c>
      <c r="O3356" s="6">
        <v>115187946.39374138</v>
      </c>
    </row>
    <row r="3357">
      <c r="A3357">
        <v>3353</v>
      </c>
      <c r="B3357" s="6">
        <v>-169301870.05812904</v>
      </c>
      <c r="C3357" s="6">
        <v>67323686.63530335</v>
      </c>
      <c r="D3357" s="6">
        <v>64783622.747994214</v>
      </c>
      <c r="E3357" s="6">
        <v>71978748.7065268</v>
      </c>
      <c r="F3357" s="6">
        <v>73495580.40736288</v>
      </c>
      <c r="G3357" s="6">
        <v>105684813.84041014</v>
      </c>
      <c r="H3357" s="6">
        <f>NPV(Supuestos!$B$22,C3357:G3357)+B3357</f>
        <v>86591158.8819389</v>
      </c>
      <c r="I3357" s="2">
        <f>IFERROR(IRR(B3357:G3357),"")</f>
        <v>0.3222405841065504</v>
      </c>
      <c r="J3357" s="2">
        <f>IFERROR(MIRR(B3357:G3357,Supuestos!$B$22,Supuestos!$B$22),"")</f>
        <v>0.2381811592129368</v>
      </c>
      <c r="K3357" s="6">
        <v>8494.51822337638</v>
      </c>
      <c r="L3357" s="6">
        <v>36842.66099878383</v>
      </c>
      <c r="M3357" s="6">
        <v>144265017.63798124</v>
      </c>
      <c r="N3357" s="6">
        <v>3169.1879199817777</v>
      </c>
      <c r="O3357" s="6">
        <v>108859171.45802136</v>
      </c>
    </row>
    <row r="3358">
      <c r="A3358">
        <v>3354</v>
      </c>
      <c r="B3358" s="6">
        <v>-187635243.1541834</v>
      </c>
      <c r="C3358" s="6">
        <v>90360437.98580936</v>
      </c>
      <c r="D3358" s="6">
        <v>73848486.75545973</v>
      </c>
      <c r="E3358" s="6">
        <v>68487360.01564664</v>
      </c>
      <c r="F3358" s="6">
        <v>85791894.98809151</v>
      </c>
      <c r="G3358" s="6">
        <v>139906414.70230147</v>
      </c>
      <c r="H3358" s="6">
        <f>NPV(Supuestos!$B$22,C3358:G3358)+B3358</f>
        <v>118138025.47402947</v>
      </c>
      <c r="I3358" s="2">
        <f>IFERROR(IRR(B3358:G3358),"")</f>
        <v>0.36316477166575484</v>
      </c>
      <c r="J3358" s="2">
        <f>IFERROR(MIRR(B3358:G3358,Supuestos!$B$22,Supuestos!$B$22),"")</f>
        <v>0.25696119873962986</v>
      </c>
      <c r="K3358" s="6">
        <v>8680.65514996682</v>
      </c>
      <c r="L3358" s="6">
        <v>41469.086662649024</v>
      </c>
      <c r="M3358" s="6">
        <v>158836935.89797983</v>
      </c>
      <c r="N3358" s="6">
        <v>3378.179100776712</v>
      </c>
      <c r="O3358" s="6">
        <v>115233857.18835412</v>
      </c>
    </row>
    <row r="3359">
      <c r="A3359">
        <v>3355</v>
      </c>
      <c r="B3359" s="6">
        <v>-175245235.67920268</v>
      </c>
      <c r="C3359" s="6">
        <v>31735092.739462163</v>
      </c>
      <c r="D3359" s="6">
        <v>54414992.97597206</v>
      </c>
      <c r="E3359" s="6">
        <v>38803290.11968297</v>
      </c>
      <c r="F3359" s="6">
        <v>49475127.559516415</v>
      </c>
      <c r="G3359" s="6">
        <v>84797861.851785</v>
      </c>
      <c r="H3359" s="6">
        <f>NPV(Supuestos!$B$22,C3359:G3359)+B3359</f>
        <v>-6011149.80899898</v>
      </c>
      <c r="I3359" s="2">
        <f>IFERROR(IRR(B3359:G3359),"")</f>
        <v>0.1273538235759168</v>
      </c>
      <c r="J3359" s="2">
        <f>IFERROR(MIRR(B3359:G3359,Supuestos!$B$22,Supuestos!$B$22),"")</f>
        <v>0.13206972280864915</v>
      </c>
      <c r="K3359" s="6">
        <v>7354.236405169498</v>
      </c>
      <c r="L3359" s="6">
        <v>41092.30088005624</v>
      </c>
      <c r="M3359" s="6">
        <v>151069036.0708596</v>
      </c>
      <c r="N3359" s="6">
        <v>3370.676234861215</v>
      </c>
      <c r="O3359" s="6">
        <v>111259939.00361435</v>
      </c>
    </row>
    <row r="3360">
      <c r="A3360">
        <v>3356</v>
      </c>
      <c r="B3360" s="6">
        <v>-182834505.23939413</v>
      </c>
      <c r="C3360" s="6">
        <v>67009502.389198184</v>
      </c>
      <c r="D3360" s="6">
        <v>63954812.45850997</v>
      </c>
      <c r="E3360" s="6">
        <v>56279633.25734323</v>
      </c>
      <c r="F3360" s="6">
        <v>64190506.149044365</v>
      </c>
      <c r="G3360" s="6">
        <v>104116978.59584984</v>
      </c>
      <c r="H3360" s="6">
        <f>NPV(Supuestos!$B$22,C3360:G3360)+B3360</f>
        <v>55225089.67728703</v>
      </c>
      <c r="I3360" s="2">
        <f>IFERROR(IRR(B3360:G3360),"")</f>
        <v>0.25234283010708886</v>
      </c>
      <c r="J3360" s="2">
        <f>IFERROR(MIRR(B3360:G3360,Supuestos!$B$22,Supuestos!$B$22),"")</f>
        <v>0.2017949014602629</v>
      </c>
      <c r="K3360" s="6">
        <v>8191.452256753892</v>
      </c>
      <c r="L3360" s="6">
        <v>39220.81658151654</v>
      </c>
      <c r="M3360" s="6">
        <v>157132469.5195226</v>
      </c>
      <c r="N3360" s="6">
        <v>3408.976572162161</v>
      </c>
      <c r="O3360" s="6">
        <v>109879906.52030462</v>
      </c>
    </row>
    <row r="3361">
      <c r="A3361">
        <v>3357</v>
      </c>
      <c r="B3361" s="6">
        <v>-165951790.8261135</v>
      </c>
      <c r="C3361" s="6">
        <v>51372766.57724911</v>
      </c>
      <c r="D3361" s="6">
        <v>40598554.51914963</v>
      </c>
      <c r="E3361" s="6">
        <v>37944178.48844228</v>
      </c>
      <c r="F3361" s="6">
        <v>47090469.58218822</v>
      </c>
      <c r="G3361" s="6">
        <v>87773395.60219738</v>
      </c>
      <c r="H3361" s="6">
        <f>NPV(Supuestos!$B$22,C3361:G3361)+B3361</f>
        <v>9430638.127460726</v>
      </c>
      <c r="I3361" s="2">
        <f>IFERROR(IRR(B3361:G3361),"")</f>
        <v>0.16145474788411124</v>
      </c>
      <c r="J3361" s="2">
        <f>IFERROR(MIRR(B3361:G3361,Supuestos!$B$22,Supuestos!$B$22),"")</f>
        <v>0.1526718277469683</v>
      </c>
      <c r="K3361" s="6">
        <v>7720.329357798316</v>
      </c>
      <c r="L3361" s="6">
        <v>37832.60224021771</v>
      </c>
      <c r="M3361" s="6">
        <v>142585378.84554875</v>
      </c>
      <c r="N3361" s="6">
        <v>3375.06513937066</v>
      </c>
      <c r="O3361" s="6">
        <v>105684863.08179079</v>
      </c>
    </row>
    <row r="3362">
      <c r="A3362">
        <v>3358</v>
      </c>
      <c r="B3362" s="6">
        <v>-174615257.6587568</v>
      </c>
      <c r="C3362" s="6">
        <v>52913813.845312476</v>
      </c>
      <c r="D3362" s="6">
        <v>49878397.7517274</v>
      </c>
      <c r="E3362" s="6">
        <v>33180401.955701698</v>
      </c>
      <c r="F3362" s="6">
        <v>38974126.065089226</v>
      </c>
      <c r="G3362" s="6">
        <v>82360866.90052506</v>
      </c>
      <c r="H3362" s="6">
        <f>NPV(Supuestos!$B$22,C3362:G3362)+B3362</f>
        <v>-1572533.011824675</v>
      </c>
      <c r="I3362" s="2">
        <f>IFERROR(IRR(B3362:G3362),"")</f>
        <v>0.1364163491768748</v>
      </c>
      <c r="J3362" s="2">
        <f>IFERROR(MIRR(B3362:G3362,Supuestos!$B$22,Supuestos!$B$22),"")</f>
        <v>0.1379392631119336</v>
      </c>
      <c r="K3362" s="6">
        <v>7543.442837929528</v>
      </c>
      <c r="L3362" s="6">
        <v>39114.689514236714</v>
      </c>
      <c r="M3362" s="6">
        <v>151010503.7008363</v>
      </c>
      <c r="N3362" s="6">
        <v>3452.430696412921</v>
      </c>
      <c r="O3362" s="6">
        <v>108546909.09178288</v>
      </c>
    </row>
    <row r="3363">
      <c r="A3363">
        <v>3359</v>
      </c>
      <c r="B3363" s="6">
        <v>-185748997.20936143</v>
      </c>
      <c r="C3363" s="6">
        <v>63486995.48358273</v>
      </c>
      <c r="D3363" s="6">
        <v>68548144.31308073</v>
      </c>
      <c r="E3363" s="6">
        <v>58001987.91553211</v>
      </c>
      <c r="F3363" s="6">
        <v>55098008.93200132</v>
      </c>
      <c r="G3363" s="6">
        <v>100012018.89090787</v>
      </c>
      <c r="H3363" s="6">
        <f>NPV(Supuestos!$B$22,C3363:G3363)+B3363</f>
        <v>46402163.700255245</v>
      </c>
      <c r="I3363" s="2">
        <f>IFERROR(IRR(B3363:G3363),"")</f>
        <v>0.2347261381324062</v>
      </c>
      <c r="J3363" s="2">
        <f>IFERROR(MIRR(B3363:G3363,Supuestos!$B$22,Supuestos!$B$22),"")</f>
        <v>0.19199306233645586</v>
      </c>
      <c r="K3363" s="6">
        <v>7620.720701780145</v>
      </c>
      <c r="L3363" s="6">
        <v>44107.3657053378</v>
      </c>
      <c r="M3363" s="6">
        <v>158858604.014829</v>
      </c>
      <c r="N3363" s="6">
        <v>3513.1354691150286</v>
      </c>
      <c r="O3363" s="6">
        <v>107662688.10319628</v>
      </c>
    </row>
    <row r="3364">
      <c r="A3364">
        <v>3360</v>
      </c>
      <c r="B3364" s="6">
        <v>-170840600.81920242</v>
      </c>
      <c r="C3364" s="6">
        <v>72072974.6279367</v>
      </c>
      <c r="D3364" s="6">
        <v>53696501.56512866</v>
      </c>
      <c r="E3364" s="6">
        <v>68192226.56784819</v>
      </c>
      <c r="F3364" s="6">
        <v>57169425.27714163</v>
      </c>
      <c r="G3364" s="6">
        <v>110278803.831439</v>
      </c>
      <c r="H3364" s="6">
        <f>NPV(Supuestos!$B$22,C3364:G3364)+B3364</f>
        <v>70851075.88399294</v>
      </c>
      <c r="I3364" s="2">
        <f>IFERROR(IRR(B3364:G3364),"")</f>
        <v>0.2916542084443014</v>
      </c>
      <c r="J3364" s="2">
        <f>IFERROR(MIRR(B3364:G3364,Supuestos!$B$22,Supuestos!$B$22),"")</f>
        <v>0.22190930557329636</v>
      </c>
      <c r="K3364" s="6">
        <v>8384.592257684408</v>
      </c>
      <c r="L3364" s="6">
        <v>38630.15879439141</v>
      </c>
      <c r="M3364" s="6">
        <v>144928750.39195654</v>
      </c>
      <c r="N3364" s="6">
        <v>3398.4723317747316</v>
      </c>
      <c r="O3364" s="6">
        <v>109305112.70282775</v>
      </c>
    </row>
    <row r="3365">
      <c r="A3365">
        <v>3361</v>
      </c>
      <c r="B3365" s="6">
        <v>-156818060.82438514</v>
      </c>
      <c r="C3365" s="6">
        <v>67669498.23865043</v>
      </c>
      <c r="D3365" s="6">
        <v>72764151.0402582</v>
      </c>
      <c r="E3365" s="6">
        <v>83459095.49607365</v>
      </c>
      <c r="F3365" s="6">
        <v>73510438.7071527</v>
      </c>
      <c r="G3365" s="6">
        <v>121007523.75894547</v>
      </c>
      <c r="H3365" s="6">
        <f>NPV(Supuestos!$B$22,C3365:G3365)+B3365</f>
        <v>121234908.7784152</v>
      </c>
      <c r="I3365" s="2">
        <f>IFERROR(IRR(B3365:G3365),"")</f>
        <v>0.40241309066717124</v>
      </c>
      <c r="J3365" s="2">
        <f>IFERROR(MIRR(B3365:G3365,Supuestos!$B$22,Supuestos!$B$22),"")</f>
        <v>0.2783540245643501</v>
      </c>
      <c r="K3365" s="6">
        <v>8217.777452160564</v>
      </c>
      <c r="L3365" s="6">
        <v>43056.121399457195</v>
      </c>
      <c r="M3365" s="6">
        <v>128512010.93526936</v>
      </c>
      <c r="N3365" s="6">
        <v>3519.5348092354834</v>
      </c>
      <c r="O3365" s="6">
        <v>104467849.80540252</v>
      </c>
    </row>
    <row r="3366">
      <c r="A3366">
        <v>3362</v>
      </c>
      <c r="B3366" s="6">
        <v>-152442934.1588359</v>
      </c>
      <c r="C3366" s="6">
        <v>38008967.904051214</v>
      </c>
      <c r="D3366" s="6">
        <v>18390714.329936214</v>
      </c>
      <c r="E3366" s="6">
        <v>38154627.823863946</v>
      </c>
      <c r="F3366" s="6">
        <v>31426212.496488947</v>
      </c>
      <c r="G3366" s="6">
        <v>70265855.21967876</v>
      </c>
      <c r="H3366" s="6">
        <f>NPV(Supuestos!$B$22,C3366:G3366)+B3366</f>
        <v>-24096665.761184707</v>
      </c>
      <c r="I3366" s="2">
        <f>IFERROR(IRR(B3366:G3366),"")</f>
        <v>0.07939793537300432</v>
      </c>
      <c r="J3366" s="2">
        <f>IFERROR(MIRR(B3366:G3366,Supuestos!$B$22,Supuestos!$B$22),"")</f>
        <v>0.10143796200686128</v>
      </c>
      <c r="K3366" s="6">
        <v>7344.902474495948</v>
      </c>
      <c r="L3366" s="6">
        <v>36404.20379574528</v>
      </c>
      <c r="M3366" s="6">
        <v>131052108.03552195</v>
      </c>
      <c r="N3366" s="6">
        <v>3274.31554387634</v>
      </c>
      <c r="O3366" s="6">
        <v>115073411.26105596</v>
      </c>
    </row>
    <row r="3367">
      <c r="A3367">
        <v>3363</v>
      </c>
      <c r="B3367" s="6">
        <v>-155408334.53564015</v>
      </c>
      <c r="C3367" s="6">
        <v>58629551.96255292</v>
      </c>
      <c r="D3367" s="6">
        <v>60072387.578020506</v>
      </c>
      <c r="E3367" s="6">
        <v>50981597.79411279</v>
      </c>
      <c r="F3367" s="6">
        <v>64299742.70395724</v>
      </c>
      <c r="G3367" s="6">
        <v>103698040.03615087</v>
      </c>
      <c r="H3367" s="6">
        <f>NPV(Supuestos!$B$22,C3367:G3367)+B3367</f>
        <v>68584097.01621899</v>
      </c>
      <c r="I3367" s="2">
        <f>IFERROR(IRR(B3367:G3367),"")</f>
        <v>0.29653001704291804</v>
      </c>
      <c r="J3367" s="2">
        <f>IFERROR(MIRR(B3367:G3367,Supuestos!$B$22,Supuestos!$B$22),"")</f>
        <v>0.22646923553035814</v>
      </c>
      <c r="K3367" s="6">
        <v>8008.377415427481</v>
      </c>
      <c r="L3367" s="6">
        <v>39513.14218992174</v>
      </c>
      <c r="M3367" s="6">
        <v>130093442.09353264</v>
      </c>
      <c r="N3367" s="6">
        <v>3371.020149346441</v>
      </c>
      <c r="O3367" s="6">
        <v>112657632.14331235</v>
      </c>
    </row>
    <row r="3368">
      <c r="A3368">
        <v>3364</v>
      </c>
      <c r="B3368" s="6">
        <v>-182673467.1169461</v>
      </c>
      <c r="C3368" s="6">
        <v>65850446.293677524</v>
      </c>
      <c r="D3368" s="6">
        <v>48303886.85109554</v>
      </c>
      <c r="E3368" s="6">
        <v>71014395.1764475</v>
      </c>
      <c r="F3368" s="6">
        <v>68106394.36393023</v>
      </c>
      <c r="G3368" s="6">
        <v>106191044.23135796</v>
      </c>
      <c r="H3368" s="6">
        <f>NPV(Supuestos!$B$22,C3368:G3368)+B3368</f>
        <v>55667802.35380387</v>
      </c>
      <c r="I3368" s="2">
        <f>IFERROR(IRR(B3368:G3368),"")</f>
        <v>0.249935705948111</v>
      </c>
      <c r="J3368" s="2">
        <f>IFERROR(MIRR(B3368:G3368,Supuestos!$B$22,Supuestos!$B$22),"")</f>
        <v>0.20229102911030816</v>
      </c>
      <c r="K3368" s="6">
        <v>8404.747309721632</v>
      </c>
      <c r="L3368" s="6">
        <v>37963.37343313203</v>
      </c>
      <c r="M3368" s="6">
        <v>157147662.25854018</v>
      </c>
      <c r="N3368" s="6">
        <v>3341.8563161976635</v>
      </c>
      <c r="O3368" s="6">
        <v>115332878.02353396</v>
      </c>
    </row>
    <row r="3369">
      <c r="A3369">
        <v>3365</v>
      </c>
      <c r="B3369" s="6">
        <v>-187294493.7318614</v>
      </c>
      <c r="C3369" s="6">
        <v>82341312.96982613</v>
      </c>
      <c r="D3369" s="6">
        <v>75403163.16035773</v>
      </c>
      <c r="E3369" s="6">
        <v>65888559.19605993</v>
      </c>
      <c r="F3369" s="6">
        <v>63521599.64426939</v>
      </c>
      <c r="G3369" s="6">
        <v>120033904.86311424</v>
      </c>
      <c r="H3369" s="6">
        <f>NPV(Supuestos!$B$22,C3369:G3369)+B3369</f>
        <v>87379649.65129474</v>
      </c>
      <c r="I3369" s="2">
        <f>IFERROR(IRR(B3369:G3369),"")</f>
        <v>0.31409422781556406</v>
      </c>
      <c r="J3369" s="2">
        <f>IFERROR(MIRR(B3369:G3369,Supuestos!$B$22,Supuestos!$B$22),"")</f>
        <v>0.23073175175105454</v>
      </c>
      <c r="K3369" s="6">
        <v>8042.190078838683</v>
      </c>
      <c r="L3369" s="6">
        <v>44306.2831828912</v>
      </c>
      <c r="M3369" s="6">
        <v>158788929.64836824</v>
      </c>
      <c r="N3369" s="6">
        <v>3547.8942523399987</v>
      </c>
      <c r="O3369" s="6">
        <v>109570562.8057217</v>
      </c>
    </row>
    <row r="3370">
      <c r="A3370">
        <v>3366</v>
      </c>
      <c r="B3370" s="6">
        <v>-166194354.73426762</v>
      </c>
      <c r="C3370" s="6">
        <v>91939652.42251623</v>
      </c>
      <c r="D3370" s="6">
        <v>93413411.94469005</v>
      </c>
      <c r="E3370" s="6">
        <v>88002873.96083581</v>
      </c>
      <c r="F3370" s="6">
        <v>97485591.2456474</v>
      </c>
      <c r="G3370" s="6">
        <v>147513198.82986742</v>
      </c>
      <c r="H3370" s="6">
        <f>NPV(Supuestos!$B$22,C3370:G3370)+B3370</f>
        <v>180065512.61879098</v>
      </c>
      <c r="I3370" s="2">
        <f>IFERROR(IRR(B3370:G3370),"")</f>
        <v>0.5052283215595509</v>
      </c>
      <c r="J3370" s="2">
        <f>IFERROR(MIRR(B3370:G3370,Supuestos!$B$22,Supuestos!$B$22),"")</f>
        <v>0.3202677941141334</v>
      </c>
      <c r="K3370" s="6">
        <v>8934.766141570048</v>
      </c>
      <c r="L3370" s="6">
        <v>42599.85750679638</v>
      </c>
      <c r="M3370" s="6">
        <v>135744773.57527298</v>
      </c>
      <c r="N3370" s="6">
        <v>3218.479019124061</v>
      </c>
      <c r="O3370" s="6">
        <v>116527450.51888007</v>
      </c>
    </row>
    <row r="3371">
      <c r="A3371">
        <v>3367</v>
      </c>
      <c r="B3371" s="6">
        <v>-158640946.70849323</v>
      </c>
      <c r="C3371" s="6">
        <v>76123756.6254878</v>
      </c>
      <c r="D3371" s="6">
        <v>66287476.93826602</v>
      </c>
      <c r="E3371" s="6">
        <v>64090838.2341757</v>
      </c>
      <c r="F3371" s="6">
        <v>62971421.488133594</v>
      </c>
      <c r="G3371" s="6">
        <v>123702983.01973715</v>
      </c>
      <c r="H3371" s="6">
        <f>NPV(Supuestos!$B$22,C3371:G3371)+B3371</f>
        <v>103931419.476758</v>
      </c>
      <c r="I3371" s="2">
        <f>IFERROR(IRR(B3371:G3371),"")</f>
        <v>0.3723120414014364</v>
      </c>
      <c r="J3371" s="2">
        <f>IFERROR(MIRR(B3371:G3371,Supuestos!$B$22,Supuestos!$B$22),"")</f>
        <v>0.260873729786413</v>
      </c>
      <c r="K3371" s="6">
        <v>8919.666520861163</v>
      </c>
      <c r="L3371" s="6">
        <v>36440.05720517396</v>
      </c>
      <c r="M3371" s="6">
        <v>132638294.04679278</v>
      </c>
      <c r="N3371" s="6">
        <v>3419.634972202281</v>
      </c>
      <c r="O3371" s="6">
        <v>112226098.99703483</v>
      </c>
    </row>
    <row r="3372">
      <c r="A3372">
        <v>3368</v>
      </c>
      <c r="B3372" s="6">
        <v>-166904825.2384829</v>
      </c>
      <c r="C3372" s="6">
        <v>46256262.46444835</v>
      </c>
      <c r="D3372" s="6">
        <v>63019398.19329287</v>
      </c>
      <c r="E3372" s="6">
        <v>53145941.45873056</v>
      </c>
      <c r="F3372" s="6">
        <v>47684872.38379027</v>
      </c>
      <c r="G3372" s="6">
        <v>101146890.82593447</v>
      </c>
      <c r="H3372" s="6">
        <f>NPV(Supuestos!$B$22,C3372:G3372)+B3372</f>
        <v>38800018.90961246</v>
      </c>
      <c r="I3372" s="2">
        <f>IFERROR(IRR(B3372:G3372),"")</f>
        <v>0.22398416510751876</v>
      </c>
      <c r="J3372" s="2">
        <f>IFERROR(MIRR(B3372:G3372,Supuestos!$B$22,Supuestos!$B$22),"")</f>
        <v>0.18866637257191554</v>
      </c>
      <c r="K3372" s="6">
        <v>8591.885860682109</v>
      </c>
      <c r="L3372" s="6">
        <v>33957.50374998151</v>
      </c>
      <c r="M3372" s="6">
        <v>143564105.53180084</v>
      </c>
      <c r="N3372" s="6">
        <v>3503.574973810464</v>
      </c>
      <c r="O3372" s="6">
        <v>108494550.3434598</v>
      </c>
    </row>
    <row r="3373">
      <c r="A3373">
        <v>3369</v>
      </c>
      <c r="B3373" s="6">
        <v>-170636343.01591602</v>
      </c>
      <c r="C3373" s="6">
        <v>49975997.946810335</v>
      </c>
      <c r="D3373" s="6">
        <v>49539145.03892125</v>
      </c>
      <c r="E3373" s="6">
        <v>65703510.75331484</v>
      </c>
      <c r="F3373" s="6">
        <v>53022210.50263019</v>
      </c>
      <c r="G3373" s="6">
        <v>92451792.47933128</v>
      </c>
      <c r="H3373" s="6">
        <f>NPV(Supuestos!$B$22,C3373:G3373)+B3373</f>
        <v>35078982.52169822</v>
      </c>
      <c r="I3373" s="2">
        <f>IFERROR(IRR(B3373:G3373),"")</f>
        <v>0.21483501829949136</v>
      </c>
      <c r="J3373" s="2">
        <f>IFERROR(MIRR(B3373:G3373,Supuestos!$B$22,Supuestos!$B$22),"")</f>
        <v>0.18343354063116246</v>
      </c>
      <c r="K3373" s="6">
        <v>8025.029551850746</v>
      </c>
      <c r="L3373" s="6">
        <v>37852.45445595427</v>
      </c>
      <c r="M3373" s="6">
        <v>146334977.76638663</v>
      </c>
      <c r="N3373" s="6">
        <v>3341.7179136226573</v>
      </c>
      <c r="O3373" s="6">
        <v>112839576.15699542</v>
      </c>
    </row>
    <row r="3374">
      <c r="A3374">
        <v>3370</v>
      </c>
      <c r="B3374" s="6">
        <v>-187185144.27460927</v>
      </c>
      <c r="C3374" s="6">
        <v>55771490.18671815</v>
      </c>
      <c r="D3374" s="6">
        <v>32670817.688640155</v>
      </c>
      <c r="E3374" s="6">
        <v>43277279.2223561</v>
      </c>
      <c r="F3374" s="6">
        <v>34166485.0569798</v>
      </c>
      <c r="G3374" s="6">
        <v>81349672.79064444</v>
      </c>
      <c r="H3374" s="6">
        <f>NPV(Supuestos!$B$22,C3374:G3374)+B3374</f>
        <v>-21432947.49521923</v>
      </c>
      <c r="I3374" s="2">
        <f>IFERROR(IRR(B3374:G3374),"")</f>
        <v>0.09382264733690757</v>
      </c>
      <c r="J3374" s="2">
        <f>IFERROR(MIRR(B3374:G3374,Supuestos!$B$22,Supuestos!$B$22),"")</f>
        <v>0.11260865559410438</v>
      </c>
      <c r="K3374" s="6">
        <v>7911.198612853279</v>
      </c>
      <c r="L3374" s="6">
        <v>35485.04713396489</v>
      </c>
      <c r="M3374" s="6">
        <v>164726803.82154876</v>
      </c>
      <c r="N3374" s="6">
        <v>3485.2182380234203</v>
      </c>
      <c r="O3374" s="6">
        <v>110754947.86402817</v>
      </c>
    </row>
    <row r="3375">
      <c r="A3375">
        <v>3371</v>
      </c>
      <c r="B3375" s="6">
        <v>-156377640.20415944</v>
      </c>
      <c r="C3375" s="6">
        <v>40863672.56412329</v>
      </c>
      <c r="D3375" s="6">
        <v>34564246.88985792</v>
      </c>
      <c r="E3375" s="6">
        <v>37239129.33350635</v>
      </c>
      <c r="F3375" s="6">
        <v>50472130.425574474</v>
      </c>
      <c r="G3375" s="6">
        <v>66062547.8012502</v>
      </c>
      <c r="H3375" s="6">
        <f>NPV(Supuestos!$B$22,C3375:G3375)+B3375</f>
        <v>-4606525.97988876</v>
      </c>
      <c r="I3375" s="2">
        <f>IFERROR(IRR(B3375:G3375),"")</f>
        <v>0.128740856503359</v>
      </c>
      <c r="J3375" s="2">
        <f>IFERROR(MIRR(B3375:G3375,Supuestos!$B$22,Supuestos!$B$22),"")</f>
        <v>0.13320307623275207</v>
      </c>
      <c r="K3375" s="6">
        <v>7828.143596686373</v>
      </c>
      <c r="L3375" s="6">
        <v>33863.716200042305</v>
      </c>
      <c r="M3375" s="6">
        <v>135170437.55365017</v>
      </c>
      <c r="N3375" s="6">
        <v>3246.8568170443177</v>
      </c>
      <c r="O3375" s="6">
        <v>109670060.22883928</v>
      </c>
    </row>
    <row r="3376">
      <c r="A3376">
        <v>3372</v>
      </c>
      <c r="B3376" s="6">
        <v>-172172769.11556914</v>
      </c>
      <c r="C3376" s="6">
        <v>67896567.693464</v>
      </c>
      <c r="D3376" s="6">
        <v>61175248.12095304</v>
      </c>
      <c r="E3376" s="6">
        <v>54831941.69718872</v>
      </c>
      <c r="F3376" s="6">
        <v>65022533.10803878</v>
      </c>
      <c r="G3376" s="6">
        <v>107425652.72223486</v>
      </c>
      <c r="H3376" s="6">
        <f>NPV(Supuestos!$B$22,C3376:G3376)+B3376</f>
        <v>65760066.60708317</v>
      </c>
      <c r="I3376" s="2">
        <f>IFERROR(IRR(B3376:G3376),"")</f>
        <v>0.27956426546769464</v>
      </c>
      <c r="J3376" s="2">
        <f>IFERROR(MIRR(B3376:G3376,Supuestos!$B$22,Supuestos!$B$22),"")</f>
        <v>0.2161939385326459</v>
      </c>
      <c r="K3376" s="6">
        <v>7836.843201922706</v>
      </c>
      <c r="L3376" s="6">
        <v>44282.85320879193</v>
      </c>
      <c r="M3376" s="6">
        <v>144409746.94508418</v>
      </c>
      <c r="N3376" s="6">
        <v>3423.003321979195</v>
      </c>
      <c r="O3376" s="6">
        <v>111896771.63034773</v>
      </c>
    </row>
    <row r="3377">
      <c r="A3377">
        <v>3373</v>
      </c>
      <c r="B3377" s="6">
        <v>-193150121.34360814</v>
      </c>
      <c r="C3377" s="6">
        <v>69312357.11946954</v>
      </c>
      <c r="D3377" s="6">
        <v>71071278.54457578</v>
      </c>
      <c r="E3377" s="6">
        <v>63032415.11707149</v>
      </c>
      <c r="F3377" s="6">
        <v>57229725.96599307</v>
      </c>
      <c r="G3377" s="6">
        <v>111991367.20463435</v>
      </c>
      <c r="H3377" s="6">
        <f>NPV(Supuestos!$B$22,C3377:G3377)+B3377</f>
        <v>56931716.59611359</v>
      </c>
      <c r="I3377" s="2">
        <f>IFERROR(IRR(B3377:G3377),"")</f>
        <v>0.25047256670099</v>
      </c>
      <c r="J3377" s="2">
        <f>IFERROR(MIRR(B3377:G3377,Supuestos!$B$22,Supuestos!$B$22),"")</f>
        <v>0.20044504893255577</v>
      </c>
      <c r="K3377" s="6">
        <v>7417.921855991455</v>
      </c>
      <c r="L3377" s="6">
        <v>45700.80603457837</v>
      </c>
      <c r="M3377" s="6">
        <v>166029720.70998213</v>
      </c>
      <c r="N3377" s="6">
        <v>3319.071990561982</v>
      </c>
      <c r="O3377" s="6">
        <v>106605320.48785312</v>
      </c>
    </row>
    <row r="3378">
      <c r="A3378">
        <v>3374</v>
      </c>
      <c r="B3378" s="6">
        <v>-160609980.1520008</v>
      </c>
      <c r="C3378" s="6">
        <v>29288698.308691308</v>
      </c>
      <c r="D3378" s="6">
        <v>38851212.933141485</v>
      </c>
      <c r="E3378" s="6">
        <v>27136554.97906926</v>
      </c>
      <c r="F3378" s="6">
        <v>39518900.71626029</v>
      </c>
      <c r="G3378" s="6">
        <v>74777444.09893097</v>
      </c>
      <c r="H3378" s="6">
        <f>NPV(Supuestos!$B$22,C3378:G3378)+B3378</f>
        <v>-24471568.114531457</v>
      </c>
      <c r="I3378" s="2">
        <f>IFERROR(IRR(B3378:G3378),"")</f>
        <v>0.08266934041054538</v>
      </c>
      <c r="J3378" s="2">
        <f>IFERROR(MIRR(B3378:G3378,Supuestos!$B$22,Supuestos!$B$22),"")</f>
        <v>0.10292627175490177</v>
      </c>
      <c r="K3378" s="6">
        <v>7341.831716822254</v>
      </c>
      <c r="L3378" s="6">
        <v>37272.79955993553</v>
      </c>
      <c r="M3378" s="6">
        <v>138717930.39328936</v>
      </c>
      <c r="N3378" s="6">
        <v>3333.902206054578</v>
      </c>
      <c r="O3378" s="6">
        <v>109413780.59389067</v>
      </c>
    </row>
    <row r="3379">
      <c r="A3379">
        <v>3375</v>
      </c>
      <c r="B3379" s="6">
        <v>-169840366.3467194</v>
      </c>
      <c r="C3379" s="6">
        <v>63578765.54138903</v>
      </c>
      <c r="D3379" s="6">
        <v>65313197.531660795</v>
      </c>
      <c r="E3379" s="6">
        <v>48097337.01580352</v>
      </c>
      <c r="F3379" s="6">
        <v>51579836.82254531</v>
      </c>
      <c r="G3379" s="6">
        <v>100231659.35031223</v>
      </c>
      <c r="H3379" s="6">
        <f>NPV(Supuestos!$B$22,C3379:G3379)+B3379</f>
        <v>51247784.9273684</v>
      </c>
      <c r="I3379" s="2">
        <f>IFERROR(IRR(B3379:G3379),"")</f>
        <v>0.25391061914935165</v>
      </c>
      <c r="J3379" s="2">
        <f>IFERROR(MIRR(B3379:G3379,Supuestos!$B$22,Supuestos!$B$22),"")</f>
        <v>0.20173790930230662</v>
      </c>
      <c r="K3379" s="6">
        <v>8132.136984638553</v>
      </c>
      <c r="L3379" s="6">
        <v>37649.65588364809</v>
      </c>
      <c r="M3379" s="6">
        <v>145346593.6210931</v>
      </c>
      <c r="N3379" s="6">
        <v>3275.222991934667</v>
      </c>
      <c r="O3379" s="6">
        <v>111070000.31473239</v>
      </c>
    </row>
    <row r="3380">
      <c r="A3380">
        <v>3376</v>
      </c>
      <c r="B3380" s="6">
        <v>-159824438.5115238</v>
      </c>
      <c r="C3380" s="6">
        <v>51084465.38390395</v>
      </c>
      <c r="D3380" s="6">
        <v>59843393.33938396</v>
      </c>
      <c r="E3380" s="6">
        <v>47939360.41392447</v>
      </c>
      <c r="F3380" s="6">
        <v>71365807.63451317</v>
      </c>
      <c r="G3380" s="6">
        <v>106101620.48039398</v>
      </c>
      <c r="H3380" s="6">
        <f>NPV(Supuestos!$B$22,C3380:G3380)+B3380</f>
        <v>60751890.88253794</v>
      </c>
      <c r="I3380" s="2">
        <f>IFERROR(IRR(B3380:G3380),"")</f>
        <v>0.27126981523103466</v>
      </c>
      <c r="J3380" s="2">
        <f>IFERROR(MIRR(B3380:G3380,Supuestos!$B$22,Supuestos!$B$22),"")</f>
        <v>0.2158723852713036</v>
      </c>
      <c r="K3380" s="6">
        <v>7608.838748791697</v>
      </c>
      <c r="L3380" s="6">
        <v>46342.73975288024</v>
      </c>
      <c r="M3380" s="6">
        <v>131615283.79497306</v>
      </c>
      <c r="N3380" s="6">
        <v>3489.115637137244</v>
      </c>
      <c r="O3380" s="6">
        <v>115654669.02166502</v>
      </c>
    </row>
    <row r="3381">
      <c r="A3381">
        <v>3377</v>
      </c>
      <c r="B3381" s="6">
        <v>-166442152.60708478</v>
      </c>
      <c r="C3381" s="6">
        <v>51132677.3478255</v>
      </c>
      <c r="D3381" s="6">
        <v>66883397.032418065</v>
      </c>
      <c r="E3381" s="6">
        <v>62208329.842114106</v>
      </c>
      <c r="F3381" s="6">
        <v>49144321.829395875</v>
      </c>
      <c r="G3381" s="6">
        <v>95044727.99039775</v>
      </c>
      <c r="H3381" s="6">
        <f>NPV(Supuestos!$B$22,C3381:G3381)+B3381</f>
        <v>50325163.19151449</v>
      </c>
      <c r="I3381" s="2">
        <f>IFERROR(IRR(B3381:G3381),"")</f>
        <v>0.25107613227865805</v>
      </c>
      <c r="J3381" s="2">
        <f>IFERROR(MIRR(B3381:G3381,Supuestos!$B$22,Supuestos!$B$22),"")</f>
        <v>0.201851878257566</v>
      </c>
      <c r="K3381" s="6">
        <v>8606.726747661485</v>
      </c>
      <c r="L3381" s="6">
        <v>34304.02375050953</v>
      </c>
      <c r="M3381" s="6">
        <v>142822523.90581077</v>
      </c>
      <c r="N3381" s="6">
        <v>3489.0872449303665</v>
      </c>
      <c r="O3381" s="6">
        <v>106269680.95176286</v>
      </c>
    </row>
    <row r="3382">
      <c r="A3382">
        <v>3378</v>
      </c>
      <c r="B3382" s="6">
        <v>-163489071.0731932</v>
      </c>
      <c r="C3382" s="6">
        <v>93002533.6443964</v>
      </c>
      <c r="D3382" s="6">
        <v>88013670.87647556</v>
      </c>
      <c r="E3382" s="6">
        <v>106158759.20821929</v>
      </c>
      <c r="F3382" s="6">
        <v>102413588.90598293</v>
      </c>
      <c r="G3382" s="6">
        <v>169570261.000539</v>
      </c>
      <c r="H3382" s="6">
        <f>NPV(Supuestos!$B$22,C3382:G3382)+B3382</f>
        <v>206176445.349055</v>
      </c>
      <c r="I3382" s="2">
        <f>IFERROR(IRR(B3382:G3382),"")</f>
        <v>0.543412435248347</v>
      </c>
      <c r="J3382" s="2">
        <f>IFERROR(MIRR(B3382:G3382,Supuestos!$B$22,Supuestos!$B$22),"")</f>
        <v>0.34205061096182265</v>
      </c>
      <c r="K3382" s="6">
        <v>8940.22193904599</v>
      </c>
      <c r="L3382" s="6">
        <v>44009.05348393235</v>
      </c>
      <c r="M3382" s="6">
        <v>132013014.63529716</v>
      </c>
      <c r="N3382" s="6">
        <v>3351.8170211464167</v>
      </c>
      <c r="O3382" s="6">
        <v>106134420.7267285</v>
      </c>
    </row>
    <row r="3383">
      <c r="A3383">
        <v>3379</v>
      </c>
      <c r="B3383" s="6">
        <v>-172140139.7739744</v>
      </c>
      <c r="C3383" s="6">
        <v>58190497.665959716</v>
      </c>
      <c r="D3383" s="6">
        <v>60648921.807609946</v>
      </c>
      <c r="E3383" s="6">
        <v>60044888.7091337</v>
      </c>
      <c r="F3383" s="6">
        <v>51899893.31677166</v>
      </c>
      <c r="G3383" s="6">
        <v>89210065.40683421</v>
      </c>
      <c r="H3383" s="6">
        <f>NPV(Supuestos!$B$22,C3383:G3383)+B3383</f>
        <v>43161937.71238784</v>
      </c>
      <c r="I3383" s="2">
        <f>IFERROR(IRR(B3383:G3383),"")</f>
        <v>0.23494609396308652</v>
      </c>
      <c r="J3383" s="2">
        <f>IFERROR(MIRR(B3383:G3383,Supuestos!$B$22,Supuestos!$B$22),"")</f>
        <v>0.19216966018388448</v>
      </c>
      <c r="K3383" s="6">
        <v>7839.450209441642</v>
      </c>
      <c r="L3383" s="6">
        <v>40254.34247211472</v>
      </c>
      <c r="M3383" s="6">
        <v>146894386.69205797</v>
      </c>
      <c r="N3383" s="6">
        <v>3379.250974456469</v>
      </c>
      <c r="O3383" s="6">
        <v>110917568.92208731</v>
      </c>
    </row>
    <row r="3384">
      <c r="A3384">
        <v>3380</v>
      </c>
      <c r="B3384" s="6">
        <v>-163544620.51026055</v>
      </c>
      <c r="C3384" s="6">
        <v>49065637.095963754</v>
      </c>
      <c r="D3384" s="6">
        <v>44984871.5556484</v>
      </c>
      <c r="E3384" s="6">
        <v>60327729.542366296</v>
      </c>
      <c r="F3384" s="6">
        <v>49543838.23467554</v>
      </c>
      <c r="G3384" s="6">
        <v>89827410.86967194</v>
      </c>
      <c r="H3384" s="6">
        <f>NPV(Supuestos!$B$22,C3384:G3384)+B3384</f>
        <v>30816780.93302565</v>
      </c>
      <c r="I3384" s="2">
        <f>IFERROR(IRR(B3384:G3384),"")</f>
        <v>0.20878994979726412</v>
      </c>
      <c r="J3384" s="2">
        <f>IFERROR(MIRR(B3384:G3384,Supuestos!$B$22,Supuestos!$B$22),"")</f>
        <v>0.18004780944392773</v>
      </c>
      <c r="K3384" s="6">
        <v>7756.64059113736</v>
      </c>
      <c r="L3384" s="6">
        <v>38479.20132347208</v>
      </c>
      <c r="M3384" s="6">
        <v>139667073.71824536</v>
      </c>
      <c r="N3384" s="6">
        <v>3374.767063589146</v>
      </c>
      <c r="O3384" s="6">
        <v>104578460.16948898</v>
      </c>
    </row>
    <row r="3385">
      <c r="A3385">
        <v>3381</v>
      </c>
      <c r="B3385" s="6">
        <v>-159128450.02143377</v>
      </c>
      <c r="C3385" s="6">
        <v>41049969.90880647</v>
      </c>
      <c r="D3385" s="6">
        <v>47555420.934175625</v>
      </c>
      <c r="E3385" s="6">
        <v>54653289.14291875</v>
      </c>
      <c r="F3385" s="6">
        <v>47848114.73867854</v>
      </c>
      <c r="G3385" s="6">
        <v>102681193.5076839</v>
      </c>
      <c r="H3385" s="6">
        <f>NPV(Supuestos!$B$22,C3385:G3385)+B3385</f>
        <v>32021380.535489827</v>
      </c>
      <c r="I3385" s="2">
        <f>IFERROR(IRR(B3385:G3385),"")</f>
        <v>0.21009617299644828</v>
      </c>
      <c r="J3385" s="2">
        <f>IFERROR(MIRR(B3385:G3385,Supuestos!$B$22,Supuestos!$B$22),"")</f>
        <v>0.18257874316066802</v>
      </c>
      <c r="K3385" s="6">
        <v>8042.312427933297</v>
      </c>
      <c r="L3385" s="6">
        <v>36730.49205357071</v>
      </c>
      <c r="M3385" s="6">
        <v>135496602.60331082</v>
      </c>
      <c r="N3385" s="6">
        <v>3430.3785723944507</v>
      </c>
      <c r="O3385" s="6">
        <v>109154421.96601945</v>
      </c>
    </row>
    <row r="3386">
      <c r="A3386">
        <v>3382</v>
      </c>
      <c r="B3386" s="6">
        <v>-165416300.15192333</v>
      </c>
      <c r="C3386" s="6">
        <v>62676813.202754185</v>
      </c>
      <c r="D3386" s="6">
        <v>70084123.12355566</v>
      </c>
      <c r="E3386" s="6">
        <v>76120212.6416099</v>
      </c>
      <c r="F3386" s="6">
        <v>64642298.55034414</v>
      </c>
      <c r="G3386" s="6">
        <v>87908648.72237498</v>
      </c>
      <c r="H3386" s="6">
        <f>NPV(Supuestos!$B$22,C3386:G3386)+B3386</f>
        <v>78800220.4256152</v>
      </c>
      <c r="I3386" s="2">
        <f>IFERROR(IRR(B3386:G3386),"")</f>
        <v>0.31569433209590486</v>
      </c>
      <c r="J3386" s="2">
        <f>IFERROR(MIRR(B3386:G3386,Supuestos!$B$22,Supuestos!$B$22),"")</f>
        <v>0.23237874299058547</v>
      </c>
      <c r="K3386" s="6">
        <v>8382.61810863906</v>
      </c>
      <c r="L3386" s="6">
        <v>38893.75421633691</v>
      </c>
      <c r="M3386" s="6">
        <v>139333781.07937753</v>
      </c>
      <c r="N3386" s="6">
        <v>3327.6707859399417</v>
      </c>
      <c r="O3386" s="6">
        <v>110573584.75477247</v>
      </c>
    </row>
    <row r="3387">
      <c r="A3387">
        <v>3383</v>
      </c>
      <c r="B3387" s="6">
        <v>-167666619.44571775</v>
      </c>
      <c r="C3387" s="6">
        <v>34987566.72999182</v>
      </c>
      <c r="D3387" s="6">
        <v>40949372.25916454</v>
      </c>
      <c r="E3387" s="6">
        <v>24333130.819422584</v>
      </c>
      <c r="F3387" s="6">
        <v>42855874.612942725</v>
      </c>
      <c r="G3387" s="6">
        <v>64802711.07839613</v>
      </c>
      <c r="H3387" s="6">
        <f>NPV(Supuestos!$B$22,C3387:G3387)+B3387</f>
        <v>-30011773.34170101</v>
      </c>
      <c r="I3387" s="2">
        <f>IFERROR(IRR(B3387:G3387),"")</f>
        <v>0.06910584868602432</v>
      </c>
      <c r="J3387" s="2">
        <f>IFERROR(MIRR(B3387:G3387,Supuestos!$B$22,Supuestos!$B$22),"")</f>
        <v>0.09590732759666376</v>
      </c>
      <c r="K3387" s="6">
        <v>8035.453645228446</v>
      </c>
      <c r="L3387" s="6">
        <v>31592.42909278306</v>
      </c>
      <c r="M3387" s="6">
        <v>147357859.48449978</v>
      </c>
      <c r="N3387" s="6">
        <v>3410.307371802628</v>
      </c>
      <c r="O3387" s="6">
        <v>108240778.18375249</v>
      </c>
    </row>
    <row r="3388">
      <c r="A3388">
        <v>3384</v>
      </c>
      <c r="B3388" s="6">
        <v>-169070980.17216024</v>
      </c>
      <c r="C3388" s="6">
        <v>73377274.81457911</v>
      </c>
      <c r="D3388" s="6">
        <v>99962830.82913467</v>
      </c>
      <c r="E3388" s="6">
        <v>85998030.51167254</v>
      </c>
      <c r="F3388" s="6">
        <v>86040814.00065108</v>
      </c>
      <c r="G3388" s="6">
        <v>126755943.39163756</v>
      </c>
      <c r="H3388" s="6">
        <f>NPV(Supuestos!$B$22,C3388:G3388)+B3388</f>
        <v>147035557.82642943</v>
      </c>
      <c r="I3388" s="2">
        <f>IFERROR(IRR(B3388:G3388),"")</f>
        <v>0.437846127736424</v>
      </c>
      <c r="J3388" s="2">
        <f>IFERROR(MIRR(B3388:G3388,Supuestos!$B$22,Supuestos!$B$22),"")</f>
        <v>0.2919857776893626</v>
      </c>
      <c r="K3388" s="6">
        <v>8202.892375777194</v>
      </c>
      <c r="L3388" s="6">
        <v>45984.11644524197</v>
      </c>
      <c r="M3388" s="6">
        <v>138894759.51651815</v>
      </c>
      <c r="N3388" s="6">
        <v>3331.978353764862</v>
      </c>
      <c r="O3388" s="6">
        <v>108302189.3657744</v>
      </c>
    </row>
    <row r="3389">
      <c r="A3389">
        <v>3385</v>
      </c>
      <c r="B3389" s="6">
        <v>-164534573.2437931</v>
      </c>
      <c r="C3389" s="6">
        <v>92973847.17794257</v>
      </c>
      <c r="D3389" s="6">
        <v>71768770.2518702</v>
      </c>
      <c r="E3389" s="6">
        <v>77079193.46730512</v>
      </c>
      <c r="F3389" s="6">
        <v>86400226.36375917</v>
      </c>
      <c r="G3389" s="6">
        <v>144050851.6004805</v>
      </c>
      <c r="H3389" s="6">
        <f>NPV(Supuestos!$B$22,C3389:G3389)+B3389</f>
        <v>150242799.78789967</v>
      </c>
      <c r="I3389" s="2">
        <f>IFERROR(IRR(B3389:G3389),"")</f>
        <v>0.4537387945046086</v>
      </c>
      <c r="J3389" s="2">
        <f>IFERROR(MIRR(B3389:G3389,Supuestos!$B$22,Supuestos!$B$22),"")</f>
        <v>0.29793851194713716</v>
      </c>
      <c r="K3389" s="6">
        <v>8622.89304009341</v>
      </c>
      <c r="L3389" s="6">
        <v>42649.0376936243</v>
      </c>
      <c r="M3389" s="6">
        <v>135113926.02019036</v>
      </c>
      <c r="N3389" s="6">
        <v>3550.0300990107157</v>
      </c>
      <c r="O3389" s="6">
        <v>101990456.58350192</v>
      </c>
    </row>
    <row r="3390">
      <c r="A3390">
        <v>3386</v>
      </c>
      <c r="B3390" s="6">
        <v>-177353043.07698113</v>
      </c>
      <c r="C3390" s="6">
        <v>34414352.07294308</v>
      </c>
      <c r="D3390" s="6">
        <v>31477237.880046632</v>
      </c>
      <c r="E3390" s="6">
        <v>53298608.84692371</v>
      </c>
      <c r="F3390" s="6">
        <v>34199877.78937864</v>
      </c>
      <c r="G3390" s="6">
        <v>94594673.30567382</v>
      </c>
      <c r="H3390" s="6">
        <f>NPV(Supuestos!$B$22,C3390:G3390)+B3390</f>
        <v>-17590677.425440334</v>
      </c>
      <c r="I3390" s="2">
        <f>IFERROR(IRR(B3390:G3390),"")</f>
        <v>0.10391952350590651</v>
      </c>
      <c r="J3390" s="2">
        <f>IFERROR(MIRR(B3390:G3390,Supuestos!$B$22,Supuestos!$B$22),"")</f>
        <v>0.1164313390147631</v>
      </c>
      <c r="K3390" s="6">
        <v>7506.988595482497</v>
      </c>
      <c r="L3390" s="6">
        <v>39529.786500449016</v>
      </c>
      <c r="M3390" s="6">
        <v>153613070.56172282</v>
      </c>
      <c r="N3390" s="6">
        <v>3429.4034405301013</v>
      </c>
      <c r="O3390" s="6">
        <v>110719598.62794258</v>
      </c>
    </row>
    <row r="3391">
      <c r="A3391">
        <v>3387</v>
      </c>
      <c r="B3391" s="6">
        <v>-158393713.3922004</v>
      </c>
      <c r="C3391" s="6">
        <v>48382579.79387304</v>
      </c>
      <c r="D3391" s="6">
        <v>64199308.15287299</v>
      </c>
      <c r="E3391" s="6">
        <v>60072388.6335949</v>
      </c>
      <c r="F3391" s="6">
        <v>74807614.49920018</v>
      </c>
      <c r="G3391" s="6">
        <v>107736017.09278017</v>
      </c>
      <c r="H3391" s="6">
        <f>NPV(Supuestos!$B$22,C3391:G3391)+B3391</f>
        <v>74240404.73090994</v>
      </c>
      <c r="I3391" s="2">
        <f>IFERROR(IRR(B3391:G3391),"")</f>
        <v>0.29814542873604744</v>
      </c>
      <c r="J3391" s="2">
        <f>IFERROR(MIRR(B3391:G3391,Supuestos!$B$22,Supuestos!$B$22),"")</f>
        <v>0.23109607011772537</v>
      </c>
      <c r="K3391" s="6">
        <v>8599.505495122885</v>
      </c>
      <c r="L3391" s="6">
        <v>35754.98438609717</v>
      </c>
      <c r="M3391" s="6">
        <v>133795698.61569835</v>
      </c>
      <c r="N3391" s="6">
        <v>3477.032815106213</v>
      </c>
      <c r="O3391" s="6">
        <v>105163942.48391716</v>
      </c>
    </row>
    <row r="3392">
      <c r="A3392">
        <v>3388</v>
      </c>
      <c r="B3392" s="6">
        <v>-154140814.26368412</v>
      </c>
      <c r="C3392" s="6">
        <v>38033731.10035589</v>
      </c>
      <c r="D3392" s="6">
        <v>57423677.46115816</v>
      </c>
      <c r="E3392" s="6">
        <v>61191839.761986494</v>
      </c>
      <c r="F3392" s="6">
        <v>38492053.266613245</v>
      </c>
      <c r="G3392" s="6">
        <v>92804056.11006598</v>
      </c>
      <c r="H3392" s="6">
        <f>NPV(Supuestos!$B$22,C3392:G3392)+B3392</f>
        <v>35700416.032926515</v>
      </c>
      <c r="I3392" s="2">
        <f>IFERROR(IRR(B3392:G3392),"")</f>
        <v>0.22279422967256324</v>
      </c>
      <c r="J3392" s="2">
        <f>IFERROR(MIRR(B3392:G3392,Supuestos!$B$22,Supuestos!$B$22),"")</f>
        <v>0.18850066622353512</v>
      </c>
      <c r="K3392" s="6">
        <v>7876.628727420974</v>
      </c>
      <c r="L3392" s="6">
        <v>39029.56868512743</v>
      </c>
      <c r="M3392" s="6">
        <v>129547100.50975414</v>
      </c>
      <c r="N3392" s="6">
        <v>3341.628823491434</v>
      </c>
      <c r="O3392" s="6">
        <v>113433393.99095567</v>
      </c>
    </row>
    <row r="3393">
      <c r="A3393">
        <v>3389</v>
      </c>
      <c r="B3393" s="6">
        <v>-153599075.58226222</v>
      </c>
      <c r="C3393" s="6">
        <v>43220773.649357766</v>
      </c>
      <c r="D3393" s="6">
        <v>56310158.77745995</v>
      </c>
      <c r="E3393" s="6">
        <v>54001785.57217957</v>
      </c>
      <c r="F3393" s="6">
        <v>49331374.48299749</v>
      </c>
      <c r="G3393" s="6">
        <v>88024721.91052216</v>
      </c>
      <c r="H3393" s="6">
        <f>NPV(Supuestos!$B$22,C3393:G3393)+B3393</f>
        <v>39017805.683069974</v>
      </c>
      <c r="I3393" s="2">
        <f>IFERROR(IRR(B3393:G3393),"")</f>
        <v>0.23168204280005184</v>
      </c>
      <c r="J3393" s="2">
        <f>IFERROR(MIRR(B3393:G3393,Supuestos!$B$22,Supuestos!$B$22),"")</f>
        <v>0.1927955227656144</v>
      </c>
      <c r="K3393" s="6">
        <v>7887.386075476327</v>
      </c>
      <c r="L3393" s="6">
        <v>39549.071257400334</v>
      </c>
      <c r="M3393" s="6">
        <v>128643972.06757098</v>
      </c>
      <c r="N3393" s="6">
        <v>3449.021515250206</v>
      </c>
      <c r="O3393" s="6">
        <v>113345167.95516543</v>
      </c>
    </row>
    <row r="3394">
      <c r="A3394">
        <v>3390</v>
      </c>
      <c r="B3394" s="6">
        <v>-160418124.96389118</v>
      </c>
      <c r="C3394" s="6">
        <v>31710808.087199233</v>
      </c>
      <c r="D3394" s="6">
        <v>42477441.096154146</v>
      </c>
      <c r="E3394" s="6">
        <v>45372142.62123658</v>
      </c>
      <c r="F3394" s="6">
        <v>46258691.7317415</v>
      </c>
      <c r="G3394" s="6">
        <v>87802552.5666424</v>
      </c>
      <c r="H3394" s="6">
        <f>NPV(Supuestos!$B$22,C3394:G3394)+B3394</f>
        <v>3699042.3578351364</v>
      </c>
      <c r="I3394" s="2">
        <f>IFERROR(IRR(B3394:G3394),"")</f>
        <v>0.14820999281505817</v>
      </c>
      <c r="J3394" s="2">
        <f>IFERROR(MIRR(B3394:G3394,Supuestos!$B$22,Supuestos!$B$22),"")</f>
        <v>0.14520956495006732</v>
      </c>
      <c r="K3394" s="6">
        <v>8073.680943343261</v>
      </c>
      <c r="L3394" s="6">
        <v>34081.420399676754</v>
      </c>
      <c r="M3394" s="6">
        <v>138405123.81165594</v>
      </c>
      <c r="N3394" s="6">
        <v>3292.6604830039046</v>
      </c>
      <c r="O3394" s="6">
        <v>112679287.61746025</v>
      </c>
    </row>
    <row r="3395">
      <c r="A3395">
        <v>3391</v>
      </c>
      <c r="B3395" s="6">
        <v>-155888105.2272889</v>
      </c>
      <c r="C3395" s="6">
        <v>67547996.34016028</v>
      </c>
      <c r="D3395" s="6">
        <v>77154956.05084579</v>
      </c>
      <c r="E3395" s="6">
        <v>72672965.4184426</v>
      </c>
      <c r="F3395" s="6">
        <v>53715871.45418272</v>
      </c>
      <c r="G3395" s="6">
        <v>109971551.33227806</v>
      </c>
      <c r="H3395" s="6">
        <f>NPV(Supuestos!$B$22,C3395:G3395)+B3395</f>
        <v>100704823.94113049</v>
      </c>
      <c r="I3395" s="2">
        <f>IFERROR(IRR(B3395:G3395),"")</f>
        <v>0.37289125914711696</v>
      </c>
      <c r="J3395" s="2">
        <f>IFERROR(MIRR(B3395:G3395,Supuestos!$B$22,Supuestos!$B$22),"")</f>
        <v>0.25947975955130076</v>
      </c>
      <c r="K3395" s="6">
        <v>7720.7993231013625</v>
      </c>
      <c r="L3395" s="6">
        <v>45458.653813143814</v>
      </c>
      <c r="M3395" s="6">
        <v>127809933.74011931</v>
      </c>
      <c r="N3395" s="6">
        <v>3456.4371835129955</v>
      </c>
      <c r="O3395" s="6">
        <v>102453984.23532747</v>
      </c>
    </row>
    <row r="3396">
      <c r="A3396">
        <v>3392</v>
      </c>
      <c r="B3396" s="6">
        <v>-171973464.23127756</v>
      </c>
      <c r="C3396" s="6">
        <v>55772351.94667718</v>
      </c>
      <c r="D3396" s="6">
        <v>46283733.27838692</v>
      </c>
      <c r="E3396" s="6">
        <v>53481073.56579876</v>
      </c>
      <c r="F3396" s="6">
        <v>40317560.63712998</v>
      </c>
      <c r="G3396" s="6">
        <v>87597742.55503455</v>
      </c>
      <c r="H3396" s="6">
        <f>NPV(Supuestos!$B$22,C3396:G3396)+B3396</f>
        <v>18028437.715003945</v>
      </c>
      <c r="I3396" s="2">
        <f>IFERROR(IRR(B3396:G3396),"")</f>
        <v>0.1804054328950797</v>
      </c>
      <c r="J3396" s="2">
        <f>IFERROR(MIRR(B3396:G3396,Supuestos!$B$22,Supuestos!$B$22),"")</f>
        <v>0.16295832801827093</v>
      </c>
      <c r="K3396" s="6">
        <v>7578.401062623087</v>
      </c>
      <c r="L3396" s="6">
        <v>42600.38895003886</v>
      </c>
      <c r="M3396" s="6">
        <v>146146037.60030705</v>
      </c>
      <c r="N3396" s="6">
        <v>3434.901536038766</v>
      </c>
      <c r="O3396" s="6">
        <v>117816345.89727195</v>
      </c>
    </row>
    <row r="3397">
      <c r="A3397">
        <v>3393</v>
      </c>
      <c r="B3397" s="6">
        <v>-173064331.9909399</v>
      </c>
      <c r="C3397" s="6">
        <v>55109755.462088525</v>
      </c>
      <c r="D3397" s="6">
        <v>64704638.40555751</v>
      </c>
      <c r="E3397" s="6">
        <v>53241536.80811798</v>
      </c>
      <c r="F3397" s="6">
        <v>47377399.148393184</v>
      </c>
      <c r="G3397" s="6">
        <v>117081860.18764453</v>
      </c>
      <c r="H3397" s="6">
        <f>NPV(Supuestos!$B$22,C3397:G3397)+B3397</f>
        <v>49862070.75934604</v>
      </c>
      <c r="I3397" s="2">
        <f>IFERROR(IRR(B3397:G3397),"")</f>
        <v>0.24345328021759233</v>
      </c>
      <c r="J3397" s="2">
        <f>IFERROR(MIRR(B3397:G3397,Supuestos!$B$22,Supuestos!$B$22),"")</f>
        <v>0.19921109766026546</v>
      </c>
      <c r="K3397" s="6">
        <v>7992.685270187868</v>
      </c>
      <c r="L3397" s="6">
        <v>40241.51822310281</v>
      </c>
      <c r="M3397" s="6">
        <v>147333308.79479665</v>
      </c>
      <c r="N3397" s="6">
        <v>3457.615518166373</v>
      </c>
      <c r="O3397" s="6">
        <v>110299563.29083641</v>
      </c>
    </row>
    <row r="3398">
      <c r="A3398">
        <v>3394</v>
      </c>
      <c r="B3398" s="6">
        <v>-174719222.58092275</v>
      </c>
      <c r="C3398" s="6">
        <v>55645816.8100542</v>
      </c>
      <c r="D3398" s="6">
        <v>53302220.62974243</v>
      </c>
      <c r="E3398" s="6">
        <v>46439067.542273164</v>
      </c>
      <c r="F3398" s="6">
        <v>40483091.66520477</v>
      </c>
      <c r="G3398" s="6">
        <v>78141637.00145799</v>
      </c>
      <c r="H3398" s="6">
        <f>NPV(Supuestos!$B$22,C3398:G3398)+B3398</f>
        <v>11005831.010133125</v>
      </c>
      <c r="I3398" s="2">
        <f>IFERROR(IRR(B3398:G3398),"")</f>
        <v>0.1651883115483334</v>
      </c>
      <c r="J3398" s="2">
        <f>IFERROR(MIRR(B3398:G3398,Supuestos!$B$22,Supuestos!$B$22),"")</f>
        <v>0.1540132946546915</v>
      </c>
      <c r="K3398" s="6">
        <v>8344.356836398558</v>
      </c>
      <c r="L3398" s="6">
        <v>32996.688404682165</v>
      </c>
      <c r="M3398" s="6">
        <v>152692331.18347293</v>
      </c>
      <c r="N3398" s="6">
        <v>3405.4389787216983</v>
      </c>
      <c r="O3398" s="6">
        <v>110115800.88971128</v>
      </c>
    </row>
    <row r="3399">
      <c r="A3399">
        <v>3395</v>
      </c>
      <c r="B3399" s="6">
        <v>-177572758.6488403</v>
      </c>
      <c r="C3399" s="6">
        <v>73645009.48861419</v>
      </c>
      <c r="D3399" s="6">
        <v>70369034.71672478</v>
      </c>
      <c r="E3399" s="6">
        <v>65871383.4807986</v>
      </c>
      <c r="F3399" s="6">
        <v>72620061.70149913</v>
      </c>
      <c r="G3399" s="6">
        <v>104477291.32352139</v>
      </c>
      <c r="H3399" s="6">
        <f>NPV(Supuestos!$B$22,C3399:G3399)+B3399</f>
        <v>82895259.19965833</v>
      </c>
      <c r="I3399" s="2">
        <f>IFERROR(IRR(B3399:G3399),"")</f>
        <v>0.31197320592313504</v>
      </c>
      <c r="J3399" s="2">
        <f>IFERROR(MIRR(B3399:G3399,Supuestos!$B$22,Supuestos!$B$22),"")</f>
        <v>0.23078009526406396</v>
      </c>
      <c r="K3399" s="6">
        <v>7908.838047754781</v>
      </c>
      <c r="L3399" s="6">
        <v>45083.83482679855</v>
      </c>
      <c r="M3399" s="6">
        <v>149047898.7914902</v>
      </c>
      <c r="N3399" s="6">
        <v>3461.960736569017</v>
      </c>
      <c r="O3399" s="6">
        <v>109153890.14352958</v>
      </c>
    </row>
    <row r="3400">
      <c r="A3400">
        <v>3396</v>
      </c>
      <c r="B3400" s="6">
        <v>-157627967.05027494</v>
      </c>
      <c r="C3400" s="6">
        <v>68344741.62404676</v>
      </c>
      <c r="D3400" s="6">
        <v>57284792.28647706</v>
      </c>
      <c r="E3400" s="6">
        <v>52729824.070132405</v>
      </c>
      <c r="F3400" s="6">
        <v>55117218.848096155</v>
      </c>
      <c r="G3400" s="6">
        <v>118870086.62734374</v>
      </c>
      <c r="H3400" s="6">
        <f>NPV(Supuestos!$B$22,C3400:G3400)+B3400</f>
        <v>76364693.87884295</v>
      </c>
      <c r="I3400" s="2">
        <f>IFERROR(IRR(B3400:G3400),"")</f>
        <v>0.31285507300969745</v>
      </c>
      <c r="J3400" s="2">
        <f>IFERROR(MIRR(B3400:G3400,Supuestos!$B$22,Supuestos!$B$22),"")</f>
        <v>0.23372579083903755</v>
      </c>
      <c r="K3400" s="6">
        <v>7985.069843642623</v>
      </c>
      <c r="L3400" s="6">
        <v>40876.67795620674</v>
      </c>
      <c r="M3400" s="6">
        <v>131515716.77376314</v>
      </c>
      <c r="N3400" s="6">
        <v>3342.2565097610154</v>
      </c>
      <c r="O3400" s="6">
        <v>107616799.88678737</v>
      </c>
    </row>
    <row r="3401">
      <c r="A3401">
        <v>3397</v>
      </c>
      <c r="B3401" s="6">
        <v>-164852900.12000343</v>
      </c>
      <c r="C3401" s="6">
        <v>65006206.86360337</v>
      </c>
      <c r="D3401" s="6">
        <v>70262344.9781069</v>
      </c>
      <c r="E3401" s="6">
        <v>76075187.63735878</v>
      </c>
      <c r="F3401" s="6">
        <v>74257513.71591327</v>
      </c>
      <c r="G3401" s="6">
        <v>110895682.52467796</v>
      </c>
      <c r="H3401" s="6">
        <f>NPV(Supuestos!$B$22,C3401:G3401)+B3401</f>
        <v>99145417.87046462</v>
      </c>
      <c r="I3401" s="2">
        <f>IFERROR(IRR(B3401:G3401),"")</f>
        <v>0.3495636031299717</v>
      </c>
      <c r="J3401" s="2">
        <f>IFERROR(MIRR(B3401:G3401,Supuestos!$B$22,Supuestos!$B$22),"")</f>
        <v>0.2525808420110278</v>
      </c>
      <c r="K3401" s="6">
        <v>8300.24843570055</v>
      </c>
      <c r="L3401" s="6">
        <v>41573.14742020914</v>
      </c>
      <c r="M3401" s="6">
        <v>137247503.9726643</v>
      </c>
      <c r="N3401" s="6">
        <v>3374.9051747222743</v>
      </c>
      <c r="O3401" s="6">
        <v>111285526.09429014</v>
      </c>
    </row>
    <row r="3402">
      <c r="A3402">
        <v>3398</v>
      </c>
      <c r="B3402" s="6">
        <v>-158374720.80615702</v>
      </c>
      <c r="C3402" s="6">
        <v>60633341.112639025</v>
      </c>
      <c r="D3402" s="6">
        <v>48494306.979769595</v>
      </c>
      <c r="E3402" s="6">
        <v>57507153.6795332</v>
      </c>
      <c r="F3402" s="6">
        <v>38169241.960778385</v>
      </c>
      <c r="G3402" s="6">
        <v>87409705.0222814</v>
      </c>
      <c r="H3402" s="6">
        <f>NPV(Supuestos!$B$22,C3402:G3402)+B3402</f>
        <v>38940022.8855147</v>
      </c>
      <c r="I3402" s="2">
        <f>IFERROR(IRR(B3402:G3402),"")</f>
        <v>0.23464255113568594</v>
      </c>
      <c r="J3402" s="2">
        <f>IFERROR(MIRR(B3402:G3402,Supuestos!$B$22,Supuestos!$B$22),"")</f>
        <v>0.19124087359227748</v>
      </c>
      <c r="K3402" s="6">
        <v>7639.75809132006</v>
      </c>
      <c r="L3402" s="6">
        <v>40074.47439765017</v>
      </c>
      <c r="M3402" s="6">
        <v>133881977.6033693</v>
      </c>
      <c r="N3402" s="6">
        <v>3501.269101072103</v>
      </c>
      <c r="O3402" s="6">
        <v>105892604.20576705</v>
      </c>
    </row>
    <row r="3403">
      <c r="A3403">
        <v>3399</v>
      </c>
      <c r="B3403" s="6">
        <v>-156479633.8605215</v>
      </c>
      <c r="C3403" s="6">
        <v>51120111.062260866</v>
      </c>
      <c r="D3403" s="6">
        <v>55064082.93566117</v>
      </c>
      <c r="E3403" s="6">
        <v>61068193.64091263</v>
      </c>
      <c r="F3403" s="6">
        <v>69148115.56117748</v>
      </c>
      <c r="G3403" s="6">
        <v>106245675.36084135</v>
      </c>
      <c r="H3403" s="6">
        <f>NPV(Supuestos!$B$22,C3403:G3403)+B3403</f>
        <v>68073793.83043867</v>
      </c>
      <c r="I3403" s="2">
        <f>IFERROR(IRR(B3403:G3403),"")</f>
        <v>0.28823672199640893</v>
      </c>
      <c r="J3403" s="2">
        <f>IFERROR(MIRR(B3403:G3403,Supuestos!$B$22,Supuestos!$B$22),"")</f>
        <v>0.22539816268031077</v>
      </c>
      <c r="K3403" s="6">
        <v>8475.172712533738</v>
      </c>
      <c r="L3403" s="6">
        <v>38715.471473640806</v>
      </c>
      <c r="M3403" s="6">
        <v>130230009.2696192</v>
      </c>
      <c r="N3403" s="6">
        <v>3590.1672539301217</v>
      </c>
      <c r="O3403" s="6">
        <v>109900674.45227528</v>
      </c>
    </row>
    <row r="3404">
      <c r="A3404">
        <v>3400</v>
      </c>
      <c r="B3404" s="6">
        <v>-156114226.94356623</v>
      </c>
      <c r="C3404" s="6">
        <v>93904177.11341128</v>
      </c>
      <c r="D3404" s="6">
        <v>89229084.52070583</v>
      </c>
      <c r="E3404" s="6">
        <v>86873948.70743728</v>
      </c>
      <c r="F3404" s="6">
        <v>75884270.7106514</v>
      </c>
      <c r="G3404" s="6">
        <v>129501323.9721016</v>
      </c>
      <c r="H3404" s="6">
        <f>NPV(Supuestos!$B$22,C3404:G3404)+B3404</f>
        <v>165742691.96958178</v>
      </c>
      <c r="I3404" s="2">
        <f>IFERROR(IRR(B3404:G3404),"")</f>
        <v>0.5165406760233516</v>
      </c>
      <c r="J3404" s="2">
        <f>IFERROR(MIRR(B3404:G3404,Supuestos!$B$22,Supuestos!$B$22),"")</f>
        <v>0.3174948451999837</v>
      </c>
      <c r="K3404" s="6">
        <v>9063.021426185787</v>
      </c>
      <c r="L3404" s="6">
        <v>41164.09821212475</v>
      </c>
      <c r="M3404" s="6">
        <v>126268538.61667803</v>
      </c>
      <c r="N3404" s="6">
        <v>3598.995965036253</v>
      </c>
      <c r="O3404" s="6">
        <v>110892776.40830041</v>
      </c>
    </row>
    <row r="3405">
      <c r="A3405">
        <v>3401</v>
      </c>
      <c r="B3405" s="6">
        <v>-154271342.1351622</v>
      </c>
      <c r="C3405" s="6">
        <v>30718953.48714772</v>
      </c>
      <c r="D3405" s="6">
        <v>43948599.801276386</v>
      </c>
      <c r="E3405" s="6">
        <v>47939110.0215399</v>
      </c>
      <c r="F3405" s="6">
        <v>52815565.50613649</v>
      </c>
      <c r="G3405" s="6">
        <v>87057662.50340101</v>
      </c>
      <c r="H3405" s="6">
        <f>NPV(Supuestos!$B$22,C3405:G3405)+B3405</f>
        <v>15335739.108608477</v>
      </c>
      <c r="I3405" s="2">
        <f>IFERROR(IRR(B3405:G3405),"")</f>
        <v>0.17459884831241257</v>
      </c>
      <c r="J3405" s="2">
        <f>IFERROR(MIRR(B3405:G3405,Supuestos!$B$22,Supuestos!$B$22),"")</f>
        <v>0.16181397429739408</v>
      </c>
      <c r="K3405" s="6">
        <v>7409.963812060931</v>
      </c>
      <c r="L3405" s="6">
        <v>40462.570599216706</v>
      </c>
      <c r="M3405" s="6">
        <v>130285247.4245097</v>
      </c>
      <c r="N3405" s="6">
        <v>3346.8489119162164</v>
      </c>
      <c r="O3405" s="6">
        <v>108243867.09279849</v>
      </c>
    </row>
    <row r="3406">
      <c r="A3406">
        <v>3402</v>
      </c>
      <c r="B3406" s="6">
        <v>-166164310.34323397</v>
      </c>
      <c r="C3406" s="6">
        <v>58135213.34885119</v>
      </c>
      <c r="D3406" s="6">
        <v>68284938.11579189</v>
      </c>
      <c r="E3406" s="6">
        <v>59486974.87494013</v>
      </c>
      <c r="F3406" s="6">
        <v>56902094.82467762</v>
      </c>
      <c r="G3406" s="6">
        <v>103665749.90191963</v>
      </c>
      <c r="H3406" s="6">
        <f>NPV(Supuestos!$B$22,C3406:G3406)+B3406</f>
        <v>65057897.18244265</v>
      </c>
      <c r="I3406" s="2">
        <f>IFERROR(IRR(B3406:G3406),"")</f>
        <v>0.2819016908244202</v>
      </c>
      <c r="J3406" s="2">
        <f>IFERROR(MIRR(B3406:G3406,Supuestos!$B$22,Supuestos!$B$22),"")</f>
        <v>0.21787638680994204</v>
      </c>
      <c r="K3406" s="6">
        <v>8772.184657724441</v>
      </c>
      <c r="L3406" s="6">
        <v>36460.256486582126</v>
      </c>
      <c r="M3406" s="6">
        <v>140577422.13777047</v>
      </c>
      <c r="N3406" s="6">
        <v>3532.1466765987375</v>
      </c>
      <c r="O3406" s="6">
        <v>113602686.26729041</v>
      </c>
    </row>
    <row r="3407">
      <c r="A3407">
        <v>3403</v>
      </c>
      <c r="B3407" s="6">
        <v>-179350537.21098042</v>
      </c>
      <c r="C3407" s="6">
        <v>68382654.99910817</v>
      </c>
      <c r="D3407" s="6">
        <v>58500708.28890206</v>
      </c>
      <c r="E3407" s="6">
        <v>67177724.60401422</v>
      </c>
      <c r="F3407" s="6">
        <v>66173125.36001702</v>
      </c>
      <c r="G3407" s="6">
        <v>94276658.10924304</v>
      </c>
      <c r="H3407" s="6">
        <f>NPV(Supuestos!$B$22,C3407:G3407)+B3407</f>
        <v>59135838.34786859</v>
      </c>
      <c r="I3407" s="2">
        <f>IFERROR(IRR(B3407:G3407),"")</f>
        <v>0.2633984343045575</v>
      </c>
      <c r="J3407" s="2">
        <f>IFERROR(MIRR(B3407:G3407,Supuestos!$B$22,Supuestos!$B$22),"")</f>
        <v>0.206860378771482</v>
      </c>
      <c r="K3407" s="6">
        <v>8138.749769927374</v>
      </c>
      <c r="L3407" s="6">
        <v>41341.35068391793</v>
      </c>
      <c r="M3407" s="6">
        <v>152433184.5416025</v>
      </c>
      <c r="N3407" s="6">
        <v>3564.5942260200777</v>
      </c>
      <c r="O3407" s="6">
        <v>109120710.4984303</v>
      </c>
    </row>
    <row r="3408">
      <c r="A3408">
        <v>3404</v>
      </c>
      <c r="B3408" s="6">
        <v>-164823081.42135605</v>
      </c>
      <c r="C3408" s="6">
        <v>68739999.91163443</v>
      </c>
      <c r="D3408" s="6">
        <v>46661188.05152361</v>
      </c>
      <c r="E3408" s="6">
        <v>67757750.743633</v>
      </c>
      <c r="F3408" s="6">
        <v>62439476.838039234</v>
      </c>
      <c r="G3408" s="6">
        <v>108096074.60741179</v>
      </c>
      <c r="H3408" s="6">
        <f>NPV(Supuestos!$B$22,C3408:G3408)+B3408</f>
        <v>70224881.57103351</v>
      </c>
      <c r="I3408" s="2">
        <f>IFERROR(IRR(B3408:G3408),"")</f>
        <v>0.29254339884503644</v>
      </c>
      <c r="J3408" s="2">
        <f>IFERROR(MIRR(B3408:G3408,Supuestos!$B$22,Supuestos!$B$22),"")</f>
        <v>0.22386226317315838</v>
      </c>
      <c r="K3408" s="6">
        <v>8031.40275527858</v>
      </c>
      <c r="L3408" s="6">
        <v>43470.58720232574</v>
      </c>
      <c r="M3408" s="6">
        <v>136892697.91492912</v>
      </c>
      <c r="N3408" s="6">
        <v>3464.747444478174</v>
      </c>
      <c r="O3408" s="6">
        <v>116896273.58446662</v>
      </c>
    </row>
    <row r="3409">
      <c r="A3409">
        <v>3405</v>
      </c>
      <c r="B3409" s="6">
        <v>-176954670.53967083</v>
      </c>
      <c r="C3409" s="6">
        <v>59374882.36587848</v>
      </c>
      <c r="D3409" s="6">
        <v>71600846.7812705</v>
      </c>
      <c r="E3409" s="6">
        <v>79012977.66729268</v>
      </c>
      <c r="F3409" s="6">
        <v>58171460.651016004</v>
      </c>
      <c r="G3409" s="6">
        <v>101330606.52840655</v>
      </c>
      <c r="H3409" s="6">
        <f>NPV(Supuestos!$B$22,C3409:G3409)+B3409</f>
        <v>70624711.87944102</v>
      </c>
      <c r="I3409" s="2">
        <f>IFERROR(IRR(B3409:G3409),"")</f>
        <v>0.28529519279334953</v>
      </c>
      <c r="J3409" s="2">
        <f>IFERROR(MIRR(B3409:G3409,Supuestos!$B$22,Supuestos!$B$22),"")</f>
        <v>0.21920108479155487</v>
      </c>
      <c r="K3409" s="6">
        <v>8671.502844655606</v>
      </c>
      <c r="L3409" s="6">
        <v>34681.49220369401</v>
      </c>
      <c r="M3409" s="6">
        <v>152895417.87557212</v>
      </c>
      <c r="N3409" s="6">
        <v>3329.4219858013093</v>
      </c>
      <c r="O3409" s="6">
        <v>104214877.0890602</v>
      </c>
    </row>
    <row r="3410">
      <c r="A3410">
        <v>3406</v>
      </c>
      <c r="B3410" s="6">
        <v>-174573115.69003096</v>
      </c>
      <c r="C3410" s="6">
        <v>38095585.12167172</v>
      </c>
      <c r="D3410" s="6">
        <v>28672925.24579101</v>
      </c>
      <c r="E3410" s="6">
        <v>47001234.68395942</v>
      </c>
      <c r="F3410" s="6">
        <v>35736481.60544549</v>
      </c>
      <c r="G3410" s="6">
        <v>78321798.10969178</v>
      </c>
      <c r="H3410" s="6">
        <f>NPV(Supuestos!$B$22,C3410:G3410)+B3410</f>
        <v>-25531802.58217209</v>
      </c>
      <c r="I3410" s="2">
        <f>IFERROR(IRR(B3410:G3410),"")</f>
        <v>0.08415764454262138</v>
      </c>
      <c r="J3410" s="2">
        <f>IFERROR(MIRR(B3410:G3410,Supuestos!$B$22,Supuestos!$B$22),"")</f>
        <v>0.10451269615921155</v>
      </c>
      <c r="K3410" s="6">
        <v>7568.512937553234</v>
      </c>
      <c r="L3410" s="6">
        <v>37573.20549893933</v>
      </c>
      <c r="M3410" s="6">
        <v>151823252.33610547</v>
      </c>
      <c r="N3410" s="6">
        <v>3404.7080369355776</v>
      </c>
      <c r="O3410" s="6">
        <v>110576448.5387299</v>
      </c>
    </row>
    <row r="3411">
      <c r="A3411">
        <v>3407</v>
      </c>
      <c r="B3411" s="6">
        <v>-179991102.36652154</v>
      </c>
      <c r="C3411" s="6">
        <v>74558326.7499494</v>
      </c>
      <c r="D3411" s="6">
        <v>81816941.14490515</v>
      </c>
      <c r="E3411" s="6">
        <v>76337208.11029528</v>
      </c>
      <c r="F3411" s="6">
        <v>76743325.73778154</v>
      </c>
      <c r="G3411" s="6">
        <v>139369497.61725345</v>
      </c>
      <c r="H3411" s="6">
        <f>NPV(Supuestos!$B$22,C3411:G3411)+B3411</f>
        <v>117714218.65191877</v>
      </c>
      <c r="I3411" s="2">
        <f>IFERROR(IRR(B3411:G3411),"")</f>
        <v>0.36521440190491355</v>
      </c>
      <c r="J3411" s="2">
        <f>IFERROR(MIRR(B3411:G3411,Supuestos!$B$22,Supuestos!$B$22),"")</f>
        <v>0.26070061118940946</v>
      </c>
      <c r="K3411" s="6">
        <v>8861.81464394785</v>
      </c>
      <c r="L3411" s="6">
        <v>40346.94572845833</v>
      </c>
      <c r="M3411" s="6">
        <v>151387330.00691983</v>
      </c>
      <c r="N3411" s="6">
        <v>3435.1948828746877</v>
      </c>
      <c r="O3411" s="6">
        <v>112212007.76165418</v>
      </c>
    </row>
    <row r="3412">
      <c r="A3412">
        <v>3408</v>
      </c>
      <c r="B3412" s="6">
        <v>-188075406.92857054</v>
      </c>
      <c r="C3412" s="6">
        <v>57697894.1200802</v>
      </c>
      <c r="D3412" s="6">
        <v>49558493.96187805</v>
      </c>
      <c r="E3412" s="6">
        <v>64794229.24308446</v>
      </c>
      <c r="F3412" s="6">
        <v>84320292.62442335</v>
      </c>
      <c r="G3412" s="6">
        <v>108958274.56793231</v>
      </c>
      <c r="H3412" s="6">
        <f>NPV(Supuestos!$B$22,C3412:G3412)+B3412</f>
        <v>50918587.6912646</v>
      </c>
      <c r="I3412" s="2">
        <f>IFERROR(IRR(B3412:G3412),"")</f>
        <v>0.23433923965082365</v>
      </c>
      <c r="J3412" s="2">
        <f>IFERROR(MIRR(B3412:G3412,Supuestos!$B$22,Supuestos!$B$22),"")</f>
        <v>0.19595777615612442</v>
      </c>
      <c r="K3412" s="6">
        <v>8096.317970290287</v>
      </c>
      <c r="L3412" s="6">
        <v>40430.65542230746</v>
      </c>
      <c r="M3412" s="6">
        <v>161888251.56487116</v>
      </c>
      <c r="N3412" s="6">
        <v>3467.602743487805</v>
      </c>
      <c r="O3412" s="6">
        <v>109707175.81751318</v>
      </c>
    </row>
    <row r="3413">
      <c r="A3413">
        <v>3409</v>
      </c>
      <c r="B3413" s="6">
        <v>-177078996.19393024</v>
      </c>
      <c r="C3413" s="6">
        <v>46935829.25033571</v>
      </c>
      <c r="D3413" s="6">
        <v>27232140.018773835</v>
      </c>
      <c r="E3413" s="6">
        <v>46346456.40914341</v>
      </c>
      <c r="F3413" s="6">
        <v>40176131.99359017</v>
      </c>
      <c r="G3413" s="6">
        <v>76396723.1008164</v>
      </c>
      <c r="H3413" s="6">
        <f>NPV(Supuestos!$B$22,C3413:G3413)+B3413</f>
        <v>-20204871.308739036</v>
      </c>
      <c r="I3413" s="2">
        <f>IFERROR(IRR(B3413:G3413),"")</f>
        <v>0.09554241044078222</v>
      </c>
      <c r="J3413" s="2">
        <f>IFERROR(MIRR(B3413:G3413,Supuestos!$B$22,Supuestos!$B$22),"")</f>
        <v>0.11270926513197899</v>
      </c>
      <c r="K3413" s="6">
        <v>8065.907749573108</v>
      </c>
      <c r="L3413" s="6">
        <v>33867.587230403595</v>
      </c>
      <c r="M3413" s="6">
        <v>155225169.4498458</v>
      </c>
      <c r="N3413" s="6">
        <v>3306.1556989637515</v>
      </c>
      <c r="O3413" s="6">
        <v>115875299.71203034</v>
      </c>
    </row>
    <row r="3414">
      <c r="A3414">
        <v>3410</v>
      </c>
      <c r="B3414" s="6">
        <v>-164223201.15930158</v>
      </c>
      <c r="C3414" s="6">
        <v>50521562.64430734</v>
      </c>
      <c r="D3414" s="6">
        <v>67411089.27372539</v>
      </c>
      <c r="E3414" s="6">
        <v>59414220.17171514</v>
      </c>
      <c r="F3414" s="6">
        <v>53850372.32810256</v>
      </c>
      <c r="G3414" s="6">
        <v>103606991.82797521</v>
      </c>
      <c r="H3414" s="6">
        <f>NPV(Supuestos!$B$22,C3414:G3414)+B3414</f>
        <v>57761477.93175493</v>
      </c>
      <c r="I3414" s="2">
        <f>IFERROR(IRR(B3414:G3414),"")</f>
        <v>0.2655694249779804</v>
      </c>
      <c r="J3414" s="2">
        <f>IFERROR(MIRR(B3414:G3414,Supuestos!$B$22,Supuestos!$B$22),"")</f>
        <v>0.21082826097982688</v>
      </c>
      <c r="K3414" s="6">
        <v>8134.569295181414</v>
      </c>
      <c r="L3414" s="6">
        <v>38324.72238009862</v>
      </c>
      <c r="M3414" s="6">
        <v>139282792.3657414</v>
      </c>
      <c r="N3414" s="6">
        <v>3374.905499753853</v>
      </c>
      <c r="O3414" s="6">
        <v>109466114.5641628</v>
      </c>
    </row>
    <row r="3415">
      <c r="A3415">
        <v>3411</v>
      </c>
      <c r="B3415" s="6">
        <v>-162556561.2704504</v>
      </c>
      <c r="C3415" s="6">
        <v>41980099.48676426</v>
      </c>
      <c r="D3415" s="6">
        <v>54492160.34365295</v>
      </c>
      <c r="E3415" s="6">
        <v>52113087.163563475</v>
      </c>
      <c r="F3415" s="6">
        <v>41396806.644841805</v>
      </c>
      <c r="G3415" s="6">
        <v>81287056.11033183</v>
      </c>
      <c r="H3415" s="6">
        <f>NPV(Supuestos!$B$22,C3415:G3415)+B3415</f>
        <v>18101067.32182836</v>
      </c>
      <c r="I3415" s="2">
        <f>IFERROR(IRR(B3415:G3415),"")</f>
        <v>0.18189721689575394</v>
      </c>
      <c r="J3415" s="2">
        <f>IFERROR(MIRR(B3415:G3415,Supuestos!$B$22,Supuestos!$B$22),"")</f>
        <v>0.16432765162476914</v>
      </c>
      <c r="K3415" s="6">
        <v>7635.118317968847</v>
      </c>
      <c r="L3415" s="6">
        <v>41898.93095941816</v>
      </c>
      <c r="M3415" s="6">
        <v>136964297.64872515</v>
      </c>
      <c r="N3415" s="6">
        <v>3456.7623239321015</v>
      </c>
      <c r="O3415" s="6">
        <v>116855508.81692652</v>
      </c>
    </row>
    <row r="3416">
      <c r="A3416">
        <v>3412</v>
      </c>
      <c r="B3416" s="6">
        <v>-174266128.66593385</v>
      </c>
      <c r="C3416" s="6">
        <v>54261648.85103281</v>
      </c>
      <c r="D3416" s="6">
        <v>48771546.13435097</v>
      </c>
      <c r="E3416" s="6">
        <v>51674777.936321035</v>
      </c>
      <c r="F3416" s="6">
        <v>57249039.80829586</v>
      </c>
      <c r="G3416" s="6">
        <v>77841315.81700912</v>
      </c>
      <c r="H3416" s="6">
        <f>NPV(Supuestos!$B$22,C3416:G3416)+B3416</f>
        <v>20063300.796210118</v>
      </c>
      <c r="I3416" s="2">
        <f>IFERROR(IRR(B3416:G3416),"")</f>
        <v>0.18417437616193336</v>
      </c>
      <c r="J3416" s="2">
        <f>IFERROR(MIRR(B3416:G3416,Supuestos!$B$22,Supuestos!$B$22),"")</f>
        <v>0.16511815564134902</v>
      </c>
      <c r="K3416" s="6">
        <v>8004.561349814538</v>
      </c>
      <c r="L3416" s="6">
        <v>37840.50193044643</v>
      </c>
      <c r="M3416" s="6">
        <v>150034399.12913114</v>
      </c>
      <c r="N3416" s="6">
        <v>3361.0579336682954</v>
      </c>
      <c r="O3416" s="6">
        <v>116100318.12396163</v>
      </c>
    </row>
    <row r="3417">
      <c r="A3417">
        <v>3413</v>
      </c>
      <c r="B3417" s="6">
        <v>-155748409.37830406</v>
      </c>
      <c r="C3417" s="6">
        <v>86748314.07975043</v>
      </c>
      <c r="D3417" s="6">
        <v>94736457.36312145</v>
      </c>
      <c r="E3417" s="6">
        <v>90037838.99434125</v>
      </c>
      <c r="F3417" s="6">
        <v>112548132.91544825</v>
      </c>
      <c r="G3417" s="6">
        <v>154003354.0085281</v>
      </c>
      <c r="H3417" s="6">
        <f>NPV(Supuestos!$B$22,C3417:G3417)+B3417</f>
        <v>200638253.40956718</v>
      </c>
      <c r="I3417" s="2">
        <f>IFERROR(IRR(B3417:G3417),"")</f>
        <v>0.5522677952450884</v>
      </c>
      <c r="J3417" s="2">
        <f>IFERROR(MIRR(B3417:G3417,Supuestos!$B$22,Supuestos!$B$22),"")</f>
        <v>0.34525438363977656</v>
      </c>
      <c r="K3417" s="6">
        <v>8574.212453762095</v>
      </c>
      <c r="L3417" s="6">
        <v>46554.617941034725</v>
      </c>
      <c r="M3417" s="6">
        <v>123814874.58389156</v>
      </c>
      <c r="N3417" s="6">
        <v>3424.7073038481176</v>
      </c>
      <c r="O3417" s="6">
        <v>107716931.59544717</v>
      </c>
    </row>
    <row r="3418">
      <c r="A3418">
        <v>3414</v>
      </c>
      <c r="B3418" s="6">
        <v>-173107212.49192497</v>
      </c>
      <c r="C3418" s="6">
        <v>86291488.3164526</v>
      </c>
      <c r="D3418" s="6">
        <v>73604210.4092558</v>
      </c>
      <c r="E3418" s="6">
        <v>63342522.92633007</v>
      </c>
      <c r="F3418" s="6">
        <v>66600931.56498832</v>
      </c>
      <c r="G3418" s="6">
        <v>117322844.51245035</v>
      </c>
      <c r="H3418" s="6">
        <f>NPV(Supuestos!$B$22,C3418:G3418)+B3418</f>
        <v>102344431.20066403</v>
      </c>
      <c r="I3418" s="2">
        <f>IFERROR(IRR(B3418:G3418),"")</f>
        <v>0.36001043035240515</v>
      </c>
      <c r="J3418" s="2">
        <f>IFERROR(MIRR(B3418:G3418,Supuestos!$B$22,Supuestos!$B$22),"")</f>
        <v>0.2509815148286998</v>
      </c>
      <c r="K3418" s="6">
        <v>9086.27147352032</v>
      </c>
      <c r="L3418" s="6">
        <v>36586.73528059543</v>
      </c>
      <c r="M3418" s="6">
        <v>146512251.76477987</v>
      </c>
      <c r="N3418" s="6">
        <v>3470.930870436132</v>
      </c>
      <c r="O3418" s="6">
        <v>112701365.93783684</v>
      </c>
    </row>
    <row r="3419">
      <c r="A3419">
        <v>3415</v>
      </c>
      <c r="B3419" s="6">
        <v>-176227799.2578829</v>
      </c>
      <c r="C3419" s="6">
        <v>72316549.81042546</v>
      </c>
      <c r="D3419" s="6">
        <v>77264547.199504</v>
      </c>
      <c r="E3419" s="6">
        <v>49475891.55476915</v>
      </c>
      <c r="F3419" s="6">
        <v>61555554.05725972</v>
      </c>
      <c r="G3419" s="6">
        <v>111032813.38864034</v>
      </c>
      <c r="H3419" s="6">
        <f>NPV(Supuestos!$B$22,C3419:G3419)+B3419</f>
        <v>74167941.97107914</v>
      </c>
      <c r="I3419" s="2">
        <f>IFERROR(IRR(B3419:G3419),"")</f>
        <v>0.2974002969379271</v>
      </c>
      <c r="J3419" s="2">
        <f>IFERROR(MIRR(B3419:G3419,Supuestos!$B$22,Supuestos!$B$22),"")</f>
        <v>0.22296873749031554</v>
      </c>
      <c r="K3419" s="6">
        <v>8623.163967396968</v>
      </c>
      <c r="L3419" s="6">
        <v>37109.01644731112</v>
      </c>
      <c r="M3419" s="6">
        <v>150628028.5783633</v>
      </c>
      <c r="N3419" s="6">
        <v>3373.394022975117</v>
      </c>
      <c r="O3419" s="6">
        <v>111306035.11682731</v>
      </c>
    </row>
    <row r="3420">
      <c r="A3420">
        <v>3416</v>
      </c>
      <c r="B3420" s="6">
        <v>-173285508.34424987</v>
      </c>
      <c r="C3420" s="6">
        <v>53705982.90167384</v>
      </c>
      <c r="D3420" s="6">
        <v>41656926.074484974</v>
      </c>
      <c r="E3420" s="6">
        <v>57375675.191465534</v>
      </c>
      <c r="F3420" s="6">
        <v>67541222.58980307</v>
      </c>
      <c r="G3420" s="6">
        <v>107028714.72584793</v>
      </c>
      <c r="H3420" s="6">
        <f>NPV(Supuestos!$B$22,C3420:G3420)+B3420</f>
        <v>40182787.820513286</v>
      </c>
      <c r="I3420" s="2">
        <f>IFERROR(IRR(B3420:G3420),"")</f>
        <v>0.22097187109537453</v>
      </c>
      <c r="J3420" s="2">
        <f>IFERROR(MIRR(B3420:G3420,Supuestos!$B$22,Supuestos!$B$22),"")</f>
        <v>0.18855444106706232</v>
      </c>
      <c r="K3420" s="6">
        <v>7647.701956074261</v>
      </c>
      <c r="L3420" s="6">
        <v>42011.04610617479</v>
      </c>
      <c r="M3420" s="6">
        <v>147582471.58561635</v>
      </c>
      <c r="N3420" s="6">
        <v>3309.097070650508</v>
      </c>
      <c r="O3420" s="6">
        <v>112724359.84986632</v>
      </c>
    </row>
    <row r="3421">
      <c r="A3421">
        <v>3417</v>
      </c>
      <c r="B3421" s="6">
        <v>-179102388.77285722</v>
      </c>
      <c r="C3421" s="6">
        <v>68213240.10162342</v>
      </c>
      <c r="D3421" s="6">
        <v>67036735.545044184</v>
      </c>
      <c r="E3421" s="6">
        <v>55080907.91103229</v>
      </c>
      <c r="F3421" s="6">
        <v>67430087.74255846</v>
      </c>
      <c r="G3421" s="6">
        <v>112338807.44858593</v>
      </c>
      <c r="H3421" s="6">
        <f>NPV(Supuestos!$B$22,C3421:G3421)+B3421</f>
        <v>67763703.33199462</v>
      </c>
      <c r="I3421" s="2">
        <f>IFERROR(IRR(B3421:G3421),"")</f>
        <v>0.27782363865483417</v>
      </c>
      <c r="J3421" s="2">
        <f>IFERROR(MIRR(B3421:G3421,Supuestos!$B$22,Supuestos!$B$22),"")</f>
        <v>0.21556129773414567</v>
      </c>
      <c r="K3421" s="6">
        <v>7932.196991657218</v>
      </c>
      <c r="L3421" s="6">
        <v>41750.55475988098</v>
      </c>
      <c r="M3421" s="6">
        <v>152608498.7835494</v>
      </c>
      <c r="N3421" s="6">
        <v>3505.5844366240003</v>
      </c>
      <c r="O3421" s="6">
        <v>106441039.51809613</v>
      </c>
    </row>
    <row r="3422">
      <c r="A3422">
        <v>3418</v>
      </c>
      <c r="B3422" s="6">
        <v>-178122915.7541651</v>
      </c>
      <c r="C3422" s="6">
        <v>91592203.18629086</v>
      </c>
      <c r="D3422" s="6">
        <v>90939394.80354604</v>
      </c>
      <c r="E3422" s="6">
        <v>60299605.22594745</v>
      </c>
      <c r="F3422" s="6">
        <v>72272710.62759185</v>
      </c>
      <c r="G3422" s="6">
        <v>123625528.60641947</v>
      </c>
      <c r="H3422" s="6">
        <f>NPV(Supuestos!$B$22,C3422:G3422)+B3422</f>
        <v>119895021.68212843</v>
      </c>
      <c r="I3422" s="2">
        <f>IFERROR(IRR(B3422:G3422),"")</f>
        <v>0.39156658521205906</v>
      </c>
      <c r="J3422" s="2">
        <f>IFERROR(MIRR(B3422:G3422,Supuestos!$B$22,Supuestos!$B$22),"")</f>
        <v>0.26359928980923075</v>
      </c>
      <c r="K3422" s="6">
        <v>8629.827460259865</v>
      </c>
      <c r="L3422" s="6">
        <v>41066.593079764265</v>
      </c>
      <c r="M3422" s="6">
        <v>149771106.74143973</v>
      </c>
      <c r="N3422" s="6">
        <v>3464.834393685063</v>
      </c>
      <c r="O3422" s="6">
        <v>109627862.97872333</v>
      </c>
    </row>
    <row r="3423">
      <c r="A3423">
        <v>3419</v>
      </c>
      <c r="B3423" s="6">
        <v>-164258002.22031316</v>
      </c>
      <c r="C3423" s="6">
        <v>53844696.98644774</v>
      </c>
      <c r="D3423" s="6">
        <v>49319743.0591698</v>
      </c>
      <c r="E3423" s="6">
        <v>69694812.6962053</v>
      </c>
      <c r="F3423" s="6">
        <v>54122874.912874006</v>
      </c>
      <c r="G3423" s="6">
        <v>102649867.08355722</v>
      </c>
      <c r="H3423" s="6">
        <f>NPV(Supuestos!$B$22,C3423:G3423)+B3423</f>
        <v>53324353.46656501</v>
      </c>
      <c r="I3423" s="2">
        <f>IFERROR(IRR(B3423:G3423),"")</f>
        <v>0.25502121933795224</v>
      </c>
      <c r="J3423" s="2">
        <f>IFERROR(MIRR(B3423:G3423,Supuestos!$B$22,Supuestos!$B$22),"")</f>
        <v>0.2059360524038718</v>
      </c>
      <c r="K3423" s="6">
        <v>8082.854917510136</v>
      </c>
      <c r="L3423" s="6">
        <v>37060.96797884593</v>
      </c>
      <c r="M3423" s="6">
        <v>140293328.03827313</v>
      </c>
      <c r="N3423" s="6">
        <v>3356.3355159945786</v>
      </c>
      <c r="O3423" s="6">
        <v>102298385.01003163</v>
      </c>
    </row>
    <row r="3424">
      <c r="A3424">
        <v>3420</v>
      </c>
      <c r="B3424" s="6">
        <v>-174544043.36505067</v>
      </c>
      <c r="C3424" s="6">
        <v>57905582.08064156</v>
      </c>
      <c r="D3424" s="6">
        <v>46766380.76034039</v>
      </c>
      <c r="E3424" s="6">
        <v>55302057.839762166</v>
      </c>
      <c r="F3424" s="6">
        <v>57894142.87714894</v>
      </c>
      <c r="G3424" s="6">
        <v>97159269.14648463</v>
      </c>
      <c r="H3424" s="6">
        <f>NPV(Supuestos!$B$22,C3424:G3424)+B3424</f>
        <v>34302312.14907929</v>
      </c>
      <c r="I3424" s="2">
        <f>IFERROR(IRR(B3424:G3424),"")</f>
        <v>0.21227563397971302</v>
      </c>
      <c r="J3424" s="2">
        <f>IFERROR(MIRR(B3424:G3424,Supuestos!$B$22,Supuestos!$B$22),"")</f>
        <v>0.1816509951963463</v>
      </c>
      <c r="K3424" s="6">
        <v>8047.592530739281</v>
      </c>
      <c r="L3424" s="6">
        <v>38401.08337736374</v>
      </c>
      <c r="M3424" s="6">
        <v>149821141.62425315</v>
      </c>
      <c r="N3424" s="6">
        <v>3385.0219889854393</v>
      </c>
      <c r="O3424" s="6">
        <v>112752372.12171207</v>
      </c>
    </row>
    <row r="3425">
      <c r="A3425">
        <v>3421</v>
      </c>
      <c r="B3425" s="6">
        <v>-151549014.97585863</v>
      </c>
      <c r="C3425" s="6">
        <v>68140375.5561494</v>
      </c>
      <c r="D3425" s="6">
        <v>62823725.06850651</v>
      </c>
      <c r="E3425" s="6">
        <v>46504733.82809919</v>
      </c>
      <c r="F3425" s="6">
        <v>45627535.044690005</v>
      </c>
      <c r="G3425" s="6">
        <v>98311151.53480245</v>
      </c>
      <c r="H3425" s="6">
        <f>NPV(Supuestos!$B$22,C3425:G3425)+B3425</f>
        <v>66028326.513489924</v>
      </c>
      <c r="I3425" s="2">
        <f>IFERROR(IRR(B3425:G3425),"")</f>
        <v>0.3056404090917449</v>
      </c>
      <c r="J3425" s="2">
        <f>IFERROR(MIRR(B3425:G3425,Supuestos!$B$22,Supuestos!$B$22),"")</f>
        <v>0.22551028656138916</v>
      </c>
      <c r="K3425" s="6">
        <v>7670.43015328838</v>
      </c>
      <c r="L3425" s="6">
        <v>42991.2279898955</v>
      </c>
      <c r="M3425" s="6">
        <v>125168118.05581145</v>
      </c>
      <c r="N3425" s="6">
        <v>3456.3485002455614</v>
      </c>
      <c r="O3425" s="6">
        <v>111781327.39908122</v>
      </c>
    </row>
    <row r="3426">
      <c r="A3426">
        <v>3422</v>
      </c>
      <c r="B3426" s="6">
        <v>-162784949.3858397</v>
      </c>
      <c r="C3426" s="6">
        <v>54791357.93942126</v>
      </c>
      <c r="D3426" s="6">
        <v>51641382.73603082</v>
      </c>
      <c r="E3426" s="6">
        <v>72539874.80603433</v>
      </c>
      <c r="F3426" s="6">
        <v>78086655.06819564</v>
      </c>
      <c r="G3426" s="6">
        <v>114379062.08818522</v>
      </c>
      <c r="H3426" s="6">
        <f>NPV(Supuestos!$B$22,C3426:G3426)+B3426</f>
        <v>79614830.82063568</v>
      </c>
      <c r="I3426" s="2">
        <f>IFERROR(IRR(B3426:G3426),"")</f>
        <v>0.30303906944054465</v>
      </c>
      <c r="J3426" s="2">
        <f>IFERROR(MIRR(B3426:G3426,Supuestos!$B$22,Supuestos!$B$22),"")</f>
        <v>0.23449247195984269</v>
      </c>
      <c r="K3426" s="6">
        <v>8296.383226684564</v>
      </c>
      <c r="L3426" s="6">
        <v>39446.50110138202</v>
      </c>
      <c r="M3426" s="6">
        <v>136603886.1787277</v>
      </c>
      <c r="N3426" s="6">
        <v>3438.3830105885863</v>
      </c>
      <c r="O3426" s="6">
        <v>109638518.2869523</v>
      </c>
    </row>
    <row r="3427">
      <c r="A3427">
        <v>3423</v>
      </c>
      <c r="B3427" s="6">
        <v>-169789292.5774392</v>
      </c>
      <c r="C3427" s="6">
        <v>65131808.01423292</v>
      </c>
      <c r="D3427" s="6">
        <v>47312776.26198495</v>
      </c>
      <c r="E3427" s="6">
        <v>47918272.142633334</v>
      </c>
      <c r="F3427" s="6">
        <v>60005701.885275535</v>
      </c>
      <c r="G3427" s="6">
        <v>86102385.01081705</v>
      </c>
      <c r="H3427" s="6">
        <f>NPV(Supuestos!$B$22,C3427:G3427)+B3427</f>
        <v>36340059.4818878</v>
      </c>
      <c r="I3427" s="2">
        <f>IFERROR(IRR(B3427:G3427),"")</f>
        <v>0.22189647105000468</v>
      </c>
      <c r="J3427" s="2">
        <f>IFERROR(MIRR(B3427:G3427,Supuestos!$B$22,Supuestos!$B$22),"")</f>
        <v>0.18508843287704146</v>
      </c>
      <c r="K3427" s="6">
        <v>8236.073152851675</v>
      </c>
      <c r="L3427" s="6">
        <v>37884.101513981965</v>
      </c>
      <c r="M3427" s="6">
        <v>144827994.06550205</v>
      </c>
      <c r="N3427" s="6">
        <v>3466.187130069981</v>
      </c>
      <c r="O3427" s="6">
        <v>114148281.32524635</v>
      </c>
    </row>
    <row r="3428">
      <c r="A3428">
        <v>3424</v>
      </c>
      <c r="B3428" s="6">
        <v>-167320585.11058718</v>
      </c>
      <c r="C3428" s="6">
        <v>42350510.25391025</v>
      </c>
      <c r="D3428" s="6">
        <v>46147182.78949939</v>
      </c>
      <c r="E3428" s="6">
        <v>38117885.62830279</v>
      </c>
      <c r="F3428" s="6">
        <v>35578201.884627275</v>
      </c>
      <c r="G3428" s="6">
        <v>84234289.53390983</v>
      </c>
      <c r="H3428" s="6">
        <f>NPV(Supuestos!$B$22,C3428:G3428)+B3428</f>
        <v>-4119966.8798591048</v>
      </c>
      <c r="I3428" s="2">
        <f>IFERROR(IRR(B3428:G3428),"")</f>
        <v>0.13057171880968402</v>
      </c>
      <c r="J3428" s="2">
        <f>IFERROR(MIRR(B3428:G3428,Supuestos!$B$22,Supuestos!$B$22),"")</f>
        <v>0.13432978626872205</v>
      </c>
      <c r="K3428" s="6">
        <v>7753.374658569393</v>
      </c>
      <c r="L3428" s="6">
        <v>35787.251039837356</v>
      </c>
      <c r="M3428" s="6">
        <v>145122827.8856163</v>
      </c>
      <c r="N3428" s="6">
        <v>3443.882525463899</v>
      </c>
      <c r="O3428" s="6">
        <v>108417482.50018524</v>
      </c>
    </row>
    <row r="3429">
      <c r="A3429">
        <v>3425</v>
      </c>
      <c r="B3429" s="6">
        <v>-169784855.53034478</v>
      </c>
      <c r="C3429" s="6">
        <v>89547428.40895766</v>
      </c>
      <c r="D3429" s="6">
        <v>90976607.67961505</v>
      </c>
      <c r="E3429" s="6">
        <v>72778566.53455403</v>
      </c>
      <c r="F3429" s="6">
        <v>99351762.090428</v>
      </c>
      <c r="G3429" s="6">
        <v>123232782.48239878</v>
      </c>
      <c r="H3429" s="6">
        <f>NPV(Supuestos!$B$22,C3429:G3429)+B3429</f>
        <v>150719989.6266139</v>
      </c>
      <c r="I3429" s="2">
        <f>IFERROR(IRR(B3429:G3429),"")</f>
        <v>0.45292819556445324</v>
      </c>
      <c r="J3429" s="2">
        <f>IFERROR(MIRR(B3429:G3429,Supuestos!$B$22,Supuestos!$B$22),"")</f>
        <v>0.294469974387356</v>
      </c>
      <c r="K3429" s="6">
        <v>8753.615340730963</v>
      </c>
      <c r="L3429" s="6">
        <v>42013.89706965741</v>
      </c>
      <c r="M3429" s="6">
        <v>140362976.0173172</v>
      </c>
      <c r="N3429" s="6">
        <v>3364.519163997223</v>
      </c>
      <c r="O3429" s="6">
        <v>111850059.8247434</v>
      </c>
    </row>
    <row r="3430">
      <c r="A3430">
        <v>3426</v>
      </c>
      <c r="B3430" s="6">
        <v>-187113799.55352557</v>
      </c>
      <c r="C3430" s="6">
        <v>66237622.93098644</v>
      </c>
      <c r="D3430" s="6">
        <v>38637870.214758866</v>
      </c>
      <c r="E3430" s="6">
        <v>59677211.389221504</v>
      </c>
      <c r="F3430" s="6">
        <v>34774159.24195125</v>
      </c>
      <c r="G3430" s="6">
        <v>87881570.98851667</v>
      </c>
      <c r="H3430" s="6">
        <f>NPV(Supuestos!$B$22,C3430:G3430)+B3430</f>
        <v>7232410.805147216</v>
      </c>
      <c r="I3430" s="2">
        <f>IFERROR(IRR(B3430:G3430),"")</f>
        <v>0.15549655339241591</v>
      </c>
      <c r="J3430" s="2">
        <f>IFERROR(MIRR(B3430:G3430,Supuestos!$B$22,Supuestos!$B$22),"")</f>
        <v>0.14867958633872447</v>
      </c>
      <c r="K3430" s="6">
        <v>7460.95058877948</v>
      </c>
      <c r="L3430" s="6">
        <v>41695.26302840977</v>
      </c>
      <c r="M3430" s="6">
        <v>162226895.77423522</v>
      </c>
      <c r="N3430" s="6">
        <v>3365.7605215596654</v>
      </c>
      <c r="O3430" s="6">
        <v>109502835.43175013</v>
      </c>
    </row>
    <row r="3431">
      <c r="A3431">
        <v>3427</v>
      </c>
      <c r="B3431" s="6">
        <v>-177573777.63778466</v>
      </c>
      <c r="C3431" s="6">
        <v>74812837.21941859</v>
      </c>
      <c r="D3431" s="6">
        <v>79925150.16599089</v>
      </c>
      <c r="E3431" s="6">
        <v>79175146.06417118</v>
      </c>
      <c r="F3431" s="6">
        <v>67810423.83390357</v>
      </c>
      <c r="G3431" s="6">
        <v>128049043.99147813</v>
      </c>
      <c r="H3431" s="6">
        <f>NPV(Supuestos!$B$22,C3431:G3431)+B3431</f>
        <v>109646169.81658801</v>
      </c>
      <c r="I3431" s="2">
        <f>IFERROR(IRR(B3431:G3431),"")</f>
        <v>0.3584032451613017</v>
      </c>
      <c r="J3431" s="2">
        <f>IFERROR(MIRR(B3431:G3431,Supuestos!$B$22,Supuestos!$B$22),"")</f>
        <v>0.25508172012286723</v>
      </c>
      <c r="K3431" s="6">
        <v>8541.475799155134</v>
      </c>
      <c r="L3431" s="6">
        <v>40989.48945229383</v>
      </c>
      <c r="M3431" s="6">
        <v>149564919.06366527</v>
      </c>
      <c r="N3431" s="6">
        <v>3388.5213263953724</v>
      </c>
      <c r="O3431" s="6">
        <v>110130437.46419491</v>
      </c>
    </row>
    <row r="3432">
      <c r="A3432">
        <v>3428</v>
      </c>
      <c r="B3432" s="6">
        <v>-179494075.3189957</v>
      </c>
      <c r="C3432" s="6">
        <v>69197685.5570084</v>
      </c>
      <c r="D3432" s="6">
        <v>95123620.01812488</v>
      </c>
      <c r="E3432" s="6">
        <v>77512742.58982876</v>
      </c>
      <c r="F3432" s="6">
        <v>85137385.28273454</v>
      </c>
      <c r="G3432" s="6">
        <v>122286284.68075055</v>
      </c>
      <c r="H3432" s="6">
        <f>NPV(Supuestos!$B$22,C3432:G3432)+B3432</f>
        <v>120638910.07608601</v>
      </c>
      <c r="I3432" s="2">
        <f>IFERROR(IRR(B3432:G3432),"")</f>
        <v>0.37398827102371685</v>
      </c>
      <c r="J3432" s="2">
        <f>IFERROR(MIRR(B3432:G3432,Supuestos!$B$22,Supuestos!$B$22),"")</f>
        <v>0.26344858495598666</v>
      </c>
      <c r="K3432" s="6">
        <v>8437.806770815483</v>
      </c>
      <c r="L3432" s="6">
        <v>42854.40539213712</v>
      </c>
      <c r="M3432" s="6">
        <v>150566299.96083203</v>
      </c>
      <c r="N3432" s="6">
        <v>3390.022648653636</v>
      </c>
      <c r="O3432" s="6">
        <v>111932370.10383861</v>
      </c>
    </row>
    <row r="3433">
      <c r="A3433">
        <v>3429</v>
      </c>
      <c r="B3433" s="6">
        <v>-161545613.05262125</v>
      </c>
      <c r="C3433" s="6">
        <v>70462585.84811844</v>
      </c>
      <c r="D3433" s="6">
        <v>77074157.62185372</v>
      </c>
      <c r="E3433" s="6">
        <v>88397611.46034463</v>
      </c>
      <c r="F3433" s="6">
        <v>68736579.1737093</v>
      </c>
      <c r="G3433" s="6">
        <v>117458453.19310637</v>
      </c>
      <c r="H3433" s="6">
        <f>NPV(Supuestos!$B$22,C3433:G3433)+B3433</f>
        <v>120937417.00462645</v>
      </c>
      <c r="I3433" s="2">
        <f>IFERROR(IRR(B3433:G3433),"")</f>
        <v>0.4001912322018105</v>
      </c>
      <c r="J3433" s="2">
        <f>IFERROR(MIRR(B3433:G3433,Supuestos!$B$22,Supuestos!$B$22),"")</f>
        <v>0.2748065616335389</v>
      </c>
      <c r="K3433" s="6">
        <v>8727.468923469563</v>
      </c>
      <c r="L3433" s="6">
        <v>40357.45793065052</v>
      </c>
      <c r="M3433" s="6">
        <v>133368136.25902262</v>
      </c>
      <c r="N3433" s="6">
        <v>3459.3400918568173</v>
      </c>
      <c r="O3433" s="6">
        <v>112695362.65342174</v>
      </c>
    </row>
    <row r="3434">
      <c r="A3434">
        <v>3430</v>
      </c>
      <c r="B3434" s="6">
        <v>-178584754.79013586</v>
      </c>
      <c r="C3434" s="6">
        <v>37556025.414655395</v>
      </c>
      <c r="D3434" s="6">
        <v>44743878.60858138</v>
      </c>
      <c r="E3434" s="6">
        <v>33257105.252525765</v>
      </c>
      <c r="F3434" s="6">
        <v>54698492.65305932</v>
      </c>
      <c r="G3434" s="6">
        <v>65337523.52967489</v>
      </c>
      <c r="H3434" s="6">
        <f>NPV(Supuestos!$B$22,C3434:G3434)+B3434</f>
        <v>-22444151.373608284</v>
      </c>
      <c r="I3434" s="2">
        <f>IFERROR(IRR(B3434:G3434),"")</f>
        <v>0.09083875561046105</v>
      </c>
      <c r="J3434" s="2">
        <f>IFERROR(MIRR(B3434:G3434,Supuestos!$B$22,Supuestos!$B$22),"")</f>
        <v>0.10978575413784597</v>
      </c>
      <c r="K3434" s="6">
        <v>7693.595585119783</v>
      </c>
      <c r="L3434" s="6">
        <v>36085.36112240085</v>
      </c>
      <c r="M3434" s="6">
        <v>156374660.78863537</v>
      </c>
      <c r="N3434" s="6">
        <v>3433.9316942729056</v>
      </c>
      <c r="O3434" s="6">
        <v>109437644.52300729</v>
      </c>
    </row>
    <row r="3435">
      <c r="A3435">
        <v>3431</v>
      </c>
      <c r="B3435" s="6">
        <v>-161758281.70587042</v>
      </c>
      <c r="C3435" s="6">
        <v>73373332.9241094</v>
      </c>
      <c r="D3435" s="6">
        <v>62105181.66576514</v>
      </c>
      <c r="E3435" s="6">
        <v>63522463.79970276</v>
      </c>
      <c r="F3435" s="6">
        <v>87340905.68301216</v>
      </c>
      <c r="G3435" s="6">
        <v>106122416.68443772</v>
      </c>
      <c r="H3435" s="6">
        <f>NPV(Supuestos!$B$22,C3435:G3435)+B3435</f>
        <v>100097550.85449827</v>
      </c>
      <c r="I3435" s="2">
        <f>IFERROR(IRR(B3435:G3435),"")</f>
        <v>0.3579101961330416</v>
      </c>
      <c r="J3435" s="2">
        <f>IFERROR(MIRR(B3435:G3435,Supuestos!$B$22,Supuestos!$B$22),"")</f>
        <v>0.2552897906885796</v>
      </c>
      <c r="K3435" s="6">
        <v>7874.512758053375</v>
      </c>
      <c r="L3435" s="6">
        <v>45242.84817217221</v>
      </c>
      <c r="M3435" s="6">
        <v>133257050.89447507</v>
      </c>
      <c r="N3435" s="6">
        <v>3454.753070914497</v>
      </c>
      <c r="O3435" s="6">
        <v>108580441.94569294</v>
      </c>
    </row>
    <row r="3436">
      <c r="A3436">
        <v>3432</v>
      </c>
      <c r="B3436" s="6">
        <v>-159735360.6386961</v>
      </c>
      <c r="C3436" s="6">
        <v>63569914.33623466</v>
      </c>
      <c r="D3436" s="6">
        <v>67851676.59175444</v>
      </c>
      <c r="E3436" s="6">
        <v>84145558.8384529</v>
      </c>
      <c r="F3436" s="6">
        <v>70672175.88440186</v>
      </c>
      <c r="G3436" s="6">
        <v>126559769.59879448</v>
      </c>
      <c r="H3436" s="6">
        <f>NPV(Supuestos!$B$22,C3436:G3436)+B3436</f>
        <v>112608019.43107003</v>
      </c>
      <c r="I3436" s="2">
        <f>IFERROR(IRR(B3436:G3436),"")</f>
        <v>0.3758986830867568</v>
      </c>
      <c r="J3436" s="2">
        <f>IFERROR(MIRR(B3436:G3436,Supuestos!$B$22,Supuestos!$B$22),"")</f>
        <v>0.2683759616606818</v>
      </c>
      <c r="K3436" s="6">
        <v>9049.882902861178</v>
      </c>
      <c r="L3436" s="6">
        <v>37062.197736000664</v>
      </c>
      <c r="M3436" s="6">
        <v>132902676.6680167</v>
      </c>
      <c r="N3436" s="6">
        <v>3590.03493655473</v>
      </c>
      <c r="O3436" s="6">
        <v>106730733.38817084</v>
      </c>
    </row>
    <row r="3437">
      <c r="A3437">
        <v>3433</v>
      </c>
      <c r="B3437" s="6">
        <v>-168612310.46767247</v>
      </c>
      <c r="C3437" s="6">
        <v>51718812.095618695</v>
      </c>
      <c r="D3437" s="6">
        <v>45000057.44622205</v>
      </c>
      <c r="E3437" s="6">
        <v>42335324.25840975</v>
      </c>
      <c r="F3437" s="6">
        <v>56328383.59448311</v>
      </c>
      <c r="G3437" s="6">
        <v>81694152.02440819</v>
      </c>
      <c r="H3437" s="6">
        <f>NPV(Supuestos!$B$22,C3437:G3437)+B3437</f>
        <v>15736597.156701323</v>
      </c>
      <c r="I3437" s="2">
        <f>IFERROR(IRR(B3437:G3437),"")</f>
        <v>0.1752923744703288</v>
      </c>
      <c r="J3437" s="2">
        <f>IFERROR(MIRR(B3437:G3437,Supuestos!$B$22,Supuestos!$B$22),"")</f>
        <v>0.16052662652860605</v>
      </c>
      <c r="K3437" s="6">
        <v>7273.196980479654</v>
      </c>
      <c r="L3437" s="6">
        <v>43561.7725555075</v>
      </c>
      <c r="M3437" s="6">
        <v>143265642.25846776</v>
      </c>
      <c r="N3437" s="6">
        <v>3313.429348046581</v>
      </c>
      <c r="O3437" s="6">
        <v>114744554.41475393</v>
      </c>
    </row>
    <row r="3438">
      <c r="A3438">
        <v>3434</v>
      </c>
      <c r="B3438" s="6">
        <v>-177441076.72760454</v>
      </c>
      <c r="C3438" s="6">
        <v>69160669.85038224</v>
      </c>
      <c r="D3438" s="6">
        <v>56159291.22859138</v>
      </c>
      <c r="E3438" s="6">
        <v>78603481.78789145</v>
      </c>
      <c r="F3438" s="6">
        <v>70727689.8499952</v>
      </c>
      <c r="G3438" s="6">
        <v>122357858.77433674</v>
      </c>
      <c r="H3438" s="6">
        <f>NPV(Supuestos!$B$22,C3438:G3438)+B3438</f>
        <v>84919347.74024737</v>
      </c>
      <c r="I3438" s="2">
        <f>IFERROR(IRR(B3438:G3438),"")</f>
        <v>0.30666000314792136</v>
      </c>
      <c r="J3438" s="2">
        <f>IFERROR(MIRR(B3438:G3438,Supuestos!$B$22,Supuestos!$B$22),"")</f>
        <v>0.23274623124817118</v>
      </c>
      <c r="K3438" s="6">
        <v>8130.146781750544</v>
      </c>
      <c r="L3438" s="6">
        <v>41474.441304159125</v>
      </c>
      <c r="M3438" s="6">
        <v>150465613.08809164</v>
      </c>
      <c r="N3438" s="6">
        <v>3418.2362162818513</v>
      </c>
      <c r="O3438" s="6">
        <v>107655814.44025558</v>
      </c>
    </row>
    <row r="3439">
      <c r="A3439">
        <v>3435</v>
      </c>
      <c r="B3439" s="6">
        <v>-161560142.1940757</v>
      </c>
      <c r="C3439" s="6">
        <v>50581705.10397896</v>
      </c>
      <c r="D3439" s="6">
        <v>28781359.697314404</v>
      </c>
      <c r="E3439" s="6">
        <v>56640321.97266431</v>
      </c>
      <c r="F3439" s="6">
        <v>45747442.97017282</v>
      </c>
      <c r="G3439" s="6">
        <v>109526043.3514547</v>
      </c>
      <c r="H3439" s="6">
        <f>NPV(Supuestos!$B$22,C3439:G3439)+B3439</f>
        <v>27157253.84698445</v>
      </c>
      <c r="I3439" s="2">
        <f>IFERROR(IRR(B3439:G3439),"")</f>
        <v>0.1986148072543748</v>
      </c>
      <c r="J3439" s="2">
        <f>IFERROR(MIRR(B3439:G3439,Supuestos!$B$22,Supuestos!$B$22),"")</f>
        <v>0.17598123843982783</v>
      </c>
      <c r="K3439" s="6">
        <v>8246.321069053487</v>
      </c>
      <c r="L3439" s="6">
        <v>36406.315884950876</v>
      </c>
      <c r="M3439" s="6">
        <v>137542688.61578074</v>
      </c>
      <c r="N3439" s="6">
        <v>3354.3491183780134</v>
      </c>
      <c r="O3439" s="6">
        <v>117661687.20681882</v>
      </c>
    </row>
    <row r="3440">
      <c r="A3440">
        <v>3436</v>
      </c>
      <c r="B3440" s="6">
        <v>-159326341.25454155</v>
      </c>
      <c r="C3440" s="6">
        <v>77649338.41074227</v>
      </c>
      <c r="D3440" s="6">
        <v>103176749.04322007</v>
      </c>
      <c r="E3440" s="6">
        <v>99601582.405506</v>
      </c>
      <c r="F3440" s="6">
        <v>93134898.06484006</v>
      </c>
      <c r="G3440" s="6">
        <v>141207012.99108085</v>
      </c>
      <c r="H3440" s="6">
        <f>NPV(Supuestos!$B$22,C3440:G3440)+B3440</f>
        <v>183888336.68046638</v>
      </c>
      <c r="I3440" s="2">
        <f>IFERROR(IRR(B3440:G3440),"")</f>
        <v>0.5185296503331215</v>
      </c>
      <c r="J3440" s="2">
        <f>IFERROR(MIRR(B3440:G3440,Supuestos!$B$22,Supuestos!$B$22),"")</f>
        <v>0.3291087135711366</v>
      </c>
      <c r="K3440" s="6">
        <v>9062.728449110216</v>
      </c>
      <c r="L3440" s="6">
        <v>41118.48218183455</v>
      </c>
      <c r="M3440" s="6">
        <v>129514690.19425806</v>
      </c>
      <c r="N3440" s="6">
        <v>3285.1053250332675</v>
      </c>
      <c r="O3440" s="6">
        <v>109074951.76431818</v>
      </c>
    </row>
    <row r="3441">
      <c r="A3441">
        <v>3437</v>
      </c>
      <c r="B3441" s="6">
        <v>-166810120.7201006</v>
      </c>
      <c r="C3441" s="6">
        <v>70889644.32026903</v>
      </c>
      <c r="D3441" s="6">
        <v>82005948.47372259</v>
      </c>
      <c r="E3441" s="6">
        <v>85446786.04466355</v>
      </c>
      <c r="F3441" s="6">
        <v>81223344.98804861</v>
      </c>
      <c r="G3441" s="6">
        <v>119026422.57790723</v>
      </c>
      <c r="H3441" s="6">
        <f>NPV(Supuestos!$B$22,C3441:G3441)+B3441</f>
        <v>126058173.776818</v>
      </c>
      <c r="I3441" s="2">
        <f>IFERROR(IRR(B3441:G3441),"")</f>
        <v>0.40026100407859727</v>
      </c>
      <c r="J3441" s="2">
        <f>IFERROR(MIRR(B3441:G3441,Supuestos!$B$22,Supuestos!$B$22),"")</f>
        <v>0.27583597428102435</v>
      </c>
      <c r="K3441" s="6">
        <v>9055.700142296064</v>
      </c>
      <c r="L3441" s="6">
        <v>36473.76568404736</v>
      </c>
      <c r="M3441" s="6">
        <v>140386481.91249254</v>
      </c>
      <c r="N3441" s="6">
        <v>3277.496113628149</v>
      </c>
      <c r="O3441" s="6">
        <v>107181779.11858732</v>
      </c>
    </row>
    <row r="3442">
      <c r="A3442">
        <v>3438</v>
      </c>
      <c r="B3442" s="6">
        <v>-169504122.94948635</v>
      </c>
      <c r="C3442" s="6">
        <v>70499999.07088892</v>
      </c>
      <c r="D3442" s="6">
        <v>53827024.29330866</v>
      </c>
      <c r="E3442" s="6">
        <v>45742621.37470054</v>
      </c>
      <c r="F3442" s="6">
        <v>47333726.321785405</v>
      </c>
      <c r="G3442" s="6">
        <v>79090619.67275733</v>
      </c>
      <c r="H3442" s="6">
        <f>NPV(Supuestos!$B$22,C3442:G3442)+B3442</f>
        <v>33733650.663278565</v>
      </c>
      <c r="I3442" s="2">
        <f>IFERROR(IRR(B3442:G3442),"")</f>
        <v>0.22074774118735624</v>
      </c>
      <c r="J3442" s="2">
        <f>IFERROR(MIRR(B3442:G3442,Supuestos!$B$22,Supuestos!$B$22),"")</f>
        <v>0.1821420987923923</v>
      </c>
      <c r="K3442" s="6">
        <v>7859.161794323153</v>
      </c>
      <c r="L3442" s="6">
        <v>38194.99761499036</v>
      </c>
      <c r="M3442" s="6">
        <v>145489669.67028666</v>
      </c>
      <c r="N3442" s="6">
        <v>3507.6749808465443</v>
      </c>
      <c r="O3442" s="6">
        <v>105609021.17582677</v>
      </c>
    </row>
    <row r="3443">
      <c r="A3443">
        <v>3439</v>
      </c>
      <c r="B3443" s="6">
        <v>-177748734.47923192</v>
      </c>
      <c r="C3443" s="6">
        <v>37115915.15074371</v>
      </c>
      <c r="D3443" s="6">
        <v>28239530.76311819</v>
      </c>
      <c r="E3443" s="6">
        <v>20320694.605884768</v>
      </c>
      <c r="F3443" s="6">
        <v>29185277.161892198</v>
      </c>
      <c r="G3443" s="6">
        <v>81891095.83180355</v>
      </c>
      <c r="H3443" s="6">
        <f>NPV(Supuestos!$B$22,C3443:G3443)+B3443</f>
        <v>-49933926.1194279</v>
      </c>
      <c r="I3443" s="2">
        <f>IFERROR(IRR(B3443:G3443),"")</f>
        <v>0.030122604537172012</v>
      </c>
      <c r="J3443" s="2">
        <f>IFERROR(MIRR(B3443:G3443,Supuestos!$B$22,Supuestos!$B$22),"")</f>
        <v>0.06723431929951973</v>
      </c>
      <c r="K3443" s="6">
        <v>7530.524568746479</v>
      </c>
      <c r="L3443" s="6">
        <v>34631.29865131657</v>
      </c>
      <c r="M3443" s="6">
        <v>156885386.85192502</v>
      </c>
      <c r="N3443" s="6">
        <v>3477.7425033350787</v>
      </c>
      <c r="O3443" s="6">
        <v>109837993.84308755</v>
      </c>
    </row>
    <row r="3444">
      <c r="A3444">
        <v>3440</v>
      </c>
      <c r="B3444" s="6">
        <v>-147296375.53712222</v>
      </c>
      <c r="C3444" s="6">
        <v>36235971.131195724</v>
      </c>
      <c r="D3444" s="6">
        <v>56415160.379088126</v>
      </c>
      <c r="E3444" s="6">
        <v>47443218.92524168</v>
      </c>
      <c r="F3444" s="6">
        <v>55717897.78569411</v>
      </c>
      <c r="G3444" s="6">
        <v>74085709.7360553</v>
      </c>
      <c r="H3444" s="6">
        <f>NPV(Supuestos!$B$22,C3444:G3444)+B3444</f>
        <v>31389283.977474604</v>
      </c>
      <c r="I3444" s="2">
        <f>IFERROR(IRR(B3444:G3444),"")</f>
        <v>0.2171170482661007</v>
      </c>
      <c r="J3444" s="2">
        <f>IFERROR(MIRR(B3444:G3444,Supuestos!$B$22,Supuestos!$B$22),"")</f>
        <v>0.18490731101275903</v>
      </c>
      <c r="K3444" s="6">
        <v>8109.351784760175</v>
      </c>
      <c r="L3444" s="6">
        <v>33876.041501977226</v>
      </c>
      <c r="M3444" s="6">
        <v>125319356.5279487</v>
      </c>
      <c r="N3444" s="6">
        <v>3457.375242592146</v>
      </c>
      <c r="O3444" s="6">
        <v>102448710.16551708</v>
      </c>
    </row>
    <row r="3445">
      <c r="A3445">
        <v>3441</v>
      </c>
      <c r="B3445" s="6">
        <v>-185064812.254253</v>
      </c>
      <c r="C3445" s="6">
        <v>74857822.52116613</v>
      </c>
      <c r="D3445" s="6">
        <v>60803013.96936718</v>
      </c>
      <c r="E3445" s="6">
        <v>46512023.67647603</v>
      </c>
      <c r="F3445" s="6">
        <v>54580044.86243689</v>
      </c>
      <c r="G3445" s="6">
        <v>93662386.08925462</v>
      </c>
      <c r="H3445" s="6">
        <f>NPV(Supuestos!$B$22,C3445:G3445)+B3445</f>
        <v>39741256.833308786</v>
      </c>
      <c r="I3445" s="2">
        <f>IFERROR(IRR(B3445:G3445),"")</f>
        <v>0.2251398045109912</v>
      </c>
      <c r="J3445" s="2">
        <f>IFERROR(MIRR(B3445:G3445,Supuestos!$B$22,Supuestos!$B$22),"")</f>
        <v>0.18522741247285346</v>
      </c>
      <c r="K3445" s="6">
        <v>7774.244176603658</v>
      </c>
      <c r="L3445" s="6">
        <v>40160.31692032747</v>
      </c>
      <c r="M3445" s="6">
        <v>160087523.45837995</v>
      </c>
      <c r="N3445" s="6">
        <v>3425.0866091810167</v>
      </c>
      <c r="O3445" s="6">
        <v>106309641.92607474</v>
      </c>
    </row>
    <row r="3446">
      <c r="A3446">
        <v>3442</v>
      </c>
      <c r="B3446" s="6">
        <v>-161920204.77039254</v>
      </c>
      <c r="C3446" s="6">
        <v>54723947.46469301</v>
      </c>
      <c r="D3446" s="6">
        <v>58966510.44438735</v>
      </c>
      <c r="E3446" s="6">
        <v>60439554.41000785</v>
      </c>
      <c r="F3446" s="6">
        <v>77652434.13902366</v>
      </c>
      <c r="G3446" s="6">
        <v>112922067.9179493</v>
      </c>
      <c r="H3446" s="6">
        <f>NPV(Supuestos!$B$22,C3446:G3446)+B3446</f>
        <v>76875708.98558986</v>
      </c>
      <c r="I3446" s="2">
        <f>IFERROR(IRR(B3446:G3446),"")</f>
        <v>0.3005089888708262</v>
      </c>
      <c r="J3446" s="2">
        <f>IFERROR(MIRR(B3446:G3446,Supuestos!$B$22,Supuestos!$B$22),"")</f>
        <v>0.2321115270515799</v>
      </c>
      <c r="K3446" s="6">
        <v>8133.7547891194645</v>
      </c>
      <c r="L3446" s="6">
        <v>40111.11317232944</v>
      </c>
      <c r="M3446" s="6">
        <v>135819888.06140473</v>
      </c>
      <c r="N3446" s="6">
        <v>3556.9748266910515</v>
      </c>
      <c r="O3446" s="6">
        <v>104094698.06933765</v>
      </c>
    </row>
    <row r="3447">
      <c r="A3447">
        <v>3443</v>
      </c>
      <c r="B3447" s="6">
        <v>-181030881.4805777</v>
      </c>
      <c r="C3447" s="6">
        <v>76469494.81747045</v>
      </c>
      <c r="D3447" s="6">
        <v>90462725.85538211</v>
      </c>
      <c r="E3447" s="6">
        <v>102306156.36993444</v>
      </c>
      <c r="F3447" s="6">
        <v>99684246.2598352</v>
      </c>
      <c r="G3447" s="6">
        <v>149404938.27889022</v>
      </c>
      <c r="H3447" s="6">
        <f>NPV(Supuestos!$B$22,C3447:G3447)+B3447</f>
        <v>161326813.72734514</v>
      </c>
      <c r="I3447" s="2">
        <f>IFERROR(IRR(B3447:G3447),"")</f>
        <v>0.43151076948513695</v>
      </c>
      <c r="J3447" s="2">
        <f>IFERROR(MIRR(B3447:G3447,Supuestos!$B$22,Supuestos!$B$22),"")</f>
        <v>0.2949420595168504</v>
      </c>
      <c r="K3447" s="6">
        <v>8645.657423463705</v>
      </c>
      <c r="L3447" s="6">
        <v>42928.390685918464</v>
      </c>
      <c r="M3447" s="6">
        <v>151339348.7116928</v>
      </c>
      <c r="N3447" s="6">
        <v>3231.3897660002112</v>
      </c>
      <c r="O3447" s="6">
        <v>106962907.67348944</v>
      </c>
    </row>
    <row r="3448">
      <c r="A3448">
        <v>3444</v>
      </c>
      <c r="B3448" s="6">
        <v>-193872527.81914192</v>
      </c>
      <c r="C3448" s="6">
        <v>75823160.11806078</v>
      </c>
      <c r="D3448" s="6">
        <v>72675407.58867875</v>
      </c>
      <c r="E3448" s="6">
        <v>88013461.72947651</v>
      </c>
      <c r="F3448" s="6">
        <v>68232392.35589065</v>
      </c>
      <c r="G3448" s="6">
        <v>128973688.7278764</v>
      </c>
      <c r="H3448" s="6">
        <f>NPV(Supuestos!$B$22,C3448:G3448)+B3448</f>
        <v>95350908.35549742</v>
      </c>
      <c r="I3448" s="2">
        <f>IFERROR(IRR(B3448:G3448),"")</f>
        <v>0.31535706923207946</v>
      </c>
      <c r="J3448" s="2">
        <f>IFERROR(MIRR(B3448:G3448,Supuestos!$B$22,Supuestos!$B$22),"")</f>
        <v>0.23494692493645863</v>
      </c>
      <c r="K3448" s="6">
        <v>8174.189063749495</v>
      </c>
      <c r="L3448" s="6">
        <v>44923.392732106906</v>
      </c>
      <c r="M3448" s="6">
        <v>164495543.372957</v>
      </c>
      <c r="N3448" s="6">
        <v>3587.9339905145266</v>
      </c>
      <c r="O3448" s="6">
        <v>110915681.84997225</v>
      </c>
    </row>
    <row r="3449">
      <c r="A3449">
        <v>3445</v>
      </c>
      <c r="B3449" s="6">
        <v>-194706599.71744096</v>
      </c>
      <c r="C3449" s="6">
        <v>96055012.28312668</v>
      </c>
      <c r="D3449" s="6">
        <v>95097930.99949355</v>
      </c>
      <c r="E3449" s="6">
        <v>97146227.32878181</v>
      </c>
      <c r="F3449" s="6">
        <v>101734169.86712372</v>
      </c>
      <c r="G3449" s="6">
        <v>138585252.93179142</v>
      </c>
      <c r="H3449" s="6">
        <f>NPV(Supuestos!$B$22,C3449:G3449)+B3449</f>
        <v>160509522.49739325</v>
      </c>
      <c r="I3449" s="2">
        <f>IFERROR(IRR(B3449:G3449),"")</f>
        <v>0.4290819017101559</v>
      </c>
      <c r="J3449" s="2">
        <f>IFERROR(MIRR(B3449:G3449,Supuestos!$B$22,Supuestos!$B$22),"")</f>
        <v>0.28566331102728326</v>
      </c>
      <c r="K3449" s="6">
        <v>8738.429238351056</v>
      </c>
      <c r="L3449" s="6">
        <v>45291.96223671362</v>
      </c>
      <c r="M3449" s="6">
        <v>163044151.15171376</v>
      </c>
      <c r="N3449" s="6">
        <v>3412.1679039361575</v>
      </c>
      <c r="O3449" s="6">
        <v>113712036.5303356</v>
      </c>
    </row>
    <row r="3450">
      <c r="A3450">
        <v>3446</v>
      </c>
      <c r="B3450" s="6">
        <v>-188613365.7366637</v>
      </c>
      <c r="C3450" s="6">
        <v>43396484.66511273</v>
      </c>
      <c r="D3450" s="6">
        <v>23519052.547739156</v>
      </c>
      <c r="E3450" s="6">
        <v>42879290.84490843</v>
      </c>
      <c r="F3450" s="6">
        <v>32861874.675892238</v>
      </c>
      <c r="G3450" s="6">
        <v>65655790.65907715</v>
      </c>
      <c r="H3450" s="6">
        <f>NPV(Supuestos!$B$22,C3450:G3450)+B3450</f>
        <v>-49950398.558935076</v>
      </c>
      <c r="I3450" s="2">
        <f>IFERROR(IRR(B3450:G3450),"")</f>
        <v>0.031302014490750686</v>
      </c>
      <c r="J3450" s="2">
        <f>IFERROR(MIRR(B3450:G3450,Supuestos!$B$22,Supuestos!$B$22),"")</f>
        <v>0.07196956745875016</v>
      </c>
      <c r="K3450" s="6">
        <v>7490.71849191379</v>
      </c>
      <c r="L3450" s="6">
        <v>36702.502154047055</v>
      </c>
      <c r="M3450" s="6">
        <v>166619116.8098776</v>
      </c>
      <c r="N3450" s="6">
        <v>3466.9677566426494</v>
      </c>
      <c r="O3450" s="6">
        <v>109025096.50451165</v>
      </c>
    </row>
    <row r="3451">
      <c r="A3451">
        <v>3447</v>
      </c>
      <c r="B3451" s="6">
        <v>-155129303.16201735</v>
      </c>
      <c r="C3451" s="6">
        <v>65130380.32806355</v>
      </c>
      <c r="D3451" s="6">
        <v>72592542.67264028</v>
      </c>
      <c r="E3451" s="6">
        <v>71172520.78871103</v>
      </c>
      <c r="F3451" s="6">
        <v>70690673.75212699</v>
      </c>
      <c r="G3451" s="6">
        <v>118884557.23397599</v>
      </c>
      <c r="H3451" s="6">
        <f>NPV(Supuestos!$B$22,C3451:G3451)+B3451</f>
        <v>109499105.49708948</v>
      </c>
      <c r="I3451" s="2">
        <f>IFERROR(IRR(B3451:G3451),"")</f>
        <v>0.38176424903838313</v>
      </c>
      <c r="J3451" s="2">
        <f>IFERROR(MIRR(B3451:G3451,Supuestos!$B$22,Supuestos!$B$22),"")</f>
        <v>0.26850848352954126</v>
      </c>
      <c r="K3451" s="6">
        <v>8180.14625482187</v>
      </c>
      <c r="L3451" s="6">
        <v>44281.22881141307</v>
      </c>
      <c r="M3451" s="6">
        <v>126151148.92037006</v>
      </c>
      <c r="N3451" s="6">
        <v>3590.492777681599</v>
      </c>
      <c r="O3451" s="6">
        <v>109953698.46211319</v>
      </c>
    </row>
    <row r="3452">
      <c r="A3452">
        <v>3448</v>
      </c>
      <c r="B3452" s="6">
        <v>-168410900.2431625</v>
      </c>
      <c r="C3452" s="6">
        <v>72099910.86551753</v>
      </c>
      <c r="D3452" s="6">
        <v>78095768.66028339</v>
      </c>
      <c r="E3452" s="6">
        <v>66947852.78185251</v>
      </c>
      <c r="F3452" s="6">
        <v>74575478.09006281</v>
      </c>
      <c r="G3452" s="6">
        <v>123499654.9874695</v>
      </c>
      <c r="H3452" s="6">
        <f>NPV(Supuestos!$B$22,C3452:G3452)+B3452</f>
        <v>108411208.00975439</v>
      </c>
      <c r="I3452" s="2">
        <f>IFERROR(IRR(B3452:G3452),"")</f>
        <v>0.36560199214026184</v>
      </c>
      <c r="J3452" s="2">
        <f>IFERROR(MIRR(B3452:G3452,Supuestos!$B$22,Supuestos!$B$22),"")</f>
        <v>0.25913114430327666</v>
      </c>
      <c r="K3452" s="6">
        <v>8880.758726142529</v>
      </c>
      <c r="L3452" s="6">
        <v>36301.150571729784</v>
      </c>
      <c r="M3452" s="6">
        <v>142620359.46645027</v>
      </c>
      <c r="N3452" s="6">
        <v>3290.879566874355</v>
      </c>
      <c r="O3452" s="6">
        <v>109108619.32508093</v>
      </c>
    </row>
    <row r="3453">
      <c r="A3453">
        <v>3449</v>
      </c>
      <c r="B3453" s="6">
        <v>-181356583.61204842</v>
      </c>
      <c r="C3453" s="6">
        <v>63245712.62202586</v>
      </c>
      <c r="D3453" s="6">
        <v>79373375.11436892</v>
      </c>
      <c r="E3453" s="6">
        <v>75744256.23693088</v>
      </c>
      <c r="F3453" s="6">
        <v>62223147.84934195</v>
      </c>
      <c r="G3453" s="6">
        <v>109742584.89434987</v>
      </c>
      <c r="H3453" s="6">
        <f>NPV(Supuestos!$B$22,C3453:G3453)+B3453</f>
        <v>80160520.29932183</v>
      </c>
      <c r="I3453" s="2">
        <f>IFERROR(IRR(B3453:G3453),"")</f>
        <v>0.30021524425311574</v>
      </c>
      <c r="J3453" s="2">
        <f>IFERROR(MIRR(B3453:G3453,Supuestos!$B$22,Supuestos!$B$22),"")</f>
        <v>0.22658657146739425</v>
      </c>
      <c r="K3453" s="6">
        <v>8477.672089806245</v>
      </c>
      <c r="L3453" s="6">
        <v>38558.45074384606</v>
      </c>
      <c r="M3453" s="6">
        <v>155205711.47626662</v>
      </c>
      <c r="N3453" s="6">
        <v>3319.8168256009617</v>
      </c>
      <c r="O3453" s="6">
        <v>109499711.52697401</v>
      </c>
    </row>
    <row r="3454">
      <c r="A3454">
        <v>3450</v>
      </c>
      <c r="B3454" s="6">
        <v>-164415590.4379191</v>
      </c>
      <c r="C3454" s="6">
        <v>87569228.68621399</v>
      </c>
      <c r="D3454" s="6">
        <v>86829227.4712516</v>
      </c>
      <c r="E3454" s="6">
        <v>79708406.00010063</v>
      </c>
      <c r="F3454" s="6">
        <v>100796116.23154002</v>
      </c>
      <c r="G3454" s="6">
        <v>143909870.45659462</v>
      </c>
      <c r="H3454" s="6">
        <f>NPV(Supuestos!$B$22,C3454:G3454)+B3454</f>
        <v>167434366.82139152</v>
      </c>
      <c r="I3454" s="2">
        <f>IFERROR(IRR(B3454:G3454),"")</f>
        <v>0.4809565756860156</v>
      </c>
      <c r="J3454" s="2">
        <f>IFERROR(MIRR(B3454:G3454,Supuestos!$B$22,Supuestos!$B$22),"")</f>
        <v>0.3119117000568654</v>
      </c>
      <c r="K3454" s="6">
        <v>8340.242310092222</v>
      </c>
      <c r="L3454" s="6">
        <v>45088.75936434499</v>
      </c>
      <c r="M3454" s="6">
        <v>134331496.15311295</v>
      </c>
      <c r="N3454" s="6">
        <v>3298.2345248262086</v>
      </c>
      <c r="O3454" s="6">
        <v>106044568.22286046</v>
      </c>
    </row>
    <row r="3455">
      <c r="A3455">
        <v>3451</v>
      </c>
      <c r="B3455" s="6">
        <v>-166331142.45025143</v>
      </c>
      <c r="C3455" s="6">
        <v>66221994.31503419</v>
      </c>
      <c r="D3455" s="6">
        <v>71323232.8016805</v>
      </c>
      <c r="E3455" s="6">
        <v>70465182.98203301</v>
      </c>
      <c r="F3455" s="6">
        <v>79311628.88151664</v>
      </c>
      <c r="G3455" s="6">
        <v>135549644.8503336</v>
      </c>
      <c r="H3455" s="6">
        <f>NPV(Supuestos!$B$22,C3455:G3455)+B3455</f>
        <v>111560318.53761807</v>
      </c>
      <c r="I3455" s="2">
        <f>IFERROR(IRR(B3455:G3455),"")</f>
        <v>0.3638275757145352</v>
      </c>
      <c r="J3455" s="2">
        <f>IFERROR(MIRR(B3455:G3455,Supuestos!$B$22,Supuestos!$B$22),"")</f>
        <v>0.2632379890963832</v>
      </c>
      <c r="K3455" s="6">
        <v>8712.012962505421</v>
      </c>
      <c r="L3455" s="6">
        <v>38336.32477291525</v>
      </c>
      <c r="M3455" s="6">
        <v>139612217.781735</v>
      </c>
      <c r="N3455" s="6">
        <v>3345.8305664981403</v>
      </c>
      <c r="O3455" s="6">
        <v>109304340.75158186</v>
      </c>
    </row>
    <row r="3456">
      <c r="A3456">
        <v>3452</v>
      </c>
      <c r="B3456" s="6">
        <v>-163676718.3382656</v>
      </c>
      <c r="C3456" s="6">
        <v>41186036.823092125</v>
      </c>
      <c r="D3456" s="6">
        <v>45407013.76944056</v>
      </c>
      <c r="E3456" s="6">
        <v>25670420.68589764</v>
      </c>
      <c r="F3456" s="6">
        <v>35162800.19990524</v>
      </c>
      <c r="G3456" s="6">
        <v>64210342.12758059</v>
      </c>
      <c r="H3456" s="6">
        <f>NPV(Supuestos!$B$22,C3456:G3456)+B3456</f>
        <v>-21114550.305216085</v>
      </c>
      <c r="I3456" s="2">
        <f>IFERROR(IRR(B3456:G3456),"")</f>
        <v>0.08728348486620761</v>
      </c>
      <c r="J3456" s="2">
        <f>IFERROR(MIRR(B3456:G3456,Supuestos!$B$22,Supuestos!$B$22),"")</f>
        <v>0.10894071198555855</v>
      </c>
      <c r="K3456" s="6">
        <v>7751.69638544652</v>
      </c>
      <c r="L3456" s="6">
        <v>34841.81554510148</v>
      </c>
      <c r="M3456" s="6">
        <v>142070064.28839698</v>
      </c>
      <c r="N3456" s="6">
        <v>3484.208820729206</v>
      </c>
      <c r="O3456" s="6">
        <v>108573067.39303373</v>
      </c>
    </row>
    <row r="3457">
      <c r="A3457">
        <v>3453</v>
      </c>
      <c r="B3457" s="6">
        <v>-170522378.61315247</v>
      </c>
      <c r="C3457" s="6">
        <v>57391274.08403507</v>
      </c>
      <c r="D3457" s="6">
        <v>65566791.46132416</v>
      </c>
      <c r="E3457" s="6">
        <v>57868189.97507383</v>
      </c>
      <c r="F3457" s="6">
        <v>69046881.14092235</v>
      </c>
      <c r="G3457" s="6">
        <v>105913906.22006719</v>
      </c>
      <c r="H3457" s="6">
        <f>NPV(Supuestos!$B$22,C3457:G3457)+B3457</f>
        <v>65221401.71850534</v>
      </c>
      <c r="I3457" s="2">
        <f>IFERROR(IRR(B3457:G3457),"")</f>
        <v>0.27582739990835115</v>
      </c>
      <c r="J3457" s="2">
        <f>IFERROR(MIRR(B3457:G3457,Supuestos!$B$22,Supuestos!$B$22),"")</f>
        <v>0.21628856477532654</v>
      </c>
      <c r="K3457" s="6">
        <v>7921.324586346413</v>
      </c>
      <c r="L3457" s="6">
        <v>41688.93723305231</v>
      </c>
      <c r="M3457" s="6">
        <v>144103850.3345261</v>
      </c>
      <c r="N3457" s="6">
        <v>3329.2034309357405</v>
      </c>
      <c r="O3457" s="6">
        <v>110867082.97024055</v>
      </c>
    </row>
    <row r="3458">
      <c r="A3458">
        <v>3454</v>
      </c>
      <c r="B3458" s="6">
        <v>-177992875.1800306</v>
      </c>
      <c r="C3458" s="6">
        <v>71706624.10210171</v>
      </c>
      <c r="D3458" s="6">
        <v>64660045.15801095</v>
      </c>
      <c r="E3458" s="6">
        <v>64194234.15310483</v>
      </c>
      <c r="F3458" s="6">
        <v>64341354.91956402</v>
      </c>
      <c r="G3458" s="6">
        <v>115162720.00344309</v>
      </c>
      <c r="H3458" s="6">
        <f>NPV(Supuestos!$B$22,C3458:G3458)+B3458</f>
        <v>75897912.31359522</v>
      </c>
      <c r="I3458" s="2">
        <f>IFERROR(IRR(B3458:G3458),"")</f>
        <v>0.29497786160249934</v>
      </c>
      <c r="J3458" s="2">
        <f>IFERROR(MIRR(B3458:G3458,Supuestos!$B$22,Supuestos!$B$22),"")</f>
        <v>0.2239219292156447</v>
      </c>
      <c r="K3458" s="6">
        <v>8796.82951598704</v>
      </c>
      <c r="L3458" s="6">
        <v>36394.63399368645</v>
      </c>
      <c r="M3458" s="6">
        <v>152380283.93689412</v>
      </c>
      <c r="N3458" s="6">
        <v>3326.1454957537353</v>
      </c>
      <c r="O3458" s="6">
        <v>110962414.1543753</v>
      </c>
    </row>
    <row r="3459">
      <c r="A3459">
        <v>3455</v>
      </c>
      <c r="B3459" s="6">
        <v>-164362934.86008593</v>
      </c>
      <c r="C3459" s="6">
        <v>54698210.748159006</v>
      </c>
      <c r="D3459" s="6">
        <v>57310804.76251657</v>
      </c>
      <c r="E3459" s="6">
        <v>64188817.44813052</v>
      </c>
      <c r="F3459" s="6">
        <v>78061236.96944028</v>
      </c>
      <c r="G3459" s="6">
        <v>102801519.11909077</v>
      </c>
      <c r="H3459" s="6">
        <f>NPV(Supuestos!$B$22,C3459:G3459)+B3459</f>
        <v>70652785.00831115</v>
      </c>
      <c r="I3459" s="2">
        <f>IFERROR(IRR(B3459:G3459),"")</f>
        <v>0.28816176608341004</v>
      </c>
      <c r="J3459" s="2">
        <f>IFERROR(MIRR(B3459:G3459,Supuestos!$B$22,Supuestos!$B$22),"")</f>
        <v>0.22451315849826536</v>
      </c>
      <c r="K3459" s="6">
        <v>8643.348598941426</v>
      </c>
      <c r="L3459" s="6">
        <v>36552.76584770899</v>
      </c>
      <c r="M3459" s="6">
        <v>139087871.06190756</v>
      </c>
      <c r="N3459" s="6">
        <v>3357.857911940664</v>
      </c>
      <c r="O3459" s="6">
        <v>112408325.37850682</v>
      </c>
    </row>
    <row r="3460">
      <c r="A3460">
        <v>3456</v>
      </c>
      <c r="B3460" s="6">
        <v>-172873912.40602654</v>
      </c>
      <c r="C3460" s="6">
        <v>60154459.47855955</v>
      </c>
      <c r="D3460" s="6">
        <v>51993925.6174469</v>
      </c>
      <c r="E3460" s="6">
        <v>69041372.6840458</v>
      </c>
      <c r="F3460" s="6">
        <v>76850858.68571457</v>
      </c>
      <c r="G3460" s="6">
        <v>110201342.74542952</v>
      </c>
      <c r="H3460" s="6">
        <f>NPV(Supuestos!$B$22,C3460:G3460)+B3460</f>
        <v>69238756.67267947</v>
      </c>
      <c r="I3460" s="2">
        <f>IFERROR(IRR(B3460:G3460),"")</f>
        <v>0.27862798077791834</v>
      </c>
      <c r="J3460" s="2">
        <f>IFERROR(MIRR(B3460:G3460,Supuestos!$B$22,Supuestos!$B$22),"")</f>
        <v>0.21944568771104334</v>
      </c>
      <c r="K3460" s="6">
        <v>8594.634547876458</v>
      </c>
      <c r="L3460" s="6">
        <v>36130.68351452764</v>
      </c>
      <c r="M3460" s="6">
        <v>148031510.7442386</v>
      </c>
      <c r="N3460" s="6">
        <v>3324.594860461851</v>
      </c>
      <c r="O3460" s="6">
        <v>107423574.32689922</v>
      </c>
    </row>
    <row r="3461">
      <c r="A3461">
        <v>3457</v>
      </c>
      <c r="B3461" s="6">
        <v>-184800667.1029908</v>
      </c>
      <c r="C3461" s="6">
        <v>61561575.62268531</v>
      </c>
      <c r="D3461" s="6">
        <v>68957719.18450682</v>
      </c>
      <c r="E3461" s="6">
        <v>69650601.37997197</v>
      </c>
      <c r="F3461" s="6">
        <v>75705241.55074763</v>
      </c>
      <c r="G3461" s="6">
        <v>98655527.72228977</v>
      </c>
      <c r="H3461" s="6">
        <f>NPV(Supuestos!$B$22,C3461:G3461)+B3461</f>
        <v>65335782.87042723</v>
      </c>
      <c r="I3461" s="2">
        <f>IFERROR(IRR(B3461:G3461),"")</f>
        <v>0.2684643442548979</v>
      </c>
      <c r="J3461" s="2">
        <f>IFERROR(MIRR(B3461:G3461,Supuestos!$B$22,Supuestos!$B$22),"")</f>
        <v>0.21115448234172574</v>
      </c>
      <c r="K3461" s="6">
        <v>8357.525215214318</v>
      </c>
      <c r="L3461" s="6">
        <v>39134.19134608509</v>
      </c>
      <c r="M3461" s="6">
        <v>158635467.82683656</v>
      </c>
      <c r="N3461" s="6">
        <v>3418.2119982627532</v>
      </c>
      <c r="O3461" s="6">
        <v>110636634.22127031</v>
      </c>
    </row>
    <row r="3462">
      <c r="A3462">
        <v>3458</v>
      </c>
      <c r="B3462" s="6">
        <v>-176741046.74635613</v>
      </c>
      <c r="C3462" s="6">
        <v>48482535.02555268</v>
      </c>
      <c r="D3462" s="6">
        <v>37991427.37349908</v>
      </c>
      <c r="E3462" s="6">
        <v>52762292.904899076</v>
      </c>
      <c r="F3462" s="6">
        <v>43285279.10440232</v>
      </c>
      <c r="G3462" s="6">
        <v>89594089.40010162</v>
      </c>
      <c r="H3462" s="6">
        <f>NPV(Supuestos!$B$22,C3462:G3462)+B3462</f>
        <v>2794429.9186477438</v>
      </c>
      <c r="I3462" s="2">
        <f>IFERROR(IRR(B3462:G3462),"")</f>
        <v>0.14593986762314823</v>
      </c>
      <c r="J3462" s="2">
        <f>IFERROR(MIRR(B3462:G3462,Supuestos!$B$22,Supuestos!$B$22),"")</f>
        <v>0.14358229402899347</v>
      </c>
      <c r="K3462" s="6">
        <v>7915.515656237706</v>
      </c>
      <c r="L3462" s="6">
        <v>36429.74193501188</v>
      </c>
      <c r="M3462" s="6">
        <v>153672231.33521324</v>
      </c>
      <c r="N3462" s="6">
        <v>3404.533240882059</v>
      </c>
      <c r="O3462" s="6">
        <v>108915576.18125094</v>
      </c>
    </row>
    <row r="3463">
      <c r="A3463">
        <v>3459</v>
      </c>
      <c r="B3463" s="6">
        <v>-180697026.0023846</v>
      </c>
      <c r="C3463" s="6">
        <v>78486046.00166148</v>
      </c>
      <c r="D3463" s="6">
        <v>76771882.31084281</v>
      </c>
      <c r="E3463" s="6">
        <v>69077137.86556493</v>
      </c>
      <c r="F3463" s="6">
        <v>64621110.432452574</v>
      </c>
      <c r="G3463" s="6">
        <v>107608103.72999138</v>
      </c>
      <c r="H3463" s="6">
        <f>NPV(Supuestos!$B$22,C3463:G3463)+B3463</f>
        <v>87998115.8861098</v>
      </c>
      <c r="I3463" s="2">
        <f>IFERROR(IRR(B3463:G3463),"")</f>
        <v>0.32288474238017123</v>
      </c>
      <c r="J3463" s="2">
        <f>IFERROR(MIRR(B3463:G3463,Supuestos!$B$22,Supuestos!$B$22),"")</f>
        <v>0.23414620823210464</v>
      </c>
      <c r="K3463" s="6">
        <v>8743.179092344963</v>
      </c>
      <c r="L3463" s="6">
        <v>37640.64517115315</v>
      </c>
      <c r="M3463" s="6">
        <v>154369113.85176048</v>
      </c>
      <c r="N3463" s="6">
        <v>3512.2518765119216</v>
      </c>
      <c r="O3463" s="6">
        <v>107624121.01159102</v>
      </c>
    </row>
    <row r="3464">
      <c r="A3464">
        <v>3460</v>
      </c>
      <c r="B3464" s="6">
        <v>-156849296.77396202</v>
      </c>
      <c r="C3464" s="6">
        <v>59087571.82818949</v>
      </c>
      <c r="D3464" s="6">
        <v>39660968.793879576</v>
      </c>
      <c r="E3464" s="6">
        <v>63181811.67124191</v>
      </c>
      <c r="F3464" s="6">
        <v>47672958.23317587</v>
      </c>
      <c r="G3464" s="6">
        <v>105449161.76635307</v>
      </c>
      <c r="H3464" s="6">
        <f>NPV(Supuestos!$B$22,C3464:G3464)+B3464</f>
        <v>51138866.07700059</v>
      </c>
      <c r="I3464" s="2">
        <f>IFERROR(IRR(B3464:G3464),"")</f>
        <v>0.2563332517877054</v>
      </c>
      <c r="J3464" s="2">
        <f>IFERROR(MIRR(B3464:G3464,Supuestos!$B$22,Supuestos!$B$22),"")</f>
        <v>0.20619093408372247</v>
      </c>
      <c r="K3464" s="6">
        <v>7985.864754250385</v>
      </c>
      <c r="L3464" s="6">
        <v>38454.956983259035</v>
      </c>
      <c r="M3464" s="6">
        <v>132281609.92605618</v>
      </c>
      <c r="N3464" s="6">
        <v>3301.7434839469693</v>
      </c>
      <c r="O3464" s="6">
        <v>114953895.58843012</v>
      </c>
    </row>
    <row r="3465">
      <c r="A3465">
        <v>3461</v>
      </c>
      <c r="B3465" s="6">
        <v>-162311618.12626728</v>
      </c>
      <c r="C3465" s="6">
        <v>53220298.58398312</v>
      </c>
      <c r="D3465" s="6">
        <v>58414993.03219253</v>
      </c>
      <c r="E3465" s="6">
        <v>49083457.65822662</v>
      </c>
      <c r="F3465" s="6">
        <v>54959881.58898082</v>
      </c>
      <c r="G3465" s="6">
        <v>96750782.66989946</v>
      </c>
      <c r="H3465" s="6">
        <f>NPV(Supuestos!$B$22,C3465:G3465)+B3465</f>
        <v>45241217.17239371</v>
      </c>
      <c r="I3465" s="2">
        <f>IFERROR(IRR(B3465:G3465),"")</f>
        <v>0.24162036843467777</v>
      </c>
      <c r="J3465" s="2">
        <f>IFERROR(MIRR(B3465:G3465,Supuestos!$B$22,Supuestos!$B$22),"")</f>
        <v>0.19745903171043655</v>
      </c>
      <c r="K3465" s="6">
        <v>8184.538691852688</v>
      </c>
      <c r="L3465" s="6">
        <v>37132.98383187853</v>
      </c>
      <c r="M3465" s="6">
        <v>137998310.69299126</v>
      </c>
      <c r="N3465" s="6">
        <v>3400.604588507364</v>
      </c>
      <c r="O3465" s="6">
        <v>106525438.04307194</v>
      </c>
    </row>
    <row r="3466">
      <c r="A3466">
        <v>3462</v>
      </c>
      <c r="B3466" s="6">
        <v>-174183503.50091076</v>
      </c>
      <c r="C3466" s="6">
        <v>81436412.18568268</v>
      </c>
      <c r="D3466" s="6">
        <v>69335524.04129729</v>
      </c>
      <c r="E3466" s="6">
        <v>93883529.97393924</v>
      </c>
      <c r="F3466" s="6">
        <v>89744900.12662655</v>
      </c>
      <c r="G3466" s="6">
        <v>145139897.74848434</v>
      </c>
      <c r="H3466" s="6">
        <f>NPV(Supuestos!$B$22,C3466:G3466)+B3466</f>
        <v>142489388.87541646</v>
      </c>
      <c r="I3466" s="2">
        <f>IFERROR(IRR(B3466:G3466),"")</f>
        <v>0.4121677837119347</v>
      </c>
      <c r="J3466" s="2">
        <f>IFERROR(MIRR(B3466:G3466,Supuestos!$B$22,Supuestos!$B$22),"")</f>
        <v>0.2847707031763427</v>
      </c>
      <c r="K3466" s="6">
        <v>8781.55340375674</v>
      </c>
      <c r="L3466" s="6">
        <v>41194.2673922133</v>
      </c>
      <c r="M3466" s="6">
        <v>145243530.7782423</v>
      </c>
      <c r="N3466" s="6">
        <v>3331.9895958527923</v>
      </c>
      <c r="O3466" s="6">
        <v>110889553.0309153</v>
      </c>
    </row>
    <row r="3467">
      <c r="A3467">
        <v>3463</v>
      </c>
      <c r="B3467" s="6">
        <v>-186799376.981495</v>
      </c>
      <c r="C3467" s="6">
        <v>44397268.96440489</v>
      </c>
      <c r="D3467" s="6">
        <v>52649118.13305567</v>
      </c>
      <c r="E3467" s="6">
        <v>36717368.716798306</v>
      </c>
      <c r="F3467" s="6">
        <v>47546849.77534808</v>
      </c>
      <c r="G3467" s="6">
        <v>62636563.09919681</v>
      </c>
      <c r="H3467" s="6">
        <f>NPV(Supuestos!$B$22,C3467:G3467)+B3467</f>
        <v>-21876419.246006317</v>
      </c>
      <c r="I3467" s="2">
        <f>IFERROR(IRR(B3467:G3467),"")</f>
        <v>0.09196296664846836</v>
      </c>
      <c r="J3467" s="2">
        <f>IFERROR(MIRR(B3467:G3467,Supuestos!$B$22,Supuestos!$B$22),"")</f>
        <v>0.11195187020342723</v>
      </c>
      <c r="K3467" s="6">
        <v>7442.553430393437</v>
      </c>
      <c r="L3467" s="6">
        <v>38529.796569177954</v>
      </c>
      <c r="M3467" s="6">
        <v>163858571.41123125</v>
      </c>
      <c r="N3467" s="6">
        <v>3381.6497694390514</v>
      </c>
      <c r="O3467" s="6">
        <v>111968774.61764991</v>
      </c>
    </row>
    <row r="3468">
      <c r="A3468">
        <v>3464</v>
      </c>
      <c r="B3468" s="6">
        <v>-161279187.8217176</v>
      </c>
      <c r="C3468" s="6">
        <v>60083337.99497131</v>
      </c>
      <c r="D3468" s="6">
        <v>45917759.06857725</v>
      </c>
      <c r="E3468" s="6">
        <v>65221692.12682441</v>
      </c>
      <c r="F3468" s="6">
        <v>65972060.008132264</v>
      </c>
      <c r="G3468" s="6">
        <v>119272517.08039397</v>
      </c>
      <c r="H3468" s="6">
        <f>NPV(Supuestos!$B$22,C3468:G3468)+B3468</f>
        <v>71787667.11668336</v>
      </c>
      <c r="I3468" s="2">
        <f>IFERROR(IRR(B3468:G3468),"")</f>
        <v>0.29137522778401465</v>
      </c>
      <c r="J3468" s="2">
        <f>IFERROR(MIRR(B3468:G3468,Supuestos!$B$22,Supuestos!$B$22),"")</f>
        <v>0.22711506801233128</v>
      </c>
      <c r="K3468" s="6">
        <v>8018.897430939034</v>
      </c>
      <c r="L3468" s="6">
        <v>40251.87302127125</v>
      </c>
      <c r="M3468" s="6">
        <v>135457136.52885708</v>
      </c>
      <c r="N3468" s="6">
        <v>3211.1808080536625</v>
      </c>
      <c r="O3468" s="6">
        <v>113485955.1835025</v>
      </c>
    </row>
    <row r="3469">
      <c r="A3469">
        <v>3465</v>
      </c>
      <c r="B3469" s="6">
        <v>-149252482.63770053</v>
      </c>
      <c r="C3469" s="6">
        <v>45873874.26156773</v>
      </c>
      <c r="D3469" s="6">
        <v>37654756.58943501</v>
      </c>
      <c r="E3469" s="6">
        <v>40803335.45648522</v>
      </c>
      <c r="F3469" s="6">
        <v>46981252.29630086</v>
      </c>
      <c r="G3469" s="6">
        <v>90918811.0565972</v>
      </c>
      <c r="H3469" s="6">
        <f>NPV(Supuestos!$B$22,C3469:G3469)+B3469</f>
        <v>22540013.984248545</v>
      </c>
      <c r="I3469" s="2">
        <f>IFERROR(IRR(B3469:G3469),"")</f>
        <v>0.19435747446497503</v>
      </c>
      <c r="J3469" s="2">
        <f>IFERROR(MIRR(B3469:G3469,Supuestos!$B$22,Supuestos!$B$22),"")</f>
        <v>0.1725230170195582</v>
      </c>
      <c r="K3469" s="6">
        <v>7825.217193991979</v>
      </c>
      <c r="L3469" s="6">
        <v>36787.309922790984</v>
      </c>
      <c r="M3469" s="6">
        <v>126222987.42741767</v>
      </c>
      <c r="N3469" s="6">
        <v>3332.894827115039</v>
      </c>
      <c r="O3469" s="6">
        <v>111774276.01707113</v>
      </c>
    </row>
    <row r="3470">
      <c r="A3470">
        <v>3466</v>
      </c>
      <c r="B3470" s="6">
        <v>-183351734.87862962</v>
      </c>
      <c r="C3470" s="6">
        <v>93910171.57333636</v>
      </c>
      <c r="D3470" s="6">
        <v>115831416.32492305</v>
      </c>
      <c r="E3470" s="6">
        <v>98811142.2751376</v>
      </c>
      <c r="F3470" s="6">
        <v>108100548.10801017</v>
      </c>
      <c r="G3470" s="6">
        <v>157682571.1892585</v>
      </c>
      <c r="H3470" s="6">
        <f>NPV(Supuestos!$B$22,C3470:G3470)+B3470</f>
        <v>200748417.66365546</v>
      </c>
      <c r="I3470" s="2">
        <f>IFERROR(IRR(B3470:G3470),"")</f>
        <v>0.5072944760512671</v>
      </c>
      <c r="J3470" s="2">
        <f>IFERROR(MIRR(B3470:G3470,Supuestos!$B$22,Supuestos!$B$22),"")</f>
        <v>0.3217117245965768</v>
      </c>
      <c r="K3470" s="6">
        <v>9293.329461962881</v>
      </c>
      <c r="L3470" s="6">
        <v>42243.25612326394</v>
      </c>
      <c r="M3470" s="6">
        <v>151945295.1426638</v>
      </c>
      <c r="N3470" s="6">
        <v>3326.717560800413</v>
      </c>
      <c r="O3470" s="6">
        <v>111523263.51213287</v>
      </c>
    </row>
    <row r="3471">
      <c r="A3471">
        <v>3467</v>
      </c>
      <c r="B3471" s="6">
        <v>-158484131.62749636</v>
      </c>
      <c r="C3471" s="6">
        <v>42125367.30134371</v>
      </c>
      <c r="D3471" s="6">
        <v>36590770.66052663</v>
      </c>
      <c r="E3471" s="6">
        <v>65164011.14340249</v>
      </c>
      <c r="F3471" s="6">
        <v>51572535.180709645</v>
      </c>
      <c r="G3471" s="6">
        <v>71053646.81114729</v>
      </c>
      <c r="H3471" s="6">
        <f>NPV(Supuestos!$B$22,C3471:G3471)+B3471</f>
        <v>18045324.79755412</v>
      </c>
      <c r="I3471" s="2">
        <f>IFERROR(IRR(B3471:G3471),"")</f>
        <v>0.18205613002270235</v>
      </c>
      <c r="J3471" s="2">
        <f>IFERROR(MIRR(B3471:G3471,Supuestos!$B$22,Supuestos!$B$22),"")</f>
        <v>0.16485302330236484</v>
      </c>
      <c r="K3471" s="6">
        <v>8646.748677837793</v>
      </c>
      <c r="L3471" s="6">
        <v>32482.071343254935</v>
      </c>
      <c r="M3471" s="6">
        <v>136014987.03223857</v>
      </c>
      <c r="N3471" s="6">
        <v>3451.751439118137</v>
      </c>
      <c r="O3471" s="6">
        <v>113404422.16701788</v>
      </c>
    </row>
    <row r="3472">
      <c r="A3472">
        <v>3468</v>
      </c>
      <c r="B3472" s="6">
        <v>-152301986.51438025</v>
      </c>
      <c r="C3472" s="6">
        <v>43269207.08537753</v>
      </c>
      <c r="D3472" s="6">
        <v>64176302.4068833</v>
      </c>
      <c r="E3472" s="6">
        <v>47666254.747736625</v>
      </c>
      <c r="F3472" s="6">
        <v>45824906.758421086</v>
      </c>
      <c r="G3472" s="6">
        <v>81090712.49802671</v>
      </c>
      <c r="H3472" s="6">
        <f>NPV(Supuestos!$B$22,C3472:G3472)+B3472</f>
        <v>36456401.88156767</v>
      </c>
      <c r="I3472" s="2">
        <f>IFERROR(IRR(B3472:G3472),"")</f>
        <v>0.22922683160921792</v>
      </c>
      <c r="J3472" s="2">
        <f>IFERROR(MIRR(B3472:G3472,Supuestos!$B$22,Supuestos!$B$22),"")</f>
        <v>0.18999459792236673</v>
      </c>
      <c r="K3472" s="6">
        <v>8253.532413555586</v>
      </c>
      <c r="L3472" s="6">
        <v>36383.00460762777</v>
      </c>
      <c r="M3472" s="6">
        <v>128278921.88785242</v>
      </c>
      <c r="N3472" s="6">
        <v>3580.959890410304</v>
      </c>
      <c r="O3472" s="6">
        <v>108929546.58293933</v>
      </c>
    </row>
    <row r="3473">
      <c r="A3473">
        <v>3469</v>
      </c>
      <c r="B3473" s="6">
        <v>-166076713.85021645</v>
      </c>
      <c r="C3473" s="6">
        <v>41572236.10031213</v>
      </c>
      <c r="D3473" s="6">
        <v>44736735.82860164</v>
      </c>
      <c r="E3473" s="6">
        <v>54411952.58232765</v>
      </c>
      <c r="F3473" s="6">
        <v>52208591.12905383</v>
      </c>
      <c r="G3473" s="6">
        <v>84225507.27191557</v>
      </c>
      <c r="H3473" s="6">
        <f>NPV(Supuestos!$B$22,C3473:G3473)+B3473</f>
        <v>16195909.939495526</v>
      </c>
      <c r="I3473" s="2">
        <f>IFERROR(IRR(B3473:G3473),"")</f>
        <v>0.17557633675279333</v>
      </c>
      <c r="J3473" s="2">
        <f>IFERROR(MIRR(B3473:G3473,Supuestos!$B$22,Supuestos!$B$22),"")</f>
        <v>0.1614148957992636</v>
      </c>
      <c r="K3473" s="6">
        <v>7778.54237651507</v>
      </c>
      <c r="L3473" s="6">
        <v>36557.47130979791</v>
      </c>
      <c r="M3473" s="6">
        <v>143327606.66929668</v>
      </c>
      <c r="N3473" s="6">
        <v>3304.993509904792</v>
      </c>
      <c r="O3473" s="6">
        <v>105384892.76017173</v>
      </c>
    </row>
    <row r="3474">
      <c r="A3474">
        <v>3470</v>
      </c>
      <c r="B3474" s="6">
        <v>-171117951.01975015</v>
      </c>
      <c r="C3474" s="6">
        <v>22020292.216649767</v>
      </c>
      <c r="D3474" s="6">
        <v>17712939.50395922</v>
      </c>
      <c r="E3474" s="6">
        <v>25062573.055846144</v>
      </c>
      <c r="F3474" s="6">
        <v>30059132.59992016</v>
      </c>
      <c r="G3474" s="6">
        <v>77718005.64539273</v>
      </c>
      <c r="H3474" s="6">
        <f>NPV(Supuestos!$B$22,C3474:G3474)+B3474</f>
        <v>-63094134.1421635</v>
      </c>
      <c r="I3474" s="2">
        <f>IFERROR(IRR(B3474:G3474),"")</f>
        <v>0.0022819155621391723</v>
      </c>
      <c r="J3474" s="2">
        <f>IFERROR(MIRR(B3474:G3474,Supuestos!$B$22,Supuestos!$B$22),"")</f>
        <v>0.039799587383767765</v>
      </c>
      <c r="K3474" s="6">
        <v>7522.72930700468</v>
      </c>
      <c r="L3474" s="6">
        <v>33511.19081436914</v>
      </c>
      <c r="M3474" s="6">
        <v>150950301.63959968</v>
      </c>
      <c r="N3474" s="6">
        <v>3419.179313754042</v>
      </c>
      <c r="O3474" s="6">
        <v>113188679.29604383</v>
      </c>
    </row>
    <row r="3475">
      <c r="A3475">
        <v>3471</v>
      </c>
      <c r="B3475" s="6">
        <v>-171821302.012723</v>
      </c>
      <c r="C3475" s="6">
        <v>63218741.519202985</v>
      </c>
      <c r="D3475" s="6">
        <v>74276167.97109179</v>
      </c>
      <c r="E3475" s="6">
        <v>75848285.60078888</v>
      </c>
      <c r="F3475" s="6">
        <v>72044617.55575618</v>
      </c>
      <c r="G3475" s="6">
        <v>134519084.4145736</v>
      </c>
      <c r="H3475" s="6">
        <f>NPV(Supuestos!$B$22,C3475:G3475)+B3475</f>
        <v>104503460.48262292</v>
      </c>
      <c r="I3475" s="2">
        <f>IFERROR(IRR(B3475:G3475),"")</f>
        <v>0.34496867421489086</v>
      </c>
      <c r="J3475" s="2">
        <f>IFERROR(MIRR(B3475:G3475,Supuestos!$B$22,Supuestos!$B$22),"")</f>
        <v>0.2536416469047984</v>
      </c>
      <c r="K3475" s="6">
        <v>8277.580696983374</v>
      </c>
      <c r="L3475" s="6">
        <v>40177.96149153828</v>
      </c>
      <c r="M3475" s="6">
        <v>145215196.5338031</v>
      </c>
      <c r="N3475" s="6">
        <v>3270.558265907069</v>
      </c>
      <c r="O3475" s="6">
        <v>105862633.49783011</v>
      </c>
    </row>
    <row r="3476">
      <c r="A3476">
        <v>3472</v>
      </c>
      <c r="B3476" s="6">
        <v>-162120098.944973</v>
      </c>
      <c r="C3476" s="6">
        <v>50488990.08061887</v>
      </c>
      <c r="D3476" s="6">
        <v>68403614.49438816</v>
      </c>
      <c r="E3476" s="6">
        <v>64376683.504786074</v>
      </c>
      <c r="F3476" s="6">
        <v>65283205.13900547</v>
      </c>
      <c r="G3476" s="6">
        <v>98480309.78512149</v>
      </c>
      <c r="H3476" s="6">
        <f>NPV(Supuestos!$B$22,C3476:G3476)+B3476</f>
        <v>68055761.86691502</v>
      </c>
      <c r="I3476" s="2">
        <f>IFERROR(IRR(B3476:G3476),"")</f>
        <v>0.2878414241651394</v>
      </c>
      <c r="J3476" s="2">
        <f>IFERROR(MIRR(B3476:G3476,Supuestos!$B$22,Supuestos!$B$22),"")</f>
        <v>0.22278311905971515</v>
      </c>
      <c r="K3476" s="6">
        <v>7919.8319792420125</v>
      </c>
      <c r="L3476" s="6">
        <v>43718.83835656529</v>
      </c>
      <c r="M3476" s="6">
        <v>134420430.61604193</v>
      </c>
      <c r="N3476" s="6">
        <v>3525.1701291960976</v>
      </c>
      <c r="O3476" s="6">
        <v>113132105.51149975</v>
      </c>
    </row>
    <row r="3477">
      <c r="A3477">
        <v>3473</v>
      </c>
      <c r="B3477" s="6">
        <v>-166994603.6989626</v>
      </c>
      <c r="C3477" s="6">
        <v>52491543.05968092</v>
      </c>
      <c r="D3477" s="6">
        <v>38872677.51377338</v>
      </c>
      <c r="E3477" s="6">
        <v>48936796.94942634</v>
      </c>
      <c r="F3477" s="6">
        <v>49055582.74336669</v>
      </c>
      <c r="G3477" s="6">
        <v>97482446.04753181</v>
      </c>
      <c r="H3477" s="6">
        <f>NPV(Supuestos!$B$22,C3477:G3477)+B3477</f>
        <v>21666987.47733764</v>
      </c>
      <c r="I3477" s="2">
        <f>IFERROR(IRR(B3477:G3477),"")</f>
        <v>0.18737839506728787</v>
      </c>
      <c r="J3477" s="2">
        <f>IFERROR(MIRR(B3477:G3477,Supuestos!$B$22,Supuestos!$B$22),"")</f>
        <v>0.16815658756894325</v>
      </c>
      <c r="K3477" s="6">
        <v>7713.4489294587875</v>
      </c>
      <c r="L3477" s="6">
        <v>39370.151810543495</v>
      </c>
      <c r="M3477" s="6">
        <v>142700231.27210927</v>
      </c>
      <c r="N3477" s="6">
        <v>3389.2744697630405</v>
      </c>
      <c r="O3477" s="6">
        <v>108513121.10967237</v>
      </c>
    </row>
    <row r="3478">
      <c r="A3478">
        <v>3474</v>
      </c>
      <c r="B3478" s="6">
        <v>-170301986.5063576</v>
      </c>
      <c r="C3478" s="6">
        <v>58985330.07193249</v>
      </c>
      <c r="D3478" s="6">
        <v>60296284.374052726</v>
      </c>
      <c r="E3478" s="6">
        <v>47841173.28093531</v>
      </c>
      <c r="F3478" s="6">
        <v>30192745.907278795</v>
      </c>
      <c r="G3478" s="6">
        <v>94357038.42169504</v>
      </c>
      <c r="H3478" s="6">
        <f>NPV(Supuestos!$B$22,C3478:G3478)+B3478</f>
        <v>27009611.669534422</v>
      </c>
      <c r="I3478" s="2">
        <f>IFERROR(IRR(B3478:G3478),"")</f>
        <v>0.2023161181560302</v>
      </c>
      <c r="J3478" s="2">
        <f>IFERROR(MIRR(B3478:G3478,Supuestos!$B$22,Supuestos!$B$22),"")</f>
        <v>0.1740630803450185</v>
      </c>
      <c r="K3478" s="6">
        <v>7450.827249110416</v>
      </c>
      <c r="L3478" s="6">
        <v>41005.55413540367</v>
      </c>
      <c r="M3478" s="6">
        <v>145859962.49700257</v>
      </c>
      <c r="N3478" s="6">
        <v>3413.2299629660943</v>
      </c>
      <c r="O3478" s="6">
        <v>105869104.33579667</v>
      </c>
    </row>
    <row r="3479">
      <c r="A3479">
        <v>3475</v>
      </c>
      <c r="B3479" s="6">
        <v>-176126750.26245052</v>
      </c>
      <c r="C3479" s="6">
        <v>40698295.43961426</v>
      </c>
      <c r="D3479" s="6">
        <v>31716979.96029431</v>
      </c>
      <c r="E3479" s="6">
        <v>50310755.853651464</v>
      </c>
      <c r="F3479" s="6">
        <v>50281046.98324989</v>
      </c>
      <c r="G3479" s="6">
        <v>82183332.31676759</v>
      </c>
      <c r="H3479" s="6">
        <f>NPV(Supuestos!$B$22,C3479:G3479)+B3479</f>
        <v>-9609113.982191384</v>
      </c>
      <c r="I3479" s="2">
        <f>IFERROR(IRR(B3479:G3479),"")</f>
        <v>0.11978498712805391</v>
      </c>
      <c r="J3479" s="2">
        <f>IFERROR(MIRR(B3479:G3479,Supuestos!$B$22,Supuestos!$B$22),"")</f>
        <v>0.12728008446486005</v>
      </c>
      <c r="K3479" s="6">
        <v>7784.672310233494</v>
      </c>
      <c r="L3479" s="6">
        <v>36031.30527034106</v>
      </c>
      <c r="M3479" s="6">
        <v>153687397.90728298</v>
      </c>
      <c r="N3479" s="6">
        <v>3546.562037151307</v>
      </c>
      <c r="O3479" s="6">
        <v>104499623.13032843</v>
      </c>
    </row>
    <row r="3480">
      <c r="A3480">
        <v>3476</v>
      </c>
      <c r="B3480" s="6">
        <v>-180689592.10478023</v>
      </c>
      <c r="C3480" s="6">
        <v>73547730.45138256</v>
      </c>
      <c r="D3480" s="6">
        <v>79534302.25350328</v>
      </c>
      <c r="E3480" s="6">
        <v>97489949.98205158</v>
      </c>
      <c r="F3480" s="6">
        <v>73760689.7153312</v>
      </c>
      <c r="G3480" s="6">
        <v>150977448.2296729</v>
      </c>
      <c r="H3480" s="6">
        <f>NPV(Supuestos!$B$22,C3480:G3480)+B3480</f>
        <v>132913168.52137339</v>
      </c>
      <c r="I3480" s="2">
        <f>IFERROR(IRR(B3480:G3480),"")</f>
        <v>0.3857086227146746</v>
      </c>
      <c r="J3480" s="2">
        <f>IFERROR(MIRR(B3480:G3480,Supuestos!$B$22,Supuestos!$B$22),"")</f>
        <v>0.27289974433175157</v>
      </c>
      <c r="K3480" s="6">
        <v>9036.192997802567</v>
      </c>
      <c r="L3480" s="6">
        <v>39809.41890278149</v>
      </c>
      <c r="M3480" s="6">
        <v>151911544.71790797</v>
      </c>
      <c r="N3480" s="6">
        <v>3400.437014953544</v>
      </c>
      <c r="O3480" s="6">
        <v>113641679.16571586</v>
      </c>
    </row>
    <row r="3481">
      <c r="A3481">
        <v>3477</v>
      </c>
      <c r="B3481" s="6">
        <v>-168775233.23850435</v>
      </c>
      <c r="C3481" s="6">
        <v>90449707.61605531</v>
      </c>
      <c r="D3481" s="6">
        <v>95301104.71532777</v>
      </c>
      <c r="E3481" s="6">
        <v>103335950.00883582</v>
      </c>
      <c r="F3481" s="6">
        <v>85871356.04016936</v>
      </c>
      <c r="G3481" s="6">
        <v>159255745.28074518</v>
      </c>
      <c r="H3481" s="6">
        <f>NPV(Supuestos!$B$22,C3481:G3481)+B3481</f>
        <v>187201723.92944643</v>
      </c>
      <c r="I3481" s="2">
        <f>IFERROR(IRR(B3481:G3481),"")</f>
        <v>0.5090220342510084</v>
      </c>
      <c r="J3481" s="2">
        <f>IFERROR(MIRR(B3481:G3481,Supuestos!$B$22,Supuestos!$B$22),"")</f>
        <v>0.32351078694785174</v>
      </c>
      <c r="K3481" s="6">
        <v>8674.697685495625</v>
      </c>
      <c r="L3481" s="6">
        <v>45402.0162497214</v>
      </c>
      <c r="M3481" s="6">
        <v>137267332.01624092</v>
      </c>
      <c r="N3481" s="6">
        <v>3395.288617629558</v>
      </c>
      <c r="O3481" s="6">
        <v>108232334.27520274</v>
      </c>
    </row>
    <row r="3482">
      <c r="A3482">
        <v>3478</v>
      </c>
      <c r="B3482" s="6">
        <v>-146904312.57257295</v>
      </c>
      <c r="C3482" s="6">
        <v>36705121.32874633</v>
      </c>
      <c r="D3482" s="6">
        <v>20406552.87950941</v>
      </c>
      <c r="E3482" s="6">
        <v>18819418.168288812</v>
      </c>
      <c r="F3482" s="6">
        <v>26672339.146859664</v>
      </c>
      <c r="G3482" s="6">
        <v>41052243.89349416</v>
      </c>
      <c r="H3482" s="6">
        <f>NPV(Supuestos!$B$22,C3482:G3482)+B3482</f>
        <v>-49188671.65878935</v>
      </c>
      <c r="I3482" s="2">
        <f>IFERROR(IRR(B3482:G3482),"")</f>
        <v>-0.0071576215141265906</v>
      </c>
      <c r="J3482" s="2">
        <f>IFERROR(MIRR(B3482:G3482,Supuestos!$B$22,Supuestos!$B$22),"")</f>
        <v>0.0507290976465955</v>
      </c>
      <c r="K3482" s="6">
        <v>7178.429127167033</v>
      </c>
      <c r="L3482" s="6">
        <v>32587.139280156523</v>
      </c>
      <c r="M3482" s="6">
        <v>128190354.99019498</v>
      </c>
      <c r="N3482" s="6">
        <v>3267.973347504934</v>
      </c>
      <c r="O3482" s="6">
        <v>108419833.05664091</v>
      </c>
    </row>
    <row r="3483">
      <c r="A3483">
        <v>3479</v>
      </c>
      <c r="B3483" s="6">
        <v>-177869303.74030548</v>
      </c>
      <c r="C3483" s="6">
        <v>59551545.94452046</v>
      </c>
      <c r="D3483" s="6">
        <v>62782968.246454194</v>
      </c>
      <c r="E3483" s="6">
        <v>64815744.91960683</v>
      </c>
      <c r="F3483" s="6">
        <v>59703098.36248507</v>
      </c>
      <c r="G3483" s="6">
        <v>92553986.23843297</v>
      </c>
      <c r="H3483" s="6">
        <f>NPV(Supuestos!$B$22,C3483:G3483)+B3483</f>
        <v>49845798.73757228</v>
      </c>
      <c r="I3483" s="2">
        <f>IFERROR(IRR(B3483:G3483),"")</f>
        <v>0.24460506642525182</v>
      </c>
      <c r="J3483" s="2">
        <f>IFERROR(MIRR(B3483:G3483,Supuestos!$B$22,Supuestos!$B$22),"")</f>
        <v>0.19774127879636771</v>
      </c>
      <c r="K3483" s="6">
        <v>8258.630230657189</v>
      </c>
      <c r="L3483" s="6">
        <v>37904.509610153706</v>
      </c>
      <c r="M3483" s="6">
        <v>152826157.42473337</v>
      </c>
      <c r="N3483" s="6">
        <v>3325.810188303391</v>
      </c>
      <c r="O3483" s="6">
        <v>111923378.4686568</v>
      </c>
    </row>
    <row r="3484">
      <c r="A3484">
        <v>3480</v>
      </c>
      <c r="B3484" s="6">
        <v>-191428379.31147256</v>
      </c>
      <c r="C3484" s="6">
        <v>46514098.3321411</v>
      </c>
      <c r="D3484" s="6">
        <v>49511210.14798938</v>
      </c>
      <c r="E3484" s="6">
        <v>57722045.4674626</v>
      </c>
      <c r="F3484" s="6">
        <v>44951267.909847274</v>
      </c>
      <c r="G3484" s="6">
        <v>94321838.98644851</v>
      </c>
      <c r="H3484" s="6">
        <f>NPV(Supuestos!$B$22,C3484:G3484)+B3484</f>
        <v>2034033.0889157504</v>
      </c>
      <c r="I3484" s="2">
        <f>IFERROR(IRR(B3484:G3484),"")</f>
        <v>0.1439948906683433</v>
      </c>
      <c r="J3484" s="2">
        <f>IFERROR(MIRR(B3484:G3484,Supuestos!$B$22,Supuestos!$B$22),"")</f>
        <v>0.14241239537310646</v>
      </c>
      <c r="K3484" s="6">
        <v>8245.494592155052</v>
      </c>
      <c r="L3484" s="6">
        <v>36399.953061494125</v>
      </c>
      <c r="M3484" s="6">
        <v>167417530.02161276</v>
      </c>
      <c r="N3484" s="6">
        <v>3387.847738278409</v>
      </c>
      <c r="O3484" s="6">
        <v>113792081.00003934</v>
      </c>
    </row>
    <row r="3485">
      <c r="A3485">
        <v>3481</v>
      </c>
      <c r="B3485" s="6">
        <v>-170940831.89475626</v>
      </c>
      <c r="C3485" s="6">
        <v>66836257.401833594</v>
      </c>
      <c r="D3485" s="6">
        <v>58454753.7011947</v>
      </c>
      <c r="E3485" s="6">
        <v>56051503.98205474</v>
      </c>
      <c r="F3485" s="6">
        <v>61585047.983752735</v>
      </c>
      <c r="G3485" s="6">
        <v>138293287.8576255</v>
      </c>
      <c r="H3485" s="6">
        <f>NPV(Supuestos!$B$22,C3485:G3485)+B3485</f>
        <v>78788160.05435276</v>
      </c>
      <c r="I3485" s="2">
        <f>IFERROR(IRR(B3485:G3485),"")</f>
        <v>0.2982945918539523</v>
      </c>
      <c r="J3485" s="2">
        <f>IFERROR(MIRR(B3485:G3485,Supuestos!$B$22,Supuestos!$B$22),"")</f>
        <v>0.22978582115218393</v>
      </c>
      <c r="K3485" s="6">
        <v>8097.567850640872</v>
      </c>
      <c r="L3485" s="6">
        <v>42950.28170822233</v>
      </c>
      <c r="M3485" s="6">
        <v>143117406.26783866</v>
      </c>
      <c r="N3485" s="6">
        <v>3504.9278060284755</v>
      </c>
      <c r="O3485" s="6">
        <v>110505516.87826526</v>
      </c>
    </row>
    <row r="3486">
      <c r="A3486">
        <v>3482</v>
      </c>
      <c r="B3486" s="6">
        <v>-155052820.9087967</v>
      </c>
      <c r="C3486" s="6">
        <v>42170274.81388106</v>
      </c>
      <c r="D3486" s="6">
        <v>43263144.8053821</v>
      </c>
      <c r="E3486" s="6">
        <v>29942111.790395204</v>
      </c>
      <c r="F3486" s="6">
        <v>44811599.664020956</v>
      </c>
      <c r="G3486" s="6">
        <v>90838808.25187567</v>
      </c>
      <c r="H3486" s="6">
        <f>NPV(Supuestos!$B$22,C3486:G3486)+B3486</f>
        <v>9149200.79917945</v>
      </c>
      <c r="I3486" s="2">
        <f>IFERROR(IRR(B3486:G3486),"")</f>
        <v>0.1615575718844205</v>
      </c>
      <c r="J3486" s="2">
        <f>IFERROR(MIRR(B3486:G3486,Supuestos!$B$22,Supuestos!$B$22),"")</f>
        <v>0.1531468499169133</v>
      </c>
      <c r="K3486" s="6">
        <v>7291.832726551321</v>
      </c>
      <c r="L3486" s="6">
        <v>40859.93893023886</v>
      </c>
      <c r="M3486" s="6">
        <v>131217313.71708438</v>
      </c>
      <c r="N3486" s="6">
        <v>3306.9816906315586</v>
      </c>
      <c r="O3486" s="6">
        <v>111393200.74737906</v>
      </c>
    </row>
    <row r="3487">
      <c r="A3487">
        <v>3483</v>
      </c>
      <c r="B3487" s="6">
        <v>-159537312.03298318</v>
      </c>
      <c r="C3487" s="6">
        <v>48820741.35840233</v>
      </c>
      <c r="D3487" s="6">
        <v>58224086.19592825</v>
      </c>
      <c r="E3487" s="6">
        <v>50604746.04159129</v>
      </c>
      <c r="F3487" s="6">
        <v>48594753.240239605</v>
      </c>
      <c r="G3487" s="6">
        <v>95645012.73251237</v>
      </c>
      <c r="H3487" s="6">
        <f>NPV(Supuestos!$B$22,C3487:G3487)+B3487</f>
        <v>40693223.04302643</v>
      </c>
      <c r="I3487" s="2">
        <f>IFERROR(IRR(B3487:G3487),"")</f>
        <v>0.2328324563110092</v>
      </c>
      <c r="J3487" s="2">
        <f>IFERROR(MIRR(B3487:G3487,Supuestos!$B$22,Supuestos!$B$22),"")</f>
        <v>0.19299454763322155</v>
      </c>
      <c r="K3487" s="6">
        <v>8559.64800595378</v>
      </c>
      <c r="L3487" s="6">
        <v>34131.33095542167</v>
      </c>
      <c r="M3487" s="6">
        <v>136165137.7167333</v>
      </c>
      <c r="N3487" s="6">
        <v>3476.1530327921114</v>
      </c>
      <c r="O3487" s="6">
        <v>107159047.48488766</v>
      </c>
    </row>
    <row r="3488">
      <c r="A3488">
        <v>3484</v>
      </c>
      <c r="B3488" s="6">
        <v>-167226026.3759388</v>
      </c>
      <c r="C3488" s="6">
        <v>66164934.64886643</v>
      </c>
      <c r="D3488" s="6">
        <v>73755951.21406312</v>
      </c>
      <c r="E3488" s="6">
        <v>57879360.572077125</v>
      </c>
      <c r="F3488" s="6">
        <v>83787932.45522498</v>
      </c>
      <c r="G3488" s="6">
        <v>116861218.10409582</v>
      </c>
      <c r="H3488" s="6">
        <f>NPV(Supuestos!$B$22,C3488:G3488)+B3488</f>
        <v>96936356.28606471</v>
      </c>
      <c r="I3488" s="2">
        <f>IFERROR(IRR(B3488:G3488),"")</f>
        <v>0.34096372146968973</v>
      </c>
      <c r="J3488" s="2">
        <f>IFERROR(MIRR(B3488:G3488,Supuestos!$B$22,Supuestos!$B$22),"")</f>
        <v>0.24916058364428473</v>
      </c>
      <c r="K3488" s="6">
        <v>7810.89565391731</v>
      </c>
      <c r="L3488" s="6">
        <v>43304.8939311293</v>
      </c>
      <c r="M3488" s="6">
        <v>140166025.75193816</v>
      </c>
      <c r="N3488" s="6">
        <v>3255.3389460158846</v>
      </c>
      <c r="O3488" s="6">
        <v>108431563.05284734</v>
      </c>
    </row>
    <row r="3489">
      <c r="A3489">
        <v>3485</v>
      </c>
      <c r="B3489" s="6">
        <v>-173579517.20157993</v>
      </c>
      <c r="C3489" s="6">
        <v>63808284.95446915</v>
      </c>
      <c r="D3489" s="6">
        <v>78491865.9760648</v>
      </c>
      <c r="E3489" s="6">
        <v>68723419.79747525</v>
      </c>
      <c r="F3489" s="6">
        <v>72334223.80259131</v>
      </c>
      <c r="G3489" s="6">
        <v>103475323.57675196</v>
      </c>
      <c r="H3489" s="6">
        <f>NPV(Supuestos!$B$22,C3489:G3489)+B3489</f>
        <v>85745463.45260914</v>
      </c>
      <c r="I3489" s="2">
        <f>IFERROR(IRR(B3489:G3489),"")</f>
        <v>0.31806586556333033</v>
      </c>
      <c r="J3489" s="2">
        <f>IFERROR(MIRR(B3489:G3489,Supuestos!$B$22,Supuestos!$B$22),"")</f>
        <v>0.23530450987883134</v>
      </c>
      <c r="K3489" s="6">
        <v>9130.042056936758</v>
      </c>
      <c r="L3489" s="6">
        <v>34343.39384152082</v>
      </c>
      <c r="M3489" s="6">
        <v>148494986.7894977</v>
      </c>
      <c r="N3489" s="6">
        <v>3322.207787477722</v>
      </c>
      <c r="O3489" s="6">
        <v>112128721.06730552</v>
      </c>
    </row>
    <row r="3490">
      <c r="A3490">
        <v>3486</v>
      </c>
      <c r="B3490" s="6">
        <v>-157903877.87519708</v>
      </c>
      <c r="C3490" s="6">
        <v>16864933.202339914</v>
      </c>
      <c r="D3490" s="6">
        <v>36110384.822176576</v>
      </c>
      <c r="E3490" s="6">
        <v>27527466.623118296</v>
      </c>
      <c r="F3490" s="6">
        <v>24789276.94141142</v>
      </c>
      <c r="G3490" s="6">
        <v>58337887.46882798</v>
      </c>
      <c r="H3490" s="6">
        <f>NPV(Supuestos!$B$22,C3490:G3490)+B3490</f>
        <v>-51767939.7119391</v>
      </c>
      <c r="I3490" s="2">
        <f>IFERROR(IRR(B3490:G3490),"")</f>
        <v>0.010447757209893174</v>
      </c>
      <c r="J3490" s="2">
        <f>IFERROR(MIRR(B3490:G3490,Supuestos!$B$22,Supuestos!$B$22),"")</f>
        <v>0.052928266660848156</v>
      </c>
      <c r="K3490" s="6">
        <v>7856.9526936842385</v>
      </c>
      <c r="L3490" s="6">
        <v>30925.603288501065</v>
      </c>
      <c r="M3490" s="6">
        <v>138465397.7102852</v>
      </c>
      <c r="N3490" s="6">
        <v>3456.088118596623</v>
      </c>
      <c r="O3490" s="6">
        <v>111233808.81718062</v>
      </c>
    </row>
    <row r="3491">
      <c r="A3491">
        <v>3487</v>
      </c>
      <c r="B3491" s="6">
        <v>-165882090.4191945</v>
      </c>
      <c r="C3491" s="6">
        <v>31171847.71676872</v>
      </c>
      <c r="D3491" s="6">
        <v>50257873.05928265</v>
      </c>
      <c r="E3491" s="6">
        <v>38728109.484793305</v>
      </c>
      <c r="F3491" s="6">
        <v>43985213.31117819</v>
      </c>
      <c r="G3491" s="6">
        <v>89331505.23665862</v>
      </c>
      <c r="H3491" s="6">
        <f>NPV(Supuestos!$B$22,C3491:G3491)+B3491</f>
        <v>-1287430.3466801196</v>
      </c>
      <c r="I3491" s="2">
        <f>IFERROR(IRR(B3491:G3491),"")</f>
        <v>0.13719037377001175</v>
      </c>
      <c r="J3491" s="2">
        <f>IFERROR(MIRR(B3491:G3491,Supuestos!$B$22,Supuestos!$B$22),"")</f>
        <v>0.1382249461288252</v>
      </c>
      <c r="K3491" s="6">
        <v>7730.178306437026</v>
      </c>
      <c r="L3491" s="6">
        <v>36128.851923598544</v>
      </c>
      <c r="M3491" s="6">
        <v>143539493.0290923</v>
      </c>
      <c r="N3491" s="6">
        <v>3452.2610385902226</v>
      </c>
      <c r="O3491" s="6">
        <v>106151633.84084791</v>
      </c>
    </row>
    <row r="3492">
      <c r="A3492">
        <v>3488</v>
      </c>
      <c r="B3492" s="6">
        <v>-177165378.62380573</v>
      </c>
      <c r="C3492" s="6">
        <v>31062326.675404605</v>
      </c>
      <c r="D3492" s="6">
        <v>43334679.400028124</v>
      </c>
      <c r="E3492" s="6">
        <v>57744617.883285396</v>
      </c>
      <c r="F3492" s="6">
        <v>32531814.583869554</v>
      </c>
      <c r="G3492" s="6">
        <v>86273426.26797058</v>
      </c>
      <c r="H3492" s="6">
        <f>NPV(Supuestos!$B$22,C3492:G3492)+B3492</f>
        <v>-13527962.732487097</v>
      </c>
      <c r="I3492" s="2">
        <f>IFERROR(IRR(B3492:G3492),"")</f>
        <v>0.11165368823860738</v>
      </c>
      <c r="J3492" s="2">
        <f>IFERROR(MIRR(B3492:G3492,Supuestos!$B$22,Supuestos!$B$22),"")</f>
        <v>0.12203292875668881</v>
      </c>
      <c r="K3492" s="6">
        <v>7418.882110900813</v>
      </c>
      <c r="L3492" s="6">
        <v>41180.0812283588</v>
      </c>
      <c r="M3492" s="6">
        <v>152724565.18776464</v>
      </c>
      <c r="N3492" s="6">
        <v>3368.1318903031447</v>
      </c>
      <c r="O3492" s="6">
        <v>117684944.44370891</v>
      </c>
    </row>
    <row r="3493">
      <c r="A3493">
        <v>3489</v>
      </c>
      <c r="B3493" s="6">
        <v>-161901164.11143148</v>
      </c>
      <c r="C3493" s="6">
        <v>35713559.56508469</v>
      </c>
      <c r="D3493" s="6">
        <v>43557489.605123416</v>
      </c>
      <c r="E3493" s="6">
        <v>37744860.135294855</v>
      </c>
      <c r="F3493" s="6">
        <v>28880926.521719508</v>
      </c>
      <c r="G3493" s="6">
        <v>53420352.97046548</v>
      </c>
      <c r="H3493" s="6">
        <f>NPV(Supuestos!$B$22,C3493:G3493)+B3493</f>
        <v>-26736016.577643506</v>
      </c>
      <c r="I3493" s="2">
        <f>IFERROR(IRR(B3493:G3493),"")</f>
        <v>0.07101090710548766</v>
      </c>
      <c r="J3493" s="2">
        <f>IFERROR(MIRR(B3493:G3493,Supuestos!$B$22,Supuestos!$B$22),"")</f>
        <v>0.09958245500623764</v>
      </c>
      <c r="K3493" s="6">
        <v>7325.031031479826</v>
      </c>
      <c r="L3493" s="6">
        <v>35209.713928115816</v>
      </c>
      <c r="M3493" s="6">
        <v>141268184.34079343</v>
      </c>
      <c r="N3493" s="6">
        <v>3299.0094440989196</v>
      </c>
      <c r="O3493" s="6">
        <v>106450651.11093374</v>
      </c>
    </row>
    <row r="3494">
      <c r="A3494">
        <v>3490</v>
      </c>
      <c r="B3494" s="6">
        <v>-154067856.6921978</v>
      </c>
      <c r="C3494" s="6">
        <v>27129600.167495698</v>
      </c>
      <c r="D3494" s="6">
        <v>35094005.097155645</v>
      </c>
      <c r="E3494" s="6">
        <v>46122760.35588777</v>
      </c>
      <c r="F3494" s="6">
        <v>49672088.46952776</v>
      </c>
      <c r="G3494" s="6">
        <v>92826781.8140041</v>
      </c>
      <c r="H3494" s="6">
        <f>NPV(Supuestos!$B$22,C3494:G3494)+B3494</f>
        <v>5486470.652792461</v>
      </c>
      <c r="I3494" s="2">
        <f>IFERROR(IRR(B3494:G3494),"")</f>
        <v>0.15211450896426937</v>
      </c>
      <c r="J3494" s="2">
        <f>IFERROR(MIRR(B3494:G3494,Supuestos!$B$22,Supuestos!$B$22),"")</f>
        <v>0.14800600723610224</v>
      </c>
      <c r="K3494" s="6">
        <v>7613.6438099969</v>
      </c>
      <c r="L3494" s="6">
        <v>38079.9472588117</v>
      </c>
      <c r="M3494" s="6">
        <v>130873684.31363298</v>
      </c>
      <c r="N3494" s="6">
        <v>3351.820812715838</v>
      </c>
      <c r="O3494" s="6">
        <v>114276070.07620013</v>
      </c>
    </row>
    <row r="3495">
      <c r="A3495">
        <v>3491</v>
      </c>
      <c r="B3495" s="6">
        <v>-166162547.1786561</v>
      </c>
      <c r="C3495" s="6">
        <v>59275217.94678934</v>
      </c>
      <c r="D3495" s="6">
        <v>67778227.25431181</v>
      </c>
      <c r="E3495" s="6">
        <v>56367825.175288394</v>
      </c>
      <c r="F3495" s="6">
        <v>69655060.66340248</v>
      </c>
      <c r="G3495" s="6">
        <v>115472588.44086173</v>
      </c>
      <c r="H3495" s="6">
        <f>NPV(Supuestos!$B$22,C3495:G3495)+B3495</f>
        <v>77247311.13739961</v>
      </c>
      <c r="I3495" s="2">
        <f>IFERROR(IRR(B3495:G3495),"")</f>
        <v>0.30195810507297477</v>
      </c>
      <c r="J3495" s="2">
        <f>IFERROR(MIRR(B3495:G3495,Supuestos!$B$22,Supuestos!$B$22),"")</f>
        <v>0.230455341271536</v>
      </c>
      <c r="K3495" s="6">
        <v>8161.529677209779</v>
      </c>
      <c r="L3495" s="6">
        <v>40647.576477212715</v>
      </c>
      <c r="M3495" s="6">
        <v>139622835.04062206</v>
      </c>
      <c r="N3495" s="6">
        <v>3365.9556561770537</v>
      </c>
      <c r="O3495" s="6">
        <v>109318253.7842168</v>
      </c>
    </row>
    <row r="3496">
      <c r="A3496">
        <v>3492</v>
      </c>
      <c r="B3496" s="6">
        <v>-175828065.8906685</v>
      </c>
      <c r="C3496" s="6">
        <v>36132680.653863184</v>
      </c>
      <c r="D3496" s="6">
        <v>41594940.8761182</v>
      </c>
      <c r="E3496" s="6">
        <v>54997029.92706689</v>
      </c>
      <c r="F3496" s="6">
        <v>40658215.08634641</v>
      </c>
      <c r="G3496" s="6">
        <v>70999253.17345981</v>
      </c>
      <c r="H3496" s="6">
        <f>NPV(Supuestos!$B$22,C3496:G3496)+B3496</f>
        <v>-14057632.397531144</v>
      </c>
      <c r="I3496" s="2">
        <f>IFERROR(IRR(B3496:G3496),"")</f>
        <v>0.1092058525061825</v>
      </c>
      <c r="J3496" s="2">
        <f>IFERROR(MIRR(B3496:G3496,Supuestos!$B$22,Supuestos!$B$22),"")</f>
        <v>0.12115857114773276</v>
      </c>
      <c r="K3496" s="6">
        <v>7252.386558369231</v>
      </c>
      <c r="L3496" s="6">
        <v>38700.32181361028</v>
      </c>
      <c r="M3496" s="6">
        <v>153374490.39262125</v>
      </c>
      <c r="N3496" s="6">
        <v>3265.382915238539</v>
      </c>
      <c r="O3496" s="6">
        <v>107324278.6797924</v>
      </c>
    </row>
    <row r="3497">
      <c r="A3497">
        <v>3493</v>
      </c>
      <c r="B3497" s="6">
        <v>-166199621.17066798</v>
      </c>
      <c r="C3497" s="6">
        <v>56545326.63974108</v>
      </c>
      <c r="D3497" s="6">
        <v>67442817.21894835</v>
      </c>
      <c r="E3497" s="6">
        <v>63464039.743340075</v>
      </c>
      <c r="F3497" s="6">
        <v>62896299.62007044</v>
      </c>
      <c r="G3497" s="6">
        <v>118341562.2118335</v>
      </c>
      <c r="H3497" s="6">
        <f>NPV(Supuestos!$B$22,C3497:G3497)+B3497</f>
        <v>76835577.18563247</v>
      </c>
      <c r="I3497" s="2">
        <f>IFERROR(IRR(B3497:G3497),"")</f>
        <v>0.2999574419671065</v>
      </c>
      <c r="J3497" s="2">
        <f>IFERROR(MIRR(B3497:G3497,Supuestos!$B$22,Supuestos!$B$22),"")</f>
        <v>0.23002143763630967</v>
      </c>
      <c r="K3497" s="6">
        <v>8060.172467954467</v>
      </c>
      <c r="L3497" s="6">
        <v>38811.61710563307</v>
      </c>
      <c r="M3497" s="6">
        <v>141173354.96013883</v>
      </c>
      <c r="N3497" s="6">
        <v>3146.37981398652</v>
      </c>
      <c r="O3497" s="6">
        <v>106759006.08949034</v>
      </c>
    </row>
    <row r="3498">
      <c r="A3498">
        <v>3494</v>
      </c>
      <c r="B3498" s="6">
        <v>-175536295.13740066</v>
      </c>
      <c r="C3498" s="6">
        <v>78224993.69912007</v>
      </c>
      <c r="D3498" s="6">
        <v>113122998.02655953</v>
      </c>
      <c r="E3498" s="6">
        <v>105754434.0294757</v>
      </c>
      <c r="F3498" s="6">
        <v>95475126.72899026</v>
      </c>
      <c r="G3498" s="6">
        <v>171392514.40892282</v>
      </c>
      <c r="H3498" s="6">
        <f>NPV(Supuestos!$B$22,C3498:G3498)+B3498</f>
        <v>197052665.58023894</v>
      </c>
      <c r="I3498" s="2">
        <f>IFERROR(IRR(B3498:G3498),"")</f>
        <v>0.49881138572071354</v>
      </c>
      <c r="J3498" s="2">
        <f>IFERROR(MIRR(B3498:G3498,Supuestos!$B$22,Supuestos!$B$22),"")</f>
        <v>0.325187901884485</v>
      </c>
      <c r="K3498" s="6">
        <v>8648.567276907492</v>
      </c>
      <c r="L3498" s="6">
        <v>46156.30138466769</v>
      </c>
      <c r="M3498" s="6">
        <v>143601424.9151193</v>
      </c>
      <c r="N3498" s="6">
        <v>3301.82068242381</v>
      </c>
      <c r="O3498" s="6">
        <v>107644066.77874435</v>
      </c>
    </row>
    <row r="3499">
      <c r="A3499">
        <v>3495</v>
      </c>
      <c r="B3499" s="6">
        <v>-173819006.21893665</v>
      </c>
      <c r="C3499" s="6">
        <v>79689577.2603491</v>
      </c>
      <c r="D3499" s="6">
        <v>74852385.13026729</v>
      </c>
      <c r="E3499" s="6">
        <v>76109218.73741661</v>
      </c>
      <c r="F3499" s="6">
        <v>59325992.68753727</v>
      </c>
      <c r="G3499" s="6">
        <v>114093879.43739983</v>
      </c>
      <c r="H3499" s="6">
        <f>NPV(Supuestos!$B$22,C3499:G3499)+B3499</f>
        <v>99434702.2639077</v>
      </c>
      <c r="I3499" s="2">
        <f>IFERROR(IRR(B3499:G3499),"")</f>
        <v>0.3516306031118134</v>
      </c>
      <c r="J3499" s="2">
        <f>IFERROR(MIRR(B3499:G3499,Supuestos!$B$22,Supuestos!$B$22),"")</f>
        <v>0.2479540987365083</v>
      </c>
      <c r="K3499" s="6">
        <v>8317.196889699379</v>
      </c>
      <c r="L3499" s="6">
        <v>42161.819891051746</v>
      </c>
      <c r="M3499" s="6">
        <v>145765553.63798296</v>
      </c>
      <c r="N3499" s="6">
        <v>3505.0938979412117</v>
      </c>
      <c r="O3499" s="6">
        <v>110376795.65844975</v>
      </c>
    </row>
    <row r="3500">
      <c r="A3500">
        <v>3496</v>
      </c>
      <c r="B3500" s="6">
        <v>-155953638.9529262</v>
      </c>
      <c r="C3500" s="6">
        <v>64552931.03224766</v>
      </c>
      <c r="D3500" s="6">
        <v>75611700.6085886</v>
      </c>
      <c r="E3500" s="6">
        <v>72403446.39713573</v>
      </c>
      <c r="F3500" s="6">
        <v>90896780.00910401</v>
      </c>
      <c r="G3500" s="6">
        <v>126529185.97074017</v>
      </c>
      <c r="H3500" s="6">
        <f>NPV(Supuestos!$B$22,C3500:G3500)+B3500</f>
        <v>127256236.569195</v>
      </c>
      <c r="I3500" s="2">
        <f>IFERROR(IRR(B3500:G3500),"")</f>
        <v>0.4078826078292483</v>
      </c>
      <c r="J3500" s="2">
        <f>IFERROR(MIRR(B3500:G3500,Supuestos!$B$22,Supuestos!$B$22),"")</f>
        <v>0.2844802393312327</v>
      </c>
      <c r="K3500" s="6">
        <v>8131.452073334092</v>
      </c>
      <c r="L3500" s="6">
        <v>44735.33827878644</v>
      </c>
      <c r="M3500" s="6">
        <v>126852578.21705899</v>
      </c>
      <c r="N3500" s="6">
        <v>3494.836194658031</v>
      </c>
      <c r="O3500" s="6">
        <v>109022664.72948973</v>
      </c>
    </row>
    <row r="3501">
      <c r="A3501">
        <v>3497</v>
      </c>
      <c r="B3501" s="6">
        <v>-168191267.8415746</v>
      </c>
      <c r="C3501" s="6">
        <v>38239452.576747745</v>
      </c>
      <c r="D3501" s="6">
        <v>54193795.493193865</v>
      </c>
      <c r="E3501" s="6">
        <v>50514466.1907662</v>
      </c>
      <c r="F3501" s="6">
        <v>48455623.75238996</v>
      </c>
      <c r="G3501" s="6">
        <v>101379563.35162371</v>
      </c>
      <c r="H3501" s="6">
        <f>NPV(Supuestos!$B$22,C3501:G3501)+B3501</f>
        <v>22491290.885977168</v>
      </c>
      <c r="I3501" s="2">
        <f>IFERROR(IRR(B3501:G3501),"")</f>
        <v>0.18728376999269503</v>
      </c>
      <c r="J3501" s="2">
        <f>IFERROR(MIRR(B3501:G3501,Supuestos!$B$22,Supuestos!$B$22),"")</f>
        <v>0.16897805057778115</v>
      </c>
      <c r="K3501" s="6">
        <v>7568.484250371581</v>
      </c>
      <c r="L3501" s="6">
        <v>39919.153089210406</v>
      </c>
      <c r="M3501" s="6">
        <v>144021069.32606572</v>
      </c>
      <c r="N3501" s="6">
        <v>3374.7923949422934</v>
      </c>
      <c r="O3501" s="6">
        <v>108894496.55379784</v>
      </c>
    </row>
    <row r="3502">
      <c r="A3502">
        <v>3498</v>
      </c>
      <c r="B3502" s="6">
        <v>-185197837.08079278</v>
      </c>
      <c r="C3502" s="6">
        <v>74094335.06322008</v>
      </c>
      <c r="D3502" s="6">
        <v>74284541.4861896</v>
      </c>
      <c r="E3502" s="6">
        <v>85847828.48098022</v>
      </c>
      <c r="F3502" s="6">
        <v>69671089.42065977</v>
      </c>
      <c r="G3502" s="6">
        <v>130881978.36626668</v>
      </c>
      <c r="H3502" s="6">
        <f>NPV(Supuestos!$B$22,C3502:G3502)+B3502</f>
        <v>104128451.41152897</v>
      </c>
      <c r="I3502" s="2">
        <f>IFERROR(IRR(B3502:G3502),"")</f>
        <v>0.33737241270215496</v>
      </c>
      <c r="J3502" s="2">
        <f>IFERROR(MIRR(B3502:G3502,Supuestos!$B$22,Supuestos!$B$22),"")</f>
        <v>0.24639370948811767</v>
      </c>
      <c r="K3502" s="6">
        <v>8416.394040193212</v>
      </c>
      <c r="L3502" s="6">
        <v>41563.859966749755</v>
      </c>
      <c r="M3502" s="6">
        <v>157212411.21586657</v>
      </c>
      <c r="N3502" s="6">
        <v>3252.8273944122097</v>
      </c>
      <c r="O3502" s="6">
        <v>109341803.58195126</v>
      </c>
    </row>
    <row r="3503">
      <c r="A3503">
        <v>3499</v>
      </c>
      <c r="B3503" s="6">
        <v>-156418479.86911368</v>
      </c>
      <c r="C3503" s="6">
        <v>42042443.616644934</v>
      </c>
      <c r="D3503" s="6">
        <v>67727400.03899524</v>
      </c>
      <c r="E3503" s="6">
        <v>68088073.36160481</v>
      </c>
      <c r="F3503" s="6">
        <v>60419922.993448354</v>
      </c>
      <c r="G3503" s="6">
        <v>104726355.12601045</v>
      </c>
      <c r="H3503" s="6">
        <f>NPV(Supuestos!$B$22,C3503:G3503)+B3503</f>
        <v>68697433.81631069</v>
      </c>
      <c r="I3503" s="2">
        <f>IFERROR(IRR(B3503:G3503),"")</f>
        <v>0.2891971327911007</v>
      </c>
      <c r="J3503" s="2">
        <f>IFERROR(MIRR(B3503:G3503,Supuestos!$B$22,Supuestos!$B$22),"")</f>
        <v>0.2261073010482879</v>
      </c>
      <c r="K3503" s="6">
        <v>7958.955065971059</v>
      </c>
      <c r="L3503" s="6">
        <v>40710.21475407763</v>
      </c>
      <c r="M3503" s="6">
        <v>130497618.27281481</v>
      </c>
      <c r="N3503" s="6">
        <v>3415.6122818899653</v>
      </c>
      <c r="O3503" s="6">
        <v>109455734.66653699</v>
      </c>
    </row>
    <row r="3504">
      <c r="A3504">
        <v>3500</v>
      </c>
      <c r="B3504" s="6">
        <v>-166473382.2737711</v>
      </c>
      <c r="C3504" s="6">
        <v>64557123.06970914</v>
      </c>
      <c r="D3504" s="6">
        <v>42876147.939605355</v>
      </c>
      <c r="E3504" s="6">
        <v>49060688.32213637</v>
      </c>
      <c r="F3504" s="6">
        <v>51017411.66144085</v>
      </c>
      <c r="G3504" s="6">
        <v>108213998.54353745</v>
      </c>
      <c r="H3504" s="6">
        <f>NPV(Supuestos!$B$22,C3504:G3504)+B3504</f>
        <v>42671406.954464175</v>
      </c>
      <c r="I3504" s="2">
        <f>IFERROR(IRR(B3504:G3504),"")</f>
        <v>0.2338095030873772</v>
      </c>
      <c r="J3504" s="2">
        <f>IFERROR(MIRR(B3504:G3504,Supuestos!$B$22,Supuestos!$B$22),"")</f>
        <v>0.19323312294221906</v>
      </c>
      <c r="K3504" s="6">
        <v>8187.822200025105</v>
      </c>
      <c r="L3504" s="6">
        <v>38296.85812239979</v>
      </c>
      <c r="M3504" s="6">
        <v>141387953.06370735</v>
      </c>
      <c r="N3504" s="6">
        <v>3386.2117503148816</v>
      </c>
      <c r="O3504" s="6">
        <v>113772350.83773667</v>
      </c>
    </row>
    <row r="3505">
      <c r="A3505">
        <v>3501</v>
      </c>
      <c r="B3505" s="6">
        <v>-178845308.1745388</v>
      </c>
      <c r="C3505" s="6">
        <v>66043109.68719408</v>
      </c>
      <c r="D3505" s="6">
        <v>51037547.08693379</v>
      </c>
      <c r="E3505" s="6">
        <v>46863498.52832495</v>
      </c>
      <c r="F3505" s="6">
        <v>64040316.75298634</v>
      </c>
      <c r="G3505" s="6">
        <v>97581412.29807849</v>
      </c>
      <c r="H3505" s="6">
        <f>NPV(Supuestos!$B$22,C3505:G3505)+B3505</f>
        <v>38588242.33259327</v>
      </c>
      <c r="I3505" s="2">
        <f>IFERROR(IRR(B3505:G3505),"")</f>
        <v>0.22098373093775975</v>
      </c>
      <c r="J3505" s="2">
        <f>IFERROR(MIRR(B3505:G3505,Supuestos!$B$22,Supuestos!$B$22),"")</f>
        <v>0.18542655730006508</v>
      </c>
      <c r="K3505" s="6">
        <v>8347.524095201506</v>
      </c>
      <c r="L3505" s="6">
        <v>35140.02977851623</v>
      </c>
      <c r="M3505" s="6">
        <v>155378728.5519578</v>
      </c>
      <c r="N3505" s="6">
        <v>3353.0295147250094</v>
      </c>
      <c r="O3505" s="6">
        <v>103981906.48966019</v>
      </c>
    </row>
    <row r="3506">
      <c r="A3506">
        <v>3502</v>
      </c>
      <c r="B3506" s="6">
        <v>-186925241.8888755</v>
      </c>
      <c r="C3506" s="6">
        <v>104446196.10521965</v>
      </c>
      <c r="D3506" s="6">
        <v>104337556.40267515</v>
      </c>
      <c r="E3506" s="6">
        <v>91198295.81134304</v>
      </c>
      <c r="F3506" s="6">
        <v>100808986.59563056</v>
      </c>
      <c r="G3506" s="6">
        <v>169259092.92393702</v>
      </c>
      <c r="H3506" s="6">
        <f>NPV(Supuestos!$B$22,C3506:G3506)+B3506</f>
        <v>194129723.7970877</v>
      </c>
      <c r="I3506" s="2">
        <f>IFERROR(IRR(B3506:G3506),"")</f>
        <v>0.49418473060141893</v>
      </c>
      <c r="J3506" s="2">
        <f>IFERROR(MIRR(B3506:G3506,Supuestos!$B$22,Supuestos!$B$22),"")</f>
        <v>0.3145248066312687</v>
      </c>
      <c r="K3506" s="6">
        <v>8833.545658165047</v>
      </c>
      <c r="L3506" s="6">
        <v>43072.8145623905</v>
      </c>
      <c r="M3506" s="6">
        <v>156486387.9638713</v>
      </c>
      <c r="N3506" s="6">
        <v>3196.4971356404326</v>
      </c>
      <c r="O3506" s="6">
        <v>104972481.42824681</v>
      </c>
    </row>
    <row r="3507">
      <c r="A3507">
        <v>3503</v>
      </c>
      <c r="B3507" s="6">
        <v>-158934658.67430958</v>
      </c>
      <c r="C3507" s="6">
        <v>50540086.34478009</v>
      </c>
      <c r="D3507" s="6">
        <v>51009479.297500476</v>
      </c>
      <c r="E3507" s="6">
        <v>42905679.76114087</v>
      </c>
      <c r="F3507" s="6">
        <v>40812921.722947225</v>
      </c>
      <c r="G3507" s="6">
        <v>76733080.89101444</v>
      </c>
      <c r="H3507" s="6">
        <f>NPV(Supuestos!$B$22,C3507:G3507)+B3507</f>
        <v>17626283.83430912</v>
      </c>
      <c r="I3507" s="2">
        <f>IFERROR(IRR(B3507:G3507),"")</f>
        <v>0.18328699545228208</v>
      </c>
      <c r="J3507" s="2">
        <f>IFERROR(MIRR(B3507:G3507,Supuestos!$B$22,Supuestos!$B$22),"")</f>
        <v>0.16423340529914832</v>
      </c>
      <c r="K3507" s="6">
        <v>7141.309295748448</v>
      </c>
      <c r="L3507" s="6">
        <v>44564.18128639314</v>
      </c>
      <c r="M3507" s="6">
        <v>133474930.5080745</v>
      </c>
      <c r="N3507" s="6">
        <v>3403.4182456942895</v>
      </c>
      <c r="O3507" s="6">
        <v>108846147.0295145</v>
      </c>
    </row>
    <row r="3508">
      <c r="A3508">
        <v>3504</v>
      </c>
      <c r="B3508" s="6">
        <v>-157208042.58583996</v>
      </c>
      <c r="C3508" s="6">
        <v>32215448.165258314</v>
      </c>
      <c r="D3508" s="6">
        <v>40301295.132693976</v>
      </c>
      <c r="E3508" s="6">
        <v>52133603.16635123</v>
      </c>
      <c r="F3508" s="6">
        <v>43725227.587688856</v>
      </c>
      <c r="G3508" s="6">
        <v>86011511.72507866</v>
      </c>
      <c r="H3508" s="6">
        <f>NPV(Supuestos!$B$22,C3508:G3508)+B3508</f>
        <v>7810886.447992772</v>
      </c>
      <c r="I3508" s="2">
        <f>IFERROR(IRR(B3508:G3508),"")</f>
        <v>0.15767420682016844</v>
      </c>
      <c r="J3508" s="2">
        <f>IFERROR(MIRR(B3508:G3508,Supuestos!$B$22,Supuestos!$B$22),"")</f>
        <v>0.15110953711053798</v>
      </c>
      <c r="K3508" s="6">
        <v>8090.335486372596</v>
      </c>
      <c r="L3508" s="6">
        <v>34533.702746940384</v>
      </c>
      <c r="M3508" s="6">
        <v>134856903.3210868</v>
      </c>
      <c r="N3508" s="6">
        <v>3518.682554643601</v>
      </c>
      <c r="O3508" s="6">
        <v>106134274.02083163</v>
      </c>
    </row>
    <row r="3509">
      <c r="A3509">
        <v>3505</v>
      </c>
      <c r="B3509" s="6">
        <v>-172430760.64544448</v>
      </c>
      <c r="C3509" s="6">
        <v>91422142.76443714</v>
      </c>
      <c r="D3509" s="6">
        <v>103344856.13983585</v>
      </c>
      <c r="E3509" s="6">
        <v>103031295.49826851</v>
      </c>
      <c r="F3509" s="6">
        <v>114599185.95985277</v>
      </c>
      <c r="G3509" s="6">
        <v>149879640.28099966</v>
      </c>
      <c r="H3509" s="6">
        <f>NPV(Supuestos!$B$22,C3509:G3509)+B3509</f>
        <v>202522508.59836537</v>
      </c>
      <c r="I3509" s="2">
        <f>IFERROR(IRR(B3509:G3509),"")</f>
        <v>0.5263613707361676</v>
      </c>
      <c r="J3509" s="2">
        <f>IFERROR(MIRR(B3509:G3509,Supuestos!$B$22,Supuestos!$B$22),"")</f>
        <v>0.3316108693525517</v>
      </c>
      <c r="K3509" s="6">
        <v>9151.513068959131</v>
      </c>
      <c r="L3509" s="6">
        <v>41522.590320722345</v>
      </c>
      <c r="M3509" s="6">
        <v>142031198.40727437</v>
      </c>
      <c r="N3509" s="6">
        <v>3388.104237616062</v>
      </c>
      <c r="O3509" s="6">
        <v>102405153.55150865</v>
      </c>
    </row>
    <row r="3510">
      <c r="A3510">
        <v>3506</v>
      </c>
      <c r="B3510" s="6">
        <v>-186534723.35924616</v>
      </c>
      <c r="C3510" s="6">
        <v>47062024.80689819</v>
      </c>
      <c r="D3510" s="6">
        <v>51219632.151007965</v>
      </c>
      <c r="E3510" s="6">
        <v>70390992.57748425</v>
      </c>
      <c r="F3510" s="6">
        <v>45772929.96236192</v>
      </c>
      <c r="G3510" s="6">
        <v>100964030.47747123</v>
      </c>
      <c r="H3510" s="6">
        <f>NPV(Supuestos!$B$22,C3510:G3510)+B3510</f>
        <v>21210316.01455448</v>
      </c>
      <c r="I3510" s="2">
        <f>IFERROR(IRR(B3510:G3510),"")</f>
        <v>0.18152355192834896</v>
      </c>
      <c r="J3510" s="2">
        <f>IFERROR(MIRR(B3510:G3510,Supuestos!$B$22,Supuestos!$B$22),"")</f>
        <v>0.16482060999784287</v>
      </c>
      <c r="K3510" s="6">
        <v>7812.440516004901</v>
      </c>
      <c r="L3510" s="6">
        <v>41584.79392733661</v>
      </c>
      <c r="M3510" s="6">
        <v>160544425.04503503</v>
      </c>
      <c r="N3510" s="6">
        <v>3509.514073220392</v>
      </c>
      <c r="O3510" s="6">
        <v>114592038.2473905</v>
      </c>
    </row>
    <row r="3511">
      <c r="A3511">
        <v>3507</v>
      </c>
      <c r="B3511" s="6">
        <v>-157021704.51502123</v>
      </c>
      <c r="C3511" s="6">
        <v>63271942.31430573</v>
      </c>
      <c r="D3511" s="6">
        <v>67623281.88529925</v>
      </c>
      <c r="E3511" s="6">
        <v>38335410.4263626</v>
      </c>
      <c r="F3511" s="6">
        <v>76850712.3810821</v>
      </c>
      <c r="G3511" s="6">
        <v>112253691.75982253</v>
      </c>
      <c r="H3511" s="6">
        <f>NPV(Supuestos!$B$22,C3511:G3511)+B3511</f>
        <v>80192070.0099427</v>
      </c>
      <c r="I3511" s="2">
        <f>IFERROR(IRR(B3511:G3511),"")</f>
        <v>0.31909723920825134</v>
      </c>
      <c r="J3511" s="2">
        <f>IFERROR(MIRR(B3511:G3511,Supuestos!$B$22,Supuestos!$B$22),"")</f>
        <v>0.23805772591811358</v>
      </c>
      <c r="K3511" s="6">
        <v>7774.845493443574</v>
      </c>
      <c r="L3511" s="6">
        <v>42823.69984697631</v>
      </c>
      <c r="M3511" s="6">
        <v>130385892.53359371</v>
      </c>
      <c r="N3511" s="6">
        <v>3369.266684912145</v>
      </c>
      <c r="O3511" s="6">
        <v>109922802.81952602</v>
      </c>
    </row>
    <row r="3512">
      <c r="A3512">
        <v>3508</v>
      </c>
      <c r="B3512" s="6">
        <v>-167969838.98857796</v>
      </c>
      <c r="C3512" s="6">
        <v>81528399.47099993</v>
      </c>
      <c r="D3512" s="6">
        <v>77258723.15858153</v>
      </c>
      <c r="E3512" s="6">
        <v>80381318.26502186</v>
      </c>
      <c r="F3512" s="6">
        <v>85915426.6995877</v>
      </c>
      <c r="G3512" s="6">
        <v>140644283.86988792</v>
      </c>
      <c r="H3512" s="6">
        <f>NPV(Supuestos!$B$22,C3512:G3512)+B3512</f>
        <v>141164543.45754388</v>
      </c>
      <c r="I3512" s="2">
        <f>IFERROR(IRR(B3512:G3512),"")</f>
        <v>0.424457552981302</v>
      </c>
      <c r="J3512" s="2">
        <f>IFERROR(MIRR(B3512:G3512,Supuestos!$B$22,Supuestos!$B$22),"")</f>
        <v>0.2879175235441289</v>
      </c>
      <c r="K3512" s="6">
        <v>9191.741621738756</v>
      </c>
      <c r="L3512" s="6">
        <v>39193.80234809831</v>
      </c>
      <c r="M3512" s="6">
        <v>139149094.64000058</v>
      </c>
      <c r="N3512" s="6">
        <v>3461.7941063828766</v>
      </c>
      <c r="O3512" s="6">
        <v>112669677.79135132</v>
      </c>
    </row>
    <row r="3513">
      <c r="A3513">
        <v>3509</v>
      </c>
      <c r="B3513" s="6">
        <v>-163424346.03736645</v>
      </c>
      <c r="C3513" s="6">
        <v>35595841.45193985</v>
      </c>
      <c r="D3513" s="6">
        <v>41503773.39457607</v>
      </c>
      <c r="E3513" s="6">
        <v>36325876.58977305</v>
      </c>
      <c r="F3513" s="6">
        <v>25692531.75208547</v>
      </c>
      <c r="G3513" s="6">
        <v>62141264.358363986</v>
      </c>
      <c r="H3513" s="6">
        <f>NPV(Supuestos!$B$22,C3513:G3513)+B3513</f>
        <v>-28258918.978270344</v>
      </c>
      <c r="I3513" s="2">
        <f>IFERROR(IRR(B3513:G3513),"")</f>
        <v>0.06925088695147859</v>
      </c>
      <c r="J3513" s="2">
        <f>IFERROR(MIRR(B3513:G3513,Supuestos!$B$22,Supuestos!$B$22),"")</f>
        <v>0.097525512386758</v>
      </c>
      <c r="K3513" s="6">
        <v>7483.031715682489</v>
      </c>
      <c r="L3513" s="6">
        <v>36520.836976156876</v>
      </c>
      <c r="M3513" s="6">
        <v>141561419.5272983</v>
      </c>
      <c r="N3513" s="6">
        <v>3480.7482168388865</v>
      </c>
      <c r="O3513" s="6">
        <v>110204826.74049665</v>
      </c>
    </row>
    <row r="3514">
      <c r="A3514">
        <v>3510</v>
      </c>
      <c r="B3514" s="6">
        <v>-165337689.99717638</v>
      </c>
      <c r="C3514" s="6">
        <v>28771779.274038203</v>
      </c>
      <c r="D3514" s="6">
        <v>27886389.79142577</v>
      </c>
      <c r="E3514" s="6">
        <v>21823955.811649017</v>
      </c>
      <c r="F3514" s="6">
        <v>30186592.38815289</v>
      </c>
      <c r="G3514" s="6">
        <v>66687819.466398664</v>
      </c>
      <c r="H3514" s="6">
        <f>NPV(Supuestos!$B$22,C3514:G3514)+B3514</f>
        <v>-51402617.431360394</v>
      </c>
      <c r="I3514" s="2">
        <f>IFERROR(IRR(B3514:G3514),"")</f>
        <v>0.017322035544882073</v>
      </c>
      <c r="J3514" s="2">
        <f>IFERROR(MIRR(B3514:G3514,Supuestos!$B$22,Supuestos!$B$22),"")</f>
        <v>0.05818588652998713</v>
      </c>
      <c r="K3514" s="6">
        <v>7629.488544613725</v>
      </c>
      <c r="L3514" s="6">
        <v>33045.99123004968</v>
      </c>
      <c r="M3514" s="6">
        <v>145167769.0743708</v>
      </c>
      <c r="N3514" s="6">
        <v>3493.001889872054</v>
      </c>
      <c r="O3514" s="6">
        <v>107694090.98249237</v>
      </c>
    </row>
    <row r="3515">
      <c r="A3515">
        <v>3511</v>
      </c>
      <c r="B3515" s="6">
        <v>-158610177.66083968</v>
      </c>
      <c r="C3515" s="6">
        <v>45720262.18791002</v>
      </c>
      <c r="D3515" s="6">
        <v>67740851.64663751</v>
      </c>
      <c r="E3515" s="6">
        <v>64506730.960130915</v>
      </c>
      <c r="F3515" s="6">
        <v>63399464.179511696</v>
      </c>
      <c r="G3515" s="6">
        <v>113154927.01571044</v>
      </c>
      <c r="H3515" s="6">
        <f>NPV(Supuestos!$B$22,C3515:G3515)+B3515</f>
        <v>73466602.82726482</v>
      </c>
      <c r="I3515" s="2">
        <f>IFERROR(IRR(B3515:G3515),"")</f>
        <v>0.2961595073316794</v>
      </c>
      <c r="J3515" s="2">
        <f>IFERROR(MIRR(B3515:G3515,Supuestos!$B$22,Supuestos!$B$22),"")</f>
        <v>0.23016956801835287</v>
      </c>
      <c r="K3515" s="6">
        <v>8694.194813376289</v>
      </c>
      <c r="L3515" s="6">
        <v>35810.937450780955</v>
      </c>
      <c r="M3515" s="6">
        <v>133702396.32910186</v>
      </c>
      <c r="N3515" s="6">
        <v>3291.321148133526</v>
      </c>
      <c r="O3515" s="6">
        <v>112473883.85269426</v>
      </c>
    </row>
    <row r="3516">
      <c r="A3516">
        <v>3512</v>
      </c>
      <c r="B3516" s="6">
        <v>-177325240.60080308</v>
      </c>
      <c r="C3516" s="6">
        <v>81376456.82544658</v>
      </c>
      <c r="D3516" s="6">
        <v>72873543.22226895</v>
      </c>
      <c r="E3516" s="6">
        <v>87801725.87304077</v>
      </c>
      <c r="F3516" s="6">
        <v>87124360.93090472</v>
      </c>
      <c r="G3516" s="6">
        <v>143478522.84284604</v>
      </c>
      <c r="H3516" s="6">
        <f>NPV(Supuestos!$B$22,C3516:G3516)+B3516</f>
        <v>135497970.05429536</v>
      </c>
      <c r="I3516" s="2">
        <f>IFERROR(IRR(B3516:G3516),"")</f>
        <v>0.3979515840057146</v>
      </c>
      <c r="J3516" s="2">
        <f>IFERROR(MIRR(B3516:G3516,Supuestos!$B$22,Supuestos!$B$22),"")</f>
        <v>0.27705774000151995</v>
      </c>
      <c r="K3516" s="6">
        <v>8785.99241992014</v>
      </c>
      <c r="L3516" s="6">
        <v>42076.570209759615</v>
      </c>
      <c r="M3516" s="6">
        <v>147750486.44726825</v>
      </c>
      <c r="N3516" s="6">
        <v>3537.1403902458646</v>
      </c>
      <c r="O3516" s="6">
        <v>107355811.36749019</v>
      </c>
    </row>
    <row r="3517">
      <c r="A3517">
        <v>3513</v>
      </c>
      <c r="B3517" s="6">
        <v>-161560439.6152033</v>
      </c>
      <c r="C3517" s="6">
        <v>61080307.78641965</v>
      </c>
      <c r="D3517" s="6">
        <v>43139516.52613039</v>
      </c>
      <c r="E3517" s="6">
        <v>64362925.43911472</v>
      </c>
      <c r="F3517" s="6">
        <v>50688321.097166546</v>
      </c>
      <c r="G3517" s="6">
        <v>104988641.54903628</v>
      </c>
      <c r="H3517" s="6">
        <f>NPV(Supuestos!$B$22,C3517:G3517)+B3517</f>
        <v>53195742.021820866</v>
      </c>
      <c r="I3517" s="2">
        <f>IFERROR(IRR(B3517:G3517),"")</f>
        <v>0.25840184658989274</v>
      </c>
      <c r="J3517" s="2">
        <f>IFERROR(MIRR(B3517:G3517,Supuestos!$B$22,Supuestos!$B$22),"")</f>
        <v>0.20677687901561748</v>
      </c>
      <c r="K3517" s="6">
        <v>8189.906565910077</v>
      </c>
      <c r="L3517" s="6">
        <v>37722.04944935219</v>
      </c>
      <c r="M3517" s="6">
        <v>136845234.77801657</v>
      </c>
      <c r="N3517" s="6">
        <v>3395.8757870209715</v>
      </c>
      <c r="O3517" s="6">
        <v>108891728.8358617</v>
      </c>
    </row>
    <row r="3518">
      <c r="A3518">
        <v>3514</v>
      </c>
      <c r="B3518" s="6">
        <v>-172078640.06342676</v>
      </c>
      <c r="C3518" s="6">
        <v>36001094.30515364</v>
      </c>
      <c r="D3518" s="6">
        <v>70018569.30930784</v>
      </c>
      <c r="E3518" s="6">
        <v>47022620.70138136</v>
      </c>
      <c r="F3518" s="6">
        <v>58947121.30603329</v>
      </c>
      <c r="G3518" s="6">
        <v>102862529.7571279</v>
      </c>
      <c r="H3518" s="6">
        <f>NPV(Supuestos!$B$22,C3518:G3518)+B3518</f>
        <v>33442214.911540493</v>
      </c>
      <c r="I3518" s="2">
        <f>IFERROR(IRR(B3518:G3518),"")</f>
        <v>0.20811692255157682</v>
      </c>
      <c r="J3518" s="2">
        <f>IFERROR(MIRR(B3518:G3518,Supuestos!$B$22,Supuestos!$B$22),"")</f>
        <v>0.18121958172927788</v>
      </c>
      <c r="K3518" s="6">
        <v>7678.780054571339</v>
      </c>
      <c r="L3518" s="6">
        <v>40778.01726819505</v>
      </c>
      <c r="M3518" s="6">
        <v>147028606.0103082</v>
      </c>
      <c r="N3518" s="6">
        <v>3342.091646976769</v>
      </c>
      <c r="O3518" s="6">
        <v>109235806.96117903</v>
      </c>
    </row>
    <row r="3519">
      <c r="A3519">
        <v>3515</v>
      </c>
      <c r="B3519" s="6">
        <v>-169984314.2399651</v>
      </c>
      <c r="C3519" s="6">
        <v>32366125.76501037</v>
      </c>
      <c r="D3519" s="6">
        <v>49252218.74791793</v>
      </c>
      <c r="E3519" s="6">
        <v>36807010.48569319</v>
      </c>
      <c r="F3519" s="6">
        <v>44590641.335315034</v>
      </c>
      <c r="G3519" s="6">
        <v>70705051.1059804</v>
      </c>
      <c r="H3519" s="6">
        <f>NPV(Supuestos!$B$22,C3519:G3519)+B3519</f>
        <v>-15728081.897240937</v>
      </c>
      <c r="I3519" s="2">
        <f>IFERROR(IRR(B3519:G3519),"")</f>
        <v>0.1044743726815154</v>
      </c>
      <c r="J3519" s="2">
        <f>IFERROR(MIRR(B3519:G3519,Supuestos!$B$22,Supuestos!$B$22),"")</f>
        <v>0.11807677365825664</v>
      </c>
      <c r="K3519" s="6">
        <v>8019.790768732726</v>
      </c>
      <c r="L3519" s="6">
        <v>32813.414088755395</v>
      </c>
      <c r="M3519" s="6">
        <v>148931777.0079967</v>
      </c>
      <c r="N3519" s="6">
        <v>3441.2451084392765</v>
      </c>
      <c r="O3519" s="6">
        <v>106748157.79803656</v>
      </c>
    </row>
    <row r="3520">
      <c r="A3520">
        <v>3516</v>
      </c>
      <c r="B3520" s="6">
        <v>-165185647.40832296</v>
      </c>
      <c r="C3520" s="6">
        <v>64816558.22267322</v>
      </c>
      <c r="D3520" s="6">
        <v>70185757.05480516</v>
      </c>
      <c r="E3520" s="6">
        <v>68744833.69618648</v>
      </c>
      <c r="F3520" s="6">
        <v>76653626.81750762</v>
      </c>
      <c r="G3520" s="6">
        <v>120774995.88709232</v>
      </c>
      <c r="H3520" s="6">
        <f>NPV(Supuestos!$B$22,C3520:G3520)+B3520</f>
        <v>100189297.18679623</v>
      </c>
      <c r="I3520" s="2">
        <f>IFERROR(IRR(B3520:G3520),"")</f>
        <v>0.3478103773174755</v>
      </c>
      <c r="J3520" s="2">
        <f>IFERROR(MIRR(B3520:G3520,Supuestos!$B$22,Supuestos!$B$22),"")</f>
        <v>0.2533788808932864</v>
      </c>
      <c r="K3520" s="6">
        <v>7911.025732788067</v>
      </c>
      <c r="L3520" s="6">
        <v>43704.715728253694</v>
      </c>
      <c r="M3520" s="6">
        <v>137525716.94669077</v>
      </c>
      <c r="N3520" s="6">
        <v>3300.1613898202777</v>
      </c>
      <c r="O3520" s="6">
        <v>106463940.2538404</v>
      </c>
    </row>
    <row r="3521">
      <c r="A3521">
        <v>3517</v>
      </c>
      <c r="B3521" s="6">
        <v>-173269415.8666481</v>
      </c>
      <c r="C3521" s="6">
        <v>80649266.35578264</v>
      </c>
      <c r="D3521" s="6">
        <v>78672045.59853311</v>
      </c>
      <c r="E3521" s="6">
        <v>67400068.20259713</v>
      </c>
      <c r="F3521" s="6">
        <v>59595301.6809614</v>
      </c>
      <c r="G3521" s="6">
        <v>128728591.22479065</v>
      </c>
      <c r="H3521" s="6">
        <f>NPV(Supuestos!$B$22,C3521:G3521)+B3521</f>
        <v>105647064.57267658</v>
      </c>
      <c r="I3521" s="2">
        <f>IFERROR(IRR(B3521:G3521),"")</f>
        <v>0.36141422166048</v>
      </c>
      <c r="J3521" s="2">
        <f>IFERROR(MIRR(B3521:G3521,Supuestos!$B$22,Supuestos!$B$22),"")</f>
        <v>0.2538780630652506</v>
      </c>
      <c r="K3521" s="6">
        <v>7998.246819777751</v>
      </c>
      <c r="L3521" s="6">
        <v>42951.35600772078</v>
      </c>
      <c r="M3521" s="6">
        <v>145786572.13913652</v>
      </c>
      <c r="N3521" s="6">
        <v>3305.548705533147</v>
      </c>
      <c r="O3521" s="6">
        <v>107845168.78890689</v>
      </c>
    </row>
    <row r="3522">
      <c r="A3522">
        <v>3518</v>
      </c>
      <c r="B3522" s="6">
        <v>-165328224.05573103</v>
      </c>
      <c r="C3522" s="6">
        <v>35657835.13988352</v>
      </c>
      <c r="D3522" s="6">
        <v>47397417.29224377</v>
      </c>
      <c r="E3522" s="6">
        <v>39215525.79250595</v>
      </c>
      <c r="F3522" s="6">
        <v>36718713.70782351</v>
      </c>
      <c r="G3522" s="6">
        <v>84595645.40059653</v>
      </c>
      <c r="H3522" s="6">
        <f>NPV(Supuestos!$B$22,C3522:G3522)+B3522</f>
        <v>-5432531.2997129485</v>
      </c>
      <c r="I3522" s="2">
        <f>IFERROR(IRR(B3522:G3522),"")</f>
        <v>0.12769389409965862</v>
      </c>
      <c r="J3522" s="2">
        <f>IFERROR(MIRR(B3522:G3522,Supuestos!$B$22,Supuestos!$B$22),"")</f>
        <v>0.13240767507761575</v>
      </c>
      <c r="K3522" s="6">
        <v>7640.845910287081</v>
      </c>
      <c r="L3522" s="6">
        <v>37500.59387672794</v>
      </c>
      <c r="M3522" s="6">
        <v>142405323.30722436</v>
      </c>
      <c r="N3522" s="6">
        <v>3376.064814068377</v>
      </c>
      <c r="O3522" s="6">
        <v>112903204.0296204</v>
      </c>
    </row>
    <row r="3523">
      <c r="A3523">
        <v>3519</v>
      </c>
      <c r="B3523" s="6">
        <v>-166971644.8978813</v>
      </c>
      <c r="C3523" s="6">
        <v>68569692.8680621</v>
      </c>
      <c r="D3523" s="6">
        <v>54581742.85303728</v>
      </c>
      <c r="E3523" s="6">
        <v>60577131.15230659</v>
      </c>
      <c r="F3523" s="6">
        <v>72280632.7555306</v>
      </c>
      <c r="G3523" s="6">
        <v>113148323.31377253</v>
      </c>
      <c r="H3523" s="6">
        <f>NPV(Supuestos!$B$22,C3523:G3523)+B3523</f>
        <v>77625555.97333829</v>
      </c>
      <c r="I3523" s="2">
        <f>IFERROR(IRR(B3523:G3523),"")</f>
        <v>0.30411389144535206</v>
      </c>
      <c r="J3523" s="2">
        <f>IFERROR(MIRR(B3523:G3523,Supuestos!$B$22,Supuestos!$B$22),"")</f>
        <v>0.23045745750368019</v>
      </c>
      <c r="K3523" s="6">
        <v>8054.672499088942</v>
      </c>
      <c r="L3523" s="6">
        <v>40775.76218615845</v>
      </c>
      <c r="M3523" s="6">
        <v>140696812.073062</v>
      </c>
      <c r="N3523" s="6">
        <v>3428.8684557192028</v>
      </c>
      <c r="O3523" s="6">
        <v>106193958.47391295</v>
      </c>
    </row>
    <row r="3524">
      <c r="A3524">
        <v>3520</v>
      </c>
      <c r="B3524" s="6">
        <v>-159500872.2668536</v>
      </c>
      <c r="C3524" s="6">
        <v>37177079.160254315</v>
      </c>
      <c r="D3524" s="6">
        <v>39155278.59176423</v>
      </c>
      <c r="E3524" s="6">
        <v>40705923.842311464</v>
      </c>
      <c r="F3524" s="6">
        <v>57369089.01033057</v>
      </c>
      <c r="G3524" s="6">
        <v>87608602.37098858</v>
      </c>
      <c r="H3524" s="6">
        <f>NPV(Supuestos!$B$22,C3524:G3524)+B3524</f>
        <v>10182924.19311957</v>
      </c>
      <c r="I3524" s="2">
        <f>IFERROR(IRR(B3524:G3524),"")</f>
        <v>0.16259677514086973</v>
      </c>
      <c r="J3524" s="2">
        <f>IFERROR(MIRR(B3524:G3524,Supuestos!$B$22,Supuestos!$B$22),"")</f>
        <v>0.15419798911539573</v>
      </c>
      <c r="K3524" s="6">
        <v>7864.215132331619</v>
      </c>
      <c r="L3524" s="6">
        <v>37497.44650490346</v>
      </c>
      <c r="M3524" s="6">
        <v>135909833.36864102</v>
      </c>
      <c r="N3524" s="6">
        <v>3464.285684749484</v>
      </c>
      <c r="O3524" s="6">
        <v>111113791.61980999</v>
      </c>
    </row>
    <row r="3525">
      <c r="A3525">
        <v>3521</v>
      </c>
      <c r="B3525" s="6">
        <v>-162770566.47567385</v>
      </c>
      <c r="C3525" s="6">
        <v>54763384.76306862</v>
      </c>
      <c r="D3525" s="6">
        <v>68065082.99424347</v>
      </c>
      <c r="E3525" s="6">
        <v>71623806.1362192</v>
      </c>
      <c r="F3525" s="6">
        <v>87329653.75287326</v>
      </c>
      <c r="G3525" s="6">
        <v>120275087.56386134</v>
      </c>
      <c r="H3525" s="6">
        <f>NPV(Supuestos!$B$22,C3525:G3525)+B3525</f>
        <v>100158667.74511117</v>
      </c>
      <c r="I3525" s="2">
        <f>IFERROR(IRR(B3525:G3525),"")</f>
        <v>0.3420650660252563</v>
      </c>
      <c r="J3525" s="2">
        <f>IFERROR(MIRR(B3525:G3525,Supuestos!$B$22,Supuestos!$B$22),"")</f>
        <v>0.2547507145091128</v>
      </c>
      <c r="K3525" s="6">
        <v>8185.144981302785</v>
      </c>
      <c r="L3525" s="6">
        <v>43154.995792243106</v>
      </c>
      <c r="M3525" s="6">
        <v>134512174.69751215</v>
      </c>
      <c r="N3525" s="6">
        <v>3394.2359070293605</v>
      </c>
      <c r="O3525" s="6">
        <v>114603716.70251523</v>
      </c>
    </row>
    <row r="3526">
      <c r="A3526">
        <v>3522</v>
      </c>
      <c r="B3526" s="6">
        <v>-176433090.72730523</v>
      </c>
      <c r="C3526" s="6">
        <v>90458427.85894099</v>
      </c>
      <c r="D3526" s="6">
        <v>90577782.1839645</v>
      </c>
      <c r="E3526" s="6">
        <v>87007095.0093508</v>
      </c>
      <c r="F3526" s="6">
        <v>92484847.52128446</v>
      </c>
      <c r="G3526" s="6">
        <v>144821128.19457313</v>
      </c>
      <c r="H3526" s="6">
        <f>NPV(Supuestos!$B$22,C3526:G3526)+B3526</f>
        <v>161314390.51922223</v>
      </c>
      <c r="I3526" s="2">
        <f>IFERROR(IRR(B3526:G3526),"")</f>
        <v>0.4536832636861233</v>
      </c>
      <c r="J3526" s="2">
        <f>IFERROR(MIRR(B3526:G3526,Supuestos!$B$22,Supuestos!$B$22),"")</f>
        <v>0.29809736010192545</v>
      </c>
      <c r="K3526" s="6">
        <v>8804.53950990274</v>
      </c>
      <c r="L3526" s="6">
        <v>42512.55728830378</v>
      </c>
      <c r="M3526" s="6">
        <v>146488811.50235528</v>
      </c>
      <c r="N3526" s="6">
        <v>3386.543432623148</v>
      </c>
      <c r="O3526" s="6">
        <v>110422753.52563637</v>
      </c>
    </row>
    <row r="3527">
      <c r="A3527">
        <v>3523</v>
      </c>
      <c r="B3527" s="6">
        <v>-160487330.2481612</v>
      </c>
      <c r="C3527" s="6">
        <v>24745414.83173218</v>
      </c>
      <c r="D3527" s="6">
        <v>26709154.116033554</v>
      </c>
      <c r="E3527" s="6">
        <v>34514126.85573834</v>
      </c>
      <c r="F3527" s="6">
        <v>36206471.48663421</v>
      </c>
      <c r="G3527" s="6">
        <v>60695496.99890522</v>
      </c>
      <c r="H3527" s="6">
        <f>NPV(Supuestos!$B$22,C3527:G3527)+B3527</f>
        <v>-41972469.781017736</v>
      </c>
      <c r="I3527" s="2">
        <f>IFERROR(IRR(B3527:G3527),"")</f>
        <v>0.039075169286275115</v>
      </c>
      <c r="J3527" s="2">
        <f>IFERROR(MIRR(B3527:G3527,Supuestos!$B$22,Supuestos!$B$22),"")</f>
        <v>0.07292968884928319</v>
      </c>
      <c r="K3527" s="6">
        <v>7929.884366978072</v>
      </c>
      <c r="L3527" s="6">
        <v>31512.425997439546</v>
      </c>
      <c r="M3527" s="6">
        <v>140496138.70554927</v>
      </c>
      <c r="N3527" s="6">
        <v>3398.034042492509</v>
      </c>
      <c r="O3527" s="6">
        <v>114884789.1402952</v>
      </c>
    </row>
    <row r="3528">
      <c r="A3528">
        <v>3524</v>
      </c>
      <c r="B3528" s="6">
        <v>-174006502.47713554</v>
      </c>
      <c r="C3528" s="6">
        <v>43084351.01606711</v>
      </c>
      <c r="D3528" s="6">
        <v>63903810.164900236</v>
      </c>
      <c r="E3528" s="6">
        <v>57738067.78286621</v>
      </c>
      <c r="F3528" s="6">
        <v>51675684.5262488</v>
      </c>
      <c r="G3528" s="6">
        <v>90752787.83396079</v>
      </c>
      <c r="H3528" s="6">
        <f>NPV(Supuestos!$B$22,C3528:G3528)+B3528</f>
        <v>29660553.74108223</v>
      </c>
      <c r="I3528" s="2">
        <f>IFERROR(IRR(B3528:G3528),"")</f>
        <v>0.20256976346420932</v>
      </c>
      <c r="J3528" s="2">
        <f>IFERROR(MIRR(B3528:G3528,Supuestos!$B$22,Supuestos!$B$22),"")</f>
        <v>0.17645660682708564</v>
      </c>
      <c r="K3528" s="6">
        <v>8249.374504411437</v>
      </c>
      <c r="L3528" s="6">
        <v>36802.923385024915</v>
      </c>
      <c r="M3528" s="6">
        <v>149718414.64831698</v>
      </c>
      <c r="N3528" s="6">
        <v>3351.490165448437</v>
      </c>
      <c r="O3528" s="6">
        <v>113868815.09819008</v>
      </c>
    </row>
    <row r="3529">
      <c r="A3529">
        <v>3525</v>
      </c>
      <c r="B3529" s="6">
        <v>-164031224.12305555</v>
      </c>
      <c r="C3529" s="6">
        <v>57238380.977489814</v>
      </c>
      <c r="D3529" s="6">
        <v>77875780.9799772</v>
      </c>
      <c r="E3529" s="6">
        <v>58146858.8801091</v>
      </c>
      <c r="F3529" s="6">
        <v>71108950.26791522</v>
      </c>
      <c r="G3529" s="6">
        <v>118472379.91006093</v>
      </c>
      <c r="H3529" s="6">
        <f>NPV(Supuestos!$B$22,C3529:G3529)+B3529</f>
        <v>88981288.932146</v>
      </c>
      <c r="I3529" s="2">
        <f>IFERROR(IRR(B3529:G3529),"")</f>
        <v>0.32680077381658695</v>
      </c>
      <c r="J3529" s="2">
        <f>IFERROR(MIRR(B3529:G3529,Supuestos!$B$22,Supuestos!$B$22),"")</f>
        <v>0.2432198800209917</v>
      </c>
      <c r="K3529" s="6">
        <v>8187.493186761081</v>
      </c>
      <c r="L3529" s="6">
        <v>41835.89157412506</v>
      </c>
      <c r="M3529" s="6">
        <v>136628737.9450376</v>
      </c>
      <c r="N3529" s="6">
        <v>3328.4939381293952</v>
      </c>
      <c r="O3529" s="6">
        <v>115480349.00388695</v>
      </c>
    </row>
    <row r="3530">
      <c r="A3530">
        <v>3526</v>
      </c>
      <c r="B3530" s="6">
        <v>-173494571.44422582</v>
      </c>
      <c r="C3530" s="6">
        <v>80881535.58578753</v>
      </c>
      <c r="D3530" s="6">
        <v>78710392.32776134</v>
      </c>
      <c r="E3530" s="6">
        <v>88298975.45308134</v>
      </c>
      <c r="F3530" s="6">
        <v>92790799.80080876</v>
      </c>
      <c r="G3530" s="6">
        <v>125576034.13566801</v>
      </c>
      <c r="H3530" s="6">
        <f>NPV(Supuestos!$B$22,C3530:G3530)+B3530</f>
        <v>137778387.9800336</v>
      </c>
      <c r="I3530" s="2">
        <f>IFERROR(IRR(B3530:G3530),"")</f>
        <v>0.41313031088038854</v>
      </c>
      <c r="J3530" s="2">
        <f>IFERROR(MIRR(B3530:G3530,Supuestos!$B$22,Supuestos!$B$22),"")</f>
        <v>0.2813741315638323</v>
      </c>
      <c r="K3530" s="6">
        <v>8693.948854699747</v>
      </c>
      <c r="L3530" s="6">
        <v>40389.80023317532</v>
      </c>
      <c r="M3530" s="6">
        <v>145402822.84592453</v>
      </c>
      <c r="N3530" s="6">
        <v>3245.4741863844297</v>
      </c>
      <c r="O3530" s="6">
        <v>109844144.22774506</v>
      </c>
    </row>
    <row r="3531">
      <c r="A3531">
        <v>3527</v>
      </c>
      <c r="B3531" s="6">
        <v>-177820232.96188658</v>
      </c>
      <c r="C3531" s="6">
        <v>68932513.22946244</v>
      </c>
      <c r="D3531" s="6">
        <v>75226907.01464278</v>
      </c>
      <c r="E3531" s="6">
        <v>63942690.20659754</v>
      </c>
      <c r="F3531" s="6">
        <v>63331126.48912452</v>
      </c>
      <c r="G3531" s="6">
        <v>121509455.67647994</v>
      </c>
      <c r="H3531" s="6">
        <f>NPV(Supuestos!$B$22,C3531:G3531)+B3531</f>
        <v>84296355.31949696</v>
      </c>
      <c r="I3531" s="2">
        <f>IFERROR(IRR(B3531:G3531),"")</f>
        <v>0.3102223172012148</v>
      </c>
      <c r="J3531" s="2">
        <f>IFERROR(MIRR(B3531:G3531,Supuestos!$B$22,Supuestos!$B$22),"")</f>
        <v>0.2319909502306441</v>
      </c>
      <c r="K3531" s="6">
        <v>8578.448578250669</v>
      </c>
      <c r="L3531" s="6">
        <v>39162.55463240789</v>
      </c>
      <c r="M3531" s="6">
        <v>150943916.0733231</v>
      </c>
      <c r="N3531" s="6">
        <v>3508.2359690529606</v>
      </c>
      <c r="O3531" s="6">
        <v>111226656.6172909</v>
      </c>
    </row>
    <row r="3532">
      <c r="A3532">
        <v>3528</v>
      </c>
      <c r="B3532" s="6">
        <v>-161993411.93328393</v>
      </c>
      <c r="C3532" s="6">
        <v>41910645.63525009</v>
      </c>
      <c r="D3532" s="6">
        <v>19005677.635907695</v>
      </c>
      <c r="E3532" s="6">
        <v>20215310.450143173</v>
      </c>
      <c r="F3532" s="6">
        <v>20642266.45740476</v>
      </c>
      <c r="G3532" s="6">
        <v>65217348.68009789</v>
      </c>
      <c r="H3532" s="6">
        <f>NPV(Supuestos!$B$22,C3532:G3532)+B3532</f>
        <v>-50866951.02268338</v>
      </c>
      <c r="I3532" s="2">
        <f>IFERROR(IRR(B3532:G3532),"")</f>
        <v>0.00931752986901384</v>
      </c>
      <c r="J3532" s="2">
        <f>IFERROR(MIRR(B3532:G3532,Supuestos!$B$22,Supuestos!$B$22),"")</f>
        <v>0.05722853765219238</v>
      </c>
      <c r="K3532" s="6">
        <v>7184.9108534959905</v>
      </c>
      <c r="L3532" s="6">
        <v>37077.27224940277</v>
      </c>
      <c r="M3532" s="6">
        <v>140681660.26906314</v>
      </c>
      <c r="N3532" s="6">
        <v>3419.063748046756</v>
      </c>
      <c r="O3532" s="6">
        <v>109952457.69979177</v>
      </c>
    </row>
    <row r="3533">
      <c r="A3533">
        <v>3529</v>
      </c>
      <c r="B3533" s="6">
        <v>-185762896.8431152</v>
      </c>
      <c r="C3533" s="6">
        <v>73915982.64433554</v>
      </c>
      <c r="D3533" s="6">
        <v>86492632.17957674</v>
      </c>
      <c r="E3533" s="6">
        <v>77959829.28956835</v>
      </c>
      <c r="F3533" s="6">
        <v>101850270.39642352</v>
      </c>
      <c r="G3533" s="6">
        <v>152063750.50196376</v>
      </c>
      <c r="H3533" s="6">
        <f>NPV(Supuestos!$B$22,C3533:G3533)+B3533</f>
        <v>137530303.85867792</v>
      </c>
      <c r="I3533" s="2">
        <f>IFERROR(IRR(B3533:G3533),"")</f>
        <v>0.38375813638222606</v>
      </c>
      <c r="J3533" s="2">
        <f>IFERROR(MIRR(B3533:G3533,Supuestos!$B$22,Supuestos!$B$22),"")</f>
        <v>0.27359800623209574</v>
      </c>
      <c r="K3533" s="6">
        <v>9098.042420137912</v>
      </c>
      <c r="L3533" s="6">
        <v>39850.1262636139</v>
      </c>
      <c r="M3533" s="6">
        <v>156758245.7075783</v>
      </c>
      <c r="N3533" s="6">
        <v>3462.8587973304093</v>
      </c>
      <c r="O3533" s="6">
        <v>105315596.64139198</v>
      </c>
    </row>
    <row r="3534">
      <c r="A3534">
        <v>3530</v>
      </c>
      <c r="B3534" s="6">
        <v>-168961390.4075175</v>
      </c>
      <c r="C3534" s="6">
        <v>105232628.50072454</v>
      </c>
      <c r="D3534" s="6">
        <v>101128250.3627423</v>
      </c>
      <c r="E3534" s="6">
        <v>103628883.49708553</v>
      </c>
      <c r="F3534" s="6">
        <v>95580159.88073717</v>
      </c>
      <c r="G3534" s="6">
        <v>148310362.4322014</v>
      </c>
      <c r="H3534" s="6">
        <f>NPV(Supuestos!$B$22,C3534:G3534)+B3534</f>
        <v>204728264.74063337</v>
      </c>
      <c r="I3534" s="2">
        <f>IFERROR(IRR(B3534:G3534),"")</f>
        <v>0.558095890797622</v>
      </c>
      <c r="J3534" s="2">
        <f>IFERROR(MIRR(B3534:G3534,Supuestos!$B$22,Supuestos!$B$22),"")</f>
        <v>0.3361326341453068</v>
      </c>
      <c r="K3534" s="6">
        <v>9321.95939869254</v>
      </c>
      <c r="L3534" s="6">
        <v>41822.33678488483</v>
      </c>
      <c r="M3534" s="6">
        <v>137772100.37014616</v>
      </c>
      <c r="N3534" s="6">
        <v>3331.388372493287</v>
      </c>
      <c r="O3534" s="6">
        <v>112451483.12698239</v>
      </c>
    </row>
    <row r="3535">
      <c r="A3535">
        <v>3531</v>
      </c>
      <c r="B3535" s="6">
        <v>-153845415.1399149</v>
      </c>
      <c r="C3535" s="6">
        <v>46494454.887674205</v>
      </c>
      <c r="D3535" s="6">
        <v>58515482.77108705</v>
      </c>
      <c r="E3535" s="6">
        <v>39238379.036416925</v>
      </c>
      <c r="F3535" s="6">
        <v>69557147.79908112</v>
      </c>
      <c r="G3535" s="6">
        <v>105063321.03216925</v>
      </c>
      <c r="H3535" s="6">
        <f>NPV(Supuestos!$B$22,C3535:G3535)+B3535</f>
        <v>54199758.58695438</v>
      </c>
      <c r="I3535" s="2">
        <f>IFERROR(IRR(B3535:G3535),"")</f>
        <v>0.26058819743212247</v>
      </c>
      <c r="J3535" s="2">
        <f>IFERROR(MIRR(B3535:G3535,Supuestos!$B$22,Supuestos!$B$22),"")</f>
        <v>0.21093119927981996</v>
      </c>
      <c r="K3535" s="6">
        <v>7566.101947948265</v>
      </c>
      <c r="L3535" s="6">
        <v>42790.06919996126</v>
      </c>
      <c r="M3535" s="6">
        <v>127945093.06578146</v>
      </c>
      <c r="N3535" s="6">
        <v>3343.94665385286</v>
      </c>
      <c r="O3535" s="6">
        <v>109781627.4403851</v>
      </c>
    </row>
    <row r="3536">
      <c r="A3536">
        <v>3532</v>
      </c>
      <c r="B3536" s="6">
        <v>-171790323.98632562</v>
      </c>
      <c r="C3536" s="6">
        <v>55258375.47520806</v>
      </c>
      <c r="D3536" s="6">
        <v>70522433.81847802</v>
      </c>
      <c r="E3536" s="6">
        <v>50142631.95426798</v>
      </c>
      <c r="F3536" s="6">
        <v>52377339.3023296</v>
      </c>
      <c r="G3536" s="6">
        <v>83642353.75175962</v>
      </c>
      <c r="H3536" s="6">
        <f>NPV(Supuestos!$B$22,C3536:G3536)+B3536</f>
        <v>39244313.50499818</v>
      </c>
      <c r="I3536" s="2">
        <f>IFERROR(IRR(B3536:G3536),"")</f>
        <v>0.22810021432510277</v>
      </c>
      <c r="J3536" s="2">
        <f>IFERROR(MIRR(B3536:G3536,Supuestos!$B$22,Supuestos!$B$22),"")</f>
        <v>0.1878889983423646</v>
      </c>
      <c r="K3536" s="6">
        <v>8001.069855360449</v>
      </c>
      <c r="L3536" s="6">
        <v>37822.67224915899</v>
      </c>
      <c r="M3536" s="6">
        <v>147580576.5637717</v>
      </c>
      <c r="N3536" s="6">
        <v>3320.0050241003432</v>
      </c>
      <c r="O3536" s="6">
        <v>108944916.15844016</v>
      </c>
    </row>
    <row r="3537">
      <c r="A3537">
        <v>3533</v>
      </c>
      <c r="B3537" s="6">
        <v>-189443073.36195716</v>
      </c>
      <c r="C3537" s="6">
        <v>66345273.050097495</v>
      </c>
      <c r="D3537" s="6">
        <v>87101836.75417693</v>
      </c>
      <c r="E3537" s="6">
        <v>81279006.1356079</v>
      </c>
      <c r="F3537" s="6">
        <v>70160508.66898449</v>
      </c>
      <c r="G3537" s="6">
        <v>130750713.17153385</v>
      </c>
      <c r="H3537" s="6">
        <f>NPV(Supuestos!$B$22,C3537:G3537)+B3537</f>
        <v>100086060.33308776</v>
      </c>
      <c r="I3537" s="2">
        <f>IFERROR(IRR(B3537:G3537),"")</f>
        <v>0.32489847191874677</v>
      </c>
      <c r="J3537" s="2">
        <f>IFERROR(MIRR(B3537:G3537,Supuestos!$B$22,Supuestos!$B$22),"")</f>
        <v>0.2409307869980193</v>
      </c>
      <c r="K3537" s="6">
        <v>8707.822891624368</v>
      </c>
      <c r="L3537" s="6">
        <v>40260.676730117746</v>
      </c>
      <c r="M3537" s="6">
        <v>161396445.96493253</v>
      </c>
      <c r="N3537" s="6">
        <v>3418.353559294095</v>
      </c>
      <c r="O3537" s="6">
        <v>115296494.23057242</v>
      </c>
    </row>
    <row r="3538">
      <c r="A3538">
        <v>3534</v>
      </c>
      <c r="B3538" s="6">
        <v>-173220907.02482998</v>
      </c>
      <c r="C3538" s="6">
        <v>90758874.21770334</v>
      </c>
      <c r="D3538" s="6">
        <v>101018425.87363613</v>
      </c>
      <c r="E3538" s="6">
        <v>95330277.27334282</v>
      </c>
      <c r="F3538" s="6">
        <v>123301787.99224408</v>
      </c>
      <c r="G3538" s="6">
        <v>166967892.19977787</v>
      </c>
      <c r="H3538" s="6">
        <f>NPV(Supuestos!$B$22,C3538:G3538)+B3538</f>
        <v>208190208.81011295</v>
      </c>
      <c r="I3538" s="2">
        <f>IFERROR(IRR(B3538:G3538),"")</f>
        <v>0.5237325288547411</v>
      </c>
      <c r="J3538" s="2">
        <f>IFERROR(MIRR(B3538:G3538,Supuestos!$B$22,Supuestos!$B$22),"")</f>
        <v>0.3349452637687247</v>
      </c>
      <c r="K3538" s="6">
        <v>8954.740242496222</v>
      </c>
      <c r="L3538" s="6">
        <v>44188.03032736157</v>
      </c>
      <c r="M3538" s="6">
        <v>141565520.3521045</v>
      </c>
      <c r="N3538" s="6">
        <v>3233.793128809581</v>
      </c>
      <c r="O3538" s="6">
        <v>110988913.58857046</v>
      </c>
    </row>
    <row r="3539">
      <c r="A3539">
        <v>3535</v>
      </c>
      <c r="B3539" s="6">
        <v>-186871823.18158433</v>
      </c>
      <c r="C3539" s="6">
        <v>103723464.06060699</v>
      </c>
      <c r="D3539" s="6">
        <v>126254545.47356072</v>
      </c>
      <c r="E3539" s="6">
        <v>118485539.08177075</v>
      </c>
      <c r="F3539" s="6">
        <v>125883343.17674011</v>
      </c>
      <c r="G3539" s="6">
        <v>191799271.46318102</v>
      </c>
      <c r="H3539" s="6">
        <f>NPV(Supuestos!$B$22,C3539:G3539)+B3539</f>
        <v>255384384.8235285</v>
      </c>
      <c r="I3539" s="2">
        <f>IFERROR(IRR(B3539:G3539),"")</f>
        <v>0.5766319314344103</v>
      </c>
      <c r="J3539" s="2">
        <f>IFERROR(MIRR(B3539:G3539,Supuestos!$B$22,Supuestos!$B$22),"")</f>
        <v>0.3543498823865223</v>
      </c>
      <c r="K3539" s="6">
        <v>9395.90190271787</v>
      </c>
      <c r="L3539" s="6">
        <v>45781.94341499139</v>
      </c>
      <c r="M3539" s="6">
        <v>152458811.2421412</v>
      </c>
      <c r="N3539" s="6">
        <v>3334.4867262368402</v>
      </c>
      <c r="O3539" s="6">
        <v>110184785.80947842</v>
      </c>
    </row>
    <row r="3540">
      <c r="A3540">
        <v>3536</v>
      </c>
      <c r="B3540" s="6">
        <v>-165184166.21959537</v>
      </c>
      <c r="C3540" s="6">
        <v>72334993.98737514</v>
      </c>
      <c r="D3540" s="6">
        <v>77021134.44739942</v>
      </c>
      <c r="E3540" s="6">
        <v>59279673.8979367</v>
      </c>
      <c r="F3540" s="6">
        <v>84666503.42984991</v>
      </c>
      <c r="G3540" s="6">
        <v>111209217.34294009</v>
      </c>
      <c r="H3540" s="6">
        <f>NPV(Supuestos!$B$22,C3540:G3540)+B3540</f>
        <v>105432885.73682044</v>
      </c>
      <c r="I3540" s="2">
        <f>IFERROR(IRR(B3540:G3540),"")</f>
        <v>0.366009720142926</v>
      </c>
      <c r="J3540" s="2">
        <f>IFERROR(MIRR(B3540:G3540,Supuestos!$B$22,Supuestos!$B$22),"")</f>
        <v>0.2582942150292318</v>
      </c>
      <c r="K3540" s="6">
        <v>8285.196514622974</v>
      </c>
      <c r="L3540" s="6">
        <v>42488.2909485477</v>
      </c>
      <c r="M3540" s="6">
        <v>137022259.01325983</v>
      </c>
      <c r="N3540" s="6">
        <v>3427.716574445367</v>
      </c>
      <c r="O3540" s="6">
        <v>110792393.75343512</v>
      </c>
    </row>
    <row r="3541">
      <c r="A3541">
        <v>3537</v>
      </c>
      <c r="B3541" s="6">
        <v>-175767806.22373226</v>
      </c>
      <c r="C3541" s="6">
        <v>87109459.37012035</v>
      </c>
      <c r="D3541" s="6">
        <v>82037504.34820461</v>
      </c>
      <c r="E3541" s="6">
        <v>69548994.06029962</v>
      </c>
      <c r="F3541" s="6">
        <v>62971242.06140731</v>
      </c>
      <c r="G3541" s="6">
        <v>142951887.91741025</v>
      </c>
      <c r="H3541" s="6">
        <f>NPV(Supuestos!$B$22,C3541:G3541)+B3541</f>
        <v>122241547.48661815</v>
      </c>
      <c r="I3541" s="2">
        <f>IFERROR(IRR(B3541:G3541),"")</f>
        <v>0.38895673578566614</v>
      </c>
      <c r="J3541" s="2">
        <f>IFERROR(MIRR(B3541:G3541,Supuestos!$B$22,Supuestos!$B$22),"")</f>
        <v>0.2669601758868032</v>
      </c>
      <c r="K3541" s="6">
        <v>8088.35936073165</v>
      </c>
      <c r="L3541" s="6">
        <v>44244.37971508072</v>
      </c>
      <c r="M3541" s="6">
        <v>147138650.79747316</v>
      </c>
      <c r="N3541" s="6">
        <v>3285.9875398377576</v>
      </c>
      <c r="O3541" s="6">
        <v>107560482.75267057</v>
      </c>
    </row>
    <row r="3542">
      <c r="A3542">
        <v>3538</v>
      </c>
      <c r="B3542" s="6">
        <v>-176277635.13591394</v>
      </c>
      <c r="C3542" s="6">
        <v>49321496.73445214</v>
      </c>
      <c r="D3542" s="6">
        <v>63096310.126263484</v>
      </c>
      <c r="E3542" s="6">
        <v>52291035.47761576</v>
      </c>
      <c r="F3542" s="6">
        <v>60476964.091055945</v>
      </c>
      <c r="G3542" s="6">
        <v>108600177.85643134</v>
      </c>
      <c r="H3542" s="6">
        <f>NPV(Supuestos!$B$22,C3542:G3542)+B3542</f>
        <v>43043103.98840457</v>
      </c>
      <c r="I3542" s="2">
        <f>IFERROR(IRR(B3542:G3542),"")</f>
        <v>0.22667906785833364</v>
      </c>
      <c r="J3542" s="2">
        <f>IFERROR(MIRR(B3542:G3542,Supuestos!$B$22,Supuestos!$B$22),"")</f>
        <v>0.19091659868385502</v>
      </c>
      <c r="K3542" s="6">
        <v>8260.629657877234</v>
      </c>
      <c r="L3542" s="6">
        <v>38341.21011895055</v>
      </c>
      <c r="M3542" s="6">
        <v>150939832.1417135</v>
      </c>
      <c r="N3542" s="6">
        <v>3471.661485607425</v>
      </c>
      <c r="O3542" s="6">
        <v>110331504.31845689</v>
      </c>
    </row>
    <row r="3543">
      <c r="A3543">
        <v>3539</v>
      </c>
      <c r="B3543" s="6">
        <v>-167159233.02694353</v>
      </c>
      <c r="C3543" s="6">
        <v>99429185.19721073</v>
      </c>
      <c r="D3543" s="6">
        <v>76277643.40726931</v>
      </c>
      <c r="E3543" s="6">
        <v>96789306.50397767</v>
      </c>
      <c r="F3543" s="6">
        <v>86044749.96364558</v>
      </c>
      <c r="G3543" s="6">
        <v>148113924.10738695</v>
      </c>
      <c r="H3543" s="6">
        <f>NPV(Supuestos!$B$22,C3543:G3543)+B3543</f>
        <v>171953675.5541119</v>
      </c>
      <c r="I3543" s="2">
        <f>IFERROR(IRR(B3543:G3543),"")</f>
        <v>0.49309476964588095</v>
      </c>
      <c r="J3543" s="2">
        <f>IFERROR(MIRR(B3543:G3543,Supuestos!$B$22,Supuestos!$B$22),"")</f>
        <v>0.31325070233896146</v>
      </c>
      <c r="K3543" s="6">
        <v>8888.690158545924</v>
      </c>
      <c r="L3543" s="6">
        <v>44675.83939889084</v>
      </c>
      <c r="M3543" s="6">
        <v>135390457.5077676</v>
      </c>
      <c r="N3543" s="6">
        <v>3658.4124858491123</v>
      </c>
      <c r="O3543" s="6">
        <v>110268412.58861472</v>
      </c>
    </row>
    <row r="3544">
      <c r="A3544">
        <v>3540</v>
      </c>
      <c r="B3544" s="6">
        <v>-164293381.77590498</v>
      </c>
      <c r="C3544" s="6">
        <v>66720164.36379119</v>
      </c>
      <c r="D3544" s="6">
        <v>54902797.04122931</v>
      </c>
      <c r="E3544" s="6">
        <v>48039076.90700413</v>
      </c>
      <c r="F3544" s="6">
        <v>65186367.229407184</v>
      </c>
      <c r="G3544" s="6">
        <v>99691185.39882569</v>
      </c>
      <c r="H3544" s="6">
        <f>NPV(Supuestos!$B$22,C3544:G3544)+B3544</f>
        <v>59276046.51359711</v>
      </c>
      <c r="I3544" s="2">
        <f>IFERROR(IRR(B3544:G3544),"")</f>
        <v>0.27278973947478186</v>
      </c>
      <c r="J3544" s="2">
        <f>IFERROR(MIRR(B3544:G3544,Supuestos!$B$22,Supuestos!$B$22),"")</f>
        <v>0.21244855639522475</v>
      </c>
      <c r="K3544" s="6">
        <v>8259.584614854928</v>
      </c>
      <c r="L3544" s="6">
        <v>37213.15238647157</v>
      </c>
      <c r="M3544" s="6">
        <v>139704167.30218077</v>
      </c>
      <c r="N3544" s="6">
        <v>3347.143570985645</v>
      </c>
      <c r="O3544" s="6">
        <v>110317802.53673786</v>
      </c>
    </row>
    <row r="3545">
      <c r="A3545">
        <v>3541</v>
      </c>
      <c r="B3545" s="6">
        <v>-174676240.7642427</v>
      </c>
      <c r="C3545" s="6">
        <v>70068796.88019371</v>
      </c>
      <c r="D3545" s="6">
        <v>99877305.91667946</v>
      </c>
      <c r="E3545" s="6">
        <v>106777281.95344886</v>
      </c>
      <c r="F3545" s="6">
        <v>100864677.30722852</v>
      </c>
      <c r="G3545" s="6">
        <v>148671623.34782955</v>
      </c>
      <c r="H3545" s="6">
        <f>NPV(Supuestos!$B$22,C3545:G3545)+B3545</f>
        <v>172646952.341523</v>
      </c>
      <c r="I3545" s="2">
        <f>IFERROR(IRR(B3545:G3545),"")</f>
        <v>0.457035297151972</v>
      </c>
      <c r="J3545" s="2">
        <f>IFERROR(MIRR(B3545:G3545,Supuestos!$B$22,Supuestos!$B$22),"")</f>
        <v>0.30799125680168893</v>
      </c>
      <c r="K3545" s="6">
        <v>8838.080855694152</v>
      </c>
      <c r="L3545" s="6">
        <v>43899.836459856015</v>
      </c>
      <c r="M3545" s="6">
        <v>143637016.4295261</v>
      </c>
      <c r="N3545" s="6">
        <v>3437.723353380958</v>
      </c>
      <c r="O3545" s="6">
        <v>110020724.91954605</v>
      </c>
    </row>
    <row r="3546">
      <c r="A3546">
        <v>3542</v>
      </c>
      <c r="B3546" s="6">
        <v>-154757637.47913334</v>
      </c>
      <c r="C3546" s="6">
        <v>55375780.067889705</v>
      </c>
      <c r="D3546" s="6">
        <v>62131987.71708216</v>
      </c>
      <c r="E3546" s="6">
        <v>56669969.03038568</v>
      </c>
      <c r="F3546" s="6">
        <v>65971791.04580665</v>
      </c>
      <c r="G3546" s="6">
        <v>87815798.20641637</v>
      </c>
      <c r="H3546" s="6">
        <f>NPV(Supuestos!$B$22,C3546:G3546)+B3546</f>
        <v>64546140.3067919</v>
      </c>
      <c r="I3546" s="2">
        <f>IFERROR(IRR(B3546:G3546),"")</f>
        <v>0.2909662949467199</v>
      </c>
      <c r="J3546" s="2">
        <f>IFERROR(MIRR(B3546:G3546,Supuestos!$B$22,Supuestos!$B$22),"")</f>
        <v>0.2223164475896071</v>
      </c>
      <c r="K3546" s="6">
        <v>7724.471760714027</v>
      </c>
      <c r="L3546" s="6">
        <v>41507.78122305074</v>
      </c>
      <c r="M3546" s="6">
        <v>129107582.76654522</v>
      </c>
      <c r="N3546" s="6">
        <v>3244.9321880315742</v>
      </c>
      <c r="O3546" s="6">
        <v>113064059.98987597</v>
      </c>
    </row>
    <row r="3547">
      <c r="A3547">
        <v>3543</v>
      </c>
      <c r="B3547" s="6">
        <v>-161342076.19011524</v>
      </c>
      <c r="C3547" s="6">
        <v>61168062.73821412</v>
      </c>
      <c r="D3547" s="6">
        <v>46924643.749169596</v>
      </c>
      <c r="E3547" s="6">
        <v>64859537.037475325</v>
      </c>
      <c r="F3547" s="6">
        <v>55373450.53318533</v>
      </c>
      <c r="G3547" s="6">
        <v>92628161.34091887</v>
      </c>
      <c r="H3547" s="6">
        <f>NPV(Supuestos!$B$22,C3547:G3547)+B3547</f>
        <v>53093141.28702277</v>
      </c>
      <c r="I3547" s="2">
        <f>IFERROR(IRR(B3547:G3547),"")</f>
        <v>0.2609236269898066</v>
      </c>
      <c r="J3547" s="2">
        <f>IFERROR(MIRR(B3547:G3547,Supuestos!$B$22,Supuestos!$B$22),"")</f>
        <v>0.20674232575250295</v>
      </c>
      <c r="K3547" s="6">
        <v>7870.176447650945</v>
      </c>
      <c r="L3547" s="6">
        <v>39887.71028580071</v>
      </c>
      <c r="M3547" s="6">
        <v>136228210.7467526</v>
      </c>
      <c r="N3547" s="6">
        <v>3352.700705702106</v>
      </c>
      <c r="O3547" s="6">
        <v>111686919.77952105</v>
      </c>
    </row>
    <row r="3548">
      <c r="A3548">
        <v>3544</v>
      </c>
      <c r="B3548" s="6">
        <v>-166443225.9746498</v>
      </c>
      <c r="C3548" s="6">
        <v>65902789.592004836</v>
      </c>
      <c r="D3548" s="6">
        <v>70565388.41417861</v>
      </c>
      <c r="E3548" s="6">
        <v>73624957.49824573</v>
      </c>
      <c r="F3548" s="6">
        <v>75242922.093532</v>
      </c>
      <c r="G3548" s="6">
        <v>114406605.64507505</v>
      </c>
      <c r="H3548" s="6">
        <f>NPV(Supuestos!$B$22,C3548:G3548)+B3548</f>
        <v>99327818.94234969</v>
      </c>
      <c r="I3548" s="2">
        <f>IFERROR(IRR(B3548:G3548),"")</f>
        <v>0.34747469381008944</v>
      </c>
      <c r="J3548" s="2">
        <f>IFERROR(MIRR(B3548:G3548,Supuestos!$B$22,Supuestos!$B$22),"")</f>
        <v>0.2518524948575749</v>
      </c>
      <c r="K3548" s="6">
        <v>8197.254336838447</v>
      </c>
      <c r="L3548" s="6">
        <v>40380.811179758646</v>
      </c>
      <c r="M3548" s="6">
        <v>139962283.6091833</v>
      </c>
      <c r="N3548" s="6">
        <v>3221.478913538158</v>
      </c>
      <c r="O3548" s="6">
        <v>112214907.68807107</v>
      </c>
    </row>
    <row r="3549">
      <c r="A3549">
        <v>3545</v>
      </c>
      <c r="B3549" s="6">
        <v>-156845894.76083583</v>
      </c>
      <c r="C3549" s="6">
        <v>50277750.454534575</v>
      </c>
      <c r="D3549" s="6">
        <v>49548292.213984825</v>
      </c>
      <c r="E3549" s="6">
        <v>57426687.12081216</v>
      </c>
      <c r="F3549" s="6">
        <v>39041615.866649814</v>
      </c>
      <c r="G3549" s="6">
        <v>75919304.63681579</v>
      </c>
      <c r="H3549" s="6">
        <f>NPV(Supuestos!$B$22,C3549:G3549)+B3549</f>
        <v>26690453.737430684</v>
      </c>
      <c r="I3549" s="2">
        <f>IFERROR(IRR(B3549:G3549),"")</f>
        <v>0.20562261411631091</v>
      </c>
      <c r="J3549" s="2">
        <f>IFERROR(MIRR(B3549:G3549,Supuestos!$B$22,Supuestos!$B$22),"")</f>
        <v>0.17639897526505788</v>
      </c>
      <c r="K3549" s="6">
        <v>7276.145021300339</v>
      </c>
      <c r="L3549" s="6">
        <v>43181.81712019032</v>
      </c>
      <c r="M3549" s="6">
        <v>131710121.66885388</v>
      </c>
      <c r="N3549" s="6">
        <v>3295.3697754380605</v>
      </c>
      <c r="O3549" s="6">
        <v>113360223.07280685</v>
      </c>
    </row>
    <row r="3550">
      <c r="A3550">
        <v>3546</v>
      </c>
      <c r="B3550" s="6">
        <v>-147005940.8215388</v>
      </c>
      <c r="C3550" s="6">
        <v>44375896.87893975</v>
      </c>
      <c r="D3550" s="6">
        <v>49371620.88682073</v>
      </c>
      <c r="E3550" s="6">
        <v>38685182.025647864</v>
      </c>
      <c r="F3550" s="6">
        <v>40047349.27443388</v>
      </c>
      <c r="G3550" s="6">
        <v>92561803.31381686</v>
      </c>
      <c r="H3550" s="6">
        <f>NPV(Supuestos!$B$22,C3550:G3550)+B3550</f>
        <v>27806485.40180215</v>
      </c>
      <c r="I3550" s="2">
        <f>IFERROR(IRR(B3550:G3550),"")</f>
        <v>0.208845157701683</v>
      </c>
      <c r="J3550" s="2">
        <f>IFERROR(MIRR(B3550:G3550,Supuestos!$B$22,Supuestos!$B$22),"")</f>
        <v>0.18019109732287797</v>
      </c>
      <c r="K3550" s="6">
        <v>7475.237748227897</v>
      </c>
      <c r="L3550" s="6">
        <v>41510.26204605399</v>
      </c>
      <c r="M3550" s="6">
        <v>122182014.59869924</v>
      </c>
      <c r="N3550" s="6">
        <v>3332.282071808974</v>
      </c>
      <c r="O3550" s="6">
        <v>116861954.34641711</v>
      </c>
    </row>
    <row r="3551">
      <c r="A3551">
        <v>3547</v>
      </c>
      <c r="B3551" s="6">
        <v>-162578640.29565978</v>
      </c>
      <c r="C3551" s="6">
        <v>74660411.48054338</v>
      </c>
      <c r="D3551" s="6">
        <v>59787823.0476167</v>
      </c>
      <c r="E3551" s="6">
        <v>57579715.615147434</v>
      </c>
      <c r="F3551" s="6">
        <v>67605001.37333119</v>
      </c>
      <c r="G3551" s="6">
        <v>109285632.47051477</v>
      </c>
      <c r="H3551" s="6">
        <f>NPV(Supuestos!$B$22,C3551:G3551)+B3551</f>
        <v>84569526.04132974</v>
      </c>
      <c r="I3551" s="2">
        <f>IFERROR(IRR(B3551:G3551),"")</f>
        <v>0.32903181340430165</v>
      </c>
      <c r="J3551" s="2">
        <f>IFERROR(MIRR(B3551:G3551,Supuestos!$B$22,Supuestos!$B$22),"")</f>
        <v>0.23960589378628794</v>
      </c>
      <c r="K3551" s="6">
        <v>8535.368141340121</v>
      </c>
      <c r="L3551" s="6">
        <v>37041.724138602316</v>
      </c>
      <c r="M3551" s="6">
        <v>137285460.12662494</v>
      </c>
      <c r="N3551" s="6">
        <v>3406.2526216730475</v>
      </c>
      <c r="O3551" s="6">
        <v>108764704.32724567</v>
      </c>
    </row>
    <row r="3552">
      <c r="A3552">
        <v>3548</v>
      </c>
      <c r="B3552" s="6">
        <v>-170689297.3164599</v>
      </c>
      <c r="C3552" s="6">
        <v>50688027.27263984</v>
      </c>
      <c r="D3552" s="6">
        <v>48078202.2591382</v>
      </c>
      <c r="E3552" s="6">
        <v>42604187.482337974</v>
      </c>
      <c r="F3552" s="6">
        <v>36113855.04328916</v>
      </c>
      <c r="G3552" s="6">
        <v>81935290.6157994</v>
      </c>
      <c r="H3552" s="6">
        <f>NPV(Supuestos!$B$22,C3552:G3552)+B3552</f>
        <v>3462036.750786528</v>
      </c>
      <c r="I3552" s="2">
        <f>IFERROR(IRR(B3552:G3552),"")</f>
        <v>0.14797503426419503</v>
      </c>
      <c r="J3552" s="2">
        <f>IFERROR(MIRR(B3552:G3552,Supuestos!$B$22,Supuestos!$B$22),"")</f>
        <v>0.14458738320221198</v>
      </c>
      <c r="K3552" s="6">
        <v>7597.790836596973</v>
      </c>
      <c r="L3552" s="6">
        <v>39183.893925852535</v>
      </c>
      <c r="M3552" s="6">
        <v>146872414.89949748</v>
      </c>
      <c r="N3552" s="6">
        <v>3436.7711674422026</v>
      </c>
      <c r="O3552" s="6">
        <v>107178168.84683417</v>
      </c>
    </row>
    <row r="3553">
      <c r="A3553">
        <v>3549</v>
      </c>
      <c r="B3553" s="6">
        <v>-145942905.47189766</v>
      </c>
      <c r="C3553" s="6">
        <v>24270014.345751993</v>
      </c>
      <c r="D3553" s="6">
        <v>37912727.9241236</v>
      </c>
      <c r="E3553" s="6">
        <v>26696570.743285242</v>
      </c>
      <c r="F3553" s="6">
        <v>33074986.545030963</v>
      </c>
      <c r="G3553" s="6">
        <v>64087337.90934343</v>
      </c>
      <c r="H3553" s="6">
        <f>NPV(Supuestos!$B$22,C3553:G3553)+B3553</f>
        <v>-24593379.018413223</v>
      </c>
      <c r="I3553" s="2">
        <f>IFERROR(IRR(B3553:G3553),"")</f>
        <v>0.07576598109469748</v>
      </c>
      <c r="J3553" s="2">
        <f>IFERROR(MIRR(B3553:G3553,Supuestos!$B$22,Supuestos!$B$22),"")</f>
        <v>0.09869176888691666</v>
      </c>
      <c r="K3553" s="6">
        <v>7689.302607728399</v>
      </c>
      <c r="L3553" s="6">
        <v>31484.23696276194</v>
      </c>
      <c r="M3553" s="6">
        <v>126575559.44148932</v>
      </c>
      <c r="N3553" s="6">
        <v>3227.3700481901565</v>
      </c>
      <c r="O3553" s="6">
        <v>105514344.97213547</v>
      </c>
    </row>
    <row r="3554">
      <c r="A3554">
        <v>3550</v>
      </c>
      <c r="B3554" s="6">
        <v>-183725640.77652103</v>
      </c>
      <c r="C3554" s="6">
        <v>46192278.28574484</v>
      </c>
      <c r="D3554" s="6">
        <v>48151646.29224079</v>
      </c>
      <c r="E3554" s="6">
        <v>62313993.954075865</v>
      </c>
      <c r="F3554" s="6">
        <v>45650092.2137537</v>
      </c>
      <c r="G3554" s="6">
        <v>89967293.50145254</v>
      </c>
      <c r="H3554" s="6">
        <f>NPV(Supuestos!$B$22,C3554:G3554)+B3554</f>
        <v>9659913.145258792</v>
      </c>
      <c r="I3554" s="2">
        <f>IFERROR(IRR(B3554:G3554),"")</f>
        <v>0.1596784101437507</v>
      </c>
      <c r="J3554" s="2">
        <f>IFERROR(MIRR(B3554:G3554,Supuestos!$B$22,Supuestos!$B$22),"")</f>
        <v>0.15174332232308618</v>
      </c>
      <c r="K3554" s="6">
        <v>7880.892320785202</v>
      </c>
      <c r="L3554" s="6">
        <v>38774.54066657389</v>
      </c>
      <c r="M3554" s="6">
        <v>159279402.39402696</v>
      </c>
      <c r="N3554" s="6">
        <v>3576.759054977447</v>
      </c>
      <c r="O3554" s="6">
        <v>107239771.69834171</v>
      </c>
    </row>
    <row r="3555">
      <c r="A3555">
        <v>3551</v>
      </c>
      <c r="B3555" s="6">
        <v>-190648610.12244886</v>
      </c>
      <c r="C3555" s="6">
        <v>54905040.8340759</v>
      </c>
      <c r="D3555" s="6">
        <v>48871008.18685779</v>
      </c>
      <c r="E3555" s="6">
        <v>48520858.40309827</v>
      </c>
      <c r="F3555" s="6">
        <v>52898569.75264852</v>
      </c>
      <c r="G3555" s="6">
        <v>85285873.64844285</v>
      </c>
      <c r="H3555" s="6">
        <f>NPV(Supuestos!$B$22,C3555:G3555)+B3555</f>
        <v>3483567.783012286</v>
      </c>
      <c r="I3555" s="2">
        <f>IFERROR(IRR(B3555:G3555),"")</f>
        <v>0.14708929726657252</v>
      </c>
      <c r="J3555" s="2">
        <f>IFERROR(MIRR(B3555:G3555,Supuestos!$B$22,Supuestos!$B$22),"")</f>
        <v>0.14413593990536344</v>
      </c>
      <c r="K3555" s="6">
        <v>7151.648485963791</v>
      </c>
      <c r="L3555" s="6">
        <v>43208.6297604549</v>
      </c>
      <c r="M3555" s="6">
        <v>165927575.5938947</v>
      </c>
      <c r="N3555" s="6">
        <v>3303.5852847931287</v>
      </c>
      <c r="O3555" s="6">
        <v>106710215.2247181</v>
      </c>
    </row>
    <row r="3556">
      <c r="A3556">
        <v>3552</v>
      </c>
      <c r="B3556" s="6">
        <v>-171974565.33384073</v>
      </c>
      <c r="C3556" s="6">
        <v>43772489.36809011</v>
      </c>
      <c r="D3556" s="6">
        <v>22670830.304362364</v>
      </c>
      <c r="E3556" s="6">
        <v>36244077.85133365</v>
      </c>
      <c r="F3556" s="6">
        <v>38715096.85135083</v>
      </c>
      <c r="G3556" s="6">
        <v>65982517.106987335</v>
      </c>
      <c r="H3556" s="6">
        <f>NPV(Supuestos!$B$22,C3556:G3556)+B3556</f>
        <v>-34477759.82907401</v>
      </c>
      <c r="I3556" s="2">
        <f>IFERROR(IRR(B3556:G3556),"")</f>
        <v>0.059805305902926625</v>
      </c>
      <c r="J3556" s="2">
        <f>IFERROR(MIRR(B3556:G3556,Supuestos!$B$22,Supuestos!$B$22),"")</f>
        <v>0.09011051526489178</v>
      </c>
      <c r="K3556" s="6">
        <v>7397.535690291745</v>
      </c>
      <c r="L3556" s="6">
        <v>36648.55231148705</v>
      </c>
      <c r="M3556" s="6">
        <v>150285847.43610078</v>
      </c>
      <c r="N3556" s="6">
        <v>3407.320451798538</v>
      </c>
      <c r="O3556" s="6">
        <v>108545207.93616892</v>
      </c>
    </row>
    <row r="3557">
      <c r="A3557">
        <v>3553</v>
      </c>
      <c r="B3557" s="6">
        <v>-156600326.5406714</v>
      </c>
      <c r="C3557" s="6">
        <v>74850390.36477768</v>
      </c>
      <c r="D3557" s="6">
        <v>86799858.62857726</v>
      </c>
      <c r="E3557" s="6">
        <v>80955685.12715799</v>
      </c>
      <c r="F3557" s="6">
        <v>85440041.47375178</v>
      </c>
      <c r="G3557" s="6">
        <v>127290102.18369019</v>
      </c>
      <c r="H3557" s="6">
        <f>NPV(Supuestos!$B$22,C3557:G3557)+B3557</f>
        <v>147188218.6590348</v>
      </c>
      <c r="I3557" s="2">
        <f>IFERROR(IRR(B3557:G3557),"")</f>
        <v>0.4576853277780602</v>
      </c>
      <c r="J3557" s="2">
        <f>IFERROR(MIRR(B3557:G3557,Supuestos!$B$22,Supuestos!$B$22),"")</f>
        <v>0.30154922376658577</v>
      </c>
      <c r="K3557" s="6">
        <v>8548.69070281787</v>
      </c>
      <c r="L3557" s="6">
        <v>43615.92108356202</v>
      </c>
      <c r="M3557" s="6">
        <v>126771605.01572064</v>
      </c>
      <c r="N3557" s="6">
        <v>3503.680838085711</v>
      </c>
      <c r="O3557" s="6">
        <v>108731555.93640763</v>
      </c>
    </row>
    <row r="3558">
      <c r="A3558">
        <v>3554</v>
      </c>
      <c r="B3558" s="6">
        <v>-175918791.54626495</v>
      </c>
      <c r="C3558" s="6">
        <v>47052217.88515528</v>
      </c>
      <c r="D3558" s="6">
        <v>39127154.94373938</v>
      </c>
      <c r="E3558" s="6">
        <v>47569558.59984319</v>
      </c>
      <c r="F3558" s="6">
        <v>46692878.57493752</v>
      </c>
      <c r="G3558" s="6">
        <v>93466154.81163052</v>
      </c>
      <c r="H3558" s="6">
        <f>NPV(Supuestos!$B$22,C3558:G3558)+B3558</f>
        <v>3759580.580646783</v>
      </c>
      <c r="I3558" s="2">
        <f>IFERROR(IRR(B3558:G3558),"")</f>
        <v>0.147907229061849</v>
      </c>
      <c r="J3558" s="2">
        <f>IFERROR(MIRR(B3558:G3558,Supuestos!$B$22,Supuestos!$B$22),"")</f>
        <v>0.14483148700047033</v>
      </c>
      <c r="K3558" s="6">
        <v>7607.13710354658</v>
      </c>
      <c r="L3558" s="6">
        <v>38698.81828665796</v>
      </c>
      <c r="M3558" s="6">
        <v>152367814.23011753</v>
      </c>
      <c r="N3558" s="6">
        <v>3267.0079114536443</v>
      </c>
      <c r="O3558" s="6">
        <v>114502101.76225317</v>
      </c>
    </row>
    <row r="3559">
      <c r="A3559">
        <v>3555</v>
      </c>
      <c r="B3559" s="6">
        <v>-173595984.4686958</v>
      </c>
      <c r="C3559" s="6">
        <v>66617237.67813913</v>
      </c>
      <c r="D3559" s="6">
        <v>62428076.36431</v>
      </c>
      <c r="E3559" s="6">
        <v>60602269.59964602</v>
      </c>
      <c r="F3559" s="6">
        <v>69932416.01427951</v>
      </c>
      <c r="G3559" s="6">
        <v>106719292.41472703</v>
      </c>
      <c r="H3559" s="6">
        <f>NPV(Supuestos!$B$22,C3559:G3559)+B3559</f>
        <v>70613632.99110116</v>
      </c>
      <c r="I3559" s="2">
        <f>IFERROR(IRR(B3559:G3559),"")</f>
        <v>0.28699277757932484</v>
      </c>
      <c r="J3559" s="2">
        <f>IFERROR(MIRR(B3559:G3559,Supuestos!$B$22,Supuestos!$B$22),"")</f>
        <v>0.22053283950721014</v>
      </c>
      <c r="K3559" s="6">
        <v>8152.608856233216</v>
      </c>
      <c r="L3559" s="6">
        <v>39493.16668996779</v>
      </c>
      <c r="M3559" s="6">
        <v>147838197.2273097</v>
      </c>
      <c r="N3559" s="6">
        <v>3176.012665312737</v>
      </c>
      <c r="O3559" s="6">
        <v>114828952.80030447</v>
      </c>
    </row>
    <row r="3560">
      <c r="A3560">
        <v>3556</v>
      </c>
      <c r="B3560" s="6">
        <v>-153945215.63536304</v>
      </c>
      <c r="C3560" s="6">
        <v>57959697.463863045</v>
      </c>
      <c r="D3560" s="6">
        <v>60056092.892484725</v>
      </c>
      <c r="E3560" s="6">
        <v>45458690.354726166</v>
      </c>
      <c r="F3560" s="6">
        <v>52130324.80485751</v>
      </c>
      <c r="G3560" s="6">
        <v>99849386.84184253</v>
      </c>
      <c r="H3560" s="6">
        <f>NPV(Supuestos!$B$22,C3560:G3560)+B3560</f>
        <v>56515138.61712131</v>
      </c>
      <c r="I3560" s="2">
        <f>IFERROR(IRR(B3560:G3560),"")</f>
        <v>0.27422761490413833</v>
      </c>
      <c r="J3560" s="2">
        <f>IFERROR(MIRR(B3560:G3560,Supuestos!$B$22,Supuestos!$B$22),"")</f>
        <v>0.21357234596749985</v>
      </c>
      <c r="K3560" s="6">
        <v>8803.899234576187</v>
      </c>
      <c r="L3560" s="6">
        <v>33389.94548957318</v>
      </c>
      <c r="M3560" s="6">
        <v>130428278.39230753</v>
      </c>
      <c r="N3560" s="6">
        <v>3464.0611963657043</v>
      </c>
      <c r="O3560" s="6">
        <v>109585482.795152</v>
      </c>
    </row>
    <row r="3561">
      <c r="A3561">
        <v>3557</v>
      </c>
      <c r="B3561" s="6">
        <v>-187904940.46266803</v>
      </c>
      <c r="C3561" s="6">
        <v>79624298.7084366</v>
      </c>
      <c r="D3561" s="6">
        <v>69792392.18757537</v>
      </c>
      <c r="E3561" s="6">
        <v>54163836.01314682</v>
      </c>
      <c r="F3561" s="6">
        <v>67975971.95712177</v>
      </c>
      <c r="G3561" s="6">
        <v>104251173.79893875</v>
      </c>
      <c r="H3561" s="6">
        <f>NPV(Supuestos!$B$22,C3561:G3561)+B3561</f>
        <v>66594986.861857176</v>
      </c>
      <c r="I3561" s="2">
        <f>IFERROR(IRR(B3561:G3561),"")</f>
        <v>0.2757217083219906</v>
      </c>
      <c r="J3561" s="2">
        <f>IFERROR(MIRR(B3561:G3561,Supuestos!$B$22,Supuestos!$B$22),"")</f>
        <v>0.21130844234018076</v>
      </c>
      <c r="K3561" s="6">
        <v>8787.905012623542</v>
      </c>
      <c r="L3561" s="6">
        <v>35565.109338228176</v>
      </c>
      <c r="M3561" s="6">
        <v>162901516.25243446</v>
      </c>
      <c r="N3561" s="6">
        <v>3332.538028433919</v>
      </c>
      <c r="O3561" s="6">
        <v>109023159.0531839</v>
      </c>
    </row>
    <row r="3562">
      <c r="A3562">
        <v>3558</v>
      </c>
      <c r="B3562" s="6">
        <v>-191972427.9290258</v>
      </c>
      <c r="C3562" s="6">
        <v>93313298.2876697</v>
      </c>
      <c r="D3562" s="6">
        <v>107479544.71936294</v>
      </c>
      <c r="E3562" s="6">
        <v>102835001.16173731</v>
      </c>
      <c r="F3562" s="6">
        <v>92158059.78680241</v>
      </c>
      <c r="G3562" s="6">
        <v>157869602.86137676</v>
      </c>
      <c r="H3562" s="6">
        <f>NPV(Supuestos!$B$22,C3562:G3562)+B3562</f>
        <v>178551553.16944587</v>
      </c>
      <c r="I3562" s="2">
        <f>IFERROR(IRR(B3562:G3562),"")</f>
        <v>0.45838704990293216</v>
      </c>
      <c r="J3562" s="2">
        <f>IFERROR(MIRR(B3562:G3562,Supuestos!$B$22,Supuestos!$B$22),"")</f>
        <v>0.3002304848113815</v>
      </c>
      <c r="K3562" s="6">
        <v>8582.213169433408</v>
      </c>
      <c r="L3562" s="6">
        <v>47031.10795252538</v>
      </c>
      <c r="M3562" s="6">
        <v>159681948.4055692</v>
      </c>
      <c r="N3562" s="6">
        <v>3341.1340379156172</v>
      </c>
      <c r="O3562" s="6">
        <v>114882357.79799849</v>
      </c>
    </row>
    <row r="3563">
      <c r="A3563">
        <v>3559</v>
      </c>
      <c r="B3563" s="6">
        <v>-163112656.4588387</v>
      </c>
      <c r="C3563" s="6">
        <v>52181396.451799065</v>
      </c>
      <c r="D3563" s="6">
        <v>56150105.3274675</v>
      </c>
      <c r="E3563" s="6">
        <v>47939368.35271357</v>
      </c>
      <c r="F3563" s="6">
        <v>53758869.55713355</v>
      </c>
      <c r="G3563" s="6">
        <v>97853847.69766997</v>
      </c>
      <c r="H3563" s="6">
        <f>NPV(Supuestos!$B$22,C3563:G3563)+B3563</f>
        <v>40875677.815615654</v>
      </c>
      <c r="I3563" s="2">
        <f>IFERROR(IRR(B3563:G3563),"")</f>
        <v>0.2311540460736917</v>
      </c>
      <c r="J3563" s="2">
        <f>IFERROR(MIRR(B3563:G3563,Supuestos!$B$22,Supuestos!$B$22),"")</f>
        <v>0.19214308913948153</v>
      </c>
      <c r="K3563" s="6">
        <v>8053.279739263854</v>
      </c>
      <c r="L3563" s="6">
        <v>39989.46236420021</v>
      </c>
      <c r="M3563" s="6">
        <v>137348950.29550526</v>
      </c>
      <c r="N3563" s="6">
        <v>3566.4187098542848</v>
      </c>
      <c r="O3563" s="6">
        <v>111215902.39204337</v>
      </c>
    </row>
    <row r="3564">
      <c r="A3564">
        <v>3560</v>
      </c>
      <c r="B3564" s="6">
        <v>-173568526.20930195</v>
      </c>
      <c r="C3564" s="6">
        <v>69804695.27579558</v>
      </c>
      <c r="D3564" s="6">
        <v>83834961.90386255</v>
      </c>
      <c r="E3564" s="6">
        <v>66316040.29812608</v>
      </c>
      <c r="F3564" s="6">
        <v>77404734.27315846</v>
      </c>
      <c r="G3564" s="6">
        <v>115579688.21748793</v>
      </c>
      <c r="H3564" s="6">
        <f>NPV(Supuestos!$B$22,C3564:G3564)+B3564</f>
        <v>102791666.66808018</v>
      </c>
      <c r="I3564" s="2">
        <f>IFERROR(IRR(B3564:G3564),"")</f>
        <v>0.35052090433036637</v>
      </c>
      <c r="J3564" s="2">
        <f>IFERROR(MIRR(B3564:G3564,Supuestos!$B$22,Supuestos!$B$22),"")</f>
        <v>0.25113955207871275</v>
      </c>
      <c r="K3564" s="6">
        <v>8101.762061151594</v>
      </c>
      <c r="L3564" s="6">
        <v>43256.217096450746</v>
      </c>
      <c r="M3564" s="6">
        <v>145532399.922825</v>
      </c>
      <c r="N3564" s="6">
        <v>3250.5903506961963</v>
      </c>
      <c r="O3564" s="6">
        <v>112951095.3105046</v>
      </c>
    </row>
    <row r="3565">
      <c r="A3565">
        <v>3561</v>
      </c>
      <c r="B3565" s="6">
        <v>-159458221.02519894</v>
      </c>
      <c r="C3565" s="6">
        <v>74278289.40184267</v>
      </c>
      <c r="D3565" s="6">
        <v>87759900.03872569</v>
      </c>
      <c r="E3565" s="6">
        <v>89070046.86721908</v>
      </c>
      <c r="F3565" s="6">
        <v>86467882.60942154</v>
      </c>
      <c r="G3565" s="6">
        <v>138335678.41725183</v>
      </c>
      <c r="H3565" s="6">
        <f>NPV(Supuestos!$B$22,C3565:G3565)+B3565</f>
        <v>156389455.60257024</v>
      </c>
      <c r="I3565" s="2">
        <f>IFERROR(IRR(B3565:G3565),"")</f>
        <v>0.46401346367269386</v>
      </c>
      <c r="J3565" s="2">
        <f>IFERROR(MIRR(B3565:G3565,Supuestos!$B$22,Supuestos!$B$22),"")</f>
        <v>0.3069862110754271</v>
      </c>
      <c r="K3565" s="6">
        <v>9324.599831869016</v>
      </c>
      <c r="L3565" s="6">
        <v>37398.456896657204</v>
      </c>
      <c r="M3565" s="6">
        <v>131560169.43394051</v>
      </c>
      <c r="N3565" s="6">
        <v>3265.6624116313956</v>
      </c>
      <c r="O3565" s="6">
        <v>111107793.57793832</v>
      </c>
    </row>
    <row r="3566">
      <c r="A3566">
        <v>3562</v>
      </c>
      <c r="B3566" s="6">
        <v>-168794317.44053894</v>
      </c>
      <c r="C3566" s="6">
        <v>52582582.19590537</v>
      </c>
      <c r="D3566" s="6">
        <v>51569424.35302918</v>
      </c>
      <c r="E3566" s="6">
        <v>49287012.69710771</v>
      </c>
      <c r="F3566" s="6">
        <v>36795264.60145989</v>
      </c>
      <c r="G3566" s="6">
        <v>82634439.47614115</v>
      </c>
      <c r="H3566" s="6">
        <f>NPV(Supuestos!$B$22,C3566:G3566)+B3566</f>
        <v>14982570.783915918</v>
      </c>
      <c r="I3566" s="2">
        <f>IFERROR(IRR(B3566:G3566),"")</f>
        <v>0.17472718006868</v>
      </c>
      <c r="J3566" s="2">
        <f>IFERROR(MIRR(B3566:G3566,Supuestos!$B$22,Supuestos!$B$22),"")</f>
        <v>0.1595553011625932</v>
      </c>
      <c r="K3566" s="6">
        <v>8134.755112015441</v>
      </c>
      <c r="L3566" s="6">
        <v>33747.54140653976</v>
      </c>
      <c r="M3566" s="6">
        <v>146832078.64255476</v>
      </c>
      <c r="N3566" s="6">
        <v>3293.876875905941</v>
      </c>
      <c r="O3566" s="6">
        <v>109608989.72992937</v>
      </c>
    </row>
    <row r="3567">
      <c r="A3567">
        <v>3563</v>
      </c>
      <c r="B3567" s="6">
        <v>-165020123.78354844</v>
      </c>
      <c r="C3567" s="6">
        <v>44763448.14702691</v>
      </c>
      <c r="D3567" s="6">
        <v>48753847.665872894</v>
      </c>
      <c r="E3567" s="6">
        <v>48009261.474119365</v>
      </c>
      <c r="F3567" s="6">
        <v>47007893.4244937</v>
      </c>
      <c r="G3567" s="6">
        <v>82436415.5623275</v>
      </c>
      <c r="H3567" s="6">
        <f>NPV(Supuestos!$B$22,C3567:G3567)+B3567</f>
        <v>14812783.099944174</v>
      </c>
      <c r="I3567" s="2">
        <f>IFERROR(IRR(B3567:G3567),"")</f>
        <v>0.1736632881262186</v>
      </c>
      <c r="J3567" s="2">
        <f>IFERROR(MIRR(B3567:G3567,Supuestos!$B$22,Supuestos!$B$22),"")</f>
        <v>0.15976848300437774</v>
      </c>
      <c r="K3567" s="6">
        <v>8273.464398468806</v>
      </c>
      <c r="L3567" s="6">
        <v>33224.95454676928</v>
      </c>
      <c r="M3567" s="6">
        <v>143029285.49687326</v>
      </c>
      <c r="N3567" s="6">
        <v>3299.665459835281</v>
      </c>
      <c r="O3567" s="6">
        <v>107979882.5787016</v>
      </c>
    </row>
    <row r="3568">
      <c r="A3568">
        <v>3564</v>
      </c>
      <c r="B3568" s="6">
        <v>-168689145.10184216</v>
      </c>
      <c r="C3568" s="6">
        <v>65589420.97939632</v>
      </c>
      <c r="D3568" s="6">
        <v>49172184.291844115</v>
      </c>
      <c r="E3568" s="6">
        <v>65820042.054842904</v>
      </c>
      <c r="F3568" s="6">
        <v>53151798.734756246</v>
      </c>
      <c r="G3568" s="6">
        <v>116585050.91286555</v>
      </c>
      <c r="H3568" s="6">
        <f>NPV(Supuestos!$B$22,C3568:G3568)+B3568</f>
        <v>63129241.31794995</v>
      </c>
      <c r="I3568" s="2">
        <f>IFERROR(IRR(B3568:G3568),"")</f>
        <v>0.27354278875500726</v>
      </c>
      <c r="J3568" s="2">
        <f>IFERROR(MIRR(B3568:G3568,Supuestos!$B$22,Supuestos!$B$22),"")</f>
        <v>0.2148341718180271</v>
      </c>
      <c r="K3568" s="6">
        <v>8306.905100495484</v>
      </c>
      <c r="L3568" s="6">
        <v>39844.89799337869</v>
      </c>
      <c r="M3568" s="6">
        <v>142210122.19224858</v>
      </c>
      <c r="N3568" s="6">
        <v>3466.3092365177968</v>
      </c>
      <c r="O3568" s="6">
        <v>110598423.1688176</v>
      </c>
    </row>
    <row r="3569">
      <c r="A3569">
        <v>3565</v>
      </c>
      <c r="B3569" s="6">
        <v>-164241691.59289995</v>
      </c>
      <c r="C3569" s="6">
        <v>25386827.800646182</v>
      </c>
      <c r="D3569" s="6">
        <v>36354845.59066966</v>
      </c>
      <c r="E3569" s="6">
        <v>25301661.669871405</v>
      </c>
      <c r="F3569" s="6">
        <v>30705222.297850814</v>
      </c>
      <c r="G3569" s="6">
        <v>87702630.4629747</v>
      </c>
      <c r="H3569" s="6">
        <f>NPV(Supuestos!$B$22,C3569:G3569)+B3569</f>
        <v>-33190815.695812777</v>
      </c>
      <c r="I3569" s="2">
        <f>IFERROR(IRR(B3569:G3569),"")</f>
        <v>0.0658944321829732</v>
      </c>
      <c r="J3569" s="2">
        <f>IFERROR(MIRR(B3569:G3569,Supuestos!$B$22,Supuestos!$B$22),"")</f>
        <v>0.089672912200496</v>
      </c>
      <c r="K3569" s="6">
        <v>7865.7072039861405</v>
      </c>
      <c r="L3569" s="6">
        <v>33548.32969489336</v>
      </c>
      <c r="M3569" s="6">
        <v>143131184.50787395</v>
      </c>
      <c r="N3569" s="6">
        <v>3422.8878963428238</v>
      </c>
      <c r="O3569" s="6">
        <v>112737855.80982828</v>
      </c>
    </row>
    <row r="3570">
      <c r="A3570">
        <v>3566</v>
      </c>
      <c r="B3570" s="6">
        <v>-151609535.31748992</v>
      </c>
      <c r="C3570" s="6">
        <v>73486451.27682863</v>
      </c>
      <c r="D3570" s="6">
        <v>64289608.39763605</v>
      </c>
      <c r="E3570" s="6">
        <v>81560952.88482141</v>
      </c>
      <c r="F3570" s="6">
        <v>71335470.47326034</v>
      </c>
      <c r="G3570" s="6">
        <v>119600694.87795933</v>
      </c>
      <c r="H3570" s="6">
        <f>NPV(Supuestos!$B$22,C3570:G3570)+B3570</f>
        <v>121725528.45916316</v>
      </c>
      <c r="I3570" s="2">
        <f>IFERROR(IRR(B3570:G3570),"")</f>
        <v>0.4153723815221367</v>
      </c>
      <c r="J3570" s="2">
        <f>IFERROR(MIRR(B3570:G3570,Supuestos!$B$22,Supuestos!$B$22),"")</f>
        <v>0.28262180098031675</v>
      </c>
      <c r="K3570" s="6">
        <v>8488.907401169658</v>
      </c>
      <c r="L3570" s="6">
        <v>39925.08367087634</v>
      </c>
      <c r="M3570" s="6">
        <v>124495908.25620832</v>
      </c>
      <c r="N3570" s="6">
        <v>3301.55734665071</v>
      </c>
      <c r="O3570" s="6">
        <v>110237381.11805482</v>
      </c>
    </row>
    <row r="3571">
      <c r="A3571">
        <v>3567</v>
      </c>
      <c r="B3571" s="6">
        <v>-180504492.03174278</v>
      </c>
      <c r="C3571" s="6">
        <v>51046084.3395417</v>
      </c>
      <c r="D3571" s="6">
        <v>52589861.01153623</v>
      </c>
      <c r="E3571" s="6">
        <v>51717335.79723196</v>
      </c>
      <c r="F3571" s="6">
        <v>46534269.610475</v>
      </c>
      <c r="G3571" s="6">
        <v>106695528.49922457</v>
      </c>
      <c r="H3571" s="6">
        <f>NPV(Supuestos!$B$22,C3571:G3571)+B3571</f>
        <v>22613031.252893325</v>
      </c>
      <c r="I3571" s="2">
        <f>IFERROR(IRR(B3571:G3571),"")</f>
        <v>0.18581098294692802</v>
      </c>
      <c r="J3571" s="2">
        <f>IFERROR(MIRR(B3571:G3571,Supuestos!$B$22,Supuestos!$B$22),"")</f>
        <v>0.16723076798329206</v>
      </c>
      <c r="K3571" s="6">
        <v>8227.091107997638</v>
      </c>
      <c r="L3571" s="6">
        <v>35273.36959150477</v>
      </c>
      <c r="M3571" s="6">
        <v>157288714.00651214</v>
      </c>
      <c r="N3571" s="6">
        <v>3496.2705097161233</v>
      </c>
      <c r="O3571" s="6">
        <v>102938696.7786516</v>
      </c>
    </row>
    <row r="3572">
      <c r="A3572">
        <v>3568</v>
      </c>
      <c r="B3572" s="6">
        <v>-171312471.934781</v>
      </c>
      <c r="C3572" s="6">
        <v>60364317.56385611</v>
      </c>
      <c r="D3572" s="6">
        <v>54424668.09368167</v>
      </c>
      <c r="E3572" s="6">
        <v>50301310.19001502</v>
      </c>
      <c r="F3572" s="6">
        <v>56050824.07984389</v>
      </c>
      <c r="G3572" s="6">
        <v>86895788.74465674</v>
      </c>
      <c r="H3572" s="6">
        <f>NPV(Supuestos!$B$22,C3572:G3572)+B3572</f>
        <v>35786187.481578134</v>
      </c>
      <c r="I3572" s="2">
        <f>IFERROR(IRR(B3572:G3572),"")</f>
        <v>0.21970358936315912</v>
      </c>
      <c r="J3572" s="2">
        <f>IFERROR(MIRR(B3572:G3572,Supuestos!$B$22,Supuestos!$B$22),"")</f>
        <v>0.18408399943066422</v>
      </c>
      <c r="K3572" s="6">
        <v>8346.724032908665</v>
      </c>
      <c r="L3572" s="6">
        <v>35927.21743520796</v>
      </c>
      <c r="M3572" s="6">
        <v>147322506.39862216</v>
      </c>
      <c r="N3572" s="6">
        <v>3490.823759045452</v>
      </c>
      <c r="O3572" s="6">
        <v>106270100.31263663</v>
      </c>
    </row>
    <row r="3573">
      <c r="A3573">
        <v>3569</v>
      </c>
      <c r="B3573" s="6">
        <v>-184066059.83567742</v>
      </c>
      <c r="C3573" s="6">
        <v>60727439.37799263</v>
      </c>
      <c r="D3573" s="6">
        <v>65290976.943095714</v>
      </c>
      <c r="E3573" s="6">
        <v>74468528.9184229</v>
      </c>
      <c r="F3573" s="6">
        <v>79864600.20023766</v>
      </c>
      <c r="G3573" s="6">
        <v>118743711.23039213</v>
      </c>
      <c r="H3573" s="6">
        <f>NPV(Supuestos!$B$22,C3573:G3573)+B3573</f>
        <v>78665063.70391746</v>
      </c>
      <c r="I3573" s="2">
        <f>IFERROR(IRR(B3573:G3573),"")</f>
        <v>0.2875238892275881</v>
      </c>
      <c r="J3573" s="2">
        <f>IFERROR(MIRR(B3573:G3573,Supuestos!$B$22,Supuestos!$B$22),"")</f>
        <v>0.22408735824222692</v>
      </c>
      <c r="K3573" s="6">
        <v>7511.896655489635</v>
      </c>
      <c r="L3573" s="6">
        <v>46413.53029436499</v>
      </c>
      <c r="M3573" s="6">
        <v>156173768.39666083</v>
      </c>
      <c r="N3573" s="6">
        <v>3254.222368107488</v>
      </c>
      <c r="O3573" s="6">
        <v>109118830.75703149</v>
      </c>
    </row>
    <row r="3574">
      <c r="A3574">
        <v>3570</v>
      </c>
      <c r="B3574" s="6">
        <v>-184316917.06873578</v>
      </c>
      <c r="C3574" s="6">
        <v>90288892.44698516</v>
      </c>
      <c r="D3574" s="6">
        <v>73570688.72091223</v>
      </c>
      <c r="E3574" s="6">
        <v>80768196.12908855</v>
      </c>
      <c r="F3574" s="6">
        <v>72955748.3610976</v>
      </c>
      <c r="G3574" s="6">
        <v>117706161.58388261</v>
      </c>
      <c r="H3574" s="6">
        <f>NPV(Supuestos!$B$22,C3574:G3574)+B3574</f>
        <v>110338905.25371763</v>
      </c>
      <c r="I3574" s="2">
        <f>IFERROR(IRR(B3574:G3574),"")</f>
        <v>0.3617482399429607</v>
      </c>
      <c r="J3574" s="2">
        <f>IFERROR(MIRR(B3574:G3574,Supuestos!$B$22,Supuestos!$B$22),"")</f>
        <v>0.25214555808470784</v>
      </c>
      <c r="K3574" s="6">
        <v>8179.7874995831835</v>
      </c>
      <c r="L3574" s="6">
        <v>42680.77532067838</v>
      </c>
      <c r="M3574" s="6">
        <v>156387343.2734875</v>
      </c>
      <c r="N3574" s="6">
        <v>3259.249649196863</v>
      </c>
      <c r="O3574" s="6">
        <v>107361462.63099141</v>
      </c>
    </row>
    <row r="3575">
      <c r="A3575">
        <v>3571</v>
      </c>
      <c r="B3575" s="6">
        <v>-162695216.62464678</v>
      </c>
      <c r="C3575" s="6">
        <v>45171481.8391667</v>
      </c>
      <c r="D3575" s="6">
        <v>56794389.34521219</v>
      </c>
      <c r="E3575" s="6">
        <v>42554488.46842955</v>
      </c>
      <c r="F3575" s="6">
        <v>59659626.56604541</v>
      </c>
      <c r="G3575" s="6">
        <v>77729879.9942697</v>
      </c>
      <c r="H3575" s="6">
        <f>NPV(Supuestos!$B$22,C3575:G3575)+B3575</f>
        <v>25047148.453491285</v>
      </c>
      <c r="I3575" s="2">
        <f>IFERROR(IRR(B3575:G3575),"")</f>
        <v>0.19747439714311577</v>
      </c>
      <c r="J3575" s="2">
        <f>IFERROR(MIRR(B3575:G3575,Supuestos!$B$22,Supuestos!$B$22),"")</f>
        <v>0.17311976338629975</v>
      </c>
      <c r="K3575" s="6">
        <v>8066.24865469361</v>
      </c>
      <c r="L3575" s="6">
        <v>36321.93009727078</v>
      </c>
      <c r="M3575" s="6">
        <v>139256679.04200792</v>
      </c>
      <c r="N3575" s="6">
        <v>3471.448870593061</v>
      </c>
      <c r="O3575" s="6">
        <v>111743293.94716881</v>
      </c>
    </row>
    <row r="3576">
      <c r="A3576">
        <v>3572</v>
      </c>
      <c r="B3576" s="6">
        <v>-179403734.66187495</v>
      </c>
      <c r="C3576" s="6">
        <v>46544650.51486117</v>
      </c>
      <c r="D3576" s="6">
        <v>52526157.61310809</v>
      </c>
      <c r="E3576" s="6">
        <v>33966072.20332854</v>
      </c>
      <c r="F3576" s="6">
        <v>36999355.55659948</v>
      </c>
      <c r="G3576" s="6">
        <v>74743925.5408876</v>
      </c>
      <c r="H3576" s="6">
        <f>NPV(Supuestos!$B$22,C3576:G3576)+B3576</f>
        <v>-14505548.44860775</v>
      </c>
      <c r="I3576" s="2">
        <f>IFERROR(IRR(B3576:G3576),"")</f>
        <v>0.10729902272903641</v>
      </c>
      <c r="J3576" s="2">
        <f>IFERROR(MIRR(B3576:G3576,Supuestos!$B$22,Supuestos!$B$22),"")</f>
        <v>0.12093835899275773</v>
      </c>
      <c r="K3576" s="6">
        <v>7552.47613499688</v>
      </c>
      <c r="L3576" s="6">
        <v>37755.04946330618</v>
      </c>
      <c r="M3576" s="6">
        <v>156592205.8580952</v>
      </c>
      <c r="N3576" s="6">
        <v>3410.6612358863154</v>
      </c>
      <c r="O3576" s="6">
        <v>109044226.07207972</v>
      </c>
    </row>
    <row r="3577">
      <c r="A3577">
        <v>3573</v>
      </c>
      <c r="B3577" s="6">
        <v>-168211232.46357304</v>
      </c>
      <c r="C3577" s="6">
        <v>93424240.83876733</v>
      </c>
      <c r="D3577" s="6">
        <v>92802792.9556613</v>
      </c>
      <c r="E3577" s="6">
        <v>102222614.04822803</v>
      </c>
      <c r="F3577" s="6">
        <v>87908378.95374587</v>
      </c>
      <c r="G3577" s="6">
        <v>151725843.51375636</v>
      </c>
      <c r="H3577" s="6">
        <f>NPV(Supuestos!$B$22,C3577:G3577)+B3577</f>
        <v>184996410.60518909</v>
      </c>
      <c r="I3577" s="2">
        <f>IFERROR(IRR(B3577:G3577),"")</f>
        <v>0.5110956989736862</v>
      </c>
      <c r="J3577" s="2">
        <f>IFERROR(MIRR(B3577:G3577,Supuestos!$B$22,Supuestos!$B$22),"")</f>
        <v>0.32233006188178637</v>
      </c>
      <c r="K3577" s="6">
        <v>8602.3283119092</v>
      </c>
      <c r="L3577" s="6">
        <v>43982.970083006614</v>
      </c>
      <c r="M3577" s="6">
        <v>137942756.56062078</v>
      </c>
      <c r="N3577" s="6">
        <v>3251.630689483136</v>
      </c>
      <c r="O3577" s="6">
        <v>109402544.64081137</v>
      </c>
    </row>
    <row r="3578">
      <c r="A3578">
        <v>3574</v>
      </c>
      <c r="B3578" s="6">
        <v>-157033573.2331773</v>
      </c>
      <c r="C3578" s="6">
        <v>46551411.33974251</v>
      </c>
      <c r="D3578" s="6">
        <v>33877377.53123485</v>
      </c>
      <c r="E3578" s="6">
        <v>56909009.608672015</v>
      </c>
      <c r="F3578" s="6">
        <v>39723532.535718754</v>
      </c>
      <c r="G3578" s="6">
        <v>87550355.14482619</v>
      </c>
      <c r="H3578" s="6">
        <f>NPV(Supuestos!$B$22,C3578:G3578)+B3578</f>
        <v>17270931.75627694</v>
      </c>
      <c r="I3578" s="2">
        <f>IFERROR(IRR(B3578:G3578),"")</f>
        <v>0.18035929805292059</v>
      </c>
      <c r="J3578" s="2">
        <f>IFERROR(MIRR(B3578:G3578,Supuestos!$B$22,Supuestos!$B$22),"")</f>
        <v>0.1640404471704433</v>
      </c>
      <c r="K3578" s="6">
        <v>8166.300120282068</v>
      </c>
      <c r="L3578" s="6">
        <v>34770.79642439709</v>
      </c>
      <c r="M3578" s="6">
        <v>134317672.51134872</v>
      </c>
      <c r="N3578" s="6">
        <v>3583.4848003461957</v>
      </c>
      <c r="O3578" s="6">
        <v>109568853.45043246</v>
      </c>
    </row>
    <row r="3579">
      <c r="A3579">
        <v>3575</v>
      </c>
      <c r="B3579" s="6">
        <v>-172142066.18757045</v>
      </c>
      <c r="C3579" s="6">
        <v>74265193.90736529</v>
      </c>
      <c r="D3579" s="6">
        <v>68700515.2112912</v>
      </c>
      <c r="E3579" s="6">
        <v>83143633.4432329</v>
      </c>
      <c r="F3579" s="6">
        <v>79378443.56385034</v>
      </c>
      <c r="G3579" s="6">
        <v>124392386.4162028</v>
      </c>
      <c r="H3579" s="6">
        <f>NPV(Supuestos!$B$22,C3579:G3579)+B3579</f>
        <v>113589159.19271854</v>
      </c>
      <c r="I3579" s="2">
        <f>IFERROR(IRR(B3579:G3579),"")</f>
        <v>0.36787995720302563</v>
      </c>
      <c r="J3579" s="2">
        <f>IFERROR(MIRR(B3579:G3579,Supuestos!$B$22,Supuestos!$B$22),"")</f>
        <v>0.2615921842005</v>
      </c>
      <c r="K3579" s="6">
        <v>8289.8815851895</v>
      </c>
      <c r="L3579" s="6">
        <v>42226.4440384195</v>
      </c>
      <c r="M3579" s="6">
        <v>144137888.52020016</v>
      </c>
      <c r="N3579" s="6">
        <v>3407.4407688342035</v>
      </c>
      <c r="O3579" s="6">
        <v>109025663.45584379</v>
      </c>
    </row>
    <row r="3580">
      <c r="A3580">
        <v>3576</v>
      </c>
      <c r="B3580" s="6">
        <v>-161839686.00118136</v>
      </c>
      <c r="C3580" s="6">
        <v>41116621.86883898</v>
      </c>
      <c r="D3580" s="6">
        <v>37933636.34794619</v>
      </c>
      <c r="E3580" s="6">
        <v>52176402.64148126</v>
      </c>
      <c r="F3580" s="6">
        <v>39210518.52524261</v>
      </c>
      <c r="G3580" s="6">
        <v>101757738.16937524</v>
      </c>
      <c r="H3580" s="6">
        <f>NPV(Supuestos!$B$22,C3580:G3580)+B3580</f>
        <v>14699368.417458378</v>
      </c>
      <c r="I3580" s="2">
        <f>IFERROR(IRR(B3580:G3580),"")</f>
        <v>0.17216532312701852</v>
      </c>
      <c r="J3580" s="2">
        <f>IFERROR(MIRR(B3580:G3580,Supuestos!$B$22,Supuestos!$B$22),"")</f>
        <v>0.159994700471769</v>
      </c>
      <c r="K3580" s="6">
        <v>7969.198419336158</v>
      </c>
      <c r="L3580" s="6">
        <v>36695.131502369186</v>
      </c>
      <c r="M3580" s="6">
        <v>138445223.28390032</v>
      </c>
      <c r="N3580" s="6">
        <v>3426.8170037306845</v>
      </c>
      <c r="O3580" s="6">
        <v>109351113.14422585</v>
      </c>
    </row>
    <row r="3581">
      <c r="A3581">
        <v>3577</v>
      </c>
      <c r="B3581" s="6">
        <v>-175484552.4859752</v>
      </c>
      <c r="C3581" s="6">
        <v>66868063.08893944</v>
      </c>
      <c r="D3581" s="6">
        <v>81760166.69718495</v>
      </c>
      <c r="E3581" s="6">
        <v>75284805.01986395</v>
      </c>
      <c r="F3581" s="6">
        <v>77781990.1154171</v>
      </c>
      <c r="G3581" s="6">
        <v>119295959.88968208</v>
      </c>
      <c r="H3581" s="6">
        <f>NPV(Supuestos!$B$22,C3581:G3581)+B3581</f>
        <v>104910301.2264779</v>
      </c>
      <c r="I3581" s="2">
        <f>IFERROR(IRR(B3581:G3581),"")</f>
        <v>0.34861726293864786</v>
      </c>
      <c r="J3581" s="2">
        <f>IFERROR(MIRR(B3581:G3581,Supuestos!$B$22,Supuestos!$B$22),"")</f>
        <v>0.25201946405535236</v>
      </c>
      <c r="K3581" s="6">
        <v>9129.400041657918</v>
      </c>
      <c r="L3581" s="6">
        <v>36274.338575955975</v>
      </c>
      <c r="M3581" s="6">
        <v>148991516.63745955</v>
      </c>
      <c r="N3581" s="6">
        <v>3497.6284484689436</v>
      </c>
      <c r="O3581" s="6">
        <v>108674450.31408553</v>
      </c>
    </row>
    <row r="3582">
      <c r="A3582">
        <v>3578</v>
      </c>
      <c r="B3582" s="6">
        <v>-165221372.69379938</v>
      </c>
      <c r="C3582" s="6">
        <v>56482665.58276385</v>
      </c>
      <c r="D3582" s="6">
        <v>42978584.92771669</v>
      </c>
      <c r="E3582" s="6">
        <v>56018249.227746695</v>
      </c>
      <c r="F3582" s="6">
        <v>53620311.89198765</v>
      </c>
      <c r="G3582" s="6">
        <v>91514791.96133731</v>
      </c>
      <c r="H3582" s="6">
        <f>NPV(Supuestos!$B$22,C3582:G3582)+B3582</f>
        <v>34483617.73134385</v>
      </c>
      <c r="I3582" s="2">
        <f>IFERROR(IRR(B3582:G3582),"")</f>
        <v>0.21702634605182272</v>
      </c>
      <c r="J3582" s="2">
        <f>IFERROR(MIRR(B3582:G3582,Supuestos!$B$22,Supuestos!$B$22),"")</f>
        <v>0.18404822105471141</v>
      </c>
      <c r="K3582" s="6">
        <v>8837.874750772284</v>
      </c>
      <c r="L3582" s="6">
        <v>31926.349974061974</v>
      </c>
      <c r="M3582" s="6">
        <v>142648486.10819283</v>
      </c>
      <c r="N3582" s="6">
        <v>3358.2945534959435</v>
      </c>
      <c r="O3582" s="6">
        <v>109340603.0592658</v>
      </c>
    </row>
    <row r="3583">
      <c r="A3583">
        <v>3579</v>
      </c>
      <c r="B3583" s="6">
        <v>-158049014.54393655</v>
      </c>
      <c r="C3583" s="6">
        <v>46291115.3769138</v>
      </c>
      <c r="D3583" s="6">
        <v>40698826.99750839</v>
      </c>
      <c r="E3583" s="6">
        <v>47329644.37473474</v>
      </c>
      <c r="F3583" s="6">
        <v>42174403.77460226</v>
      </c>
      <c r="G3583" s="6">
        <v>104405883.48126376</v>
      </c>
      <c r="H3583" s="6">
        <f>NPV(Supuestos!$B$22,C3583:G3583)+B3583</f>
        <v>25015591.600849066</v>
      </c>
      <c r="I3583" s="2">
        <f>IFERROR(IRR(B3583:G3583),"")</f>
        <v>0.19612830945093218</v>
      </c>
      <c r="J3583" s="2">
        <f>IFERROR(MIRR(B3583:G3583,Supuestos!$B$22,Supuestos!$B$22),"")</f>
        <v>0.17399803496777455</v>
      </c>
      <c r="K3583" s="6">
        <v>7230.41708150355</v>
      </c>
      <c r="L3583" s="6">
        <v>41818.26922882696</v>
      </c>
      <c r="M3583" s="6">
        <v>133859932.29185458</v>
      </c>
      <c r="N3583" s="6">
        <v>3264.726413631191</v>
      </c>
      <c r="O3583" s="6">
        <v>110211931.5622137</v>
      </c>
    </row>
    <row r="3584">
      <c r="A3584">
        <v>3580</v>
      </c>
      <c r="B3584" s="6">
        <v>-160098548.26082784</v>
      </c>
      <c r="C3584" s="6">
        <v>58366029.011371836</v>
      </c>
      <c r="D3584" s="6">
        <v>74280434.5890935</v>
      </c>
      <c r="E3584" s="6">
        <v>40869509.734071136</v>
      </c>
      <c r="F3584" s="6">
        <v>70242685.96080178</v>
      </c>
      <c r="G3584" s="6">
        <v>82635632.38575521</v>
      </c>
      <c r="H3584" s="6">
        <f>NPV(Supuestos!$B$22,C3584:G3584)+B3584</f>
        <v>60349527.17800453</v>
      </c>
      <c r="I3584" s="2">
        <f>IFERROR(IRR(B3584:G3584),"")</f>
        <v>0.2816602079143778</v>
      </c>
      <c r="J3584" s="2">
        <f>IFERROR(MIRR(B3584:G3584,Supuestos!$B$22,Supuestos!$B$22),"")</f>
        <v>0.21531437511949458</v>
      </c>
      <c r="K3584" s="6">
        <v>8040.606201559174</v>
      </c>
      <c r="L3584" s="6">
        <v>40087.87952022479</v>
      </c>
      <c r="M3584" s="6">
        <v>134312080.04661372</v>
      </c>
      <c r="N3584" s="6">
        <v>3480.1631916935244</v>
      </c>
      <c r="O3584" s="6">
        <v>111563068.2821712</v>
      </c>
    </row>
    <row r="3585">
      <c r="A3585">
        <v>3581</v>
      </c>
      <c r="B3585" s="6">
        <v>-158106630.98455837</v>
      </c>
      <c r="C3585" s="6">
        <v>44580266.82426411</v>
      </c>
      <c r="D3585" s="6">
        <v>35075027.728184395</v>
      </c>
      <c r="E3585" s="6">
        <v>36210234.498183936</v>
      </c>
      <c r="F3585" s="6">
        <v>36876657.37271415</v>
      </c>
      <c r="G3585" s="6">
        <v>86276954.76874503</v>
      </c>
      <c r="H3585" s="6">
        <f>NPV(Supuestos!$B$22,C3585:G3585)+B3585</f>
        <v>-927673.7029912844</v>
      </c>
      <c r="I3585" s="2">
        <f>IFERROR(IRR(B3585:G3585),"")</f>
        <v>0.13779693607308433</v>
      </c>
      <c r="J3585" s="2">
        <f>IFERROR(MIRR(B3585:G3585,Supuestos!$B$22,Supuestos!$B$22),"")</f>
        <v>0.1386590836722117</v>
      </c>
      <c r="K3585" s="6">
        <v>7532.641469749805</v>
      </c>
      <c r="L3585" s="6">
        <v>40508.74244698281</v>
      </c>
      <c r="M3585" s="6">
        <v>133695604.32507382</v>
      </c>
      <c r="N3585" s="6">
        <v>3553.5598095195987</v>
      </c>
      <c r="O3585" s="6">
        <v>111140597.68358652</v>
      </c>
    </row>
    <row r="3586">
      <c r="A3586">
        <v>3582</v>
      </c>
      <c r="B3586" s="6">
        <v>-182957784.26550877</v>
      </c>
      <c r="C3586" s="6">
        <v>62961800.77765562</v>
      </c>
      <c r="D3586" s="6">
        <v>90898387.46538807</v>
      </c>
      <c r="E3586" s="6">
        <v>69505377.50114658</v>
      </c>
      <c r="F3586" s="6">
        <v>93766674.07352313</v>
      </c>
      <c r="G3586" s="6">
        <v>122537319.81925236</v>
      </c>
      <c r="H3586" s="6">
        <f>NPV(Supuestos!$B$22,C3586:G3586)+B3586</f>
        <v>108288815.64281076</v>
      </c>
      <c r="I3586" s="2">
        <f>IFERROR(IRR(B3586:G3586),"")</f>
        <v>0.3426846172763481</v>
      </c>
      <c r="J3586" s="2">
        <f>IFERROR(MIRR(B3586:G3586,Supuestos!$B$22,Supuestos!$B$22),"")</f>
        <v>0.2510850824349009</v>
      </c>
      <c r="K3586" s="6">
        <v>8043.371215008505</v>
      </c>
      <c r="L3586" s="6">
        <v>46388.790701904334</v>
      </c>
      <c r="M3586" s="6">
        <v>153108003.15904865</v>
      </c>
      <c r="N3586" s="6">
        <v>3454.1785300709307</v>
      </c>
      <c r="O3586" s="6">
        <v>107328312.80471523</v>
      </c>
    </row>
    <row r="3587">
      <c r="A3587">
        <v>3583</v>
      </c>
      <c r="B3587" s="6">
        <v>-180682975.07393825</v>
      </c>
      <c r="C3587" s="6">
        <v>52109720.103616074</v>
      </c>
      <c r="D3587" s="6">
        <v>52481545.53068064</v>
      </c>
      <c r="E3587" s="6">
        <v>49896559.73808974</v>
      </c>
      <c r="F3587" s="6">
        <v>42182304.042169616</v>
      </c>
      <c r="G3587" s="6">
        <v>78270422.50734843</v>
      </c>
      <c r="H3587" s="6">
        <f>NPV(Supuestos!$B$22,C3587:G3587)+B3587</f>
        <v>4715422.502106011</v>
      </c>
      <c r="I3587" s="2">
        <f>IFERROR(IRR(B3587:G3587),"")</f>
        <v>0.15034315562099243</v>
      </c>
      <c r="J3587" s="2">
        <f>IFERROR(MIRR(B3587:G3587,Supuestos!$B$22,Supuestos!$B$22),"")</f>
        <v>0.14588913077228405</v>
      </c>
      <c r="K3587" s="6">
        <v>8265.497876688</v>
      </c>
      <c r="L3587" s="6">
        <v>34385.85721399039</v>
      </c>
      <c r="M3587" s="6">
        <v>157945676.6907115</v>
      </c>
      <c r="N3587" s="6">
        <v>3436.2367879599333</v>
      </c>
      <c r="O3587" s="6">
        <v>106276493.30768807</v>
      </c>
    </row>
    <row r="3588">
      <c r="A3588">
        <v>3584</v>
      </c>
      <c r="B3588" s="6">
        <v>-175761522.37420788</v>
      </c>
      <c r="C3588" s="6">
        <v>47030486.680927545</v>
      </c>
      <c r="D3588" s="6">
        <v>56786805.51320575</v>
      </c>
      <c r="E3588" s="6">
        <v>45397598.36934273</v>
      </c>
      <c r="F3588" s="6">
        <v>45773123.45030537</v>
      </c>
      <c r="G3588" s="6">
        <v>106363560.60708499</v>
      </c>
      <c r="H3588" s="6">
        <f>NPV(Supuestos!$B$22,C3588:G3588)+B3588</f>
        <v>22174243.23266683</v>
      </c>
      <c r="I3588" s="2">
        <f>IFERROR(IRR(B3588:G3588),"")</f>
        <v>0.18586704528963152</v>
      </c>
      <c r="J3588" s="2">
        <f>IFERROR(MIRR(B3588:G3588,Supuestos!$B$22,Supuestos!$B$22),"")</f>
        <v>0.16741412920333665</v>
      </c>
      <c r="K3588" s="6">
        <v>9032.259657096532</v>
      </c>
      <c r="L3588" s="6">
        <v>32281.089393956514</v>
      </c>
      <c r="M3588" s="6">
        <v>152435827.86059508</v>
      </c>
      <c r="N3588" s="6">
        <v>3426.621349994093</v>
      </c>
      <c r="O3588" s="6">
        <v>117259165.00798649</v>
      </c>
    </row>
    <row r="3589">
      <c r="A3589">
        <v>3585</v>
      </c>
      <c r="B3589" s="6">
        <v>-150831353.3980422</v>
      </c>
      <c r="C3589" s="6">
        <v>86098114.32555327</v>
      </c>
      <c r="D3589" s="6">
        <v>79945812.06176916</v>
      </c>
      <c r="E3589" s="6">
        <v>64558027.972483635</v>
      </c>
      <c r="F3589" s="6">
        <v>79906217.17739972</v>
      </c>
      <c r="G3589" s="6">
        <v>114976762.80349118</v>
      </c>
      <c r="H3589" s="6">
        <f>NPV(Supuestos!$B$22,C3589:G3589)+B3589</f>
        <v>136810067.69302148</v>
      </c>
      <c r="I3589" s="2">
        <f>IFERROR(IRR(B3589:G3589),"")</f>
        <v>0.46544399888437116</v>
      </c>
      <c r="J3589" s="2">
        <f>IFERROR(MIRR(B3589:G3589,Supuestos!$B$22,Supuestos!$B$22),"")</f>
        <v>0.29711001007280213</v>
      </c>
      <c r="K3589" s="6">
        <v>8418.575243071888</v>
      </c>
      <c r="L3589" s="6">
        <v>41256.99548453787</v>
      </c>
      <c r="M3589" s="6">
        <v>123045343.73486948</v>
      </c>
      <c r="N3589" s="6">
        <v>3296.445833488057</v>
      </c>
      <c r="O3589" s="6">
        <v>108828534.11781974</v>
      </c>
    </row>
    <row r="3590">
      <c r="A3590">
        <v>3586</v>
      </c>
      <c r="B3590" s="6">
        <v>-167099153.6801474</v>
      </c>
      <c r="C3590" s="6">
        <v>75318654.11137216</v>
      </c>
      <c r="D3590" s="6">
        <v>69172610.89722335</v>
      </c>
      <c r="E3590" s="6">
        <v>77532979.35461876</v>
      </c>
      <c r="F3590" s="6">
        <v>72920662.12795149</v>
      </c>
      <c r="G3590" s="6">
        <v>100988675.71375912</v>
      </c>
      <c r="H3590" s="6">
        <f>NPV(Supuestos!$B$22,C3590:G3590)+B3590</f>
        <v>100153711.20961726</v>
      </c>
      <c r="I3590" s="2">
        <f>IFERROR(IRR(B3590:G3590),"")</f>
        <v>0.3584522653089492</v>
      </c>
      <c r="J3590" s="2">
        <f>IFERROR(MIRR(B3590:G3590,Supuestos!$B$22,Supuestos!$B$22),"")</f>
        <v>0.2522599039969775</v>
      </c>
      <c r="K3590" s="6">
        <v>8317.179877486631</v>
      </c>
      <c r="L3590" s="6">
        <v>39663.585978601506</v>
      </c>
      <c r="M3590" s="6">
        <v>140708019.34653258</v>
      </c>
      <c r="N3590" s="6">
        <v>3361.035120828698</v>
      </c>
      <c r="O3590" s="6">
        <v>107513654.1236781</v>
      </c>
    </row>
    <row r="3591">
      <c r="A3591">
        <v>3587</v>
      </c>
      <c r="B3591" s="6">
        <v>-153631443.01408896</v>
      </c>
      <c r="C3591" s="6">
        <v>38209006.69483216</v>
      </c>
      <c r="D3591" s="6">
        <v>43277816.413612954</v>
      </c>
      <c r="E3591" s="6">
        <v>36532104.84295006</v>
      </c>
      <c r="F3591" s="6">
        <v>44226354.76673682</v>
      </c>
      <c r="G3591" s="6">
        <v>87422102.1977405</v>
      </c>
      <c r="H3591" s="6">
        <f>NPV(Supuestos!$B$22,C3591:G3591)+B3591</f>
        <v>9434087.005838282</v>
      </c>
      <c r="I3591" s="2">
        <f>IFERROR(IRR(B3591:G3591),"")</f>
        <v>0.16227290158485555</v>
      </c>
      <c r="J3591" s="2">
        <f>IFERROR(MIRR(B3591:G3591,Supuestos!$B$22,Supuestos!$B$22),"")</f>
        <v>0.15366910549710333</v>
      </c>
      <c r="K3591" s="6">
        <v>8289.085827211424</v>
      </c>
      <c r="L3591" s="6">
        <v>33813.116451381626</v>
      </c>
      <c r="M3591" s="6">
        <v>131209057.06600921</v>
      </c>
      <c r="N3591" s="6">
        <v>3353.9046101892986</v>
      </c>
      <c r="O3591" s="6">
        <v>111217601.68961464</v>
      </c>
    </row>
    <row r="3592">
      <c r="A3592">
        <v>3588</v>
      </c>
      <c r="B3592" s="6">
        <v>-183044121.22909835</v>
      </c>
      <c r="C3592" s="6">
        <v>38168502.0492059</v>
      </c>
      <c r="D3592" s="6">
        <v>69233746.66947263</v>
      </c>
      <c r="E3592" s="6">
        <v>45872839.94157851</v>
      </c>
      <c r="F3592" s="6">
        <v>57204641.545779005</v>
      </c>
      <c r="G3592" s="6">
        <v>96123581.3878314</v>
      </c>
      <c r="H3592" s="6">
        <f>NPV(Supuestos!$B$22,C3592:G3592)+B3592</f>
        <v>18466317.295852497</v>
      </c>
      <c r="I3592" s="2">
        <f>IFERROR(IRR(B3592:G3592),"")</f>
        <v>0.1766929893857793</v>
      </c>
      <c r="J3592" s="2">
        <f>IFERROR(MIRR(B3592:G3592,Supuestos!$B$22,Supuestos!$B$22),"")</f>
        <v>0.1621259631248475</v>
      </c>
      <c r="K3592" s="6">
        <v>8061.533136913997</v>
      </c>
      <c r="L3592" s="6">
        <v>39135.776263029446</v>
      </c>
      <c r="M3592" s="6">
        <v>157804572.6544372</v>
      </c>
      <c r="N3592" s="6">
        <v>3581.3395715629063</v>
      </c>
      <c r="O3592" s="6">
        <v>111772788.00881405</v>
      </c>
    </row>
    <row r="3593">
      <c r="A3593">
        <v>3589</v>
      </c>
      <c r="B3593" s="6">
        <v>-151461932.50792181</v>
      </c>
      <c r="C3593" s="6">
        <v>23953156.961769976</v>
      </c>
      <c r="D3593" s="6">
        <v>34332876.42341538</v>
      </c>
      <c r="E3593" s="6">
        <v>44569295.0516479</v>
      </c>
      <c r="F3593" s="6">
        <v>39408778.96671595</v>
      </c>
      <c r="G3593" s="6">
        <v>71080213.52246407</v>
      </c>
      <c r="H3593" s="6">
        <f>NPV(Supuestos!$B$22,C3593:G3593)+B3593</f>
        <v>-13699356.748513035</v>
      </c>
      <c r="I3593" s="2">
        <f>IFERROR(IRR(B3593:G3593),"")</f>
        <v>0.1071041510928241</v>
      </c>
      <c r="J3593" s="2">
        <f>IFERROR(MIRR(B3593:G3593,Supuestos!$B$22,Supuestos!$B$22),"")</f>
        <v>0.11858863735236214</v>
      </c>
      <c r="K3593" s="6">
        <v>7315.645570570803</v>
      </c>
      <c r="L3593" s="6">
        <v>38182.44365152034</v>
      </c>
      <c r="M3593" s="6">
        <v>129115594.52609667</v>
      </c>
      <c r="N3593" s="6">
        <v>3370.2522311670086</v>
      </c>
      <c r="O3593" s="6">
        <v>114318843.54417355</v>
      </c>
    </row>
    <row r="3594">
      <c r="A3594">
        <v>3590</v>
      </c>
      <c r="B3594" s="6">
        <v>-164308440.00492215</v>
      </c>
      <c r="C3594" s="6">
        <v>89279822.28423804</v>
      </c>
      <c r="D3594" s="6">
        <v>72456916.5321096</v>
      </c>
      <c r="E3594" s="6">
        <v>68491332.22057526</v>
      </c>
      <c r="F3594" s="6">
        <v>86881865.21057628</v>
      </c>
      <c r="G3594" s="6">
        <v>125773439.65827094</v>
      </c>
      <c r="H3594" s="6">
        <f>NPV(Supuestos!$B$22,C3594:G3594)+B3594</f>
        <v>132753958.63747497</v>
      </c>
      <c r="I3594" s="2">
        <f>IFERROR(IRR(B3594:G3594),"")</f>
        <v>0.42561527657490966</v>
      </c>
      <c r="J3594" s="2">
        <f>IFERROR(MIRR(B3594:G3594,Supuestos!$B$22,Supuestos!$B$22),"")</f>
        <v>0.28334201738389053</v>
      </c>
      <c r="K3594" s="6">
        <v>8377.708038900768</v>
      </c>
      <c r="L3594" s="6">
        <v>44009.253444487855</v>
      </c>
      <c r="M3594" s="6">
        <v>134812705.89548957</v>
      </c>
      <c r="N3594" s="6">
        <v>3372.139240646114</v>
      </c>
      <c r="O3594" s="6">
        <v>114867155.87678798</v>
      </c>
    </row>
    <row r="3595">
      <c r="A3595">
        <v>3591</v>
      </c>
      <c r="B3595" s="6">
        <v>-171322833.72301573</v>
      </c>
      <c r="C3595" s="6">
        <v>53277211.19930096</v>
      </c>
      <c r="D3595" s="6">
        <v>66953244.0092026</v>
      </c>
      <c r="E3595" s="6">
        <v>75727448.567674</v>
      </c>
      <c r="F3595" s="6">
        <v>57762234.15349287</v>
      </c>
      <c r="G3595" s="6">
        <v>103946272.55624744</v>
      </c>
      <c r="H3595" s="6">
        <f>NPV(Supuestos!$B$22,C3595:G3595)+B3595</f>
        <v>66230096.39634926</v>
      </c>
      <c r="I3595" s="2">
        <f>IFERROR(IRR(B3595:G3595),"")</f>
        <v>0.27740584059820633</v>
      </c>
      <c r="J3595" s="2">
        <f>IFERROR(MIRR(B3595:G3595,Supuestos!$B$22,Supuestos!$B$22),"")</f>
        <v>0.21700925195464293</v>
      </c>
      <c r="K3595" s="6">
        <v>8003.558755952087</v>
      </c>
      <c r="L3595" s="6">
        <v>40307.13207657958</v>
      </c>
      <c r="M3595" s="6">
        <v>145514793.73430967</v>
      </c>
      <c r="N3595" s="6">
        <v>3528.318042277048</v>
      </c>
      <c r="O3595" s="6">
        <v>103797247.07765163</v>
      </c>
    </row>
    <row r="3596">
      <c r="A3596">
        <v>3592</v>
      </c>
      <c r="B3596" s="6">
        <v>-177708200.55548474</v>
      </c>
      <c r="C3596" s="6">
        <v>59365862.32607475</v>
      </c>
      <c r="D3596" s="6">
        <v>53381664.38765699</v>
      </c>
      <c r="E3596" s="6">
        <v>67826470.75192018</v>
      </c>
      <c r="F3596" s="6">
        <v>58165233.37838477</v>
      </c>
      <c r="G3596" s="6">
        <v>109115597.43164575</v>
      </c>
      <c r="H3596" s="6">
        <f>NPV(Supuestos!$B$22,C3596:G3596)+B3596</f>
        <v>52333220.04933502</v>
      </c>
      <c r="I3596" s="2">
        <f>IFERROR(IRR(B3596:G3596),"")</f>
        <v>0.24562158032073036</v>
      </c>
      <c r="J3596" s="2">
        <f>IFERROR(MIRR(B3596:G3596,Supuestos!$B$22,Supuestos!$B$22),"")</f>
        <v>0.20039607205671506</v>
      </c>
      <c r="K3596" s="6">
        <v>7912.339759687996</v>
      </c>
      <c r="L3596" s="6">
        <v>40087.85690237469</v>
      </c>
      <c r="M3596" s="6">
        <v>152333101.03153738</v>
      </c>
      <c r="N3596" s="6">
        <v>3338.341614076247</v>
      </c>
      <c r="O3596" s="6">
        <v>108443905.39047778</v>
      </c>
    </row>
    <row r="3597">
      <c r="A3597">
        <v>3593</v>
      </c>
      <c r="B3597" s="6">
        <v>-189332063.98337454</v>
      </c>
      <c r="C3597" s="6">
        <v>40620601.756526515</v>
      </c>
      <c r="D3597" s="6">
        <v>41582345.19607136</v>
      </c>
      <c r="E3597" s="6">
        <v>52982594.1525871</v>
      </c>
      <c r="F3597" s="6">
        <v>63142252.190034606</v>
      </c>
      <c r="G3597" s="6">
        <v>77809537.5096673</v>
      </c>
      <c r="H3597" s="6">
        <f>NPV(Supuestos!$B$22,C3597:G3597)+B3597</f>
        <v>-8144833.124591291</v>
      </c>
      <c r="I3597" s="2">
        <f>IFERROR(IRR(B3597:G3597),"")</f>
        <v>0.12392894849007632</v>
      </c>
      <c r="J3597" s="2">
        <f>IFERROR(MIRR(B3597:G3597,Supuestos!$B$22,Supuestos!$B$22),"")</f>
        <v>0.13001845168218606</v>
      </c>
      <c r="K3597" s="6">
        <v>8001.1974880092785</v>
      </c>
      <c r="L3597" s="6">
        <v>36504.04412630643</v>
      </c>
      <c r="M3597" s="6">
        <v>165965978.6901279</v>
      </c>
      <c r="N3597" s="6">
        <v>3402.5181403383613</v>
      </c>
      <c r="O3597" s="6">
        <v>109630208.52700342</v>
      </c>
    </row>
    <row r="3598">
      <c r="A3598">
        <v>3594</v>
      </c>
      <c r="B3598" s="6">
        <v>-189517284.64486298</v>
      </c>
      <c r="C3598" s="6">
        <v>50616409.49204953</v>
      </c>
      <c r="D3598" s="6">
        <v>61354822.08522737</v>
      </c>
      <c r="E3598" s="6">
        <v>55475974.813717425</v>
      </c>
      <c r="F3598" s="6">
        <v>71241800.74944581</v>
      </c>
      <c r="G3598" s="6">
        <v>110012041.48052302</v>
      </c>
      <c r="H3598" s="6">
        <f>NPV(Supuestos!$B$22,C3598:G3598)+B3598</f>
        <v>38855992.89646321</v>
      </c>
      <c r="I3598" s="2">
        <f>IFERROR(IRR(B3598:G3598),"")</f>
        <v>0.2125512902416281</v>
      </c>
      <c r="J3598" s="2">
        <f>IFERROR(MIRR(B3598:G3598,Supuestos!$B$22,Supuestos!$B$22),"")</f>
        <v>0.18332528152483207</v>
      </c>
      <c r="K3598" s="6">
        <v>9333.950004646873</v>
      </c>
      <c r="L3598" s="6">
        <v>32859.960593236836</v>
      </c>
      <c r="M3598" s="6">
        <v>164980226.29830787</v>
      </c>
      <c r="N3598" s="6">
        <v>3464.08911049366</v>
      </c>
      <c r="O3598" s="6">
        <v>114404782.54102801</v>
      </c>
    </row>
    <row r="3599">
      <c r="A3599">
        <v>3595</v>
      </c>
      <c r="B3599" s="6">
        <v>-163677535.07576233</v>
      </c>
      <c r="C3599" s="6">
        <v>32447901.50460661</v>
      </c>
      <c r="D3599" s="6">
        <v>25001485.814120345</v>
      </c>
      <c r="E3599" s="6">
        <v>32397812.56750745</v>
      </c>
      <c r="F3599" s="6">
        <v>18137334.147649903</v>
      </c>
      <c r="G3599" s="6">
        <v>73414060.55234346</v>
      </c>
      <c r="H3599" s="6">
        <f>NPV(Supuestos!$B$22,C3599:G3599)+B3599</f>
        <v>-45241311.00550017</v>
      </c>
      <c r="I3599" s="2">
        <f>IFERROR(IRR(B3599:G3599),"")</f>
        <v>0.030907920648473298</v>
      </c>
      <c r="J3599" s="2">
        <f>IFERROR(MIRR(B3599:G3599,Supuestos!$B$22,Supuestos!$B$22),"")</f>
        <v>0.06857238534805465</v>
      </c>
      <c r="K3599" s="6">
        <v>7466.105497717532</v>
      </c>
      <c r="L3599" s="6">
        <v>34533.57221279945</v>
      </c>
      <c r="M3599" s="6">
        <v>143051031.60745773</v>
      </c>
      <c r="N3599" s="6">
        <v>3393.7980072572827</v>
      </c>
      <c r="O3599" s="6">
        <v>109681185.12877734</v>
      </c>
    </row>
    <row r="3600">
      <c r="A3600">
        <v>3596</v>
      </c>
      <c r="B3600" s="6">
        <v>-176085195.26307333</v>
      </c>
      <c r="C3600" s="6">
        <v>49900850.24568456</v>
      </c>
      <c r="D3600" s="6">
        <v>50727590.054111645</v>
      </c>
      <c r="E3600" s="6">
        <v>54449933.97333342</v>
      </c>
      <c r="F3600" s="6">
        <v>48707927.766118795</v>
      </c>
      <c r="G3600" s="6">
        <v>100345573.7856125</v>
      </c>
      <c r="H3600" s="6">
        <f>NPV(Supuestos!$B$22,C3600:G3600)+B3600</f>
        <v>24428218.239651855</v>
      </c>
      <c r="I3600" s="2">
        <f>IFERROR(IRR(B3600:G3600),"")</f>
        <v>0.19073783071549702</v>
      </c>
      <c r="J3600" s="2">
        <f>IFERROR(MIRR(B3600:G3600,Supuestos!$B$22,Supuestos!$B$22),"")</f>
        <v>0.17000837040740513</v>
      </c>
      <c r="K3600" s="6">
        <v>7970.4286800007485</v>
      </c>
      <c r="L3600" s="6">
        <v>38955.52290685942</v>
      </c>
      <c r="M3600" s="6">
        <v>151245817.90137264</v>
      </c>
      <c r="N3600" s="6">
        <v>3517.3296001429358</v>
      </c>
      <c r="O3600" s="6">
        <v>110818937.42928742</v>
      </c>
    </row>
    <row r="3601">
      <c r="A3601">
        <v>3597</v>
      </c>
      <c r="B3601" s="6">
        <v>-176254038.39976627</v>
      </c>
      <c r="C3601" s="6">
        <v>59961521.92731385</v>
      </c>
      <c r="D3601" s="6">
        <v>51720943.030972786</v>
      </c>
      <c r="E3601" s="6">
        <v>62335368.13639355</v>
      </c>
      <c r="F3601" s="6">
        <v>56153091.29877111</v>
      </c>
      <c r="G3601" s="6">
        <v>113334213.92551318</v>
      </c>
      <c r="H3601" s="6">
        <f>NPV(Supuestos!$B$22,C3601:G3601)+B3601</f>
        <v>50325349.184624895</v>
      </c>
      <c r="I3601" s="2">
        <f>IFERROR(IRR(B3601:G3601),"")</f>
        <v>0.24209296760065516</v>
      </c>
      <c r="J3601" s="2">
        <f>IFERROR(MIRR(B3601:G3601,Supuestos!$B$22,Supuestos!$B$22),"")</f>
        <v>0.19872928630468167</v>
      </c>
      <c r="K3601" s="6">
        <v>7605.422133768128</v>
      </c>
      <c r="L3601" s="6">
        <v>42454.97103708355</v>
      </c>
      <c r="M3601" s="6">
        <v>150423000.28665265</v>
      </c>
      <c r="N3601" s="6">
        <v>3319.170051937302</v>
      </c>
      <c r="O3601" s="6">
        <v>107218088.92992638</v>
      </c>
    </row>
    <row r="3602">
      <c r="A3602">
        <v>3598</v>
      </c>
      <c r="B3602" s="6">
        <v>-174627147.63415727</v>
      </c>
      <c r="C3602" s="6">
        <v>61834393.45471783</v>
      </c>
      <c r="D3602" s="6">
        <v>52565070.86832559</v>
      </c>
      <c r="E3602" s="6">
        <v>49432784.7210899</v>
      </c>
      <c r="F3602" s="6">
        <v>39619125.14214429</v>
      </c>
      <c r="G3602" s="6">
        <v>92265933.43528548</v>
      </c>
      <c r="H3602" s="6">
        <f>NPV(Supuestos!$B$22,C3602:G3602)+B3602</f>
        <v>24804122.414472464</v>
      </c>
      <c r="I3602" s="2">
        <f>IFERROR(IRR(B3602:G3602),"")</f>
        <v>0.1954600417793014</v>
      </c>
      <c r="J3602" s="2">
        <f>IFERROR(MIRR(B3602:G3602,Supuestos!$B$22,Supuestos!$B$22),"")</f>
        <v>0.17068795576028828</v>
      </c>
      <c r="K3602" s="6">
        <v>8205.65242176927</v>
      </c>
      <c r="L3602" s="6">
        <v>36261.03201030314</v>
      </c>
      <c r="M3602" s="6">
        <v>150823513.62366152</v>
      </c>
      <c r="N3602" s="6">
        <v>3480.234601845344</v>
      </c>
      <c r="O3602" s="6">
        <v>111709711.82136886</v>
      </c>
    </row>
    <row r="3603">
      <c r="A3603">
        <v>3599</v>
      </c>
      <c r="B3603" s="6">
        <v>-169033129.61051977</v>
      </c>
      <c r="C3603" s="6">
        <v>52023870.71791862</v>
      </c>
      <c r="D3603" s="6">
        <v>46254352.76836121</v>
      </c>
      <c r="E3603" s="6">
        <v>56040520.26533699</v>
      </c>
      <c r="F3603" s="6">
        <v>40515694.458101355</v>
      </c>
      <c r="G3603" s="6">
        <v>84154241.47566248</v>
      </c>
      <c r="H3603" s="6">
        <f>NPV(Supuestos!$B$22,C3603:G3603)+B3603</f>
        <v>17714441.749379158</v>
      </c>
      <c r="I3603" s="2">
        <f>IFERROR(IRR(B3603:G3603),"")</f>
        <v>0.18015771038568462</v>
      </c>
      <c r="J3603" s="2">
        <f>IFERROR(MIRR(B3603:G3603,Supuestos!$B$22,Supuestos!$B$22),"")</f>
        <v>0.1629511630738525</v>
      </c>
      <c r="K3603" s="6">
        <v>7767.927412200723</v>
      </c>
      <c r="L3603" s="6">
        <v>37459.40007994649</v>
      </c>
      <c r="M3603" s="6">
        <v>145754577.55247095</v>
      </c>
      <c r="N3603" s="6">
        <v>3335.4113232033947</v>
      </c>
      <c r="O3603" s="6">
        <v>107677983.42201327</v>
      </c>
    </row>
    <row r="3604">
      <c r="A3604">
        <v>3600</v>
      </c>
      <c r="B3604" s="6">
        <v>-156130735.1137407</v>
      </c>
      <c r="C3604" s="6">
        <v>46935462.85421768</v>
      </c>
      <c r="D3604" s="6">
        <v>43369175.10881968</v>
      </c>
      <c r="E3604" s="6">
        <v>46121417.166871786</v>
      </c>
      <c r="F3604" s="6">
        <v>43129869.199921474</v>
      </c>
      <c r="G3604" s="6">
        <v>79189047.24821965</v>
      </c>
      <c r="H3604" s="6">
        <f>NPV(Supuestos!$B$22,C3604:G3604)+B3604</f>
        <v>16207193.00766173</v>
      </c>
      <c r="I3604" s="2">
        <f>IFERROR(IRR(B3604:G3604),"")</f>
        <v>0.1792726135091138</v>
      </c>
      <c r="J3604" s="2">
        <f>IFERROR(MIRR(B3604:G3604,Supuestos!$B$22,Supuestos!$B$22),"")</f>
        <v>0.16274195664270596</v>
      </c>
      <c r="K3604" s="6">
        <v>7896.431793103685</v>
      </c>
      <c r="L3604" s="6">
        <v>34706.80806624759</v>
      </c>
      <c r="M3604" s="6">
        <v>134205939.70162351</v>
      </c>
      <c r="N3604" s="6">
        <v>3202.5368796351054</v>
      </c>
      <c r="O3604" s="6">
        <v>113436033.735133</v>
      </c>
    </row>
    <row r="3605">
      <c r="A3605">
        <v>3601</v>
      </c>
      <c r="B3605" s="6">
        <v>-174408059.41887477</v>
      </c>
      <c r="C3605" s="6">
        <v>50706839.327919304</v>
      </c>
      <c r="D3605" s="6">
        <v>53404063.46910736</v>
      </c>
      <c r="E3605" s="6">
        <v>63652849.30209478</v>
      </c>
      <c r="F3605" s="6">
        <v>85820126.70084463</v>
      </c>
      <c r="G3605" s="6">
        <v>97957828.13612942</v>
      </c>
      <c r="H3605" s="6">
        <f>NPV(Supuestos!$B$22,C3605:G3605)+B3605</f>
        <v>55816807.917596176</v>
      </c>
      <c r="I3605" s="2">
        <f>IFERROR(IRR(B3605:G3605),"")</f>
        <v>0.2504360985950412</v>
      </c>
      <c r="J3605" s="2">
        <f>IFERROR(MIRR(B3605:G3605,Supuestos!$B$22,Supuestos!$B$22),"")</f>
        <v>0.20509695097496738</v>
      </c>
      <c r="K3605" s="6">
        <v>8016.115327373543</v>
      </c>
      <c r="L3605" s="6">
        <v>41840.13373235074</v>
      </c>
      <c r="M3605" s="6">
        <v>147576432.43397433</v>
      </c>
      <c r="N3605" s="6">
        <v>3452.3718792945147</v>
      </c>
      <c r="O3605" s="6">
        <v>110623075.49478085</v>
      </c>
    </row>
    <row r="3606">
      <c r="A3606">
        <v>3602</v>
      </c>
      <c r="B3606" s="6">
        <v>-162005307.12893587</v>
      </c>
      <c r="C3606" s="6">
        <v>55324202.00909296</v>
      </c>
      <c r="D3606" s="6">
        <v>44966180.110009864</v>
      </c>
      <c r="E3606" s="6">
        <v>41422829.25023139</v>
      </c>
      <c r="F3606" s="6">
        <v>42001132.07831844</v>
      </c>
      <c r="G3606" s="6">
        <v>95159459.96174078</v>
      </c>
      <c r="H3606" s="6">
        <f>NPV(Supuestos!$B$22,C3606:G3606)+B3606</f>
        <v>23374823.524155233</v>
      </c>
      <c r="I3606" s="2">
        <f>IFERROR(IRR(B3606:G3606),"")</f>
        <v>0.19421802265904287</v>
      </c>
      <c r="J3606" s="2">
        <f>IFERROR(MIRR(B3606:G3606,Supuestos!$B$22,Supuestos!$B$22),"")</f>
        <v>0.17114761887408148</v>
      </c>
      <c r="K3606" s="6">
        <v>8059.358294227672</v>
      </c>
      <c r="L3606" s="6">
        <v>37489.13563174197</v>
      </c>
      <c r="M3606" s="6">
        <v>137834237.03316742</v>
      </c>
      <c r="N3606" s="6">
        <v>3443.3291788833835</v>
      </c>
      <c r="O3606" s="6">
        <v>112420200.97626841</v>
      </c>
    </row>
    <row r="3607">
      <c r="A3607">
        <v>3603</v>
      </c>
      <c r="B3607" s="6">
        <v>-176756142.386589</v>
      </c>
      <c r="C3607" s="6">
        <v>46945281.66637856</v>
      </c>
      <c r="D3607" s="6">
        <v>63901301.32834519</v>
      </c>
      <c r="E3607" s="6">
        <v>58355743.22039068</v>
      </c>
      <c r="F3607" s="6">
        <v>56922550.73853743</v>
      </c>
      <c r="G3607" s="6">
        <v>104703548.89661121</v>
      </c>
      <c r="H3607" s="6">
        <f>NPV(Supuestos!$B$22,C3607:G3607)+B3607</f>
        <v>41064832.10436286</v>
      </c>
      <c r="I3607" s="2">
        <f>IFERROR(IRR(B3607:G3607),"")</f>
        <v>0.2229134782829154</v>
      </c>
      <c r="J3607" s="2">
        <f>IFERROR(MIRR(B3607:G3607,Supuestos!$B$22,Supuestos!$B$22),"")</f>
        <v>0.18863875939147134</v>
      </c>
      <c r="K3607" s="6">
        <v>7452.064057449507</v>
      </c>
      <c r="L3607" s="6">
        <v>44757.743495793</v>
      </c>
      <c r="M3607" s="6">
        <v>150073136.65878552</v>
      </c>
      <c r="N3607" s="6">
        <v>3526.399324896435</v>
      </c>
      <c r="O3607" s="6">
        <v>103185838.26060766</v>
      </c>
    </row>
    <row r="3608">
      <c r="A3608">
        <v>3604</v>
      </c>
      <c r="B3608" s="6">
        <v>-166647172.42549944</v>
      </c>
      <c r="C3608" s="6">
        <v>105622131.84798193</v>
      </c>
      <c r="D3608" s="6">
        <v>97169887.00584479</v>
      </c>
      <c r="E3608" s="6">
        <v>96339042.34507187</v>
      </c>
      <c r="F3608" s="6">
        <v>99830113.47372723</v>
      </c>
      <c r="G3608" s="6">
        <v>136619801.95113072</v>
      </c>
      <c r="H3608" s="6">
        <f>NPV(Supuestos!$B$22,C3608:G3608)+B3608</f>
        <v>195862488.04071963</v>
      </c>
      <c r="I3608" s="2">
        <f>IFERROR(IRR(B3608:G3608),"")</f>
        <v>0.5515784397159078</v>
      </c>
      <c r="J3608" s="2">
        <f>IFERROR(MIRR(B3608:G3608,Supuestos!$B$22,Supuestos!$B$22),"")</f>
        <v>0.3317085203604453</v>
      </c>
      <c r="K3608" s="6">
        <v>8432.699799939825</v>
      </c>
      <c r="L3608" s="6">
        <v>45494.10628626664</v>
      </c>
      <c r="M3608" s="6">
        <v>135956121.1472081</v>
      </c>
      <c r="N3608" s="6">
        <v>3268.3213935233653</v>
      </c>
      <c r="O3608" s="6">
        <v>107035919.01730333</v>
      </c>
    </row>
    <row r="3609">
      <c r="A3609">
        <v>3605</v>
      </c>
      <c r="B3609" s="6">
        <v>-169009444.98600757</v>
      </c>
      <c r="C3609" s="6">
        <v>56027457.40820275</v>
      </c>
      <c r="D3609" s="6">
        <v>50196106.10685626</v>
      </c>
      <c r="E3609" s="6">
        <v>45317174.20242949</v>
      </c>
      <c r="F3609" s="6">
        <v>47085544.65193094</v>
      </c>
      <c r="G3609" s="6">
        <v>97653875.30342768</v>
      </c>
      <c r="H3609" s="6">
        <f>NPV(Supuestos!$B$22,C3609:G3609)+B3609</f>
        <v>27946308.087151334</v>
      </c>
      <c r="I3609" s="2">
        <f>IFERROR(IRR(B3609:G3609),"")</f>
        <v>0.2017877125832714</v>
      </c>
      <c r="J3609" s="2">
        <f>IFERROR(MIRR(B3609:G3609,Supuestos!$B$22,Supuestos!$B$22),"")</f>
        <v>0.1754289704451919</v>
      </c>
      <c r="K3609" s="6">
        <v>7836.5940610115085</v>
      </c>
      <c r="L3609" s="6">
        <v>38913.73530365151</v>
      </c>
      <c r="M3609" s="6">
        <v>144613353.22821802</v>
      </c>
      <c r="N3609" s="6">
        <v>3382.78205373014</v>
      </c>
      <c r="O3609" s="6">
        <v>110835086.19638556</v>
      </c>
    </row>
    <row r="3610">
      <c r="A3610">
        <v>3606</v>
      </c>
      <c r="B3610" s="6">
        <v>-191429834.9724192</v>
      </c>
      <c r="C3610" s="6">
        <v>81502747.98894057</v>
      </c>
      <c r="D3610" s="6">
        <v>89960616.74085541</v>
      </c>
      <c r="E3610" s="6">
        <v>101440920.40481429</v>
      </c>
      <c r="F3610" s="6">
        <v>97533311.56099235</v>
      </c>
      <c r="G3610" s="6">
        <v>134094358.9471843</v>
      </c>
      <c r="H3610" s="6">
        <f>NPV(Supuestos!$B$22,C3610:G3610)+B3610</f>
        <v>145147267.15463626</v>
      </c>
      <c r="I3610" s="2">
        <f>IFERROR(IRR(B3610:G3610),"")</f>
        <v>0.3999265291828119</v>
      </c>
      <c r="J3610" s="2">
        <f>IFERROR(MIRR(B3610:G3610,Supuestos!$B$22,Supuestos!$B$22),"")</f>
        <v>0.2762032307782849</v>
      </c>
      <c r="K3610" s="6">
        <v>8612.91063984544</v>
      </c>
      <c r="L3610" s="6">
        <v>44159.35334948783</v>
      </c>
      <c r="M3610" s="6">
        <v>161002589.82741934</v>
      </c>
      <c r="N3610" s="6">
        <v>3354.8042178464434</v>
      </c>
      <c r="O3610" s="6">
        <v>114004973.09269744</v>
      </c>
    </row>
    <row r="3611">
      <c r="A3611">
        <v>3607</v>
      </c>
      <c r="B3611" s="6">
        <v>-190288595.55738205</v>
      </c>
      <c r="C3611" s="6">
        <v>45047317.61750251</v>
      </c>
      <c r="D3611" s="6">
        <v>51543849.78268702</v>
      </c>
      <c r="E3611" s="6">
        <v>59227089.54192703</v>
      </c>
      <c r="F3611" s="6">
        <v>72165926.26815946</v>
      </c>
      <c r="G3611" s="6">
        <v>90769617.1744644</v>
      </c>
      <c r="H3611" s="6">
        <f>NPV(Supuestos!$B$22,C3611:G3611)+B3611</f>
        <v>18735428.94152142</v>
      </c>
      <c r="I3611" s="2">
        <f>IFERROR(IRR(B3611:G3611),"")</f>
        <v>0.17557218053283624</v>
      </c>
      <c r="J3611" s="2">
        <f>IFERROR(MIRR(B3611:G3611,Supuestos!$B$22,Supuestos!$B$22),"")</f>
        <v>0.16161320466892115</v>
      </c>
      <c r="K3611" s="6">
        <v>7930.831796276448</v>
      </c>
      <c r="L3611" s="6">
        <v>38075.17500450069</v>
      </c>
      <c r="M3611" s="6">
        <v>166131170.8714233</v>
      </c>
      <c r="N3611" s="6">
        <v>3310.485130082816</v>
      </c>
      <c r="O3611" s="6">
        <v>108713975.89231123</v>
      </c>
    </row>
    <row r="3612">
      <c r="A3612">
        <v>3608</v>
      </c>
      <c r="B3612" s="6">
        <v>-162657276.83705187</v>
      </c>
      <c r="C3612" s="6">
        <v>74393388.34165518</v>
      </c>
      <c r="D3612" s="6">
        <v>77555738.25403272</v>
      </c>
      <c r="E3612" s="6">
        <v>78400037.29446962</v>
      </c>
      <c r="F3612" s="6">
        <v>80176630.4462494</v>
      </c>
      <c r="G3612" s="6">
        <v>125977963.28077105</v>
      </c>
      <c r="H3612" s="6">
        <f>NPV(Supuestos!$B$22,C3612:G3612)+B3612</f>
        <v>128094503.75447163</v>
      </c>
      <c r="I3612" s="2">
        <f>IFERROR(IRR(B3612:G3612),"")</f>
        <v>0.40990122083442</v>
      </c>
      <c r="J3612" s="2">
        <f>IFERROR(MIRR(B3612:G3612,Supuestos!$B$22,Supuestos!$B$22),"")</f>
        <v>0.2804264253779083</v>
      </c>
      <c r="K3612" s="6">
        <v>8925.124720476742</v>
      </c>
      <c r="L3612" s="6">
        <v>37333.38966342284</v>
      </c>
      <c r="M3612" s="6">
        <v>136000864.1183154</v>
      </c>
      <c r="N3612" s="6">
        <v>3312.615682029476</v>
      </c>
      <c r="O3612" s="6">
        <v>104943284.3650911</v>
      </c>
    </row>
    <row r="3613">
      <c r="A3613">
        <v>3609</v>
      </c>
      <c r="B3613" s="6">
        <v>-181667381.8895387</v>
      </c>
      <c r="C3613" s="6">
        <v>66057286.437819496</v>
      </c>
      <c r="D3613" s="6">
        <v>77376152.3292675</v>
      </c>
      <c r="E3613" s="6">
        <v>48232772.356972486</v>
      </c>
      <c r="F3613" s="6">
        <v>67446124.5980472</v>
      </c>
      <c r="G3613" s="6">
        <v>103491943.5869945</v>
      </c>
      <c r="H3613" s="6">
        <f>NPV(Supuestos!$B$22,C3613:G3613)+B3613</f>
        <v>62055783.06990175</v>
      </c>
      <c r="I3613" s="2">
        <f>IFERROR(IRR(B3613:G3613),"")</f>
        <v>0.2676692928023107</v>
      </c>
      <c r="J3613" s="2">
        <f>IFERROR(MIRR(B3613:G3613,Supuestos!$B$22,Supuestos!$B$22),"")</f>
        <v>0.20900701759267126</v>
      </c>
      <c r="K3613" s="6">
        <v>8155.0296739672085</v>
      </c>
      <c r="L3613" s="6">
        <v>39986.84419448982</v>
      </c>
      <c r="M3613" s="6">
        <v>155579869.81158927</v>
      </c>
      <c r="N3613" s="6">
        <v>3451.809539987395</v>
      </c>
      <c r="O3613" s="6">
        <v>108492125.28269951</v>
      </c>
    </row>
    <row r="3614">
      <c r="A3614">
        <v>3610</v>
      </c>
      <c r="B3614" s="6">
        <v>-171349692.94981277</v>
      </c>
      <c r="C3614" s="6">
        <v>92756615.65984482</v>
      </c>
      <c r="D3614" s="6">
        <v>68617845.52858818</v>
      </c>
      <c r="E3614" s="6">
        <v>77639476.12099636</v>
      </c>
      <c r="F3614" s="6">
        <v>75087623.26764719</v>
      </c>
      <c r="G3614" s="6">
        <v>114675442.57644632</v>
      </c>
      <c r="H3614" s="6">
        <f>NPV(Supuestos!$B$22,C3614:G3614)+B3614</f>
        <v>119236130.56291948</v>
      </c>
      <c r="I3614" s="2">
        <f>IFERROR(IRR(B3614:G3614),"")</f>
        <v>0.3968301401188392</v>
      </c>
      <c r="J3614" s="2">
        <f>IFERROR(MIRR(B3614:G3614,Supuestos!$B$22,Supuestos!$B$22),"")</f>
        <v>0.2670188316633644</v>
      </c>
      <c r="K3614" s="6">
        <v>8400.068463206928</v>
      </c>
      <c r="L3614" s="6">
        <v>42973.107120299246</v>
      </c>
      <c r="M3614" s="6">
        <v>142471529.59883368</v>
      </c>
      <c r="N3614" s="6">
        <v>3519.6215877619884</v>
      </c>
      <c r="O3614" s="6">
        <v>112350561.00527936</v>
      </c>
    </row>
    <row r="3615">
      <c r="A3615">
        <v>3611</v>
      </c>
      <c r="B3615" s="6">
        <v>-166168305.58136612</v>
      </c>
      <c r="C3615" s="6">
        <v>57279096.115737244</v>
      </c>
      <c r="D3615" s="6">
        <v>76044423.12539819</v>
      </c>
      <c r="E3615" s="6">
        <v>63626920.35548571</v>
      </c>
      <c r="F3615" s="6">
        <v>69883048.97854805</v>
      </c>
      <c r="G3615" s="6">
        <v>128389339.74808428</v>
      </c>
      <c r="H3615" s="6">
        <f>NPV(Supuestos!$B$22,C3615:G3615)+B3615</f>
        <v>93594363.71834055</v>
      </c>
      <c r="I3615" s="2">
        <f>IFERROR(IRR(B3615:G3615),"")</f>
        <v>0.3303470367355475</v>
      </c>
      <c r="J3615" s="2">
        <f>IFERROR(MIRR(B3615:G3615,Supuestos!$B$22,Supuestos!$B$22),"")</f>
        <v>0.24655246183315804</v>
      </c>
      <c r="K3615" s="6">
        <v>8279.092609746884</v>
      </c>
      <c r="L3615" s="6">
        <v>42568.426482576775</v>
      </c>
      <c r="M3615" s="6">
        <v>137974069.97332972</v>
      </c>
      <c r="N3615" s="6">
        <v>3462.8182359971106</v>
      </c>
      <c r="O3615" s="6">
        <v>108909371.780461</v>
      </c>
    </row>
    <row r="3616">
      <c r="A3616">
        <v>3612</v>
      </c>
      <c r="B3616" s="6">
        <v>-154442319.73866794</v>
      </c>
      <c r="C3616" s="6">
        <v>41713816.50503309</v>
      </c>
      <c r="D3616" s="6">
        <v>28034021.634122767</v>
      </c>
      <c r="E3616" s="6">
        <v>38238739.153617695</v>
      </c>
      <c r="F3616" s="6">
        <v>38039402.2878555</v>
      </c>
      <c r="G3616" s="6">
        <v>70999659.27121271</v>
      </c>
      <c r="H3616" s="6">
        <f>NPV(Supuestos!$B$22,C3616:G3616)+B3616</f>
        <v>-11072545.481646314</v>
      </c>
      <c r="I3616" s="2">
        <f>IFERROR(IRR(B3616:G3616),"")</f>
        <v>0.11243590134210468</v>
      </c>
      <c r="J3616" s="2">
        <f>IFERROR(MIRR(B3616:G3616,Supuestos!$B$22,Supuestos!$B$22),"")</f>
        <v>0.12316382808091308</v>
      </c>
      <c r="K3616" s="6">
        <v>7827.162213975009</v>
      </c>
      <c r="L3616" s="6">
        <v>34411.8276544897</v>
      </c>
      <c r="M3616" s="6">
        <v>132894563.16818458</v>
      </c>
      <c r="N3616" s="6">
        <v>3476.8053053567805</v>
      </c>
      <c r="O3616" s="6">
        <v>107512609.92503089</v>
      </c>
    </row>
    <row r="3617">
      <c r="A3617">
        <v>3613</v>
      </c>
      <c r="B3617" s="6">
        <v>-163777635.43014893</v>
      </c>
      <c r="C3617" s="6">
        <v>53736804.020134374</v>
      </c>
      <c r="D3617" s="6">
        <v>43375287.3691349</v>
      </c>
      <c r="E3617" s="6">
        <v>63821506.89799593</v>
      </c>
      <c r="F3617" s="6">
        <v>60733546.75154364</v>
      </c>
      <c r="G3617" s="6">
        <v>112989177.80607264</v>
      </c>
      <c r="H3617" s="6">
        <f>NPV(Supuestos!$B$22,C3617:G3617)+B3617</f>
        <v>54455659.97237173</v>
      </c>
      <c r="I3617" s="2">
        <f>IFERROR(IRR(B3617:G3617),"")</f>
        <v>0.25405560479444417</v>
      </c>
      <c r="J3617" s="2">
        <f>IFERROR(MIRR(B3617:G3617,Supuestos!$B$22,Supuestos!$B$22),"")</f>
        <v>0.20736375484032332</v>
      </c>
      <c r="K3617" s="6">
        <v>8472.457791891497</v>
      </c>
      <c r="L3617" s="6">
        <v>35967.44506486389</v>
      </c>
      <c r="M3617" s="6">
        <v>139399022.6146101</v>
      </c>
      <c r="N3617" s="6">
        <v>3338.690587133169</v>
      </c>
      <c r="O3617" s="6">
        <v>106678510.1672526</v>
      </c>
    </row>
    <row r="3618">
      <c r="A3618">
        <v>3614</v>
      </c>
      <c r="B3618" s="6">
        <v>-166216403.56733596</v>
      </c>
      <c r="C3618" s="6">
        <v>77887050.3950665</v>
      </c>
      <c r="D3618" s="6">
        <v>70516501.76570044</v>
      </c>
      <c r="E3618" s="6">
        <v>61679097.89616251</v>
      </c>
      <c r="F3618" s="6">
        <v>73508262.07869872</v>
      </c>
      <c r="G3618" s="6">
        <v>124424418.0756447</v>
      </c>
      <c r="H3618" s="6">
        <f>NPV(Supuestos!$B$22,C3618:G3618)+B3618</f>
        <v>106142299.04864582</v>
      </c>
      <c r="I3618" s="2">
        <f>IFERROR(IRR(B3618:G3618),"")</f>
        <v>0.36620942575040444</v>
      </c>
      <c r="J3618" s="2">
        <f>IFERROR(MIRR(B3618:G3618,Supuestos!$B$22,Supuestos!$B$22),"")</f>
        <v>0.25834093964728555</v>
      </c>
      <c r="K3618" s="6">
        <v>8499.979531674691</v>
      </c>
      <c r="L3618" s="6">
        <v>40283.44950873651</v>
      </c>
      <c r="M3618" s="6">
        <v>138823723.86417508</v>
      </c>
      <c r="N3618" s="6">
        <v>3491.97304751724</v>
      </c>
      <c r="O3618" s="6">
        <v>107375059.37497646</v>
      </c>
    </row>
    <row r="3619">
      <c r="A3619">
        <v>3615</v>
      </c>
      <c r="B3619" s="6">
        <v>-175720141.3414043</v>
      </c>
      <c r="C3619" s="6">
        <v>65235739.42268088</v>
      </c>
      <c r="D3619" s="6">
        <v>64319713.94580208</v>
      </c>
      <c r="E3619" s="6">
        <v>56597318.57936857</v>
      </c>
      <c r="F3619" s="6">
        <v>82923073.42427482</v>
      </c>
      <c r="G3619" s="6">
        <v>114035307.31752798</v>
      </c>
      <c r="H3619" s="6">
        <f>NPV(Supuestos!$B$22,C3619:G3619)+B3619</f>
        <v>77521182.3065854</v>
      </c>
      <c r="I3619" s="2">
        <f>IFERROR(IRR(B3619:G3619),"")</f>
        <v>0.2946340635703738</v>
      </c>
      <c r="J3619" s="2">
        <f>IFERROR(MIRR(B3619:G3619,Supuestos!$B$22,Supuestos!$B$22),"")</f>
        <v>0.22644325054495162</v>
      </c>
      <c r="K3619" s="6">
        <v>8022.134163859182</v>
      </c>
      <c r="L3619" s="6">
        <v>43652.148726266605</v>
      </c>
      <c r="M3619" s="6">
        <v>147705469.85157666</v>
      </c>
      <c r="N3619" s="6">
        <v>3561.3090629378953</v>
      </c>
      <c r="O3619" s="6">
        <v>109610942.16947572</v>
      </c>
    </row>
    <row r="3620">
      <c r="A3620">
        <v>3616</v>
      </c>
      <c r="B3620" s="6">
        <v>-164322229.8787269</v>
      </c>
      <c r="C3620" s="6">
        <v>57056298.9497425</v>
      </c>
      <c r="D3620" s="6">
        <v>66000622.68654388</v>
      </c>
      <c r="E3620" s="6">
        <v>54875795.96154702</v>
      </c>
      <c r="F3620" s="6">
        <v>75307005.47104001</v>
      </c>
      <c r="G3620" s="6">
        <v>93108057.73791209</v>
      </c>
      <c r="H3620" s="6">
        <f>NPV(Supuestos!$B$22,C3620:G3620)+B3620</f>
        <v>66497290.65966806</v>
      </c>
      <c r="I3620" s="2">
        <f>IFERROR(IRR(B3620:G3620),"")</f>
        <v>0.2853108688412928</v>
      </c>
      <c r="J3620" s="2">
        <f>IFERROR(MIRR(B3620:G3620,Supuestos!$B$22,Supuestos!$B$22),"")</f>
        <v>0.22016930154595982</v>
      </c>
      <c r="K3620" s="6">
        <v>8416.542753474523</v>
      </c>
      <c r="L3620" s="6">
        <v>35939.159432489105</v>
      </c>
      <c r="M3620" s="6">
        <v>140123552.12772837</v>
      </c>
      <c r="N3620" s="6">
        <v>3394.5345488376915</v>
      </c>
      <c r="O3620" s="6">
        <v>107040981.82886793</v>
      </c>
    </row>
    <row r="3621">
      <c r="A3621">
        <v>3617</v>
      </c>
      <c r="B3621" s="6">
        <v>-161112179.49146533</v>
      </c>
      <c r="C3621" s="6">
        <v>46675272.34563911</v>
      </c>
      <c r="D3621" s="6">
        <v>60557328.9035286</v>
      </c>
      <c r="E3621" s="6">
        <v>47039788.08817413</v>
      </c>
      <c r="F3621" s="6">
        <v>57143767.3637097</v>
      </c>
      <c r="G3621" s="6">
        <v>83133859.08496438</v>
      </c>
      <c r="H3621" s="6">
        <f>NPV(Supuestos!$B$22,C3621:G3621)+B3621</f>
        <v>35189276.14093387</v>
      </c>
      <c r="I3621" s="2">
        <f>IFERROR(IRR(B3621:G3621),"")</f>
        <v>0.220784397281992</v>
      </c>
      <c r="J3621" s="2">
        <f>IFERROR(MIRR(B3621:G3621,Supuestos!$B$22,Supuestos!$B$22),"")</f>
        <v>0.18594317686882422</v>
      </c>
      <c r="K3621" s="6">
        <v>7963.914998629912</v>
      </c>
      <c r="L3621" s="6">
        <v>36993.67656233387</v>
      </c>
      <c r="M3621" s="6">
        <v>137543019.84112656</v>
      </c>
      <c r="N3621" s="6">
        <v>3372.4761573287346</v>
      </c>
      <c r="O3621" s="6">
        <v>108938061.85819197</v>
      </c>
    </row>
    <row r="3622">
      <c r="A3622">
        <v>3618</v>
      </c>
      <c r="B3622" s="6">
        <v>-191167100.95111057</v>
      </c>
      <c r="C3622" s="6">
        <v>63615606.86467688</v>
      </c>
      <c r="D3622" s="6">
        <v>76336575.61984757</v>
      </c>
      <c r="E3622" s="6">
        <v>91722261.67878853</v>
      </c>
      <c r="F3622" s="6">
        <v>53762720.32896934</v>
      </c>
      <c r="G3622" s="6">
        <v>110676981.56043354</v>
      </c>
      <c r="H3622" s="6">
        <f>NPV(Supuestos!$B$22,C3622:G3622)+B3622</f>
        <v>74598495.62714314</v>
      </c>
      <c r="I3622" s="2">
        <f>IFERROR(IRR(B3622:G3622),"")</f>
        <v>0.2827473593918534</v>
      </c>
      <c r="J3622" s="2">
        <f>IFERROR(MIRR(B3622:G3622,Supuestos!$B$22,Supuestos!$B$22),"")</f>
        <v>0.21764859688589944</v>
      </c>
      <c r="K3622" s="6">
        <v>7755.652847532494</v>
      </c>
      <c r="L3622" s="6">
        <v>45055.193714159206</v>
      </c>
      <c r="M3622" s="6">
        <v>163212505.63708282</v>
      </c>
      <c r="N3622" s="6">
        <v>3443.294473954787</v>
      </c>
      <c r="O3622" s="6">
        <v>107508812.59565634</v>
      </c>
    </row>
    <row r="3623">
      <c r="A3623">
        <v>3619</v>
      </c>
      <c r="B3623" s="6">
        <v>-180517786.6293683</v>
      </c>
      <c r="C3623" s="6">
        <v>9832410.696252052</v>
      </c>
      <c r="D3623" s="6">
        <v>17128622.562433984</v>
      </c>
      <c r="E3623" s="6">
        <v>19046917.698757354</v>
      </c>
      <c r="F3623" s="6">
        <v>15507774.410932222</v>
      </c>
      <c r="G3623" s="6">
        <v>50771992.57910335</v>
      </c>
      <c r="H3623" s="6">
        <f>NPV(Supuestos!$B$22,C3623:G3623)+B3623</f>
        <v>-110305589.83135293</v>
      </c>
      <c r="I3623" s="2">
        <f>IFERROR(IRR(B3623:G3623),"")</f>
        <v>-0.11657075105995343</v>
      </c>
      <c r="J3623" s="2">
        <f>IFERROR(MIRR(B3623:G3623,Supuestos!$B$22,Supuestos!$B$22),"")</f>
        <v>-0.056192631501556844</v>
      </c>
      <c r="K3623" s="6">
        <v>7242.744209128057</v>
      </c>
      <c r="L3623" s="6">
        <v>31892.519343362048</v>
      </c>
      <c r="M3623" s="6">
        <v>162038637.84627712</v>
      </c>
      <c r="N3623" s="6">
        <v>3358.033485648533</v>
      </c>
      <c r="O3623" s="6">
        <v>113428987.75152862</v>
      </c>
    </row>
    <row r="3624">
      <c r="A3624">
        <v>3620</v>
      </c>
      <c r="B3624" s="6">
        <v>-158211944.23613656</v>
      </c>
      <c r="C3624" s="6">
        <v>34431829.75873635</v>
      </c>
      <c r="D3624" s="6">
        <v>37120512.69388209</v>
      </c>
      <c r="E3624" s="6">
        <v>48728332.39540084</v>
      </c>
      <c r="F3624" s="6">
        <v>39491363.74421434</v>
      </c>
      <c r="G3624" s="6">
        <v>89017314.64064464</v>
      </c>
      <c r="H3624" s="6">
        <f>NPV(Supuestos!$B$22,C3624:G3624)+B3624</f>
        <v>3059542.167593293</v>
      </c>
      <c r="I3624" s="2">
        <f>IFERROR(IRR(B3624:G3624),"")</f>
        <v>0.14693079139090004</v>
      </c>
      <c r="J3624" s="2">
        <f>IFERROR(MIRR(B3624:G3624,Supuestos!$B$22,Supuestos!$B$22),"")</f>
        <v>0.1443754056281823</v>
      </c>
      <c r="K3624" s="6">
        <v>7705.985942561689</v>
      </c>
      <c r="L3624" s="6">
        <v>37663.258309790835</v>
      </c>
      <c r="M3624" s="6">
        <v>134993341.1092311</v>
      </c>
      <c r="N3624" s="6">
        <v>3566.5644946197667</v>
      </c>
      <c r="O3624" s="6">
        <v>108089164.46814448</v>
      </c>
    </row>
    <row r="3625">
      <c r="A3625">
        <v>3621</v>
      </c>
      <c r="B3625" s="6">
        <v>-158786151.05416924</v>
      </c>
      <c r="C3625" s="6">
        <v>50030040.05632054</v>
      </c>
      <c r="D3625" s="6">
        <v>33589577.880414516</v>
      </c>
      <c r="E3625" s="6">
        <v>63695889.50098576</v>
      </c>
      <c r="F3625" s="6">
        <v>44975469.1533636</v>
      </c>
      <c r="G3625" s="6">
        <v>89566441.10147908</v>
      </c>
      <c r="H3625" s="6">
        <f>NPV(Supuestos!$B$22,C3625:G3625)+B3625</f>
        <v>27085940.719069526</v>
      </c>
      <c r="I3625" s="2">
        <f>IFERROR(IRR(B3625:G3625),"")</f>
        <v>0.20201016275256967</v>
      </c>
      <c r="J3625" s="2">
        <f>IFERROR(MIRR(B3625:G3625,Supuestos!$B$22,Supuestos!$B$22),"")</f>
        <v>0.17648166782505403</v>
      </c>
      <c r="K3625" s="6">
        <v>7992.120170895981</v>
      </c>
      <c r="L3625" s="6">
        <v>36970.770848581415</v>
      </c>
      <c r="M3625" s="6">
        <v>135148163.57956758</v>
      </c>
      <c r="N3625" s="6">
        <v>3242.9046006562808</v>
      </c>
      <c r="O3625" s="6">
        <v>115941378.31128873</v>
      </c>
    </row>
    <row r="3626">
      <c r="A3626">
        <v>3622</v>
      </c>
      <c r="B3626" s="6">
        <v>-159410048.8652013</v>
      </c>
      <c r="C3626" s="6">
        <v>57798367.39951429</v>
      </c>
      <c r="D3626" s="6">
        <v>50525335.76518758</v>
      </c>
      <c r="E3626" s="6">
        <v>58650688.692878924</v>
      </c>
      <c r="F3626" s="6">
        <v>51364238.735241316</v>
      </c>
      <c r="G3626" s="6">
        <v>92991551.17409524</v>
      </c>
      <c r="H3626" s="6">
        <f>NPV(Supuestos!$B$22,C3626:G3626)+B3626</f>
        <v>48464073.37207775</v>
      </c>
      <c r="I3626" s="2">
        <f>IFERROR(IRR(B3626:G3626),"")</f>
        <v>0.25201953279191636</v>
      </c>
      <c r="J3626" s="2">
        <f>IFERROR(MIRR(B3626:G3626,Supuestos!$B$22,Supuestos!$B$22),"")</f>
        <v>0.2021586841465539</v>
      </c>
      <c r="K3626" s="6">
        <v>7535.810180522677</v>
      </c>
      <c r="L3626" s="6">
        <v>42781.57648158417</v>
      </c>
      <c r="M3626" s="6">
        <v>133618541.69810276</v>
      </c>
      <c r="N3626" s="6">
        <v>3303.1364206535122</v>
      </c>
      <c r="O3626" s="6">
        <v>111641668.20071346</v>
      </c>
    </row>
    <row r="3627">
      <c r="A3627">
        <v>3623</v>
      </c>
      <c r="B3627" s="6">
        <v>-148804889.44932273</v>
      </c>
      <c r="C3627" s="6">
        <v>45392893.12044527</v>
      </c>
      <c r="D3627" s="6">
        <v>28947835.307548445</v>
      </c>
      <c r="E3627" s="6">
        <v>37090556.437648386</v>
      </c>
      <c r="F3627" s="6">
        <v>46701066.159561604</v>
      </c>
      <c r="G3627" s="6">
        <v>85743070.52892056</v>
      </c>
      <c r="H3627" s="6">
        <f>NPV(Supuestos!$B$22,C3627:G3627)+B3627</f>
        <v>10505970.477425717</v>
      </c>
      <c r="I3627" s="2">
        <f>IFERROR(IRR(B3627:G3627),"")</f>
        <v>0.16565087022749767</v>
      </c>
      <c r="J3627" s="2">
        <f>IFERROR(MIRR(B3627:G3627,Supuestos!$B$22,Supuestos!$B$22),"")</f>
        <v>0.15566107976847676</v>
      </c>
      <c r="K3627" s="6">
        <v>7404.451232433657</v>
      </c>
      <c r="L3627" s="6">
        <v>40578.27581903677</v>
      </c>
      <c r="M3627" s="6">
        <v>124768100.29745875</v>
      </c>
      <c r="N3627" s="6">
        <v>3439.4696964882314</v>
      </c>
      <c r="O3627" s="6">
        <v>111680042.59286237</v>
      </c>
    </row>
    <row r="3628">
      <c r="A3628">
        <v>3624</v>
      </c>
      <c r="B3628" s="6">
        <v>-181601857.71437806</v>
      </c>
      <c r="C3628" s="6">
        <v>30277710.38178411</v>
      </c>
      <c r="D3628" s="6">
        <v>42735305.31871094</v>
      </c>
      <c r="E3628" s="6">
        <v>36616861.71371393</v>
      </c>
      <c r="F3628" s="6">
        <v>36226251.80904984</v>
      </c>
      <c r="G3628" s="6">
        <v>69403133.07089844</v>
      </c>
      <c r="H3628" s="6">
        <f>NPV(Supuestos!$B$22,C3628:G3628)+B3628</f>
        <v>-39949032.46655687</v>
      </c>
      <c r="I3628" s="2">
        <f>IFERROR(IRR(B3628:G3628),"")</f>
        <v>0.05323226487733215</v>
      </c>
      <c r="J3628" s="2">
        <f>IFERROR(MIRR(B3628:G3628,Supuestos!$B$22,Supuestos!$B$22),"")</f>
        <v>0.08474046705945337</v>
      </c>
      <c r="K3628" s="6">
        <v>7671.377062944856</v>
      </c>
      <c r="L3628" s="6">
        <v>35173.95322459254</v>
      </c>
      <c r="M3628" s="6">
        <v>160015245.0759593</v>
      </c>
      <c r="N3628" s="6">
        <v>3466.313092969358</v>
      </c>
      <c r="O3628" s="6">
        <v>109136361.38755792</v>
      </c>
    </row>
    <row r="3629">
      <c r="A3629">
        <v>3625</v>
      </c>
      <c r="B3629" s="6">
        <v>-161385278.64810628</v>
      </c>
      <c r="C3629" s="6">
        <v>73269311.00098072</v>
      </c>
      <c r="D3629" s="6">
        <v>86661713.24940944</v>
      </c>
      <c r="E3629" s="6">
        <v>68716290.68746844</v>
      </c>
      <c r="F3629" s="6">
        <v>90189089.39434591</v>
      </c>
      <c r="G3629" s="6">
        <v>138626068.2038169</v>
      </c>
      <c r="H3629" s="6">
        <f>NPV(Supuestos!$B$22,C3629:G3629)+B3629</f>
        <v>141348176.9643125</v>
      </c>
      <c r="I3629" s="2">
        <f>IFERROR(IRR(B3629:G3629),"")</f>
        <v>0.43168838897372225</v>
      </c>
      <c r="J3629" s="2">
        <f>IFERROR(MIRR(B3629:G3629,Supuestos!$B$22,Supuestos!$B$22),"")</f>
        <v>0.29283812800180953</v>
      </c>
      <c r="K3629" s="6">
        <v>9188.26000912401</v>
      </c>
      <c r="L3629" s="6">
        <v>37888.31587542994</v>
      </c>
      <c r="M3629" s="6">
        <v>133535062.84240457</v>
      </c>
      <c r="N3629" s="6">
        <v>3422.1553939394653</v>
      </c>
      <c r="O3629" s="6">
        <v>109237886.18880881</v>
      </c>
    </row>
    <row r="3630">
      <c r="A3630">
        <v>3626</v>
      </c>
      <c r="B3630" s="6">
        <v>-167224818.6929755</v>
      </c>
      <c r="C3630" s="6">
        <v>74182447.03250125</v>
      </c>
      <c r="D3630" s="6">
        <v>71207580.45193185</v>
      </c>
      <c r="E3630" s="6">
        <v>60330536.19396022</v>
      </c>
      <c r="F3630" s="6">
        <v>68412359.21895577</v>
      </c>
      <c r="G3630" s="6">
        <v>118547417.03618515</v>
      </c>
      <c r="H3630" s="6">
        <f>NPV(Supuestos!$B$22,C3630:G3630)+B3630</f>
        <v>95436239.96347266</v>
      </c>
      <c r="I3630" s="2">
        <f>IFERROR(IRR(B3630:G3630),"")</f>
        <v>0.34476265569932474</v>
      </c>
      <c r="J3630" s="2">
        <f>IFERROR(MIRR(B3630:G3630,Supuestos!$B$22,Supuestos!$B$22),"")</f>
        <v>0.2477392666684366</v>
      </c>
      <c r="K3630" s="6">
        <v>9213.166546299291</v>
      </c>
      <c r="L3630" s="6">
        <v>33733.72879510494</v>
      </c>
      <c r="M3630" s="6">
        <v>142361261.76361597</v>
      </c>
      <c r="N3630" s="6">
        <v>3500.518622994423</v>
      </c>
      <c r="O3630" s="6">
        <v>101867322.0321011</v>
      </c>
    </row>
    <row r="3631">
      <c r="A3631">
        <v>3627</v>
      </c>
      <c r="B3631" s="6">
        <v>-163024054.67652068</v>
      </c>
      <c r="C3631" s="6">
        <v>39951518.64987959</v>
      </c>
      <c r="D3631" s="6">
        <v>35239984.12935904</v>
      </c>
      <c r="E3631" s="6">
        <v>46331323.52180901</v>
      </c>
      <c r="F3631" s="6">
        <v>38916439.051903844</v>
      </c>
      <c r="G3631" s="6">
        <v>97188209.83674917</v>
      </c>
      <c r="H3631" s="6">
        <f>NPV(Supuestos!$B$22,C3631:G3631)+B3631</f>
        <v>3927651.0606765</v>
      </c>
      <c r="I3631" s="2">
        <f>IFERROR(IRR(B3631:G3631),"")</f>
        <v>0.1486438269306216</v>
      </c>
      <c r="J3631" s="2">
        <f>IFERROR(MIRR(B3631:G3631,Supuestos!$B$22,Supuestos!$B$22),"")</f>
        <v>0.14544089744657218</v>
      </c>
      <c r="K3631" s="6">
        <v>7824.423548820472</v>
      </c>
      <c r="L3631" s="6">
        <v>37386.59493833839</v>
      </c>
      <c r="M3631" s="6">
        <v>139621770.3688609</v>
      </c>
      <c r="N3631" s="6">
        <v>3483.042575418949</v>
      </c>
      <c r="O3631" s="6">
        <v>110658065.79189332</v>
      </c>
    </row>
    <row r="3632">
      <c r="A3632">
        <v>3628</v>
      </c>
      <c r="B3632" s="6">
        <v>-164409422.99410522</v>
      </c>
      <c r="C3632" s="6">
        <v>112088492.82728884</v>
      </c>
      <c r="D3632" s="6">
        <v>114515137.99019256</v>
      </c>
      <c r="E3632" s="6">
        <v>114713331.99734706</v>
      </c>
      <c r="F3632" s="6">
        <v>87707546.22564627</v>
      </c>
      <c r="G3632" s="6">
        <v>153979571.5800498</v>
      </c>
      <c r="H3632" s="6">
        <f>NPV(Supuestos!$B$22,C3632:G3632)+B3632</f>
        <v>231359800.8836276</v>
      </c>
      <c r="I3632" s="2">
        <f>IFERROR(IRR(B3632:G3632),"")</f>
        <v>0.628852431791565</v>
      </c>
      <c r="J3632" s="2">
        <f>IFERROR(MIRR(B3632:G3632,Supuestos!$B$22,Supuestos!$B$22),"")</f>
        <v>0.3589638812820679</v>
      </c>
      <c r="K3632" s="6">
        <v>9023.01314834404</v>
      </c>
      <c r="L3632" s="6">
        <v>43875.91514490158</v>
      </c>
      <c r="M3632" s="6">
        <v>132737986.25425926</v>
      </c>
      <c r="N3632" s="6">
        <v>3284.6414846368134</v>
      </c>
      <c r="O3632" s="6">
        <v>107500626.69280414</v>
      </c>
    </row>
    <row r="3633">
      <c r="A3633">
        <v>3629</v>
      </c>
      <c r="B3633" s="6">
        <v>-182461160.10831404</v>
      </c>
      <c r="C3633" s="6">
        <v>72350999.6359733</v>
      </c>
      <c r="D3633" s="6">
        <v>60394027.74114936</v>
      </c>
      <c r="E3633" s="6">
        <v>73237917.68747537</v>
      </c>
      <c r="F3633" s="6">
        <v>89129505.73304825</v>
      </c>
      <c r="G3633" s="6">
        <v>126679412.00471212</v>
      </c>
      <c r="H3633" s="6">
        <f>NPV(Supuestos!$B$22,C3633:G3633)+B3633</f>
        <v>95474520.14245623</v>
      </c>
      <c r="I3633" s="2">
        <f>IFERROR(IRR(B3633:G3633),"")</f>
        <v>0.31952969403980735</v>
      </c>
      <c r="J3633" s="2">
        <f>IFERROR(MIRR(B3633:G3633,Supuestos!$B$22,Supuestos!$B$22),"")</f>
        <v>0.24010833257425346</v>
      </c>
      <c r="K3633" s="6">
        <v>7917.352201278424</v>
      </c>
      <c r="L3633" s="6">
        <v>44810.870347132855</v>
      </c>
      <c r="M3633" s="6">
        <v>154078484.6695881</v>
      </c>
      <c r="N3633" s="6">
        <v>3319.3118379451334</v>
      </c>
      <c r="O3633" s="6">
        <v>109036491.99771844</v>
      </c>
    </row>
    <row r="3634">
      <c r="A3634">
        <v>3630</v>
      </c>
      <c r="B3634" s="6">
        <v>-184104680.21969903</v>
      </c>
      <c r="C3634" s="6">
        <v>86327023.31251414</v>
      </c>
      <c r="D3634" s="6">
        <v>90198508.5613117</v>
      </c>
      <c r="E3634" s="6">
        <v>74543034.16697772</v>
      </c>
      <c r="F3634" s="6">
        <v>101172288.80043888</v>
      </c>
      <c r="G3634" s="6">
        <v>147395809.79186618</v>
      </c>
      <c r="H3634" s="6">
        <f>NPV(Supuestos!$B$22,C3634:G3634)+B3634</f>
        <v>147794908.7537049</v>
      </c>
      <c r="I3634" s="2">
        <f>IFERROR(IRR(B3634:G3634),"")</f>
        <v>0.413421770124067</v>
      </c>
      <c r="J3634" s="2">
        <f>IFERROR(MIRR(B3634:G3634,Supuestos!$B$22,Supuestos!$B$22),"")</f>
        <v>0.2826058855091098</v>
      </c>
      <c r="K3634" s="6">
        <v>8825.504766345248</v>
      </c>
      <c r="L3634" s="6">
        <v>43373.46993486323</v>
      </c>
      <c r="M3634" s="6">
        <v>153481258.9682536</v>
      </c>
      <c r="N3634" s="6">
        <v>3533.7466968223453</v>
      </c>
      <c r="O3634" s="6">
        <v>110193287.61031258</v>
      </c>
    </row>
    <row r="3635">
      <c r="A3635">
        <v>3631</v>
      </c>
      <c r="B3635" s="6">
        <v>-157283380.54870108</v>
      </c>
      <c r="C3635" s="6">
        <v>94091710.93438749</v>
      </c>
      <c r="D3635" s="6">
        <v>105629518.38186145</v>
      </c>
      <c r="E3635" s="6">
        <v>90084209.05543184</v>
      </c>
      <c r="F3635" s="6">
        <v>92065187.06728593</v>
      </c>
      <c r="G3635" s="6">
        <v>144140108.36356512</v>
      </c>
      <c r="H3635" s="6">
        <f>NPV(Supuestos!$B$22,C3635:G3635)+B3635</f>
        <v>196707804.6614393</v>
      </c>
      <c r="I3635" s="2">
        <f>IFERROR(IRR(B3635:G3635),"")</f>
        <v>0.5657505669448495</v>
      </c>
      <c r="J3635" s="2">
        <f>IFERROR(MIRR(B3635:G3635,Supuestos!$B$22,Supuestos!$B$22),"")</f>
        <v>0.34080855985509073</v>
      </c>
      <c r="K3635" s="6">
        <v>8727.510179145307</v>
      </c>
      <c r="L3635" s="6">
        <v>43712.13940738189</v>
      </c>
      <c r="M3635" s="6">
        <v>126763529.21828955</v>
      </c>
      <c r="N3635" s="6">
        <v>3357.916758364687</v>
      </c>
      <c r="O3635" s="6">
        <v>109467933.36812921</v>
      </c>
    </row>
    <row r="3636">
      <c r="A3636">
        <v>3632</v>
      </c>
      <c r="B3636" s="6">
        <v>-170292061.41862747</v>
      </c>
      <c r="C3636" s="6">
        <v>66092990.40519567</v>
      </c>
      <c r="D3636" s="6">
        <v>61994521.37221785</v>
      </c>
      <c r="E3636" s="6">
        <v>74278252.85527639</v>
      </c>
      <c r="F3636" s="6">
        <v>66592285.23250012</v>
      </c>
      <c r="G3636" s="6">
        <v>105373093.06362054</v>
      </c>
      <c r="H3636" s="6">
        <f>NPV(Supuestos!$B$22,C3636:G3636)+B3636</f>
        <v>79678183.35898194</v>
      </c>
      <c r="I3636" s="2">
        <f>IFERROR(IRR(B3636:G3636),"")</f>
        <v>0.30782388831994956</v>
      </c>
      <c r="J3636" s="2">
        <f>IFERROR(MIRR(B3636:G3636,Supuestos!$B$22,Supuestos!$B$22),"")</f>
        <v>0.2309591301496483</v>
      </c>
      <c r="K3636" s="6">
        <v>8364.791705870939</v>
      </c>
      <c r="L3636" s="6">
        <v>38296.71387219404</v>
      </c>
      <c r="M3636" s="6">
        <v>144664538.65380818</v>
      </c>
      <c r="N3636" s="6">
        <v>3279.6601075058184</v>
      </c>
      <c r="O3636" s="6">
        <v>112390780.44852655</v>
      </c>
    </row>
    <row r="3637">
      <c r="A3637">
        <v>3633</v>
      </c>
      <c r="B3637" s="6">
        <v>-170413788.5226214</v>
      </c>
      <c r="C3637" s="6">
        <v>83991728.13148515</v>
      </c>
      <c r="D3637" s="6">
        <v>101872530.67374733</v>
      </c>
      <c r="E3637" s="6">
        <v>100050501.827665</v>
      </c>
      <c r="F3637" s="6">
        <v>96747741.393406</v>
      </c>
      <c r="G3637" s="6">
        <v>148424779.8546679</v>
      </c>
      <c r="H3637" s="6">
        <f>NPV(Supuestos!$B$22,C3637:G3637)+B3637</f>
        <v>183551618.5207817</v>
      </c>
      <c r="I3637" s="2">
        <f>IFERROR(IRR(B3637:G3637),"")</f>
        <v>0.49693108362096033</v>
      </c>
      <c r="J3637" s="2">
        <f>IFERROR(MIRR(B3637:G3637,Supuestos!$B$22,Supuestos!$B$22),"")</f>
        <v>0.3194595145838566</v>
      </c>
      <c r="K3637" s="6">
        <v>8595.021641478786</v>
      </c>
      <c r="L3637" s="6">
        <v>45682.1979675794</v>
      </c>
      <c r="M3637" s="6">
        <v>139002630.10968834</v>
      </c>
      <c r="N3637" s="6">
        <v>3447.5306080033383</v>
      </c>
      <c r="O3637" s="6">
        <v>107727518.4066035</v>
      </c>
    </row>
    <row r="3638">
      <c r="A3638">
        <v>3634</v>
      </c>
      <c r="B3638" s="6">
        <v>-157422733.28262523</v>
      </c>
      <c r="C3638" s="6">
        <v>69754716.5939762</v>
      </c>
      <c r="D3638" s="6">
        <v>73347070.02270406</v>
      </c>
      <c r="E3638" s="6">
        <v>74726352.61953962</v>
      </c>
      <c r="F3638" s="6">
        <v>75585169.13592538</v>
      </c>
      <c r="G3638" s="6">
        <v>109797091.33807771</v>
      </c>
      <c r="H3638" s="6">
        <f>NPV(Supuestos!$B$22,C3638:G3638)+B3638</f>
        <v>112419619.4115142</v>
      </c>
      <c r="I3638" s="2">
        <f>IFERROR(IRR(B3638:G3638),"")</f>
        <v>0.3898434176299416</v>
      </c>
      <c r="J3638" s="2">
        <f>IFERROR(MIRR(B3638:G3638,Supuestos!$B$22,Supuestos!$B$22),"")</f>
        <v>0.26973585824873614</v>
      </c>
      <c r="K3638" s="6">
        <v>9285.944467393312</v>
      </c>
      <c r="L3638" s="6">
        <v>34369.84338992445</v>
      </c>
      <c r="M3638" s="6">
        <v>131890216.71687776</v>
      </c>
      <c r="N3638" s="6">
        <v>3266.744455539932</v>
      </c>
      <c r="O3638" s="6">
        <v>115897102.96240754</v>
      </c>
    </row>
    <row r="3639">
      <c r="A3639">
        <v>3635</v>
      </c>
      <c r="B3639" s="6">
        <v>-172040997.60558742</v>
      </c>
      <c r="C3639" s="6">
        <v>60434841.85171056</v>
      </c>
      <c r="D3639" s="6">
        <v>58219234.29256728</v>
      </c>
      <c r="E3639" s="6">
        <v>45126486.22167785</v>
      </c>
      <c r="F3639" s="6">
        <v>57576635.65276331</v>
      </c>
      <c r="G3639" s="6">
        <v>102736555.59973106</v>
      </c>
      <c r="H3639" s="6">
        <f>NPV(Supuestos!$B$22,C3639:G3639)+B3639</f>
        <v>43677062.779120654</v>
      </c>
      <c r="I3639" s="2">
        <f>IFERROR(IRR(B3639:G3639),"")</f>
        <v>0.23378450874410234</v>
      </c>
      <c r="J3639" s="2">
        <f>IFERROR(MIRR(B3639:G3639,Supuestos!$B$22,Supuestos!$B$22),"")</f>
        <v>0.19276740412707016</v>
      </c>
      <c r="K3639" s="6">
        <v>8869.293053068175</v>
      </c>
      <c r="L3639" s="6">
        <v>33647.32926726151</v>
      </c>
      <c r="M3639" s="6">
        <v>148166755.70763382</v>
      </c>
      <c r="N3639" s="6">
        <v>3441.7008426350853</v>
      </c>
      <c r="O3639" s="6">
        <v>111137820.20694752</v>
      </c>
    </row>
    <row r="3640">
      <c r="A3640">
        <v>3636</v>
      </c>
      <c r="B3640" s="6">
        <v>-193001635.48178053</v>
      </c>
      <c r="C3640" s="6">
        <v>87394668.76304491</v>
      </c>
      <c r="D3640" s="6">
        <v>67870291.59320016</v>
      </c>
      <c r="E3640" s="6">
        <v>76084163.73014812</v>
      </c>
      <c r="F3640" s="6">
        <v>83698743.48816568</v>
      </c>
      <c r="G3640" s="6">
        <v>121858925.4826993</v>
      </c>
      <c r="H3640" s="6">
        <f>NPV(Supuestos!$B$22,C3640:G3640)+B3640</f>
        <v>100085066.1702013</v>
      </c>
      <c r="I3640" s="2">
        <f>IFERROR(IRR(B3640:G3640),"")</f>
        <v>0.3285152404689293</v>
      </c>
      <c r="J3640" s="2">
        <f>IFERROR(MIRR(B3640:G3640,Supuestos!$B$22,Supuestos!$B$22),"")</f>
        <v>0.23934402171920777</v>
      </c>
      <c r="K3640" s="6">
        <v>8440.123795090272</v>
      </c>
      <c r="L3640" s="6">
        <v>41800.44841045404</v>
      </c>
      <c r="M3640" s="6">
        <v>164777558.7398192</v>
      </c>
      <c r="N3640" s="6">
        <v>3406.7415254190564</v>
      </c>
      <c r="O3640" s="6">
        <v>112298383.12599917</v>
      </c>
    </row>
    <row r="3641">
      <c r="A3641">
        <v>3637</v>
      </c>
      <c r="B3641" s="6">
        <v>-159567205.6009247</v>
      </c>
      <c r="C3641" s="6">
        <v>83923638.80153783</v>
      </c>
      <c r="D3641" s="6">
        <v>87558364.50788894</v>
      </c>
      <c r="E3641" s="6">
        <v>82058822.59578358</v>
      </c>
      <c r="F3641" s="6">
        <v>93570562.15292868</v>
      </c>
      <c r="G3641" s="6">
        <v>143377068.0111379</v>
      </c>
      <c r="H3641" s="6">
        <f>NPV(Supuestos!$B$22,C3641:G3641)+B3641</f>
        <v>166677548.3639449</v>
      </c>
      <c r="I3641" s="2">
        <f>IFERROR(IRR(B3641:G3641),"")</f>
        <v>0.4881006069025553</v>
      </c>
      <c r="J3641" s="2">
        <f>IFERROR(MIRR(B3641:G3641,Supuestos!$B$22,Supuestos!$B$22),"")</f>
        <v>0.31530003237331505</v>
      </c>
      <c r="K3641" s="6">
        <v>8986.249053314737</v>
      </c>
      <c r="L3641" s="6">
        <v>40968.919738304714</v>
      </c>
      <c r="M3641" s="6">
        <v>130114652.30383125</v>
      </c>
      <c r="N3641" s="6">
        <v>3439.5674633172653</v>
      </c>
      <c r="O3641" s="6">
        <v>112894817.95934986</v>
      </c>
    </row>
    <row r="3642">
      <c r="A3642">
        <v>3638</v>
      </c>
      <c r="B3642" s="6">
        <v>-175626886.75981328</v>
      </c>
      <c r="C3642" s="6">
        <v>91410753.91291815</v>
      </c>
      <c r="D3642" s="6">
        <v>96847966.70042807</v>
      </c>
      <c r="E3642" s="6">
        <v>87338913.02159038</v>
      </c>
      <c r="F3642" s="6">
        <v>92248943.32556121</v>
      </c>
      <c r="G3642" s="6">
        <v>140994227.1430996</v>
      </c>
      <c r="H3642" s="6">
        <f>NPV(Supuestos!$B$22,C3642:G3642)+B3642</f>
        <v>165877392.59865594</v>
      </c>
      <c r="I3642" s="2">
        <f>IFERROR(IRR(B3642:G3642),"")</f>
        <v>0.46706939049844143</v>
      </c>
      <c r="J3642" s="2">
        <f>IFERROR(MIRR(B3642:G3642,Supuestos!$B$22,Supuestos!$B$22),"")</f>
        <v>0.3021645883971069</v>
      </c>
      <c r="K3642" s="6">
        <v>9058.49852658732</v>
      </c>
      <c r="L3642" s="6">
        <v>42403.43039189397</v>
      </c>
      <c r="M3642" s="6">
        <v>144897973.82163572</v>
      </c>
      <c r="N3642" s="6">
        <v>3444.0192081965506</v>
      </c>
      <c r="O3642" s="6">
        <v>114281575.7326984</v>
      </c>
    </row>
    <row r="3643">
      <c r="A3643">
        <v>3639</v>
      </c>
      <c r="B3643" s="6">
        <v>-165411211.50482264</v>
      </c>
      <c r="C3643" s="6">
        <v>52891533.6045676</v>
      </c>
      <c r="D3643" s="6">
        <v>64086301.049266994</v>
      </c>
      <c r="E3643" s="6">
        <v>62461079.27116629</v>
      </c>
      <c r="F3643" s="6">
        <v>72691561.68388265</v>
      </c>
      <c r="G3643" s="6">
        <v>121980257.88267265</v>
      </c>
      <c r="H3643" s="6">
        <f>NPV(Supuestos!$B$22,C3643:G3643)+B3643</f>
        <v>78848611.2799586</v>
      </c>
      <c r="I3643" s="2">
        <f>IFERROR(IRR(B3643:G3643),"")</f>
        <v>0.29980503718144047</v>
      </c>
      <c r="J3643" s="2">
        <f>IFERROR(MIRR(B3643:G3643,Supuestos!$B$22,Supuestos!$B$22),"")</f>
        <v>0.23243002534492518</v>
      </c>
      <c r="K3643" s="6">
        <v>8800.416772955548</v>
      </c>
      <c r="L3643" s="6">
        <v>35713.76227358205</v>
      </c>
      <c r="M3643" s="6">
        <v>140267532.10180035</v>
      </c>
      <c r="N3643" s="6">
        <v>3373.1122599604228</v>
      </c>
      <c r="O3643" s="6">
        <v>108523696.70319174</v>
      </c>
    </row>
    <row r="3644">
      <c r="A3644">
        <v>3640</v>
      </c>
      <c r="B3644" s="6">
        <v>-195036299.6498561</v>
      </c>
      <c r="C3644" s="6">
        <v>91395749.55729474</v>
      </c>
      <c r="D3644" s="6">
        <v>71713646.83268031</v>
      </c>
      <c r="E3644" s="6">
        <v>84183232.52101852</v>
      </c>
      <c r="F3644" s="6">
        <v>87975030.81195024</v>
      </c>
      <c r="G3644" s="6">
        <v>129493717.2691702</v>
      </c>
      <c r="H3644" s="6">
        <f>NPV(Supuestos!$B$22,C3644:G3644)+B3644</f>
        <v>116481276.79342179</v>
      </c>
      <c r="I3644" s="2">
        <f>IFERROR(IRR(B3644:G3644),"")</f>
        <v>0.35434001489272726</v>
      </c>
      <c r="J3644" s="2">
        <f>IFERROR(MIRR(B3644:G3644,Supuestos!$B$22,Supuestos!$B$22),"")</f>
        <v>0.251924886551931</v>
      </c>
      <c r="K3644" s="6">
        <v>8284.60594782019</v>
      </c>
      <c r="L3644" s="6">
        <v>44610.43754614883</v>
      </c>
      <c r="M3644" s="6">
        <v>165469907.95148122</v>
      </c>
      <c r="N3644" s="6">
        <v>3366.5619544684887</v>
      </c>
      <c r="O3644" s="6">
        <v>110896290.51827388</v>
      </c>
    </row>
    <row r="3645">
      <c r="A3645">
        <v>3641</v>
      </c>
      <c r="B3645" s="6">
        <v>-164768740.49748456</v>
      </c>
      <c r="C3645" s="6">
        <v>55181316.49269093</v>
      </c>
      <c r="D3645" s="6">
        <v>44654941.1014856</v>
      </c>
      <c r="E3645" s="6">
        <v>51782664.68955637</v>
      </c>
      <c r="F3645" s="6">
        <v>52859685.16608976</v>
      </c>
      <c r="G3645" s="6">
        <v>89868088.2453922</v>
      </c>
      <c r="H3645" s="6">
        <f>NPV(Supuestos!$B$22,C3645:G3645)+B3645</f>
        <v>30920119.969851207</v>
      </c>
      <c r="I3645" s="2">
        <f>IFERROR(IRR(B3645:G3645),"")</f>
        <v>0.20967060372346738</v>
      </c>
      <c r="J3645" s="2">
        <f>IFERROR(MIRR(B3645:G3645,Supuestos!$B$22,Supuestos!$B$22),"")</f>
        <v>0.17989431282113144</v>
      </c>
      <c r="K3645" s="6">
        <v>8400.774638112543</v>
      </c>
      <c r="L3645" s="6">
        <v>33345.31949549213</v>
      </c>
      <c r="M3645" s="6">
        <v>142358619.35208535</v>
      </c>
      <c r="N3645" s="6">
        <v>3249.295710430791</v>
      </c>
      <c r="O3645" s="6">
        <v>109001368.93022601</v>
      </c>
    </row>
    <row r="3646">
      <c r="A3646">
        <v>3642</v>
      </c>
      <c r="B3646" s="6">
        <v>-162063592.77751553</v>
      </c>
      <c r="C3646" s="6">
        <v>79668448.47728068</v>
      </c>
      <c r="D3646" s="6">
        <v>86961943.26399392</v>
      </c>
      <c r="E3646" s="6">
        <v>76965277.95732939</v>
      </c>
      <c r="F3646" s="6">
        <v>91201317.21303205</v>
      </c>
      <c r="G3646" s="6">
        <v>108693731.45196313</v>
      </c>
      <c r="H3646" s="6">
        <f>NPV(Supuestos!$B$22,C3646:G3646)+B3646</f>
        <v>137135392.3825208</v>
      </c>
      <c r="I3646" s="2">
        <f>IFERROR(IRR(B3646:G3646),"")</f>
        <v>0.43903942931843287</v>
      </c>
      <c r="J3646" s="2">
        <f>IFERROR(MIRR(B3646:G3646,Supuestos!$B$22,Supuestos!$B$22),"")</f>
        <v>0.28872360108280204</v>
      </c>
      <c r="K3646" s="6">
        <v>8333.343796571793</v>
      </c>
      <c r="L3646" s="6">
        <v>44639.16155005201</v>
      </c>
      <c r="M3646" s="6">
        <v>132304114.37853216</v>
      </c>
      <c r="N3646" s="6">
        <v>3388.048661655436</v>
      </c>
      <c r="O3646" s="6">
        <v>113900471.64148809</v>
      </c>
    </row>
    <row r="3647">
      <c r="A3647">
        <v>3643</v>
      </c>
      <c r="B3647" s="6">
        <v>-172468925.66244107</v>
      </c>
      <c r="C3647" s="6">
        <v>48557671.92960131</v>
      </c>
      <c r="D3647" s="6">
        <v>22665081.67359516</v>
      </c>
      <c r="E3647" s="6">
        <v>41877413.330550306</v>
      </c>
      <c r="F3647" s="6">
        <v>43034230.36552419</v>
      </c>
      <c r="G3647" s="6">
        <v>67029010.55944445</v>
      </c>
      <c r="H3647" s="6">
        <f>NPV(Supuestos!$B$22,C3647:G3647)+B3647</f>
        <v>-23875884.314237706</v>
      </c>
      <c r="I3647" s="2">
        <f>IFERROR(IRR(B3647:G3647),"")</f>
        <v>0.08490471681458944</v>
      </c>
      <c r="J3647" s="2">
        <f>IFERROR(MIRR(B3647:G3647,Supuestos!$B$22,Supuestos!$B$22),"")</f>
        <v>0.10652791368315473</v>
      </c>
      <c r="K3647" s="6">
        <v>7671.54837504485</v>
      </c>
      <c r="L3647" s="6">
        <v>35879.297965005135</v>
      </c>
      <c r="M3647" s="6">
        <v>150448944.06234628</v>
      </c>
      <c r="N3647" s="6">
        <v>3397.6373652617135</v>
      </c>
      <c r="O3647" s="6">
        <v>110644768.91993155</v>
      </c>
    </row>
    <row r="3648">
      <c r="A3648">
        <v>3644</v>
      </c>
      <c r="B3648" s="6">
        <v>-173083708.4108317</v>
      </c>
      <c r="C3648" s="6">
        <v>76332957.8823893</v>
      </c>
      <c r="D3648" s="6">
        <v>74286696.80299306</v>
      </c>
      <c r="E3648" s="6">
        <v>87678362.26091982</v>
      </c>
      <c r="F3648" s="6">
        <v>76779596.00292227</v>
      </c>
      <c r="G3648" s="6">
        <v>125446165.18493035</v>
      </c>
      <c r="H3648" s="6">
        <f>NPV(Supuestos!$B$22,C3648:G3648)+B3648</f>
        <v>120829116.43324384</v>
      </c>
      <c r="I3648" s="2">
        <f>IFERROR(IRR(B3648:G3648),"")</f>
        <v>0.3826101874138992</v>
      </c>
      <c r="J3648" s="2">
        <f>IFERROR(MIRR(B3648:G3648,Supuestos!$B$22,Supuestos!$B$22),"")</f>
        <v>0.2673521921934172</v>
      </c>
      <c r="K3648" s="6">
        <v>8644.44966396016</v>
      </c>
      <c r="L3648" s="6">
        <v>39944.01799226794</v>
      </c>
      <c r="M3648" s="6">
        <v>145460184.17799336</v>
      </c>
      <c r="N3648" s="6">
        <v>3442.300601862371</v>
      </c>
      <c r="O3648" s="6">
        <v>106904764.09988485</v>
      </c>
    </row>
    <row r="3649">
      <c r="A3649">
        <v>3645</v>
      </c>
      <c r="B3649" s="6">
        <v>-166713068.63544935</v>
      </c>
      <c r="C3649" s="6">
        <v>33830422.89697038</v>
      </c>
      <c r="D3649" s="6">
        <v>28720673.246343203</v>
      </c>
      <c r="E3649" s="6">
        <v>33318264.52018991</v>
      </c>
      <c r="F3649" s="6">
        <v>16553499.732356757</v>
      </c>
      <c r="G3649" s="6">
        <v>57257338.08359665</v>
      </c>
      <c r="H3649" s="6">
        <f>NPV(Supuestos!$B$22,C3649:G3649)+B3649</f>
        <v>-52910086.17916711</v>
      </c>
      <c r="I3649" s="2">
        <f>IFERROR(IRR(B3649:G3649),"")</f>
        <v>0.0055318076441674855</v>
      </c>
      <c r="J3649" s="2">
        <f>IFERROR(MIRR(B3649:G3649,Supuestos!$B$22,Supuestos!$B$22),"")</f>
        <v>0.056189026558504995</v>
      </c>
      <c r="K3649" s="6">
        <v>7779.105042783378</v>
      </c>
      <c r="L3649" s="6">
        <v>33452.45053623339</v>
      </c>
      <c r="M3649" s="6">
        <v>145894658.50265938</v>
      </c>
      <c r="N3649" s="6">
        <v>3577.56553987662</v>
      </c>
      <c r="O3649" s="6">
        <v>116718355.65183516</v>
      </c>
    </row>
    <row r="3650">
      <c r="A3650">
        <v>3646</v>
      </c>
      <c r="B3650" s="6">
        <v>-157685179.9300595</v>
      </c>
      <c r="C3650" s="6">
        <v>45916187.37133258</v>
      </c>
      <c r="D3650" s="6">
        <v>58683294.18426446</v>
      </c>
      <c r="E3650" s="6">
        <v>61231557.27640502</v>
      </c>
      <c r="F3650" s="6">
        <v>64225524.91730887</v>
      </c>
      <c r="G3650" s="6">
        <v>119131894.37734887</v>
      </c>
      <c r="H3650" s="6">
        <f>NPV(Supuestos!$B$22,C3650:G3650)+B3650</f>
        <v>68976663.27864629</v>
      </c>
      <c r="I3650" s="2">
        <f>IFERROR(IRR(B3650:G3650),"")</f>
        <v>0.285007761929292</v>
      </c>
      <c r="J3650" s="2">
        <f>IFERROR(MIRR(B3650:G3650,Supuestos!$B$22,Supuestos!$B$22),"")</f>
        <v>0.22580773918450325</v>
      </c>
      <c r="K3650" s="6">
        <v>7647.724296417352</v>
      </c>
      <c r="L3650" s="6">
        <v>44184.929983708374</v>
      </c>
      <c r="M3650" s="6">
        <v>130652046.92430699</v>
      </c>
      <c r="N3650" s="6">
        <v>3435.642608938118</v>
      </c>
      <c r="O3650" s="6">
        <v>112196096.1422302</v>
      </c>
    </row>
    <row r="3651">
      <c r="A3651">
        <v>3647</v>
      </c>
      <c r="B3651" s="6">
        <v>-166934240.3848138</v>
      </c>
      <c r="C3651" s="6">
        <v>48817593.26083669</v>
      </c>
      <c r="D3651" s="6">
        <v>53838259.741945945</v>
      </c>
      <c r="E3651" s="6">
        <v>55331490.855740115</v>
      </c>
      <c r="F3651" s="6">
        <v>34973305.10192472</v>
      </c>
      <c r="G3651" s="6">
        <v>89084828.24899441</v>
      </c>
      <c r="H3651" s="6">
        <f>NPV(Supuestos!$B$22,C3651:G3651)+B3651</f>
        <v>21637055.22908795</v>
      </c>
      <c r="I3651" s="2">
        <f>IFERROR(IRR(B3651:G3651),"")</f>
        <v>0.18927802643619956</v>
      </c>
      <c r="J3651" s="2">
        <f>IFERROR(MIRR(B3651:G3651,Supuestos!$B$22,Supuestos!$B$22),"")</f>
        <v>0.1681292082065151</v>
      </c>
      <c r="K3651" s="6">
        <v>7619.701019399621</v>
      </c>
      <c r="L3651" s="6">
        <v>38947.88868427677</v>
      </c>
      <c r="M3651" s="6">
        <v>143192539.01593006</v>
      </c>
      <c r="N3651" s="6">
        <v>3373.3524019519487</v>
      </c>
      <c r="O3651" s="6">
        <v>106701971.13723731</v>
      </c>
    </row>
    <row r="3652">
      <c r="A3652">
        <v>3648</v>
      </c>
      <c r="B3652" s="6">
        <v>-153040425.74489313</v>
      </c>
      <c r="C3652" s="6">
        <v>51846357.40667208</v>
      </c>
      <c r="D3652" s="6">
        <v>61974361.81324065</v>
      </c>
      <c r="E3652" s="6">
        <v>32499958.446843278</v>
      </c>
      <c r="F3652" s="6">
        <v>47664536.01284755</v>
      </c>
      <c r="G3652" s="6">
        <v>100482075.61702342</v>
      </c>
      <c r="H3652" s="6">
        <f>NPV(Supuestos!$B$22,C3652:G3652)+B3652</f>
        <v>42471113.48900277</v>
      </c>
      <c r="I3652" s="2">
        <f>IFERROR(IRR(B3652:G3652),"")</f>
        <v>0.2416334754092566</v>
      </c>
      <c r="J3652" s="2">
        <f>IFERROR(MIRR(B3652:G3652,Supuestos!$B$22,Supuestos!$B$22),"")</f>
        <v>0.19723139623956554</v>
      </c>
      <c r="K3652" s="6">
        <v>7943.809805184845</v>
      </c>
      <c r="L3652" s="6">
        <v>38977.52085459337</v>
      </c>
      <c r="M3652" s="6">
        <v>128270024.75717188</v>
      </c>
      <c r="N3652" s="6">
        <v>3455.4849721491337</v>
      </c>
      <c r="O3652" s="6">
        <v>110357021.46646152</v>
      </c>
    </row>
    <row r="3653">
      <c r="A3653">
        <v>3649</v>
      </c>
      <c r="B3653" s="6">
        <v>-163304797.20520985</v>
      </c>
      <c r="C3653" s="6">
        <v>27874565.55904232</v>
      </c>
      <c r="D3653" s="6">
        <v>40154665.48187166</v>
      </c>
      <c r="E3653" s="6">
        <v>54217128.05161236</v>
      </c>
      <c r="F3653" s="6">
        <v>39157744.72782929</v>
      </c>
      <c r="G3653" s="6">
        <v>84632821.37026733</v>
      </c>
      <c r="H3653" s="6">
        <f>NPV(Supuestos!$B$22,C3653:G3653)+B3653</f>
        <v>-4220531.822078437</v>
      </c>
      <c r="I3653" s="2">
        <f>IFERROR(IRR(B3653:G3653),"")</f>
        <v>0.13072425163487011</v>
      </c>
      <c r="J3653" s="2">
        <f>IFERROR(MIRR(B3653:G3653,Supuestos!$B$22,Supuestos!$B$22),"")</f>
        <v>0.13404557458819144</v>
      </c>
      <c r="K3653" s="6">
        <v>7864.97170606516</v>
      </c>
      <c r="L3653" s="6">
        <v>34752.373644479725</v>
      </c>
      <c r="M3653" s="6">
        <v>141438682.37061483</v>
      </c>
      <c r="N3653" s="6">
        <v>3298.8086222981415</v>
      </c>
      <c r="O3653" s="6">
        <v>112726228.67112738</v>
      </c>
    </row>
    <row r="3654">
      <c r="A3654">
        <v>3650</v>
      </c>
      <c r="B3654" s="6">
        <v>-163085814.24477163</v>
      </c>
      <c r="C3654" s="6">
        <v>55993471.077257164</v>
      </c>
      <c r="D3654" s="6">
        <v>51905582.02403978</v>
      </c>
      <c r="E3654" s="6">
        <v>42214093.71870137</v>
      </c>
      <c r="F3654" s="6">
        <v>57352489.77028908</v>
      </c>
      <c r="G3654" s="6">
        <v>83890336.3391946</v>
      </c>
      <c r="H3654" s="6">
        <f>NPV(Supuestos!$B$22,C3654:G3654)+B3654</f>
        <v>31991526.39206221</v>
      </c>
      <c r="I3654" s="2">
        <f>IFERROR(IRR(B3654:G3654),"")</f>
        <v>0.21418474062376253</v>
      </c>
      <c r="J3654" s="2">
        <f>IFERROR(MIRR(B3654:G3654,Supuestos!$B$22,Supuestos!$B$22),"")</f>
        <v>0.18157958671484886</v>
      </c>
      <c r="K3654" s="6">
        <v>7713.5363079342815</v>
      </c>
      <c r="L3654" s="6">
        <v>39062.083913168186</v>
      </c>
      <c r="M3654" s="6">
        <v>138981270.04254776</v>
      </c>
      <c r="N3654" s="6">
        <v>3312.874535502245</v>
      </c>
      <c r="O3654" s="6">
        <v>110920858.4403372</v>
      </c>
    </row>
    <row r="3655">
      <c r="A3655">
        <v>3651</v>
      </c>
      <c r="B3655" s="6">
        <v>-159179902.28952408</v>
      </c>
      <c r="C3655" s="6">
        <v>43119722.37505542</v>
      </c>
      <c r="D3655" s="6">
        <v>49689577.301253796</v>
      </c>
      <c r="E3655" s="6">
        <v>54560297.989860654</v>
      </c>
      <c r="F3655" s="6">
        <v>38397367.81873925</v>
      </c>
      <c r="G3655" s="6">
        <v>88926188.59087807</v>
      </c>
      <c r="H3655" s="6">
        <f>NPV(Supuestos!$B$22,C3655:G3655)+B3655</f>
        <v>22625378.86216892</v>
      </c>
      <c r="I3655" s="2">
        <f>IFERROR(IRR(B3655:G3655),"")</f>
        <v>0.1923917903738367</v>
      </c>
      <c r="J3655" s="2">
        <f>IFERROR(MIRR(B3655:G3655,Supuestos!$B$22,Supuestos!$B$22),"")</f>
        <v>0.17070777734513642</v>
      </c>
      <c r="K3655" s="6">
        <v>7777.715360570044</v>
      </c>
      <c r="L3655" s="6">
        <v>36998.49239414381</v>
      </c>
      <c r="M3655" s="6">
        <v>136158802.88057476</v>
      </c>
      <c r="N3655" s="6">
        <v>3334.2866143211722</v>
      </c>
      <c r="O3655" s="6">
        <v>105962068.26396684</v>
      </c>
    </row>
    <row r="3656">
      <c r="A3656">
        <v>3652</v>
      </c>
      <c r="B3656" s="6">
        <v>-178815643.8900356</v>
      </c>
      <c r="C3656" s="6">
        <v>23938165.096636135</v>
      </c>
      <c r="D3656" s="6">
        <v>24604797.288590573</v>
      </c>
      <c r="E3656" s="6">
        <v>27253816.398001187</v>
      </c>
      <c r="F3656" s="6">
        <v>29658740.340781588</v>
      </c>
      <c r="G3656" s="6">
        <v>67504334.0236486</v>
      </c>
      <c r="H3656" s="6">
        <f>NPV(Supuestos!$B$22,C3656:G3656)+B3656</f>
        <v>-67869120.11199355</v>
      </c>
      <c r="I3656" s="2">
        <f>IFERROR(IRR(B3656:G3656),"")</f>
        <v>-0.009353502731156678</v>
      </c>
      <c r="J3656" s="2">
        <f>IFERROR(MIRR(B3656:G3656,Supuestos!$B$22,Supuestos!$B$22),"")</f>
        <v>0.036206921796559266</v>
      </c>
      <c r="K3656" s="6">
        <v>7364.823161595076</v>
      </c>
      <c r="L3656" s="6">
        <v>34913.935038631185</v>
      </c>
      <c r="M3656" s="6">
        <v>158244847.29524064</v>
      </c>
      <c r="N3656" s="6">
        <v>3342.4803485473</v>
      </c>
      <c r="O3656" s="6">
        <v>114674260.12924027</v>
      </c>
    </row>
    <row r="3657">
      <c r="A3657">
        <v>3653</v>
      </c>
      <c r="B3657" s="6">
        <v>-168652605.5428613</v>
      </c>
      <c r="C3657" s="6">
        <v>60803377.40236909</v>
      </c>
      <c r="D3657" s="6">
        <v>60494044.277098335</v>
      </c>
      <c r="E3657" s="6">
        <v>53719085.5143068</v>
      </c>
      <c r="F3657" s="6">
        <v>53397498.864616245</v>
      </c>
      <c r="G3657" s="6">
        <v>104777704.2135426</v>
      </c>
      <c r="H3657" s="6">
        <f>NPV(Supuestos!$B$22,C3657:G3657)+B3657</f>
        <v>53524607.99048996</v>
      </c>
      <c r="I3657" s="2">
        <f>IFERROR(IRR(B3657:G3657),"")</f>
        <v>0.2565323854729834</v>
      </c>
      <c r="J3657" s="2">
        <f>IFERROR(MIRR(B3657:G3657,Supuestos!$B$22,Supuestos!$B$22),"")</f>
        <v>0.2046091105902983</v>
      </c>
      <c r="K3657" s="6">
        <v>7788.128224974614</v>
      </c>
      <c r="L3657" s="6">
        <v>40797.63901933086</v>
      </c>
      <c r="M3657" s="6">
        <v>143233626.0261592</v>
      </c>
      <c r="N3657" s="6">
        <v>3172.992297106733</v>
      </c>
      <c r="O3657" s="6">
        <v>114277294.91472237</v>
      </c>
    </row>
    <row r="3658">
      <c r="A3658">
        <v>3654</v>
      </c>
      <c r="B3658" s="6">
        <v>-168838495.6825255</v>
      </c>
      <c r="C3658" s="6">
        <v>59175165.18531673</v>
      </c>
      <c r="D3658" s="6">
        <v>64818002.20366357</v>
      </c>
      <c r="E3658" s="6">
        <v>56673347.1808431</v>
      </c>
      <c r="F3658" s="6">
        <v>62945641.35450862</v>
      </c>
      <c r="G3658" s="6">
        <v>98058819.21599118</v>
      </c>
      <c r="H3658" s="6">
        <f>NPV(Supuestos!$B$22,C3658:G3658)+B3658</f>
        <v>59395337.74198142</v>
      </c>
      <c r="I3658" s="2">
        <f>IFERROR(IRR(B3658:G3658),"")</f>
        <v>0.2685733479038905</v>
      </c>
      <c r="J3658" s="2">
        <f>IFERROR(MIRR(B3658:G3658,Supuestos!$B$22,Supuestos!$B$22),"")</f>
        <v>0.21083944817939693</v>
      </c>
      <c r="K3658" s="6">
        <v>8306.23975313907</v>
      </c>
      <c r="L3658" s="6">
        <v>37470.633020241905</v>
      </c>
      <c r="M3658" s="6">
        <v>143939290.75708398</v>
      </c>
      <c r="N3658" s="6">
        <v>3414.1425813237825</v>
      </c>
      <c r="O3658" s="6">
        <v>104172938.26352715</v>
      </c>
    </row>
    <row r="3659">
      <c r="A3659">
        <v>3655</v>
      </c>
      <c r="B3659" s="6">
        <v>-172177042.87017924</v>
      </c>
      <c r="C3659" s="6">
        <v>51602444.87360398</v>
      </c>
      <c r="D3659" s="6">
        <v>55000769.01295906</v>
      </c>
      <c r="E3659" s="6">
        <v>52360973.59070653</v>
      </c>
      <c r="F3659" s="6">
        <v>39107283.62070248</v>
      </c>
      <c r="G3659" s="6">
        <v>85532740.6473544</v>
      </c>
      <c r="H3659" s="6">
        <f>NPV(Supuestos!$B$22,C3659:G3659)+B3659</f>
        <v>18329407.783617426</v>
      </c>
      <c r="I3659" s="2">
        <f>IFERROR(IRR(B3659:G3659),"")</f>
        <v>0.18117134147816366</v>
      </c>
      <c r="J3659" s="2">
        <f>IFERROR(MIRR(B3659:G3659,Supuestos!$B$22,Supuestos!$B$22),"")</f>
        <v>0.1633000307301371</v>
      </c>
      <c r="K3659" s="6">
        <v>7692.734770061046</v>
      </c>
      <c r="L3659" s="6">
        <v>39065.05138194605</v>
      </c>
      <c r="M3659" s="6">
        <v>148135676.54536983</v>
      </c>
      <c r="N3659" s="6">
        <v>3483.514108726134</v>
      </c>
      <c r="O3659" s="6">
        <v>107253369.68420996</v>
      </c>
    </row>
    <row r="3660">
      <c r="A3660">
        <v>3656</v>
      </c>
      <c r="B3660" s="6">
        <v>-165645565.62149924</v>
      </c>
      <c r="C3660" s="6">
        <v>37169906.51141173</v>
      </c>
      <c r="D3660" s="6">
        <v>62465686.28605119</v>
      </c>
      <c r="E3660" s="6">
        <v>49827672.33650929</v>
      </c>
      <c r="F3660" s="6">
        <v>48083320.965074286</v>
      </c>
      <c r="G3660" s="6">
        <v>107094001.69966896</v>
      </c>
      <c r="H3660" s="6">
        <f>NPV(Supuestos!$B$22,C3660:G3660)+B3660</f>
        <v>32747646.95296755</v>
      </c>
      <c r="I3660" s="2">
        <f>IFERROR(IRR(B3660:G3660),"")</f>
        <v>0.20899151432384358</v>
      </c>
      <c r="J3660" s="2">
        <f>IFERROR(MIRR(B3660:G3660,Supuestos!$B$22,Supuestos!$B$22),"")</f>
        <v>0.1818823594422998</v>
      </c>
      <c r="K3660" s="6">
        <v>7816.788437035282</v>
      </c>
      <c r="L3660" s="6">
        <v>40954.43137256097</v>
      </c>
      <c r="M3660" s="6">
        <v>140034995.57362807</v>
      </c>
      <c r="N3660" s="6">
        <v>3454.7377075689533</v>
      </c>
      <c r="O3660" s="6">
        <v>111315643.92422773</v>
      </c>
    </row>
    <row r="3661">
      <c r="A3661">
        <v>3657</v>
      </c>
      <c r="B3661" s="6">
        <v>-171532790.02164656</v>
      </c>
      <c r="C3661" s="6">
        <v>42229765.193485186</v>
      </c>
      <c r="D3661" s="6">
        <v>64039676.19867105</v>
      </c>
      <c r="E3661" s="6">
        <v>42022929.238467626</v>
      </c>
      <c r="F3661" s="6">
        <v>51233279.84223063</v>
      </c>
      <c r="G3661" s="6">
        <v>96081492.1553187</v>
      </c>
      <c r="H3661" s="6">
        <f>NPV(Supuestos!$B$22,C3661:G3661)+B3661</f>
        <v>23387526.078795742</v>
      </c>
      <c r="I3661" s="2">
        <f>IFERROR(IRR(B3661:G3661),"")</f>
        <v>0.18982393749872944</v>
      </c>
      <c r="J3661" s="2">
        <f>IFERROR(MIRR(B3661:G3661,Supuestos!$B$22,Supuestos!$B$22),"")</f>
        <v>0.16951781692949286</v>
      </c>
      <c r="K3661" s="6">
        <v>7866.429776801502</v>
      </c>
      <c r="L3661" s="6">
        <v>36913.10829806515</v>
      </c>
      <c r="M3661" s="6">
        <v>148302840.08003068</v>
      </c>
      <c r="N3661" s="6">
        <v>3231.0433791950345</v>
      </c>
      <c r="O3661" s="6">
        <v>108945900.14143677</v>
      </c>
    </row>
    <row r="3662">
      <c r="A3662">
        <v>3658</v>
      </c>
      <c r="B3662" s="6">
        <v>-168199399.1160031</v>
      </c>
      <c r="C3662" s="6">
        <v>74024608.25881314</v>
      </c>
      <c r="D3662" s="6">
        <v>65862359.31861004</v>
      </c>
      <c r="E3662" s="6">
        <v>65233468.32552325</v>
      </c>
      <c r="F3662" s="6">
        <v>80965118.86791669</v>
      </c>
      <c r="G3662" s="6">
        <v>133628968.15464692</v>
      </c>
      <c r="H3662" s="6">
        <f>NPV(Supuestos!$B$22,C3662:G3662)+B3662</f>
        <v>108784696.39148659</v>
      </c>
      <c r="I3662" s="2">
        <f>IFERROR(IRR(B3662:G3662),"")</f>
        <v>0.3604957165767159</v>
      </c>
      <c r="J3662" s="2">
        <f>IFERROR(MIRR(B3662:G3662,Supuestos!$B$22,Supuestos!$B$22),"")</f>
        <v>0.25959500527063684</v>
      </c>
      <c r="K3662" s="6">
        <v>8230.750251593197</v>
      </c>
      <c r="L3662" s="6">
        <v>44424.36604024327</v>
      </c>
      <c r="M3662" s="6">
        <v>138947730.15899506</v>
      </c>
      <c r="N3662" s="6">
        <v>3558.0852513822415</v>
      </c>
      <c r="O3662" s="6">
        <v>109941678.70497221</v>
      </c>
    </row>
    <row r="3663">
      <c r="A3663">
        <v>3659</v>
      </c>
      <c r="B3663" s="6">
        <v>-153243129.3763015</v>
      </c>
      <c r="C3663" s="6">
        <v>51339136.53279122</v>
      </c>
      <c r="D3663" s="6">
        <v>58652924.22510284</v>
      </c>
      <c r="E3663" s="6">
        <v>48679924.338992685</v>
      </c>
      <c r="F3663" s="6">
        <v>39431688.65843733</v>
      </c>
      <c r="G3663" s="6">
        <v>98880562.92305312</v>
      </c>
      <c r="H3663" s="6">
        <f>NPV(Supuestos!$B$22,C3663:G3663)+B3663</f>
        <v>44482474.950910814</v>
      </c>
      <c r="I3663" s="2">
        <f>IFERROR(IRR(B3663:G3663),"")</f>
        <v>0.24655662558281477</v>
      </c>
      <c r="J3663" s="2">
        <f>IFERROR(MIRR(B3663:G3663,Supuestos!$B$22,Supuestos!$B$22),"")</f>
        <v>0.19961318711733145</v>
      </c>
      <c r="K3663" s="6">
        <v>7613.071593217136</v>
      </c>
      <c r="L3663" s="6">
        <v>40753.45347130674</v>
      </c>
      <c r="M3663" s="6">
        <v>128422412.66046937</v>
      </c>
      <c r="N3663" s="6">
        <v>3343.9407619958124</v>
      </c>
      <c r="O3663" s="6">
        <v>109435999.19279663</v>
      </c>
    </row>
    <row r="3664">
      <c r="A3664">
        <v>3660</v>
      </c>
      <c r="B3664" s="6">
        <v>-161865303.26198474</v>
      </c>
      <c r="C3664" s="6">
        <v>43546377.976810545</v>
      </c>
      <c r="D3664" s="6">
        <v>52328067.92792176</v>
      </c>
      <c r="E3664" s="6">
        <v>70049038.10114442</v>
      </c>
      <c r="F3664" s="6">
        <v>35585679.67292096</v>
      </c>
      <c r="G3664" s="6">
        <v>109240209.29676503</v>
      </c>
      <c r="H3664" s="6">
        <f>NPV(Supuestos!$B$22,C3664:G3664)+B3664</f>
        <v>41684649.15239947</v>
      </c>
      <c r="I3664" s="2">
        <f>IFERROR(IRR(B3664:G3664),"")</f>
        <v>0.23030904931173377</v>
      </c>
      <c r="J3664" s="2">
        <f>IFERROR(MIRR(B3664:G3664,Supuestos!$B$22,Supuestos!$B$22),"")</f>
        <v>0.1934611859076898</v>
      </c>
      <c r="K3664" s="6">
        <v>7882.915760689308</v>
      </c>
      <c r="L3664" s="6">
        <v>40216.39432306878</v>
      </c>
      <c r="M3664" s="6">
        <v>136503507.37019154</v>
      </c>
      <c r="N3664" s="6">
        <v>3397.372519442191</v>
      </c>
      <c r="O3664" s="6">
        <v>110622058.34710883</v>
      </c>
    </row>
    <row r="3665">
      <c r="A3665">
        <v>3661</v>
      </c>
      <c r="B3665" s="6">
        <v>-163984684.37178314</v>
      </c>
      <c r="C3665" s="6">
        <v>64054220.156133845</v>
      </c>
      <c r="D3665" s="6">
        <v>52539529.41073046</v>
      </c>
      <c r="E3665" s="6">
        <v>54271807.1183826</v>
      </c>
      <c r="F3665" s="6">
        <v>48247361.17941646</v>
      </c>
      <c r="G3665" s="6">
        <v>124776957.68941969</v>
      </c>
      <c r="H3665" s="6">
        <f>NPV(Supuestos!$B$22,C3665:G3665)+B3665</f>
        <v>62634166.673787236</v>
      </c>
      <c r="I3665" s="2">
        <f>IFERROR(IRR(B3665:G3665),"")</f>
        <v>0.27513456804020375</v>
      </c>
      <c r="J3665" s="2">
        <f>IFERROR(MIRR(B3665:G3665,Supuestos!$B$22,Supuestos!$B$22),"")</f>
        <v>0.2161955229341319</v>
      </c>
      <c r="K3665" s="6">
        <v>8309.02701365802</v>
      </c>
      <c r="L3665" s="6">
        <v>39520.55633120015</v>
      </c>
      <c r="M3665" s="6">
        <v>137714494.7597243</v>
      </c>
      <c r="N3665" s="6">
        <v>3420.698074127237</v>
      </c>
      <c r="O3665" s="6">
        <v>115970447.40995944</v>
      </c>
    </row>
    <row r="3666">
      <c r="A3666">
        <v>3662</v>
      </c>
      <c r="B3666" s="6">
        <v>-175164072.7248313</v>
      </c>
      <c r="C3666" s="6">
        <v>69686720.9108758</v>
      </c>
      <c r="D3666" s="6">
        <v>72926156.54621401</v>
      </c>
      <c r="E3666" s="6">
        <v>81547492.65037666</v>
      </c>
      <c r="F3666" s="6">
        <v>82511280.85583197</v>
      </c>
      <c r="G3666" s="6">
        <v>137554700.02295345</v>
      </c>
      <c r="H3666" s="6">
        <f>NPV(Supuestos!$B$22,C3666:G3666)+B3666</f>
        <v>117416076.90634635</v>
      </c>
      <c r="I3666" s="2">
        <f>IFERROR(IRR(B3666:G3666),"")</f>
        <v>0.3646689102045642</v>
      </c>
      <c r="J3666" s="2">
        <f>IFERROR(MIRR(B3666:G3666,Supuestos!$B$22,Supuestos!$B$22),"")</f>
        <v>0.2631787642927208</v>
      </c>
      <c r="K3666" s="6">
        <v>8949.874159414208</v>
      </c>
      <c r="L3666" s="6">
        <v>38169.14038304469</v>
      </c>
      <c r="M3666" s="6">
        <v>147835352.46873012</v>
      </c>
      <c r="N3666" s="6">
        <v>3395.8846050935485</v>
      </c>
      <c r="O3666" s="6">
        <v>107371742.96195953</v>
      </c>
    </row>
    <row r="3667">
      <c r="A3667">
        <v>3663</v>
      </c>
      <c r="B3667" s="6">
        <v>-176372617.6965044</v>
      </c>
      <c r="C3667" s="6">
        <v>67977501.312869</v>
      </c>
      <c r="D3667" s="6">
        <v>54120154.2482785</v>
      </c>
      <c r="E3667" s="6">
        <v>61782627.736652926</v>
      </c>
      <c r="F3667" s="6">
        <v>67160656.48575611</v>
      </c>
      <c r="G3667" s="6">
        <v>104042684.99787372</v>
      </c>
      <c r="H3667" s="6">
        <f>NPV(Supuestos!$B$22,C3667:G3667)+B3667</f>
        <v>60402995.13246003</v>
      </c>
      <c r="I3667" s="2">
        <f>IFERROR(IRR(B3667:G3667),"")</f>
        <v>0.2651365308366421</v>
      </c>
      <c r="J3667" s="2">
        <f>IFERROR(MIRR(B3667:G3667,Supuestos!$B$22,Supuestos!$B$22),"")</f>
        <v>0.20916623977966986</v>
      </c>
      <c r="K3667" s="6">
        <v>8386.860102173563</v>
      </c>
      <c r="L3667" s="6">
        <v>36192.48994856411</v>
      </c>
      <c r="M3667" s="6">
        <v>152089309.70067</v>
      </c>
      <c r="N3667" s="6">
        <v>3185.748154638956</v>
      </c>
      <c r="O3667" s="6">
        <v>106541228.08800869</v>
      </c>
    </row>
    <row r="3668">
      <c r="A3668">
        <v>3664</v>
      </c>
      <c r="B3668" s="6">
        <v>-156913413.83297455</v>
      </c>
      <c r="C3668" s="6">
        <v>40864238.5795147</v>
      </c>
      <c r="D3668" s="6">
        <v>47817041.068442225</v>
      </c>
      <c r="E3668" s="6">
        <v>41905024.13963629</v>
      </c>
      <c r="F3668" s="6">
        <v>40990347.85154325</v>
      </c>
      <c r="G3668" s="6">
        <v>80810726.27372415</v>
      </c>
      <c r="H3668" s="6">
        <f>NPV(Supuestos!$B$22,C3668:G3668)+B3668</f>
        <v>10250903.068271626</v>
      </c>
      <c r="I3668" s="2">
        <f>IFERROR(IRR(B3668:G3668),"")</f>
        <v>0.16451203619768998</v>
      </c>
      <c r="J3668" s="2">
        <f>IFERROR(MIRR(B3668:G3668,Supuestos!$B$22,Supuestos!$B$22),"")</f>
        <v>0.15452024461587688</v>
      </c>
      <c r="K3668" s="6">
        <v>7635.4450296865825</v>
      </c>
      <c r="L3668" s="6">
        <v>37293.98414002874</v>
      </c>
      <c r="M3668" s="6">
        <v>134132920.56583913</v>
      </c>
      <c r="N3668" s="6">
        <v>3380.230474906663</v>
      </c>
      <c r="O3668" s="6">
        <v>107203508.70925915</v>
      </c>
    </row>
    <row r="3669">
      <c r="A3669">
        <v>3665</v>
      </c>
      <c r="B3669" s="6">
        <v>-181158797.03466526</v>
      </c>
      <c r="C3669" s="6">
        <v>54019216.55567126</v>
      </c>
      <c r="D3669" s="6">
        <v>50791844.9946416</v>
      </c>
      <c r="E3669" s="6">
        <v>67921072.60938103</v>
      </c>
      <c r="F3669" s="6">
        <v>67640442.8829571</v>
      </c>
      <c r="G3669" s="6">
        <v>112270472.87233375</v>
      </c>
      <c r="H3669" s="6">
        <f>NPV(Supuestos!$B$22,C3669:G3669)+B3669</f>
        <v>49512283.16777519</v>
      </c>
      <c r="I3669" s="2">
        <f>IFERROR(IRR(B3669:G3669),"")</f>
        <v>0.23522129304221384</v>
      </c>
      <c r="J3669" s="2">
        <f>IFERROR(MIRR(B3669:G3669,Supuestos!$B$22,Supuestos!$B$22),"")</f>
        <v>0.19644184971216383</v>
      </c>
      <c r="K3669" s="6">
        <v>8608.411414612592</v>
      </c>
      <c r="L3669" s="6">
        <v>35333.328674342614</v>
      </c>
      <c r="M3669" s="6">
        <v>156825690.6445477</v>
      </c>
      <c r="N3669" s="6">
        <v>3424.3212919061384</v>
      </c>
      <c r="O3669" s="6">
        <v>106987723.94096446</v>
      </c>
    </row>
    <row r="3670">
      <c r="A3670">
        <v>3666</v>
      </c>
      <c r="B3670" s="6">
        <v>-155036220.61932784</v>
      </c>
      <c r="C3670" s="6">
        <v>41368199.53607901</v>
      </c>
      <c r="D3670" s="6">
        <v>42102786.52046053</v>
      </c>
      <c r="E3670" s="6">
        <v>46712591.999074034</v>
      </c>
      <c r="F3670" s="6">
        <v>36456089.79612118</v>
      </c>
      <c r="G3670" s="6">
        <v>78979689.73356172</v>
      </c>
      <c r="H3670" s="6">
        <f>NPV(Supuestos!$B$22,C3670:G3670)+B3670</f>
        <v>7782577.570311073</v>
      </c>
      <c r="I3670" s="2">
        <f>IFERROR(IRR(B3670:G3670),"")</f>
        <v>0.1589343732979611</v>
      </c>
      <c r="J3670" s="2">
        <f>IFERROR(MIRR(B3670:G3670,Supuestos!$B$22,Supuestos!$B$22),"")</f>
        <v>0.15122212004616098</v>
      </c>
      <c r="K3670" s="6">
        <v>7888.013507587113</v>
      </c>
      <c r="L3670" s="6">
        <v>37065.23522245901</v>
      </c>
      <c r="M3670" s="6">
        <v>131646534.53159583</v>
      </c>
      <c r="N3670" s="6">
        <v>3350.9558248644075</v>
      </c>
      <c r="O3670" s="6">
        <v>113970352.62899387</v>
      </c>
    </row>
    <row r="3671">
      <c r="A3671">
        <v>3667</v>
      </c>
      <c r="B3671" s="6">
        <v>-155866913.02389076</v>
      </c>
      <c r="C3671" s="6">
        <v>42283415.66115826</v>
      </c>
      <c r="D3671" s="6">
        <v>30857150.28751687</v>
      </c>
      <c r="E3671" s="6">
        <v>47695130.29791373</v>
      </c>
      <c r="F3671" s="6">
        <v>62727687.0521519</v>
      </c>
      <c r="G3671" s="6">
        <v>77971226.7014081</v>
      </c>
      <c r="H3671" s="6">
        <f>NPV(Supuestos!$B$22,C3671:G3671)+B3671</f>
        <v>14795870.267396286</v>
      </c>
      <c r="I3671" s="2">
        <f>IFERROR(IRR(B3671:G3671),"")</f>
        <v>0.17399132986107396</v>
      </c>
      <c r="J3671" s="2">
        <f>IFERROR(MIRR(B3671:G3671,Supuestos!$B$22,Supuestos!$B$22),"")</f>
        <v>0.16086529905609592</v>
      </c>
      <c r="K3671" s="6">
        <v>7788.580055001159</v>
      </c>
      <c r="L3671" s="6">
        <v>36909.809967639354</v>
      </c>
      <c r="M3671" s="6">
        <v>132868912.24406366</v>
      </c>
      <c r="N3671" s="6">
        <v>3388.45657085379</v>
      </c>
      <c r="O3671" s="6">
        <v>111585800.43716425</v>
      </c>
    </row>
    <row r="3672">
      <c r="A3672">
        <v>3668</v>
      </c>
      <c r="B3672" s="6">
        <v>-157689880.7768808</v>
      </c>
      <c r="C3672" s="6">
        <v>46023546.2772284</v>
      </c>
      <c r="D3672" s="6">
        <v>64449237.338382185</v>
      </c>
      <c r="E3672" s="6">
        <v>59844917.74214753</v>
      </c>
      <c r="F3672" s="6">
        <v>59149141.130619675</v>
      </c>
      <c r="G3672" s="6">
        <v>97342163.20087463</v>
      </c>
      <c r="H3672" s="6">
        <f>NPV(Supuestos!$B$22,C3672:G3672)+B3672</f>
        <v>58244370.451571435</v>
      </c>
      <c r="I3672" s="2">
        <f>IFERROR(IRR(B3672:G3672),"")</f>
        <v>0.269781217533076</v>
      </c>
      <c r="J3672" s="2">
        <f>IFERROR(MIRR(B3672:G3672,Supuestos!$B$22,Supuestos!$B$22),"")</f>
        <v>0.21397122693240678</v>
      </c>
      <c r="K3672" s="6">
        <v>8298.854339154408</v>
      </c>
      <c r="L3672" s="6">
        <v>37330.808699892616</v>
      </c>
      <c r="M3672" s="6">
        <v>132905645.27582105</v>
      </c>
      <c r="N3672" s="6">
        <v>3375.4806941996017</v>
      </c>
      <c r="O3672" s="6">
        <v>111333781.75126988</v>
      </c>
    </row>
    <row r="3673">
      <c r="A3673">
        <v>3669</v>
      </c>
      <c r="B3673" s="6">
        <v>-172162450.49938393</v>
      </c>
      <c r="C3673" s="6">
        <v>59804985.08596909</v>
      </c>
      <c r="D3673" s="6">
        <v>74611279.17589113</v>
      </c>
      <c r="E3673" s="6">
        <v>68465252.80794865</v>
      </c>
      <c r="F3673" s="6">
        <v>64954627.2403424</v>
      </c>
      <c r="G3673" s="6">
        <v>113369064.17588207</v>
      </c>
      <c r="H3673" s="6">
        <f>NPV(Supuestos!$B$22,C3673:G3673)+B3673</f>
        <v>81259807.96602736</v>
      </c>
      <c r="I3673" s="2">
        <f>IFERROR(IRR(B3673:G3673),"")</f>
        <v>0.30677648976272803</v>
      </c>
      <c r="J3673" s="2">
        <f>IFERROR(MIRR(B3673:G3673,Supuestos!$B$22,Supuestos!$B$22),"")</f>
        <v>0.23164660936697268</v>
      </c>
      <c r="K3673" s="6">
        <v>8377.720031836057</v>
      </c>
      <c r="L3673" s="6">
        <v>38348.1952602881</v>
      </c>
      <c r="M3673" s="6">
        <v>146460815.01003382</v>
      </c>
      <c r="N3673" s="6">
        <v>3344.831000858297</v>
      </c>
      <c r="O3673" s="6">
        <v>111699311.53311329</v>
      </c>
    </row>
    <row r="3674">
      <c r="A3674">
        <v>3670</v>
      </c>
      <c r="B3674" s="6">
        <v>-156716841.64453104</v>
      </c>
      <c r="C3674" s="6">
        <v>63171359.470255174</v>
      </c>
      <c r="D3674" s="6">
        <v>84840885.10857686</v>
      </c>
      <c r="E3674" s="6">
        <v>73771406.66831398</v>
      </c>
      <c r="F3674" s="6">
        <v>65379009.13726739</v>
      </c>
      <c r="G3674" s="6">
        <v>108181552.24307264</v>
      </c>
      <c r="H3674" s="6">
        <f>NPV(Supuestos!$B$22,C3674:G3674)+B3674</f>
        <v>108668266.12502527</v>
      </c>
      <c r="I3674" s="2">
        <f>IFERROR(IRR(B3674:G3674),"")</f>
        <v>0.38460192599657406</v>
      </c>
      <c r="J3674" s="2">
        <f>IFERROR(MIRR(B3674:G3674,Supuestos!$B$22,Supuestos!$B$22),"")</f>
        <v>0.2666511650563581</v>
      </c>
      <c r="K3674" s="6">
        <v>8546.586505469148</v>
      </c>
      <c r="L3674" s="6">
        <v>38617.05094209533</v>
      </c>
      <c r="M3674" s="6">
        <v>130313324.32751292</v>
      </c>
      <c r="N3674" s="6">
        <v>3337.5495382895074</v>
      </c>
      <c r="O3674" s="6">
        <v>110244562.11046457</v>
      </c>
    </row>
    <row r="3675">
      <c r="A3675">
        <v>3671</v>
      </c>
      <c r="B3675" s="6">
        <v>-168239928.51729733</v>
      </c>
      <c r="C3675" s="6">
        <v>68539636.07995093</v>
      </c>
      <c r="D3675" s="6">
        <v>72195751.64753143</v>
      </c>
      <c r="E3675" s="6">
        <v>76487266.41027121</v>
      </c>
      <c r="F3675" s="6">
        <v>80125303.17423214</v>
      </c>
      <c r="G3675" s="6">
        <v>119436998.59145151</v>
      </c>
      <c r="H3675" s="6">
        <f>NPV(Supuestos!$B$22,C3675:G3675)+B3675</f>
        <v>108534018.19886029</v>
      </c>
      <c r="I3675" s="2">
        <f>IFERROR(IRR(B3675:G3675),"")</f>
        <v>0.3621301826274227</v>
      </c>
      <c r="J3675" s="2">
        <f>IFERROR(MIRR(B3675:G3675,Supuestos!$B$22,Supuestos!$B$22),"")</f>
        <v>0.25934313089544436</v>
      </c>
      <c r="K3675" s="6">
        <v>8048.187622039647</v>
      </c>
      <c r="L3675" s="6">
        <v>44726.48581809938</v>
      </c>
      <c r="M3675" s="6">
        <v>139442556.5542126</v>
      </c>
      <c r="N3675" s="6">
        <v>3412.4127000259855</v>
      </c>
      <c r="O3675" s="6">
        <v>106625533.0155579</v>
      </c>
    </row>
    <row r="3676">
      <c r="A3676">
        <v>3672</v>
      </c>
      <c r="B3676" s="6">
        <v>-167203467.35855585</v>
      </c>
      <c r="C3676" s="6">
        <v>57737752.140102945</v>
      </c>
      <c r="D3676" s="6">
        <v>60259409.12085053</v>
      </c>
      <c r="E3676" s="6">
        <v>73386302.81044751</v>
      </c>
      <c r="F3676" s="6">
        <v>66036339.212369144</v>
      </c>
      <c r="G3676" s="6">
        <v>118390462.03681298</v>
      </c>
      <c r="H3676" s="6">
        <f>NPV(Supuestos!$B$22,C3676:G3676)+B3676</f>
        <v>79932116.4996363</v>
      </c>
      <c r="I3676" s="2">
        <f>IFERROR(IRR(B3676:G3676),"")</f>
        <v>0.30356979402513523</v>
      </c>
      <c r="J3676" s="2">
        <f>IFERROR(MIRR(B3676:G3676,Supuestos!$B$22,Supuestos!$B$22),"")</f>
        <v>0.23265871866714116</v>
      </c>
      <c r="K3676" s="6">
        <v>8274.658767142542</v>
      </c>
      <c r="L3676" s="6">
        <v>40890.06836523141</v>
      </c>
      <c r="M3676" s="6">
        <v>140135358.34356225</v>
      </c>
      <c r="N3676" s="6">
        <v>3430.3542135593793</v>
      </c>
      <c r="O3676" s="6">
        <v>110740288.10150093</v>
      </c>
    </row>
    <row r="3677">
      <c r="A3677">
        <v>3673</v>
      </c>
      <c r="B3677" s="6">
        <v>-170264307.95611048</v>
      </c>
      <c r="C3677" s="6">
        <v>63264701.41852194</v>
      </c>
      <c r="D3677" s="6">
        <v>76382173.59496316</v>
      </c>
      <c r="E3677" s="6">
        <v>76971257.48223984</v>
      </c>
      <c r="F3677" s="6">
        <v>66555940.823474474</v>
      </c>
      <c r="G3677" s="6">
        <v>133631064.79974309</v>
      </c>
      <c r="H3677" s="6">
        <f>NPV(Supuestos!$B$22,C3677:G3677)+B3677</f>
        <v>104768300.41288796</v>
      </c>
      <c r="I3677" s="2">
        <f>IFERROR(IRR(B3677:G3677),"")</f>
        <v>0.3489095203282719</v>
      </c>
      <c r="J3677" s="2">
        <f>IFERROR(MIRR(B3677:G3677,Supuestos!$B$22,Supuestos!$B$22),"")</f>
        <v>0.2547493094949951</v>
      </c>
      <c r="K3677" s="6">
        <v>8655.36129974646</v>
      </c>
      <c r="L3677" s="6">
        <v>39066.36009583463</v>
      </c>
      <c r="M3677" s="6">
        <v>143213631.05247477</v>
      </c>
      <c r="N3677" s="6">
        <v>3395.6573985517025</v>
      </c>
      <c r="O3677" s="6">
        <v>111474200.57040197</v>
      </c>
    </row>
    <row r="3678">
      <c r="A3678">
        <v>3674</v>
      </c>
      <c r="B3678" s="6">
        <v>-172985709.2181543</v>
      </c>
      <c r="C3678" s="6">
        <v>78407853.11657247</v>
      </c>
      <c r="D3678" s="6">
        <v>61549395.46822398</v>
      </c>
      <c r="E3678" s="6">
        <v>55641691.56840562</v>
      </c>
      <c r="F3678" s="6">
        <v>58101645.16121118</v>
      </c>
      <c r="G3678" s="6">
        <v>111879705.99621078</v>
      </c>
      <c r="H3678" s="6">
        <f>NPV(Supuestos!$B$22,C3678:G3678)+B3678</f>
        <v>73217579.0918369</v>
      </c>
      <c r="I3678" s="2">
        <f>IFERROR(IRR(B3678:G3678),"")</f>
        <v>0.2986753638702371</v>
      </c>
      <c r="J3678" s="2">
        <f>IFERROR(MIRR(B3678:G3678,Supuestos!$B$22,Supuestos!$B$22),"")</f>
        <v>0.2233805621405811</v>
      </c>
      <c r="K3678" s="6">
        <v>8858.438916794716</v>
      </c>
      <c r="L3678" s="6">
        <v>35557.96112296301</v>
      </c>
      <c r="M3678" s="6">
        <v>147786667.089072</v>
      </c>
      <c r="N3678" s="6">
        <v>3393.306121447434</v>
      </c>
      <c r="O3678" s="6">
        <v>110619420.71876699</v>
      </c>
    </row>
    <row r="3679">
      <c r="A3679">
        <v>3675</v>
      </c>
      <c r="B3679" s="6">
        <v>-186085008.0020488</v>
      </c>
      <c r="C3679" s="6">
        <v>49186163.86850169</v>
      </c>
      <c r="D3679" s="6">
        <v>47762070.23177987</v>
      </c>
      <c r="E3679" s="6">
        <v>70602261.84618208</v>
      </c>
      <c r="F3679" s="6">
        <v>73617755.92535865</v>
      </c>
      <c r="G3679" s="6">
        <v>100515677.7838626</v>
      </c>
      <c r="H3679" s="6">
        <f>NPV(Supuestos!$B$22,C3679:G3679)+B3679</f>
        <v>37258942.30430393</v>
      </c>
      <c r="I3679" s="2">
        <f>IFERROR(IRR(B3679:G3679),"")</f>
        <v>0.21029660591091626</v>
      </c>
      <c r="J3679" s="2">
        <f>IFERROR(MIRR(B3679:G3679,Supuestos!$B$22,Supuestos!$B$22),"")</f>
        <v>0.18238091992366212</v>
      </c>
      <c r="K3679" s="6">
        <v>7701.963681528447</v>
      </c>
      <c r="L3679" s="6">
        <v>42883.68538829242</v>
      </c>
      <c r="M3679" s="6">
        <v>159661921.01079115</v>
      </c>
      <c r="N3679" s="6">
        <v>3408.920148356507</v>
      </c>
      <c r="O3679" s="6">
        <v>110654327.79572012</v>
      </c>
    </row>
    <row r="3680">
      <c r="A3680">
        <v>3676</v>
      </c>
      <c r="B3680" s="6">
        <v>-181082448.62332296</v>
      </c>
      <c r="C3680" s="6">
        <v>34498145.2162437</v>
      </c>
      <c r="D3680" s="6">
        <v>64144389.22551599</v>
      </c>
      <c r="E3680" s="6">
        <v>44583415.61950874</v>
      </c>
      <c r="F3680" s="6">
        <v>42255499.598419</v>
      </c>
      <c r="G3680" s="6">
        <v>77356327.44900358</v>
      </c>
      <c r="H3680" s="6">
        <f>NPV(Supuestos!$B$22,C3680:G3680)+B3680</f>
        <v>-6176257.061504684</v>
      </c>
      <c r="I3680" s="2">
        <f>IFERROR(IRR(B3680:G3680),"")</f>
        <v>0.12682811747195116</v>
      </c>
      <c r="J3680" s="2">
        <f>IFERROR(MIRR(B3680:G3680,Supuestos!$B$22,Supuestos!$B$22),"")</f>
        <v>0.13211518692839452</v>
      </c>
      <c r="K3680" s="6">
        <v>8252.944540755541</v>
      </c>
      <c r="L3680" s="6">
        <v>32599.151939476887</v>
      </c>
      <c r="M3680" s="6">
        <v>159559329.18074968</v>
      </c>
      <c r="N3680" s="6">
        <v>3389.775084579984</v>
      </c>
      <c r="O3680" s="6">
        <v>104083978.06476934</v>
      </c>
    </row>
    <row r="3681">
      <c r="A3681">
        <v>3677</v>
      </c>
      <c r="B3681" s="6">
        <v>-177799025.1682222</v>
      </c>
      <c r="C3681" s="6">
        <v>72586857.61260283</v>
      </c>
      <c r="D3681" s="6">
        <v>68843862.37122586</v>
      </c>
      <c r="E3681" s="6">
        <v>64571629.73241711</v>
      </c>
      <c r="F3681" s="6">
        <v>83101369.05635874</v>
      </c>
      <c r="G3681" s="6">
        <v>115512618.53958052</v>
      </c>
      <c r="H3681" s="6">
        <f>NPV(Supuestos!$B$22,C3681:G3681)+B3681</f>
        <v>91627100.4496955</v>
      </c>
      <c r="I3681" s="2">
        <f>IFERROR(IRR(B3681:G3681),"")</f>
        <v>0.32273651547695176</v>
      </c>
      <c r="J3681" s="2">
        <f>IFERROR(MIRR(B3681:G3681,Supuestos!$B$22,Supuestos!$B$22),"")</f>
        <v>0.2388163181887808</v>
      </c>
      <c r="K3681" s="6">
        <v>8082.640858206379</v>
      </c>
      <c r="L3681" s="6">
        <v>43090.44328013608</v>
      </c>
      <c r="M3681" s="6">
        <v>149936258.97188202</v>
      </c>
      <c r="N3681" s="6">
        <v>3400.266518133382</v>
      </c>
      <c r="O3681" s="6">
        <v>111185766.23216176</v>
      </c>
    </row>
    <row r="3682">
      <c r="A3682">
        <v>3678</v>
      </c>
      <c r="B3682" s="6">
        <v>-170484359.018315</v>
      </c>
      <c r="C3682" s="6">
        <v>86533768.1666286</v>
      </c>
      <c r="D3682" s="6">
        <v>69580521.53294444</v>
      </c>
      <c r="E3682" s="6">
        <v>78367365.11234492</v>
      </c>
      <c r="F3682" s="6">
        <v>75483926.39318879</v>
      </c>
      <c r="G3682" s="6">
        <v>146941976.392943</v>
      </c>
      <c r="H3682" s="6">
        <f>NPV(Supuestos!$B$22,C3682:G3682)+B3682</f>
        <v>132867748.44066823</v>
      </c>
      <c r="I3682" s="2">
        <f>IFERROR(IRR(B3682:G3682),"")</f>
        <v>0.40769648131944014</v>
      </c>
      <c r="J3682" s="2">
        <f>IFERROR(MIRR(B3682:G3682,Supuestos!$B$22,Supuestos!$B$22),"")</f>
        <v>0.27925565778053185</v>
      </c>
      <c r="K3682" s="6">
        <v>8625.422922706548</v>
      </c>
      <c r="L3682" s="6">
        <v>41821.859995671264</v>
      </c>
      <c r="M3682" s="6">
        <v>141625860.62816402</v>
      </c>
      <c r="N3682" s="6">
        <v>3406.5131419027844</v>
      </c>
      <c r="O3682" s="6">
        <v>112276288.76230282</v>
      </c>
    </row>
    <row r="3683">
      <c r="A3683">
        <v>3679</v>
      </c>
      <c r="B3683" s="6">
        <v>-153440546.02650723</v>
      </c>
      <c r="C3683" s="6">
        <v>37171242.358651236</v>
      </c>
      <c r="D3683" s="6">
        <v>40014928.24241008</v>
      </c>
      <c r="E3683" s="6">
        <v>36725827.28243153</v>
      </c>
      <c r="F3683" s="6">
        <v>39819575.28438183</v>
      </c>
      <c r="G3683" s="6">
        <v>85812400.4218376</v>
      </c>
      <c r="H3683" s="6">
        <f>NPV(Supuestos!$B$22,C3683:G3683)+B3683</f>
        <v>2889539.152617246</v>
      </c>
      <c r="I3683" s="2">
        <f>IFERROR(IRR(B3683:G3683),"")</f>
        <v>0.14688162232750138</v>
      </c>
      <c r="J3683" s="2">
        <f>IFERROR(MIRR(B3683:G3683,Supuestos!$B$22,Supuestos!$B$22),"")</f>
        <v>0.14426163525880797</v>
      </c>
      <c r="K3683" s="6">
        <v>8148.613971340816</v>
      </c>
      <c r="L3683" s="6">
        <v>35086.2902248568</v>
      </c>
      <c r="M3683" s="6">
        <v>130568175.24820428</v>
      </c>
      <c r="N3683" s="6">
        <v>3556.828450380514</v>
      </c>
      <c r="O3683" s="6">
        <v>114245554.6672921</v>
      </c>
    </row>
    <row r="3684">
      <c r="A3684">
        <v>3680</v>
      </c>
      <c r="B3684" s="6">
        <v>-167683451.25118583</v>
      </c>
      <c r="C3684" s="6">
        <v>73548123.21322417</v>
      </c>
      <c r="D3684" s="6">
        <v>74228520.65702444</v>
      </c>
      <c r="E3684" s="6">
        <v>66327640.620186806</v>
      </c>
      <c r="F3684" s="6">
        <v>77751563.81053962</v>
      </c>
      <c r="G3684" s="6">
        <v>139522578.33332705</v>
      </c>
      <c r="H3684" s="6">
        <f>NPV(Supuestos!$B$22,C3684:G3684)+B3684</f>
        <v>117216973.41567904</v>
      </c>
      <c r="I3684" s="2">
        <f>IFERROR(IRR(B3684:G3684),"")</f>
        <v>0.3772762849476522</v>
      </c>
      <c r="J3684" s="2">
        <f>IFERROR(MIRR(B3684:G3684,Supuestos!$B$22,Supuestos!$B$22),"")</f>
        <v>0.26749259234953504</v>
      </c>
      <c r="K3684" s="6">
        <v>7926.941227204833</v>
      </c>
      <c r="L3684" s="6">
        <v>45652.11978862278</v>
      </c>
      <c r="M3684" s="6">
        <v>138732917.61424765</v>
      </c>
      <c r="N3684" s="6">
        <v>3359.003310278058</v>
      </c>
      <c r="O3684" s="6">
        <v>107867520.62808307</v>
      </c>
    </row>
    <row r="3685">
      <c r="A3685">
        <v>3681</v>
      </c>
      <c r="B3685" s="6">
        <v>-176603729.0068227</v>
      </c>
      <c r="C3685" s="6">
        <v>71495687.60286628</v>
      </c>
      <c r="D3685" s="6">
        <v>70836287.60983726</v>
      </c>
      <c r="E3685" s="6">
        <v>75275957.98397765</v>
      </c>
      <c r="F3685" s="6">
        <v>61027859.59439026</v>
      </c>
      <c r="G3685" s="6">
        <v>124214315.08824202</v>
      </c>
      <c r="H3685" s="6">
        <f>NPV(Supuestos!$B$22,C3685:G3685)+B3685</f>
        <v>92073552.03915048</v>
      </c>
      <c r="I3685" s="2">
        <f>IFERROR(IRR(B3685:G3685),"")</f>
        <v>0.32579880201674105</v>
      </c>
      <c r="J3685" s="2">
        <f>IFERROR(MIRR(B3685:G3685,Supuestos!$B$22,Supuestos!$B$22),"")</f>
        <v>0.2397983852300276</v>
      </c>
      <c r="K3685" s="6">
        <v>7771.2913089397925</v>
      </c>
      <c r="L3685" s="6">
        <v>44936.45097237516</v>
      </c>
      <c r="M3685" s="6">
        <v>148666588.93512526</v>
      </c>
      <c r="N3685" s="6">
        <v>3437.56736551101</v>
      </c>
      <c r="O3685" s="6">
        <v>105849199.87130219</v>
      </c>
    </row>
    <row r="3686">
      <c r="A3686">
        <v>3682</v>
      </c>
      <c r="B3686" s="6">
        <v>-174400534.13418722</v>
      </c>
      <c r="C3686" s="6">
        <v>64256438.33220877</v>
      </c>
      <c r="D3686" s="6">
        <v>65712080.47439354</v>
      </c>
      <c r="E3686" s="6">
        <v>52556106.36265308</v>
      </c>
      <c r="F3686" s="6">
        <v>71752101.19365342</v>
      </c>
      <c r="G3686" s="6">
        <v>109705624.51957873</v>
      </c>
      <c r="H3686" s="6">
        <f>NPV(Supuestos!$B$22,C3686:G3686)+B3686</f>
        <v>67462617.2551246</v>
      </c>
      <c r="I3686" s="2">
        <f>IFERROR(IRR(B3686:G3686),"")</f>
        <v>0.27898862711880745</v>
      </c>
      <c r="J3686" s="2">
        <f>IFERROR(MIRR(B3686:G3686,Supuestos!$B$22,Supuestos!$B$22),"")</f>
        <v>0.21705226979231051</v>
      </c>
      <c r="K3686" s="6">
        <v>8091.899176086536</v>
      </c>
      <c r="L3686" s="6">
        <v>39166.658863106335</v>
      </c>
      <c r="M3686" s="6">
        <v>149045921.76743263</v>
      </c>
      <c r="N3686" s="6">
        <v>3233.0611628169813</v>
      </c>
      <c r="O3686" s="6">
        <v>109738126.68828963</v>
      </c>
    </row>
    <row r="3687">
      <c r="A3687">
        <v>3683</v>
      </c>
      <c r="B3687" s="6">
        <v>-171154504.04416323</v>
      </c>
      <c r="C3687" s="6">
        <v>41711242.91875362</v>
      </c>
      <c r="D3687" s="6">
        <v>46002261.46876179</v>
      </c>
      <c r="E3687" s="6">
        <v>38991348.23326014</v>
      </c>
      <c r="F3687" s="6">
        <v>62912372.609796524</v>
      </c>
      <c r="G3687" s="6">
        <v>87215776.76588358</v>
      </c>
      <c r="H3687" s="6">
        <f>NPV(Supuestos!$B$22,C3687:G3687)+B3687</f>
        <v>9695917.920693591</v>
      </c>
      <c r="I3687" s="2">
        <f>IFERROR(IRR(B3687:G3687),"")</f>
        <v>0.16053275107173728</v>
      </c>
      <c r="J3687" s="2">
        <f>IFERROR(MIRR(B3687:G3687,Supuestos!$B$22,Supuestos!$B$22),"")</f>
        <v>0.1526331083506849</v>
      </c>
      <c r="K3687" s="6">
        <v>7529.288815060002</v>
      </c>
      <c r="L3687" s="6">
        <v>40546.86436875548</v>
      </c>
      <c r="M3687" s="6">
        <v>146731379.8539692</v>
      </c>
      <c r="N3687" s="6">
        <v>3434.2448834329844</v>
      </c>
      <c r="O3687" s="6">
        <v>105472895.78349845</v>
      </c>
    </row>
    <row r="3688">
      <c r="A3688">
        <v>3684</v>
      </c>
      <c r="B3688" s="6">
        <v>-171360734.34534782</v>
      </c>
      <c r="C3688" s="6">
        <v>51576473.62754138</v>
      </c>
      <c r="D3688" s="6">
        <v>63251376.357447475</v>
      </c>
      <c r="E3688" s="6">
        <v>58188856.95630103</v>
      </c>
      <c r="F3688" s="6">
        <v>61226331.29146111</v>
      </c>
      <c r="G3688" s="6">
        <v>85500257.5557674</v>
      </c>
      <c r="H3688" s="6">
        <f>NPV(Supuestos!$B$22,C3688:G3688)+B3688</f>
        <v>42484545.4070987</v>
      </c>
      <c r="I3688" s="2">
        <f>IFERROR(IRR(B3688:G3688),"")</f>
        <v>0.23198405886257392</v>
      </c>
      <c r="J3688" s="2">
        <f>IFERROR(MIRR(B3688:G3688,Supuestos!$B$22,Supuestos!$B$22),"")</f>
        <v>0.19163300119640825</v>
      </c>
      <c r="K3688" s="6">
        <v>7802.64517695045</v>
      </c>
      <c r="L3688" s="6">
        <v>40214.23499990187</v>
      </c>
      <c r="M3688" s="6">
        <v>146258541.80400893</v>
      </c>
      <c r="N3688" s="6">
        <v>3492.1344592235982</v>
      </c>
      <c r="O3688" s="6">
        <v>107397300.95684062</v>
      </c>
    </row>
    <row r="3689">
      <c r="A3689">
        <v>3685</v>
      </c>
      <c r="B3689" s="6">
        <v>-155973935.5590579</v>
      </c>
      <c r="C3689" s="6">
        <v>48586511.07055975</v>
      </c>
      <c r="D3689" s="6">
        <v>37902751.65924817</v>
      </c>
      <c r="E3689" s="6">
        <v>39970152.43476081</v>
      </c>
      <c r="F3689" s="6">
        <v>60962590.96878405</v>
      </c>
      <c r="G3689" s="6">
        <v>117205518.70019388</v>
      </c>
      <c r="H3689" s="6">
        <f>NPV(Supuestos!$B$22,C3689:G3689)+B3689</f>
        <v>39757083.50016821</v>
      </c>
      <c r="I3689" s="2">
        <f>IFERROR(IRR(B3689:G3689),"")</f>
        <v>0.22564389793272344</v>
      </c>
      <c r="J3689" s="2">
        <f>IFERROR(MIRR(B3689:G3689,Supuestos!$B$22,Supuestos!$B$22),"")</f>
        <v>0.19296135884696541</v>
      </c>
      <c r="K3689" s="6">
        <v>8331.603066410848</v>
      </c>
      <c r="L3689" s="6">
        <v>35183.6644991201</v>
      </c>
      <c r="M3689" s="6">
        <v>132523029.39678273</v>
      </c>
      <c r="N3689" s="6">
        <v>3404.4085340574384</v>
      </c>
      <c r="O3689" s="6">
        <v>106247360.54702973</v>
      </c>
    </row>
    <row r="3690">
      <c r="A3690">
        <v>3686</v>
      </c>
      <c r="B3690" s="6">
        <v>-159564479.02719802</v>
      </c>
      <c r="C3690" s="6">
        <v>50824910.990675256</v>
      </c>
      <c r="D3690" s="6">
        <v>45120187.6994289</v>
      </c>
      <c r="E3690" s="6">
        <v>49910158.65824808</v>
      </c>
      <c r="F3690" s="6">
        <v>37248294.96372639</v>
      </c>
      <c r="G3690" s="6">
        <v>84290095.81876974</v>
      </c>
      <c r="H3690" s="6">
        <f>NPV(Supuestos!$B$22,C3690:G3690)+B3690</f>
        <v>19256846.302261725</v>
      </c>
      <c r="I3690" s="2">
        <f>IFERROR(IRR(B3690:G3690),"")</f>
        <v>0.1860869672153098</v>
      </c>
      <c r="J3690" s="2">
        <f>IFERROR(MIRR(B3690:G3690,Supuestos!$B$22,Supuestos!$B$22),"")</f>
        <v>0.16627635129286533</v>
      </c>
      <c r="K3690" s="6">
        <v>7899.532939732061</v>
      </c>
      <c r="L3690" s="6">
        <v>38240.390591560776</v>
      </c>
      <c r="M3690" s="6">
        <v>135397981.01869768</v>
      </c>
      <c r="N3690" s="6">
        <v>3596.6612569366894</v>
      </c>
      <c r="O3690" s="6">
        <v>110705413.26135056</v>
      </c>
    </row>
    <row r="3691">
      <c r="A3691">
        <v>3687</v>
      </c>
      <c r="B3691" s="6">
        <v>-162143087.98167136</v>
      </c>
      <c r="C3691" s="6">
        <v>40466671.27010189</v>
      </c>
      <c r="D3691" s="6">
        <v>58484580.51500514</v>
      </c>
      <c r="E3691" s="6">
        <v>61414708.259660035</v>
      </c>
      <c r="F3691" s="6">
        <v>67852118.07784387</v>
      </c>
      <c r="G3691" s="6">
        <v>101940646.14185764</v>
      </c>
      <c r="H3691" s="6">
        <f>NPV(Supuestos!$B$22,C3691:G3691)+B3691</f>
        <v>52927834.57580973</v>
      </c>
      <c r="I3691" s="2">
        <f>IFERROR(IRR(B3691:G3691),"")</f>
        <v>0.250785004279295</v>
      </c>
      <c r="J3691" s="2">
        <f>IFERROR(MIRR(B3691:G3691,Supuestos!$B$22,Supuestos!$B$22),"")</f>
        <v>0.20626160061852294</v>
      </c>
      <c r="K3691" s="6">
        <v>8891.920270283534</v>
      </c>
      <c r="L3691" s="6">
        <v>32933.52087442327</v>
      </c>
      <c r="M3691" s="6">
        <v>138715708.63486415</v>
      </c>
      <c r="N3691" s="6">
        <v>3304.152614188691</v>
      </c>
      <c r="O3691" s="6">
        <v>113120131.49446182</v>
      </c>
    </row>
    <row r="3692">
      <c r="A3692">
        <v>3688</v>
      </c>
      <c r="B3692" s="6">
        <v>-175301138.44141924</v>
      </c>
      <c r="C3692" s="6">
        <v>60441670.53958577</v>
      </c>
      <c r="D3692" s="6">
        <v>64142545.248934425</v>
      </c>
      <c r="E3692" s="6">
        <v>63836411.80352467</v>
      </c>
      <c r="F3692" s="6">
        <v>66208409.78514321</v>
      </c>
      <c r="G3692" s="6">
        <v>130623425.29897869</v>
      </c>
      <c r="H3692" s="6">
        <f>NPV(Supuestos!$B$22,C3692:G3692)+B3692</f>
        <v>77203643.79170603</v>
      </c>
      <c r="I3692" s="2">
        <f>IFERROR(IRR(B3692:G3692),"")</f>
        <v>0.29081224560362834</v>
      </c>
      <c r="J3692" s="2">
        <f>IFERROR(MIRR(B3692:G3692,Supuestos!$B$22,Supuestos!$B$22),"")</f>
        <v>0.2263143931732936</v>
      </c>
      <c r="K3692" s="6">
        <v>8354.581273192638</v>
      </c>
      <c r="L3692" s="6">
        <v>41003.1494760113</v>
      </c>
      <c r="M3692" s="6">
        <v>147896006.86108303</v>
      </c>
      <c r="N3692" s="6">
        <v>3504.662457605203</v>
      </c>
      <c r="O3692" s="6">
        <v>115028527.71611579</v>
      </c>
    </row>
    <row r="3693">
      <c r="A3693">
        <v>3689</v>
      </c>
      <c r="B3693" s="6">
        <v>-163873793.62065673</v>
      </c>
      <c r="C3693" s="6">
        <v>69961408.22508995</v>
      </c>
      <c r="D3693" s="6">
        <v>72303536.91575673</v>
      </c>
      <c r="E3693" s="6">
        <v>65173882.42671323</v>
      </c>
      <c r="F3693" s="6">
        <v>76977023.58737522</v>
      </c>
      <c r="G3693" s="6">
        <v>107630746.70878342</v>
      </c>
      <c r="H3693" s="6">
        <f>NPV(Supuestos!$B$22,C3693:G3693)+B3693</f>
        <v>98598215.44463551</v>
      </c>
      <c r="I3693" s="2">
        <f>IFERROR(IRR(B3693:G3693),"")</f>
        <v>0.35414123142616866</v>
      </c>
      <c r="J3693" s="2">
        <f>IFERROR(MIRR(B3693:G3693,Supuestos!$B$22,Supuestos!$B$22),"")</f>
        <v>0.252620597980322</v>
      </c>
      <c r="K3693" s="6">
        <v>8738.691751487171</v>
      </c>
      <c r="L3693" s="6">
        <v>38555.946663475304</v>
      </c>
      <c r="M3693" s="6">
        <v>136919510.97434545</v>
      </c>
      <c r="N3693" s="6">
        <v>3438.2514610886574</v>
      </c>
      <c r="O3693" s="6">
        <v>116296099.43050885</v>
      </c>
    </row>
    <row r="3694">
      <c r="A3694">
        <v>3690</v>
      </c>
      <c r="B3694" s="6">
        <v>-156907222.27350476</v>
      </c>
      <c r="C3694" s="6">
        <v>48180022.73390928</v>
      </c>
      <c r="D3694" s="6">
        <v>26661193.906650852</v>
      </c>
      <c r="E3694" s="6">
        <v>26583665.326052863</v>
      </c>
      <c r="F3694" s="6">
        <v>37826154.41402812</v>
      </c>
      <c r="G3694" s="6">
        <v>70539627.99392247</v>
      </c>
      <c r="H3694" s="6">
        <f>NPV(Supuestos!$B$22,C3694:G3694)+B3694</f>
        <v>-17153712.19104422</v>
      </c>
      <c r="I3694" s="2">
        <f>IFERROR(IRR(B3694:G3694),"")</f>
        <v>0.09659771012803131</v>
      </c>
      <c r="J3694" s="2">
        <f>IFERROR(MIRR(B3694:G3694,Supuestos!$B$22,Supuestos!$B$22),"")</f>
        <v>0.11390668264813342</v>
      </c>
      <c r="K3694" s="6">
        <v>7678.784491863727</v>
      </c>
      <c r="L3694" s="6">
        <v>35740.94136764269</v>
      </c>
      <c r="M3694" s="6">
        <v>134951463.36962754</v>
      </c>
      <c r="N3694" s="6">
        <v>3386.9706189880767</v>
      </c>
      <c r="O3694" s="6">
        <v>114304657.14909895</v>
      </c>
    </row>
    <row r="3695">
      <c r="A3695">
        <v>3691</v>
      </c>
      <c r="B3695" s="6">
        <v>-166849440.9845452</v>
      </c>
      <c r="C3695" s="6">
        <v>77455032.74664056</v>
      </c>
      <c r="D3695" s="6">
        <v>73544723.84730062</v>
      </c>
      <c r="E3695" s="6">
        <v>87844271.9707367</v>
      </c>
      <c r="F3695" s="6">
        <v>71057121.58949657</v>
      </c>
      <c r="G3695" s="6">
        <v>135515492.2593698</v>
      </c>
      <c r="H3695" s="6">
        <f>NPV(Supuestos!$B$22,C3695:G3695)+B3695</f>
        <v>129430249.00393006</v>
      </c>
      <c r="I3695" s="2">
        <f>IFERROR(IRR(B3695:G3695),"")</f>
        <v>0.4056484137474683</v>
      </c>
      <c r="J3695" s="2">
        <f>IFERROR(MIRR(B3695:G3695,Supuestos!$B$22,Supuestos!$B$22),"")</f>
        <v>0.2787341877471521</v>
      </c>
      <c r="K3695" s="6">
        <v>8282.455557125593</v>
      </c>
      <c r="L3695" s="6">
        <v>42329.58888011067</v>
      </c>
      <c r="M3695" s="6">
        <v>138802005.89247206</v>
      </c>
      <c r="N3695" s="6">
        <v>3219.104529172182</v>
      </c>
      <c r="O3695" s="6">
        <v>109169397.34138696</v>
      </c>
    </row>
    <row r="3696">
      <c r="A3696">
        <v>3692</v>
      </c>
      <c r="B3696" s="6">
        <v>-183467532.0398765</v>
      </c>
      <c r="C3696" s="6">
        <v>40348144.0025913</v>
      </c>
      <c r="D3696" s="6">
        <v>45811240.14395191</v>
      </c>
      <c r="E3696" s="6">
        <v>56507594.643115506</v>
      </c>
      <c r="F3696" s="6">
        <v>43716106.2765543</v>
      </c>
      <c r="G3696" s="6">
        <v>83213639.58096313</v>
      </c>
      <c r="H3696" s="6">
        <f>NPV(Supuestos!$B$22,C3696:G3696)+B3696</f>
        <v>-5581143.527304195</v>
      </c>
      <c r="I3696" s="2">
        <f>IFERROR(IRR(B3696:G3696),"")</f>
        <v>0.128496618363392</v>
      </c>
      <c r="J3696" s="2">
        <f>IFERROR(MIRR(B3696:G3696,Supuestos!$B$22,Supuestos!$B$22),"")</f>
        <v>0.13297819376797126</v>
      </c>
      <c r="K3696" s="6">
        <v>7763.966769170364</v>
      </c>
      <c r="L3696" s="6">
        <v>36957.21901805855</v>
      </c>
      <c r="M3696" s="6">
        <v>160512762.41290388</v>
      </c>
      <c r="N3696" s="6">
        <v>3394.30905279393</v>
      </c>
      <c r="O3696" s="6">
        <v>111199004.88365896</v>
      </c>
    </row>
    <row r="3697">
      <c r="A3697">
        <v>3693</v>
      </c>
      <c r="B3697" s="6">
        <v>-190025105.0415607</v>
      </c>
      <c r="C3697" s="6">
        <v>67828795.47663164</v>
      </c>
      <c r="D3697" s="6">
        <v>77201992.59661368</v>
      </c>
      <c r="E3697" s="6">
        <v>65307306.07136272</v>
      </c>
      <c r="F3697" s="6">
        <v>79283863.89356631</v>
      </c>
      <c r="G3697" s="6">
        <v>120968714.1726932</v>
      </c>
      <c r="H3697" s="6">
        <f>NPV(Supuestos!$B$22,C3697:G3697)+B3697</f>
        <v>82728607.8276278</v>
      </c>
      <c r="I3697" s="2">
        <f>IFERROR(IRR(B3697:G3697),"")</f>
        <v>0.29465639756304446</v>
      </c>
      <c r="J3697" s="2">
        <f>IFERROR(MIRR(B3697:G3697,Supuestos!$B$22,Supuestos!$B$22),"")</f>
        <v>0.22545336674267702</v>
      </c>
      <c r="K3697" s="6">
        <v>7767.340734064041</v>
      </c>
      <c r="L3697" s="6">
        <v>45665.1647210665</v>
      </c>
      <c r="M3697" s="6">
        <v>161649353.51630598</v>
      </c>
      <c r="N3697" s="6">
        <v>3302.5688506041965</v>
      </c>
      <c r="O3697" s="6">
        <v>108947490.29485817</v>
      </c>
    </row>
    <row r="3698">
      <c r="A3698">
        <v>3694</v>
      </c>
      <c r="B3698" s="6">
        <v>-158635536.58153564</v>
      </c>
      <c r="C3698" s="6">
        <v>59226915.617341325</v>
      </c>
      <c r="D3698" s="6">
        <v>67347058.0204264</v>
      </c>
      <c r="E3698" s="6">
        <v>77271183.11423418</v>
      </c>
      <c r="F3698" s="6">
        <v>61503336.53008689</v>
      </c>
      <c r="G3698" s="6">
        <v>120622685.62211174</v>
      </c>
      <c r="H3698" s="6">
        <f>NPV(Supuestos!$B$22,C3698:G3698)+B3698</f>
        <v>96357675.75555573</v>
      </c>
      <c r="I3698" s="2">
        <f>IFERROR(IRR(B3698:G3698),"")</f>
        <v>0.3468475822093523</v>
      </c>
      <c r="J3698" s="2">
        <f>IFERROR(MIRR(B3698:G3698,Supuestos!$B$22,Supuestos!$B$22),"")</f>
        <v>0.25351772390601535</v>
      </c>
      <c r="K3698" s="6">
        <v>8055.824469592007</v>
      </c>
      <c r="L3698" s="6">
        <v>42661.85842780858</v>
      </c>
      <c r="M3698" s="6">
        <v>131141421.1382548</v>
      </c>
      <c r="N3698" s="6">
        <v>3390.5791763837137</v>
      </c>
      <c r="O3698" s="6">
        <v>112138400.69139855</v>
      </c>
    </row>
    <row r="3699">
      <c r="A3699">
        <v>3695</v>
      </c>
      <c r="B3699" s="6">
        <v>-161949173.83378455</v>
      </c>
      <c r="C3699" s="6">
        <v>61144187.46546988</v>
      </c>
      <c r="D3699" s="6">
        <v>60862783.17521443</v>
      </c>
      <c r="E3699" s="6">
        <v>65025127.3376505</v>
      </c>
      <c r="F3699" s="6">
        <v>78648142.9068586</v>
      </c>
      <c r="G3699" s="6">
        <v>111643336.54703781</v>
      </c>
      <c r="H3699" s="6">
        <f>NPV(Supuestos!$B$22,C3699:G3699)+B3699</f>
        <v>86958187.31893888</v>
      </c>
      <c r="I3699" s="2">
        <f>IFERROR(IRR(B3699:G3699),"")</f>
        <v>0.3240093518770078</v>
      </c>
      <c r="J3699" s="2">
        <f>IFERROR(MIRR(B3699:G3699,Supuestos!$B$22,Supuestos!$B$22),"")</f>
        <v>0.24232908265351338</v>
      </c>
      <c r="K3699" s="6">
        <v>7756.979545496939</v>
      </c>
      <c r="L3699" s="6">
        <v>44735.76336840523</v>
      </c>
      <c r="M3699" s="6">
        <v>134188021.72171171</v>
      </c>
      <c r="N3699" s="6">
        <v>3532.629342439274</v>
      </c>
      <c r="O3699" s="6">
        <v>106035326.97487521</v>
      </c>
    </row>
    <row r="3700">
      <c r="A3700">
        <v>3696</v>
      </c>
      <c r="B3700" s="6">
        <v>-177657846.15612805</v>
      </c>
      <c r="C3700" s="6">
        <v>36725122.19358106</v>
      </c>
      <c r="D3700" s="6">
        <v>25053732.97052569</v>
      </c>
      <c r="E3700" s="6">
        <v>31656672.588600755</v>
      </c>
      <c r="F3700" s="6">
        <v>20515744.754633635</v>
      </c>
      <c r="G3700" s="6">
        <v>62393547.172626674</v>
      </c>
      <c r="H3700" s="6">
        <f>NPV(Supuestos!$B$22,C3700:G3700)+B3700</f>
        <v>-60245219.300752886</v>
      </c>
      <c r="I3700" s="2">
        <f>IFERROR(IRR(B3700:G3700),"")</f>
        <v>-0.0022672768881428283</v>
      </c>
      <c r="J3700" s="2">
        <f>IFERROR(MIRR(B3700:G3700,Supuestos!$B$22,Supuestos!$B$22),"")</f>
        <v>0.0493755321726137</v>
      </c>
      <c r="K3700" s="6">
        <v>7530.047391613799</v>
      </c>
      <c r="L3700" s="6">
        <v>31804.02032888494</v>
      </c>
      <c r="M3700" s="6">
        <v>158498983.73049986</v>
      </c>
      <c r="N3700" s="6">
        <v>3410.1268440795443</v>
      </c>
      <c r="O3700" s="6">
        <v>105091542.73396818</v>
      </c>
    </row>
    <row r="3701">
      <c r="A3701">
        <v>3697</v>
      </c>
      <c r="B3701" s="6">
        <v>-165731076.9834134</v>
      </c>
      <c r="C3701" s="6">
        <v>33285409.571827024</v>
      </c>
      <c r="D3701" s="6">
        <v>34651802.3094842</v>
      </c>
      <c r="E3701" s="6">
        <v>33285619.37653552</v>
      </c>
      <c r="F3701" s="6">
        <v>34523614.121834844</v>
      </c>
      <c r="G3701" s="6">
        <v>72446258.45725441</v>
      </c>
      <c r="H3701" s="6">
        <f>NPV(Supuestos!$B$22,C3701:G3701)+B3701</f>
        <v>-29336000.11251715</v>
      </c>
      <c r="I3701" s="2">
        <f>IFERROR(IRR(B3701:G3701),"")</f>
        <v>0.07161078670707659</v>
      </c>
      <c r="J3701" s="2">
        <f>IFERROR(MIRR(B3701:G3701,Supuestos!$B$22,Supuestos!$B$22),"")</f>
        <v>0.09643729571087345</v>
      </c>
      <c r="K3701" s="6">
        <v>7237.619732858286</v>
      </c>
      <c r="L3701" s="6">
        <v>39384.234691678095</v>
      </c>
      <c r="M3701" s="6">
        <v>142927227.8499725</v>
      </c>
      <c r="N3701" s="6">
        <v>3493.8819617653885</v>
      </c>
      <c r="O3701" s="6">
        <v>108149870.58517416</v>
      </c>
    </row>
    <row r="3702">
      <c r="A3702">
        <v>3698</v>
      </c>
      <c r="B3702" s="6">
        <v>-168511750.2393499</v>
      </c>
      <c r="C3702" s="6">
        <v>44728892.40411118</v>
      </c>
      <c r="D3702" s="6">
        <v>52043885.520756826</v>
      </c>
      <c r="E3702" s="6">
        <v>57504232.84049231</v>
      </c>
      <c r="F3702" s="6">
        <v>59498556.958179906</v>
      </c>
      <c r="G3702" s="6">
        <v>98329032.91549161</v>
      </c>
      <c r="H3702" s="6">
        <f>NPV(Supuestos!$B$22,C3702:G3702)+B3702</f>
        <v>35880860.08263731</v>
      </c>
      <c r="I3702" s="2">
        <f>IFERROR(IRR(B3702:G3702),"")</f>
        <v>0.21513727361703688</v>
      </c>
      <c r="J3702" s="2">
        <f>IFERROR(MIRR(B3702:G3702,Supuestos!$B$22,Supuestos!$B$22),"")</f>
        <v>0.1848731316929182</v>
      </c>
      <c r="K3702" s="6">
        <v>8254.790532677695</v>
      </c>
      <c r="L3702" s="6">
        <v>36344.52888773361</v>
      </c>
      <c r="M3702" s="6">
        <v>144510432.40118235</v>
      </c>
      <c r="N3702" s="6">
        <v>3382.801028496275</v>
      </c>
      <c r="O3702" s="6">
        <v>113910669.68272102</v>
      </c>
    </row>
    <row r="3703">
      <c r="A3703">
        <v>3699</v>
      </c>
      <c r="B3703" s="6">
        <v>-148805863.16690233</v>
      </c>
      <c r="C3703" s="6">
        <v>44053322.965227306</v>
      </c>
      <c r="D3703" s="6">
        <v>29562198.758623008</v>
      </c>
      <c r="E3703" s="6">
        <v>27881398.465889025</v>
      </c>
      <c r="F3703" s="6">
        <v>38957242.07623066</v>
      </c>
      <c r="G3703" s="6">
        <v>93214840.52033305</v>
      </c>
      <c r="H3703" s="6">
        <f>NPV(Supuestos!$B$22,C3703:G3703)+B3703</f>
        <v>2882386.316998869</v>
      </c>
      <c r="I3703" s="2">
        <f>IFERROR(IRR(B3703:G3703),"")</f>
        <v>0.14702472637299527</v>
      </c>
      <c r="J3703" s="2">
        <f>IFERROR(MIRR(B3703:G3703,Supuestos!$B$22,Supuestos!$B$22),"")</f>
        <v>0.1443825596794175</v>
      </c>
      <c r="K3703" s="6">
        <v>7527.228693585333</v>
      </c>
      <c r="L3703" s="6">
        <v>38243.76407838872</v>
      </c>
      <c r="M3703" s="6">
        <v>125776298.50117789</v>
      </c>
      <c r="N3703" s="6">
        <v>3452.7962709156177</v>
      </c>
      <c r="O3703" s="6">
        <v>109547140.12273252</v>
      </c>
    </row>
    <row r="3704">
      <c r="A3704">
        <v>3700</v>
      </c>
      <c r="B3704" s="6">
        <v>-154837888.47430342</v>
      </c>
      <c r="C3704" s="6">
        <v>82437976.4733304</v>
      </c>
      <c r="D3704" s="6">
        <v>73360595.58128016</v>
      </c>
      <c r="E3704" s="6">
        <v>79441895.31884278</v>
      </c>
      <c r="F3704" s="6">
        <v>91227043.60086654</v>
      </c>
      <c r="G3704" s="6">
        <v>122664875.61563328</v>
      </c>
      <c r="H3704" s="6">
        <f>NPV(Supuestos!$B$22,C3704:G3704)+B3704</f>
        <v>145267764.56956205</v>
      </c>
      <c r="I3704" s="2">
        <f>IFERROR(IRR(B3704:G3704),"")</f>
        <v>0.4605348374457215</v>
      </c>
      <c r="J3704" s="2">
        <f>IFERROR(MIRR(B3704:G3704,Supuestos!$B$22,Supuestos!$B$22),"")</f>
        <v>0.30132040160434603</v>
      </c>
      <c r="K3704" s="6">
        <v>9284.638180449494</v>
      </c>
      <c r="L3704" s="6">
        <v>37955.90117079841</v>
      </c>
      <c r="M3704" s="6">
        <v>126645343.73960243</v>
      </c>
      <c r="N3704" s="6">
        <v>3599.849390145391</v>
      </c>
      <c r="O3704" s="6">
        <v>106671038.15935184</v>
      </c>
    </row>
    <row r="3705">
      <c r="A3705">
        <v>3701</v>
      </c>
      <c r="B3705" s="6">
        <v>-170820934.28652954</v>
      </c>
      <c r="C3705" s="6">
        <v>73815119.02736351</v>
      </c>
      <c r="D3705" s="6">
        <v>68120827.96095745</v>
      </c>
      <c r="E3705" s="6">
        <v>53639075.040677935</v>
      </c>
      <c r="F3705" s="6">
        <v>54921088.181671135</v>
      </c>
      <c r="G3705" s="6">
        <v>116742318.03258163</v>
      </c>
      <c r="H3705" s="6">
        <f>NPV(Supuestos!$B$22,C3705:G3705)+B3705</f>
        <v>75700777.97471406</v>
      </c>
      <c r="I3705" s="2">
        <f>IFERROR(IRR(B3705:G3705),"")</f>
        <v>0.3039854123560919</v>
      </c>
      <c r="J3705" s="2">
        <f>IFERROR(MIRR(B3705:G3705,Supuestos!$B$22,Supuestos!$B$22),"")</f>
        <v>0.2267827703572034</v>
      </c>
      <c r="K3705" s="6">
        <v>7921.739611146137</v>
      </c>
      <c r="L3705" s="6">
        <v>44512.17979623204</v>
      </c>
      <c r="M3705" s="6">
        <v>142611822.45690793</v>
      </c>
      <c r="N3705" s="6">
        <v>3410.1359664152064</v>
      </c>
      <c r="O3705" s="6">
        <v>114862360.91488808</v>
      </c>
    </row>
    <row r="3706">
      <c r="A3706">
        <v>3702</v>
      </c>
      <c r="B3706" s="6">
        <v>-171721998.58770016</v>
      </c>
      <c r="C3706" s="6">
        <v>58078582.68353455</v>
      </c>
      <c r="D3706" s="6">
        <v>50058268.44929669</v>
      </c>
      <c r="E3706" s="6">
        <v>46966201.248828635</v>
      </c>
      <c r="F3706" s="6">
        <v>60294722.95175734</v>
      </c>
      <c r="G3706" s="6">
        <v>96502346.42459156</v>
      </c>
      <c r="H3706" s="6">
        <f>NPV(Supuestos!$B$22,C3706:G3706)+B3706</f>
        <v>35262797.80301251</v>
      </c>
      <c r="I3706" s="2">
        <f>IFERROR(IRR(B3706:G3706),"")</f>
        <v>0.21572069257464196</v>
      </c>
      <c r="J3706" s="2">
        <f>IFERROR(MIRR(B3706:G3706,Supuestos!$B$22,Supuestos!$B$22),"")</f>
        <v>0.18338852509414405</v>
      </c>
      <c r="K3706" s="6">
        <v>7670.942959000567</v>
      </c>
      <c r="L3706" s="6">
        <v>41619.135881620896</v>
      </c>
      <c r="M3706" s="6">
        <v>146181357.19963554</v>
      </c>
      <c r="N3706" s="6">
        <v>3420.6111692513027</v>
      </c>
      <c r="O3706" s="6">
        <v>109663978.86955978</v>
      </c>
    </row>
    <row r="3707">
      <c r="A3707">
        <v>3703</v>
      </c>
      <c r="B3707" s="6">
        <v>-160260129.97343394</v>
      </c>
      <c r="C3707" s="6">
        <v>32213566.898484834</v>
      </c>
      <c r="D3707" s="6">
        <v>42409735.117482916</v>
      </c>
      <c r="E3707" s="6">
        <v>47589869.427070364</v>
      </c>
      <c r="F3707" s="6">
        <v>56589150.51043396</v>
      </c>
      <c r="G3707" s="6">
        <v>86324303.21773481</v>
      </c>
      <c r="H3707" s="6">
        <f>NPV(Supuestos!$B$22,C3707:G3707)+B3707</f>
        <v>11091563.231121399</v>
      </c>
      <c r="I3707" s="2">
        <f>IFERROR(IRR(B3707:G3707),"")</f>
        <v>0.1642680782245203</v>
      </c>
      <c r="J3707" s="2">
        <f>IFERROR(MIRR(B3707:G3707,Supuestos!$B$22,Supuestos!$B$22),"")</f>
        <v>0.15536028095819288</v>
      </c>
      <c r="K3707" s="6">
        <v>7455.668949260109</v>
      </c>
      <c r="L3707" s="6">
        <v>38814.296076352235</v>
      </c>
      <c r="M3707" s="6">
        <v>137109206.6099261</v>
      </c>
      <c r="N3707" s="6">
        <v>3266.971209986756</v>
      </c>
      <c r="O3707" s="6">
        <v>110062888.85511635</v>
      </c>
    </row>
    <row r="3708">
      <c r="A3708">
        <v>3704</v>
      </c>
      <c r="B3708" s="6">
        <v>-182578347.48812947</v>
      </c>
      <c r="C3708" s="6">
        <v>74373409.60345979</v>
      </c>
      <c r="D3708" s="6">
        <v>57930332.457854874</v>
      </c>
      <c r="E3708" s="6">
        <v>75413834.14837994</v>
      </c>
      <c r="F3708" s="6">
        <v>76083078.79917607</v>
      </c>
      <c r="G3708" s="6">
        <v>102012354.17986472</v>
      </c>
      <c r="H3708" s="6">
        <f>NPV(Supuestos!$B$22,C3708:G3708)+B3708</f>
        <v>76168495.75210014</v>
      </c>
      <c r="I3708" s="2">
        <f>IFERROR(IRR(B3708:G3708),"")</f>
        <v>0.2928001706916672</v>
      </c>
      <c r="J3708" s="2">
        <f>IFERROR(MIRR(B3708:G3708,Supuestos!$B$22,Supuestos!$B$22),"")</f>
        <v>0.2223343288484778</v>
      </c>
      <c r="K3708" s="6">
        <v>7646.703606343997</v>
      </c>
      <c r="L3708" s="6">
        <v>45526.26186802526</v>
      </c>
      <c r="M3708" s="6">
        <v>154728281.02336228</v>
      </c>
      <c r="N3708" s="6">
        <v>3275.95103510345</v>
      </c>
      <c r="O3708" s="6">
        <v>114974346.40748936</v>
      </c>
    </row>
    <row r="3709">
      <c r="A3709">
        <v>3705</v>
      </c>
      <c r="B3709" s="6">
        <v>-178588104.22546047</v>
      </c>
      <c r="C3709" s="6">
        <v>57757219.49356726</v>
      </c>
      <c r="D3709" s="6">
        <v>45065025.14262202</v>
      </c>
      <c r="E3709" s="6">
        <v>47305799.8029664</v>
      </c>
      <c r="F3709" s="6">
        <v>58493095.6109788</v>
      </c>
      <c r="G3709" s="6">
        <v>95388580.10899115</v>
      </c>
      <c r="H3709" s="6">
        <f>NPV(Supuestos!$B$22,C3709:G3709)+B3709</f>
        <v>22856712.05555351</v>
      </c>
      <c r="I3709" s="2">
        <f>IFERROR(IRR(B3709:G3709),"")</f>
        <v>0.18765362201606262</v>
      </c>
      <c r="J3709" s="2">
        <f>IFERROR(MIRR(B3709:G3709,Supuestos!$B$22,Supuestos!$B$22),"")</f>
        <v>0.16779218660811424</v>
      </c>
      <c r="K3709" s="6">
        <v>8233.11176880754</v>
      </c>
      <c r="L3709" s="6">
        <v>36415.54428915465</v>
      </c>
      <c r="M3709" s="6">
        <v>154603044.52509475</v>
      </c>
      <c r="N3709" s="6">
        <v>3434.1725251326957</v>
      </c>
      <c r="O3709" s="6">
        <v>110266132.23238043</v>
      </c>
    </row>
    <row r="3710">
      <c r="A3710">
        <v>3706</v>
      </c>
      <c r="B3710" s="6">
        <v>-157455800.31528795</v>
      </c>
      <c r="C3710" s="6">
        <v>62452440.40362733</v>
      </c>
      <c r="D3710" s="6">
        <v>56294609.38888879</v>
      </c>
      <c r="E3710" s="6">
        <v>64328534.74187458</v>
      </c>
      <c r="F3710" s="6">
        <v>76719762.96312699</v>
      </c>
      <c r="G3710" s="6">
        <v>124020863.74840046</v>
      </c>
      <c r="H3710" s="6">
        <f>NPV(Supuestos!$B$22,C3710:G3710)+B3710</f>
        <v>93900653.61922134</v>
      </c>
      <c r="I3710" s="2">
        <f>IFERROR(IRR(B3710:G3710),"")</f>
        <v>0.33918278002881375</v>
      </c>
      <c r="J3710" s="2">
        <f>IFERROR(MIRR(B3710:G3710,Supuestos!$B$22,Supuestos!$B$22),"")</f>
        <v>0.25178898806857</v>
      </c>
      <c r="K3710" s="6">
        <v>7952.480736083205</v>
      </c>
      <c r="L3710" s="6">
        <v>42245.901332277</v>
      </c>
      <c r="M3710" s="6">
        <v>130579022.9934156</v>
      </c>
      <c r="N3710" s="6">
        <v>3344.191539660096</v>
      </c>
      <c r="O3710" s="6">
        <v>107220406.13902994</v>
      </c>
    </row>
    <row r="3711">
      <c r="A3711">
        <v>3707</v>
      </c>
      <c r="B3711" s="6">
        <v>-161808199.3590296</v>
      </c>
      <c r="C3711" s="6">
        <v>44590530.87762101</v>
      </c>
      <c r="D3711" s="6">
        <v>53019081.166857004</v>
      </c>
      <c r="E3711" s="6">
        <v>52699506.05361129</v>
      </c>
      <c r="F3711" s="6">
        <v>55207176.59613119</v>
      </c>
      <c r="G3711" s="6">
        <v>88285414.06820156</v>
      </c>
      <c r="H3711" s="6">
        <f>NPV(Supuestos!$B$22,C3711:G3711)+B3711</f>
        <v>32213186.28106182</v>
      </c>
      <c r="I3711" s="2">
        <f>IFERROR(IRR(B3711:G3711),"")</f>
        <v>0.21205011225612935</v>
      </c>
      <c r="J3711" s="2">
        <f>IFERROR(MIRR(B3711:G3711,Supuestos!$B$22,Supuestos!$B$22),"")</f>
        <v>0.18215566218563417</v>
      </c>
      <c r="K3711" s="6">
        <v>7937.916367831968</v>
      </c>
      <c r="L3711" s="6">
        <v>39083.74800023937</v>
      </c>
      <c r="M3711" s="6">
        <v>136988717.521644</v>
      </c>
      <c r="N3711" s="6">
        <v>3538.7540332973003</v>
      </c>
      <c r="O3711" s="6">
        <v>110406236.86282212</v>
      </c>
    </row>
    <row r="3712">
      <c r="A3712">
        <v>3708</v>
      </c>
      <c r="B3712" s="6">
        <v>-179835878.6765793</v>
      </c>
      <c r="C3712" s="6">
        <v>49370253.76629336</v>
      </c>
      <c r="D3712" s="6">
        <v>51741447.05452697</v>
      </c>
      <c r="E3712" s="6">
        <v>47797452.60122429</v>
      </c>
      <c r="F3712" s="6">
        <v>49570285.95080246</v>
      </c>
      <c r="G3712" s="6">
        <v>87087174.81626222</v>
      </c>
      <c r="H3712" s="6">
        <f>NPV(Supuestos!$B$22,C3712:G3712)+B3712</f>
        <v>10126582.228920668</v>
      </c>
      <c r="I3712" s="2">
        <f>IFERROR(IRR(B3712:G3712),"")</f>
        <v>0.16140827573379293</v>
      </c>
      <c r="J3712" s="2">
        <f>IFERROR(MIRR(B3712:G3712,Supuestos!$B$22,Supuestos!$B$22),"")</f>
        <v>0.152558931416936</v>
      </c>
      <c r="K3712" s="6">
        <v>7422.763304620789</v>
      </c>
      <c r="L3712" s="6">
        <v>41328.55184061876</v>
      </c>
      <c r="M3712" s="6">
        <v>155294114.03372627</v>
      </c>
      <c r="N3712" s="6">
        <v>3448.035205807537</v>
      </c>
      <c r="O3712" s="6">
        <v>105683686.15815513</v>
      </c>
    </row>
    <row r="3713">
      <c r="A3713">
        <v>3709</v>
      </c>
      <c r="B3713" s="6">
        <v>-164142829.3281282</v>
      </c>
      <c r="C3713" s="6">
        <v>54560509.03482711</v>
      </c>
      <c r="D3713" s="6">
        <v>61060082.41608617</v>
      </c>
      <c r="E3713" s="6">
        <v>54188156.40702072</v>
      </c>
      <c r="F3713" s="6">
        <v>50319940.01396612</v>
      </c>
      <c r="G3713" s="6">
        <v>107379448.74902439</v>
      </c>
      <c r="H3713" s="6">
        <f>NPV(Supuestos!$B$22,C3713:G3713)+B3713</f>
        <v>52839444.028788716</v>
      </c>
      <c r="I3713" s="2">
        <f>IFERROR(IRR(B3713:G3713),"")</f>
        <v>0.2557942523183002</v>
      </c>
      <c r="J3713" s="2">
        <f>IFERROR(MIRR(B3713:G3713,Supuestos!$B$22,Supuestos!$B$22),"")</f>
        <v>0.20543922506856305</v>
      </c>
      <c r="K3713" s="6">
        <v>8006.513523879215</v>
      </c>
      <c r="L3713" s="6">
        <v>40135.44204354148</v>
      </c>
      <c r="M3713" s="6">
        <v>138435232.56744936</v>
      </c>
      <c r="N3713" s="6">
        <v>3450.779841312518</v>
      </c>
      <c r="O3713" s="6">
        <v>109375167.26894929</v>
      </c>
    </row>
    <row r="3714">
      <c r="A3714">
        <v>3710</v>
      </c>
      <c r="B3714" s="6">
        <v>-160566504.71612877</v>
      </c>
      <c r="C3714" s="6">
        <v>45664575.55124517</v>
      </c>
      <c r="D3714" s="6">
        <v>61066529.23505688</v>
      </c>
      <c r="E3714" s="6">
        <v>51033737.77421054</v>
      </c>
      <c r="F3714" s="6">
        <v>65574139.42639246</v>
      </c>
      <c r="G3714" s="6">
        <v>86806843.4168095</v>
      </c>
      <c r="H3714" s="6">
        <f>NPV(Supuestos!$B$22,C3714:G3714)+B3714</f>
        <v>44835080.172505066</v>
      </c>
      <c r="I3714" s="2">
        <f>IFERROR(IRR(B3714:G3714),"")</f>
        <v>0.24024075995587085</v>
      </c>
      <c r="J3714" s="2">
        <f>IFERROR(MIRR(B3714:G3714,Supuestos!$B$22,Supuestos!$B$22),"")</f>
        <v>0.19755265708676473</v>
      </c>
      <c r="K3714" s="6">
        <v>7880.973511127995</v>
      </c>
      <c r="L3714" s="6">
        <v>41370.30650109157</v>
      </c>
      <c r="M3714" s="6">
        <v>134483441.54154086</v>
      </c>
      <c r="N3714" s="6">
        <v>3565.076585051914</v>
      </c>
      <c r="O3714" s="6">
        <v>110274155.17949016</v>
      </c>
    </row>
    <row r="3715">
      <c r="A3715">
        <v>3711</v>
      </c>
      <c r="B3715" s="6">
        <v>-176547507.52887577</v>
      </c>
      <c r="C3715" s="6">
        <v>100452240.35675782</v>
      </c>
      <c r="D3715" s="6">
        <v>99378249.43658037</v>
      </c>
      <c r="E3715" s="6">
        <v>59928453.63766627</v>
      </c>
      <c r="F3715" s="6">
        <v>75003067.31387803</v>
      </c>
      <c r="G3715" s="6">
        <v>135639520.46721643</v>
      </c>
      <c r="H3715" s="6">
        <f>NPV(Supuestos!$B$22,C3715:G3715)+B3715</f>
        <v>143341581.45547777</v>
      </c>
      <c r="I3715" s="2">
        <f>IFERROR(IRR(B3715:G3715),"")</f>
        <v>0.4419827363535003</v>
      </c>
      <c r="J3715" s="2">
        <f>IFERROR(MIRR(B3715:G3715,Supuestos!$B$22,Supuestos!$B$22),"")</f>
        <v>0.28390360599848363</v>
      </c>
      <c r="K3715" s="6">
        <v>8218.78286244514</v>
      </c>
      <c r="L3715" s="6">
        <v>45183.60875391205</v>
      </c>
      <c r="M3715" s="6">
        <v>146839165.9856695</v>
      </c>
      <c r="N3715" s="6">
        <v>3380.658631337186</v>
      </c>
      <c r="O3715" s="6">
        <v>105111401.39052792</v>
      </c>
    </row>
    <row r="3716">
      <c r="A3716">
        <v>3712</v>
      </c>
      <c r="B3716" s="6">
        <v>-163436637.11861935</v>
      </c>
      <c r="C3716" s="6">
        <v>57531482.023554996</v>
      </c>
      <c r="D3716" s="6">
        <v>66517685.38958543</v>
      </c>
      <c r="E3716" s="6">
        <v>66038080.955825016</v>
      </c>
      <c r="F3716" s="6">
        <v>63702462.520611815</v>
      </c>
      <c r="G3716" s="6">
        <v>101043038.43997608</v>
      </c>
      <c r="H3716" s="6">
        <f>NPV(Supuestos!$B$22,C3716:G3716)+B3716</f>
        <v>72982157.38465434</v>
      </c>
      <c r="I3716" s="2">
        <f>IFERROR(IRR(B3716:G3716),"")</f>
        <v>0.2992716571374204</v>
      </c>
      <c r="J3716" s="2">
        <f>IFERROR(MIRR(B3716:G3716,Supuestos!$B$22,Supuestos!$B$22),"")</f>
        <v>0.22735831031166231</v>
      </c>
      <c r="K3716" s="6">
        <v>8472.398558477935</v>
      </c>
      <c r="L3716" s="6">
        <v>37751.38041075705</v>
      </c>
      <c r="M3716" s="6">
        <v>137849057.84080735</v>
      </c>
      <c r="N3716" s="6">
        <v>3439.276724898567</v>
      </c>
      <c r="O3716" s="6">
        <v>108401939.96053278</v>
      </c>
    </row>
    <row r="3717">
      <c r="A3717">
        <v>3713</v>
      </c>
      <c r="B3717" s="6">
        <v>-171743383.69358397</v>
      </c>
      <c r="C3717" s="6">
        <v>75785160.98434485</v>
      </c>
      <c r="D3717" s="6">
        <v>78456544.39069054</v>
      </c>
      <c r="E3717" s="6">
        <v>64664550.54976292</v>
      </c>
      <c r="F3717" s="6">
        <v>76136682.98685345</v>
      </c>
      <c r="G3717" s="6">
        <v>120221093.19469696</v>
      </c>
      <c r="H3717" s="6">
        <f>NPV(Supuestos!$B$22,C3717:G3717)+B3717</f>
        <v>106269417.71122152</v>
      </c>
      <c r="I3717" s="2">
        <f>IFERROR(IRR(B3717:G3717),"")</f>
        <v>0.3606282858193233</v>
      </c>
      <c r="J3717" s="2">
        <f>IFERROR(MIRR(B3717:G3717,Supuestos!$B$22,Supuestos!$B$22),"")</f>
        <v>0.25528346183296025</v>
      </c>
      <c r="K3717" s="6">
        <v>8846.01734528541</v>
      </c>
      <c r="L3717" s="6">
        <v>37725.39076547233</v>
      </c>
      <c r="M3717" s="6">
        <v>145045826.8080609</v>
      </c>
      <c r="N3717" s="6">
        <v>3384.6368272167942</v>
      </c>
      <c r="O3717" s="6">
        <v>110560683.58398972</v>
      </c>
    </row>
    <row r="3718">
      <c r="A3718">
        <v>3714</v>
      </c>
      <c r="B3718" s="6">
        <v>-190091888.97243816</v>
      </c>
      <c r="C3718" s="6">
        <v>65917871.297867</v>
      </c>
      <c r="D3718" s="6">
        <v>44774536.893571265</v>
      </c>
      <c r="E3718" s="6">
        <v>66144656.441906825</v>
      </c>
      <c r="F3718" s="6">
        <v>68382115.00373614</v>
      </c>
      <c r="G3718" s="6">
        <v>105677064.32071403</v>
      </c>
      <c r="H3718" s="6">
        <f>NPV(Supuestos!$B$22,C3718:G3718)+B3718</f>
        <v>42202173.80593939</v>
      </c>
      <c r="I3718" s="2">
        <f>IFERROR(IRR(B3718:G3718),"")</f>
        <v>0.2209369585194405</v>
      </c>
      <c r="J3718" s="2">
        <f>IFERROR(MIRR(B3718:G3718,Supuestos!$B$22,Supuestos!$B$22),"")</f>
        <v>0.186642110196922</v>
      </c>
      <c r="K3718" s="6">
        <v>7956.944674747093</v>
      </c>
      <c r="L3718" s="6">
        <v>40604.364305341594</v>
      </c>
      <c r="M3718" s="6">
        <v>164244954.54596785</v>
      </c>
      <c r="N3718" s="6">
        <v>3201.635942608118</v>
      </c>
      <c r="O3718" s="6">
        <v>113526115.11490993</v>
      </c>
    </row>
    <row r="3719">
      <c r="A3719">
        <v>3715</v>
      </c>
      <c r="B3719" s="6">
        <v>-182127010.79975823</v>
      </c>
      <c r="C3719" s="6">
        <v>63727187.75375966</v>
      </c>
      <c r="D3719" s="6">
        <v>70131796.547876</v>
      </c>
      <c r="E3719" s="6">
        <v>79620761.72662586</v>
      </c>
      <c r="F3719" s="6">
        <v>80949010.25333546</v>
      </c>
      <c r="G3719" s="6">
        <v>116815680.90483296</v>
      </c>
      <c r="H3719" s="6">
        <f>NPV(Supuestos!$B$22,C3719:G3719)+B3719</f>
        <v>90078634.12162334</v>
      </c>
      <c r="I3719" s="2">
        <f>IFERROR(IRR(B3719:G3719),"")</f>
        <v>0.3115029802516177</v>
      </c>
      <c r="J3719" s="2">
        <f>IFERROR(MIRR(B3719:G3719,Supuestos!$B$22,Supuestos!$B$22),"")</f>
        <v>0.2354051426233914</v>
      </c>
      <c r="K3719" s="6">
        <v>8293.19002833029</v>
      </c>
      <c r="L3719" s="6">
        <v>39891.60617750809</v>
      </c>
      <c r="M3719" s="6">
        <v>155660717.1545271</v>
      </c>
      <c r="N3719" s="6">
        <v>3263.4832378166416</v>
      </c>
      <c r="O3719" s="6">
        <v>105074188.23942709</v>
      </c>
    </row>
    <row r="3720">
      <c r="A3720">
        <v>3716</v>
      </c>
      <c r="B3720" s="6">
        <v>-161486550.871212</v>
      </c>
      <c r="C3720" s="6">
        <v>73996995.74993871</v>
      </c>
      <c r="D3720" s="6">
        <v>87796535.53056175</v>
      </c>
      <c r="E3720" s="6">
        <v>95723408.15912461</v>
      </c>
      <c r="F3720" s="6">
        <v>84980054.94004756</v>
      </c>
      <c r="G3720" s="6">
        <v>149814957.58302867</v>
      </c>
      <c r="H3720" s="6">
        <f>NPV(Supuestos!$B$22,C3720:G3720)+B3720</f>
        <v>163714460.5884732</v>
      </c>
      <c r="I3720" s="2">
        <f>IFERROR(IRR(B3720:G3720),"")</f>
        <v>0.46869426290681515</v>
      </c>
      <c r="J3720" s="2">
        <f>IFERROR(MIRR(B3720:G3720,Supuestos!$B$22,Supuestos!$B$22),"")</f>
        <v>0.311317802156146</v>
      </c>
      <c r="K3720" s="6">
        <v>8582.472262669438</v>
      </c>
      <c r="L3720" s="6">
        <v>44490.43464089489</v>
      </c>
      <c r="M3720" s="6">
        <v>130939517.17044497</v>
      </c>
      <c r="N3720" s="6">
        <v>3345.648211520165</v>
      </c>
      <c r="O3720" s="6">
        <v>113558054.71412669</v>
      </c>
    </row>
    <row r="3721">
      <c r="A3721">
        <v>3717</v>
      </c>
      <c r="B3721" s="6">
        <v>-168740852.62515154</v>
      </c>
      <c r="C3721" s="6">
        <v>60665301.99945994</v>
      </c>
      <c r="D3721" s="6">
        <v>74585626.87600668</v>
      </c>
      <c r="E3721" s="6">
        <v>81274248.8672151</v>
      </c>
      <c r="F3721" s="6">
        <v>71453017.81292121</v>
      </c>
      <c r="G3721" s="6">
        <v>110241962.18195908</v>
      </c>
      <c r="H3721" s="6">
        <f>NPV(Supuestos!$B$22,C3721:G3721)+B3721</f>
        <v>96285488.78559089</v>
      </c>
      <c r="I3721" s="2">
        <f>IFERROR(IRR(B3721:G3721),"")</f>
        <v>0.338579923025481</v>
      </c>
      <c r="J3721" s="2">
        <f>IFERROR(MIRR(B3721:G3721,Supuestos!$B$22,Supuestos!$B$22),"")</f>
        <v>0.24772423826433743</v>
      </c>
      <c r="K3721" s="6">
        <v>9079.963615659304</v>
      </c>
      <c r="L3721" s="6">
        <v>35637.822345488</v>
      </c>
      <c r="M3721" s="6">
        <v>142853642.20608264</v>
      </c>
      <c r="N3721" s="6">
        <v>3385.3363668856523</v>
      </c>
      <c r="O3721" s="6">
        <v>114673670.9358068</v>
      </c>
    </row>
    <row r="3722">
      <c r="A3722">
        <v>3718</v>
      </c>
      <c r="B3722" s="6">
        <v>-155733548.65204734</v>
      </c>
      <c r="C3722" s="6">
        <v>74690943.51277108</v>
      </c>
      <c r="D3722" s="6">
        <v>77253355.13237262</v>
      </c>
      <c r="E3722" s="6">
        <v>73086776.26046124</v>
      </c>
      <c r="F3722" s="6">
        <v>79923202.56327553</v>
      </c>
      <c r="G3722" s="6">
        <v>127572050.07442048</v>
      </c>
      <c r="H3722" s="6">
        <f>NPV(Supuestos!$B$22,C3722:G3722)+B3722</f>
        <v>132138140.47574273</v>
      </c>
      <c r="I3722" s="2">
        <f>IFERROR(IRR(B3722:G3722),"")</f>
        <v>0.4289539743507744</v>
      </c>
      <c r="J3722" s="2">
        <f>IFERROR(MIRR(B3722:G3722,Supuestos!$B$22,Supuestos!$B$22),"")</f>
        <v>0.28904537973161015</v>
      </c>
      <c r="K3722" s="6">
        <v>8426.467593430787</v>
      </c>
      <c r="L3722" s="6">
        <v>39501.157521470464</v>
      </c>
      <c r="M3722" s="6">
        <v>129105130.75143328</v>
      </c>
      <c r="N3722" s="6">
        <v>3118.4225648020706</v>
      </c>
      <c r="O3722" s="6">
        <v>107668105.69336104</v>
      </c>
    </row>
    <row r="3723">
      <c r="A3723">
        <v>3719</v>
      </c>
      <c r="B3723" s="6">
        <v>-160674340.71048403</v>
      </c>
      <c r="C3723" s="6">
        <v>103050793.45910086</v>
      </c>
      <c r="D3723" s="6">
        <v>99386956.73114057</v>
      </c>
      <c r="E3723" s="6">
        <v>84314894.66627936</v>
      </c>
      <c r="F3723" s="6">
        <v>93903642.98265217</v>
      </c>
      <c r="G3723" s="6">
        <v>137866725.1790369</v>
      </c>
      <c r="H3723" s="6">
        <f>NPV(Supuestos!$B$22,C3723:G3723)+B3723</f>
        <v>190308432.2969215</v>
      </c>
      <c r="I3723" s="2">
        <f>IFERROR(IRR(B3723:G3723),"")</f>
        <v>0.5565201277317138</v>
      </c>
      <c r="J3723" s="2">
        <f>IFERROR(MIRR(B3723:G3723,Supuestos!$B$22,Supuestos!$B$22),"")</f>
        <v>0.33282369856494465</v>
      </c>
      <c r="K3723" s="6">
        <v>8529.763866091445</v>
      </c>
      <c r="L3723" s="6">
        <v>44580.60918977456</v>
      </c>
      <c r="M3723" s="6">
        <v>130253375.15886137</v>
      </c>
      <c r="N3723" s="6">
        <v>3329.6994225122035</v>
      </c>
      <c r="O3723" s="6">
        <v>108672620.89390479</v>
      </c>
    </row>
    <row r="3724">
      <c r="A3724">
        <v>3720</v>
      </c>
      <c r="B3724" s="6">
        <v>-180525795.48498708</v>
      </c>
      <c r="C3724" s="6">
        <v>63930489.57302497</v>
      </c>
      <c r="D3724" s="6">
        <v>77861477.78542683</v>
      </c>
      <c r="E3724" s="6">
        <v>89675990.46295962</v>
      </c>
      <c r="F3724" s="6">
        <v>74474571.97158083</v>
      </c>
      <c r="G3724" s="6">
        <v>118144011.0654016</v>
      </c>
      <c r="H3724" s="6">
        <f>NPV(Supuestos!$B$22,C3724:G3724)+B3724</f>
        <v>101449421.91686328</v>
      </c>
      <c r="I3724" s="2">
        <f>IFERROR(IRR(B3724:G3724),"")</f>
        <v>0.335135547866919</v>
      </c>
      <c r="J3724" s="2">
        <f>IFERROR(MIRR(B3724:G3724,Supuestos!$B$22,Supuestos!$B$22),"")</f>
        <v>0.24634761192926447</v>
      </c>
      <c r="K3724" s="6">
        <v>8766.627477743892</v>
      </c>
      <c r="L3724" s="6">
        <v>37567.74272441145</v>
      </c>
      <c r="M3724" s="6">
        <v>154178403.033416</v>
      </c>
      <c r="N3724" s="6">
        <v>3222.2804161409535</v>
      </c>
      <c r="O3724" s="6">
        <v>109349586.87058805</v>
      </c>
    </row>
    <row r="3725">
      <c r="A3725">
        <v>3721</v>
      </c>
      <c r="B3725" s="6">
        <v>-174443060.61020908</v>
      </c>
      <c r="C3725" s="6">
        <v>64387550.040139586</v>
      </c>
      <c r="D3725" s="6">
        <v>86031174.22102006</v>
      </c>
      <c r="E3725" s="6">
        <v>72463958.58376798</v>
      </c>
      <c r="F3725" s="6">
        <v>79600417.37877345</v>
      </c>
      <c r="G3725" s="6">
        <v>110960024.65245093</v>
      </c>
      <c r="H3725" s="6">
        <f>NPV(Supuestos!$B$22,C3725:G3725)+B3725</f>
        <v>101905546.43855952</v>
      </c>
      <c r="I3725" s="2">
        <f>IFERROR(IRR(B3725:G3725),"")</f>
        <v>0.3458866242604149</v>
      </c>
      <c r="J3725" s="2">
        <f>IFERROR(MIRR(B3725:G3725,Supuestos!$B$22,Supuestos!$B$22),"")</f>
        <v>0.24987208280252493</v>
      </c>
      <c r="K3725" s="6">
        <v>8978.942690597205</v>
      </c>
      <c r="L3725" s="6">
        <v>37069.089151836284</v>
      </c>
      <c r="M3725" s="6">
        <v>147815762.44325095</v>
      </c>
      <c r="N3725" s="6">
        <v>3422.8414901842675</v>
      </c>
      <c r="O3725" s="6">
        <v>111302680.10461138</v>
      </c>
    </row>
    <row r="3726">
      <c r="A3726">
        <v>3722</v>
      </c>
      <c r="B3726" s="6">
        <v>-173024596.01583982</v>
      </c>
      <c r="C3726" s="6">
        <v>84349630.14806923</v>
      </c>
      <c r="D3726" s="6">
        <v>70406041.7721855</v>
      </c>
      <c r="E3726" s="6">
        <v>97395208.39002523</v>
      </c>
      <c r="F3726" s="6">
        <v>73572446.18153146</v>
      </c>
      <c r="G3726" s="6">
        <v>127123720.45100176</v>
      </c>
      <c r="H3726" s="6">
        <f>NPV(Supuestos!$B$22,C3726:G3726)+B3726</f>
        <v>130465333.29351601</v>
      </c>
      <c r="I3726" s="2">
        <f>IFERROR(IRR(B3726:G3726),"")</f>
        <v>0.40464814685748635</v>
      </c>
      <c r="J3726" s="2">
        <f>IFERROR(MIRR(B3726:G3726,Supuestos!$B$22,Supuestos!$B$22),"")</f>
        <v>0.2755930356182692</v>
      </c>
      <c r="K3726" s="6">
        <v>8282.554665945036</v>
      </c>
      <c r="L3726" s="6">
        <v>46151.30333452375</v>
      </c>
      <c r="M3726" s="6">
        <v>142444540.59401545</v>
      </c>
      <c r="N3726" s="6">
        <v>3460.63234442845</v>
      </c>
      <c r="O3726" s="6">
        <v>112250280.2764693</v>
      </c>
    </row>
    <row r="3727">
      <c r="A3727">
        <v>3723</v>
      </c>
      <c r="B3727" s="6">
        <v>-186288970.93294716</v>
      </c>
      <c r="C3727" s="6">
        <v>39098172.555234045</v>
      </c>
      <c r="D3727" s="6">
        <v>45544166.720856756</v>
      </c>
      <c r="E3727" s="6">
        <v>54061632.07794304</v>
      </c>
      <c r="F3727" s="6">
        <v>39879270.56282265</v>
      </c>
      <c r="G3727" s="6">
        <v>81287344.50166598</v>
      </c>
      <c r="H3727" s="6">
        <f>NPV(Supuestos!$B$22,C3727:G3727)+B3727</f>
        <v>-14627680.046351679</v>
      </c>
      <c r="I3727" s="2">
        <f>IFERROR(IRR(B3727:G3727),"")</f>
        <v>0.10988104436462112</v>
      </c>
      <c r="J3727" s="2">
        <f>IFERROR(MIRR(B3727:G3727,Supuestos!$B$22,Supuestos!$B$22),"")</f>
        <v>0.12150676449175801</v>
      </c>
      <c r="K3727" s="6">
        <v>7842.191920614153</v>
      </c>
      <c r="L3727" s="6">
        <v>36693.09289748587</v>
      </c>
      <c r="M3727" s="6">
        <v>163268628.7999065</v>
      </c>
      <c r="N3727" s="6">
        <v>3469.4260279027126</v>
      </c>
      <c r="O3727" s="6">
        <v>110836565.90687293</v>
      </c>
    </row>
    <row r="3728">
      <c r="A3728">
        <v>3724</v>
      </c>
      <c r="B3728" s="6">
        <v>-147501383.39603168</v>
      </c>
      <c r="C3728" s="6">
        <v>46187918.98953861</v>
      </c>
      <c r="D3728" s="6">
        <v>28900355.631255317</v>
      </c>
      <c r="E3728" s="6">
        <v>42830508.27350618</v>
      </c>
      <c r="F3728" s="6">
        <v>37523743.176322505</v>
      </c>
      <c r="G3728" s="6">
        <v>75425241.23560846</v>
      </c>
      <c r="H3728" s="6">
        <f>NPV(Supuestos!$B$22,C3728:G3728)+B3728</f>
        <v>5552168.411770068</v>
      </c>
      <c r="I3728" s="2">
        <f>IFERROR(IRR(B3728:G3728),"")</f>
        <v>0.15428337695089933</v>
      </c>
      <c r="J3728" s="2">
        <f>IFERROR(MIRR(B3728:G3728,Supuestos!$B$22,Supuestos!$B$22),"")</f>
        <v>0.1484558785952792</v>
      </c>
      <c r="K3728" s="6">
        <v>7583.921596821157</v>
      </c>
      <c r="L3728" s="6">
        <v>36537.217416088846</v>
      </c>
      <c r="M3728" s="6">
        <v>125333752.01606156</v>
      </c>
      <c r="N3728" s="6">
        <v>3366.495325602591</v>
      </c>
      <c r="O3728" s="6">
        <v>111049304.83753377</v>
      </c>
    </row>
    <row r="3729">
      <c r="A3729">
        <v>3725</v>
      </c>
      <c r="B3729" s="6">
        <v>-190036968.80676186</v>
      </c>
      <c r="C3729" s="6">
        <v>95943877.67877737</v>
      </c>
      <c r="D3729" s="6">
        <v>110662912.40196997</v>
      </c>
      <c r="E3729" s="6">
        <v>97506158.16660258</v>
      </c>
      <c r="F3729" s="6">
        <v>104394451.5011523</v>
      </c>
      <c r="G3729" s="6">
        <v>174062650.15936083</v>
      </c>
      <c r="H3729" s="6">
        <f>NPV(Supuestos!$B$22,C3729:G3729)+B3729</f>
        <v>197302306.44761434</v>
      </c>
      <c r="I3729" s="2">
        <f>IFERROR(IRR(B3729:G3729),"")</f>
        <v>0.4853194062010391</v>
      </c>
      <c r="J3729" s="2">
        <f>IFERROR(MIRR(B3729:G3729,Supuestos!$B$22,Supuestos!$B$22),"")</f>
        <v>0.3144847122977761</v>
      </c>
      <c r="K3729" s="6">
        <v>8686.091380407093</v>
      </c>
      <c r="L3729" s="6">
        <v>45752.37788844049</v>
      </c>
      <c r="M3729" s="6">
        <v>158244221.989969</v>
      </c>
      <c r="N3729" s="6">
        <v>3363.0493892356753</v>
      </c>
      <c r="O3729" s="6">
        <v>106265880.26372594</v>
      </c>
    </row>
    <row r="3730">
      <c r="A3730">
        <v>3726</v>
      </c>
      <c r="B3730" s="6">
        <v>-179992851.8954237</v>
      </c>
      <c r="C3730" s="6">
        <v>97401326.19994079</v>
      </c>
      <c r="D3730" s="6">
        <v>74622281.19542426</v>
      </c>
      <c r="E3730" s="6">
        <v>90284991.02073361</v>
      </c>
      <c r="F3730" s="6">
        <v>106120315.45437244</v>
      </c>
      <c r="G3730" s="6">
        <v>145426932.97436798</v>
      </c>
      <c r="H3730" s="6">
        <f>NPV(Supuestos!$B$22,C3730:G3730)+B3730</f>
        <v>162168065.23857316</v>
      </c>
      <c r="I3730" s="2">
        <f>IFERROR(IRR(B3730:G3730),"")</f>
        <v>0.44663633339788605</v>
      </c>
      <c r="J3730" s="2">
        <f>IFERROR(MIRR(B3730:G3730,Supuestos!$B$22,Supuestos!$B$22),"")</f>
        <v>0.29628316242783037</v>
      </c>
      <c r="K3730" s="6">
        <v>8788.083030307784</v>
      </c>
      <c r="L3730" s="6">
        <v>43297.73913738823</v>
      </c>
      <c r="M3730" s="6">
        <v>149552521.77030572</v>
      </c>
      <c r="N3730" s="6">
        <v>3394.0030856058</v>
      </c>
      <c r="O3730" s="6">
        <v>108922044.24060923</v>
      </c>
    </row>
    <row r="3731">
      <c r="A3731">
        <v>3727</v>
      </c>
      <c r="B3731" s="6">
        <v>-169754151.77518559</v>
      </c>
      <c r="C3731" s="6">
        <v>81430822.40442333</v>
      </c>
      <c r="D3731" s="6">
        <v>96739478.74638423</v>
      </c>
      <c r="E3731" s="6">
        <v>69377120.71771866</v>
      </c>
      <c r="F3731" s="6">
        <v>86108504.38503578</v>
      </c>
      <c r="G3731" s="6">
        <v>135169893.2204826</v>
      </c>
      <c r="H3731" s="6">
        <f>NPV(Supuestos!$B$22,C3731:G3731)+B3731</f>
        <v>144128016.23446596</v>
      </c>
      <c r="I3731" s="2">
        <f>IFERROR(IRR(B3731:G3731),"")</f>
        <v>0.43489227328328817</v>
      </c>
      <c r="J3731" s="2">
        <f>IFERROR(MIRR(B3731:G3731,Supuestos!$B$22,Supuestos!$B$22),"")</f>
        <v>0.28912223452338415</v>
      </c>
      <c r="K3731" s="6">
        <v>9202.657955351331</v>
      </c>
      <c r="L3731" s="6">
        <v>38938.77747114112</v>
      </c>
      <c r="M3731" s="6">
        <v>141086931.7538694</v>
      </c>
      <c r="N3731" s="6">
        <v>3461.2935624085367</v>
      </c>
      <c r="O3731" s="6">
        <v>110748066.56955004</v>
      </c>
    </row>
    <row r="3732">
      <c r="A3732">
        <v>3728</v>
      </c>
      <c r="B3732" s="6">
        <v>-167022974.2600058</v>
      </c>
      <c r="C3732" s="6">
        <v>52161700.057800695</v>
      </c>
      <c r="D3732" s="6">
        <v>35116583.859652355</v>
      </c>
      <c r="E3732" s="6">
        <v>50785582.49263266</v>
      </c>
      <c r="F3732" s="6">
        <v>28422092.577840894</v>
      </c>
      <c r="G3732" s="6">
        <v>81727475.7893935</v>
      </c>
      <c r="H3732" s="6">
        <f>NPV(Supuestos!$B$22,C3732:G3732)+B3732</f>
        <v>-692354.0100938007</v>
      </c>
      <c r="I3732" s="2">
        <f>IFERROR(IRR(B3732:G3732),"")</f>
        <v>0.13836861886022406</v>
      </c>
      <c r="J3732" s="2">
        <f>IFERROR(MIRR(B3732:G3732,Supuestos!$B$22,Supuestos!$B$22),"")</f>
        <v>0.13905330921762848</v>
      </c>
      <c r="K3732" s="6">
        <v>7878.274882060504</v>
      </c>
      <c r="L3732" s="6">
        <v>35964.86912074824</v>
      </c>
      <c r="M3732" s="6">
        <v>144355684.25755906</v>
      </c>
      <c r="N3732" s="6">
        <v>3410.4979164277515</v>
      </c>
      <c r="O3732" s="6">
        <v>112775633.57091534</v>
      </c>
    </row>
    <row r="3733">
      <c r="A3733">
        <v>3729</v>
      </c>
      <c r="B3733" s="6">
        <v>-163496057.29499707</v>
      </c>
      <c r="C3733" s="6">
        <v>86440829.91509278</v>
      </c>
      <c r="D3733" s="6">
        <v>89371719.2630435</v>
      </c>
      <c r="E3733" s="6">
        <v>96785010.10701701</v>
      </c>
      <c r="F3733" s="6">
        <v>79222369.27611001</v>
      </c>
      <c r="G3733" s="6">
        <v>131126052.8459173</v>
      </c>
      <c r="H3733" s="6">
        <f>NPV(Supuestos!$B$22,C3733:G3733)+B3733</f>
        <v>161433758.3625247</v>
      </c>
      <c r="I3733" s="2">
        <f>IFERROR(IRR(B3733:G3733),"")</f>
        <v>0.48208606982509833</v>
      </c>
      <c r="J3733" s="2">
        <f>IFERROR(MIRR(B3733:G3733,Supuestos!$B$22,Supuestos!$B$22),"")</f>
        <v>0.30786015046620463</v>
      </c>
      <c r="K3733" s="6">
        <v>8945.43557775393</v>
      </c>
      <c r="L3733" s="6">
        <v>40608.64545664856</v>
      </c>
      <c r="M3733" s="6">
        <v>134435095.5484131</v>
      </c>
      <c r="N3733" s="6">
        <v>3399.0871167741716</v>
      </c>
      <c r="O3733" s="6">
        <v>109892942.54223467</v>
      </c>
    </row>
    <row r="3734">
      <c r="A3734">
        <v>3730</v>
      </c>
      <c r="B3734" s="6">
        <v>-166538368.90282995</v>
      </c>
      <c r="C3734" s="6">
        <v>69580858.40438604</v>
      </c>
      <c r="D3734" s="6">
        <v>59528150.92381066</v>
      </c>
      <c r="E3734" s="6">
        <v>85113685.68236594</v>
      </c>
      <c r="F3734" s="6">
        <v>63745801.922917604</v>
      </c>
      <c r="G3734" s="6">
        <v>124916540.76597624</v>
      </c>
      <c r="H3734" s="6">
        <f>NPV(Supuestos!$B$22,C3734:G3734)+B3734</f>
        <v>100372133.46087141</v>
      </c>
      <c r="I3734" s="2">
        <f>IFERROR(IRR(B3734:G3734),"")</f>
        <v>0.3478732316132511</v>
      </c>
      <c r="J3734" s="2">
        <f>IFERROR(MIRR(B3734:G3734,Supuestos!$B$22,Supuestos!$B$22),"")</f>
        <v>0.25278089722479</v>
      </c>
      <c r="K3734" s="6">
        <v>8019.479697037637</v>
      </c>
      <c r="L3734" s="6">
        <v>45041.436579557034</v>
      </c>
      <c r="M3734" s="6">
        <v>137641658.00881666</v>
      </c>
      <c r="N3734" s="6">
        <v>3430.7176215574145</v>
      </c>
      <c r="O3734" s="6">
        <v>110678441.83045405</v>
      </c>
    </row>
    <row r="3735">
      <c r="A3735">
        <v>3731</v>
      </c>
      <c r="B3735" s="6">
        <v>-155003581.37745318</v>
      </c>
      <c r="C3735" s="6">
        <v>47930306.015197255</v>
      </c>
      <c r="D3735" s="6">
        <v>49619403.89321313</v>
      </c>
      <c r="E3735" s="6">
        <v>55449519.369486794</v>
      </c>
      <c r="F3735" s="6">
        <v>74842751.41189963</v>
      </c>
      <c r="G3735" s="6">
        <v>112328213.92049965</v>
      </c>
      <c r="H3735" s="6">
        <f>NPV(Supuestos!$B$22,C3735:G3735)+B3735</f>
        <v>65300584.39434815</v>
      </c>
      <c r="I3735" s="2">
        <f>IFERROR(IRR(B3735:G3735),"")</f>
        <v>0.2792667846150526</v>
      </c>
      <c r="J3735" s="2">
        <f>IFERROR(MIRR(B3735:G3735,Supuestos!$B$22,Supuestos!$B$22),"")</f>
        <v>0.2230410859964731</v>
      </c>
      <c r="K3735" s="6">
        <v>8518.639794390501</v>
      </c>
      <c r="L3735" s="6">
        <v>38268.36124711952</v>
      </c>
      <c r="M3735" s="6">
        <v>128924030.5785873</v>
      </c>
      <c r="N3735" s="6">
        <v>3532.7109518150487</v>
      </c>
      <c r="O3735" s="6">
        <v>114519339.80850577</v>
      </c>
    </row>
    <row r="3736">
      <c r="A3736">
        <v>3732</v>
      </c>
      <c r="B3736" s="6">
        <v>-155947224.79095653</v>
      </c>
      <c r="C3736" s="6">
        <v>43696508.23338783</v>
      </c>
      <c r="D3736" s="6">
        <v>42391544.92056082</v>
      </c>
      <c r="E3736" s="6">
        <v>64543332.61903992</v>
      </c>
      <c r="F3736" s="6">
        <v>46244445.808301896</v>
      </c>
      <c r="G3736" s="6">
        <v>102954041.09797356</v>
      </c>
      <c r="H3736" s="6">
        <f>NPV(Supuestos!$B$22,C3736:G3736)+B3736</f>
        <v>39418401.08238435</v>
      </c>
      <c r="I3736" s="2">
        <f>IFERROR(IRR(B3736:G3736),"")</f>
        <v>0.2274852927649887</v>
      </c>
      <c r="J3736" s="2">
        <f>IFERROR(MIRR(B3736:G3736,Supuestos!$B$22,Supuestos!$B$22),"")</f>
        <v>0.19255646696450168</v>
      </c>
      <c r="K3736" s="6">
        <v>8223.787651079048</v>
      </c>
      <c r="L3736" s="6">
        <v>36769.1386060779</v>
      </c>
      <c r="M3736" s="6">
        <v>131756697.75019833</v>
      </c>
      <c r="N3736" s="6">
        <v>3571.027352257321</v>
      </c>
      <c r="O3736" s="6">
        <v>107352262.90229185</v>
      </c>
    </row>
    <row r="3737">
      <c r="A3737">
        <v>3733</v>
      </c>
      <c r="B3737" s="6">
        <v>-162013448.43707827</v>
      </c>
      <c r="C3737" s="6">
        <v>59728060.77293532</v>
      </c>
      <c r="D3737" s="6">
        <v>68607793.32427531</v>
      </c>
      <c r="E3737" s="6">
        <v>63891318.528554484</v>
      </c>
      <c r="F3737" s="6">
        <v>74039959.47308505</v>
      </c>
      <c r="G3737" s="6">
        <v>124555533.00082134</v>
      </c>
      <c r="H3737" s="6">
        <f>NPV(Supuestos!$B$22,C3737:G3737)+B3737</f>
        <v>94823717.18561327</v>
      </c>
      <c r="I3737" s="2">
        <f>IFERROR(IRR(B3737:G3737),"")</f>
        <v>0.33729952555623854</v>
      </c>
      <c r="J3737" s="2">
        <f>IFERROR(MIRR(B3737:G3737,Supuestos!$B$22,Supuestos!$B$22),"")</f>
        <v>0.25004662484941154</v>
      </c>
      <c r="K3737" s="6">
        <v>8431.30910806909</v>
      </c>
      <c r="L3737" s="6">
        <v>39769.113915771915</v>
      </c>
      <c r="M3737" s="6">
        <v>135188993.04684746</v>
      </c>
      <c r="N3737" s="6">
        <v>3323.714948166162</v>
      </c>
      <c r="O3737" s="6">
        <v>109969004.78418434</v>
      </c>
    </row>
    <row r="3738">
      <c r="A3738">
        <v>3734</v>
      </c>
      <c r="B3738" s="6">
        <v>-175049032.04616013</v>
      </c>
      <c r="C3738" s="6">
        <v>57533115.88694717</v>
      </c>
      <c r="D3738" s="6">
        <v>66273647.060714394</v>
      </c>
      <c r="E3738" s="6">
        <v>69406271.33969054</v>
      </c>
      <c r="F3738" s="6">
        <v>78686964.1691229</v>
      </c>
      <c r="G3738" s="6">
        <v>114541861.63622583</v>
      </c>
      <c r="H3738" s="6">
        <f>NPV(Supuestos!$B$22,C3738:G3738)+B3738</f>
        <v>79339742.33727184</v>
      </c>
      <c r="I3738" s="2">
        <f>IFERROR(IRR(B3738:G3738),"")</f>
        <v>0.2957524319513687</v>
      </c>
      <c r="J3738" s="2">
        <f>IFERROR(MIRR(B3738:G3738,Supuestos!$B$22,Supuestos!$B$22),"")</f>
        <v>0.22849246538129697</v>
      </c>
      <c r="K3738" s="6">
        <v>8256.159412876747</v>
      </c>
      <c r="L3738" s="6">
        <v>40756.46640259211</v>
      </c>
      <c r="M3738" s="6">
        <v>148129681.3481317</v>
      </c>
      <c r="N3738" s="6">
        <v>3458.739712803314</v>
      </c>
      <c r="O3738" s="6">
        <v>109039982.0497377</v>
      </c>
    </row>
    <row r="3739">
      <c r="A3739">
        <v>3735</v>
      </c>
      <c r="B3739" s="6">
        <v>-170193952.98743916</v>
      </c>
      <c r="C3739" s="6">
        <v>75049567.21604611</v>
      </c>
      <c r="D3739" s="6">
        <v>83010435.84154344</v>
      </c>
      <c r="E3739" s="6">
        <v>61208133.73305415</v>
      </c>
      <c r="F3739" s="6">
        <v>67871934.36406666</v>
      </c>
      <c r="G3739" s="6">
        <v>104893434.66382883</v>
      </c>
      <c r="H3739" s="6">
        <f>NPV(Supuestos!$B$22,C3739:G3739)+B3739</f>
        <v>95490579.23017114</v>
      </c>
      <c r="I3739" s="2">
        <f>IFERROR(IRR(B3739:G3739),"")</f>
        <v>0.34887763088889895</v>
      </c>
      <c r="J3739" s="2">
        <f>IFERROR(MIRR(B3739:G3739,Supuestos!$B$22,Supuestos!$B$22),"")</f>
        <v>0.24620440049064318</v>
      </c>
      <c r="K3739" s="6">
        <v>8370.91611046343</v>
      </c>
      <c r="L3739" s="6">
        <v>41856.6047791012</v>
      </c>
      <c r="M3739" s="6">
        <v>142163702.80546486</v>
      </c>
      <c r="N3739" s="6">
        <v>3542.0601073652506</v>
      </c>
      <c r="O3739" s="6">
        <v>113463292.03995155</v>
      </c>
    </row>
    <row r="3740">
      <c r="A3740">
        <v>3736</v>
      </c>
      <c r="B3740" s="6">
        <v>-164894378.58373737</v>
      </c>
      <c r="C3740" s="6">
        <v>51904546.760645956</v>
      </c>
      <c r="D3740" s="6">
        <v>40061149.83188585</v>
      </c>
      <c r="E3740" s="6">
        <v>75158198.43266602</v>
      </c>
      <c r="F3740" s="6">
        <v>44065042.6028323</v>
      </c>
      <c r="G3740" s="6">
        <v>99395611.6876361</v>
      </c>
      <c r="H3740" s="6">
        <f>NPV(Supuestos!$B$22,C3740:G3740)+B3740</f>
        <v>39904331.42424451</v>
      </c>
      <c r="I3740" s="2">
        <f>IFERROR(IRR(B3740:G3740),"")</f>
        <v>0.22669679929689113</v>
      </c>
      <c r="J3740" s="2">
        <f>IFERROR(MIRR(B3740:G3740,Supuestos!$B$22,Supuestos!$B$22),"")</f>
        <v>0.19049924582562894</v>
      </c>
      <c r="K3740" s="6">
        <v>7690.160174227288</v>
      </c>
      <c r="L3740" s="6">
        <v>40862.502612636876</v>
      </c>
      <c r="M3740" s="6">
        <v>139755243.3668607</v>
      </c>
      <c r="N3740" s="6">
        <v>3519.255855617424</v>
      </c>
      <c r="O3740" s="6">
        <v>104493017.17950177</v>
      </c>
    </row>
    <row r="3741">
      <c r="A3741">
        <v>3737</v>
      </c>
      <c r="B3741" s="6">
        <v>-175343937.19993865</v>
      </c>
      <c r="C3741" s="6">
        <v>10538930.24004428</v>
      </c>
      <c r="D3741" s="6">
        <v>24036093.550390754</v>
      </c>
      <c r="E3741" s="6">
        <v>2459743.4584272727</v>
      </c>
      <c r="F3741" s="6">
        <v>7994721.281464867</v>
      </c>
      <c r="G3741" s="6">
        <v>41515122.127947256</v>
      </c>
      <c r="H3741" s="6">
        <f>NPV(Supuestos!$B$22,C3741:G3741)+B3741</f>
        <v>-119648840.95672065</v>
      </c>
      <c r="I3741" s="2">
        <f>IFERROR(IRR(B3741:G3741),"")</f>
        <v>-0.17145418320555705</v>
      </c>
      <c r="J3741" s="2">
        <f>IFERROR(MIRR(B3741:G3741,Supuestos!$B$22,Supuestos!$B$22),"")</f>
        <v>-0.09366220189641528</v>
      </c>
      <c r="K3741" s="6">
        <v>7278.753029481655</v>
      </c>
      <c r="L3741" s="6">
        <v>31956.484885960715</v>
      </c>
      <c r="M3741" s="6">
        <v>156735668.30591697</v>
      </c>
      <c r="N3741" s="6">
        <v>3381.2607495735087</v>
      </c>
      <c r="O3741" s="6">
        <v>119188604.73873009</v>
      </c>
    </row>
    <row r="3742">
      <c r="A3742">
        <v>3738</v>
      </c>
      <c r="B3742" s="6">
        <v>-175964994.85963959</v>
      </c>
      <c r="C3742" s="6">
        <v>110845526.15561232</v>
      </c>
      <c r="D3742" s="6">
        <v>103661491.20600182</v>
      </c>
      <c r="E3742" s="6">
        <v>111339243.51895759</v>
      </c>
      <c r="F3742" s="6">
        <v>106104716.83394139</v>
      </c>
      <c r="G3742" s="6">
        <v>144493258.5051164</v>
      </c>
      <c r="H3742" s="6">
        <f>NPV(Supuestos!$B$22,C3742:G3742)+B3742</f>
        <v>214050673.1194514</v>
      </c>
      <c r="I3742" s="2">
        <f>IFERROR(IRR(B3742:G3742),"")</f>
        <v>0.562257320380728</v>
      </c>
      <c r="J3742" s="2">
        <f>IFERROR(MIRR(B3742:G3742,Supuestos!$B$22,Supuestos!$B$22),"")</f>
        <v>0.33670633390493565</v>
      </c>
      <c r="K3742" s="6">
        <v>8740.199830890646</v>
      </c>
      <c r="L3742" s="6">
        <v>45603.20896728939</v>
      </c>
      <c r="M3742" s="6">
        <v>144078502.1153217</v>
      </c>
      <c r="N3742" s="6">
        <v>3283.8410782938204</v>
      </c>
      <c r="O3742" s="6">
        <v>106092254.99499679</v>
      </c>
    </row>
    <row r="3743">
      <c r="A3743">
        <v>3739</v>
      </c>
      <c r="B3743" s="6">
        <v>-185242141.07189962</v>
      </c>
      <c r="C3743" s="6">
        <v>52766259.03715475</v>
      </c>
      <c r="D3743" s="6">
        <v>63781074.82498415</v>
      </c>
      <c r="E3743" s="6">
        <v>54420863.92671504</v>
      </c>
      <c r="F3743" s="6">
        <v>58572736.5710866</v>
      </c>
      <c r="G3743" s="6">
        <v>116000388.8529147</v>
      </c>
      <c r="H3743" s="6">
        <f>NPV(Supuestos!$B$22,C3743:G3743)+B3743</f>
        <v>41780779.25145109</v>
      </c>
      <c r="I3743" s="2">
        <f>IFERROR(IRR(B3743:G3743),"")</f>
        <v>0.2204317692836547</v>
      </c>
      <c r="J3743" s="2">
        <f>IFERROR(MIRR(B3743:G3743,Supuestos!$B$22,Supuestos!$B$22),"")</f>
        <v>0.18732834039205537</v>
      </c>
      <c r="K3743" s="6">
        <v>8091.758265473599</v>
      </c>
      <c r="L3743" s="6">
        <v>39074.00161731742</v>
      </c>
      <c r="M3743" s="6">
        <v>159947951.02773505</v>
      </c>
      <c r="N3743" s="6">
        <v>3346.3507457325854</v>
      </c>
      <c r="O3743" s="6">
        <v>109865591.13170713</v>
      </c>
    </row>
    <row r="3744">
      <c r="A3744">
        <v>3740</v>
      </c>
      <c r="B3744" s="6">
        <v>-171415742.32777244</v>
      </c>
      <c r="C3744" s="6">
        <v>81089207.64747512</v>
      </c>
      <c r="D3744" s="6">
        <v>68252573.83073083</v>
      </c>
      <c r="E3744" s="6">
        <v>86464190.99619853</v>
      </c>
      <c r="F3744" s="6">
        <v>80165972.08953193</v>
      </c>
      <c r="G3744" s="6">
        <v>137358720.7165435</v>
      </c>
      <c r="H3744" s="6">
        <f>NPV(Supuestos!$B$22,C3744:G3744)+B3744</f>
        <v>129398653.2718204</v>
      </c>
      <c r="I3744" s="2">
        <f>IFERROR(IRR(B3744:G3744),"")</f>
        <v>0.39757189529070414</v>
      </c>
      <c r="J3744" s="2">
        <f>IFERROR(MIRR(B3744:G3744,Supuestos!$B$22,Supuestos!$B$22),"")</f>
        <v>0.2757172668093193</v>
      </c>
      <c r="K3744" s="6">
        <v>8405.028997257044</v>
      </c>
      <c r="L3744" s="6">
        <v>43206.40008132768</v>
      </c>
      <c r="M3744" s="6">
        <v>142363658.6837206</v>
      </c>
      <c r="N3744" s="6">
        <v>3252.250203707566</v>
      </c>
      <c r="O3744" s="6">
        <v>110724488.43271118</v>
      </c>
    </row>
    <row r="3745">
      <c r="A3745">
        <v>3741</v>
      </c>
      <c r="B3745" s="6">
        <v>-170384010.64257792</v>
      </c>
      <c r="C3745" s="6">
        <v>70974102.9632273</v>
      </c>
      <c r="D3745" s="6">
        <v>70799623.2195439</v>
      </c>
      <c r="E3745" s="6">
        <v>91539008.79156598</v>
      </c>
      <c r="F3745" s="6">
        <v>70352390.14556003</v>
      </c>
      <c r="G3745" s="6">
        <v>138882744.14652234</v>
      </c>
      <c r="H3745" s="6">
        <f>NPV(Supuestos!$B$22,C3745:G3745)+B3745</f>
        <v>121923817.06497264</v>
      </c>
      <c r="I3745" s="2">
        <f>IFERROR(IRR(B3745:G3745),"")</f>
        <v>0.38062541805941597</v>
      </c>
      <c r="J3745" s="2">
        <f>IFERROR(MIRR(B3745:G3745,Supuestos!$B$22,Supuestos!$B$22),"")</f>
        <v>0.26995161021529546</v>
      </c>
      <c r="K3745" s="6">
        <v>8835.485888815105</v>
      </c>
      <c r="L3745" s="6">
        <v>39037.15685764084</v>
      </c>
      <c r="M3745" s="6">
        <v>142791030.75816613</v>
      </c>
      <c r="N3745" s="6">
        <v>3278.44411774228</v>
      </c>
      <c r="O3745" s="6">
        <v>112525283.24649756</v>
      </c>
    </row>
    <row r="3746">
      <c r="A3746">
        <v>3742</v>
      </c>
      <c r="B3746" s="6">
        <v>-191437374.41993693</v>
      </c>
      <c r="C3746" s="6">
        <v>72202615.99237989</v>
      </c>
      <c r="D3746" s="6">
        <v>63324802.96307359</v>
      </c>
      <c r="E3746" s="6">
        <v>87179531.2796642</v>
      </c>
      <c r="F3746" s="6">
        <v>79411784.99935783</v>
      </c>
      <c r="G3746" s="6">
        <v>127334669.520037</v>
      </c>
      <c r="H3746" s="6">
        <f>NPV(Supuestos!$B$22,C3746:G3746)+B3746</f>
        <v>92620122.60423684</v>
      </c>
      <c r="I3746" s="2">
        <f>IFERROR(IRR(B3746:G3746),"")</f>
        <v>0.3083101071604071</v>
      </c>
      <c r="J3746" s="2">
        <f>IFERROR(MIRR(B3746:G3746,Supuestos!$B$22,Supuestos!$B$22),"")</f>
        <v>0.2336181676742719</v>
      </c>
      <c r="K3746" s="6">
        <v>8724.142675826733</v>
      </c>
      <c r="L3746" s="6">
        <v>39637.393714335805</v>
      </c>
      <c r="M3746" s="6">
        <v>163773192.17499426</v>
      </c>
      <c r="N3746" s="6">
        <v>3345.793285034597</v>
      </c>
      <c r="O3746" s="6">
        <v>109923595.06485827</v>
      </c>
    </row>
    <row r="3747">
      <c r="A3747">
        <v>3743</v>
      </c>
      <c r="B3747" s="6">
        <v>-172110359.01381645</v>
      </c>
      <c r="C3747" s="6">
        <v>53178730.75030212</v>
      </c>
      <c r="D3747" s="6">
        <v>55748232.8770663</v>
      </c>
      <c r="E3747" s="6">
        <v>64339793.077071026</v>
      </c>
      <c r="F3747" s="6">
        <v>53906595.70177597</v>
      </c>
      <c r="G3747" s="6">
        <v>108141560.12050883</v>
      </c>
      <c r="H3747" s="6">
        <f>NPV(Supuestos!$B$22,C3747:G3747)+B3747</f>
        <v>48944002.8468961</v>
      </c>
      <c r="I3747" s="2">
        <f>IFERROR(IRR(B3747:G3747),"")</f>
        <v>0.2411782994305681</v>
      </c>
      <c r="J3747" s="2">
        <f>IFERROR(MIRR(B3747:G3747,Supuestos!$B$22,Supuestos!$B$22),"")</f>
        <v>0.19851442927773033</v>
      </c>
      <c r="K3747" s="6">
        <v>8057.41674718303</v>
      </c>
      <c r="L3747" s="6">
        <v>39775.34173667067</v>
      </c>
      <c r="M3747" s="6">
        <v>146471438.64309818</v>
      </c>
      <c r="N3747" s="6">
        <v>3337.6504512503743</v>
      </c>
      <c r="O3747" s="6">
        <v>110606728.15585363</v>
      </c>
    </row>
    <row r="3748">
      <c r="A3748">
        <v>3744</v>
      </c>
      <c r="B3748" s="6">
        <v>-165642718.48434713</v>
      </c>
      <c r="C3748" s="6">
        <v>89183490.24490082</v>
      </c>
      <c r="D3748" s="6">
        <v>85130515.93639778</v>
      </c>
      <c r="E3748" s="6">
        <v>91430950.86659887</v>
      </c>
      <c r="F3748" s="6">
        <v>89087337.73788072</v>
      </c>
      <c r="G3748" s="6">
        <v>144955095.4491315</v>
      </c>
      <c r="H3748" s="6">
        <f>NPV(Supuestos!$B$22,C3748:G3748)+B3748</f>
        <v>167838858.49220824</v>
      </c>
      <c r="I3748" s="2">
        <f>IFERROR(IRR(B3748:G3748),"")</f>
        <v>0.48248514122348457</v>
      </c>
      <c r="J3748" s="2">
        <f>IFERROR(MIRR(B3748:G3748,Supuestos!$B$22,Supuestos!$B$22),"")</f>
        <v>0.3112477342206117</v>
      </c>
      <c r="K3748" s="6">
        <v>9145.141016096513</v>
      </c>
      <c r="L3748" s="6">
        <v>38432.444574827416</v>
      </c>
      <c r="M3748" s="6">
        <v>137525108.46593833</v>
      </c>
      <c r="N3748" s="6">
        <v>3229.6927489340305</v>
      </c>
      <c r="O3748" s="6">
        <v>104026885.53051127</v>
      </c>
    </row>
    <row r="3749">
      <c r="A3749">
        <v>3745</v>
      </c>
      <c r="B3749" s="6">
        <v>-165326114.8529178</v>
      </c>
      <c r="C3749" s="6">
        <v>71512444.67987612</v>
      </c>
      <c r="D3749" s="6">
        <v>79740646.62903072</v>
      </c>
      <c r="E3749" s="6">
        <v>91171186.0577756</v>
      </c>
      <c r="F3749" s="6">
        <v>90628272.8875776</v>
      </c>
      <c r="G3749" s="6">
        <v>127997344.02153781</v>
      </c>
      <c r="H3749" s="6">
        <f>NPV(Supuestos!$B$22,C3749:G3749)+B3749</f>
        <v>140436914.30109712</v>
      </c>
      <c r="I3749" s="2">
        <f>IFERROR(IRR(B3749:G3749),"")</f>
        <v>0.42295999386358024</v>
      </c>
      <c r="J3749" s="2">
        <f>IFERROR(MIRR(B3749:G3749,Supuestos!$B$22,Supuestos!$B$22),"")</f>
        <v>0.2891799834446047</v>
      </c>
      <c r="K3749" s="6">
        <v>8380.942906966542</v>
      </c>
      <c r="L3749" s="6">
        <v>43136.37303285537</v>
      </c>
      <c r="M3749" s="6">
        <v>136404236.48476002</v>
      </c>
      <c r="N3749" s="6">
        <v>3313.4236099508903</v>
      </c>
      <c r="O3749" s="6">
        <v>107828459.68285622</v>
      </c>
    </row>
    <row r="3750">
      <c r="A3750">
        <v>3746</v>
      </c>
      <c r="B3750" s="6">
        <v>-159454778.22372165</v>
      </c>
      <c r="C3750" s="6">
        <v>64011021.59786828</v>
      </c>
      <c r="D3750" s="6">
        <v>63676197.55519239</v>
      </c>
      <c r="E3750" s="6">
        <v>72956321.77488783</v>
      </c>
      <c r="F3750" s="6">
        <v>70561607.09828973</v>
      </c>
      <c r="G3750" s="6">
        <v>112175959.72253093</v>
      </c>
      <c r="H3750" s="6">
        <f>NPV(Supuestos!$B$22,C3750:G3750)+B3750</f>
        <v>94974260.47868842</v>
      </c>
      <c r="I3750" s="2">
        <f>IFERROR(IRR(B3750:G3750),"")</f>
        <v>0.3461743894183625</v>
      </c>
      <c r="J3750" s="2">
        <f>IFERROR(MIRR(B3750:G3750,Supuestos!$B$22,Supuestos!$B$22),"")</f>
        <v>0.25167240936909696</v>
      </c>
      <c r="K3750" s="6">
        <v>8357.656152723059</v>
      </c>
      <c r="L3750" s="6">
        <v>40677.72421706799</v>
      </c>
      <c r="M3750" s="6">
        <v>132257143.65719764</v>
      </c>
      <c r="N3750" s="6">
        <v>3480.235294563075</v>
      </c>
      <c r="O3750" s="6">
        <v>109673767.22456153</v>
      </c>
    </row>
    <row r="3751">
      <c r="A3751">
        <v>3747</v>
      </c>
      <c r="B3751" s="6">
        <v>-164743414.83230492</v>
      </c>
      <c r="C3751" s="6">
        <v>48494689.33742485</v>
      </c>
      <c r="D3751" s="6">
        <v>48083959.91993718</v>
      </c>
      <c r="E3751" s="6">
        <v>49294061.37174213</v>
      </c>
      <c r="F3751" s="6">
        <v>40746721.80406043</v>
      </c>
      <c r="G3751" s="6">
        <v>86280265.95475991</v>
      </c>
      <c r="H3751" s="6">
        <f>NPV(Supuestos!$B$22,C3751:G3751)+B3751</f>
        <v>17003516.32058106</v>
      </c>
      <c r="I3751" s="2">
        <f>IFERROR(IRR(B3751:G3751),"")</f>
        <v>0.1790519559989628</v>
      </c>
      <c r="J3751" s="2">
        <f>IFERROR(MIRR(B3751:G3751,Supuestos!$B$22,Supuestos!$B$22),"")</f>
        <v>0.16261696477637733</v>
      </c>
      <c r="K3751" s="6">
        <v>8274.475054945377</v>
      </c>
      <c r="L3751" s="6">
        <v>34764.30094343827</v>
      </c>
      <c r="M3751" s="6">
        <v>141730907.5555774</v>
      </c>
      <c r="N3751" s="6">
        <v>3330.6728714456162</v>
      </c>
      <c r="O3751" s="6">
        <v>115019722.55817394</v>
      </c>
    </row>
    <row r="3752">
      <c r="A3752">
        <v>3748</v>
      </c>
      <c r="B3752" s="6">
        <v>-159611528.41210026</v>
      </c>
      <c r="C3752" s="6">
        <v>92696385.08069767</v>
      </c>
      <c r="D3752" s="6">
        <v>73108727.72580135</v>
      </c>
      <c r="E3752" s="6">
        <v>86635483.73811327</v>
      </c>
      <c r="F3752" s="6">
        <v>87247683.92000563</v>
      </c>
      <c r="G3752" s="6">
        <v>128293535.24485219</v>
      </c>
      <c r="H3752" s="6">
        <f>NPV(Supuestos!$B$22,C3752:G3752)+B3752</f>
        <v>154721640.8695109</v>
      </c>
      <c r="I3752" s="2">
        <f>IFERROR(IRR(B3752:G3752),"")</f>
        <v>0.4775254344174985</v>
      </c>
      <c r="J3752" s="2">
        <f>IFERROR(MIRR(B3752:G3752,Supuestos!$B$22,Supuestos!$B$22),"")</f>
        <v>0.30547945752976324</v>
      </c>
      <c r="K3752" s="6">
        <v>8201.47502324434</v>
      </c>
      <c r="L3752" s="6">
        <v>43995.97931160811</v>
      </c>
      <c r="M3752" s="6">
        <v>130744974.37631395</v>
      </c>
      <c r="N3752" s="6">
        <v>3293.3312146303556</v>
      </c>
      <c r="O3752" s="6">
        <v>104494702.7343169</v>
      </c>
    </row>
    <row r="3753">
      <c r="A3753">
        <v>3749</v>
      </c>
      <c r="B3753" s="6">
        <v>-158823641.58299887</v>
      </c>
      <c r="C3753" s="6">
        <v>44368917.16244438</v>
      </c>
      <c r="D3753" s="6">
        <v>65572124.577100724</v>
      </c>
      <c r="E3753" s="6">
        <v>42893035.81495708</v>
      </c>
      <c r="F3753" s="6">
        <v>61190443.81285873</v>
      </c>
      <c r="G3753" s="6">
        <v>110977394.3718542</v>
      </c>
      <c r="H3753" s="6">
        <f>NPV(Supuestos!$B$22,C3753:G3753)+B3753</f>
        <v>53371495.2786571</v>
      </c>
      <c r="I3753" s="2">
        <f>IFERROR(IRR(B3753:G3753),"")</f>
        <v>0.25547801918880236</v>
      </c>
      <c r="J3753" s="2">
        <f>IFERROR(MIRR(B3753:G3753,Supuestos!$B$22,Supuestos!$B$22),"")</f>
        <v>0.2080054863801546</v>
      </c>
      <c r="K3753" s="6">
        <v>7727.067472720706</v>
      </c>
      <c r="L3753" s="6">
        <v>41145.25702371611</v>
      </c>
      <c r="M3753" s="6">
        <v>133389067.40662369</v>
      </c>
      <c r="N3753" s="6">
        <v>3450.5460551629462</v>
      </c>
      <c r="O3753" s="6">
        <v>106100556.1463881</v>
      </c>
    </row>
    <row r="3754">
      <c r="A3754">
        <v>3750</v>
      </c>
      <c r="B3754" s="6">
        <v>-163821643.14729416</v>
      </c>
      <c r="C3754" s="6">
        <v>78037876.61858079</v>
      </c>
      <c r="D3754" s="6">
        <v>74276212.86307248</v>
      </c>
      <c r="E3754" s="6">
        <v>84886703.93418828</v>
      </c>
      <c r="F3754" s="6">
        <v>77340822.52273068</v>
      </c>
      <c r="G3754" s="6">
        <v>118071992.9534956</v>
      </c>
      <c r="H3754" s="6">
        <f>NPV(Supuestos!$B$22,C3754:G3754)+B3754</f>
        <v>126196744.7138914</v>
      </c>
      <c r="I3754" s="2">
        <f>IFERROR(IRR(B3754:G3754),"")</f>
        <v>0.4097220036497442</v>
      </c>
      <c r="J3754" s="2">
        <f>IFERROR(MIRR(B3754:G3754,Supuestos!$B$22,Supuestos!$B$22),"")</f>
        <v>0.27795541529571377</v>
      </c>
      <c r="K3754" s="6">
        <v>8772.6246817852</v>
      </c>
      <c r="L3754" s="6">
        <v>39593.88696489239</v>
      </c>
      <c r="M3754" s="6">
        <v>136034258.3444119</v>
      </c>
      <c r="N3754" s="6">
        <v>3364.744335847596</v>
      </c>
      <c r="O3754" s="6">
        <v>108907399.72201069</v>
      </c>
    </row>
    <row r="3755">
      <c r="A3755">
        <v>3751</v>
      </c>
      <c r="B3755" s="6">
        <v>-176568301.64029032</v>
      </c>
      <c r="C3755" s="6">
        <v>35106112.091003515</v>
      </c>
      <c r="D3755" s="6">
        <v>73897613.5179136</v>
      </c>
      <c r="E3755" s="6">
        <v>59994326.29919013</v>
      </c>
      <c r="F3755" s="6">
        <v>70911863.43985811</v>
      </c>
      <c r="G3755" s="6">
        <v>84027442.38301548</v>
      </c>
      <c r="H3755" s="6">
        <f>NPV(Supuestos!$B$22,C3755:G3755)+B3755</f>
        <v>37209545.24076802</v>
      </c>
      <c r="I3755" s="2">
        <f>IFERROR(IRR(B3755:G3755),"")</f>
        <v>0.21525285975814143</v>
      </c>
      <c r="J3755" s="2">
        <f>IFERROR(MIRR(B3755:G3755,Supuestos!$B$22,Supuestos!$B$22),"")</f>
        <v>0.18444484775107228</v>
      </c>
      <c r="K3755" s="6">
        <v>7272.6514168189005</v>
      </c>
      <c r="L3755" s="6">
        <v>46491.62720719034</v>
      </c>
      <c r="M3755" s="6">
        <v>149518909.7620032</v>
      </c>
      <c r="N3755" s="6">
        <v>3413.0161694561443</v>
      </c>
      <c r="O3755" s="6">
        <v>112748862.10093789</v>
      </c>
    </row>
    <row r="3756">
      <c r="A3756">
        <v>3752</v>
      </c>
      <c r="B3756" s="6">
        <v>-182483248.7999739</v>
      </c>
      <c r="C3756" s="6">
        <v>108920663.33418538</v>
      </c>
      <c r="D3756" s="6">
        <v>98095252.21553215</v>
      </c>
      <c r="E3756" s="6">
        <v>102709892.64452837</v>
      </c>
      <c r="F3756" s="6">
        <v>105592086.4390951</v>
      </c>
      <c r="G3756" s="6">
        <v>166662900.42560107</v>
      </c>
      <c r="H3756" s="6">
        <f>NPV(Supuestos!$B$22,C3756:G3756)+B3756</f>
        <v>206947035.7847548</v>
      </c>
      <c r="I3756" s="2">
        <f>IFERROR(IRR(B3756:G3756),"")</f>
        <v>0.5243146377568915</v>
      </c>
      <c r="J3756" s="2">
        <f>IFERROR(MIRR(B3756:G3756,Supuestos!$B$22,Supuestos!$B$22),"")</f>
        <v>0.3266189446248755</v>
      </c>
      <c r="K3756" s="6">
        <v>9365.765455412766</v>
      </c>
      <c r="L3756" s="6">
        <v>41361.930550757046</v>
      </c>
      <c r="M3756" s="6">
        <v>151492357.57425693</v>
      </c>
      <c r="N3756" s="6">
        <v>3455.5494655855</v>
      </c>
      <c r="O3756" s="6">
        <v>104471425.33936578</v>
      </c>
    </row>
    <row r="3757">
      <c r="A3757">
        <v>3753</v>
      </c>
      <c r="B3757" s="6">
        <v>-169022278.35456806</v>
      </c>
      <c r="C3757" s="6">
        <v>37090880.14305598</v>
      </c>
      <c r="D3757" s="6">
        <v>28367189.551894944</v>
      </c>
      <c r="E3757" s="6">
        <v>46561417.49220012</v>
      </c>
      <c r="F3757" s="6">
        <v>33939822.399461865</v>
      </c>
      <c r="G3757" s="6">
        <v>89523036.35457101</v>
      </c>
      <c r="H3757" s="6">
        <f>NPV(Supuestos!$B$22,C3757:G3757)+B3757</f>
        <v>-16640597.503509998</v>
      </c>
      <c r="I3757" s="2">
        <f>IFERROR(IRR(B3757:G3757),"")</f>
        <v>0.10377172407856303</v>
      </c>
      <c r="J3757" s="2">
        <f>IFERROR(MIRR(B3757:G3757,Supuestos!$B$22,Supuestos!$B$22),"")</f>
        <v>0.11661282832958486</v>
      </c>
      <c r="K3757" s="6">
        <v>7615.760647437753</v>
      </c>
      <c r="L3757" s="6">
        <v>36938.129974011776</v>
      </c>
      <c r="M3757" s="6">
        <v>146517321.8228865</v>
      </c>
      <c r="N3757" s="6">
        <v>3492.43585774675</v>
      </c>
      <c r="O3757" s="6">
        <v>108810625.35245514</v>
      </c>
    </row>
    <row r="3758">
      <c r="A3758">
        <v>3754</v>
      </c>
      <c r="B3758" s="6">
        <v>-181743678.49437898</v>
      </c>
      <c r="C3758" s="6">
        <v>79006353.19425718</v>
      </c>
      <c r="D3758" s="6">
        <v>96515439.1125876</v>
      </c>
      <c r="E3758" s="6">
        <v>76867566.87806438</v>
      </c>
      <c r="F3758" s="6">
        <v>80945836.4946357</v>
      </c>
      <c r="G3758" s="6">
        <v>138915945.13819283</v>
      </c>
      <c r="H3758" s="6">
        <f>NPV(Supuestos!$B$22,C3758:G3758)+B3758</f>
        <v>133784076.86112049</v>
      </c>
      <c r="I3758" s="2">
        <f>IFERROR(IRR(B3758:G3758),"")</f>
        <v>0.3964453474542088</v>
      </c>
      <c r="J3758" s="2">
        <f>IFERROR(MIRR(B3758:G3758,Supuestos!$B$22,Supuestos!$B$22),"")</f>
        <v>0.27297683934630057</v>
      </c>
      <c r="K3758" s="6">
        <v>8366.53311638554</v>
      </c>
      <c r="L3758" s="6">
        <v>43977.728470016125</v>
      </c>
      <c r="M3758" s="6">
        <v>152308388.76415488</v>
      </c>
      <c r="N3758" s="6">
        <v>3368.6015451016524</v>
      </c>
      <c r="O3758" s="6">
        <v>110653536.25910194</v>
      </c>
    </row>
    <row r="3759">
      <c r="A3759">
        <v>3755</v>
      </c>
      <c r="B3759" s="6">
        <v>-192043835.60054368</v>
      </c>
      <c r="C3759" s="6">
        <v>99110989.18190749</v>
      </c>
      <c r="D3759" s="6">
        <v>84809937.94349343</v>
      </c>
      <c r="E3759" s="6">
        <v>87379220.24687967</v>
      </c>
      <c r="F3759" s="6">
        <v>84435942.93108803</v>
      </c>
      <c r="G3759" s="6">
        <v>127143608.79516026</v>
      </c>
      <c r="H3759" s="6">
        <f>NPV(Supuestos!$B$22,C3759:G3759)+B3759</f>
        <v>135159869.5002789</v>
      </c>
      <c r="I3759" s="2">
        <f>IFERROR(IRR(B3759:G3759),"")</f>
        <v>0.39842855331287186</v>
      </c>
      <c r="J3759" s="2">
        <f>IFERROR(MIRR(B3759:G3759,Supuestos!$B$22,Supuestos!$B$22),"")</f>
        <v>0.2682019587483029</v>
      </c>
      <c r="K3759" s="6">
        <v>8779.334390497756</v>
      </c>
      <c r="L3759" s="6">
        <v>42745.85477261057</v>
      </c>
      <c r="M3759" s="6">
        <v>162021423.37203148</v>
      </c>
      <c r="N3759" s="6">
        <v>3424.614551321914</v>
      </c>
      <c r="O3759" s="6">
        <v>112281718.49662197</v>
      </c>
    </row>
    <row r="3760">
      <c r="A3760">
        <v>3756</v>
      </c>
      <c r="B3760" s="6">
        <v>-155179054.2959886</v>
      </c>
      <c r="C3760" s="6">
        <v>59935393.2908056</v>
      </c>
      <c r="D3760" s="6">
        <v>73428699.36796024</v>
      </c>
      <c r="E3760" s="6">
        <v>71291541.9427711</v>
      </c>
      <c r="F3760" s="6">
        <v>71913104.77048522</v>
      </c>
      <c r="G3760" s="6">
        <v>114794173.39581501</v>
      </c>
      <c r="H3760" s="6">
        <f>NPV(Supuestos!$B$22,C3760:G3760)+B3760</f>
        <v>104215439.61033356</v>
      </c>
      <c r="I3760" s="2">
        <f>IFERROR(IRR(B3760:G3760),"")</f>
        <v>0.3687084463833295</v>
      </c>
      <c r="J3760" s="2">
        <f>IFERROR(MIRR(B3760:G3760,Supuestos!$B$22,Supuestos!$B$22),"")</f>
        <v>0.26336948188071685</v>
      </c>
      <c r="K3760" s="6">
        <v>8413.160479962056</v>
      </c>
      <c r="L3760" s="6">
        <v>38871.19840010056</v>
      </c>
      <c r="M3760" s="6">
        <v>129016683.88090935</v>
      </c>
      <c r="N3760" s="6">
        <v>3429.8392195254564</v>
      </c>
      <c r="O3760" s="6">
        <v>106149504.43833856</v>
      </c>
    </row>
    <row r="3761">
      <c r="A3761">
        <v>3757</v>
      </c>
      <c r="B3761" s="6">
        <v>-169917043.551205</v>
      </c>
      <c r="C3761" s="6">
        <v>40152912.34093644</v>
      </c>
      <c r="D3761" s="6">
        <v>38699928.62586091</v>
      </c>
      <c r="E3761" s="6">
        <v>36639770.548742756</v>
      </c>
      <c r="F3761" s="6">
        <v>39026291.13690819</v>
      </c>
      <c r="G3761" s="6">
        <v>75883660.94032215</v>
      </c>
      <c r="H3761" s="6">
        <f>NPV(Supuestos!$B$22,C3761:G3761)+B3761</f>
        <v>-17667757.79788343</v>
      </c>
      <c r="I3761" s="2">
        <f>IFERROR(IRR(B3761:G3761),"")</f>
        <v>0.09972851127828358</v>
      </c>
      <c r="J3761" s="2">
        <f>IFERROR(MIRR(B3761:G3761,Supuestos!$B$22,Supuestos!$B$22),"")</f>
        <v>0.1152404564819629</v>
      </c>
      <c r="K3761" s="6">
        <v>7807.906274468911</v>
      </c>
      <c r="L3761" s="6">
        <v>36072.28386516311</v>
      </c>
      <c r="M3761" s="6">
        <v>147385122.62918654</v>
      </c>
      <c r="N3761" s="6">
        <v>3454.4636408798397</v>
      </c>
      <c r="O3761" s="6">
        <v>113975369.23386168</v>
      </c>
    </row>
    <row r="3762">
      <c r="A3762">
        <v>3758</v>
      </c>
      <c r="B3762" s="6">
        <v>-180975261.80905566</v>
      </c>
      <c r="C3762" s="6">
        <v>42405514.437341735</v>
      </c>
      <c r="D3762" s="6">
        <v>55163717.116702355</v>
      </c>
      <c r="E3762" s="6">
        <v>50259358.867721274</v>
      </c>
      <c r="F3762" s="6">
        <v>53444215.004956946</v>
      </c>
      <c r="G3762" s="6">
        <v>85031599.53431022</v>
      </c>
      <c r="H3762" s="6">
        <f>NPV(Supuestos!$B$22,C3762:G3762)+B3762</f>
        <v>8398896.524614125</v>
      </c>
      <c r="I3762" s="2">
        <f>IFERROR(IRR(B3762:G3762),"")</f>
        <v>0.15736614206580027</v>
      </c>
      <c r="J3762" s="2">
        <f>IFERROR(MIRR(B3762:G3762,Supuestos!$B$22,Supuestos!$B$22),"")</f>
        <v>0.15039014274389717</v>
      </c>
      <c r="K3762" s="6">
        <v>8376.664409936817</v>
      </c>
      <c r="L3762" s="6">
        <v>34577.18588153595</v>
      </c>
      <c r="M3762" s="6">
        <v>157803943.2194851</v>
      </c>
      <c r="N3762" s="6">
        <v>3357.6565459681055</v>
      </c>
      <c r="O3762" s="6">
        <v>114723542.88036841</v>
      </c>
    </row>
    <row r="3763">
      <c r="A3763">
        <v>3759</v>
      </c>
      <c r="B3763" s="6">
        <v>-165638760.61898577</v>
      </c>
      <c r="C3763" s="6">
        <v>74171760.60123275</v>
      </c>
      <c r="D3763" s="6">
        <v>67148697.65893541</v>
      </c>
      <c r="E3763" s="6">
        <v>66744044.436750606</v>
      </c>
      <c r="F3763" s="6">
        <v>80408644.81302439</v>
      </c>
      <c r="G3763" s="6">
        <v>124232361.87018272</v>
      </c>
      <c r="H3763" s="6">
        <f>NPV(Supuestos!$B$22,C3763:G3763)+B3763</f>
        <v>108274027.15401965</v>
      </c>
      <c r="I3763" s="2">
        <f>IFERROR(IRR(B3763:G3763),"")</f>
        <v>0.36614679816270196</v>
      </c>
      <c r="J3763" s="2">
        <f>IFERROR(MIRR(B3763:G3763,Supuestos!$B$22,Supuestos!$B$22),"")</f>
        <v>0.2606511330400769</v>
      </c>
      <c r="K3763" s="6">
        <v>8262.996438771781</v>
      </c>
      <c r="L3763" s="6">
        <v>42302.619371833374</v>
      </c>
      <c r="M3763" s="6">
        <v>137675049.1613716</v>
      </c>
      <c r="N3763" s="6">
        <v>3495.697805068145</v>
      </c>
      <c r="O3763" s="6">
        <v>108254432.5863241</v>
      </c>
    </row>
    <row r="3764">
      <c r="A3764">
        <v>3760</v>
      </c>
      <c r="B3764" s="6">
        <v>-170101287.41354707</v>
      </c>
      <c r="C3764" s="6">
        <v>70373340.50535242</v>
      </c>
      <c r="D3764" s="6">
        <v>52672205.906922966</v>
      </c>
      <c r="E3764" s="6">
        <v>57816517.700004056</v>
      </c>
      <c r="F3764" s="6">
        <v>61956981.0565234</v>
      </c>
      <c r="G3764" s="6">
        <v>132649092.88201007</v>
      </c>
      <c r="H3764" s="6">
        <f>NPV(Supuestos!$B$22,C3764:G3764)+B3764</f>
        <v>76761056.46915221</v>
      </c>
      <c r="I3764" s="2">
        <f>IFERROR(IRR(B3764:G3764),"")</f>
        <v>0.2970093964531032</v>
      </c>
      <c r="J3764" s="2">
        <f>IFERROR(MIRR(B3764:G3764,Supuestos!$B$22,Supuestos!$B$22),"")</f>
        <v>0.2281581678716711</v>
      </c>
      <c r="K3764" s="6">
        <v>7780.959074979316</v>
      </c>
      <c r="L3764" s="6">
        <v>46628.07267290764</v>
      </c>
      <c r="M3764" s="6">
        <v>141076397.3965026</v>
      </c>
      <c r="N3764" s="6">
        <v>3478.873517240087</v>
      </c>
      <c r="O3764" s="6">
        <v>113619401.9926771</v>
      </c>
    </row>
    <row r="3765">
      <c r="A3765">
        <v>3761</v>
      </c>
      <c r="B3765" s="6">
        <v>-154703657.43500438</v>
      </c>
      <c r="C3765" s="6">
        <v>53988836.800853506</v>
      </c>
      <c r="D3765" s="6">
        <v>41023173.078955695</v>
      </c>
      <c r="E3765" s="6">
        <v>29599693.791014962</v>
      </c>
      <c r="F3765" s="6">
        <v>43885753.523506895</v>
      </c>
      <c r="G3765" s="6">
        <v>81615106.41323926</v>
      </c>
      <c r="H3765" s="6">
        <f>NPV(Supuestos!$B$22,C3765:G3765)+B3765</f>
        <v>12572139.062210217</v>
      </c>
      <c r="I3765" s="2">
        <f>IFERROR(IRR(B3765:G3765),"")</f>
        <v>0.17142239787989463</v>
      </c>
      <c r="J3765" s="2">
        <f>IFERROR(MIRR(B3765:G3765,Supuestos!$B$22,Supuestos!$B$22),"")</f>
        <v>0.15795413093637167</v>
      </c>
      <c r="K3765" s="6">
        <v>7759.359188015474</v>
      </c>
      <c r="L3765" s="6">
        <v>38636.47123002833</v>
      </c>
      <c r="M3765" s="6">
        <v>130720116.79250713</v>
      </c>
      <c r="N3765" s="6">
        <v>3505.4183973620334</v>
      </c>
      <c r="O3765" s="6">
        <v>109250176.64790177</v>
      </c>
    </row>
    <row r="3766">
      <c r="A3766">
        <v>3762</v>
      </c>
      <c r="B3766" s="6">
        <v>-186494308.27474043</v>
      </c>
      <c r="C3766" s="6">
        <v>56271313.49165417</v>
      </c>
      <c r="D3766" s="6">
        <v>49278122.04888073</v>
      </c>
      <c r="E3766" s="6">
        <v>41542994.585569546</v>
      </c>
      <c r="F3766" s="6">
        <v>53380799.05035073</v>
      </c>
      <c r="G3766" s="6">
        <v>95932956.87924254</v>
      </c>
      <c r="H3766" s="6">
        <f>NPV(Supuestos!$B$22,C3766:G3766)+B3766</f>
        <v>10255035.847766072</v>
      </c>
      <c r="I3766" s="2">
        <f>IFERROR(IRR(B3766:G3766),"")</f>
        <v>0.16086666261009483</v>
      </c>
      <c r="J3766" s="2">
        <f>IFERROR(MIRR(B3766:G3766,Supuestos!$B$22,Supuestos!$B$22),"")</f>
        <v>0.15227036797086435</v>
      </c>
      <c r="K3766" s="6">
        <v>7433.573943823616</v>
      </c>
      <c r="L3766" s="6">
        <v>43872.306828867695</v>
      </c>
      <c r="M3766" s="6">
        <v>160404065.32285997</v>
      </c>
      <c r="N3766" s="6">
        <v>3549.7267748850086</v>
      </c>
      <c r="O3766" s="6">
        <v>111983267.90680957</v>
      </c>
    </row>
    <row r="3767">
      <c r="A3767">
        <v>3763</v>
      </c>
      <c r="B3767" s="6">
        <v>-183850552.20851833</v>
      </c>
      <c r="C3767" s="6">
        <v>43603369.924208045</v>
      </c>
      <c r="D3767" s="6">
        <v>27505666.90184823</v>
      </c>
      <c r="E3767" s="6">
        <v>33440298.376656845</v>
      </c>
      <c r="F3767" s="6">
        <v>48983464.45181666</v>
      </c>
      <c r="G3767" s="6">
        <v>90439188.47726268</v>
      </c>
      <c r="H3767" s="6">
        <f>NPV(Supuestos!$B$22,C3767:G3767)+B3767</f>
        <v>-25892591.927725628</v>
      </c>
      <c r="I3767" s="2">
        <f>IFERROR(IRR(B3767:G3767),"")</f>
        <v>0.08746728778077646</v>
      </c>
      <c r="J3767" s="2">
        <f>IFERROR(MIRR(B3767:G3767,Supuestos!$B$22,Supuestos!$B$22),"")</f>
        <v>0.10591097249835979</v>
      </c>
      <c r="K3767" s="6">
        <v>7229.007285389035</v>
      </c>
      <c r="L3767" s="6">
        <v>40267.3495841188</v>
      </c>
      <c r="M3767" s="6">
        <v>160563115.12796617</v>
      </c>
      <c r="N3767" s="6">
        <v>3356.916181370616</v>
      </c>
      <c r="O3767" s="6">
        <v>108387415.02881043</v>
      </c>
    </row>
    <row r="3768">
      <c r="A3768">
        <v>3764</v>
      </c>
      <c r="B3768" s="6">
        <v>-158459805.89450032</v>
      </c>
      <c r="C3768" s="6">
        <v>36823144.67901502</v>
      </c>
      <c r="D3768" s="6">
        <v>35354419.23418637</v>
      </c>
      <c r="E3768" s="6">
        <v>55884657.729448006</v>
      </c>
      <c r="F3768" s="6">
        <v>33332605.561889216</v>
      </c>
      <c r="G3768" s="6">
        <v>72585096.22199315</v>
      </c>
      <c r="H3768" s="6">
        <f>NPV(Supuestos!$B$22,C3768:G3768)+B3768</f>
        <v>-3800169.2175930366</v>
      </c>
      <c r="I3768" s="2">
        <f>IFERROR(IRR(B3768:G3768),"")</f>
        <v>0.13090355568873516</v>
      </c>
      <c r="J3768" s="2">
        <f>IFERROR(MIRR(B3768:G3768,Supuestos!$B$22,Supuestos!$B$22),"")</f>
        <v>0.13447890422798214</v>
      </c>
      <c r="K3768" s="6">
        <v>8603.697408817397</v>
      </c>
      <c r="L3768" s="6">
        <v>30895.09607090212</v>
      </c>
      <c r="M3768" s="6">
        <v>137194841.2536695</v>
      </c>
      <c r="N3768" s="6">
        <v>3476.0712386729815</v>
      </c>
      <c r="O3768" s="6">
        <v>108153821.41398184</v>
      </c>
    </row>
    <row r="3769">
      <c r="A3769">
        <v>3765</v>
      </c>
      <c r="B3769" s="6">
        <v>-153180885.17127508</v>
      </c>
      <c r="C3769" s="6">
        <v>39215671.73677726</v>
      </c>
      <c r="D3769" s="6">
        <v>44014524.80540092</v>
      </c>
      <c r="E3769" s="6">
        <v>40475499.106851</v>
      </c>
      <c r="F3769" s="6">
        <v>37159337.483431585</v>
      </c>
      <c r="G3769" s="6">
        <v>81287435.98319423</v>
      </c>
      <c r="H3769" s="6">
        <f>NPV(Supuestos!$B$22,C3769:G3769)+B3769</f>
        <v>6625841.3984288275</v>
      </c>
      <c r="I3769" s="2">
        <f>IFERROR(IRR(B3769:G3769),"")</f>
        <v>0.156163981428995</v>
      </c>
      <c r="J3769" s="2">
        <f>IFERROR(MIRR(B3769:G3769,Supuestos!$B$22,Supuestos!$B$22),"")</f>
        <v>0.14969580709053942</v>
      </c>
      <c r="K3769" s="6">
        <v>8227.592239336902</v>
      </c>
      <c r="L3769" s="6">
        <v>33185.90398657906</v>
      </c>
      <c r="M3769" s="6">
        <v>131337678.28364648</v>
      </c>
      <c r="N3769" s="6">
        <v>3479.6978512468436</v>
      </c>
      <c r="O3769" s="6">
        <v>110286603.40573071</v>
      </c>
    </row>
    <row r="3770">
      <c r="A3770">
        <v>3766</v>
      </c>
      <c r="B3770" s="6">
        <v>-183063535.29915017</v>
      </c>
      <c r="C3770" s="6">
        <v>97589230.02744451</v>
      </c>
      <c r="D3770" s="6">
        <v>85603449.79192755</v>
      </c>
      <c r="E3770" s="6">
        <v>86459083.6898688</v>
      </c>
      <c r="F3770" s="6">
        <v>110317306.13707852</v>
      </c>
      <c r="G3770" s="6">
        <v>146839923.55896652</v>
      </c>
      <c r="H3770" s="6">
        <f>NPV(Supuestos!$B$22,C3770:G3770)+B3770</f>
        <v>168348302.38162708</v>
      </c>
      <c r="I3770" s="2">
        <f>IFERROR(IRR(B3770:G3770),"")</f>
        <v>0.45383649991283215</v>
      </c>
      <c r="J3770" s="2">
        <f>IFERROR(MIRR(B3770:G3770,Supuestos!$B$22,Supuestos!$B$22),"")</f>
        <v>0.29881638788597975</v>
      </c>
      <c r="K3770" s="6">
        <v>8766.11507183044</v>
      </c>
      <c r="L3770" s="6">
        <v>44657.903990541745</v>
      </c>
      <c r="M3770" s="6">
        <v>151745429.2793226</v>
      </c>
      <c r="N3770" s="6">
        <v>3544.2245485881963</v>
      </c>
      <c r="O3770" s="6">
        <v>109585677.8364368</v>
      </c>
    </row>
    <row r="3771">
      <c r="A3771">
        <v>3767</v>
      </c>
      <c r="B3771" s="6">
        <v>-159049041.9848526</v>
      </c>
      <c r="C3771" s="6">
        <v>72687370.0853267</v>
      </c>
      <c r="D3771" s="6">
        <v>70462678.65333614</v>
      </c>
      <c r="E3771" s="6">
        <v>80269496.22179838</v>
      </c>
      <c r="F3771" s="6">
        <v>81743894.96891078</v>
      </c>
      <c r="G3771" s="6">
        <v>116829783.56487855</v>
      </c>
      <c r="H3771" s="6">
        <f>NPV(Supuestos!$B$22,C3771:G3771)+B3771</f>
        <v>122186852.38361663</v>
      </c>
      <c r="I3771" s="2">
        <f>IFERROR(IRR(B3771:G3771),"")</f>
        <v>0.4037341663321966</v>
      </c>
      <c r="J3771" s="2">
        <f>IFERROR(MIRR(B3771:G3771,Supuestos!$B$22,Supuestos!$B$22),"")</f>
        <v>0.2776526194290798</v>
      </c>
      <c r="K3771" s="6">
        <v>8543.491131510804</v>
      </c>
      <c r="L3771" s="6">
        <v>38535.258763276746</v>
      </c>
      <c r="M3771" s="6">
        <v>132710990.66529031</v>
      </c>
      <c r="N3771" s="6">
        <v>3202.97350573043</v>
      </c>
      <c r="O3771" s="6">
        <v>108552211.50809039</v>
      </c>
    </row>
    <row r="3772">
      <c r="A3772">
        <v>3768</v>
      </c>
      <c r="B3772" s="6">
        <v>-189908550.88442615</v>
      </c>
      <c r="C3772" s="6">
        <v>61212048.3813667</v>
      </c>
      <c r="D3772" s="6">
        <v>62195829.07139321</v>
      </c>
      <c r="E3772" s="6">
        <v>76014991.30216405</v>
      </c>
      <c r="F3772" s="6">
        <v>78186862.32695419</v>
      </c>
      <c r="G3772" s="6">
        <v>98196314.74828558</v>
      </c>
      <c r="H3772" s="6">
        <f>NPV(Supuestos!$B$22,C3772:G3772)+B3772</f>
        <v>60244841.17662623</v>
      </c>
      <c r="I3772" s="2">
        <f>IFERROR(IRR(B3772:G3772),"")</f>
        <v>0.25469106715882145</v>
      </c>
      <c r="J3772" s="2">
        <f>IFERROR(MIRR(B3772:G3772,Supuestos!$B$22,Supuestos!$B$22),"")</f>
        <v>0.2045843780502148</v>
      </c>
      <c r="K3772" s="6">
        <v>8803.631091854653</v>
      </c>
      <c r="L3772" s="6">
        <v>35766.579298155055</v>
      </c>
      <c r="M3772" s="6">
        <v>164718489.31974432</v>
      </c>
      <c r="N3772" s="6">
        <v>3448.0737190072737</v>
      </c>
      <c r="O3772" s="6">
        <v>109912349.02146363</v>
      </c>
    </row>
    <row r="3773">
      <c r="A3773">
        <v>3769</v>
      </c>
      <c r="B3773" s="6">
        <v>-163696369.93785295</v>
      </c>
      <c r="C3773" s="6">
        <v>68338921.93688615</v>
      </c>
      <c r="D3773" s="6">
        <v>50429073.22631057</v>
      </c>
      <c r="E3773" s="6">
        <v>74118305.53822188</v>
      </c>
      <c r="F3773" s="6">
        <v>58699892.77884348</v>
      </c>
      <c r="G3773" s="6">
        <v>97591679.19624902</v>
      </c>
      <c r="H3773" s="6">
        <f>NPV(Supuestos!$B$22,C3773:G3773)+B3773</f>
        <v>70522441.0946418</v>
      </c>
      <c r="I3773" s="2">
        <f>IFERROR(IRR(B3773:G3773),"")</f>
        <v>0.29783045476360287</v>
      </c>
      <c r="J3773" s="2">
        <f>IFERROR(MIRR(B3773:G3773,Supuestos!$B$22,Supuestos!$B$22),"")</f>
        <v>0.2246765327881497</v>
      </c>
      <c r="K3773" s="6">
        <v>8857.723849074446</v>
      </c>
      <c r="L3773" s="6">
        <v>36897.45604292089</v>
      </c>
      <c r="M3773" s="6">
        <v>137550171.82892844</v>
      </c>
      <c r="N3773" s="6">
        <v>3642.1664936468005</v>
      </c>
      <c r="O3773" s="6">
        <v>113777608.11714084</v>
      </c>
    </row>
    <row r="3774">
      <c r="A3774">
        <v>3770</v>
      </c>
      <c r="B3774" s="6">
        <v>-151454113.17840454</v>
      </c>
      <c r="C3774" s="6">
        <v>69440986.08867154</v>
      </c>
      <c r="D3774" s="6">
        <v>64008677.41242179</v>
      </c>
      <c r="E3774" s="6">
        <v>70593533.93731804</v>
      </c>
      <c r="F3774" s="6">
        <v>78968213.83182007</v>
      </c>
      <c r="G3774" s="6">
        <v>110201840.97879705</v>
      </c>
      <c r="H3774" s="6">
        <f>NPV(Supuestos!$B$22,C3774:G3774)+B3774</f>
        <v>110351160.86645448</v>
      </c>
      <c r="I3774" s="2">
        <f>IFERROR(IRR(B3774:G3774),"")</f>
        <v>0.39111988762173006</v>
      </c>
      <c r="J3774" s="2">
        <f>IFERROR(MIRR(B3774:G3774,Supuestos!$B$22,Supuestos!$B$22),"")</f>
        <v>0.27187466082175216</v>
      </c>
      <c r="K3774" s="6">
        <v>8584.5719593974</v>
      </c>
      <c r="L3774" s="6">
        <v>38935.027234029694</v>
      </c>
      <c r="M3774" s="6">
        <v>124714869.7358745</v>
      </c>
      <c r="N3774" s="6">
        <v>3460.3736406192183</v>
      </c>
      <c r="O3774" s="6">
        <v>108616953.09477013</v>
      </c>
    </row>
    <row r="3775">
      <c r="A3775">
        <v>3771</v>
      </c>
      <c r="B3775" s="6">
        <v>-165721205.71700066</v>
      </c>
      <c r="C3775" s="6">
        <v>45565098.35247274</v>
      </c>
      <c r="D3775" s="6">
        <v>53457320.3439247</v>
      </c>
      <c r="E3775" s="6">
        <v>57770834.83973436</v>
      </c>
      <c r="F3775" s="6">
        <v>41873235.50004803</v>
      </c>
      <c r="G3775" s="6">
        <v>81999843.19976111</v>
      </c>
      <c r="H3775" s="6">
        <f>NPV(Supuestos!$B$22,C3775:G3775)+B3775</f>
        <v>21755984.880058676</v>
      </c>
      <c r="I3775" s="2">
        <f>IFERROR(IRR(B3775:G3775),"")</f>
        <v>0.1896055963107378</v>
      </c>
      <c r="J3775" s="2">
        <f>IFERROR(MIRR(B3775:G3775,Supuestos!$B$22,Supuestos!$B$22),"")</f>
        <v>0.16847364643879326</v>
      </c>
      <c r="K3775" s="6">
        <v>7838.92614340776</v>
      </c>
      <c r="L3775" s="6">
        <v>38815.74100472315</v>
      </c>
      <c r="M3775" s="6">
        <v>141379307.56198716</v>
      </c>
      <c r="N3775" s="6">
        <v>3404.277146887034</v>
      </c>
      <c r="O3775" s="6">
        <v>109782265.40795098</v>
      </c>
    </row>
    <row r="3776">
      <c r="A3776">
        <v>3772</v>
      </c>
      <c r="B3776" s="6">
        <v>-167066505.57122105</v>
      </c>
      <c r="C3776" s="6">
        <v>96421713.84746784</v>
      </c>
      <c r="D3776" s="6">
        <v>90571796.20554467</v>
      </c>
      <c r="E3776" s="6">
        <v>89101295.67141862</v>
      </c>
      <c r="F3776" s="6">
        <v>76099609.18133315</v>
      </c>
      <c r="G3776" s="6">
        <v>159583715.0990921</v>
      </c>
      <c r="H3776" s="6">
        <f>NPV(Supuestos!$B$22,C3776:G3776)+B3776</f>
        <v>175286696.65890884</v>
      </c>
      <c r="I3776" s="2">
        <f>IFERROR(IRR(B3776:G3776),"")</f>
        <v>0.49967760682189777</v>
      </c>
      <c r="J3776" s="2">
        <f>IFERROR(MIRR(B3776:G3776,Supuestos!$B$22,Supuestos!$B$22),"")</f>
        <v>0.3158968655994636</v>
      </c>
      <c r="K3776" s="6">
        <v>8960.148088821856</v>
      </c>
      <c r="L3776" s="6">
        <v>41606.39443790922</v>
      </c>
      <c r="M3776" s="6">
        <v>137242549.12277302</v>
      </c>
      <c r="N3776" s="6">
        <v>3328.480047515283</v>
      </c>
      <c r="O3776" s="6">
        <v>110867815.14674152</v>
      </c>
    </row>
    <row r="3777">
      <c r="A3777">
        <v>3773</v>
      </c>
      <c r="B3777" s="6">
        <v>-162890117.92621312</v>
      </c>
      <c r="C3777" s="6">
        <v>77903431.96179546</v>
      </c>
      <c r="D3777" s="6">
        <v>87858008.89142756</v>
      </c>
      <c r="E3777" s="6">
        <v>94975333.76477239</v>
      </c>
      <c r="F3777" s="6">
        <v>83962744.76742122</v>
      </c>
      <c r="G3777" s="6">
        <v>130136800.32764417</v>
      </c>
      <c r="H3777" s="6">
        <f>NPV(Supuestos!$B$22,C3777:G3777)+B3777</f>
        <v>154457417.27181816</v>
      </c>
      <c r="I3777" s="2">
        <f>IFERROR(IRR(B3777:G3777),"")</f>
        <v>0.46109510810444776</v>
      </c>
      <c r="J3777" s="2">
        <f>IFERROR(MIRR(B3777:G3777,Supuestos!$B$22,Supuestos!$B$22),"")</f>
        <v>0.30266555498066094</v>
      </c>
      <c r="K3777" s="6">
        <v>8424.515170159977</v>
      </c>
      <c r="L3777" s="6">
        <v>45466.441880957704</v>
      </c>
      <c r="M3777" s="6">
        <v>132247499.57746711</v>
      </c>
      <c r="N3777" s="6">
        <v>3428.0274408248565</v>
      </c>
      <c r="O3777" s="6">
        <v>110995293.97707216</v>
      </c>
    </row>
    <row r="3778">
      <c r="A3778">
        <v>3774</v>
      </c>
      <c r="B3778" s="6">
        <v>-168735486.04056278</v>
      </c>
      <c r="C3778" s="6">
        <v>65839370.24594244</v>
      </c>
      <c r="D3778" s="6">
        <v>38232150.92940916</v>
      </c>
      <c r="E3778" s="6">
        <v>38644415.580428064</v>
      </c>
      <c r="F3778" s="6">
        <v>57083415.36318102</v>
      </c>
      <c r="G3778" s="6">
        <v>84686012.65766653</v>
      </c>
      <c r="H3778" s="6">
        <f>NPV(Supuestos!$B$22,C3778:G3778)+B3778</f>
        <v>22301851.6547684</v>
      </c>
      <c r="I3778" s="2">
        <f>IFERROR(IRR(B3778:G3778),"")</f>
        <v>0.191208150463769</v>
      </c>
      <c r="J3778" s="2">
        <f>IFERROR(MIRR(B3778:G3778,Supuestos!$B$22,Supuestos!$B$22),"")</f>
        <v>0.16865741080019458</v>
      </c>
      <c r="K3778" s="6">
        <v>7952.077717324941</v>
      </c>
      <c r="L3778" s="6">
        <v>37703.384182687616</v>
      </c>
      <c r="M3778" s="6">
        <v>144749866.74241143</v>
      </c>
      <c r="N3778" s="6">
        <v>3391.0377575705447</v>
      </c>
      <c r="O3778" s="6">
        <v>110493029.43264939</v>
      </c>
    </row>
    <row r="3779">
      <c r="A3779">
        <v>3775</v>
      </c>
      <c r="B3779" s="6">
        <v>-163524658.18801302</v>
      </c>
      <c r="C3779" s="6">
        <v>51703536.640181765</v>
      </c>
      <c r="D3779" s="6">
        <v>59522523.994250655</v>
      </c>
      <c r="E3779" s="6">
        <v>57669669.84748761</v>
      </c>
      <c r="F3779" s="6">
        <v>72594349.78719357</v>
      </c>
      <c r="G3779" s="6">
        <v>103412411.3665246</v>
      </c>
      <c r="H3779" s="6">
        <f>NPV(Supuestos!$B$22,C3779:G3779)+B3779</f>
        <v>63246203.970086634</v>
      </c>
      <c r="I3779" s="2">
        <f>IFERROR(IRR(B3779:G3779),"")</f>
        <v>0.27397241527760596</v>
      </c>
      <c r="J3779" s="2">
        <f>IFERROR(MIRR(B3779:G3779,Supuestos!$B$22,Supuestos!$B$22),"")</f>
        <v>0.21704223995620908</v>
      </c>
      <c r="K3779" s="6">
        <v>7616.422739927556</v>
      </c>
      <c r="L3779" s="6">
        <v>44995.882551282855</v>
      </c>
      <c r="M3779" s="6">
        <v>136108045.142677</v>
      </c>
      <c r="N3779" s="6">
        <v>3340.349080724021</v>
      </c>
      <c r="O3779" s="6">
        <v>115274306.98961318</v>
      </c>
    </row>
    <row r="3780">
      <c r="A3780">
        <v>3776</v>
      </c>
      <c r="B3780" s="6">
        <v>-169576325.80756003</v>
      </c>
      <c r="C3780" s="6">
        <v>31449262.39828208</v>
      </c>
      <c r="D3780" s="6">
        <v>52154836.95909689</v>
      </c>
      <c r="E3780" s="6">
        <v>43814817.72282794</v>
      </c>
      <c r="F3780" s="6">
        <v>46249067.55750152</v>
      </c>
      <c r="G3780" s="6">
        <v>68260026.90547815</v>
      </c>
      <c r="H3780" s="6">
        <f>NPV(Supuestos!$B$22,C3780:G3780)+B3780</f>
        <v>-9448766.334564045</v>
      </c>
      <c r="I3780" s="2">
        <f>IFERROR(IRR(B3780:G3780),"")</f>
        <v>0.11868424522207391</v>
      </c>
      <c r="J3780" s="2">
        <f>IFERROR(MIRR(B3780:G3780,Supuestos!$B$22,Supuestos!$B$22),"")</f>
        <v>0.12700287516908304</v>
      </c>
      <c r="K3780" s="6">
        <v>7373.969967611329</v>
      </c>
      <c r="L3780" s="6">
        <v>39503.72146100389</v>
      </c>
      <c r="M3780" s="6">
        <v>146272385.35457397</v>
      </c>
      <c r="N3780" s="6">
        <v>3443.9761634916067</v>
      </c>
      <c r="O3780" s="6">
        <v>107019879.5344543</v>
      </c>
    </row>
    <row r="3781">
      <c r="A3781">
        <v>3777</v>
      </c>
      <c r="B3781" s="6">
        <v>-166707074.68861037</v>
      </c>
      <c r="C3781" s="6">
        <v>50644238.515596</v>
      </c>
      <c r="D3781" s="6">
        <v>36091951.07139316</v>
      </c>
      <c r="E3781" s="6">
        <v>31640516.30942811</v>
      </c>
      <c r="F3781" s="6">
        <v>51574271.55302921</v>
      </c>
      <c r="G3781" s="6">
        <v>73637036.82424171</v>
      </c>
      <c r="H3781" s="6">
        <f>NPV(Supuestos!$B$22,C3781:G3781)+B3781</f>
        <v>-4373393.936425477</v>
      </c>
      <c r="I3781" s="2">
        <f>IFERROR(IRR(B3781:G3781),"")</f>
        <v>0.12977866339342103</v>
      </c>
      <c r="J3781" s="2">
        <f>IFERROR(MIRR(B3781:G3781,Supuestos!$B$22,Supuestos!$B$22),"")</f>
        <v>0.13395487485876</v>
      </c>
      <c r="K3781" s="6">
        <v>7380.194317554795</v>
      </c>
      <c r="L3781" s="6">
        <v>39871.07592897503</v>
      </c>
      <c r="M3781" s="6">
        <v>143166571.648145</v>
      </c>
      <c r="N3781" s="6">
        <v>3399.0843114443123</v>
      </c>
      <c r="O3781" s="6">
        <v>110413667.58235554</v>
      </c>
    </row>
    <row r="3782">
      <c r="A3782">
        <v>3778</v>
      </c>
      <c r="B3782" s="6">
        <v>-184282525.31434092</v>
      </c>
      <c r="C3782" s="6">
        <v>52564097.16986233</v>
      </c>
      <c r="D3782" s="6">
        <v>53746882.92393874</v>
      </c>
      <c r="E3782" s="6">
        <v>53691552.19810132</v>
      </c>
      <c r="F3782" s="6">
        <v>55340667.73395256</v>
      </c>
      <c r="G3782" s="6">
        <v>99797774.50654362</v>
      </c>
      <c r="H3782" s="6">
        <f>NPV(Supuestos!$B$22,C3782:G3782)+B3782</f>
        <v>24021036.16637846</v>
      </c>
      <c r="I3782" s="2">
        <f>IFERROR(IRR(B3782:G3782),"")</f>
        <v>0.1880537927634636</v>
      </c>
      <c r="J3782" s="2">
        <f>IFERROR(MIRR(B3782:G3782,Supuestos!$B$22,Supuestos!$B$22),"")</f>
        <v>0.16828112290976294</v>
      </c>
      <c r="K3782" s="6">
        <v>8058.473917571342</v>
      </c>
      <c r="L3782" s="6">
        <v>38605.153706893994</v>
      </c>
      <c r="M3782" s="6">
        <v>159394635.3758739</v>
      </c>
      <c r="N3782" s="6">
        <v>3384.9798595532775</v>
      </c>
      <c r="O3782" s="6">
        <v>114129639.02325284</v>
      </c>
    </row>
    <row r="3783">
      <c r="A3783">
        <v>3779</v>
      </c>
      <c r="B3783" s="6">
        <v>-161287614.65044403</v>
      </c>
      <c r="C3783" s="6">
        <v>43674092.69445977</v>
      </c>
      <c r="D3783" s="6">
        <v>28298788.73619447</v>
      </c>
      <c r="E3783" s="6">
        <v>38454685.77973713</v>
      </c>
      <c r="F3783" s="6">
        <v>29379906.428798534</v>
      </c>
      <c r="G3783" s="6">
        <v>80861594.06153432</v>
      </c>
      <c r="H3783" s="6">
        <f>NPV(Supuestos!$B$22,C3783:G3783)+B3783</f>
        <v>-15853949.17714309</v>
      </c>
      <c r="I3783" s="2">
        <f>IFERROR(IRR(B3783:G3783),"")</f>
        <v>0.10212661439209021</v>
      </c>
      <c r="J3783" s="2">
        <f>IFERROR(MIRR(B3783:G3783,Supuestos!$B$22,Supuestos!$B$22),"")</f>
        <v>0.11665145862313042</v>
      </c>
      <c r="K3783" s="6">
        <v>7162.521835246233</v>
      </c>
      <c r="L3783" s="6">
        <v>42516.39445660749</v>
      </c>
      <c r="M3783" s="6">
        <v>136925646.35833257</v>
      </c>
      <c r="N3783" s="6">
        <v>3527.6261246452727</v>
      </c>
      <c r="O3783" s="6">
        <v>114037889.64345187</v>
      </c>
    </row>
    <row r="3784">
      <c r="A3784">
        <v>3780</v>
      </c>
      <c r="B3784" s="6">
        <v>-163967943.47449186</v>
      </c>
      <c r="C3784" s="6">
        <v>56092210.12141907</v>
      </c>
      <c r="D3784" s="6">
        <v>65179740.64018251</v>
      </c>
      <c r="E3784" s="6">
        <v>70170327.34089756</v>
      </c>
      <c r="F3784" s="6">
        <v>81427019.09804066</v>
      </c>
      <c r="G3784" s="6">
        <v>96756120.24534993</v>
      </c>
      <c r="H3784" s="6">
        <f>NPV(Supuestos!$B$22,C3784:G3784)+B3784</f>
        <v>81215844.78234664</v>
      </c>
      <c r="I3784" s="2">
        <f>IFERROR(IRR(B3784:G3784),"")</f>
        <v>0.31227010412732303</v>
      </c>
      <c r="J3784" s="2">
        <f>IFERROR(MIRR(B3784:G3784,Supuestos!$B$22,Supuestos!$B$22),"")</f>
        <v>0.2355246418407515</v>
      </c>
      <c r="K3784" s="6">
        <v>8141.377236949047</v>
      </c>
      <c r="L3784" s="6">
        <v>41650.570743786375</v>
      </c>
      <c r="M3784" s="6">
        <v>136840502.78974</v>
      </c>
      <c r="N3784" s="6">
        <v>3434.1908782099686</v>
      </c>
      <c r="O3784" s="6">
        <v>107736878.62944305</v>
      </c>
    </row>
    <row r="3785">
      <c r="A3785">
        <v>3781</v>
      </c>
      <c r="B3785" s="6">
        <v>-164552772.8367764</v>
      </c>
      <c r="C3785" s="6">
        <v>89982391.64088693</v>
      </c>
      <c r="D3785" s="6">
        <v>74441606.10041504</v>
      </c>
      <c r="E3785" s="6">
        <v>104173245.21431664</v>
      </c>
      <c r="F3785" s="6">
        <v>109539340.71020484</v>
      </c>
      <c r="G3785" s="6">
        <v>133780368.38854873</v>
      </c>
      <c r="H3785" s="6">
        <f>NPV(Supuestos!$B$22,C3785:G3785)+B3785</f>
        <v>176310936.06483763</v>
      </c>
      <c r="I3785" s="2">
        <f>IFERROR(IRR(B3785:G3785),"")</f>
        <v>0.49485675781709615</v>
      </c>
      <c r="J3785" s="2">
        <f>IFERROR(MIRR(B3785:G3785,Supuestos!$B$22,Supuestos!$B$22),"")</f>
        <v>0.31874238062586224</v>
      </c>
      <c r="K3785" s="6">
        <v>8579.315221852188</v>
      </c>
      <c r="L3785" s="6">
        <v>44110.860648475296</v>
      </c>
      <c r="M3785" s="6">
        <v>134277494.57993922</v>
      </c>
      <c r="N3785" s="6">
        <v>3338.4304660993316</v>
      </c>
      <c r="O3785" s="6">
        <v>107327456.78004979</v>
      </c>
    </row>
    <row r="3786">
      <c r="A3786">
        <v>3782</v>
      </c>
      <c r="B3786" s="6">
        <v>-176139393.8052438</v>
      </c>
      <c r="C3786" s="6">
        <v>38606104.834222496</v>
      </c>
      <c r="D3786" s="6">
        <v>78028926.23013069</v>
      </c>
      <c r="E3786" s="6">
        <v>57545639.05644914</v>
      </c>
      <c r="F3786" s="6">
        <v>66914120.0540687</v>
      </c>
      <c r="G3786" s="6">
        <v>97985083.2700499</v>
      </c>
      <c r="H3786" s="6">
        <f>NPV(Supuestos!$B$22,C3786:G3786)+B3786</f>
        <v>47116915.28228384</v>
      </c>
      <c r="I3786" s="2">
        <f>IFERROR(IRR(B3786:G3786),"")</f>
        <v>0.23427372111295564</v>
      </c>
      <c r="J3786" s="2">
        <f>IFERROR(MIRR(B3786:G3786,Supuestos!$B$22,Supuestos!$B$22),"")</f>
        <v>0.19534783692302904</v>
      </c>
      <c r="K3786" s="6">
        <v>8179.357584399031</v>
      </c>
      <c r="L3786" s="6">
        <v>40269.17215180174</v>
      </c>
      <c r="M3786" s="6">
        <v>149789317.112659</v>
      </c>
      <c r="N3786" s="6">
        <v>3434.1710458509624</v>
      </c>
      <c r="O3786" s="6">
        <v>119117713.83189906</v>
      </c>
    </row>
    <row r="3787">
      <c r="A3787">
        <v>3783</v>
      </c>
      <c r="B3787" s="6">
        <v>-186738409.33886796</v>
      </c>
      <c r="C3787" s="6">
        <v>101127808.64866085</v>
      </c>
      <c r="D3787" s="6">
        <v>101406975.69720958</v>
      </c>
      <c r="E3787" s="6">
        <v>91800425.95870805</v>
      </c>
      <c r="F3787" s="6">
        <v>96153771.6646199</v>
      </c>
      <c r="G3787" s="6">
        <v>129341545.99932809</v>
      </c>
      <c r="H3787" s="6">
        <f>NPV(Supuestos!$B$22,C3787:G3787)+B3787</f>
        <v>166068940.1849069</v>
      </c>
      <c r="I3787" s="2">
        <f>IFERROR(IRR(B3787:G3787),"")</f>
        <v>0.460863978422977</v>
      </c>
      <c r="J3787" s="2">
        <f>IFERROR(MIRR(B3787:G3787,Supuestos!$B$22,Supuestos!$B$22),"")</f>
        <v>0.29468955713482026</v>
      </c>
      <c r="K3787" s="6">
        <v>8958.896432293437</v>
      </c>
      <c r="L3787" s="6">
        <v>41877.370110485834</v>
      </c>
      <c r="M3787" s="6">
        <v>156724407.6047349</v>
      </c>
      <c r="N3787" s="6">
        <v>3394.4998352477946</v>
      </c>
      <c r="O3787" s="6">
        <v>107067210.34558542</v>
      </c>
    </row>
    <row r="3788">
      <c r="A3788">
        <v>3784</v>
      </c>
      <c r="B3788" s="6">
        <v>-183945156.506472</v>
      </c>
      <c r="C3788" s="6">
        <v>74650271.39888889</v>
      </c>
      <c r="D3788" s="6">
        <v>62522200.37084937</v>
      </c>
      <c r="E3788" s="6">
        <v>68665220.09534217</v>
      </c>
      <c r="F3788" s="6">
        <v>81695771.19514595</v>
      </c>
      <c r="G3788" s="6">
        <v>123563134.81962271</v>
      </c>
      <c r="H3788" s="6">
        <f>NPV(Supuestos!$B$22,C3788:G3788)+B3788</f>
        <v>88538683.57963294</v>
      </c>
      <c r="I3788" s="2">
        <f>IFERROR(IRR(B3788:G3788),"")</f>
        <v>0.3094287795487297</v>
      </c>
      <c r="J3788" s="2">
        <f>IFERROR(MIRR(B3788:G3788,Supuestos!$B$22,Supuestos!$B$22),"")</f>
        <v>0.23320515135267783</v>
      </c>
      <c r="K3788" s="6">
        <v>8317.008174980476</v>
      </c>
      <c r="L3788" s="6">
        <v>40528.60225511105</v>
      </c>
      <c r="M3788" s="6">
        <v>156979019.20436874</v>
      </c>
      <c r="N3788" s="6">
        <v>3399.198225699365</v>
      </c>
      <c r="O3788" s="6">
        <v>105803976.51903965</v>
      </c>
    </row>
    <row r="3789">
      <c r="A3789">
        <v>3785</v>
      </c>
      <c r="B3789" s="6">
        <v>-172750378.55689996</v>
      </c>
      <c r="C3789" s="6">
        <v>40367448.76022287</v>
      </c>
      <c r="D3789" s="6">
        <v>27949470.16509527</v>
      </c>
      <c r="E3789" s="6">
        <v>19023089.392149147</v>
      </c>
      <c r="F3789" s="6">
        <v>39485749.82559635</v>
      </c>
      <c r="G3789" s="6">
        <v>72018494.35271652</v>
      </c>
      <c r="H3789" s="6">
        <f>NPV(Supuestos!$B$22,C3789:G3789)+B3789</f>
        <v>-42211199.634834796</v>
      </c>
      <c r="I3789" s="2">
        <f>IFERROR(IRR(B3789:G3789),"")</f>
        <v>0.04323000247761547</v>
      </c>
      <c r="J3789" s="2">
        <f>IFERROR(MIRR(B3789:G3789,Supuestos!$B$22,Supuestos!$B$22),"")</f>
        <v>0.07787705010042845</v>
      </c>
      <c r="K3789" s="6">
        <v>7444.095908626188</v>
      </c>
      <c r="L3789" s="6">
        <v>37890.94769697912</v>
      </c>
      <c r="M3789" s="6">
        <v>150185270.65889588</v>
      </c>
      <c r="N3789" s="6">
        <v>3555.6585833740733</v>
      </c>
      <c r="O3789" s="6">
        <v>112852033.95430952</v>
      </c>
    </row>
    <row r="3790">
      <c r="A3790">
        <v>3786</v>
      </c>
      <c r="B3790" s="6">
        <v>-174362671.89422655</v>
      </c>
      <c r="C3790" s="6">
        <v>84654768.46080853</v>
      </c>
      <c r="D3790" s="6">
        <v>65569522.860692665</v>
      </c>
      <c r="E3790" s="6">
        <v>72471102.85543948</v>
      </c>
      <c r="F3790" s="6">
        <v>80845069.43168977</v>
      </c>
      <c r="G3790" s="6">
        <v>134924181.04669216</v>
      </c>
      <c r="H3790" s="6">
        <f>NPV(Supuestos!$B$22,C3790:G3790)+B3790</f>
        <v>117207608.63799576</v>
      </c>
      <c r="I3790" s="2">
        <f>IFERROR(IRR(B3790:G3790),"")</f>
        <v>0.3744814839647709</v>
      </c>
      <c r="J3790" s="2">
        <f>IFERROR(MIRR(B3790:G3790,Supuestos!$B$22,Supuestos!$B$22),"")</f>
        <v>0.26346378806972903</v>
      </c>
      <c r="K3790" s="6">
        <v>8981.841410447381</v>
      </c>
      <c r="L3790" s="6">
        <v>36660.76538513874</v>
      </c>
      <c r="M3790" s="6">
        <v>148020177.44023174</v>
      </c>
      <c r="N3790" s="6">
        <v>3307.573852253457</v>
      </c>
      <c r="O3790" s="6">
        <v>107148383.74134703</v>
      </c>
    </row>
    <row r="3791">
      <c r="A3791">
        <v>3787</v>
      </c>
      <c r="B3791" s="6">
        <v>-189500490.6828363</v>
      </c>
      <c r="C3791" s="6">
        <v>67050476.95738612</v>
      </c>
      <c r="D3791" s="6">
        <v>51025226.00604604</v>
      </c>
      <c r="E3791" s="6">
        <v>58658337.020554125</v>
      </c>
      <c r="F3791" s="6">
        <v>63796815.775889784</v>
      </c>
      <c r="G3791" s="6">
        <v>117353230.38486458</v>
      </c>
      <c r="H3791" s="6">
        <f>NPV(Supuestos!$B$22,C3791:G3791)+B3791</f>
        <v>46893105.29890337</v>
      </c>
      <c r="I3791" s="2">
        <f>IFERROR(IRR(B3791:G3791),"")</f>
        <v>0.2295820756836008</v>
      </c>
      <c r="J3791" s="2">
        <f>IFERROR(MIRR(B3791:G3791,Supuestos!$B$22,Supuestos!$B$22),"")</f>
        <v>0.19154356341457035</v>
      </c>
      <c r="K3791" s="6">
        <v>8230.634535841937</v>
      </c>
      <c r="L3791" s="6">
        <v>38424.60642646131</v>
      </c>
      <c r="M3791" s="6">
        <v>164199779.26845497</v>
      </c>
      <c r="N3791" s="6">
        <v>3431.4371502026916</v>
      </c>
      <c r="O3791" s="6">
        <v>108670776.20038535</v>
      </c>
    </row>
    <row r="3792">
      <c r="A3792">
        <v>3788</v>
      </c>
      <c r="B3792" s="6">
        <v>-161547638.4701265</v>
      </c>
      <c r="C3792" s="6">
        <v>38990379.45679193</v>
      </c>
      <c r="D3792" s="6">
        <v>46425884.625828266</v>
      </c>
      <c r="E3792" s="6">
        <v>49118763.01990874</v>
      </c>
      <c r="F3792" s="6">
        <v>42076902.546781555</v>
      </c>
      <c r="G3792" s="6">
        <v>98156172.89389133</v>
      </c>
      <c r="H3792" s="6">
        <f>NPV(Supuestos!$B$22,C3792:G3792)+B3792</f>
        <v>17423569.967620358</v>
      </c>
      <c r="I3792" s="2">
        <f>IFERROR(IRR(B3792:G3792),"")</f>
        <v>0.1784189932278399</v>
      </c>
      <c r="J3792" s="2">
        <f>IFERROR(MIRR(B3792:G3792,Supuestos!$B$22,Supuestos!$B$22),"")</f>
        <v>0.16359370396620698</v>
      </c>
      <c r="K3792" s="6">
        <v>7385.7519855492255</v>
      </c>
      <c r="L3792" s="6">
        <v>40947.56915612216</v>
      </c>
      <c r="M3792" s="6">
        <v>137353351.25426704</v>
      </c>
      <c r="N3792" s="6">
        <v>3318.3155012627444</v>
      </c>
      <c r="O3792" s="6">
        <v>110298212.11903568</v>
      </c>
    </row>
    <row r="3793">
      <c r="A3793">
        <v>3789</v>
      </c>
      <c r="B3793" s="6">
        <v>-162900155.7655521</v>
      </c>
      <c r="C3793" s="6">
        <v>39522449.67387566</v>
      </c>
      <c r="D3793" s="6">
        <v>38119448.68788072</v>
      </c>
      <c r="E3793" s="6">
        <v>36070638.20127344</v>
      </c>
      <c r="F3793" s="6">
        <v>30191513.043154776</v>
      </c>
      <c r="G3793" s="6">
        <v>71017616.67273176</v>
      </c>
      <c r="H3793" s="6">
        <f>NPV(Supuestos!$B$22,C3793:G3793)+B3793</f>
        <v>-19792884.802399755</v>
      </c>
      <c r="I3793" s="2">
        <f>IFERROR(IRR(B3793:G3793),"")</f>
        <v>0.09184076531042563</v>
      </c>
      <c r="J3793" s="2">
        <f>IFERROR(MIRR(B3793:G3793,Supuestos!$B$22,Supuestos!$B$22),"")</f>
        <v>0.11084353390582802</v>
      </c>
      <c r="K3793" s="6">
        <v>7638.465987102534</v>
      </c>
      <c r="L3793" s="6">
        <v>34581.15463307008</v>
      </c>
      <c r="M3793" s="6">
        <v>141768397.888797</v>
      </c>
      <c r="N3793" s="6">
        <v>3388.4579739533365</v>
      </c>
      <c r="O3793" s="6">
        <v>107658465.48244594</v>
      </c>
    </row>
    <row r="3794">
      <c r="A3794">
        <v>3790</v>
      </c>
      <c r="B3794" s="6">
        <v>-166210632.08642456</v>
      </c>
      <c r="C3794" s="6">
        <v>53391309.53312966</v>
      </c>
      <c r="D3794" s="6">
        <v>47822709.95806972</v>
      </c>
      <c r="E3794" s="6">
        <v>41757573.724028185</v>
      </c>
      <c r="F3794" s="6">
        <v>33409112.458833855</v>
      </c>
      <c r="G3794" s="6">
        <v>89687689.50624216</v>
      </c>
      <c r="H3794" s="6">
        <f>NPV(Supuestos!$B$22,C3794:G3794)+B3794</f>
        <v>11968897.32548602</v>
      </c>
      <c r="I3794" s="2">
        <f>IFERROR(IRR(B3794:G3794),"")</f>
        <v>0.1679321455933395</v>
      </c>
      <c r="J3794" s="2">
        <f>IFERROR(MIRR(B3794:G3794,Supuestos!$B$22,Supuestos!$B$22),"")</f>
        <v>0.15596491430784787</v>
      </c>
      <c r="K3794" s="6">
        <v>7595.924564686756</v>
      </c>
      <c r="L3794" s="6">
        <v>42094.1925725049</v>
      </c>
      <c r="M3794" s="6">
        <v>140631087.17505297</v>
      </c>
      <c r="N3794" s="6">
        <v>3462.8540655598044</v>
      </c>
      <c r="O3794" s="6">
        <v>116033218.31365658</v>
      </c>
    </row>
    <row r="3795">
      <c r="A3795">
        <v>3791</v>
      </c>
      <c r="B3795" s="6">
        <v>-155737710.15842575</v>
      </c>
      <c r="C3795" s="6">
        <v>30201693.872080985</v>
      </c>
      <c r="D3795" s="6">
        <v>56254359.466097385</v>
      </c>
      <c r="E3795" s="6">
        <v>40538172.696518004</v>
      </c>
      <c r="F3795" s="6">
        <v>32947254.810788438</v>
      </c>
      <c r="G3795" s="6">
        <v>79878224.57750808</v>
      </c>
      <c r="H3795" s="6">
        <f>NPV(Supuestos!$B$22,C3795:G3795)+B3795</f>
        <v>2396685.174749583</v>
      </c>
      <c r="I3795" s="2">
        <f>IFERROR(IRR(B3795:G3795),"")</f>
        <v>0.14575291741916044</v>
      </c>
      <c r="J3795" s="2">
        <f>IFERROR(MIRR(B3795:G3795,Supuestos!$B$22,Supuestos!$B$22),"")</f>
        <v>0.14348734550619047</v>
      </c>
      <c r="K3795" s="6">
        <v>7569.102607484858</v>
      </c>
      <c r="L3795" s="6">
        <v>37722.6678935838</v>
      </c>
      <c r="M3795" s="6">
        <v>132895570.6452569</v>
      </c>
      <c r="N3795" s="6">
        <v>3382.478068086008</v>
      </c>
      <c r="O3795" s="6">
        <v>110036094.05941395</v>
      </c>
    </row>
    <row r="3796">
      <c r="A3796">
        <v>3792</v>
      </c>
      <c r="B3796" s="6">
        <v>-162466662.78211868</v>
      </c>
      <c r="C3796" s="6">
        <v>56669665.225346774</v>
      </c>
      <c r="D3796" s="6">
        <v>60503180.85423298</v>
      </c>
      <c r="E3796" s="6">
        <v>58220040.449675456</v>
      </c>
      <c r="F3796" s="6">
        <v>53362615.835259795</v>
      </c>
      <c r="G3796" s="6">
        <v>89897149.53061727</v>
      </c>
      <c r="H3796" s="6">
        <f>NPV(Supuestos!$B$22,C3796:G3796)+B3796</f>
        <v>51380386.75026332</v>
      </c>
      <c r="I3796" s="2">
        <f>IFERROR(IRR(B3796:G3796),"")</f>
        <v>0.25769732371641096</v>
      </c>
      <c r="J3796" s="2">
        <f>IFERROR(MIRR(B3796:G3796,Supuestos!$B$22,Supuestos!$B$22),"")</f>
        <v>0.2044052832246268</v>
      </c>
      <c r="K3796" s="6">
        <v>8146.220931368358</v>
      </c>
      <c r="L3796" s="6">
        <v>37239.8185417495</v>
      </c>
      <c r="M3796" s="6">
        <v>138197559.63930595</v>
      </c>
      <c r="N3796" s="6">
        <v>3335.8987484748163</v>
      </c>
      <c r="O3796" s="6">
        <v>109603961.87448174</v>
      </c>
    </row>
    <row r="3797">
      <c r="A3797">
        <v>3793</v>
      </c>
      <c r="B3797" s="6">
        <v>-186102802.57601243</v>
      </c>
      <c r="C3797" s="6">
        <v>28934683.28413771</v>
      </c>
      <c r="D3797" s="6">
        <v>28988086.164110266</v>
      </c>
      <c r="E3797" s="6">
        <v>19448047.408839986</v>
      </c>
      <c r="F3797" s="6">
        <v>49201404.15524994</v>
      </c>
      <c r="G3797" s="6">
        <v>74842099.21163005</v>
      </c>
      <c r="H3797" s="6">
        <f>NPV(Supuestos!$B$22,C3797:G3797)+B3797</f>
        <v>-57287410.2624082</v>
      </c>
      <c r="I3797" s="2">
        <f>IFERROR(IRR(B3797:G3797),"")</f>
        <v>0.022637019705468917</v>
      </c>
      <c r="J3797" s="2">
        <f>IFERROR(MIRR(B3797:G3797,Supuestos!$B$22,Supuestos!$B$22),"")</f>
        <v>0.05912646654359843</v>
      </c>
      <c r="K3797" s="6">
        <v>7082.752119723783</v>
      </c>
      <c r="L3797" s="6">
        <v>37466.45626598893</v>
      </c>
      <c r="M3797" s="6">
        <v>164873552.7730947</v>
      </c>
      <c r="N3797" s="6">
        <v>3384.016470580051</v>
      </c>
      <c r="O3797" s="6">
        <v>107354754.48683567</v>
      </c>
    </row>
    <row r="3798">
      <c r="A3798">
        <v>3794</v>
      </c>
      <c r="B3798" s="6">
        <v>-182539563.73817396</v>
      </c>
      <c r="C3798" s="6">
        <v>23541911.04238324</v>
      </c>
      <c r="D3798" s="6">
        <v>21154040.33541353</v>
      </c>
      <c r="E3798" s="6">
        <v>26773893.618905235</v>
      </c>
      <c r="F3798" s="6">
        <v>37791363.884193376</v>
      </c>
      <c r="G3798" s="6">
        <v>59087250.38401942</v>
      </c>
      <c r="H3798" s="6">
        <f>NPV(Supuestos!$B$22,C3798:G3798)+B3798</f>
        <v>-74476214.35015991</v>
      </c>
      <c r="I3798" s="2">
        <f>IFERROR(IRR(B3798:G3798),"")</f>
        <v>-0.02257547872964268</v>
      </c>
      <c r="J3798" s="2">
        <f>IFERROR(MIRR(B3798:G3798,Supuestos!$B$22,Supuestos!$B$22),"")</f>
        <v>0.02652406371709959</v>
      </c>
      <c r="K3798" s="6">
        <v>7202.77151183277</v>
      </c>
      <c r="L3798" s="6">
        <v>37177.296165936525</v>
      </c>
      <c r="M3798" s="6">
        <v>161117198.16129577</v>
      </c>
      <c r="N3798" s="6">
        <v>3428.0092544543245</v>
      </c>
      <c r="O3798" s="6">
        <v>113177260.28981797</v>
      </c>
    </row>
    <row r="3799">
      <c r="A3799">
        <v>3795</v>
      </c>
      <c r="B3799" s="6">
        <v>-149805212.01863614</v>
      </c>
      <c r="C3799" s="6">
        <v>51480208.34870422</v>
      </c>
      <c r="D3799" s="6">
        <v>37409480.76850498</v>
      </c>
      <c r="E3799" s="6">
        <v>53139021.215519905</v>
      </c>
      <c r="F3799" s="6">
        <v>40258533.056260854</v>
      </c>
      <c r="G3799" s="6">
        <v>78858793.13453266</v>
      </c>
      <c r="H3799" s="6">
        <f>NPV(Supuestos!$B$22,C3799:G3799)+B3799</f>
        <v>24798641.389633525</v>
      </c>
      <c r="I3799" s="2">
        <f>IFERROR(IRR(B3799:G3799),"")</f>
        <v>0.20265572358153675</v>
      </c>
      <c r="J3799" s="2">
        <f>IFERROR(MIRR(B3799:G3799,Supuestos!$B$22,Supuestos!$B$22),"")</f>
        <v>0.17546643207039359</v>
      </c>
      <c r="K3799" s="6">
        <v>7893.009291474633</v>
      </c>
      <c r="L3799" s="6">
        <v>37421.48021847823</v>
      </c>
      <c r="M3799" s="6">
        <v>126175764.73342152</v>
      </c>
      <c r="N3799" s="6">
        <v>3431.340318235258</v>
      </c>
      <c r="O3799" s="6">
        <v>110743106.27650994</v>
      </c>
    </row>
    <row r="3800">
      <c r="A3800">
        <v>3796</v>
      </c>
      <c r="B3800" s="6">
        <v>-173333799.93421865</v>
      </c>
      <c r="C3800" s="6">
        <v>100485409.82877894</v>
      </c>
      <c r="D3800" s="6">
        <v>81381817.40282388</v>
      </c>
      <c r="E3800" s="6">
        <v>91485037.50910515</v>
      </c>
      <c r="F3800" s="6">
        <v>87742788.36602764</v>
      </c>
      <c r="G3800" s="6">
        <v>148314284.85511532</v>
      </c>
      <c r="H3800" s="6">
        <f>NPV(Supuestos!$B$22,C3800:G3800)+B3800</f>
        <v>168162323.28718042</v>
      </c>
      <c r="I3800" s="2">
        <f>IFERROR(IRR(B3800:G3800),"")</f>
        <v>0.476761666037756</v>
      </c>
      <c r="J3800" s="2">
        <f>IFERROR(MIRR(B3800:G3800,Supuestos!$B$22,Supuestos!$B$22),"")</f>
        <v>0.3055856117931419</v>
      </c>
      <c r="K3800" s="6">
        <v>8047.261111813106</v>
      </c>
      <c r="L3800" s="6">
        <v>46324.40489898071</v>
      </c>
      <c r="M3800" s="6">
        <v>143511033.36850247</v>
      </c>
      <c r="N3800" s="6">
        <v>3129.7578318354986</v>
      </c>
      <c r="O3800" s="6">
        <v>103531147.17367823</v>
      </c>
    </row>
    <row r="3801">
      <c r="A3801">
        <v>3797</v>
      </c>
      <c r="B3801" s="6">
        <v>-157807924.30134246</v>
      </c>
      <c r="C3801" s="6">
        <v>30159463.72078935</v>
      </c>
      <c r="D3801" s="6">
        <v>28004660.58557242</v>
      </c>
      <c r="E3801" s="6">
        <v>23975900.62901722</v>
      </c>
      <c r="F3801" s="6">
        <v>36810213.28793954</v>
      </c>
      <c r="G3801" s="6">
        <v>69078976.108258</v>
      </c>
      <c r="H3801" s="6">
        <f>NPV(Supuestos!$B$22,C3801:G3801)+B3801</f>
        <v>-35948470.554250255</v>
      </c>
      <c r="I3801" s="2">
        <f>IFERROR(IRR(B3801:G3801),"")</f>
        <v>0.05284748406800367</v>
      </c>
      <c r="J3801" s="2">
        <f>IFERROR(MIRR(B3801:G3801,Supuestos!$B$22,Supuestos!$B$22),"")</f>
        <v>0.08255740546214119</v>
      </c>
      <c r="K3801" s="6">
        <v>7205.863023241305</v>
      </c>
      <c r="L3801" s="6">
        <v>36630.13185652396</v>
      </c>
      <c r="M3801" s="6">
        <v>136691787.2868321</v>
      </c>
      <c r="N3801" s="6">
        <v>3300.0078530982137</v>
      </c>
      <c r="O3801" s="6">
        <v>107903749.42496826</v>
      </c>
    </row>
    <row r="3802">
      <c r="A3802">
        <v>3798</v>
      </c>
      <c r="B3802" s="6">
        <v>-182499048.00102565</v>
      </c>
      <c r="C3802" s="6">
        <v>69127260.6266003</v>
      </c>
      <c r="D3802" s="6">
        <v>47411855.82004052</v>
      </c>
      <c r="E3802" s="6">
        <v>62477802.7409305</v>
      </c>
      <c r="F3802" s="6">
        <v>57302848.31989339</v>
      </c>
      <c r="G3802" s="6">
        <v>98783232.76743047</v>
      </c>
      <c r="H3802" s="6">
        <f>NPV(Supuestos!$B$22,C3802:G3802)+B3802</f>
        <v>42024322.67100731</v>
      </c>
      <c r="I3802" s="2">
        <f>IFERROR(IRR(B3802:G3802),"")</f>
        <v>0.22688418160304216</v>
      </c>
      <c r="J3802" s="2">
        <f>IFERROR(MIRR(B3802:G3802,Supuestos!$B$22,Supuestos!$B$22),"")</f>
        <v>0.18824238943737992</v>
      </c>
      <c r="K3802" s="6">
        <v>9070.716878011775</v>
      </c>
      <c r="L3802" s="6">
        <v>31731.002339451</v>
      </c>
      <c r="M3802" s="6">
        <v>159473212.9228905</v>
      </c>
      <c r="N3802" s="6">
        <v>3354.3760344696543</v>
      </c>
      <c r="O3802" s="6">
        <v>111508520.8659604</v>
      </c>
    </row>
    <row r="3803">
      <c r="A3803">
        <v>3799</v>
      </c>
      <c r="B3803" s="6">
        <v>-171686577.34101173</v>
      </c>
      <c r="C3803" s="6">
        <v>70965970.3486506</v>
      </c>
      <c r="D3803" s="6">
        <v>78200727.69343908</v>
      </c>
      <c r="E3803" s="6">
        <v>83729174.38250706</v>
      </c>
      <c r="F3803" s="6">
        <v>98073075.47167243</v>
      </c>
      <c r="G3803" s="6">
        <v>131259393.0959926</v>
      </c>
      <c r="H3803" s="6">
        <f>NPV(Supuestos!$B$22,C3803:G3803)+B3803</f>
        <v>133491151.69292928</v>
      </c>
      <c r="I3803" s="2">
        <f>IFERROR(IRR(B3803:G3803),"")</f>
        <v>0.3979673550721262</v>
      </c>
      <c r="J3803" s="2">
        <f>IFERROR(MIRR(B3803:G3803,Supuestos!$B$22,Supuestos!$B$22),"")</f>
        <v>0.2789929487146543</v>
      </c>
      <c r="K3803" s="6">
        <v>8614.525650799418</v>
      </c>
      <c r="L3803" s="6">
        <v>42300.81840158472</v>
      </c>
      <c r="M3803" s="6">
        <v>142534458.52739096</v>
      </c>
      <c r="N3803" s="6">
        <v>3507.8963484615088</v>
      </c>
      <c r="O3803" s="6">
        <v>109328232.29981034</v>
      </c>
    </row>
    <row r="3804">
      <c r="A3804">
        <v>3800</v>
      </c>
      <c r="B3804" s="6">
        <v>-184278378.4561694</v>
      </c>
      <c r="C3804" s="6">
        <v>45694836.51990935</v>
      </c>
      <c r="D3804" s="6">
        <v>52353979.06321065</v>
      </c>
      <c r="E3804" s="6">
        <v>39332111.646292195</v>
      </c>
      <c r="F3804" s="6">
        <v>62235420.84365317</v>
      </c>
      <c r="G3804" s="6">
        <v>79680608.35040799</v>
      </c>
      <c r="H3804" s="6">
        <f>NPV(Supuestos!$B$22,C3804:G3804)+B3804</f>
        <v>869529.7519445047</v>
      </c>
      <c r="I3804" s="2">
        <f>IFERROR(IRR(B3804:G3804),"")</f>
        <v>0.14179396701068567</v>
      </c>
      <c r="J3804" s="2">
        <f>IFERROR(MIRR(B3804:G3804,Supuestos!$B$22,Supuestos!$B$22),"")</f>
        <v>0.14107380829714433</v>
      </c>
      <c r="K3804" s="6">
        <v>7836.9775647363695</v>
      </c>
      <c r="L3804" s="6">
        <v>36532.68258324025</v>
      </c>
      <c r="M3804" s="6">
        <v>161373913.35341027</v>
      </c>
      <c r="N3804" s="6">
        <v>3228.3706795734665</v>
      </c>
      <c r="O3804" s="6">
        <v>112079577.58134484</v>
      </c>
    </row>
    <row r="3805">
      <c r="A3805">
        <v>3801</v>
      </c>
      <c r="B3805" s="6">
        <v>-183941462.32580557</v>
      </c>
      <c r="C3805" s="6">
        <v>48033527.71552735</v>
      </c>
      <c r="D3805" s="6">
        <v>31461226.051787637</v>
      </c>
      <c r="E3805" s="6">
        <v>60239837.410130054</v>
      </c>
      <c r="F3805" s="6">
        <v>52101288.92835875</v>
      </c>
      <c r="G3805" s="6">
        <v>80136220.77092975</v>
      </c>
      <c r="H3805" s="6">
        <f>NPV(Supuestos!$B$22,C3805:G3805)+B3805</f>
        <v>-4469835.097251572</v>
      </c>
      <c r="I3805" s="2">
        <f>IFERROR(IRR(B3805:G3805),"")</f>
        <v>0.13081221570586765</v>
      </c>
      <c r="J3805" s="2">
        <f>IFERROR(MIRR(B3805:G3805,Supuestos!$B$22,Supuestos!$B$22),"")</f>
        <v>0.13440487576394555</v>
      </c>
      <c r="K3805" s="6">
        <v>7508.958351054299</v>
      </c>
      <c r="L3805" s="6">
        <v>38031.022882293655</v>
      </c>
      <c r="M3805" s="6">
        <v>161095592.9761147</v>
      </c>
      <c r="N3805" s="6">
        <v>3291.4025840970376</v>
      </c>
      <c r="O3805" s="6">
        <v>105271330.94250233</v>
      </c>
    </row>
    <row r="3806">
      <c r="A3806">
        <v>3802</v>
      </c>
      <c r="B3806" s="6">
        <v>-170535331.8400022</v>
      </c>
      <c r="C3806" s="6">
        <v>65890079.624954075</v>
      </c>
      <c r="D3806" s="6">
        <v>81122656.01137319</v>
      </c>
      <c r="E3806" s="6">
        <v>74783799.40708876</v>
      </c>
      <c r="F3806" s="6">
        <v>70758639.0760394</v>
      </c>
      <c r="G3806" s="6">
        <v>104060366.31554574</v>
      </c>
      <c r="H3806" s="6">
        <f>NPV(Supuestos!$B$22,C3806:G3806)+B3806</f>
        <v>96101655.83422811</v>
      </c>
      <c r="I3806" s="2">
        <f>IFERROR(IRR(B3806:G3806),"")</f>
        <v>0.34283236947695245</v>
      </c>
      <c r="J3806" s="2">
        <f>IFERROR(MIRR(B3806:G3806,Supuestos!$B$22,Supuestos!$B$22),"")</f>
        <v>0.24659693873555355</v>
      </c>
      <c r="K3806" s="6">
        <v>8338.688595502834</v>
      </c>
      <c r="L3806" s="6">
        <v>41559.32344566729</v>
      </c>
      <c r="M3806" s="6">
        <v>142811311.32374626</v>
      </c>
      <c r="N3806" s="6">
        <v>3508.634644281119</v>
      </c>
      <c r="O3806" s="6">
        <v>109683492.3661341</v>
      </c>
    </row>
    <row r="3807">
      <c r="A3807">
        <v>3803</v>
      </c>
      <c r="B3807" s="6">
        <v>-192627147.80125466</v>
      </c>
      <c r="C3807" s="6">
        <v>62223929.42842379</v>
      </c>
      <c r="D3807" s="6">
        <v>61815388.96245718</v>
      </c>
      <c r="E3807" s="6">
        <v>62214830.773535505</v>
      </c>
      <c r="F3807" s="6">
        <v>62063318.196129516</v>
      </c>
      <c r="G3807" s="6">
        <v>126766224.03964472</v>
      </c>
      <c r="H3807" s="6">
        <f>NPV(Supuestos!$B$22,C3807:G3807)+B3807</f>
        <v>54098290.7755281</v>
      </c>
      <c r="I3807" s="2">
        <f>IFERROR(IRR(B3807:G3807),"")</f>
        <v>0.239727022450938</v>
      </c>
      <c r="J3807" s="2">
        <f>IFERROR(MIRR(B3807:G3807,Supuestos!$B$22,Supuestos!$B$22),"")</f>
        <v>0.19785469224420793</v>
      </c>
      <c r="K3807" s="6">
        <v>8045.060176799481</v>
      </c>
      <c r="L3807" s="6">
        <v>40128.42177689138</v>
      </c>
      <c r="M3807" s="6">
        <v>166800302.3616481</v>
      </c>
      <c r="N3807" s="6">
        <v>3345.0426095786192</v>
      </c>
      <c r="O3807" s="6">
        <v>109033825.64230675</v>
      </c>
    </row>
    <row r="3808">
      <c r="A3808">
        <v>3804</v>
      </c>
      <c r="B3808" s="6">
        <v>-168790197.36361483</v>
      </c>
      <c r="C3808" s="6">
        <v>87226788.58710054</v>
      </c>
      <c r="D3808" s="6">
        <v>81365335.18111423</v>
      </c>
      <c r="E3808" s="6">
        <v>79736081.65798418</v>
      </c>
      <c r="F3808" s="6">
        <v>90591475.77666545</v>
      </c>
      <c r="G3808" s="6">
        <v>143388302.24208695</v>
      </c>
      <c r="H3808" s="6">
        <f>NPV(Supuestos!$B$22,C3808:G3808)+B3808</f>
        <v>152260913.89035892</v>
      </c>
      <c r="I3808" s="2">
        <f>IFERROR(IRR(B3808:G3808),"")</f>
        <v>0.44677519863160076</v>
      </c>
      <c r="J3808" s="2">
        <f>IFERROR(MIRR(B3808:G3808,Supuestos!$B$22,Supuestos!$B$22),"")</f>
        <v>0.29643349374751904</v>
      </c>
      <c r="K3808" s="6">
        <v>8615.913059069195</v>
      </c>
      <c r="L3808" s="6">
        <v>44894.98181512556</v>
      </c>
      <c r="M3808" s="6">
        <v>137845296.55500567</v>
      </c>
      <c r="N3808" s="6">
        <v>3390.2420367735126</v>
      </c>
      <c r="O3808" s="6">
        <v>115058852.00356865</v>
      </c>
    </row>
    <row r="3809">
      <c r="A3809">
        <v>3805</v>
      </c>
      <c r="B3809" s="6">
        <v>-186504775.32659075</v>
      </c>
      <c r="C3809" s="6">
        <v>60048055.93552138</v>
      </c>
      <c r="D3809" s="6">
        <v>56221289.2695135</v>
      </c>
      <c r="E3809" s="6">
        <v>72076870.29012813</v>
      </c>
      <c r="F3809" s="6">
        <v>44939518.78300007</v>
      </c>
      <c r="G3809" s="6">
        <v>111803040.08372289</v>
      </c>
      <c r="H3809" s="6">
        <f>NPV(Supuestos!$B$22,C3809:G3809)+B3809</f>
        <v>42754047.22020403</v>
      </c>
      <c r="I3809" s="2">
        <f>IFERROR(IRR(B3809:G3809),"")</f>
        <v>0.22424051302209483</v>
      </c>
      <c r="J3809" s="2">
        <f>IFERROR(MIRR(B3809:G3809,Supuestos!$B$22,Supuestos!$B$22),"")</f>
        <v>0.18804275888368505</v>
      </c>
      <c r="K3809" s="6">
        <v>7919.0328676471545</v>
      </c>
      <c r="L3809" s="6">
        <v>41699.424536504644</v>
      </c>
      <c r="M3809" s="6">
        <v>160087246.24926654</v>
      </c>
      <c r="N3809" s="6">
        <v>3475.9214186420045</v>
      </c>
      <c r="O3809" s="6">
        <v>111574811.70757802</v>
      </c>
    </row>
    <row r="3810">
      <c r="A3810">
        <v>3806</v>
      </c>
      <c r="B3810" s="6">
        <v>-166296877.26945832</v>
      </c>
      <c r="C3810" s="6">
        <v>92096262.48268314</v>
      </c>
      <c r="D3810" s="6">
        <v>63878243.45472698</v>
      </c>
      <c r="E3810" s="6">
        <v>80807045.74417369</v>
      </c>
      <c r="F3810" s="6">
        <v>86222545.8233828</v>
      </c>
      <c r="G3810" s="6">
        <v>119513485.01556449</v>
      </c>
      <c r="H3810" s="6">
        <f>NPV(Supuestos!$B$22,C3810:G3810)+B3810</f>
        <v>131306234.1228663</v>
      </c>
      <c r="I3810" s="2">
        <f>IFERROR(IRR(B3810:G3810),"")</f>
        <v>0.4213029470795794</v>
      </c>
      <c r="J3810" s="2">
        <f>IFERROR(MIRR(B3810:G3810,Supuestos!$B$22,Supuestos!$B$22),"")</f>
        <v>0.28072393504814275</v>
      </c>
      <c r="K3810" s="6">
        <v>8391.634205648197</v>
      </c>
      <c r="L3810" s="6">
        <v>42727.773835195825</v>
      </c>
      <c r="M3810" s="6">
        <v>137612409.393728</v>
      </c>
      <c r="N3810" s="6">
        <v>3549.7695653388896</v>
      </c>
      <c r="O3810" s="6">
        <v>107199466.65023871</v>
      </c>
    </row>
    <row r="3811">
      <c r="A3811">
        <v>3807</v>
      </c>
      <c r="B3811" s="6">
        <v>-173887706.1931048</v>
      </c>
      <c r="C3811" s="6">
        <v>79706105.69456685</v>
      </c>
      <c r="D3811" s="6">
        <v>85003053.05214997</v>
      </c>
      <c r="E3811" s="6">
        <v>84236887.27712834</v>
      </c>
      <c r="F3811" s="6">
        <v>99428744.23632112</v>
      </c>
      <c r="G3811" s="6">
        <v>132423959.60831353</v>
      </c>
      <c r="H3811" s="6">
        <f>NPV(Supuestos!$B$22,C3811:G3811)+B3811</f>
        <v>145941172.54814434</v>
      </c>
      <c r="I3811" s="2">
        <f>IFERROR(IRR(B3811:G3811),"")</f>
        <v>0.42391649492703753</v>
      </c>
      <c r="J3811" s="2">
        <f>IFERROR(MIRR(B3811:G3811,Supuestos!$B$22,Supuestos!$B$22),"")</f>
        <v>0.2877590501773257</v>
      </c>
      <c r="K3811" s="6">
        <v>8720.956567124504</v>
      </c>
      <c r="L3811" s="6">
        <v>41338.27148788205</v>
      </c>
      <c r="M3811" s="6">
        <v>145046964.57663915</v>
      </c>
      <c r="N3811" s="6">
        <v>3375.904692026476</v>
      </c>
      <c r="O3811" s="6">
        <v>107485499.08387162</v>
      </c>
    </row>
    <row r="3812">
      <c r="A3812">
        <v>3808</v>
      </c>
      <c r="B3812" s="6">
        <v>-170463964.41994405</v>
      </c>
      <c r="C3812" s="6">
        <v>77067166.19613542</v>
      </c>
      <c r="D3812" s="6">
        <v>75726452.95133157</v>
      </c>
      <c r="E3812" s="6">
        <v>80303432.28091568</v>
      </c>
      <c r="F3812" s="6">
        <v>62216461.32216601</v>
      </c>
      <c r="G3812" s="6">
        <v>122935662.54972911</v>
      </c>
      <c r="H3812" s="6">
        <f>NPV(Supuestos!$B$22,C3812:G3812)+B3812</f>
        <v>110296459.51750752</v>
      </c>
      <c r="I3812" s="2">
        <f>IFERROR(IRR(B3812:G3812),"")</f>
        <v>0.3716022388655873</v>
      </c>
      <c r="J3812" s="2">
        <f>IFERROR(MIRR(B3812:G3812,Supuestos!$B$22,Supuestos!$B$22),"")</f>
        <v>0.25963729998452956</v>
      </c>
      <c r="K3812" s="6">
        <v>9161.175656562202</v>
      </c>
      <c r="L3812" s="6">
        <v>35824.20980218269</v>
      </c>
      <c r="M3812" s="6">
        <v>144208614.11951742</v>
      </c>
      <c r="N3812" s="6">
        <v>3311.650301795453</v>
      </c>
      <c r="O3812" s="6">
        <v>111781963.8723058</v>
      </c>
    </row>
    <row r="3813">
      <c r="A3813">
        <v>3809</v>
      </c>
      <c r="B3813" s="6">
        <v>-155660974.59602255</v>
      </c>
      <c r="C3813" s="6">
        <v>62949705.39194746</v>
      </c>
      <c r="D3813" s="6">
        <v>56777227.56544125</v>
      </c>
      <c r="E3813" s="6">
        <v>64890578.708566874</v>
      </c>
      <c r="F3813" s="6">
        <v>60787486.98124032</v>
      </c>
      <c r="G3813" s="6">
        <v>96561620.48367862</v>
      </c>
      <c r="H3813" s="6">
        <f>NPV(Supuestos!$B$22,C3813:G3813)+B3813</f>
        <v>73187742.49931574</v>
      </c>
      <c r="I3813" s="2">
        <f>IFERROR(IRR(B3813:G3813),"")</f>
        <v>0.31003911913688925</v>
      </c>
      <c r="J3813" s="2">
        <f>IFERROR(MIRR(B3813:G3813,Supuestos!$B$22,Supuestos!$B$22),"")</f>
        <v>0.23134173231806798</v>
      </c>
      <c r="K3813" s="6">
        <v>8541.937970270572</v>
      </c>
      <c r="L3813" s="6">
        <v>35602.32472822395</v>
      </c>
      <c r="M3813" s="6">
        <v>131331946.64194901</v>
      </c>
      <c r="N3813" s="6">
        <v>3475.0000182539225</v>
      </c>
      <c r="O3813" s="6">
        <v>106259191.12614918</v>
      </c>
    </row>
    <row r="3814">
      <c r="A3814">
        <v>3810</v>
      </c>
      <c r="B3814" s="6">
        <v>-169112896.5344248</v>
      </c>
      <c r="C3814" s="6">
        <v>72174014.35284041</v>
      </c>
      <c r="D3814" s="6">
        <v>72035900.68254119</v>
      </c>
      <c r="E3814" s="6">
        <v>73811794.61222008</v>
      </c>
      <c r="F3814" s="6">
        <v>77249965.26962176</v>
      </c>
      <c r="G3814" s="6">
        <v>124911088.70444602</v>
      </c>
      <c r="H3814" s="6">
        <f>NPV(Supuestos!$B$22,C3814:G3814)+B3814</f>
        <v>110060873.92173806</v>
      </c>
      <c r="I3814" s="2">
        <f>IFERROR(IRR(B3814:G3814),"")</f>
        <v>0.36517853070888784</v>
      </c>
      <c r="J3814" s="2">
        <f>IFERROR(MIRR(B3814:G3814,Supuestos!$B$22,Supuestos!$B$22),"")</f>
        <v>0.26021437185567575</v>
      </c>
      <c r="K3814" s="6">
        <v>8180.353315172488</v>
      </c>
      <c r="L3814" s="6">
        <v>40211.26556087118</v>
      </c>
      <c r="M3814" s="6">
        <v>142797507.7713725</v>
      </c>
      <c r="N3814" s="6">
        <v>3237.358327396214</v>
      </c>
      <c r="O3814" s="6">
        <v>105966600.29555367</v>
      </c>
    </row>
    <row r="3815">
      <c r="A3815">
        <v>3811</v>
      </c>
      <c r="B3815" s="6">
        <v>-181153206.9898671</v>
      </c>
      <c r="C3815" s="6">
        <v>77131931.4909203</v>
      </c>
      <c r="D3815" s="6">
        <v>78319524.89879185</v>
      </c>
      <c r="E3815" s="6">
        <v>77015909.51950337</v>
      </c>
      <c r="F3815" s="6">
        <v>102886913.8886018</v>
      </c>
      <c r="G3815" s="6">
        <v>134593164.12791324</v>
      </c>
      <c r="H3815" s="6">
        <f>NPV(Supuestos!$B$22,C3815:G3815)+B3815</f>
        <v>129575042.91015565</v>
      </c>
      <c r="I3815" s="2">
        <f>IFERROR(IRR(B3815:G3815),"")</f>
        <v>0.3812585665186801</v>
      </c>
      <c r="J3815" s="2">
        <f>IFERROR(MIRR(B3815:G3815,Supuestos!$B$22,Supuestos!$B$22),"")</f>
        <v>0.26990663929413716</v>
      </c>
      <c r="K3815" s="6">
        <v>9052.865666895394</v>
      </c>
      <c r="L3815" s="6">
        <v>39830.17528149027</v>
      </c>
      <c r="M3815" s="6">
        <v>152307028.8848888</v>
      </c>
      <c r="N3815" s="6">
        <v>3541.0141021944582</v>
      </c>
      <c r="O3815" s="6">
        <v>110348819.21593</v>
      </c>
    </row>
    <row r="3816">
      <c r="A3816">
        <v>3812</v>
      </c>
      <c r="B3816" s="6">
        <v>-162989868.32419452</v>
      </c>
      <c r="C3816" s="6">
        <v>101932741.25921626</v>
      </c>
      <c r="D3816" s="6">
        <v>84288789.9509156</v>
      </c>
      <c r="E3816" s="6">
        <v>95538257.7970305</v>
      </c>
      <c r="F3816" s="6">
        <v>99834344.18115641</v>
      </c>
      <c r="G3816" s="6">
        <v>124701787.2092883</v>
      </c>
      <c r="H3816" s="6">
        <f>NPV(Supuestos!$B$22,C3816:G3816)+B3816</f>
        <v>179644053.4527714</v>
      </c>
      <c r="I3816" s="2">
        <f>IFERROR(IRR(B3816:G3816),"")</f>
        <v>0.5275281053064942</v>
      </c>
      <c r="J3816" s="2">
        <f>IFERROR(MIRR(B3816:G3816,Supuestos!$B$22,Supuestos!$B$22),"")</f>
        <v>0.3226313150814437</v>
      </c>
      <c r="K3816" s="6">
        <v>8667.099916008397</v>
      </c>
      <c r="L3816" s="6">
        <v>44488.144492617954</v>
      </c>
      <c r="M3816" s="6">
        <v>132143212.85256745</v>
      </c>
      <c r="N3816" s="6">
        <v>3514.051249126593</v>
      </c>
      <c r="O3816" s="6">
        <v>108508359.523664</v>
      </c>
    </row>
    <row r="3817">
      <c r="A3817">
        <v>3813</v>
      </c>
      <c r="B3817" s="6">
        <v>-165005973.3654152</v>
      </c>
      <c r="C3817" s="6">
        <v>39451193.80407649</v>
      </c>
      <c r="D3817" s="6">
        <v>48719547.76949216</v>
      </c>
      <c r="E3817" s="6">
        <v>53556378.7076363</v>
      </c>
      <c r="F3817" s="6">
        <v>43567977.652732834</v>
      </c>
      <c r="G3817" s="6">
        <v>95057137.50383067</v>
      </c>
      <c r="H3817" s="6">
        <f>NPV(Supuestos!$B$22,C3817:G3817)+B3817</f>
        <v>18402915.97432239</v>
      </c>
      <c r="I3817" s="2">
        <f>IFERROR(IRR(B3817:G3817),"")</f>
        <v>0.1800831771823117</v>
      </c>
      <c r="J3817" s="2">
        <f>IFERROR(MIRR(B3817:G3817,Supuestos!$B$22,Supuestos!$B$22),"")</f>
        <v>0.16436460288411392</v>
      </c>
      <c r="K3817" s="6">
        <v>7958.551436750143</v>
      </c>
      <c r="L3817" s="6">
        <v>37399.595253837426</v>
      </c>
      <c r="M3817" s="6">
        <v>141194245.16211104</v>
      </c>
      <c r="N3817" s="6">
        <v>3573.5169470620654</v>
      </c>
      <c r="O3817" s="6">
        <v>107142678.65988362</v>
      </c>
    </row>
    <row r="3818">
      <c r="A3818">
        <v>3814</v>
      </c>
      <c r="B3818" s="6">
        <v>-163169990.0348238</v>
      </c>
      <c r="C3818" s="6">
        <v>62729966.58367073</v>
      </c>
      <c r="D3818" s="6">
        <v>47662521.92788009</v>
      </c>
      <c r="E3818" s="6">
        <v>47498904.87775761</v>
      </c>
      <c r="F3818" s="6">
        <v>55330745.33164046</v>
      </c>
      <c r="G3818" s="6">
        <v>88031538.0733069</v>
      </c>
      <c r="H3818" s="6">
        <f>NPV(Supuestos!$B$22,C3818:G3818)+B3818</f>
        <v>39072532.62759366</v>
      </c>
      <c r="I3818" s="2">
        <f>IFERROR(IRR(B3818:G3818),"")</f>
        <v>0.23083858424394482</v>
      </c>
      <c r="J3818" s="2">
        <f>IFERROR(MIRR(B3818:G3818,Supuestos!$B$22,Supuestos!$B$22),"")</f>
        <v>0.19001185718874813</v>
      </c>
      <c r="K3818" s="6">
        <v>7820.216806789263</v>
      </c>
      <c r="L3818" s="6">
        <v>39021.39480233709</v>
      </c>
      <c r="M3818" s="6">
        <v>138757528.63821614</v>
      </c>
      <c r="N3818" s="6">
        <v>3347.105819142113</v>
      </c>
      <c r="O3818" s="6">
        <v>109547815.1825162</v>
      </c>
    </row>
    <row r="3819">
      <c r="A3819">
        <v>3815</v>
      </c>
      <c r="B3819" s="6">
        <v>-175770746.26654243</v>
      </c>
      <c r="C3819" s="6">
        <v>66964783.56815354</v>
      </c>
      <c r="D3819" s="6">
        <v>83895927.91416928</v>
      </c>
      <c r="E3819" s="6">
        <v>83643325.40094964</v>
      </c>
      <c r="F3819" s="6">
        <v>93956793.371562</v>
      </c>
      <c r="G3819" s="6">
        <v>125912908.46647735</v>
      </c>
      <c r="H3819" s="6">
        <f>NPV(Supuestos!$B$22,C3819:G3819)+B3819</f>
        <v>125007529.79417387</v>
      </c>
      <c r="I3819" s="2">
        <f>IFERROR(IRR(B3819:G3819),"")</f>
        <v>0.37910329770421797</v>
      </c>
      <c r="J3819" s="2">
        <f>IFERROR(MIRR(B3819:G3819,Supuestos!$B$22,Supuestos!$B$22),"")</f>
        <v>0.2693015932217684</v>
      </c>
      <c r="K3819" s="6">
        <v>8938.349403002498</v>
      </c>
      <c r="L3819" s="6">
        <v>38636.692865895</v>
      </c>
      <c r="M3819" s="6">
        <v>148142885.41759336</v>
      </c>
      <c r="N3819" s="6">
        <v>3245.1343883760273</v>
      </c>
      <c r="O3819" s="6">
        <v>112741979.37487184</v>
      </c>
    </row>
    <row r="3820">
      <c r="A3820">
        <v>3816</v>
      </c>
      <c r="B3820" s="6">
        <v>-169640663.60696927</v>
      </c>
      <c r="C3820" s="6">
        <v>74459070.37404247</v>
      </c>
      <c r="D3820" s="6">
        <v>56884235.17142543</v>
      </c>
      <c r="E3820" s="6">
        <v>73759101.36743346</v>
      </c>
      <c r="F3820" s="6">
        <v>73810285.59720711</v>
      </c>
      <c r="G3820" s="6">
        <v>124717050.5828171</v>
      </c>
      <c r="H3820" s="6">
        <f>NPV(Supuestos!$B$22,C3820:G3820)+B3820</f>
        <v>97705917.08856393</v>
      </c>
      <c r="I3820" s="2">
        <f>IFERROR(IRR(B3820:G3820),"")</f>
        <v>0.34006100927125654</v>
      </c>
      <c r="J3820" s="2">
        <f>IFERROR(MIRR(B3820:G3820,Supuestos!$B$22,Supuestos!$B$22),"")</f>
        <v>0.24857255833253067</v>
      </c>
      <c r="K3820" s="6">
        <v>8065.10368848303</v>
      </c>
      <c r="L3820" s="6">
        <v>40396.51022157807</v>
      </c>
      <c r="M3820" s="6">
        <v>143576500.11977792</v>
      </c>
      <c r="N3820" s="6">
        <v>3165.9147187446556</v>
      </c>
      <c r="O3820" s="6">
        <v>105717657.12959881</v>
      </c>
    </row>
    <row r="3821">
      <c r="A3821">
        <v>3817</v>
      </c>
      <c r="B3821" s="6">
        <v>-161953578.21699247</v>
      </c>
      <c r="C3821" s="6">
        <v>107670425.86603779</v>
      </c>
      <c r="D3821" s="6">
        <v>80387660.72514576</v>
      </c>
      <c r="E3821" s="6">
        <v>101122936.91760503</v>
      </c>
      <c r="F3821" s="6">
        <v>92820792.48747613</v>
      </c>
      <c r="G3821" s="6">
        <v>148950095.99606556</v>
      </c>
      <c r="H3821" s="6">
        <f>NPV(Supuestos!$B$22,C3821:G3821)+B3821</f>
        <v>194922333.41797194</v>
      </c>
      <c r="I3821" s="2">
        <f>IFERROR(IRR(B3821:G3821),"")</f>
        <v>0.5536503951742245</v>
      </c>
      <c r="J3821" s="2">
        <f>IFERROR(MIRR(B3821:G3821,Supuestos!$B$22,Supuestos!$B$22),"")</f>
        <v>0.3351503956120676</v>
      </c>
      <c r="K3821" s="6">
        <v>8989.45102755813</v>
      </c>
      <c r="L3821" s="6">
        <v>43989.24813695278</v>
      </c>
      <c r="M3821" s="6">
        <v>130318442.86769329</v>
      </c>
      <c r="N3821" s="6">
        <v>3458.870794593046</v>
      </c>
      <c r="O3821" s="6">
        <v>112922411.75536652</v>
      </c>
    </row>
    <row r="3822">
      <c r="A3822">
        <v>3818</v>
      </c>
      <c r="B3822" s="6">
        <v>-165314956.18649012</v>
      </c>
      <c r="C3822" s="6">
        <v>49961867.03218566</v>
      </c>
      <c r="D3822" s="6">
        <v>45407891.19217081</v>
      </c>
      <c r="E3822" s="6">
        <v>39273979.29091506</v>
      </c>
      <c r="F3822" s="6">
        <v>52073747.8423083</v>
      </c>
      <c r="G3822" s="6">
        <v>88300563.49073574</v>
      </c>
      <c r="H3822" s="6">
        <f>NPV(Supuestos!$B$22,C3822:G3822)+B3822</f>
        <v>16652342.911095034</v>
      </c>
      <c r="I3822" s="2">
        <f>IFERROR(IRR(B3822:G3822),"")</f>
        <v>0.17754300447744842</v>
      </c>
      <c r="J3822" s="2">
        <f>IFERROR(MIRR(B3822:G3822,Supuestos!$B$22,Supuestos!$B$22),"")</f>
        <v>0.1620935530735288</v>
      </c>
      <c r="K3822" s="6">
        <v>8432.593389220283</v>
      </c>
      <c r="L3822" s="6">
        <v>32594.784670969282</v>
      </c>
      <c r="M3822" s="6">
        <v>143326270.9273322</v>
      </c>
      <c r="N3822" s="6">
        <v>3245.093731737385</v>
      </c>
      <c r="O3822" s="6">
        <v>110260642.61613198</v>
      </c>
    </row>
    <row r="3823">
      <c r="A3823">
        <v>3819</v>
      </c>
      <c r="B3823" s="6">
        <v>-178616873.02715337</v>
      </c>
      <c r="C3823" s="6">
        <v>29122201.296776917</v>
      </c>
      <c r="D3823" s="6">
        <v>36360780.20175526</v>
      </c>
      <c r="E3823" s="6">
        <v>40119636.511524215</v>
      </c>
      <c r="F3823" s="6">
        <v>24339832.769555446</v>
      </c>
      <c r="G3823" s="6">
        <v>78855276.39472385</v>
      </c>
      <c r="H3823" s="6">
        <f>NPV(Supuestos!$B$22,C3823:G3823)+B3823</f>
        <v>-42646936.3389977</v>
      </c>
      <c r="I3823" s="2">
        <f>IFERROR(IRR(B3823:G3823),"")</f>
        <v>0.047447884848139</v>
      </c>
      <c r="J3823" s="2">
        <f>IFERROR(MIRR(B3823:G3823,Supuestos!$B$22,Supuestos!$B$22),"")</f>
        <v>0.07946591573335704</v>
      </c>
      <c r="K3823" s="6">
        <v>7149.149602428547</v>
      </c>
      <c r="L3823" s="6">
        <v>38096.83537362581</v>
      </c>
      <c r="M3823" s="6">
        <v>156828074.98994195</v>
      </c>
      <c r="N3823" s="6">
        <v>3344.194906981041</v>
      </c>
      <c r="O3823" s="6">
        <v>110001526.29111983</v>
      </c>
    </row>
    <row r="3824">
      <c r="A3824">
        <v>3820</v>
      </c>
      <c r="B3824" s="6">
        <v>-164888385.24084187</v>
      </c>
      <c r="C3824" s="6">
        <v>65342326.21915297</v>
      </c>
      <c r="D3824" s="6">
        <v>74805282.63032159</v>
      </c>
      <c r="E3824" s="6">
        <v>78763955.07372884</v>
      </c>
      <c r="F3824" s="6">
        <v>84170789.49969634</v>
      </c>
      <c r="G3824" s="6">
        <v>114597532.2502825</v>
      </c>
      <c r="H3824" s="6">
        <f>NPV(Supuestos!$B$22,C3824:G3824)+B3824</f>
        <v>112507338.55342504</v>
      </c>
      <c r="I3824" s="2">
        <f>IFERROR(IRR(B3824:G3824),"")</f>
        <v>0.37295962743453953</v>
      </c>
      <c r="J3824" s="2">
        <f>IFERROR(MIRR(B3824:G3824,Supuestos!$B$22,Supuestos!$B$22),"")</f>
        <v>0.26498912147027487</v>
      </c>
      <c r="K3824" s="6">
        <v>8327.962777257195</v>
      </c>
      <c r="L3824" s="6">
        <v>42757.03837815396</v>
      </c>
      <c r="M3824" s="6">
        <v>136402063.31452</v>
      </c>
      <c r="N3824" s="6">
        <v>3514.597713543723</v>
      </c>
      <c r="O3824" s="6">
        <v>108592011.51958634</v>
      </c>
    </row>
    <row r="3825">
      <c r="A3825">
        <v>3821</v>
      </c>
      <c r="B3825" s="6">
        <v>-175993247.71086502</v>
      </c>
      <c r="C3825" s="6">
        <v>51807574.80100459</v>
      </c>
      <c r="D3825" s="6">
        <v>42560544.01908094</v>
      </c>
      <c r="E3825" s="6">
        <v>47378835.80581999</v>
      </c>
      <c r="F3825" s="6">
        <v>49064988.21138243</v>
      </c>
      <c r="G3825" s="6">
        <v>71243249.0454531</v>
      </c>
      <c r="H3825" s="6">
        <f>NPV(Supuestos!$B$22,C3825:G3825)+B3825</f>
        <v>232237.5298530534</v>
      </c>
      <c r="I3825" s="2">
        <f>IFERROR(IRR(B3825:G3825),"")</f>
        <v>0.14052162449660047</v>
      </c>
      <c r="J3825" s="2">
        <f>IFERROR(MIRR(B3825:G3825,Supuestos!$B$22,Supuestos!$B$22),"")</f>
        <v>0.1403007060257846</v>
      </c>
      <c r="K3825" s="6">
        <v>7682.131654415383</v>
      </c>
      <c r="L3825" s="6">
        <v>37498.15152401166</v>
      </c>
      <c r="M3825" s="6">
        <v>152947988.7664911</v>
      </c>
      <c r="N3825" s="6">
        <v>3387.8847314044833</v>
      </c>
      <c r="O3825" s="6">
        <v>105611037.50961018</v>
      </c>
    </row>
    <row r="3826">
      <c r="A3826">
        <v>3822</v>
      </c>
      <c r="B3826" s="6">
        <v>-183592961.11466005</v>
      </c>
      <c r="C3826" s="6">
        <v>62175378.63942054</v>
      </c>
      <c r="D3826" s="6">
        <v>77239679.305542</v>
      </c>
      <c r="E3826" s="6">
        <v>82874320.97872497</v>
      </c>
      <c r="F3826" s="6">
        <v>65819060.31026213</v>
      </c>
      <c r="G3826" s="6">
        <v>137284686.29852045</v>
      </c>
      <c r="H3826" s="6">
        <f>NPV(Supuestos!$B$22,C3826:G3826)+B3826</f>
        <v>96589607.5743535</v>
      </c>
      <c r="I3826" s="2">
        <f>IFERROR(IRR(B3826:G3826),"")</f>
        <v>0.31949798166597276</v>
      </c>
      <c r="J3826" s="2">
        <f>IFERROR(MIRR(B3826:G3826,Supuestos!$B$22,Supuestos!$B$22),"")</f>
        <v>0.24057169644901544</v>
      </c>
      <c r="K3826" s="6">
        <v>8261.113087145415</v>
      </c>
      <c r="L3826" s="6">
        <v>43150.48117553752</v>
      </c>
      <c r="M3826" s="6">
        <v>155075280.73419166</v>
      </c>
      <c r="N3826" s="6">
        <v>3420.2134088613093</v>
      </c>
      <c r="O3826" s="6">
        <v>112615864.67227586</v>
      </c>
    </row>
    <row r="3827">
      <c r="A3827">
        <v>3823</v>
      </c>
      <c r="B3827" s="6">
        <v>-178481479.16500157</v>
      </c>
      <c r="C3827" s="6">
        <v>45442936.157165945</v>
      </c>
      <c r="D3827" s="6">
        <v>51449965.89478328</v>
      </c>
      <c r="E3827" s="6">
        <v>57811890.29117812</v>
      </c>
      <c r="F3827" s="6">
        <v>55500551.0346418</v>
      </c>
      <c r="G3827" s="6">
        <v>88713952.11676964</v>
      </c>
      <c r="H3827" s="6">
        <f>NPV(Supuestos!$B$22,C3827:G3827)+B3827</f>
        <v>18927231.347304285</v>
      </c>
      <c r="I3827" s="2">
        <f>IFERROR(IRR(B3827:G3827),"")</f>
        <v>0.1790387623618697</v>
      </c>
      <c r="J3827" s="2">
        <f>IFERROR(MIRR(B3827:G3827,Supuestos!$B$22,Supuestos!$B$22),"")</f>
        <v>0.16321362990313348</v>
      </c>
      <c r="K3827" s="6">
        <v>8241.278175820531</v>
      </c>
      <c r="L3827" s="6">
        <v>34739.54363006125</v>
      </c>
      <c r="M3827" s="6">
        <v>155577619.74449044</v>
      </c>
      <c r="N3827" s="6">
        <v>3410.7846571442983</v>
      </c>
      <c r="O3827" s="6">
        <v>107612332.97906785</v>
      </c>
    </row>
    <row r="3828">
      <c r="A3828">
        <v>3824</v>
      </c>
      <c r="B3828" s="6">
        <v>-170914936.48984453</v>
      </c>
      <c r="C3828" s="6">
        <v>64157963.800275505</v>
      </c>
      <c r="D3828" s="6">
        <v>66121407.26704644</v>
      </c>
      <c r="E3828" s="6">
        <v>67931841.34742947</v>
      </c>
      <c r="F3828" s="6">
        <v>71558135.10380583</v>
      </c>
      <c r="G3828" s="6">
        <v>101382099.34761575</v>
      </c>
      <c r="H3828" s="6">
        <f>NPV(Supuestos!$B$22,C3828:G3828)+B3828</f>
        <v>77117158.91437389</v>
      </c>
      <c r="I3828" s="2">
        <f>IFERROR(IRR(B3828:G3828),"")</f>
        <v>0.3024054408235459</v>
      </c>
      <c r="J3828" s="2">
        <f>IFERROR(MIRR(B3828:G3828,Supuestos!$B$22,Supuestos!$B$22),"")</f>
        <v>0.22814720496885132</v>
      </c>
      <c r="K3828" s="6">
        <v>8473.416374233877</v>
      </c>
      <c r="L3828" s="6">
        <v>37201.617627880776</v>
      </c>
      <c r="M3828" s="6">
        <v>145696952.81335872</v>
      </c>
      <c r="N3828" s="6">
        <v>3345.653567711512</v>
      </c>
      <c r="O3828" s="6">
        <v>110141752.22001785</v>
      </c>
    </row>
    <row r="3829">
      <c r="A3829">
        <v>3825</v>
      </c>
      <c r="B3829" s="6">
        <v>-169603390.89410305</v>
      </c>
      <c r="C3829" s="6">
        <v>44839261.95223831</v>
      </c>
      <c r="D3829" s="6">
        <v>44181196.03989795</v>
      </c>
      <c r="E3829" s="6">
        <v>39098283.449988365</v>
      </c>
      <c r="F3829" s="6">
        <v>46709026.5947098</v>
      </c>
      <c r="G3829" s="6">
        <v>90958446.41829063</v>
      </c>
      <c r="H3829" s="6">
        <f>NPV(Supuestos!$B$22,C3829:G3829)+B3829</f>
        <v>5011978.662128612</v>
      </c>
      <c r="I3829" s="2">
        <f>IFERROR(IRR(B3829:G3829),"")</f>
        <v>0.15096234367255856</v>
      </c>
      <c r="J3829" s="2">
        <f>IFERROR(MIRR(B3829:G3829,Supuestos!$B$22,Supuestos!$B$22),"")</f>
        <v>0.1466594079641672</v>
      </c>
      <c r="K3829" s="6">
        <v>7409.976145179766</v>
      </c>
      <c r="L3829" s="6">
        <v>40421.807039407584</v>
      </c>
      <c r="M3829" s="6">
        <v>145641420.82153746</v>
      </c>
      <c r="N3829" s="6">
        <v>3361.930288001895</v>
      </c>
      <c r="O3829" s="6">
        <v>109082369.74235786</v>
      </c>
    </row>
    <row r="3830">
      <c r="A3830">
        <v>3826</v>
      </c>
      <c r="B3830" s="6">
        <v>-181924533.12403756</v>
      </c>
      <c r="C3830" s="6">
        <v>79485004.61110674</v>
      </c>
      <c r="D3830" s="6">
        <v>75171038.74676369</v>
      </c>
      <c r="E3830" s="6">
        <v>92944763.34064282</v>
      </c>
      <c r="F3830" s="6">
        <v>81666159.48683622</v>
      </c>
      <c r="G3830" s="6">
        <v>131927621.00533949</v>
      </c>
      <c r="H3830" s="6">
        <f>NPV(Supuestos!$B$22,C3830:G3830)+B3830</f>
        <v>125247891.03784296</v>
      </c>
      <c r="I3830" s="2">
        <f>IFERROR(IRR(B3830:G3830),"")</f>
        <v>0.37819059664708593</v>
      </c>
      <c r="J3830" s="2">
        <f>IFERROR(MIRR(B3830:G3830,Supuestos!$B$22,Supuestos!$B$22),"")</f>
        <v>0.26591061789606907</v>
      </c>
      <c r="K3830" s="6">
        <v>8717.05657370701</v>
      </c>
      <c r="L3830" s="6">
        <v>41568.33710025414</v>
      </c>
      <c r="M3830" s="6">
        <v>152936249.4298104</v>
      </c>
      <c r="N3830" s="6">
        <v>3510.466142526517</v>
      </c>
      <c r="O3830" s="6">
        <v>104167742.87793952</v>
      </c>
    </row>
    <row r="3831">
      <c r="A3831">
        <v>3827</v>
      </c>
      <c r="B3831" s="6">
        <v>-169681341.22058764</v>
      </c>
      <c r="C3831" s="6">
        <v>78433604.58593923</v>
      </c>
      <c r="D3831" s="6">
        <v>78469404.70171979</v>
      </c>
      <c r="E3831" s="6">
        <v>107261553.1083176</v>
      </c>
      <c r="F3831" s="6">
        <v>73544154.56115884</v>
      </c>
      <c r="G3831" s="6">
        <v>126429502.30221534</v>
      </c>
      <c r="H3831" s="6">
        <f>NPV(Supuestos!$B$22,C3831:G3831)+B3831</f>
        <v>141105783.5169149</v>
      </c>
      <c r="I3831" s="2">
        <f>IFERROR(IRR(B3831:G3831),"")</f>
        <v>0.42643006060158417</v>
      </c>
      <c r="J3831" s="2">
        <f>IFERROR(MIRR(B3831:G3831,Supuestos!$B$22,Supuestos!$B$22),"")</f>
        <v>0.2866802577441028</v>
      </c>
      <c r="K3831" s="6">
        <v>8138.3084071613175</v>
      </c>
      <c r="L3831" s="6">
        <v>46392.50846216691</v>
      </c>
      <c r="M3831" s="6">
        <v>139476817.8888312</v>
      </c>
      <c r="N3831" s="6">
        <v>3505.0846461206675</v>
      </c>
      <c r="O3831" s="6">
        <v>105443976.81385203</v>
      </c>
    </row>
    <row r="3832">
      <c r="A3832">
        <v>3828</v>
      </c>
      <c r="B3832" s="6">
        <v>-165798864.11347154</v>
      </c>
      <c r="C3832" s="6">
        <v>51054005.49644677</v>
      </c>
      <c r="D3832" s="6">
        <v>62794239.543831445</v>
      </c>
      <c r="E3832" s="6">
        <v>47371620.1130717</v>
      </c>
      <c r="F3832" s="6">
        <v>69435459.22395448</v>
      </c>
      <c r="G3832" s="6">
        <v>100289412.14073755</v>
      </c>
      <c r="H3832" s="6">
        <f>NPV(Supuestos!$B$22,C3832:G3832)+B3832</f>
        <v>52476517.780529924</v>
      </c>
      <c r="I3832" s="2">
        <f>IFERROR(IRR(B3832:G3832),"")</f>
        <v>0.25210136421530804</v>
      </c>
      <c r="J3832" s="2">
        <f>IFERROR(MIRR(B3832:G3832,Supuestos!$B$22,Supuestos!$B$22),"")</f>
        <v>0.20445198723336722</v>
      </c>
      <c r="K3832" s="6">
        <v>8018.368033944714</v>
      </c>
      <c r="L3832" s="6">
        <v>41572.499909020014</v>
      </c>
      <c r="M3832" s="6">
        <v>139131375.7645391</v>
      </c>
      <c r="N3832" s="6">
        <v>3475.1626576607428</v>
      </c>
      <c r="O3832" s="6">
        <v>114687632.86142367</v>
      </c>
    </row>
    <row r="3833">
      <c r="A3833">
        <v>3829</v>
      </c>
      <c r="B3833" s="6">
        <v>-190914276.75444552</v>
      </c>
      <c r="C3833" s="6">
        <v>69799039.50876154</v>
      </c>
      <c r="D3833" s="6">
        <v>66446589.455403656</v>
      </c>
      <c r="E3833" s="6">
        <v>70836293.45491794</v>
      </c>
      <c r="F3833" s="6">
        <v>67576114.58161637</v>
      </c>
      <c r="G3833" s="6">
        <v>104874657.06142148</v>
      </c>
      <c r="H3833" s="6">
        <f>NPV(Supuestos!$B$22,C3833:G3833)+B3833</f>
        <v>63733019.4720132</v>
      </c>
      <c r="I3833" s="2">
        <f>IFERROR(IRR(B3833:G3833),"")</f>
        <v>0.26387374111920636</v>
      </c>
      <c r="J3833" s="2">
        <f>IFERROR(MIRR(B3833:G3833,Supuestos!$B$22,Supuestos!$B$22),"")</f>
        <v>0.20760522625070266</v>
      </c>
      <c r="K3833" s="6">
        <v>8626.724472671813</v>
      </c>
      <c r="L3833" s="6">
        <v>38006.28310988541</v>
      </c>
      <c r="M3833" s="6">
        <v>164684698.14489818</v>
      </c>
      <c r="N3833" s="6">
        <v>3535.73658435295</v>
      </c>
      <c r="O3833" s="6">
        <v>106660423.69139796</v>
      </c>
    </row>
    <row r="3834">
      <c r="A3834">
        <v>3830</v>
      </c>
      <c r="B3834" s="6">
        <v>-168957180.351562</v>
      </c>
      <c r="C3834" s="6">
        <v>53425023.71323845</v>
      </c>
      <c r="D3834" s="6">
        <v>53283948.19955654</v>
      </c>
      <c r="E3834" s="6">
        <v>56428586.04917638</v>
      </c>
      <c r="F3834" s="6">
        <v>51594788.61803132</v>
      </c>
      <c r="G3834" s="6">
        <v>95442914.12219638</v>
      </c>
      <c r="H3834" s="6">
        <f>NPV(Supuestos!$B$22,C3834:G3834)+B3834</f>
        <v>37113147.33431832</v>
      </c>
      <c r="I3834" s="2">
        <f>IFERROR(IRR(B3834:G3834),"")</f>
        <v>0.22079837821577086</v>
      </c>
      <c r="J3834" s="2">
        <f>IFERROR(MIRR(B3834:G3834,Supuestos!$B$22,Supuestos!$B$22),"")</f>
        <v>0.18618550587790428</v>
      </c>
      <c r="K3834" s="6">
        <v>7547.797830740184</v>
      </c>
      <c r="L3834" s="6">
        <v>42522.09643271365</v>
      </c>
      <c r="M3834" s="6">
        <v>143281325.37449312</v>
      </c>
      <c r="N3834" s="6">
        <v>3548.583691970756</v>
      </c>
      <c r="O3834" s="6">
        <v>106472595.58177052</v>
      </c>
    </row>
    <row r="3835">
      <c r="A3835">
        <v>3831</v>
      </c>
      <c r="B3835" s="6">
        <v>-173023738.9835069</v>
      </c>
      <c r="C3835" s="6">
        <v>72250749.85485135</v>
      </c>
      <c r="D3835" s="6">
        <v>60154106.96132916</v>
      </c>
      <c r="E3835" s="6">
        <v>69076645.04351953</v>
      </c>
      <c r="F3835" s="6">
        <v>56882005.48186778</v>
      </c>
      <c r="G3835" s="6">
        <v>121003488.39152668</v>
      </c>
      <c r="H3835" s="6">
        <f>NPV(Supuestos!$B$22,C3835:G3835)+B3835</f>
        <v>79789645.34827003</v>
      </c>
      <c r="I3835" s="2">
        <f>IFERROR(IRR(B3835:G3835),"")</f>
        <v>0.30593347597859366</v>
      </c>
      <c r="J3835" s="2">
        <f>IFERROR(MIRR(B3835:G3835,Supuestos!$B$22,Supuestos!$B$22),"")</f>
        <v>0.22982615564622932</v>
      </c>
      <c r="K3835" s="6">
        <v>8890.572408406082</v>
      </c>
      <c r="L3835" s="6">
        <v>35915.53999536015</v>
      </c>
      <c r="M3835" s="6">
        <v>147478962.27024657</v>
      </c>
      <c r="N3835" s="6">
        <v>3360.710454856356</v>
      </c>
      <c r="O3835" s="6">
        <v>115125216.55208032</v>
      </c>
    </row>
    <row r="3836">
      <c r="A3836">
        <v>3832</v>
      </c>
      <c r="B3836" s="6">
        <v>-159337244.0749524</v>
      </c>
      <c r="C3836" s="6">
        <v>73627021.09296887</v>
      </c>
      <c r="D3836" s="6">
        <v>67629027.71854222</v>
      </c>
      <c r="E3836" s="6">
        <v>78504209.34673533</v>
      </c>
      <c r="F3836" s="6">
        <v>73049111.22595781</v>
      </c>
      <c r="G3836" s="6">
        <v>116109278.58444685</v>
      </c>
      <c r="H3836" s="6">
        <f>NPV(Supuestos!$B$22,C3836:G3836)+B3836</f>
        <v>113828767.14388931</v>
      </c>
      <c r="I3836" s="2">
        <f>IFERROR(IRR(B3836:G3836),"")</f>
        <v>0.3893451843123876</v>
      </c>
      <c r="J3836" s="2">
        <f>IFERROR(MIRR(B3836:G3836,Supuestos!$B$22,Supuestos!$B$22),"")</f>
        <v>0.26977485704206483</v>
      </c>
      <c r="K3836" s="6">
        <v>8156.160710931066</v>
      </c>
      <c r="L3836" s="6">
        <v>43460.53607185635</v>
      </c>
      <c r="M3836" s="6">
        <v>130979554.73213021</v>
      </c>
      <c r="N3836" s="6">
        <v>3358.9564699990055</v>
      </c>
      <c r="O3836" s="6">
        <v>110521842.32524395</v>
      </c>
    </row>
    <row r="3837">
      <c r="A3837">
        <v>3833</v>
      </c>
      <c r="B3837" s="6">
        <v>-165646710.83180356</v>
      </c>
      <c r="C3837" s="6">
        <v>62082384.964460194</v>
      </c>
      <c r="D3837" s="6">
        <v>57670838.76137142</v>
      </c>
      <c r="E3837" s="6">
        <v>64562843.52295977</v>
      </c>
      <c r="F3837" s="6">
        <v>61602242.951926105</v>
      </c>
      <c r="G3837" s="6">
        <v>98281232.42545132</v>
      </c>
      <c r="H3837" s="6">
        <f>NPV(Supuestos!$B$22,C3837:G3837)+B3837</f>
        <v>64283105.252734184</v>
      </c>
      <c r="I3837" s="2">
        <f>IFERROR(IRR(B3837:G3837),"")</f>
        <v>0.2811294455835196</v>
      </c>
      <c r="J3837" s="2">
        <f>IFERROR(MIRR(B3837:G3837,Supuestos!$B$22,Supuestos!$B$22),"")</f>
        <v>0.21727119837646036</v>
      </c>
      <c r="K3837" s="6">
        <v>7448.831304004287</v>
      </c>
      <c r="L3837" s="6">
        <v>43788.71038096167</v>
      </c>
      <c r="M3837" s="6">
        <v>139552733.4999888</v>
      </c>
      <c r="N3837" s="6">
        <v>3260.6848012966416</v>
      </c>
      <c r="O3837" s="6">
        <v>111560843.64268601</v>
      </c>
    </row>
    <row r="3838">
      <c r="A3838">
        <v>3834</v>
      </c>
      <c r="B3838" s="6">
        <v>-183115879.58448383</v>
      </c>
      <c r="C3838" s="6">
        <v>75458468.9628887</v>
      </c>
      <c r="D3838" s="6">
        <v>58136044.500956245</v>
      </c>
      <c r="E3838" s="6">
        <v>76882636.22572929</v>
      </c>
      <c r="F3838" s="6">
        <v>85584019.7489349</v>
      </c>
      <c r="G3838" s="6">
        <v>110117476.91002202</v>
      </c>
      <c r="H3838" s="6">
        <f>NPV(Supuestos!$B$22,C3838:G3838)+B3838</f>
        <v>87567324.9335613</v>
      </c>
      <c r="I3838" s="2">
        <f>IFERROR(IRR(B3838:G3838),"")</f>
        <v>0.31044621495898794</v>
      </c>
      <c r="J3838" s="2">
        <f>IFERROR(MIRR(B3838:G3838,Supuestos!$B$22,Supuestos!$B$22),"")</f>
        <v>0.23268443356373036</v>
      </c>
      <c r="K3838" s="6">
        <v>9212.919042160453</v>
      </c>
      <c r="L3838" s="6">
        <v>33202.46795356297</v>
      </c>
      <c r="M3838" s="6">
        <v>158644547.64399564</v>
      </c>
      <c r="N3838" s="6">
        <v>3293.243977986276</v>
      </c>
      <c r="O3838" s="6">
        <v>105144390.7110043</v>
      </c>
    </row>
    <row r="3839">
      <c r="A3839">
        <v>3835</v>
      </c>
      <c r="B3839" s="6">
        <v>-173555852.44345358</v>
      </c>
      <c r="C3839" s="6">
        <v>67994056.75758848</v>
      </c>
      <c r="D3839" s="6">
        <v>72207833.94470316</v>
      </c>
      <c r="E3839" s="6">
        <v>70278345.76988435</v>
      </c>
      <c r="F3839" s="6">
        <v>69163684.96010005</v>
      </c>
      <c r="G3839" s="6">
        <v>127209165.46297626</v>
      </c>
      <c r="H3839" s="6">
        <f>NPV(Supuestos!$B$22,C3839:G3839)+B3839</f>
        <v>96104430.25107355</v>
      </c>
      <c r="I3839" s="2">
        <f>IFERROR(IRR(B3839:G3839),"")</f>
        <v>0.33268550008408293</v>
      </c>
      <c r="J3839" s="2">
        <f>IFERROR(MIRR(B3839:G3839,Supuestos!$B$22,Supuestos!$B$22),"")</f>
        <v>0.24503166157610345</v>
      </c>
      <c r="K3839" s="6">
        <v>8247.00502118041</v>
      </c>
      <c r="L3839" s="6">
        <v>42905.276081447686</v>
      </c>
      <c r="M3839" s="6">
        <v>145248650.2611471</v>
      </c>
      <c r="N3839" s="6">
        <v>3448.7660978299878</v>
      </c>
      <c r="O3839" s="6">
        <v>111996698.90436266</v>
      </c>
    </row>
    <row r="3840">
      <c r="A3840">
        <v>3836</v>
      </c>
      <c r="B3840" s="6">
        <v>-153667007.5840178</v>
      </c>
      <c r="C3840" s="6">
        <v>20991161.855953682</v>
      </c>
      <c r="D3840" s="6">
        <v>46292161.98194772</v>
      </c>
      <c r="E3840" s="6">
        <v>37460760.31375949</v>
      </c>
      <c r="F3840" s="6">
        <v>36559852.69129318</v>
      </c>
      <c r="G3840" s="6">
        <v>66558496.0208575</v>
      </c>
      <c r="H3840" s="6">
        <f>NPV(Supuestos!$B$22,C3840:G3840)+B3840</f>
        <v>-18133681.153294675</v>
      </c>
      <c r="I3840" s="2">
        <f>IFERROR(IRR(B3840:G3840),"")</f>
        <v>0.09578250330352542</v>
      </c>
      <c r="J3840" s="2">
        <f>IFERROR(MIRR(B3840:G3840,Supuestos!$B$22,Supuestos!$B$22),"")</f>
        <v>0.11172646421444266</v>
      </c>
      <c r="K3840" s="6">
        <v>7643.932421748389</v>
      </c>
      <c r="L3840" s="6">
        <v>35849.75927484988</v>
      </c>
      <c r="M3840" s="6">
        <v>131744356.6053858</v>
      </c>
      <c r="N3840" s="6">
        <v>3430.5702147384486</v>
      </c>
      <c r="O3840" s="6">
        <v>108051934.3190819</v>
      </c>
    </row>
    <row r="3841">
      <c r="A3841">
        <v>3837</v>
      </c>
      <c r="B3841" s="6">
        <v>-175579148.48064658</v>
      </c>
      <c r="C3841" s="6">
        <v>70532397.70338573</v>
      </c>
      <c r="D3841" s="6">
        <v>80671985.4111864</v>
      </c>
      <c r="E3841" s="6">
        <v>81430296.98942736</v>
      </c>
      <c r="F3841" s="6">
        <v>84922369.24956875</v>
      </c>
      <c r="G3841" s="6">
        <v>158760358.63713866</v>
      </c>
      <c r="H3841" s="6">
        <f>NPV(Supuestos!$B$22,C3841:G3841)+B3841</f>
        <v>136064995.4343151</v>
      </c>
      <c r="I3841" s="2">
        <f>IFERROR(IRR(B3841:G3841),"")</f>
        <v>0.39173269815242057</v>
      </c>
      <c r="J3841" s="2">
        <f>IFERROR(MIRR(B3841:G3841,Supuestos!$B$22,Supuestos!$B$22),"")</f>
        <v>0.2786216617236066</v>
      </c>
      <c r="K3841" s="6">
        <v>7965.504210336913</v>
      </c>
      <c r="L3841" s="6">
        <v>45468.787281748715</v>
      </c>
      <c r="M3841" s="6">
        <v>146604603.15811196</v>
      </c>
      <c r="N3841" s="6">
        <v>3320.1680810190737</v>
      </c>
      <c r="O3841" s="6">
        <v>101109752.18557613</v>
      </c>
    </row>
    <row r="3842">
      <c r="A3842">
        <v>3838</v>
      </c>
      <c r="B3842" s="6">
        <v>-170582711.30613363</v>
      </c>
      <c r="C3842" s="6">
        <v>32539007.637180123</v>
      </c>
      <c r="D3842" s="6">
        <v>49873867.48430966</v>
      </c>
      <c r="E3842" s="6">
        <v>26064053.324298397</v>
      </c>
      <c r="F3842" s="6">
        <v>27291849.954902258</v>
      </c>
      <c r="G3842" s="6">
        <v>66806990.84090106</v>
      </c>
      <c r="H3842" s="6">
        <f>NPV(Supuestos!$B$22,C3842:G3842)+B3842</f>
        <v>-35214483.317452334</v>
      </c>
      <c r="I3842" s="2">
        <f>IFERROR(IRR(B3842:G3842),"")</f>
        <v>0.05582151380919066</v>
      </c>
      <c r="J3842" s="2">
        <f>IFERROR(MIRR(B3842:G3842,Supuestos!$B$22,Supuestos!$B$22),"")</f>
        <v>0.08848186446820838</v>
      </c>
      <c r="K3842" s="6">
        <v>7314.883326102327</v>
      </c>
      <c r="L3842" s="6">
        <v>39236.16177509433</v>
      </c>
      <c r="M3842" s="6">
        <v>147622075.66222236</v>
      </c>
      <c r="N3842" s="6">
        <v>3499.382130832722</v>
      </c>
      <c r="O3842" s="6">
        <v>112781601.6847477</v>
      </c>
    </row>
    <row r="3843">
      <c r="A3843">
        <v>3839</v>
      </c>
      <c r="B3843" s="6">
        <v>-177068525.29566398</v>
      </c>
      <c r="C3843" s="6">
        <v>77200781.98684111</v>
      </c>
      <c r="D3843" s="6">
        <v>65719770.976832636</v>
      </c>
      <c r="E3843" s="6">
        <v>87836747.70106657</v>
      </c>
      <c r="F3843" s="6">
        <v>68409583.42722973</v>
      </c>
      <c r="G3843" s="6">
        <v>121224153.45055202</v>
      </c>
      <c r="H3843" s="6">
        <f>NPV(Supuestos!$B$22,C3843:G3843)+B3843</f>
        <v>103971983.21867555</v>
      </c>
      <c r="I3843" s="2">
        <f>IFERROR(IRR(B3843:G3843),"")</f>
        <v>0.34854211356871323</v>
      </c>
      <c r="J3843" s="2">
        <f>IFERROR(MIRR(B3843:G3843,Supuestos!$B$22,Supuestos!$B$22),"")</f>
        <v>0.25034643965047354</v>
      </c>
      <c r="K3843" s="6">
        <v>8359.697307349774</v>
      </c>
      <c r="L3843" s="6">
        <v>41529.83289817172</v>
      </c>
      <c r="M3843" s="6">
        <v>149294378.7153814</v>
      </c>
      <c r="N3843" s="6">
        <v>3400.0861546335123</v>
      </c>
      <c r="O3843" s="6">
        <v>108746500.64451718</v>
      </c>
    </row>
    <row r="3844">
      <c r="A3844">
        <v>3840</v>
      </c>
      <c r="B3844" s="6">
        <v>-165723822.81004137</v>
      </c>
      <c r="C3844" s="6">
        <v>61629973.097935624</v>
      </c>
      <c r="D3844" s="6">
        <v>47449101.42581157</v>
      </c>
      <c r="E3844" s="6">
        <v>48237456.36914274</v>
      </c>
      <c r="F3844" s="6">
        <v>49612362.97495417</v>
      </c>
      <c r="G3844" s="6">
        <v>82925638.1227803</v>
      </c>
      <c r="H3844" s="6">
        <f>NPV(Supuestos!$B$22,C3844:G3844)+B3844</f>
        <v>29850488.510108247</v>
      </c>
      <c r="I3844" s="2">
        <f>IFERROR(IRR(B3844:G3844),"")</f>
        <v>0.2099009244395351</v>
      </c>
      <c r="J3844" s="2">
        <f>IFERROR(MIRR(B3844:G3844,Supuestos!$B$22,Supuestos!$B$22),"")</f>
        <v>0.17839319184392144</v>
      </c>
      <c r="K3844" s="6">
        <v>8447.09981739664</v>
      </c>
      <c r="L3844" s="6">
        <v>32893.70879613217</v>
      </c>
      <c r="M3844" s="6">
        <v>143495307.48481688</v>
      </c>
      <c r="N3844" s="6">
        <v>3242.010079945127</v>
      </c>
      <c r="O3844" s="6">
        <v>108314645.69619656</v>
      </c>
    </row>
    <row r="3845">
      <c r="A3845">
        <v>3841</v>
      </c>
      <c r="B3845" s="6">
        <v>-159789186.83893806</v>
      </c>
      <c r="C3845" s="6">
        <v>75344541.1655364</v>
      </c>
      <c r="D3845" s="6">
        <v>71273546.84905624</v>
      </c>
      <c r="E3845" s="6">
        <v>60391050.86486183</v>
      </c>
      <c r="F3845" s="6">
        <v>91390267.47454831</v>
      </c>
      <c r="G3845" s="6">
        <v>127864252.31210548</v>
      </c>
      <c r="H3845" s="6">
        <f>NPV(Supuestos!$B$22,C3845:G3845)+B3845</f>
        <v>122426495.90236346</v>
      </c>
      <c r="I3845" s="2">
        <f>IFERROR(IRR(B3845:G3845),"")</f>
        <v>0.39987882707704747</v>
      </c>
      <c r="J3845" s="2">
        <f>IFERROR(MIRR(B3845:G3845,Supuestos!$B$22,Supuestos!$B$22),"")</f>
        <v>0.2773549719637367</v>
      </c>
      <c r="K3845" s="6">
        <v>8004.5122956622145</v>
      </c>
      <c r="L3845" s="6">
        <v>46557.28389356166</v>
      </c>
      <c r="M3845" s="6">
        <v>129975718.72864601</v>
      </c>
      <c r="N3845" s="6">
        <v>3513.06100031361</v>
      </c>
      <c r="O3845" s="6">
        <v>113648875.97169663</v>
      </c>
    </row>
    <row r="3846">
      <c r="A3846">
        <v>3842</v>
      </c>
      <c r="B3846" s="6">
        <v>-158937051.6133733</v>
      </c>
      <c r="C3846" s="6">
        <v>36082389.30158186</v>
      </c>
      <c r="D3846" s="6">
        <v>49569197.7995604</v>
      </c>
      <c r="E3846" s="6">
        <v>58108445.668489225</v>
      </c>
      <c r="F3846" s="6">
        <v>47911265.2549956</v>
      </c>
      <c r="G3846" s="6">
        <v>94860217.56720072</v>
      </c>
      <c r="H3846" s="6">
        <f>NPV(Supuestos!$B$22,C3846:G3846)+B3846</f>
        <v>27712340.58840359</v>
      </c>
      <c r="I3846" s="2">
        <f>IFERROR(IRR(B3846:G3846),"")</f>
        <v>0.20102049343307607</v>
      </c>
      <c r="J3846" s="2">
        <f>IFERROR(MIRR(B3846:G3846,Supuestos!$B$22,Supuestos!$B$22),"")</f>
        <v>0.1772403438346679</v>
      </c>
      <c r="K3846" s="6">
        <v>7414.733335496032</v>
      </c>
      <c r="L3846" s="6">
        <v>41855.28160936067</v>
      </c>
      <c r="M3846" s="6">
        <v>134109391.46813327</v>
      </c>
      <c r="N3846" s="6">
        <v>3363.5371160383024</v>
      </c>
      <c r="O3846" s="6">
        <v>111412292.0479802</v>
      </c>
    </row>
    <row r="3847">
      <c r="A3847">
        <v>3843</v>
      </c>
      <c r="B3847" s="6">
        <v>-160265738.7893542</v>
      </c>
      <c r="C3847" s="6">
        <v>30125190.74978743</v>
      </c>
      <c r="D3847" s="6">
        <v>17013922.883984927</v>
      </c>
      <c r="E3847" s="6">
        <v>21776742.810506146</v>
      </c>
      <c r="F3847" s="6">
        <v>23226778.873118315</v>
      </c>
      <c r="G3847" s="6">
        <v>37562169.70970069</v>
      </c>
      <c r="H3847" s="6">
        <f>NPV(Supuestos!$B$22,C3847:G3847)+B3847</f>
        <v>-72789058.97441933</v>
      </c>
      <c r="I3847" s="2">
        <f>IFERROR(IRR(B3847:G3847),"")</f>
        <v>-0.06322401648262392</v>
      </c>
      <c r="J3847" s="2">
        <f>IFERROR(MIRR(B3847:G3847,Supuestos!$B$22,Supuestos!$B$22),"")</f>
        <v>0.009985576142497843</v>
      </c>
      <c r="K3847" s="6">
        <v>7237.1060668258515</v>
      </c>
      <c r="L3847" s="6">
        <v>33608.816495864805</v>
      </c>
      <c r="M3847" s="6">
        <v>140807293.20846942</v>
      </c>
      <c r="N3847" s="6">
        <v>3469.181667485585</v>
      </c>
      <c r="O3847" s="6">
        <v>107976597.86701834</v>
      </c>
    </row>
    <row r="3848">
      <c r="A3848">
        <v>3844</v>
      </c>
      <c r="B3848" s="6">
        <v>-167986771.50599626</v>
      </c>
      <c r="C3848" s="6">
        <v>68639096.06595619</v>
      </c>
      <c r="D3848" s="6">
        <v>46737178.07460621</v>
      </c>
      <c r="E3848" s="6">
        <v>50465398.32553756</v>
      </c>
      <c r="F3848" s="6">
        <v>55980841.88857715</v>
      </c>
      <c r="G3848" s="6">
        <v>104179219.75029552</v>
      </c>
      <c r="H3848" s="6">
        <f>NPV(Supuestos!$B$22,C3848:G3848)+B3848</f>
        <v>49500983.81802776</v>
      </c>
      <c r="I3848" s="2">
        <f>IFERROR(IRR(B3848:G3848),"")</f>
        <v>0.2492909972103504</v>
      </c>
      <c r="J3848" s="2">
        <f>IFERROR(MIRR(B3848:G3848,Supuestos!$B$22,Supuestos!$B$22),"")</f>
        <v>0.2004298796309094</v>
      </c>
      <c r="K3848" s="6">
        <v>8730.914996081157</v>
      </c>
      <c r="L3848" s="6">
        <v>34617.40053950647</v>
      </c>
      <c r="M3848" s="6">
        <v>143807444.98633826</v>
      </c>
      <c r="N3848" s="6">
        <v>3411.360774965336</v>
      </c>
      <c r="O3848" s="6">
        <v>110884010.75236751</v>
      </c>
    </row>
    <row r="3849">
      <c r="A3849">
        <v>3845</v>
      </c>
      <c r="B3849" s="6">
        <v>-193655348.15115762</v>
      </c>
      <c r="C3849" s="6">
        <v>59585355.98861068</v>
      </c>
      <c r="D3849" s="6">
        <v>58791961.115148276</v>
      </c>
      <c r="E3849" s="6">
        <v>75124121.38993995</v>
      </c>
      <c r="F3849" s="6">
        <v>69552522.56415552</v>
      </c>
      <c r="G3849" s="6">
        <v>120012774.50859693</v>
      </c>
      <c r="H3849" s="6">
        <f>NPV(Supuestos!$B$22,C3849:G3849)+B3849</f>
        <v>58069206.364536986</v>
      </c>
      <c r="I3849" s="2">
        <f>IFERROR(IRR(B3849:G3849),"")</f>
        <v>0.24529938833100512</v>
      </c>
      <c r="J3849" s="2">
        <f>IFERROR(MIRR(B3849:G3849,Supuestos!$B$22,Supuestos!$B$22),"")</f>
        <v>0.20139015426505602</v>
      </c>
      <c r="K3849" s="6">
        <v>7556.966707803941</v>
      </c>
      <c r="L3849" s="6">
        <v>44223.557186</v>
      </c>
      <c r="M3849" s="6">
        <v>166919672.20273635</v>
      </c>
      <c r="N3849" s="6">
        <v>3393.6984273294606</v>
      </c>
      <c r="O3849" s="6">
        <v>107357661.57586195</v>
      </c>
    </row>
    <row r="3850">
      <c r="A3850">
        <v>3846</v>
      </c>
      <c r="B3850" s="6">
        <v>-161063291.7331177</v>
      </c>
      <c r="C3850" s="6">
        <v>71780765.877677</v>
      </c>
      <c r="D3850" s="6">
        <v>58142778.570170745</v>
      </c>
      <c r="E3850" s="6">
        <v>69774177.05233526</v>
      </c>
      <c r="F3850" s="6">
        <v>61432272.39380985</v>
      </c>
      <c r="G3850" s="6">
        <v>113160042.86535777</v>
      </c>
      <c r="H3850" s="6">
        <f>NPV(Supuestos!$B$22,C3850:G3850)+B3850</f>
        <v>88881471.77194376</v>
      </c>
      <c r="I3850" s="2">
        <f>IFERROR(IRR(B3850:G3850),"")</f>
        <v>0.33718559568751766</v>
      </c>
      <c r="J3850" s="2">
        <f>IFERROR(MIRR(B3850:G3850,Supuestos!$B$22,Supuestos!$B$22),"")</f>
        <v>0.24472767503944115</v>
      </c>
      <c r="K3850" s="6">
        <v>8392.770473160168</v>
      </c>
      <c r="L3850" s="6">
        <v>38891.860159899625</v>
      </c>
      <c r="M3850" s="6">
        <v>134950455.28541532</v>
      </c>
      <c r="N3850" s="6">
        <v>3447.4624829366803</v>
      </c>
      <c r="O3850" s="6">
        <v>109587543.72494315</v>
      </c>
    </row>
    <row r="3851">
      <c r="A3851">
        <v>3847</v>
      </c>
      <c r="B3851" s="6">
        <v>-191150208.03442222</v>
      </c>
      <c r="C3851" s="6">
        <v>57418134.40554732</v>
      </c>
      <c r="D3851" s="6">
        <v>44431400.326345325</v>
      </c>
      <c r="E3851" s="6">
        <v>61668158.37899737</v>
      </c>
      <c r="F3851" s="6">
        <v>55807318.90564437</v>
      </c>
      <c r="G3851" s="6">
        <v>106964116.86392766</v>
      </c>
      <c r="H3851" s="6">
        <f>NPV(Supuestos!$B$22,C3851:G3851)+B3851</f>
        <v>23625570.056878466</v>
      </c>
      <c r="I3851" s="2">
        <f>IFERROR(IRR(B3851:G3851),"")</f>
        <v>0.1851764927277177</v>
      </c>
      <c r="J3851" s="2">
        <f>IFERROR(MIRR(B3851:G3851,Supuestos!$B$22,Supuestos!$B$22),"")</f>
        <v>0.1668820428886404</v>
      </c>
      <c r="K3851" s="6">
        <v>8157.677689657934</v>
      </c>
      <c r="L3851" s="6">
        <v>40062.833779433124</v>
      </c>
      <c r="M3851" s="6">
        <v>165004633.20986575</v>
      </c>
      <c r="N3851" s="6">
        <v>3630.6860461210213</v>
      </c>
      <c r="O3851" s="6">
        <v>113293437.89427929</v>
      </c>
    </row>
    <row r="3852">
      <c r="A3852">
        <v>3848</v>
      </c>
      <c r="B3852" s="6">
        <v>-174234896.1771583</v>
      </c>
      <c r="C3852" s="6">
        <v>49870895.61285265</v>
      </c>
      <c r="D3852" s="6">
        <v>31178003.968472265</v>
      </c>
      <c r="E3852" s="6">
        <v>33902916.110285126</v>
      </c>
      <c r="F3852" s="6">
        <v>34976474.97265249</v>
      </c>
      <c r="G3852" s="6">
        <v>77649794.41256994</v>
      </c>
      <c r="H3852" s="6">
        <f>NPV(Supuestos!$B$22,C3852:G3852)+B3852</f>
        <v>-22576781.154764548</v>
      </c>
      <c r="I3852" s="2">
        <f>IFERROR(IRR(B3852:G3852),"")</f>
        <v>0.08832379988292974</v>
      </c>
      <c r="J3852" s="2">
        <f>IFERROR(MIRR(B3852:G3852,Supuestos!$B$22,Supuestos!$B$22),"")</f>
        <v>0.10879422142554684</v>
      </c>
      <c r="K3852" s="6">
        <v>7747.035022405407</v>
      </c>
      <c r="L3852" s="6">
        <v>35470.5381206671</v>
      </c>
      <c r="M3852" s="6">
        <v>152251576.09040835</v>
      </c>
      <c r="N3852" s="6">
        <v>3440.372331161052</v>
      </c>
      <c r="O3852" s="6">
        <v>110918836.01903917</v>
      </c>
    </row>
    <row r="3853">
      <c r="A3853">
        <v>3849</v>
      </c>
      <c r="B3853" s="6">
        <v>-153530326.18735904</v>
      </c>
      <c r="C3853" s="6">
        <v>32905648.119848747</v>
      </c>
      <c r="D3853" s="6">
        <v>49142167.87186265</v>
      </c>
      <c r="E3853" s="6">
        <v>38217946.552971825</v>
      </c>
      <c r="F3853" s="6">
        <v>30709437.61781542</v>
      </c>
      <c r="G3853" s="6">
        <v>101604388.1956933</v>
      </c>
      <c r="H3853" s="6">
        <f>NPV(Supuestos!$B$22,C3853:G3853)+B3853</f>
        <v>9896192.94649712</v>
      </c>
      <c r="I3853" s="2">
        <f>IFERROR(IRR(B3853:G3853),"")</f>
        <v>0.16283573898426393</v>
      </c>
      <c r="J3853" s="2">
        <f>IFERROR(MIRR(B3853:G3853,Supuestos!$B$22,Supuestos!$B$22),"")</f>
        <v>0.1543314358595218</v>
      </c>
      <c r="K3853" s="6">
        <v>7251.002041496561</v>
      </c>
      <c r="L3853" s="6">
        <v>41559.80342749627</v>
      </c>
      <c r="M3853" s="6">
        <v>129422308.62760134</v>
      </c>
      <c r="N3853" s="6">
        <v>3441.2565004390976</v>
      </c>
      <c r="O3853" s="6">
        <v>109346781.0504945</v>
      </c>
    </row>
    <row r="3854">
      <c r="A3854">
        <v>3850</v>
      </c>
      <c r="B3854" s="6">
        <v>-160030290.34696087</v>
      </c>
      <c r="C3854" s="6">
        <v>39374176.732979566</v>
      </c>
      <c r="D3854" s="6">
        <v>44986548.30152839</v>
      </c>
      <c r="E3854" s="6">
        <v>43664524.68834405</v>
      </c>
      <c r="F3854" s="6">
        <v>56375580.38380174</v>
      </c>
      <c r="G3854" s="6">
        <v>65131961.32031624</v>
      </c>
      <c r="H3854" s="6">
        <f>NPV(Supuestos!$B$22,C3854:G3854)+B3854</f>
        <v>5802828.770929888</v>
      </c>
      <c r="I3854" s="2">
        <f>IFERROR(IRR(B3854:G3854),"")</f>
        <v>0.15374662313246434</v>
      </c>
      <c r="J3854" s="2">
        <f>IFERROR(MIRR(B3854:G3854,Supuestos!$B$22,Supuestos!$B$22),"")</f>
        <v>0.14815009628662512</v>
      </c>
      <c r="K3854" s="6">
        <v>7927.175523716316</v>
      </c>
      <c r="L3854" s="6">
        <v>34579.110294594015</v>
      </c>
      <c r="M3854" s="6">
        <v>138101116.20622545</v>
      </c>
      <c r="N3854" s="6">
        <v>3311.743549319605</v>
      </c>
      <c r="O3854" s="6">
        <v>109622973.81113243</v>
      </c>
    </row>
    <row r="3855">
      <c r="A3855">
        <v>3851</v>
      </c>
      <c r="B3855" s="6">
        <v>-168870185.3377349</v>
      </c>
      <c r="C3855" s="6">
        <v>44753753.018486336</v>
      </c>
      <c r="D3855" s="6">
        <v>53332191.3168171</v>
      </c>
      <c r="E3855" s="6">
        <v>45720863.76340982</v>
      </c>
      <c r="F3855" s="6">
        <v>36640747.85694369</v>
      </c>
      <c r="G3855" s="6">
        <v>103158470.73819105</v>
      </c>
      <c r="H3855" s="6">
        <f>NPV(Supuestos!$B$22,C3855:G3855)+B3855</f>
        <v>17556704.244453274</v>
      </c>
      <c r="I3855" s="2">
        <f>IFERROR(IRR(B3855:G3855),"")</f>
        <v>0.17806075978408265</v>
      </c>
      <c r="J3855" s="2">
        <f>IFERROR(MIRR(B3855:G3855,Supuestos!$B$22,Supuestos!$B$22),"")</f>
        <v>0.16277575055211457</v>
      </c>
      <c r="K3855" s="6">
        <v>7740.351865814021</v>
      </c>
      <c r="L3855" s="6">
        <v>40177.7844300944</v>
      </c>
      <c r="M3855" s="6">
        <v>143990970.24351454</v>
      </c>
      <c r="N3855" s="6">
        <v>3427.948797059556</v>
      </c>
      <c r="O3855" s="6">
        <v>111401890.98655386</v>
      </c>
    </row>
    <row r="3856">
      <c r="A3856">
        <v>3852</v>
      </c>
      <c r="B3856" s="6">
        <v>-145499920.72392362</v>
      </c>
      <c r="C3856" s="6">
        <v>34978532.71816032</v>
      </c>
      <c r="D3856" s="6">
        <v>52134772.26964237</v>
      </c>
      <c r="E3856" s="6">
        <v>40065546.65688035</v>
      </c>
      <c r="F3856" s="6">
        <v>31235215.034005243</v>
      </c>
      <c r="G3856" s="6">
        <v>69983303.22187777</v>
      </c>
      <c r="H3856" s="6">
        <f>NPV(Supuestos!$B$22,C3856:G3856)+B3856</f>
        <v>7183009.3560857475</v>
      </c>
      <c r="I3856" s="2">
        <f>IFERROR(IRR(B3856:G3856),"")</f>
        <v>0.1590022490136827</v>
      </c>
      <c r="J3856" s="2">
        <f>IFERROR(MIRR(B3856:G3856,Supuestos!$B$22,Supuestos!$B$22),"")</f>
        <v>0.15103994966005008</v>
      </c>
      <c r="K3856" s="6">
        <v>7655.772454643634</v>
      </c>
      <c r="L3856" s="6">
        <v>36955.2744042547</v>
      </c>
      <c r="M3856" s="6">
        <v>122866226.97689241</v>
      </c>
      <c r="N3856" s="6">
        <v>3284.7686159734926</v>
      </c>
      <c r="O3856" s="6">
        <v>112878992.85563196</v>
      </c>
    </row>
    <row r="3857">
      <c r="A3857">
        <v>3853</v>
      </c>
      <c r="B3857" s="6">
        <v>-172647663.39078012</v>
      </c>
      <c r="C3857" s="6">
        <v>58472980.58833291</v>
      </c>
      <c r="D3857" s="6">
        <v>45477649.38894979</v>
      </c>
      <c r="E3857" s="6">
        <v>41568470.226993345</v>
      </c>
      <c r="F3857" s="6">
        <v>36437048.145520166</v>
      </c>
      <c r="G3857" s="6">
        <v>105283036.19961353</v>
      </c>
      <c r="H3857" s="6">
        <f>NPV(Supuestos!$B$22,C3857:G3857)+B3857</f>
        <v>17949900.159155525</v>
      </c>
      <c r="I3857" s="2">
        <f>IFERROR(IRR(B3857:G3857),"")</f>
        <v>0.17924211932511125</v>
      </c>
      <c r="J3857" s="2">
        <f>IFERROR(MIRR(B3857:G3857,Supuestos!$B$22,Supuestos!$B$22),"")</f>
        <v>0.16277632136594433</v>
      </c>
      <c r="K3857" s="6">
        <v>7691.533559398888</v>
      </c>
      <c r="L3857" s="6">
        <v>39907.57384952679</v>
      </c>
      <c r="M3857" s="6">
        <v>148091627.90775415</v>
      </c>
      <c r="N3857" s="6">
        <v>3385.336925679197</v>
      </c>
      <c r="O3857" s="6">
        <v>113697872.53949936</v>
      </c>
    </row>
    <row r="3858">
      <c r="A3858">
        <v>3854</v>
      </c>
      <c r="B3858" s="6">
        <v>-171434999.1704073</v>
      </c>
      <c r="C3858" s="6">
        <v>75172404.3226796</v>
      </c>
      <c r="D3858" s="6">
        <v>77472062.71091968</v>
      </c>
      <c r="E3858" s="6">
        <v>67386404.69225967</v>
      </c>
      <c r="F3858" s="6">
        <v>64326569.96948388</v>
      </c>
      <c r="G3858" s="6">
        <v>119560255.61558443</v>
      </c>
      <c r="H3858" s="6">
        <f>NPV(Supuestos!$B$22,C3858:G3858)+B3858</f>
        <v>99784190.40139648</v>
      </c>
      <c r="I3858" s="2">
        <f>IFERROR(IRR(B3858:G3858),"")</f>
        <v>0.35054792032000026</v>
      </c>
      <c r="J3858" s="2">
        <f>IFERROR(MIRR(B3858:G3858,Supuestos!$B$22,Supuestos!$B$22),"")</f>
        <v>0.24953675732211145</v>
      </c>
      <c r="K3858" s="6">
        <v>8040.827052548722</v>
      </c>
      <c r="L3858" s="6">
        <v>44620.507990711165</v>
      </c>
      <c r="M3858" s="6">
        <v>142732136.15039316</v>
      </c>
      <c r="N3858" s="6">
        <v>3356.810163675497</v>
      </c>
      <c r="O3858" s="6">
        <v>112901809.11602686</v>
      </c>
    </row>
    <row r="3859">
      <c r="A3859">
        <v>3855</v>
      </c>
      <c r="B3859" s="6">
        <v>-177328489.02454627</v>
      </c>
      <c r="C3859" s="6">
        <v>72296057.5944436</v>
      </c>
      <c r="D3859" s="6">
        <v>67413049.06967258</v>
      </c>
      <c r="E3859" s="6">
        <v>74639957.16847554</v>
      </c>
      <c r="F3859" s="6">
        <v>77209584.68112768</v>
      </c>
      <c r="G3859" s="6">
        <v>130903050.3789011</v>
      </c>
      <c r="H3859" s="6">
        <f>NPV(Supuestos!$B$22,C3859:G3859)+B3859</f>
        <v>102042317.41964668</v>
      </c>
      <c r="I3859" s="2">
        <f>IFERROR(IRR(B3859:G3859),"")</f>
        <v>0.33838913658841097</v>
      </c>
      <c r="J3859" s="2">
        <f>IFERROR(MIRR(B3859:G3859,Supuestos!$B$22,Supuestos!$B$22),"")</f>
        <v>0.24849081864928468</v>
      </c>
      <c r="K3859" s="6">
        <v>8530.27760528721</v>
      </c>
      <c r="L3859" s="6">
        <v>41461.6139002498</v>
      </c>
      <c r="M3859" s="6">
        <v>149034162.901957</v>
      </c>
      <c r="N3859" s="6">
        <v>3405.1207469776273</v>
      </c>
      <c r="O3859" s="6">
        <v>111758983.3455941</v>
      </c>
    </row>
    <row r="3860">
      <c r="A3860">
        <v>3856</v>
      </c>
      <c r="B3860" s="6">
        <v>-181210040.82216993</v>
      </c>
      <c r="C3860" s="6">
        <v>79794675.7973636</v>
      </c>
      <c r="D3860" s="6">
        <v>73951851.2011967</v>
      </c>
      <c r="E3860" s="6">
        <v>64210035.48133266</v>
      </c>
      <c r="F3860" s="6">
        <v>58337974.483806595</v>
      </c>
      <c r="G3860" s="6">
        <v>124513839.19717894</v>
      </c>
      <c r="H3860" s="6">
        <f>NPV(Supuestos!$B$22,C3860:G3860)+B3860</f>
        <v>88238132.47018756</v>
      </c>
      <c r="I3860" s="2">
        <f>IFERROR(IRR(B3860:G3860),"")</f>
        <v>0.3196766671953154</v>
      </c>
      <c r="J3860" s="2">
        <f>IFERROR(MIRR(B3860:G3860,Supuestos!$B$22,Supuestos!$B$22),"")</f>
        <v>0.23413721475041127</v>
      </c>
      <c r="K3860" s="6">
        <v>8253.04656390433</v>
      </c>
      <c r="L3860" s="6">
        <v>40799.3345751461</v>
      </c>
      <c r="M3860" s="6">
        <v>154272536.1801705</v>
      </c>
      <c r="N3860" s="6">
        <v>3475.202195936193</v>
      </c>
      <c r="O3860" s="6">
        <v>105623643.16855419</v>
      </c>
    </row>
    <row r="3861">
      <c r="A3861">
        <v>3857</v>
      </c>
      <c r="B3861" s="6">
        <v>-163733023.66474682</v>
      </c>
      <c r="C3861" s="6">
        <v>52659074.23798394</v>
      </c>
      <c r="D3861" s="6">
        <v>43021818.35114376</v>
      </c>
      <c r="E3861" s="6">
        <v>59559267.58460693</v>
      </c>
      <c r="F3861" s="6">
        <v>34448789.76458958</v>
      </c>
      <c r="G3861" s="6">
        <v>81204729.4241036</v>
      </c>
      <c r="H3861" s="6">
        <f>NPV(Supuestos!$B$22,C3861:G3861)+B3861</f>
        <v>18335488.961448483</v>
      </c>
      <c r="I3861" s="2">
        <f>IFERROR(IRR(B3861:G3861),"")</f>
        <v>0.18334019989220346</v>
      </c>
      <c r="J3861" s="2">
        <f>IFERROR(MIRR(B3861:G3861,Supuestos!$B$22,Supuestos!$B$22),"")</f>
        <v>0.16445997046416205</v>
      </c>
      <c r="K3861" s="6">
        <v>7330.262555052921</v>
      </c>
      <c r="L3861" s="6">
        <v>41917.231026944224</v>
      </c>
      <c r="M3861" s="6">
        <v>139151878.94408187</v>
      </c>
      <c r="N3861" s="6">
        <v>3414.1780119389296</v>
      </c>
      <c r="O3861" s="6">
        <v>107720269.00774665</v>
      </c>
    </row>
    <row r="3862">
      <c r="A3862">
        <v>3858</v>
      </c>
      <c r="B3862" s="6">
        <v>-181073073.76000923</v>
      </c>
      <c r="C3862" s="6">
        <v>47508448.081290826</v>
      </c>
      <c r="D3862" s="6">
        <v>56970528.89635624</v>
      </c>
      <c r="E3862" s="6">
        <v>55024365.72210057</v>
      </c>
      <c r="F3862" s="6">
        <v>52066041.47561125</v>
      </c>
      <c r="G3862" s="6">
        <v>104825252.8765389</v>
      </c>
      <c r="H3862" s="6">
        <f>NPV(Supuestos!$B$22,C3862:G3862)+B3862</f>
        <v>26848082.985421967</v>
      </c>
      <c r="I3862" s="2">
        <f>IFERROR(IRR(B3862:G3862),"")</f>
        <v>0.19359112080059684</v>
      </c>
      <c r="J3862" s="2">
        <f>IFERROR(MIRR(B3862:G3862,Supuestos!$B$22,Supuestos!$B$22),"")</f>
        <v>0.17196276328454174</v>
      </c>
      <c r="K3862" s="6">
        <v>7962.3681694809275</v>
      </c>
      <c r="L3862" s="6">
        <v>40231.10236101907</v>
      </c>
      <c r="M3862" s="6">
        <v>155446285.85100865</v>
      </c>
      <c r="N3862" s="6">
        <v>3418.0841996644936</v>
      </c>
      <c r="O3862" s="6">
        <v>114718146.61375861</v>
      </c>
    </row>
    <row r="3863">
      <c r="A3863">
        <v>3859</v>
      </c>
      <c r="B3863" s="6">
        <v>-163464850.23408315</v>
      </c>
      <c r="C3863" s="6">
        <v>17157881.428252403</v>
      </c>
      <c r="D3863" s="6">
        <v>28559727.105404004</v>
      </c>
      <c r="E3863" s="6">
        <v>22687747.89016614</v>
      </c>
      <c r="F3863" s="6">
        <v>20853879.430483874</v>
      </c>
      <c r="G3863" s="6">
        <v>53144904.08223142</v>
      </c>
      <c r="H3863" s="6">
        <f>NPV(Supuestos!$B$22,C3863:G3863)+B3863</f>
        <v>-71175742.26102525</v>
      </c>
      <c r="I3863" s="2">
        <f>IFERROR(IRR(B3863:G3863),"")</f>
        <v>-0.03871934893316873</v>
      </c>
      <c r="J3863" s="2">
        <f>IFERROR(MIRR(B3863:G3863,Supuestos!$B$22,Supuestos!$B$22),"")</f>
        <v>0.016834012807914522</v>
      </c>
      <c r="K3863" s="6">
        <v>7616.678012298668</v>
      </c>
      <c r="L3863" s="6">
        <v>31956.018375513282</v>
      </c>
      <c r="M3863" s="6">
        <v>143992954.03237242</v>
      </c>
      <c r="N3863" s="6">
        <v>3436.566798420002</v>
      </c>
      <c r="O3863" s="6">
        <v>113284504.34957564</v>
      </c>
    </row>
    <row r="3864">
      <c r="A3864">
        <v>3860</v>
      </c>
      <c r="B3864" s="6">
        <v>-165540447.7593375</v>
      </c>
      <c r="C3864" s="6">
        <v>37209717.69649567</v>
      </c>
      <c r="D3864" s="6">
        <v>53772596.85215001</v>
      </c>
      <c r="E3864" s="6">
        <v>50326635.47592409</v>
      </c>
      <c r="F3864" s="6">
        <v>35558593.74298717</v>
      </c>
      <c r="G3864" s="6">
        <v>87974325.4622556</v>
      </c>
      <c r="H3864" s="6">
        <f>NPV(Supuestos!$B$22,C3864:G3864)+B3864</f>
        <v>9189618.094515927</v>
      </c>
      <c r="I3864" s="2">
        <f>IFERROR(IRR(B3864:G3864),"")</f>
        <v>0.1606202483693461</v>
      </c>
      <c r="J3864" s="2">
        <f>IFERROR(MIRR(B3864:G3864,Supuestos!$B$22,Supuestos!$B$22),"")</f>
        <v>0.15238488771830871</v>
      </c>
      <c r="K3864" s="6">
        <v>7698.817757194893</v>
      </c>
      <c r="L3864" s="6">
        <v>38314.793718634966</v>
      </c>
      <c r="M3864" s="6">
        <v>141942158.6197946</v>
      </c>
      <c r="N3864" s="6">
        <v>3268.5575764936707</v>
      </c>
      <c r="O3864" s="6">
        <v>113259204.44140941</v>
      </c>
    </row>
    <row r="3865">
      <c r="A3865">
        <v>3861</v>
      </c>
      <c r="B3865" s="6">
        <v>-180443331.78146803</v>
      </c>
      <c r="C3865" s="6">
        <v>59722995.33666399</v>
      </c>
      <c r="D3865" s="6">
        <v>65344591.78604175</v>
      </c>
      <c r="E3865" s="6">
        <v>58755919.346657276</v>
      </c>
      <c r="F3865" s="6">
        <v>57511150.26054707</v>
      </c>
      <c r="G3865" s="6">
        <v>110725537.0635027</v>
      </c>
      <c r="H3865" s="6">
        <f>NPV(Supuestos!$B$22,C3865:G3865)+B3865</f>
        <v>53442966.22021513</v>
      </c>
      <c r="I3865" s="2">
        <f>IFERROR(IRR(B3865:G3865),"")</f>
        <v>0.24769163225115756</v>
      </c>
      <c r="J3865" s="2">
        <f>IFERROR(MIRR(B3865:G3865,Supuestos!$B$22,Supuestos!$B$22),"")</f>
        <v>0.20070865129561577</v>
      </c>
      <c r="K3865" s="6">
        <v>8507.113353624038</v>
      </c>
      <c r="L3865" s="6">
        <v>37140.164607154285</v>
      </c>
      <c r="M3865" s="6">
        <v>155166884.55864266</v>
      </c>
      <c r="N3865" s="6">
        <v>3601.454837806523</v>
      </c>
      <c r="O3865" s="6">
        <v>105916909.62063228</v>
      </c>
    </row>
    <row r="3866">
      <c r="A3866">
        <v>3862</v>
      </c>
      <c r="B3866" s="6">
        <v>-191102892.00868773</v>
      </c>
      <c r="C3866" s="6">
        <v>56413897.578629136</v>
      </c>
      <c r="D3866" s="6">
        <v>71068145.32949375</v>
      </c>
      <c r="E3866" s="6">
        <v>86617007.36697339</v>
      </c>
      <c r="F3866" s="6">
        <v>85818337.50722827</v>
      </c>
      <c r="G3866" s="6">
        <v>111657786.16927058</v>
      </c>
      <c r="H3866" s="6">
        <f>NPV(Supuestos!$B$22,C3866:G3866)+B3866</f>
        <v>80334526.33414212</v>
      </c>
      <c r="I3866" s="2">
        <f>IFERROR(IRR(B3866:G3866),"")</f>
        <v>0.2850121260352194</v>
      </c>
      <c r="J3866" s="2">
        <f>IFERROR(MIRR(B3866:G3866,Supuestos!$B$22,Supuestos!$B$22),"")</f>
        <v>0.222884224890739</v>
      </c>
      <c r="K3866" s="6">
        <v>8352.96092223427</v>
      </c>
      <c r="L3866" s="6">
        <v>41203.84792761742</v>
      </c>
      <c r="M3866" s="6">
        <v>163568961.48188198</v>
      </c>
      <c r="N3866" s="6">
        <v>3353.9304578366377</v>
      </c>
      <c r="O3866" s="6">
        <v>113987428.89663172</v>
      </c>
    </row>
    <row r="3867">
      <c r="A3867">
        <v>3863</v>
      </c>
      <c r="B3867" s="6">
        <v>-176248938.83449703</v>
      </c>
      <c r="C3867" s="6">
        <v>75622330.81965408</v>
      </c>
      <c r="D3867" s="6">
        <v>81810258.32781361</v>
      </c>
      <c r="E3867" s="6">
        <v>63916633.27838426</v>
      </c>
      <c r="F3867" s="6">
        <v>86211474.65593731</v>
      </c>
      <c r="G3867" s="6">
        <v>110889386.49367142</v>
      </c>
      <c r="H3867" s="6">
        <f>NPV(Supuestos!$B$22,C3867:G3867)+B3867</f>
        <v>104815269.61261678</v>
      </c>
      <c r="I3867" s="2">
        <f>IFERROR(IRR(B3867:G3867),"")</f>
        <v>0.35397590002626145</v>
      </c>
      <c r="J3867" s="2">
        <f>IFERROR(MIRR(B3867:G3867,Supuestos!$B$22,Supuestos!$B$22),"")</f>
        <v>0.25152825286880764</v>
      </c>
      <c r="K3867" s="6">
        <v>8320.169212783207</v>
      </c>
      <c r="L3867" s="6">
        <v>42711.14266630982</v>
      </c>
      <c r="M3867" s="6">
        <v>147819824.09409526</v>
      </c>
      <c r="N3867" s="6">
        <v>3310.794551639507</v>
      </c>
      <c r="O3867" s="6">
        <v>115768582.15546978</v>
      </c>
    </row>
    <row r="3868">
      <c r="A3868">
        <v>3864</v>
      </c>
      <c r="B3868" s="6">
        <v>-169226198.3510173</v>
      </c>
      <c r="C3868" s="6">
        <v>73490809.82246608</v>
      </c>
      <c r="D3868" s="6">
        <v>64368336.31167266</v>
      </c>
      <c r="E3868" s="6">
        <v>91771651.83555852</v>
      </c>
      <c r="F3868" s="6">
        <v>70787718.4014192</v>
      </c>
      <c r="G3868" s="6">
        <v>118983562.7595238</v>
      </c>
      <c r="H3868" s="6">
        <f>NPV(Supuestos!$B$22,C3868:G3868)+B3868</f>
        <v>110420365.95426819</v>
      </c>
      <c r="I3868" s="2">
        <f>IFERROR(IRR(B3868:G3868),"")</f>
        <v>0.3673218124647376</v>
      </c>
      <c r="J3868" s="2">
        <f>IFERROR(MIRR(B3868:G3868,Supuestos!$B$22,Supuestos!$B$22),"")</f>
        <v>0.26047207708894726</v>
      </c>
      <c r="K3868" s="6">
        <v>8870.708344809618</v>
      </c>
      <c r="L3868" s="6">
        <v>39162.180651762195</v>
      </c>
      <c r="M3868" s="6">
        <v>141434495.734335</v>
      </c>
      <c r="N3868" s="6">
        <v>3494.6743280937276</v>
      </c>
      <c r="O3868" s="6">
        <v>112075238.6282311</v>
      </c>
    </row>
    <row r="3869">
      <c r="A3869">
        <v>3865</v>
      </c>
      <c r="B3869" s="6">
        <v>-160493297.27060676</v>
      </c>
      <c r="C3869" s="6">
        <v>75508079.16692293</v>
      </c>
      <c r="D3869" s="6">
        <v>77360440.35078193</v>
      </c>
      <c r="E3869" s="6">
        <v>69301860.30461776</v>
      </c>
      <c r="F3869" s="6">
        <v>71216587.34682865</v>
      </c>
      <c r="G3869" s="6">
        <v>102789744.76394403</v>
      </c>
      <c r="H3869" s="6">
        <f>NPV(Supuestos!$B$22,C3869:G3869)+B3869</f>
        <v>107596697.69448356</v>
      </c>
      <c r="I3869" s="2">
        <f>IFERROR(IRR(B3869:G3869),"")</f>
        <v>0.3848724109745938</v>
      </c>
      <c r="J3869" s="2">
        <f>IFERROR(MIRR(B3869:G3869,Supuestos!$B$22,Supuestos!$B$22),"")</f>
        <v>0.26319265788402424</v>
      </c>
      <c r="K3869" s="6">
        <v>8192.11977940859</v>
      </c>
      <c r="L3869" s="6">
        <v>41567.01475054014</v>
      </c>
      <c r="M3869" s="6">
        <v>133251540.1738973</v>
      </c>
      <c r="N3869" s="6">
        <v>3333.2791802473366</v>
      </c>
      <c r="O3869" s="6">
        <v>110617169.25124376</v>
      </c>
    </row>
    <row r="3870">
      <c r="A3870">
        <v>3866</v>
      </c>
      <c r="B3870" s="6">
        <v>-167172155.56924745</v>
      </c>
      <c r="C3870" s="6">
        <v>77439439.88091514</v>
      </c>
      <c r="D3870" s="6">
        <v>94212912.94208933</v>
      </c>
      <c r="E3870" s="6">
        <v>97067502.95869336</v>
      </c>
      <c r="F3870" s="6">
        <v>83515876.59861982</v>
      </c>
      <c r="G3870" s="6">
        <v>137519542.17659074</v>
      </c>
      <c r="H3870" s="6">
        <f>NPV(Supuestos!$B$22,C3870:G3870)+B3870</f>
        <v>159640198.90208983</v>
      </c>
      <c r="I3870" s="2">
        <f>IFERROR(IRR(B3870:G3870),"")</f>
        <v>0.4613035371384056</v>
      </c>
      <c r="J3870" s="2">
        <f>IFERROR(MIRR(B3870:G3870,Supuestos!$B$22,Supuestos!$B$22),"")</f>
        <v>0.3035621924124705</v>
      </c>
      <c r="K3870" s="6">
        <v>8933.860213968417</v>
      </c>
      <c r="L3870" s="6">
        <v>39866.86487667136</v>
      </c>
      <c r="M3870" s="6">
        <v>138678955.73105952</v>
      </c>
      <c r="N3870" s="6">
        <v>3219.437683094293</v>
      </c>
      <c r="O3870" s="6">
        <v>109845146.6606227</v>
      </c>
    </row>
    <row r="3871">
      <c r="A3871">
        <v>3867</v>
      </c>
      <c r="B3871" s="6">
        <v>-168631171.4640012</v>
      </c>
      <c r="C3871" s="6">
        <v>62413743.93153547</v>
      </c>
      <c r="D3871" s="6">
        <v>73110710.88938901</v>
      </c>
      <c r="E3871" s="6">
        <v>58198257.532713324</v>
      </c>
      <c r="F3871" s="6">
        <v>71840973.43050325</v>
      </c>
      <c r="G3871" s="6">
        <v>103641448.2773366</v>
      </c>
      <c r="H3871" s="6">
        <f>NPV(Supuestos!$B$22,C3871:G3871)+B3871</f>
        <v>78019954.90088579</v>
      </c>
      <c r="I3871" s="2">
        <f>IFERROR(IRR(B3871:G3871),"")</f>
        <v>0.3063573512876864</v>
      </c>
      <c r="J3871" s="2">
        <f>IFERROR(MIRR(B3871:G3871,Supuestos!$B$22,Supuestos!$B$22),"")</f>
        <v>0.23008153862161307</v>
      </c>
      <c r="K3871" s="6">
        <v>8261.952497092534</v>
      </c>
      <c r="L3871" s="6">
        <v>40228.926742699194</v>
      </c>
      <c r="M3871" s="6">
        <v>142041612.9234255</v>
      </c>
      <c r="N3871" s="6">
        <v>3416.214143484831</v>
      </c>
      <c r="O3871" s="6">
        <v>109716350.60139231</v>
      </c>
    </row>
    <row r="3872">
      <c r="A3872">
        <v>3868</v>
      </c>
      <c r="B3872" s="6">
        <v>-176055223.0072307</v>
      </c>
      <c r="C3872" s="6">
        <v>48812616.51686587</v>
      </c>
      <c r="D3872" s="6">
        <v>40689002.90435819</v>
      </c>
      <c r="E3872" s="6">
        <v>40913239.28097195</v>
      </c>
      <c r="F3872" s="6">
        <v>46280673.61500043</v>
      </c>
      <c r="G3872" s="6">
        <v>97264336.49902393</v>
      </c>
      <c r="H3872" s="6">
        <f>NPV(Supuestos!$B$22,C3872:G3872)+B3872</f>
        <v>3604921.9158278927</v>
      </c>
      <c r="I3872" s="2">
        <f>IFERROR(IRR(B3872:G3872),"")</f>
        <v>0.14758634674347318</v>
      </c>
      <c r="J3872" s="2">
        <f>IFERROR(MIRR(B3872:G3872,Supuestos!$B$22,Supuestos!$B$22),"")</f>
        <v>0.14463077335326235</v>
      </c>
      <c r="K3872" s="6">
        <v>7953.426027707148</v>
      </c>
      <c r="L3872" s="6">
        <v>37392.04023475209</v>
      </c>
      <c r="M3872" s="6">
        <v>152263636.9246587</v>
      </c>
      <c r="N3872" s="6">
        <v>3486.9359249559543</v>
      </c>
      <c r="O3872" s="6">
        <v>114230058.32105225</v>
      </c>
    </row>
    <row r="3873">
      <c r="A3873">
        <v>3869</v>
      </c>
      <c r="B3873" s="6">
        <v>-192238876.49182978</v>
      </c>
      <c r="C3873" s="6">
        <v>82993362.50050147</v>
      </c>
      <c r="D3873" s="6">
        <v>88071799.36893447</v>
      </c>
      <c r="E3873" s="6">
        <v>89261061.82889871</v>
      </c>
      <c r="F3873" s="6">
        <v>73861555.38237074</v>
      </c>
      <c r="G3873" s="6">
        <v>126914323.35487978</v>
      </c>
      <c r="H3873" s="6">
        <f>NPV(Supuestos!$B$22,C3873:G3873)+B3873</f>
        <v>118226675.51958966</v>
      </c>
      <c r="I3873" s="2">
        <f>IFERROR(IRR(B3873:G3873),"")</f>
        <v>0.3621252694780642</v>
      </c>
      <c r="J3873" s="2">
        <f>IFERROR(MIRR(B3873:G3873,Supuestos!$B$22,Supuestos!$B$22),"")</f>
        <v>0.25469824734073176</v>
      </c>
      <c r="K3873" s="6">
        <v>8640.908676284364</v>
      </c>
      <c r="L3873" s="6">
        <v>39773.119083872414</v>
      </c>
      <c r="M3873" s="6">
        <v>164744805.30985183</v>
      </c>
      <c r="N3873" s="6">
        <v>3299.3738155501583</v>
      </c>
      <c r="O3873" s="6">
        <v>108520793.56280895</v>
      </c>
    </row>
    <row r="3874">
      <c r="A3874">
        <v>3870</v>
      </c>
      <c r="B3874" s="6">
        <v>-163270873.96487403</v>
      </c>
      <c r="C3874" s="6">
        <v>68481942.0024871</v>
      </c>
      <c r="D3874" s="6">
        <v>59287900.94388808</v>
      </c>
      <c r="E3874" s="6">
        <v>62080671.0950094</v>
      </c>
      <c r="F3874" s="6">
        <v>64914157.78092334</v>
      </c>
      <c r="G3874" s="6">
        <v>124394920.27676824</v>
      </c>
      <c r="H3874" s="6">
        <f>NPV(Supuestos!$B$22,C3874:G3874)+B3874</f>
        <v>87365020.4294708</v>
      </c>
      <c r="I3874" s="2">
        <f>IFERROR(IRR(B3874:G3874),"")</f>
        <v>0.3261935672304906</v>
      </c>
      <c r="J3874" s="2">
        <f>IFERROR(MIRR(B3874:G3874,Supuestos!$B$22,Supuestos!$B$22),"")</f>
        <v>0.24202907195647794</v>
      </c>
      <c r="K3874" s="6">
        <v>8243.820175543911</v>
      </c>
      <c r="L3874" s="6">
        <v>40623.469089646074</v>
      </c>
      <c r="M3874" s="6">
        <v>136479468.03832933</v>
      </c>
      <c r="N3874" s="6">
        <v>3473.8575232215226</v>
      </c>
      <c r="O3874" s="6">
        <v>107943344.06721525</v>
      </c>
    </row>
    <row r="3875">
      <c r="A3875">
        <v>3871</v>
      </c>
      <c r="B3875" s="6">
        <v>-156801317.12598553</v>
      </c>
      <c r="C3875" s="6">
        <v>56973596.96741867</v>
      </c>
      <c r="D3875" s="6">
        <v>50119771.0377779</v>
      </c>
      <c r="E3875" s="6">
        <v>70518394.47400954</v>
      </c>
      <c r="F3875" s="6">
        <v>79024408.95645371</v>
      </c>
      <c r="G3875" s="6">
        <v>121494139.27682795</v>
      </c>
      <c r="H3875" s="6">
        <f>NPV(Supuestos!$B$22,C3875:G3875)+B3875</f>
        <v>89228009.12301277</v>
      </c>
      <c r="I3875" s="2">
        <f>IFERROR(IRR(B3875:G3875),"")</f>
        <v>0.3263468286826943</v>
      </c>
      <c r="J3875" s="2">
        <f>IFERROR(MIRR(B3875:G3875,Supuestos!$B$22,Supuestos!$B$22),"")</f>
        <v>0.24747624835419546</v>
      </c>
      <c r="K3875" s="6">
        <v>8128.092092352508</v>
      </c>
      <c r="L3875" s="6">
        <v>43016.44017141635</v>
      </c>
      <c r="M3875" s="6">
        <v>128829990.15011002</v>
      </c>
      <c r="N3875" s="6">
        <v>3335.391642153263</v>
      </c>
      <c r="O3875" s="6">
        <v>118170944.19285037</v>
      </c>
    </row>
    <row r="3876">
      <c r="A3876">
        <v>3872</v>
      </c>
      <c r="B3876" s="6">
        <v>-160928528.6623244</v>
      </c>
      <c r="C3876" s="6">
        <v>35126620.554206446</v>
      </c>
      <c r="D3876" s="6">
        <v>60104905.32010898</v>
      </c>
      <c r="E3876" s="6">
        <v>43345706.82784943</v>
      </c>
      <c r="F3876" s="6">
        <v>49864130.19699024</v>
      </c>
      <c r="G3876" s="6">
        <v>97147070.78199346</v>
      </c>
      <c r="H3876" s="6">
        <f>NPV(Supuestos!$B$22,C3876:G3876)+B3876</f>
        <v>25368899.225641888</v>
      </c>
      <c r="I3876" s="2">
        <f>IFERROR(IRR(B3876:G3876),"")</f>
        <v>0.1956712786279178</v>
      </c>
      <c r="J3876" s="2">
        <f>IFERROR(MIRR(B3876:G3876,Supuestos!$B$22,Supuestos!$B$22),"")</f>
        <v>0.17386894926980645</v>
      </c>
      <c r="K3876" s="6">
        <v>7669.281664616618</v>
      </c>
      <c r="L3876" s="6">
        <v>39704.208018881705</v>
      </c>
      <c r="M3876" s="6">
        <v>136568308.2969377</v>
      </c>
      <c r="N3876" s="6">
        <v>3335.513035270075</v>
      </c>
      <c r="O3876" s="6">
        <v>111893037.43510662</v>
      </c>
    </row>
    <row r="3877">
      <c r="A3877">
        <v>3873</v>
      </c>
      <c r="B3877" s="6">
        <v>-157611639.24840003</v>
      </c>
      <c r="C3877" s="6">
        <v>55511600.63071331</v>
      </c>
      <c r="D3877" s="6">
        <v>67965862.91062881</v>
      </c>
      <c r="E3877" s="6">
        <v>51943551.14556548</v>
      </c>
      <c r="F3877" s="6">
        <v>43323763.75041237</v>
      </c>
      <c r="G3877" s="6">
        <v>84075905.44296964</v>
      </c>
      <c r="H3877" s="6">
        <f>NPV(Supuestos!$B$22,C3877:G3877)+B3877</f>
        <v>47758226.07042347</v>
      </c>
      <c r="I3877" s="2">
        <f>IFERROR(IRR(B3877:G3877),"")</f>
        <v>0.25658366107855946</v>
      </c>
      <c r="J3877" s="2">
        <f>IFERROR(MIRR(B3877:G3877,Supuestos!$B$22,Supuestos!$B$22),"")</f>
        <v>0.20197251735953947</v>
      </c>
      <c r="K3877" s="6">
        <v>8261.742680544226</v>
      </c>
      <c r="L3877" s="6">
        <v>36507.09739422983</v>
      </c>
      <c r="M3877" s="6">
        <v>133482659.67362455</v>
      </c>
      <c r="N3877" s="6">
        <v>3427.491612484058</v>
      </c>
      <c r="O3877" s="6">
        <v>109437921.55763113</v>
      </c>
    </row>
    <row r="3878">
      <c r="A3878">
        <v>3874</v>
      </c>
      <c r="B3878" s="6">
        <v>-162539555.89501643</v>
      </c>
      <c r="C3878" s="6">
        <v>76471310.33952765</v>
      </c>
      <c r="D3878" s="6">
        <v>58876923.78003931</v>
      </c>
      <c r="E3878" s="6">
        <v>55239717.98339063</v>
      </c>
      <c r="F3878" s="6">
        <v>68098316.2400462</v>
      </c>
      <c r="G3878" s="6">
        <v>97437469.19593084</v>
      </c>
      <c r="H3878" s="6">
        <f>NPV(Supuestos!$B$22,C3878:G3878)+B3878</f>
        <v>78055296.32356553</v>
      </c>
      <c r="I3878" s="2">
        <f>IFERROR(IRR(B3878:G3878),"")</f>
        <v>0.3198261822886221</v>
      </c>
      <c r="J3878" s="2">
        <f>IFERROR(MIRR(B3878:G3878,Supuestos!$B$22,Supuestos!$B$22),"")</f>
        <v>0.2330205187191059</v>
      </c>
      <c r="K3878" s="6">
        <v>8140.033407760555</v>
      </c>
      <c r="L3878" s="6">
        <v>39576.97748057985</v>
      </c>
      <c r="M3878" s="6">
        <v>136766922.38540787</v>
      </c>
      <c r="N3878" s="6">
        <v>3383.027294060836</v>
      </c>
      <c r="O3878" s="6">
        <v>108596923.40429257</v>
      </c>
    </row>
    <row r="3879">
      <c r="A3879">
        <v>3875</v>
      </c>
      <c r="B3879" s="6">
        <v>-165483202.5370228</v>
      </c>
      <c r="C3879" s="6">
        <v>51734304.95437957</v>
      </c>
      <c r="D3879" s="6">
        <v>69991969.82628849</v>
      </c>
      <c r="E3879" s="6">
        <v>77954544.1184083</v>
      </c>
      <c r="F3879" s="6">
        <v>66784635.89505586</v>
      </c>
      <c r="G3879" s="6">
        <v>133153926.10406631</v>
      </c>
      <c r="H3879" s="6">
        <f>NPV(Supuestos!$B$22,C3879:G3879)+B3879</f>
        <v>95069254.09439206</v>
      </c>
      <c r="I3879" s="2">
        <f>IFERROR(IRR(B3879:G3879),"")</f>
        <v>0.3284451626100197</v>
      </c>
      <c r="J3879" s="2">
        <f>IFERROR(MIRR(B3879:G3879,Supuestos!$B$22,Supuestos!$B$22),"")</f>
        <v>0.24834062013917846</v>
      </c>
      <c r="K3879" s="6">
        <v>8677.268737194041</v>
      </c>
      <c r="L3879" s="6">
        <v>37426.30208948451</v>
      </c>
      <c r="M3879" s="6">
        <v>139502556.05143368</v>
      </c>
      <c r="N3879" s="6">
        <v>3289.0507423629365</v>
      </c>
      <c r="O3879" s="6">
        <v>110689280.19841896</v>
      </c>
    </row>
    <row r="3880">
      <c r="A3880">
        <v>3876</v>
      </c>
      <c r="B3880" s="6">
        <v>-171353617.3476039</v>
      </c>
      <c r="C3880" s="6">
        <v>70342656.69519015</v>
      </c>
      <c r="D3880" s="6">
        <v>67104343.860815704</v>
      </c>
      <c r="E3880" s="6">
        <v>86609252.24573974</v>
      </c>
      <c r="F3880" s="6">
        <v>58715469.84030666</v>
      </c>
      <c r="G3880" s="6">
        <v>113163106.02281272</v>
      </c>
      <c r="H3880" s="6">
        <f>NPV(Supuestos!$B$22,C3880:G3880)+B3880</f>
        <v>93981502.29721725</v>
      </c>
      <c r="I3880" s="2">
        <f>IFERROR(IRR(B3880:G3880),"")</f>
        <v>0.3366964513211867</v>
      </c>
      <c r="J3880" s="2">
        <f>IFERROR(MIRR(B3880:G3880,Supuestos!$B$22,Supuestos!$B$22),"")</f>
        <v>0.24418552183982878</v>
      </c>
      <c r="K3880" s="6">
        <v>8114.770060119385</v>
      </c>
      <c r="L3880" s="6">
        <v>42653.936711754075</v>
      </c>
      <c r="M3880" s="6">
        <v>143663466.26162237</v>
      </c>
      <c r="N3880" s="6">
        <v>3433.698547227929</v>
      </c>
      <c r="O3880" s="6">
        <v>110341608.47672711</v>
      </c>
    </row>
    <row r="3881">
      <c r="A3881">
        <v>3877</v>
      </c>
      <c r="B3881" s="6">
        <v>-175323003.86222184</v>
      </c>
      <c r="C3881" s="6">
        <v>54026112.298937395</v>
      </c>
      <c r="D3881" s="6">
        <v>51155206.92985816</v>
      </c>
      <c r="E3881" s="6">
        <v>53201583.40432778</v>
      </c>
      <c r="F3881" s="6">
        <v>58427523.05362532</v>
      </c>
      <c r="G3881" s="6">
        <v>95584742.33531003</v>
      </c>
      <c r="H3881" s="6">
        <f>NPV(Supuestos!$B$22,C3881:G3881)+B3881</f>
        <v>31577650.79077588</v>
      </c>
      <c r="I3881" s="2">
        <f>IFERROR(IRR(B3881:G3881),"")</f>
        <v>0.20615533965888405</v>
      </c>
      <c r="J3881" s="2">
        <f>IFERROR(MIRR(B3881:G3881,Supuestos!$B$22,Supuestos!$B$22),"")</f>
        <v>0.1783910727228113</v>
      </c>
      <c r="K3881" s="6">
        <v>7445.518986861495</v>
      </c>
      <c r="L3881" s="6">
        <v>41876.78071521685</v>
      </c>
      <c r="M3881" s="6">
        <v>150379454.58831924</v>
      </c>
      <c r="N3881" s="6">
        <v>3261.4534143048027</v>
      </c>
      <c r="O3881" s="6">
        <v>108076556.01735115</v>
      </c>
    </row>
    <row r="3882">
      <c r="A3882">
        <v>3878</v>
      </c>
      <c r="B3882" s="6">
        <v>-172722664.38481477</v>
      </c>
      <c r="C3882" s="6">
        <v>40415679.172435045</v>
      </c>
      <c r="D3882" s="6">
        <v>34687603.249699384</v>
      </c>
      <c r="E3882" s="6">
        <v>49857096.99089382</v>
      </c>
      <c r="F3882" s="6">
        <v>51551994.54979886</v>
      </c>
      <c r="G3882" s="6">
        <v>91513175.6067223</v>
      </c>
      <c r="H3882" s="6">
        <f>NPV(Supuestos!$B$22,C3882:G3882)+B3882</f>
        <v>1124785.475143075</v>
      </c>
      <c r="I3882" s="2">
        <f>IFERROR(IRR(B3882:G3882),"")</f>
        <v>0.14234505192165733</v>
      </c>
      <c r="J3882" s="2">
        <f>IFERROR(MIRR(B3882:G3882,Supuestos!$B$22,Supuestos!$B$22),"")</f>
        <v>0.14148090393643042</v>
      </c>
      <c r="K3882" s="6">
        <v>7267.6856126783805</v>
      </c>
      <c r="L3882" s="6">
        <v>41969.096879210105</v>
      </c>
      <c r="M3882" s="6">
        <v>148321208.25952354</v>
      </c>
      <c r="N3882" s="6">
        <v>3277.190212563922</v>
      </c>
      <c r="O3882" s="6">
        <v>114191358.52936937</v>
      </c>
    </row>
    <row r="3883">
      <c r="A3883">
        <v>3879</v>
      </c>
      <c r="B3883" s="6">
        <v>-177652689.63022542</v>
      </c>
      <c r="C3883" s="6">
        <v>42140400.718863964</v>
      </c>
      <c r="D3883" s="6">
        <v>60973042.74956844</v>
      </c>
      <c r="E3883" s="6">
        <v>43613646.579533696</v>
      </c>
      <c r="F3883" s="6">
        <v>58174678.42503958</v>
      </c>
      <c r="G3883" s="6">
        <v>83300082.575891</v>
      </c>
      <c r="H3883" s="6">
        <f>NPV(Supuestos!$B$22,C3883:G3883)+B3883</f>
        <v>13374852.191284582</v>
      </c>
      <c r="I3883" s="2">
        <f>IFERROR(IRR(B3883:G3883),"")</f>
        <v>0.16815720699073497</v>
      </c>
      <c r="J3883" s="2">
        <f>IFERROR(MIRR(B3883:G3883,Supuestos!$B$22,Supuestos!$B$22),"")</f>
        <v>0.15667058519251365</v>
      </c>
      <c r="K3883" s="6">
        <v>7296.820618623317</v>
      </c>
      <c r="L3883" s="6">
        <v>44340.42806011797</v>
      </c>
      <c r="M3883" s="6">
        <v>151769157.6536132</v>
      </c>
      <c r="N3883" s="6">
        <v>3356.6680346615613</v>
      </c>
      <c r="O3883" s="6">
        <v>114027229.95597826</v>
      </c>
    </row>
    <row r="3884">
      <c r="A3884">
        <v>3880</v>
      </c>
      <c r="B3884" s="6">
        <v>-156318845.24933577</v>
      </c>
      <c r="C3884" s="6">
        <v>77074269.91299157</v>
      </c>
      <c r="D3884" s="6">
        <v>93710846.09378144</v>
      </c>
      <c r="E3884" s="6">
        <v>93606000.39348294</v>
      </c>
      <c r="F3884" s="6">
        <v>101816631.63419893</v>
      </c>
      <c r="G3884" s="6">
        <v>134848702.31613863</v>
      </c>
      <c r="H3884" s="6">
        <f>NPV(Supuestos!$B$22,C3884:G3884)+B3884</f>
        <v>176898810.50357127</v>
      </c>
      <c r="I3884" s="2">
        <f>IFERROR(IRR(B3884:G3884),"")</f>
        <v>0.5090963937476866</v>
      </c>
      <c r="J3884" s="2">
        <f>IFERROR(MIRR(B3884:G3884,Supuestos!$B$22,Supuestos!$B$22),"")</f>
        <v>0.326319591084268</v>
      </c>
      <c r="K3884" s="6">
        <v>8684.234767145497</v>
      </c>
      <c r="L3884" s="6">
        <v>41579.7823856596</v>
      </c>
      <c r="M3884" s="6">
        <v>127431757.90502465</v>
      </c>
      <c r="N3884" s="6">
        <v>3251.808358170092</v>
      </c>
      <c r="O3884" s="6">
        <v>107777234.19211252</v>
      </c>
    </row>
    <row r="3885">
      <c r="A3885">
        <v>3881</v>
      </c>
      <c r="B3885" s="6">
        <v>-176382235.66530752</v>
      </c>
      <c r="C3885" s="6">
        <v>38182912.34072958</v>
      </c>
      <c r="D3885" s="6">
        <v>37041870.98084634</v>
      </c>
      <c r="E3885" s="6">
        <v>43244196.998469636</v>
      </c>
      <c r="F3885" s="6">
        <v>57285128.92684247</v>
      </c>
      <c r="G3885" s="6">
        <v>104274365.4605305</v>
      </c>
      <c r="H3885" s="6">
        <f>NPV(Supuestos!$B$22,C3885:G3885)+B3885</f>
        <v>2876898.1586566046</v>
      </c>
      <c r="I3885" s="2">
        <f>IFERROR(IRR(B3885:G3885),"")</f>
        <v>0.14568015978496335</v>
      </c>
      <c r="J3885" s="2">
        <f>IFERROR(MIRR(B3885:G3885,Supuestos!$B$22,Supuestos!$B$22),"")</f>
        <v>0.14369478664166846</v>
      </c>
      <c r="K3885" s="6">
        <v>7645.211273092616</v>
      </c>
      <c r="L3885" s="6">
        <v>40580.16603335947</v>
      </c>
      <c r="M3885" s="6">
        <v>151562720.23953074</v>
      </c>
      <c r="N3885" s="6">
        <v>3492.1572043560445</v>
      </c>
      <c r="O3885" s="6">
        <v>112897243.78316374</v>
      </c>
    </row>
    <row r="3886">
      <c r="A3886">
        <v>3882</v>
      </c>
      <c r="B3886" s="6">
        <v>-180562942.7819799</v>
      </c>
      <c r="C3886" s="6">
        <v>101632729.3343122</v>
      </c>
      <c r="D3886" s="6">
        <v>99486570.01320592</v>
      </c>
      <c r="E3886" s="6">
        <v>108459209.26208526</v>
      </c>
      <c r="F3886" s="6">
        <v>110560749.20923549</v>
      </c>
      <c r="G3886" s="6">
        <v>151039087.63567343</v>
      </c>
      <c r="H3886" s="6">
        <f>NPV(Supuestos!$B$22,C3886:G3886)+B3886</f>
        <v>202252944.51321828</v>
      </c>
      <c r="I3886" s="2">
        <f>IFERROR(IRR(B3886:G3886),"")</f>
        <v>0.518462686485122</v>
      </c>
      <c r="J3886" s="2">
        <f>IFERROR(MIRR(B3886:G3886,Supuestos!$B$22,Supuestos!$B$22),"")</f>
        <v>0.3248817479564168</v>
      </c>
      <c r="K3886" s="6">
        <v>9127.823449292018</v>
      </c>
      <c r="L3886" s="6">
        <v>43503.39637727983</v>
      </c>
      <c r="M3886" s="6">
        <v>148795637.05586946</v>
      </c>
      <c r="N3886" s="6">
        <v>3572.0482568256557</v>
      </c>
      <c r="O3886" s="6">
        <v>102671664.0705713</v>
      </c>
    </row>
    <row r="3887">
      <c r="A3887">
        <v>3883</v>
      </c>
      <c r="B3887" s="6">
        <v>-169802851.7384714</v>
      </c>
      <c r="C3887" s="6">
        <v>68890087.1310788</v>
      </c>
      <c r="D3887" s="6">
        <v>71667678.46809307</v>
      </c>
      <c r="E3887" s="6">
        <v>71812610.2683862</v>
      </c>
      <c r="F3887" s="6">
        <v>48225067.89543979</v>
      </c>
      <c r="G3887" s="6">
        <v>112013050.4374752</v>
      </c>
      <c r="H3887" s="6">
        <f>NPV(Supuestos!$B$22,C3887:G3887)+B3887</f>
        <v>80973647.08333601</v>
      </c>
      <c r="I3887" s="2">
        <f>IFERROR(IRR(B3887:G3887),"")</f>
        <v>0.31567786359234223</v>
      </c>
      <c r="J3887" s="2">
        <f>IFERROR(MIRR(B3887:G3887,Supuestos!$B$22,Supuestos!$B$22),"")</f>
        <v>0.2324611049948302</v>
      </c>
      <c r="K3887" s="6">
        <v>8060.60940111478</v>
      </c>
      <c r="L3887" s="6">
        <v>40689.68688638983</v>
      </c>
      <c r="M3887" s="6">
        <v>143564157.92688334</v>
      </c>
      <c r="N3887" s="6">
        <v>3281.2999373612306</v>
      </c>
      <c r="O3887" s="6">
        <v>111923204.36676611</v>
      </c>
    </row>
    <row r="3888">
      <c r="A3888">
        <v>3884</v>
      </c>
      <c r="B3888" s="6">
        <v>-167640457.36211374</v>
      </c>
      <c r="C3888" s="6">
        <v>71371213.4064756</v>
      </c>
      <c r="D3888" s="6">
        <v>57301711.47580956</v>
      </c>
      <c r="E3888" s="6">
        <v>62846850.20071226</v>
      </c>
      <c r="F3888" s="6">
        <v>73281436.53276187</v>
      </c>
      <c r="G3888" s="6">
        <v>107859555.41421679</v>
      </c>
      <c r="H3888" s="6">
        <f>NPV(Supuestos!$B$22,C3888:G3888)+B3888</f>
        <v>80884876.76466015</v>
      </c>
      <c r="I3888" s="2">
        <f>IFERROR(IRR(B3888:G3888),"")</f>
        <v>0.3130480381955912</v>
      </c>
      <c r="J3888" s="2">
        <f>IFERROR(MIRR(B3888:G3888,Supuestos!$B$22,Supuestos!$B$22),"")</f>
        <v>0.23339793563533773</v>
      </c>
      <c r="K3888" s="6">
        <v>8043.212207644035</v>
      </c>
      <c r="L3888" s="6">
        <v>44001.2753592153</v>
      </c>
      <c r="M3888" s="6">
        <v>139327529.75242198</v>
      </c>
      <c r="N3888" s="6">
        <v>3514.488598766426</v>
      </c>
      <c r="O3888" s="6">
        <v>115058293.08095787</v>
      </c>
    </row>
    <row r="3889">
      <c r="A3889">
        <v>3885</v>
      </c>
      <c r="B3889" s="6">
        <v>-158472950.0774762</v>
      </c>
      <c r="C3889" s="6">
        <v>60702657.56432556</v>
      </c>
      <c r="D3889" s="6">
        <v>76496776.5424799</v>
      </c>
      <c r="E3889" s="6">
        <v>61254503.10901412</v>
      </c>
      <c r="F3889" s="6">
        <v>65045657.21316061</v>
      </c>
      <c r="G3889" s="6">
        <v>115924665.47505295</v>
      </c>
      <c r="H3889" s="6">
        <f>NPV(Supuestos!$B$22,C3889:G3889)+B3889</f>
        <v>93701715.01279846</v>
      </c>
      <c r="I3889" s="2">
        <f>IFERROR(IRR(B3889:G3889),"")</f>
        <v>0.346078502552289</v>
      </c>
      <c r="J3889" s="2">
        <f>IFERROR(MIRR(B3889:G3889,Supuestos!$B$22,Supuestos!$B$22),"")</f>
        <v>0.25099079284462755</v>
      </c>
      <c r="K3889" s="6">
        <v>8358.69825704238</v>
      </c>
      <c r="L3889" s="6">
        <v>40086.162502617786</v>
      </c>
      <c r="M3889" s="6">
        <v>131667499.1461043</v>
      </c>
      <c r="N3889" s="6">
        <v>3477.058864633242</v>
      </c>
      <c r="O3889" s="6">
        <v>111844877.13846605</v>
      </c>
    </row>
    <row r="3890">
      <c r="A3890">
        <v>3886</v>
      </c>
      <c r="B3890" s="6">
        <v>-168088263.21686888</v>
      </c>
      <c r="C3890" s="6">
        <v>75125090.35202938</v>
      </c>
      <c r="D3890" s="6">
        <v>73451471.47231023</v>
      </c>
      <c r="E3890" s="6">
        <v>57995677.81360409</v>
      </c>
      <c r="F3890" s="6">
        <v>52700388.83465834</v>
      </c>
      <c r="G3890" s="6">
        <v>116168837.59297901</v>
      </c>
      <c r="H3890" s="6">
        <f>NPV(Supuestos!$B$22,C3890:G3890)+B3890</f>
        <v>85012206.50927112</v>
      </c>
      <c r="I3890" s="2">
        <f>IFERROR(IRR(B3890:G3890),"")</f>
        <v>0.32788487560918644</v>
      </c>
      <c r="J3890" s="2">
        <f>IFERROR(MIRR(B3890:G3890,Supuestos!$B$22,Supuestos!$B$22),"")</f>
        <v>0.2372457298842785</v>
      </c>
      <c r="K3890" s="6">
        <v>8192.674076538235</v>
      </c>
      <c r="L3890" s="6">
        <v>39573.687527221744</v>
      </c>
      <c r="M3890" s="6">
        <v>142151117.30348533</v>
      </c>
      <c r="N3890" s="6">
        <v>3307.4124589562416</v>
      </c>
      <c r="O3890" s="6">
        <v>110609435.08902234</v>
      </c>
    </row>
    <row r="3891">
      <c r="A3891">
        <v>3887</v>
      </c>
      <c r="B3891" s="6">
        <v>-170912918.50289375</v>
      </c>
      <c r="C3891" s="6">
        <v>59437864.83662869</v>
      </c>
      <c r="D3891" s="6">
        <v>57393319.62595087</v>
      </c>
      <c r="E3891" s="6">
        <v>60171606.367081195</v>
      </c>
      <c r="F3891" s="6">
        <v>58055437.617008194</v>
      </c>
      <c r="G3891" s="6">
        <v>95548488.49838576</v>
      </c>
      <c r="H3891" s="6">
        <f>NPV(Supuestos!$B$22,C3891:G3891)+B3891</f>
        <v>50000346.06929123</v>
      </c>
      <c r="I3891" s="2">
        <f>IFERROR(IRR(B3891:G3891),"")</f>
        <v>0.24803377135446367</v>
      </c>
      <c r="J3891" s="2">
        <f>IFERROR(MIRR(B3891:G3891,Supuestos!$B$22,Supuestos!$B$22),"")</f>
        <v>0.20003588204236333</v>
      </c>
      <c r="K3891" s="6">
        <v>7566.264189948915</v>
      </c>
      <c r="L3891" s="6">
        <v>44294.1221947962</v>
      </c>
      <c r="M3891" s="6">
        <v>144101636.05587712</v>
      </c>
      <c r="N3891" s="6">
        <v>3396.4067534543574</v>
      </c>
      <c r="O3891" s="6">
        <v>108079426.51883383</v>
      </c>
    </row>
    <row r="3892">
      <c r="A3892">
        <v>3888</v>
      </c>
      <c r="B3892" s="6">
        <v>-152188401.0125594</v>
      </c>
      <c r="C3892" s="6">
        <v>32347292.512692016</v>
      </c>
      <c r="D3892" s="6">
        <v>36814980.53718488</v>
      </c>
      <c r="E3892" s="6">
        <v>33949692.63298058</v>
      </c>
      <c r="F3892" s="6">
        <v>38574379.44710915</v>
      </c>
      <c r="G3892" s="6">
        <v>65566031.86213773</v>
      </c>
      <c r="H3892" s="6">
        <f>NPV(Supuestos!$B$22,C3892:G3892)+B3892</f>
        <v>-15678503.745225921</v>
      </c>
      <c r="I3892" s="2">
        <f>IFERROR(IRR(B3892:G3892),"")</f>
        <v>0.10048356065015909</v>
      </c>
      <c r="J3892" s="2">
        <f>IFERROR(MIRR(B3892:G3892,Supuestos!$B$22,Supuestos!$B$22),"")</f>
        <v>0.11547892246047953</v>
      </c>
      <c r="K3892" s="6">
        <v>8091.663802106732</v>
      </c>
      <c r="L3892" s="6">
        <v>33617.314761002366</v>
      </c>
      <c r="M3892" s="6">
        <v>130426800.2945089</v>
      </c>
      <c r="N3892" s="6">
        <v>3516.776880590866</v>
      </c>
      <c r="O3892" s="6">
        <v>113314434.74648015</v>
      </c>
    </row>
    <row r="3893">
      <c r="A3893">
        <v>3889</v>
      </c>
      <c r="B3893" s="6">
        <v>-152695532.40650964</v>
      </c>
      <c r="C3893" s="6">
        <v>39569231.581793256</v>
      </c>
      <c r="D3893" s="6">
        <v>36977632.216727205</v>
      </c>
      <c r="E3893" s="6">
        <v>29554323.673349917</v>
      </c>
      <c r="F3893" s="6">
        <v>25667372.876808487</v>
      </c>
      <c r="G3893" s="6">
        <v>72299346.33419469</v>
      </c>
      <c r="H3893" s="6">
        <f>NPV(Supuestos!$B$22,C3893:G3893)+B3893</f>
        <v>-16837106.019220546</v>
      </c>
      <c r="I3893" s="2">
        <f>IFERROR(IRR(B3893:G3893),"")</f>
        <v>0.09634406392844787</v>
      </c>
      <c r="J3893" s="2">
        <f>IFERROR(MIRR(B3893:G3893,Supuestos!$B$22,Supuestos!$B$22),"")</f>
        <v>0.11367097547778626</v>
      </c>
      <c r="K3893" s="6">
        <v>7697.426993040574</v>
      </c>
      <c r="L3893" s="6">
        <v>33565.84212903475</v>
      </c>
      <c r="M3893" s="6">
        <v>132025882.866656</v>
      </c>
      <c r="N3893" s="6">
        <v>3302.9119395961366</v>
      </c>
      <c r="O3893" s="6">
        <v>106483190.58260687</v>
      </c>
    </row>
    <row r="3894">
      <c r="A3894">
        <v>3890</v>
      </c>
      <c r="B3894" s="6">
        <v>-166956354.68747568</v>
      </c>
      <c r="C3894" s="6">
        <v>91397026.8054279</v>
      </c>
      <c r="D3894" s="6">
        <v>76080206.2534936</v>
      </c>
      <c r="E3894" s="6">
        <v>62532896.808264665</v>
      </c>
      <c r="F3894" s="6">
        <v>89237862.01856332</v>
      </c>
      <c r="G3894" s="6">
        <v>123714111.63602708</v>
      </c>
      <c r="H3894" s="6">
        <f>NPV(Supuestos!$B$22,C3894:G3894)+B3894</f>
        <v>131054859.30490443</v>
      </c>
      <c r="I3894" s="2">
        <f>IFERROR(IRR(B3894:G3894),"")</f>
        <v>0.42125762791056864</v>
      </c>
      <c r="J3894" s="2">
        <f>IFERROR(MIRR(B3894:G3894,Supuestos!$B$22,Supuestos!$B$22),"")</f>
        <v>0.2800613416135056</v>
      </c>
      <c r="K3894" s="6">
        <v>8339.11180477423</v>
      </c>
      <c r="L3894" s="6">
        <v>44082.1323437142</v>
      </c>
      <c r="M3894" s="6">
        <v>137547888.2709087</v>
      </c>
      <c r="N3894" s="6">
        <v>3370.565260729442</v>
      </c>
      <c r="O3894" s="6">
        <v>110729331.07935917</v>
      </c>
    </row>
    <row r="3895">
      <c r="A3895">
        <v>3891</v>
      </c>
      <c r="B3895" s="6">
        <v>-171395103.43044138</v>
      </c>
      <c r="C3895" s="6">
        <v>55847744.32367438</v>
      </c>
      <c r="D3895" s="6">
        <v>57518088.61197355</v>
      </c>
      <c r="E3895" s="6">
        <v>62878061.212456755</v>
      </c>
      <c r="F3895" s="6">
        <v>68970116.12625884</v>
      </c>
      <c r="G3895" s="6">
        <v>119852812.73784882</v>
      </c>
      <c r="H3895" s="6">
        <f>NPV(Supuestos!$B$22,C3895:G3895)+B3895</f>
        <v>67376988.53300965</v>
      </c>
      <c r="I3895" s="2">
        <f>IFERROR(IRR(B3895:G3895),"")</f>
        <v>0.2744667766947726</v>
      </c>
      <c r="J3895" s="2">
        <f>IFERROR(MIRR(B3895:G3895,Supuestos!$B$22,Supuestos!$B$22),"")</f>
        <v>0.21815312069778514</v>
      </c>
      <c r="K3895" s="6">
        <v>8650.725453528097</v>
      </c>
      <c r="L3895" s="6">
        <v>36978.741338600186</v>
      </c>
      <c r="M3895" s="6">
        <v>145803668.31546056</v>
      </c>
      <c r="N3895" s="6">
        <v>3462.5258841862283</v>
      </c>
      <c r="O3895" s="6">
        <v>111251208.62313138</v>
      </c>
    </row>
    <row r="3896">
      <c r="A3896">
        <v>3892</v>
      </c>
      <c r="B3896" s="6">
        <v>-166971867.22655523</v>
      </c>
      <c r="C3896" s="6">
        <v>24137252.70201909</v>
      </c>
      <c r="D3896" s="6">
        <v>20481809.952167768</v>
      </c>
      <c r="E3896" s="6">
        <v>22959722.111196052</v>
      </c>
      <c r="F3896" s="6">
        <v>26554418.97329317</v>
      </c>
      <c r="G3896" s="6">
        <v>44015388.48518327</v>
      </c>
      <c r="H3896" s="6">
        <f>NPV(Supuestos!$B$22,C3896:G3896)+B3896</f>
        <v>-75959031.13317005</v>
      </c>
      <c r="I3896" s="2">
        <f>IFERROR(IRR(B3896:G3896),"")</f>
        <v>-0.05432275099826082</v>
      </c>
      <c r="J3896" s="2">
        <f>IFERROR(MIRR(B3896:G3896,Supuestos!$B$22,Supuestos!$B$22),"")</f>
        <v>0.009710145703850204</v>
      </c>
      <c r="K3896" s="6">
        <v>7546.411819718781</v>
      </c>
      <c r="L3896" s="6">
        <v>30452.76939916434</v>
      </c>
      <c r="M3896" s="6">
        <v>148587136.1115933</v>
      </c>
      <c r="N3896" s="6">
        <v>3257.830735978981</v>
      </c>
      <c r="O3896" s="6">
        <v>110501642.88162535</v>
      </c>
    </row>
    <row r="3897">
      <c r="A3897">
        <v>3893</v>
      </c>
      <c r="B3897" s="6">
        <v>-178010361.7094906</v>
      </c>
      <c r="C3897" s="6">
        <v>67565594.0316005</v>
      </c>
      <c r="D3897" s="6">
        <v>67327383.39633116</v>
      </c>
      <c r="E3897" s="6">
        <v>69370153.18983206</v>
      </c>
      <c r="F3897" s="6">
        <v>60020116.61705923</v>
      </c>
      <c r="G3897" s="6">
        <v>101320791.8897549</v>
      </c>
      <c r="H3897" s="6">
        <f>NPV(Supuestos!$B$22,C3897:G3897)+B3897</f>
        <v>68046387.65864441</v>
      </c>
      <c r="I3897" s="2">
        <f>IFERROR(IRR(B3897:G3897),"")</f>
        <v>0.2821664687452563</v>
      </c>
      <c r="J3897" s="2">
        <f>IFERROR(MIRR(B3897:G3897,Supuestos!$B$22,Supuestos!$B$22),"")</f>
        <v>0.21624999435877434</v>
      </c>
      <c r="K3897" s="6">
        <v>8853.274627363233</v>
      </c>
      <c r="L3897" s="6">
        <v>35899.99705321956</v>
      </c>
      <c r="M3897" s="6">
        <v>152583759.06679592</v>
      </c>
      <c r="N3897" s="6">
        <v>3402.114062011242</v>
      </c>
      <c r="O3897" s="6">
        <v>111528352.0565937</v>
      </c>
    </row>
    <row r="3898">
      <c r="A3898">
        <v>3894</v>
      </c>
      <c r="B3898" s="6">
        <v>-154302004.39241007</v>
      </c>
      <c r="C3898" s="6">
        <v>52790829.52571716</v>
      </c>
      <c r="D3898" s="6">
        <v>58667305.005133584</v>
      </c>
      <c r="E3898" s="6">
        <v>66616201.61831172</v>
      </c>
      <c r="F3898" s="6">
        <v>65659845.42230861</v>
      </c>
      <c r="G3898" s="6">
        <v>101152676.52409083</v>
      </c>
      <c r="H3898" s="6">
        <f>NPV(Supuestos!$B$22,C3898:G3898)+B3898</f>
        <v>73523795.59229356</v>
      </c>
      <c r="I3898" s="2">
        <f>IFERROR(IRR(B3898:G3898),"")</f>
        <v>0.30481002917704453</v>
      </c>
      <c r="J3898" s="2">
        <f>IFERROR(MIRR(B3898:G3898,Supuestos!$B$22,Supuestos!$B$22),"")</f>
        <v>0.23239837954096432</v>
      </c>
      <c r="K3898" s="6">
        <v>8716.033174267228</v>
      </c>
      <c r="L3898" s="6">
        <v>36833.2786854523</v>
      </c>
      <c r="M3898" s="6">
        <v>128618798.07725549</v>
      </c>
      <c r="N3898" s="6">
        <v>3464.3748624250293</v>
      </c>
      <c r="O3898" s="6">
        <v>111732539.22567056</v>
      </c>
    </row>
    <row r="3899">
      <c r="A3899">
        <v>3895</v>
      </c>
      <c r="B3899" s="6">
        <v>-174265945.30304977</v>
      </c>
      <c r="C3899" s="6">
        <v>57144806.0367327</v>
      </c>
      <c r="D3899" s="6">
        <v>63075603.38112833</v>
      </c>
      <c r="E3899" s="6">
        <v>56362680.91744548</v>
      </c>
      <c r="F3899" s="6">
        <v>55360610.32808854</v>
      </c>
      <c r="G3899" s="6">
        <v>94896517.05607778</v>
      </c>
      <c r="H3899" s="6">
        <f>NPV(Supuestos!$B$22,C3899:G3899)+B3899</f>
        <v>44503113.206948854</v>
      </c>
      <c r="I3899" s="2">
        <f>IFERROR(IRR(B3899:G3899),"")</f>
        <v>0.23528430420847074</v>
      </c>
      <c r="J3899" s="2">
        <f>IFERROR(MIRR(B3899:G3899,Supuestos!$B$22,Supuestos!$B$22),"")</f>
        <v>0.1930524189143925</v>
      </c>
      <c r="K3899" s="6">
        <v>8466.411404951306</v>
      </c>
      <c r="L3899" s="6">
        <v>35083.58749785242</v>
      </c>
      <c r="M3899" s="6">
        <v>150503378.47757578</v>
      </c>
      <c r="N3899" s="6">
        <v>3388.8393736444414</v>
      </c>
      <c r="O3899" s="6">
        <v>107965210.56470245</v>
      </c>
    </row>
    <row r="3900">
      <c r="A3900">
        <v>3896</v>
      </c>
      <c r="B3900" s="6">
        <v>-170432360.7872562</v>
      </c>
      <c r="C3900" s="6">
        <v>66141287.17550625</v>
      </c>
      <c r="D3900" s="6">
        <v>65927734.90599882</v>
      </c>
      <c r="E3900" s="6">
        <v>60611525.60929397</v>
      </c>
      <c r="F3900" s="6">
        <v>71470115.28064987</v>
      </c>
      <c r="G3900" s="6">
        <v>111815052.33745347</v>
      </c>
      <c r="H3900" s="6">
        <f>NPV(Supuestos!$B$22,C3900:G3900)+B3900</f>
        <v>79615896.81617323</v>
      </c>
      <c r="I3900" s="2">
        <f>IFERROR(IRR(B3900:G3900),"")</f>
        <v>0.3062041193144224</v>
      </c>
      <c r="J3900" s="2">
        <f>IFERROR(MIRR(B3900:G3900,Supuestos!$B$22,Supuestos!$B$22),"")</f>
        <v>0.23083321045082394</v>
      </c>
      <c r="K3900" s="6">
        <v>7867.785345279309</v>
      </c>
      <c r="L3900" s="6">
        <v>45602.29114434308</v>
      </c>
      <c r="M3900" s="6">
        <v>141729237.74912637</v>
      </c>
      <c r="N3900" s="6">
        <v>3498.5031007168195</v>
      </c>
      <c r="O3900" s="6">
        <v>114447850.00224991</v>
      </c>
    </row>
    <row r="3901">
      <c r="A3901">
        <v>3897</v>
      </c>
      <c r="B3901" s="6">
        <v>-167105622.68198642</v>
      </c>
      <c r="C3901" s="6">
        <v>65558523.841469005</v>
      </c>
      <c r="D3901" s="6">
        <v>62508519.31927258</v>
      </c>
      <c r="E3901" s="6">
        <v>66982866.15470826</v>
      </c>
      <c r="F3901" s="6">
        <v>68469838.14213288</v>
      </c>
      <c r="G3901" s="6">
        <v>120080883.86760591</v>
      </c>
      <c r="H3901" s="6">
        <f>NPV(Supuestos!$B$22,C3901:G3901)+B3901</f>
        <v>86617545.99702305</v>
      </c>
      <c r="I3901" s="2">
        <f>IFERROR(IRR(B3901:G3901),"")</f>
        <v>0.32022224216371376</v>
      </c>
      <c r="J3901" s="2">
        <f>IFERROR(MIRR(B3901:G3901,Supuestos!$B$22,Supuestos!$B$22),"")</f>
        <v>0.23930631883922393</v>
      </c>
      <c r="K3901" s="6">
        <v>9137.953885815277</v>
      </c>
      <c r="L3901" s="6">
        <v>35332.57533180047</v>
      </c>
      <c r="M3901" s="6">
        <v>141276227.15805945</v>
      </c>
      <c r="N3901" s="6">
        <v>3379.717467352748</v>
      </c>
      <c r="O3901" s="6">
        <v>112602291.97336648</v>
      </c>
    </row>
    <row r="3902">
      <c r="A3902">
        <v>3898</v>
      </c>
      <c r="B3902" s="6">
        <v>-188119623.92847297</v>
      </c>
      <c r="C3902" s="6">
        <v>76256522.82033437</v>
      </c>
      <c r="D3902" s="6">
        <v>73689268.0645994</v>
      </c>
      <c r="E3902" s="6">
        <v>62727711.248550355</v>
      </c>
      <c r="F3902" s="6">
        <v>74650535.47843872</v>
      </c>
      <c r="G3902" s="6">
        <v>110915550.40486638</v>
      </c>
      <c r="H3902" s="6">
        <f>NPV(Supuestos!$B$22,C3902:G3902)+B3902</f>
        <v>79618151.12021613</v>
      </c>
      <c r="I3902" s="2">
        <f>IFERROR(IRR(B3902:G3902),"")</f>
        <v>0.296549303688911</v>
      </c>
      <c r="J3902" s="2">
        <f>IFERROR(MIRR(B3902:G3902,Supuestos!$B$22,Supuestos!$B$22),"")</f>
        <v>0.223376013064146</v>
      </c>
      <c r="K3902" s="6">
        <v>8320.46434084886</v>
      </c>
      <c r="L3902" s="6">
        <v>42233.33494029145</v>
      </c>
      <c r="M3902" s="6">
        <v>160007547.33920726</v>
      </c>
      <c r="N3902" s="6">
        <v>3499.83692439273</v>
      </c>
      <c r="O3902" s="6">
        <v>113455011.8923973</v>
      </c>
    </row>
    <row r="3903">
      <c r="A3903">
        <v>3899</v>
      </c>
      <c r="B3903" s="6">
        <v>-166416672.98735496</v>
      </c>
      <c r="C3903" s="6">
        <v>20331689.91068752</v>
      </c>
      <c r="D3903" s="6">
        <v>22276769.636203244</v>
      </c>
      <c r="E3903" s="6">
        <v>24514750.77061803</v>
      </c>
      <c r="F3903" s="6">
        <v>32875555.95805277</v>
      </c>
      <c r="G3903" s="6">
        <v>52417292.64841156</v>
      </c>
      <c r="H3903" s="6">
        <f>NPV(Supuestos!$B$22,C3903:G3903)+B3903</f>
        <v>-68204980.34248932</v>
      </c>
      <c r="I3903" s="2">
        <f>IFERROR(IRR(B3903:G3903),"")</f>
        <v>-0.024686142311809343</v>
      </c>
      <c r="J3903" s="2">
        <f>IFERROR(MIRR(B3903:G3903,Supuestos!$B$22,Supuestos!$B$22),"")</f>
        <v>0.025883685824925395</v>
      </c>
      <c r="K3903" s="6">
        <v>7483.468855258844</v>
      </c>
      <c r="L3903" s="6">
        <v>34627.130486627866</v>
      </c>
      <c r="M3903" s="6">
        <v>145686188.78386188</v>
      </c>
      <c r="N3903" s="6">
        <v>3455.0529620610178</v>
      </c>
      <c r="O3903" s="6">
        <v>112726342.8847649</v>
      </c>
    </row>
    <row r="3904">
      <c r="A3904">
        <v>3900</v>
      </c>
      <c r="B3904" s="6">
        <v>-148366902.1849249</v>
      </c>
      <c r="C3904" s="6">
        <v>29366920.42305438</v>
      </c>
      <c r="D3904" s="6">
        <v>12569158.273505852</v>
      </c>
      <c r="E3904" s="6">
        <v>32283387.88692298</v>
      </c>
      <c r="F3904" s="6">
        <v>14811238.612888673</v>
      </c>
      <c r="G3904" s="6">
        <v>58722654.1859242</v>
      </c>
      <c r="H3904" s="6">
        <f>NPV(Supuestos!$B$22,C3904:G3904)+B3904</f>
        <v>-51876370.51331097</v>
      </c>
      <c r="I3904" s="2">
        <f>IFERROR(IRR(B3904:G3904),"")</f>
        <v>-0.0012130573238382878</v>
      </c>
      <c r="J3904" s="2">
        <f>IFERROR(MIRR(B3904:G3904,Supuestos!$B$22,Supuestos!$B$22),"")</f>
        <v>0.04600650513557003</v>
      </c>
      <c r="K3904" s="6">
        <v>7279.473362673743</v>
      </c>
      <c r="L3904" s="6">
        <v>34550.619934334994</v>
      </c>
      <c r="M3904" s="6">
        <v>128246076.78685641</v>
      </c>
      <c r="N3904" s="6">
        <v>3476.062843607118</v>
      </c>
      <c r="O3904" s="6">
        <v>108040364.00222027</v>
      </c>
    </row>
    <row r="3905">
      <c r="A3905">
        <v>3901</v>
      </c>
      <c r="B3905" s="6">
        <v>-166274038.65189007</v>
      </c>
      <c r="C3905" s="6">
        <v>63551916.73590648</v>
      </c>
      <c r="D3905" s="6">
        <v>67219901.20959792</v>
      </c>
      <c r="E3905" s="6">
        <v>82210012.93210132</v>
      </c>
      <c r="F3905" s="6">
        <v>66392435.729504004</v>
      </c>
      <c r="G3905" s="6">
        <v>119866092.61028434</v>
      </c>
      <c r="H3905" s="6">
        <f>NPV(Supuestos!$B$22,C3905:G3905)+B3905</f>
        <v>98250549.23705927</v>
      </c>
      <c r="I3905" s="2">
        <f>IFERROR(IRR(B3905:G3905),"")</f>
        <v>0.3433001788600427</v>
      </c>
      <c r="J3905" s="2">
        <f>IFERROR(MIRR(B3905:G3905,Supuestos!$B$22,Supuestos!$B$22),"")</f>
        <v>0.25093047109963984</v>
      </c>
      <c r="K3905" s="6">
        <v>7763.395199838796</v>
      </c>
      <c r="L3905" s="6">
        <v>44377.93700726087</v>
      </c>
      <c r="M3905" s="6">
        <v>138712161.60061666</v>
      </c>
      <c r="N3905" s="6">
        <v>3209.545495547354</v>
      </c>
      <c r="O3905" s="6">
        <v>108408520.64433771</v>
      </c>
    </row>
    <row r="3906">
      <c r="A3906">
        <v>3902</v>
      </c>
      <c r="B3906" s="6">
        <v>-154338769.69840434</v>
      </c>
      <c r="C3906" s="6">
        <v>43102500.409459814</v>
      </c>
      <c r="D3906" s="6">
        <v>37698877.787650585</v>
      </c>
      <c r="E3906" s="6">
        <v>31609758.694370247</v>
      </c>
      <c r="F3906" s="6">
        <v>25226538.431418244</v>
      </c>
      <c r="G3906" s="6">
        <v>73914332.58169243</v>
      </c>
      <c r="H3906" s="6">
        <f>NPV(Supuestos!$B$22,C3906:G3906)+B3906</f>
        <v>-12860885.681262374</v>
      </c>
      <c r="I3906" s="2">
        <f>IFERROR(IRR(B3906:G3906),"")</f>
        <v>0.1068137492177542</v>
      </c>
      <c r="J3906" s="2">
        <f>IFERROR(MIRR(B3906:G3906,Supuestos!$B$22,Supuestos!$B$22),"")</f>
        <v>0.1203341019273807</v>
      </c>
      <c r="K3906" s="6">
        <v>7333.462989362806</v>
      </c>
      <c r="L3906" s="6">
        <v>38540.59279493603</v>
      </c>
      <c r="M3906" s="6">
        <v>131727888.83042306</v>
      </c>
      <c r="N3906" s="6">
        <v>3428.1256280529</v>
      </c>
      <c r="O3906" s="6">
        <v>109421538.35097818</v>
      </c>
    </row>
    <row r="3907">
      <c r="A3907">
        <v>3903</v>
      </c>
      <c r="B3907" s="6">
        <v>-158258346.83600795</v>
      </c>
      <c r="C3907" s="6">
        <v>80856305.06176749</v>
      </c>
      <c r="D3907" s="6">
        <v>97895079.99896836</v>
      </c>
      <c r="E3907" s="6">
        <v>104636177.82981305</v>
      </c>
      <c r="F3907" s="6">
        <v>85522900.09483823</v>
      </c>
      <c r="G3907" s="6">
        <v>136715637.57221597</v>
      </c>
      <c r="H3907" s="6">
        <f>NPV(Supuestos!$B$22,C3907:G3907)+B3907</f>
        <v>180264001.89972562</v>
      </c>
      <c r="I3907" s="2">
        <f>IFERROR(IRR(B3907:G3907),"")</f>
        <v>0.519900069844569</v>
      </c>
      <c r="J3907" s="2">
        <f>IFERROR(MIRR(B3907:G3907,Supuestos!$B$22,Supuestos!$B$22),"")</f>
        <v>0.3272385746556703</v>
      </c>
      <c r="K3907" s="6">
        <v>8679.091443661358</v>
      </c>
      <c r="L3907" s="6">
        <v>45038.949072670264</v>
      </c>
      <c r="M3907" s="6">
        <v>126986574.23375897</v>
      </c>
      <c r="N3907" s="6">
        <v>3462.5443804388246</v>
      </c>
      <c r="O3907" s="6">
        <v>114332409.94904645</v>
      </c>
    </row>
    <row r="3908">
      <c r="A3908">
        <v>3904</v>
      </c>
      <c r="B3908" s="6">
        <v>-171174226.9709639</v>
      </c>
      <c r="C3908" s="6">
        <v>84709729.52655882</v>
      </c>
      <c r="D3908" s="6">
        <v>74143193.92788419</v>
      </c>
      <c r="E3908" s="6">
        <v>69614032.65359163</v>
      </c>
      <c r="F3908" s="6">
        <v>72499489.02172364</v>
      </c>
      <c r="G3908" s="6">
        <v>130396910.09244715</v>
      </c>
      <c r="H3908" s="6">
        <f>NPV(Supuestos!$B$22,C3908:G3908)+B3908</f>
        <v>117820409.269746</v>
      </c>
      <c r="I3908" s="2">
        <f>IFERROR(IRR(B3908:G3908),"")</f>
        <v>0.38543460223286263</v>
      </c>
      <c r="J3908" s="2">
        <f>IFERROR(MIRR(B3908:G3908,Supuestos!$B$22,Supuestos!$B$22),"")</f>
        <v>0.26588756207897</v>
      </c>
      <c r="K3908" s="6">
        <v>8070.803461252062</v>
      </c>
      <c r="L3908" s="6">
        <v>44928.680320966174</v>
      </c>
      <c r="M3908" s="6">
        <v>142165383.0794486</v>
      </c>
      <c r="N3908" s="6">
        <v>3370.069161398957</v>
      </c>
      <c r="O3908" s="6">
        <v>114634837.88132845</v>
      </c>
    </row>
    <row r="3909">
      <c r="A3909">
        <v>3905</v>
      </c>
      <c r="B3909" s="6">
        <v>-163984063.83233923</v>
      </c>
      <c r="C3909" s="6">
        <v>24627920.777660802</v>
      </c>
      <c r="D3909" s="6">
        <v>10994105.181256011</v>
      </c>
      <c r="E3909" s="6">
        <v>12146016.840203062</v>
      </c>
      <c r="F3909" s="6">
        <v>42364785.282232255</v>
      </c>
      <c r="G3909" s="6">
        <v>68872178.86523794</v>
      </c>
      <c r="H3909" s="6">
        <f>NPV(Supuestos!$B$22,C3909:G3909)+B3909</f>
        <v>-64869396.840257235</v>
      </c>
      <c r="I3909" s="2">
        <f>IFERROR(IRR(B3909:G3909),"")</f>
        <v>-0.008161563135938892</v>
      </c>
      <c r="J3909" s="2">
        <f>IFERROR(MIRR(B3909:G3909,Supuestos!$B$22,Supuestos!$B$22),"")</f>
        <v>0.030794535542877588</v>
      </c>
      <c r="K3909" s="6">
        <v>7153.68388149454</v>
      </c>
      <c r="L3909" s="6">
        <v>36232.598694739405</v>
      </c>
      <c r="M3909" s="6">
        <v>143248339.25096184</v>
      </c>
      <c r="N3909" s="6">
        <v>3312.9827682239315</v>
      </c>
      <c r="O3909" s="6">
        <v>114723946.81834768</v>
      </c>
    </row>
    <row r="3910">
      <c r="A3910">
        <v>3906</v>
      </c>
      <c r="B3910" s="6">
        <v>-180126976.6778558</v>
      </c>
      <c r="C3910" s="6">
        <v>87729418.29791853</v>
      </c>
      <c r="D3910" s="6">
        <v>76436394.40368916</v>
      </c>
      <c r="E3910" s="6">
        <v>90123800.29946797</v>
      </c>
      <c r="F3910" s="6">
        <v>70679451.97985816</v>
      </c>
      <c r="G3910" s="6">
        <v>125484098.70446813</v>
      </c>
      <c r="H3910" s="6">
        <f>NPV(Supuestos!$B$22,C3910:G3910)+B3910</f>
        <v>123495393.30418715</v>
      </c>
      <c r="I3910" s="2">
        <f>IFERROR(IRR(B3910:G3910),"")</f>
        <v>0.3875547359506491</v>
      </c>
      <c r="J3910" s="2">
        <f>IFERROR(MIRR(B3910:G3910,Supuestos!$B$22,Supuestos!$B$22),"")</f>
        <v>0.2654816514104368</v>
      </c>
      <c r="K3910" s="6">
        <v>8948.645782993814</v>
      </c>
      <c r="L3910" s="6">
        <v>39302.931156610124</v>
      </c>
      <c r="M3910" s="6">
        <v>151990335.94554415</v>
      </c>
      <c r="N3910" s="6">
        <v>3385.0532356649637</v>
      </c>
      <c r="O3910" s="6">
        <v>110714668.69679202</v>
      </c>
    </row>
    <row r="3911">
      <c r="A3911">
        <v>3907</v>
      </c>
      <c r="B3911" s="6">
        <v>-152692643.27948868</v>
      </c>
      <c r="C3911" s="6">
        <v>51972102.96154865</v>
      </c>
      <c r="D3911" s="6">
        <v>48599858.481995754</v>
      </c>
      <c r="E3911" s="6">
        <v>58586519.24296073</v>
      </c>
      <c r="F3911" s="6">
        <v>40971317.71439388</v>
      </c>
      <c r="G3911" s="6">
        <v>66751705.253759325</v>
      </c>
      <c r="H3911" s="6">
        <f>NPV(Supuestos!$B$22,C3911:G3911)+B3911</f>
        <v>28764218.59238263</v>
      </c>
      <c r="I3911" s="2">
        <f>IFERROR(IRR(B3911:G3911),"")</f>
        <v>0.21404731183215459</v>
      </c>
      <c r="J3911" s="2">
        <f>IFERROR(MIRR(B3911:G3911,Supuestos!$B$22,Supuestos!$B$22),"")</f>
        <v>0.18003776910165148</v>
      </c>
      <c r="K3911" s="6">
        <v>8350.602439002305</v>
      </c>
      <c r="L3911" s="6">
        <v>33377.16136777948</v>
      </c>
      <c r="M3911" s="6">
        <v>130395090.86950845</v>
      </c>
      <c r="N3911" s="6">
        <v>3405.507096120467</v>
      </c>
      <c r="O3911" s="6">
        <v>108870623.19214833</v>
      </c>
    </row>
    <row r="3912">
      <c r="A3912">
        <v>3908</v>
      </c>
      <c r="B3912" s="6">
        <v>-160078609.7797141</v>
      </c>
      <c r="C3912" s="6">
        <v>46202947.97591663</v>
      </c>
      <c r="D3912" s="6">
        <v>43746894.10872634</v>
      </c>
      <c r="E3912" s="6">
        <v>21339319.76464516</v>
      </c>
      <c r="F3912" s="6">
        <v>30589838.06251546</v>
      </c>
      <c r="G3912" s="6">
        <v>56553009.74029821</v>
      </c>
      <c r="H3912" s="6">
        <f>NPV(Supuestos!$B$22,C3912:G3912)+B3912</f>
        <v>-24000959.60298857</v>
      </c>
      <c r="I3912" s="2">
        <f>IFERROR(IRR(B3912:G3912),"")</f>
        <v>0.07554417377589728</v>
      </c>
      <c r="J3912" s="2">
        <f>IFERROR(MIRR(B3912:G3912,Supuestos!$B$22,Supuestos!$B$22),"")</f>
        <v>0.10355898425592525</v>
      </c>
      <c r="K3912" s="6">
        <v>7656.365358509186</v>
      </c>
      <c r="L3912" s="6">
        <v>35727.029708746835</v>
      </c>
      <c r="M3912" s="6">
        <v>138195474.3697559</v>
      </c>
      <c r="N3912" s="6">
        <v>3487.9492870531976</v>
      </c>
      <c r="O3912" s="6">
        <v>112704791.53836048</v>
      </c>
    </row>
    <row r="3913">
      <c r="A3913">
        <v>3909</v>
      </c>
      <c r="B3913" s="6">
        <v>-169344870.09942502</v>
      </c>
      <c r="C3913" s="6">
        <v>50227697.58088343</v>
      </c>
      <c r="D3913" s="6">
        <v>57792853.773331195</v>
      </c>
      <c r="E3913" s="6">
        <v>41218339.33721985</v>
      </c>
      <c r="F3913" s="6">
        <v>61648388.64022921</v>
      </c>
      <c r="G3913" s="6">
        <v>109866757.71748927</v>
      </c>
      <c r="H3913" s="6">
        <f>NPV(Supuestos!$B$22,C3913:G3913)+B3913</f>
        <v>40567589.35624616</v>
      </c>
      <c r="I3913" s="2">
        <f>IFERROR(IRR(B3913:G3913),"")</f>
        <v>0.22449575826351217</v>
      </c>
      <c r="J3913" s="2">
        <f>IFERROR(MIRR(B3913:G3913,Supuestos!$B$22,Supuestos!$B$22),"")</f>
        <v>0.19003048185702354</v>
      </c>
      <c r="K3913" s="6">
        <v>7568.070438143062</v>
      </c>
      <c r="L3913" s="6">
        <v>43577.022281048194</v>
      </c>
      <c r="M3913" s="6">
        <v>142961352.17082483</v>
      </c>
      <c r="N3913" s="6">
        <v>3531.3685347015657</v>
      </c>
      <c r="O3913" s="6">
        <v>106569148.69988203</v>
      </c>
    </row>
    <row r="3914">
      <c r="A3914">
        <v>3910</v>
      </c>
      <c r="B3914" s="6">
        <v>-159228744.10598087</v>
      </c>
      <c r="C3914" s="6">
        <v>85265266.03946187</v>
      </c>
      <c r="D3914" s="6">
        <v>72951710.5569801</v>
      </c>
      <c r="E3914" s="6">
        <v>58874248.86140764</v>
      </c>
      <c r="F3914" s="6">
        <v>68965771.63248903</v>
      </c>
      <c r="G3914" s="6">
        <v>111121541.10158196</v>
      </c>
      <c r="H3914" s="6">
        <f>NPV(Supuestos!$B$22,C3914:G3914)+B3914</f>
        <v>109984081.9310363</v>
      </c>
      <c r="I3914" s="2">
        <f>IFERROR(IRR(B3914:G3914),"")</f>
        <v>0.3961550616435695</v>
      </c>
      <c r="J3914" s="2">
        <f>IFERROR(MIRR(B3914:G3914,Supuestos!$B$22,Supuestos!$B$22),"")</f>
        <v>0.2662507243542225</v>
      </c>
      <c r="K3914" s="6">
        <v>7799.538449171333</v>
      </c>
      <c r="L3914" s="6">
        <v>43808.407675860355</v>
      </c>
      <c r="M3914" s="6">
        <v>131893915.30079323</v>
      </c>
      <c r="N3914" s="6">
        <v>3379.2804271603623</v>
      </c>
      <c r="O3914" s="6">
        <v>104784518.59298249</v>
      </c>
    </row>
    <row r="3915">
      <c r="A3915">
        <v>3911</v>
      </c>
      <c r="B3915" s="6">
        <v>-183830993.60049218</v>
      </c>
      <c r="C3915" s="6">
        <v>53561298.129954614</v>
      </c>
      <c r="D3915" s="6">
        <v>54167966.15664895</v>
      </c>
      <c r="E3915" s="6">
        <v>59940965.67782831</v>
      </c>
      <c r="F3915" s="6">
        <v>67594792.18575735</v>
      </c>
      <c r="G3915" s="6">
        <v>86891202.35001417</v>
      </c>
      <c r="H3915" s="6">
        <f>NPV(Supuestos!$B$22,C3915:G3915)+B3915</f>
        <v>30441647.79261025</v>
      </c>
      <c r="I3915" s="2">
        <f>IFERROR(IRR(B3915:G3915),"")</f>
        <v>0.2014230884488191</v>
      </c>
      <c r="J3915" s="2">
        <f>IFERROR(MIRR(B3915:G3915,Supuestos!$B$22,Supuestos!$B$22),"")</f>
        <v>0.17547784765433905</v>
      </c>
      <c r="K3915" s="6">
        <v>8182.450826075543</v>
      </c>
      <c r="L3915" s="6">
        <v>38654.14004251586</v>
      </c>
      <c r="M3915" s="6">
        <v>158528145.5907223</v>
      </c>
      <c r="N3915" s="6">
        <v>3566.2712450139225</v>
      </c>
      <c r="O3915" s="6">
        <v>107132908.80523348</v>
      </c>
    </row>
    <row r="3916">
      <c r="A3916">
        <v>3912</v>
      </c>
      <c r="B3916" s="6">
        <v>-156869675.5780591</v>
      </c>
      <c r="C3916" s="6">
        <v>60490428.3832462</v>
      </c>
      <c r="D3916" s="6">
        <v>54556900.40810695</v>
      </c>
      <c r="E3916" s="6">
        <v>70161235.00672093</v>
      </c>
      <c r="F3916" s="6">
        <v>66544163.06269956</v>
      </c>
      <c r="G3916" s="6">
        <v>98260619.43714586</v>
      </c>
      <c r="H3916" s="6">
        <f>NPV(Supuestos!$B$22,C3916:G3916)+B3916</f>
        <v>75961675.39437768</v>
      </c>
      <c r="I3916" s="2">
        <f>IFERROR(IRR(B3916:G3916),"")</f>
        <v>0.3111594464610169</v>
      </c>
      <c r="J3916" s="2">
        <f>IFERROR(MIRR(B3916:G3916,Supuestos!$B$22,Supuestos!$B$22),"")</f>
        <v>0.23368800817342694</v>
      </c>
      <c r="K3916" s="6">
        <v>8645.389579284498</v>
      </c>
      <c r="L3916" s="6">
        <v>36089.255855773634</v>
      </c>
      <c r="M3916" s="6">
        <v>131909221.4580881</v>
      </c>
      <c r="N3916" s="6">
        <v>3383.9304834604263</v>
      </c>
      <c r="O3916" s="6">
        <v>111891345.26540612</v>
      </c>
    </row>
    <row r="3917">
      <c r="A3917">
        <v>3913</v>
      </c>
      <c r="B3917" s="6">
        <v>-163182554.93101588</v>
      </c>
      <c r="C3917" s="6">
        <v>62866784.55728397</v>
      </c>
      <c r="D3917" s="6">
        <v>62721088.04150511</v>
      </c>
      <c r="E3917" s="6">
        <v>84198653.6724397</v>
      </c>
      <c r="F3917" s="6">
        <v>65353577.988619626</v>
      </c>
      <c r="G3917" s="6">
        <v>110610733.02472463</v>
      </c>
      <c r="H3917" s="6">
        <f>NPV(Supuestos!$B$22,C3917:G3917)+B3917</f>
        <v>93199594.09948322</v>
      </c>
      <c r="I3917" s="2">
        <f>IFERROR(IRR(B3917:G3917),"")</f>
        <v>0.3385385059114726</v>
      </c>
      <c r="J3917" s="2">
        <f>IFERROR(MIRR(B3917:G3917,Supuestos!$B$22,Supuestos!$B$22),"")</f>
        <v>0.2478077030936643</v>
      </c>
      <c r="K3917" s="6">
        <v>8868.934073197946</v>
      </c>
      <c r="L3917" s="6">
        <v>35667.520955563654</v>
      </c>
      <c r="M3917" s="6">
        <v>137875923.57827187</v>
      </c>
      <c r="N3917" s="6">
        <v>3399.135546541462</v>
      </c>
      <c r="O3917" s="6">
        <v>109770267.15930285</v>
      </c>
    </row>
    <row r="3918">
      <c r="A3918">
        <v>3914</v>
      </c>
      <c r="B3918" s="6">
        <v>-176456283.38517344</v>
      </c>
      <c r="C3918" s="6">
        <v>85148886.90820688</v>
      </c>
      <c r="D3918" s="6">
        <v>83968324.26327749</v>
      </c>
      <c r="E3918" s="6">
        <v>90710430.91305412</v>
      </c>
      <c r="F3918" s="6">
        <v>67139222.10088435</v>
      </c>
      <c r="G3918" s="6">
        <v>117197521.10888422</v>
      </c>
      <c r="H3918" s="6">
        <f>NPV(Supuestos!$B$22,C3918:G3918)+B3918</f>
        <v>124694107.95254906</v>
      </c>
      <c r="I3918" s="2">
        <f>IFERROR(IRR(B3918:G3918),"")</f>
        <v>0.39845699597306583</v>
      </c>
      <c r="J3918" s="2">
        <f>IFERROR(MIRR(B3918:G3918,Supuestos!$B$22,Supuestos!$B$22),"")</f>
        <v>0.268627473205459</v>
      </c>
      <c r="K3918" s="6">
        <v>8515.799318618965</v>
      </c>
      <c r="L3918" s="6">
        <v>41910.164180345295</v>
      </c>
      <c r="M3918" s="6">
        <v>147904399.57955796</v>
      </c>
      <c r="N3918" s="6">
        <v>3327.734771432976</v>
      </c>
      <c r="O3918" s="6">
        <v>112729093.66355751</v>
      </c>
    </row>
    <row r="3919">
      <c r="A3919">
        <v>3915</v>
      </c>
      <c r="B3919" s="6">
        <v>-164074847.2462925</v>
      </c>
      <c r="C3919" s="6">
        <v>85395068.0151492</v>
      </c>
      <c r="D3919" s="6">
        <v>75857084.57217304</v>
      </c>
      <c r="E3919" s="6">
        <v>93672818.66624814</v>
      </c>
      <c r="F3919" s="6">
        <v>78431210.03185609</v>
      </c>
      <c r="G3919" s="6">
        <v>124725736.89276564</v>
      </c>
      <c r="H3919" s="6">
        <f>NPV(Supuestos!$B$22,C3919:G3919)+B3919</f>
        <v>143645366.94917798</v>
      </c>
      <c r="I3919" s="2">
        <f>IFERROR(IRR(B3919:G3919),"")</f>
        <v>0.44567679083710243</v>
      </c>
      <c r="J3919" s="2">
        <f>IFERROR(MIRR(B3919:G3919,Supuestos!$B$22,Supuestos!$B$22),"")</f>
        <v>0.29278901988553385</v>
      </c>
      <c r="K3919" s="6">
        <v>8050.639914287096</v>
      </c>
      <c r="L3919" s="6">
        <v>47198.29805709928</v>
      </c>
      <c r="M3919" s="6">
        <v>133676727.06830029</v>
      </c>
      <c r="N3919" s="6">
        <v>3393.285223810623</v>
      </c>
      <c r="O3919" s="6">
        <v>111076456.16450411</v>
      </c>
    </row>
    <row r="3920">
      <c r="A3920">
        <v>3916</v>
      </c>
      <c r="B3920" s="6">
        <v>-180090197.88476992</v>
      </c>
      <c r="C3920" s="6">
        <v>70877560.49661973</v>
      </c>
      <c r="D3920" s="6">
        <v>65216768.514084056</v>
      </c>
      <c r="E3920" s="6">
        <v>54696620.72790833</v>
      </c>
      <c r="F3920" s="6">
        <v>62378904.59325609</v>
      </c>
      <c r="G3920" s="6">
        <v>115318300.6194109</v>
      </c>
      <c r="H3920" s="6">
        <f>NPV(Supuestos!$B$22,C3920:G3920)+B3920</f>
        <v>66009978.406240955</v>
      </c>
      <c r="I3920" s="2">
        <f>IFERROR(IRR(B3920:G3920),"")</f>
        <v>0.27456880341825113</v>
      </c>
      <c r="J3920" s="2">
        <f>IFERROR(MIRR(B3920:G3920,Supuestos!$B$22,Supuestos!$B$22),"")</f>
        <v>0.21347049534479057</v>
      </c>
      <c r="K3920" s="6">
        <v>7850.297566408623</v>
      </c>
      <c r="L3920" s="6">
        <v>41393.1496993633</v>
      </c>
      <c r="M3920" s="6">
        <v>154094314.49669796</v>
      </c>
      <c r="N3920" s="6">
        <v>3281.6911114690206</v>
      </c>
      <c r="O3920" s="6">
        <v>111389833.87516327</v>
      </c>
    </row>
    <row r="3921">
      <c r="A3921">
        <v>3917</v>
      </c>
      <c r="B3921" s="6">
        <v>-192648089.80203077</v>
      </c>
      <c r="C3921" s="6">
        <v>67251874.97840604</v>
      </c>
      <c r="D3921" s="6">
        <v>61637830.89454985</v>
      </c>
      <c r="E3921" s="6">
        <v>53405751.167778775</v>
      </c>
      <c r="F3921" s="6">
        <v>68709895.05866769</v>
      </c>
      <c r="G3921" s="6">
        <v>107563341.36483893</v>
      </c>
      <c r="H3921" s="6">
        <f>NPV(Supuestos!$B$22,C3921:G3921)+B3921</f>
        <v>46367255.88751524</v>
      </c>
      <c r="I3921" s="2">
        <f>IFERROR(IRR(B3921:G3921),"")</f>
        <v>0.2292974302453813</v>
      </c>
      <c r="J3921" s="2">
        <f>IFERROR(MIRR(B3921:G3921,Supuestos!$B$22,Supuestos!$B$22),"")</f>
        <v>0.19024692170871593</v>
      </c>
      <c r="K3921" s="6">
        <v>8370.516858480025</v>
      </c>
      <c r="L3921" s="6">
        <v>37187.06089996296</v>
      </c>
      <c r="M3921" s="6">
        <v>167746096.1875937</v>
      </c>
      <c r="N3921" s="6">
        <v>3400.5168564928076</v>
      </c>
      <c r="O3921" s="6">
        <v>106159043.94741704</v>
      </c>
    </row>
    <row r="3922">
      <c r="A3922">
        <v>3918</v>
      </c>
      <c r="B3922" s="6">
        <v>-194162618.73255524</v>
      </c>
      <c r="C3922" s="6">
        <v>73941079.9406265</v>
      </c>
      <c r="D3922" s="6">
        <v>88308165.65857612</v>
      </c>
      <c r="E3922" s="6">
        <v>74435667.23527469</v>
      </c>
      <c r="F3922" s="6">
        <v>100495248.88534945</v>
      </c>
      <c r="G3922" s="6">
        <v>125807672.37098823</v>
      </c>
      <c r="H3922" s="6">
        <f>NPV(Supuestos!$B$22,C3922:G3922)+B3922</f>
        <v>113732016.45290445</v>
      </c>
      <c r="I3922" s="2">
        <f>IFERROR(IRR(B3922:G3922),"")</f>
        <v>0.343712085715142</v>
      </c>
      <c r="J3922" s="2">
        <f>IFERROR(MIRR(B3922:G3922,Supuestos!$B$22,Supuestos!$B$22),"")</f>
        <v>0.25012129026624996</v>
      </c>
      <c r="K3922" s="6">
        <v>8066.089310406298</v>
      </c>
      <c r="L3922" s="6">
        <v>46373.774178583146</v>
      </c>
      <c r="M3922" s="6">
        <v>164238218.39775002</v>
      </c>
      <c r="N3922" s="6">
        <v>3278.778205284228</v>
      </c>
      <c r="O3922" s="6">
        <v>112223930.2105376</v>
      </c>
    </row>
    <row r="3923">
      <c r="A3923">
        <v>3919</v>
      </c>
      <c r="B3923" s="6">
        <v>-186618200.06788003</v>
      </c>
      <c r="C3923" s="6">
        <v>90225628.23495826</v>
      </c>
      <c r="D3923" s="6">
        <v>97194891.21860069</v>
      </c>
      <c r="E3923" s="6">
        <v>101234963.76994321</v>
      </c>
      <c r="F3923" s="6">
        <v>99126023.41553284</v>
      </c>
      <c r="G3923" s="6">
        <v>132193914.23641926</v>
      </c>
      <c r="H3923" s="6">
        <f>NPV(Supuestos!$B$22,C3923:G3923)+B3923</f>
        <v>162994057.68383047</v>
      </c>
      <c r="I3923" s="2">
        <f>IFERROR(IRR(B3923:G3923),"")</f>
        <v>0.44385883364521067</v>
      </c>
      <c r="J3923" s="2">
        <f>IFERROR(MIRR(B3923:G3923,Supuestos!$B$22,Supuestos!$B$22),"")</f>
        <v>0.292502471665808</v>
      </c>
      <c r="K3923" s="6">
        <v>8850.309496328384</v>
      </c>
      <c r="L3923" s="6">
        <v>42411.583009906186</v>
      </c>
      <c r="M3923" s="6">
        <v>156589749.19852865</v>
      </c>
      <c r="N3923" s="6">
        <v>3306.7861198447645</v>
      </c>
      <c r="O3923" s="6">
        <v>111912568.93751939</v>
      </c>
    </row>
    <row r="3924">
      <c r="A3924">
        <v>3920</v>
      </c>
      <c r="B3924" s="6">
        <v>-161245733.18007052</v>
      </c>
      <c r="C3924" s="6">
        <v>51286997.3426692</v>
      </c>
      <c r="D3924" s="6">
        <v>47408092.630198926</v>
      </c>
      <c r="E3924" s="6">
        <v>57682901.778894745</v>
      </c>
      <c r="F3924" s="6">
        <v>50773241.27305278</v>
      </c>
      <c r="G3924" s="6">
        <v>83499645.33592919</v>
      </c>
      <c r="H3924" s="6">
        <f>NPV(Supuestos!$B$22,C3924:G3924)+B3924</f>
        <v>32585098.567020778</v>
      </c>
      <c r="I3924" s="2">
        <f>IFERROR(IRR(B3924:G3924),"")</f>
        <v>0.21520011541140927</v>
      </c>
      <c r="J3924" s="2">
        <f>IFERROR(MIRR(B3924:G3924,Supuestos!$B$22,Supuestos!$B$22),"")</f>
        <v>0.18274678701781322</v>
      </c>
      <c r="K3924" s="6">
        <v>8039.884833212121</v>
      </c>
      <c r="L3924" s="6">
        <v>36062.1222563819</v>
      </c>
      <c r="M3924" s="6">
        <v>138050908.39746842</v>
      </c>
      <c r="N3924" s="6">
        <v>3316.333456027011</v>
      </c>
      <c r="O3924" s="6">
        <v>109131647.01757663</v>
      </c>
    </row>
    <row r="3925">
      <c r="A3925">
        <v>3921</v>
      </c>
      <c r="B3925" s="6">
        <v>-180876400.70073843</v>
      </c>
      <c r="C3925" s="6">
        <v>62982496.28164093</v>
      </c>
      <c r="D3925" s="6">
        <v>51022799.67193391</v>
      </c>
      <c r="E3925" s="6">
        <v>55633568.94038142</v>
      </c>
      <c r="F3925" s="6">
        <v>59286178.47590764</v>
      </c>
      <c r="G3925" s="6">
        <v>116279509.01112548</v>
      </c>
      <c r="H3925" s="6">
        <f>NPV(Supuestos!$B$22,C3925:G3925)+B3925</f>
        <v>46676975.27746102</v>
      </c>
      <c r="I3925" s="2">
        <f>IFERROR(IRR(B3925:G3925),"")</f>
        <v>0.2327549984848531</v>
      </c>
      <c r="J3925" s="2">
        <f>IFERROR(MIRR(B3925:G3925,Supuestos!$B$22,Supuestos!$B$22),"")</f>
        <v>0.19356239295491906</v>
      </c>
      <c r="K3925" s="6">
        <v>8581.28850067648</v>
      </c>
      <c r="L3925" s="6">
        <v>37690.39360485638</v>
      </c>
      <c r="M3925" s="6">
        <v>155001829.4025525</v>
      </c>
      <c r="N3925" s="6">
        <v>3558.56954138726</v>
      </c>
      <c r="O3925" s="6">
        <v>110260667.28011854</v>
      </c>
    </row>
    <row r="3926">
      <c r="A3926">
        <v>3922</v>
      </c>
      <c r="B3926" s="6">
        <v>-169953129.1436164</v>
      </c>
      <c r="C3926" s="6">
        <v>32702824.287051145</v>
      </c>
      <c r="D3926" s="6">
        <v>47070576.075653054</v>
      </c>
      <c r="E3926" s="6">
        <v>46574336.39561704</v>
      </c>
      <c r="F3926" s="6">
        <v>39578156.96804755</v>
      </c>
      <c r="G3926" s="6">
        <v>74790032.1747743</v>
      </c>
      <c r="H3926" s="6">
        <f>NPV(Supuestos!$B$22,C3926:G3926)+B3926</f>
        <v>-11333765.609377995</v>
      </c>
      <c r="I3926" s="2">
        <f>IFERROR(IRR(B3926:G3926),"")</f>
        <v>0.11466466084617959</v>
      </c>
      <c r="J3926" s="2">
        <f>IFERROR(MIRR(B3926:G3926,Supuestos!$B$22,Supuestos!$B$22),"")</f>
        <v>0.12437261350124551</v>
      </c>
      <c r="K3926" s="6">
        <v>7724.7563453500625</v>
      </c>
      <c r="L3926" s="6">
        <v>35792.292826892415</v>
      </c>
      <c r="M3926" s="6">
        <v>147834189.85328323</v>
      </c>
      <c r="N3926" s="6">
        <v>3275.2201690648994</v>
      </c>
      <c r="O3926" s="6">
        <v>114194984.36253567</v>
      </c>
    </row>
    <row r="3927">
      <c r="A3927">
        <v>3923</v>
      </c>
      <c r="B3927" s="6">
        <v>-190546965.84545586</v>
      </c>
      <c r="C3927" s="6">
        <v>74892936.10322738</v>
      </c>
      <c r="D3927" s="6">
        <v>72085343.46944183</v>
      </c>
      <c r="E3927" s="6">
        <v>82115965.73762009</v>
      </c>
      <c r="F3927" s="6">
        <v>78065010.22948658</v>
      </c>
      <c r="G3927" s="6">
        <v>135470480.4638229</v>
      </c>
      <c r="H3927" s="6">
        <f>NPV(Supuestos!$B$22,C3927:G3927)+B3927</f>
        <v>102621736.52476874</v>
      </c>
      <c r="I3927" s="2">
        <f>IFERROR(IRR(B3927:G3927),"")</f>
        <v>0.32717034796821015</v>
      </c>
      <c r="J3927" s="2">
        <f>IFERROR(MIRR(B3927:G3927,Supuestos!$B$22,Supuestos!$B$22),"")</f>
        <v>0.24259031622531646</v>
      </c>
      <c r="K3927" s="6">
        <v>8686.19460361877</v>
      </c>
      <c r="L3927" s="6">
        <v>41467.43805166152</v>
      </c>
      <c r="M3927" s="6">
        <v>161731426.91503683</v>
      </c>
      <c r="N3927" s="6">
        <v>3394.4991293673716</v>
      </c>
      <c r="O3927" s="6">
        <v>116558372.19217674</v>
      </c>
    </row>
    <row r="3928">
      <c r="A3928">
        <v>3924</v>
      </c>
      <c r="B3928" s="6">
        <v>-183785358.6750734</v>
      </c>
      <c r="C3928" s="6">
        <v>36698893.86419992</v>
      </c>
      <c r="D3928" s="6">
        <v>34613509.66103268</v>
      </c>
      <c r="E3928" s="6">
        <v>39109398.456641525</v>
      </c>
      <c r="F3928" s="6">
        <v>28636295.876597982</v>
      </c>
      <c r="G3928" s="6">
        <v>82434172.38033372</v>
      </c>
      <c r="H3928" s="6">
        <f>NPV(Supuestos!$B$22,C3928:G3928)+B3928</f>
        <v>-38792932.796657145</v>
      </c>
      <c r="I3928" s="2">
        <f>IFERROR(IRR(B3928:G3928),"")</f>
        <v>0.057799115484398284</v>
      </c>
      <c r="J3928" s="2">
        <f>IFERROR(MIRR(B3928:G3928,Supuestos!$B$22,Supuestos!$B$22),"")</f>
        <v>0.0872057297218185</v>
      </c>
      <c r="K3928" s="6">
        <v>7933.802756882758</v>
      </c>
      <c r="L3928" s="6">
        <v>32891.777040974055</v>
      </c>
      <c r="M3928" s="6">
        <v>162908808.96575713</v>
      </c>
      <c r="N3928" s="6">
        <v>3560.9451468723514</v>
      </c>
      <c r="O3928" s="6">
        <v>106469785.30058037</v>
      </c>
    </row>
    <row r="3929">
      <c r="A3929">
        <v>3925</v>
      </c>
      <c r="B3929" s="6">
        <v>-154172839.21524635</v>
      </c>
      <c r="C3929" s="6">
        <v>70164548.1044579</v>
      </c>
      <c r="D3929" s="6">
        <v>58272531.54079683</v>
      </c>
      <c r="E3929" s="6">
        <v>60902275.05704108</v>
      </c>
      <c r="F3929" s="6">
        <v>74245160.69485438</v>
      </c>
      <c r="G3929" s="6">
        <v>96808413.28205214</v>
      </c>
      <c r="H3929" s="6">
        <f>NPV(Supuestos!$B$22,C3929:G3929)+B3929</f>
        <v>87559483.39969417</v>
      </c>
      <c r="I3929" s="2">
        <f>IFERROR(IRR(B3929:G3929),"")</f>
        <v>0.3447174861620069</v>
      </c>
      <c r="J3929" s="2">
        <f>IFERROR(MIRR(B3929:G3929,Supuestos!$B$22,Supuestos!$B$22),"")</f>
        <v>0.24729798928487812</v>
      </c>
      <c r="K3929" s="6">
        <v>8629.667553521493</v>
      </c>
      <c r="L3929" s="6">
        <v>36637.84473061512</v>
      </c>
      <c r="M3929" s="6">
        <v>128879045.62302653</v>
      </c>
      <c r="N3929" s="6">
        <v>3204.6838359596827</v>
      </c>
      <c r="O3929" s="6">
        <v>112693822.06401122</v>
      </c>
    </row>
    <row r="3930">
      <c r="A3930">
        <v>3926</v>
      </c>
      <c r="B3930" s="6">
        <v>-146127795.74686146</v>
      </c>
      <c r="C3930" s="6">
        <v>51473288.2012839</v>
      </c>
      <c r="D3930" s="6">
        <v>52140023.43716027</v>
      </c>
      <c r="E3930" s="6">
        <v>63588670.05893664</v>
      </c>
      <c r="F3930" s="6">
        <v>55412849.03108151</v>
      </c>
      <c r="G3930" s="6">
        <v>96248190.18940242</v>
      </c>
      <c r="H3930" s="6">
        <f>NPV(Supuestos!$B$22,C3930:G3930)+B3930</f>
        <v>64861956.46868716</v>
      </c>
      <c r="I3930" s="2">
        <f>IFERROR(IRR(B3930:G3930),"")</f>
        <v>0.2953892478404091</v>
      </c>
      <c r="J3930" s="2">
        <f>IFERROR(MIRR(B3930:G3930,Supuestos!$B$22,Supuestos!$B$22),"")</f>
        <v>0.22690392863213904</v>
      </c>
      <c r="K3930" s="6">
        <v>8083.288756230559</v>
      </c>
      <c r="L3930" s="6">
        <v>39054.00129220504</v>
      </c>
      <c r="M3930" s="6">
        <v>120873014.18437389</v>
      </c>
      <c r="N3930" s="6">
        <v>3480.835096972684</v>
      </c>
      <c r="O3930" s="6">
        <v>110839442.65207724</v>
      </c>
    </row>
    <row r="3931">
      <c r="A3931">
        <v>3927</v>
      </c>
      <c r="B3931" s="6">
        <v>-160784741.0100135</v>
      </c>
      <c r="C3931" s="6">
        <v>58213635.38142616</v>
      </c>
      <c r="D3931" s="6">
        <v>76540311.03707573</v>
      </c>
      <c r="E3931" s="6">
        <v>65440164.53890648</v>
      </c>
      <c r="F3931" s="6">
        <v>87418063.72041678</v>
      </c>
      <c r="G3931" s="6">
        <v>113368664.08912992</v>
      </c>
      <c r="H3931" s="6">
        <f>NPV(Supuestos!$B$22,C3931:G3931)+B3931</f>
        <v>103984025.53419292</v>
      </c>
      <c r="I3931" s="2">
        <f>IFERROR(IRR(B3931:G3931),"")</f>
        <v>0.3578979510480043</v>
      </c>
      <c r="J3931" s="2">
        <f>IFERROR(MIRR(B3931:G3931,Supuestos!$B$22,Supuestos!$B$22),"")</f>
        <v>0.25959009171591085</v>
      </c>
      <c r="K3931" s="6">
        <v>8783.247255375893</v>
      </c>
      <c r="L3931" s="6">
        <v>35665.627272122074</v>
      </c>
      <c r="M3931" s="6">
        <v>135723939.18208343</v>
      </c>
      <c r="N3931" s="6">
        <v>3271.8837732759616</v>
      </c>
      <c r="O3931" s="6">
        <v>102758502.12249722</v>
      </c>
    </row>
    <row r="3932">
      <c r="A3932">
        <v>3928</v>
      </c>
      <c r="B3932" s="6">
        <v>-172888697.1249687</v>
      </c>
      <c r="C3932" s="6">
        <v>43752955.71511046</v>
      </c>
      <c r="D3932" s="6">
        <v>41505595.83958074</v>
      </c>
      <c r="E3932" s="6">
        <v>42843272.61773664</v>
      </c>
      <c r="F3932" s="6">
        <v>20219258.33194555</v>
      </c>
      <c r="G3932" s="6">
        <v>85732720.12987584</v>
      </c>
      <c r="H3932" s="6">
        <f>NPV(Supuestos!$B$22,C3932:G3932)+B3932</f>
        <v>-17155402.056554936</v>
      </c>
      <c r="I3932" s="2">
        <f>IFERROR(IRR(B3932:G3932),"")</f>
        <v>0.1008814219979434</v>
      </c>
      <c r="J3932" s="2">
        <f>IFERROR(MIRR(B3932:G3932,Supuestos!$B$22,Supuestos!$B$22),"")</f>
        <v>0.11642055926302297</v>
      </c>
      <c r="K3932" s="6">
        <v>8073.755828772471</v>
      </c>
      <c r="L3932" s="6">
        <v>34457.80186240215</v>
      </c>
      <c r="M3932" s="6">
        <v>150632386.8343082</v>
      </c>
      <c r="N3932" s="6">
        <v>3563.2835771888494</v>
      </c>
      <c r="O3932" s="6">
        <v>109105922.90327328</v>
      </c>
    </row>
    <row r="3933">
      <c r="A3933">
        <v>3929</v>
      </c>
      <c r="B3933" s="6">
        <v>-154396464.14408457</v>
      </c>
      <c r="C3933" s="6">
        <v>57054191.01642215</v>
      </c>
      <c r="D3933" s="6">
        <v>39833162.72103084</v>
      </c>
      <c r="E3933" s="6">
        <v>43625250.73669909</v>
      </c>
      <c r="F3933" s="6">
        <v>42244998.88255275</v>
      </c>
      <c r="G3933" s="6">
        <v>110636444.84108959</v>
      </c>
      <c r="H3933" s="6">
        <f>NPV(Supuestos!$B$22,C3933:G3933)+B3933</f>
        <v>38220731.98230308</v>
      </c>
      <c r="I3933" s="2">
        <f>IFERROR(IRR(B3933:G3933),"")</f>
        <v>0.2286509902598838</v>
      </c>
      <c r="J3933" s="2">
        <f>IFERROR(MIRR(B3933:G3933,Supuestos!$B$22,Supuestos!$B$22),"")</f>
        <v>0.1915613083188923</v>
      </c>
      <c r="K3933" s="6">
        <v>8233.643546450916</v>
      </c>
      <c r="L3933" s="6">
        <v>37058.93207440812</v>
      </c>
      <c r="M3933" s="6">
        <v>129986061.19105951</v>
      </c>
      <c r="N3933" s="6">
        <v>3422.083786688745</v>
      </c>
      <c r="O3933" s="6">
        <v>117282806.3123275</v>
      </c>
    </row>
    <row r="3934">
      <c r="A3934">
        <v>3930</v>
      </c>
      <c r="B3934" s="6">
        <v>-166504349.79088077</v>
      </c>
      <c r="C3934" s="6">
        <v>55009956.651522234</v>
      </c>
      <c r="D3934" s="6">
        <v>48473296.63451712</v>
      </c>
      <c r="E3934" s="6">
        <v>51619673.8425231</v>
      </c>
      <c r="F3934" s="6">
        <v>58009280.49585099</v>
      </c>
      <c r="G3934" s="6">
        <v>111128392.08643706</v>
      </c>
      <c r="H3934" s="6">
        <f>NPV(Supuestos!$B$22,C3934:G3934)+B3934</f>
        <v>45953190.88297716</v>
      </c>
      <c r="I3934" s="2">
        <f>IFERROR(IRR(B3934:G3934),"")</f>
        <v>0.23715386287557672</v>
      </c>
      <c r="J3934" s="2">
        <f>IFERROR(MIRR(B3934:G3934,Supuestos!$B$22,Supuestos!$B$22),"")</f>
        <v>0.1969449165268231</v>
      </c>
      <c r="K3934" s="6">
        <v>8162.883290241524</v>
      </c>
      <c r="L3934" s="6">
        <v>38786.6594713343</v>
      </c>
      <c r="M3934" s="6">
        <v>141175471.83225334</v>
      </c>
      <c r="N3934" s="6">
        <v>3439.6103659023843</v>
      </c>
      <c r="O3934" s="6">
        <v>114176213.02930534</v>
      </c>
    </row>
    <row r="3935">
      <c r="A3935">
        <v>3931</v>
      </c>
      <c r="B3935" s="6">
        <v>-175761042.41444218</v>
      </c>
      <c r="C3935" s="6">
        <v>51973706.21281326</v>
      </c>
      <c r="D3935" s="6">
        <v>52608240.3135973</v>
      </c>
      <c r="E3935" s="6">
        <v>50625072.34609909</v>
      </c>
      <c r="F3935" s="6">
        <v>52353576.00089188</v>
      </c>
      <c r="G3935" s="6">
        <v>84291955.5197739</v>
      </c>
      <c r="H3935" s="6">
        <f>NPV(Supuestos!$B$22,C3935:G3935)+B3935</f>
        <v>19256862.59274449</v>
      </c>
      <c r="I3935" s="2">
        <f>IFERROR(IRR(B3935:G3935),"")</f>
        <v>0.1817069618645725</v>
      </c>
      <c r="J3935" s="2">
        <f>IFERROR(MIRR(B3935:G3935,Supuestos!$B$22,Supuestos!$B$22),"")</f>
        <v>0.1639524123292906</v>
      </c>
      <c r="K3935" s="6">
        <v>8677.014968169973</v>
      </c>
      <c r="L3935" s="6">
        <v>32569.855910119928</v>
      </c>
      <c r="M3935" s="6">
        <v>153152312.2349822</v>
      </c>
      <c r="N3935" s="6">
        <v>3376.7145179832974</v>
      </c>
      <c r="O3935" s="6">
        <v>110458825.52446108</v>
      </c>
    </row>
    <row r="3936">
      <c r="A3936">
        <v>3932</v>
      </c>
      <c r="B3936" s="6">
        <v>-157798326.81992766</v>
      </c>
      <c r="C3936" s="6">
        <v>39411241.62462708</v>
      </c>
      <c r="D3936" s="6">
        <v>44433848.69082172</v>
      </c>
      <c r="E3936" s="6">
        <v>25229217.893114597</v>
      </c>
      <c r="F3936" s="6">
        <v>36452229.38313255</v>
      </c>
      <c r="G3936" s="6">
        <v>63280384.09393206</v>
      </c>
      <c r="H3936" s="6">
        <f>NPV(Supuestos!$B$22,C3936:G3936)+B3936</f>
        <v>-17559160.399496593</v>
      </c>
      <c r="I3936" s="2">
        <f>IFERROR(IRR(B3936:G3936),"")</f>
        <v>0.09504799837721987</v>
      </c>
      <c r="J3936" s="2">
        <f>IFERROR(MIRR(B3936:G3936,Supuestos!$B$22,Supuestos!$B$22),"")</f>
        <v>0.11341799706607092</v>
      </c>
      <c r="K3936" s="6">
        <v>7132.313069132488</v>
      </c>
      <c r="L3936" s="6">
        <v>38652.268826972046</v>
      </c>
      <c r="M3936" s="6">
        <v>135743920.25142887</v>
      </c>
      <c r="N3936" s="6">
        <v>3340.690028605362</v>
      </c>
      <c r="O3936" s="6">
        <v>110223315.80918841</v>
      </c>
    </row>
    <row r="3937">
      <c r="A3937">
        <v>3933</v>
      </c>
      <c r="B3937" s="6">
        <v>-171403653.44619906</v>
      </c>
      <c r="C3937" s="6">
        <v>64089183.27858916</v>
      </c>
      <c r="D3937" s="6">
        <v>60957073.67358449</v>
      </c>
      <c r="E3937" s="6">
        <v>67578985.28644155</v>
      </c>
      <c r="F3937" s="6">
        <v>51765488.31840417</v>
      </c>
      <c r="G3937" s="6">
        <v>74048166.92474177</v>
      </c>
      <c r="H3937" s="6">
        <f>NPV(Supuestos!$B$22,C3937:G3937)+B3937</f>
        <v>46440929.59746273</v>
      </c>
      <c r="I3937" s="2">
        <f>IFERROR(IRR(B3937:G3937),"")</f>
        <v>0.2470213220263898</v>
      </c>
      <c r="J3937" s="2">
        <f>IFERROR(MIRR(B3937:G3937,Supuestos!$B$22,Supuestos!$B$22),"")</f>
        <v>0.1959972730878694</v>
      </c>
      <c r="K3937" s="6">
        <v>8015.561287776368</v>
      </c>
      <c r="L3937" s="6">
        <v>37789.41263381725</v>
      </c>
      <c r="M3937" s="6">
        <v>147171385.20656443</v>
      </c>
      <c r="N3937" s="6">
        <v>3291.745076266428</v>
      </c>
      <c r="O3937" s="6">
        <v>111257359.24816728</v>
      </c>
    </row>
    <row r="3938">
      <c r="A3938">
        <v>3934</v>
      </c>
      <c r="B3938" s="6">
        <v>-158128275.35461465</v>
      </c>
      <c r="C3938" s="6">
        <v>66424974.29146979</v>
      </c>
      <c r="D3938" s="6">
        <v>46527856.624314904</v>
      </c>
      <c r="E3938" s="6">
        <v>45937481.711793005</v>
      </c>
      <c r="F3938" s="6">
        <v>52762196.82396649</v>
      </c>
      <c r="G3938" s="6">
        <v>91577420.07919267</v>
      </c>
      <c r="H3938" s="6">
        <f>NPV(Supuestos!$B$22,C3938:G3938)+B3938</f>
        <v>45749310.95917812</v>
      </c>
      <c r="I3938" s="2">
        <f>IFERROR(IRR(B3938:G3938),"")</f>
        <v>0.24978866447382272</v>
      </c>
      <c r="J3938" s="2">
        <f>IFERROR(MIRR(B3938:G3938,Supuestos!$B$22,Supuestos!$B$22),"")</f>
        <v>0.19943534130727247</v>
      </c>
      <c r="K3938" s="6">
        <v>8223.055587977531</v>
      </c>
      <c r="L3938" s="6">
        <v>37864.769169370644</v>
      </c>
      <c r="M3938" s="6">
        <v>133219147.21816082</v>
      </c>
      <c r="N3938" s="6">
        <v>3520.6168995549283</v>
      </c>
      <c r="O3938" s="6">
        <v>108677497.78954913</v>
      </c>
    </row>
    <row r="3939">
      <c r="A3939">
        <v>3935</v>
      </c>
      <c r="B3939" s="6">
        <v>-159777086.77147555</v>
      </c>
      <c r="C3939" s="6">
        <v>33856580.311787546</v>
      </c>
      <c r="D3939" s="6">
        <v>38677662.60966232</v>
      </c>
      <c r="E3939" s="6">
        <v>33882317.62315751</v>
      </c>
      <c r="F3939" s="6">
        <v>33432460.29978697</v>
      </c>
      <c r="G3939" s="6">
        <v>81503553.2002114</v>
      </c>
      <c r="H3939" s="6">
        <f>NPV(Supuestos!$B$22,C3939:G3939)+B3939</f>
        <v>-15322435.424568288</v>
      </c>
      <c r="I3939" s="2">
        <f>IFERROR(IRR(B3939:G3939),"")</f>
        <v>0.10401582484875788</v>
      </c>
      <c r="J3939" s="2">
        <f>IFERROR(MIRR(B3939:G3939,Supuestos!$B$22,Supuestos!$B$22),"")</f>
        <v>0.11724458325516518</v>
      </c>
      <c r="K3939" s="6">
        <v>8038.606942653838</v>
      </c>
      <c r="L3939" s="6">
        <v>35418.32578449275</v>
      </c>
      <c r="M3939" s="6">
        <v>136999966.80760366</v>
      </c>
      <c r="N3939" s="6">
        <v>3517.7651656170688</v>
      </c>
      <c r="O3939" s="6">
        <v>116753735.1335407</v>
      </c>
    </row>
    <row r="3940">
      <c r="A3940">
        <v>3936</v>
      </c>
      <c r="B3940" s="6">
        <v>-186358425.92800725</v>
      </c>
      <c r="C3940" s="6">
        <v>56383652.69420535</v>
      </c>
      <c r="D3940" s="6">
        <v>41324733.14226599</v>
      </c>
      <c r="E3940" s="6">
        <v>58128227.004708394</v>
      </c>
      <c r="F3940" s="6">
        <v>51923351.81517242</v>
      </c>
      <c r="G3940" s="6">
        <v>92820488.23720396</v>
      </c>
      <c r="H3940" s="6">
        <f>NPV(Supuestos!$B$22,C3940:G3940)+B3940</f>
        <v>13084701.877470762</v>
      </c>
      <c r="I3940" s="2">
        <f>IFERROR(IRR(B3940:G3940),"")</f>
        <v>0.166471428164255</v>
      </c>
      <c r="J3940" s="2">
        <f>IFERROR(MIRR(B3940:G3940,Supuestos!$B$22,Supuestos!$B$22),"")</f>
        <v>0.15557692185981553</v>
      </c>
      <c r="K3940" s="6">
        <v>8141.996100485416</v>
      </c>
      <c r="L3940" s="6">
        <v>37185.60577028784</v>
      </c>
      <c r="M3940" s="6">
        <v>162137221.35393754</v>
      </c>
      <c r="N3940" s="6">
        <v>3432.4021765341363</v>
      </c>
      <c r="O3940" s="6">
        <v>110470994.13727713</v>
      </c>
    </row>
    <row r="3941">
      <c r="A3941">
        <v>3937</v>
      </c>
      <c r="B3941" s="6">
        <v>-160274460.7016817</v>
      </c>
      <c r="C3941" s="6">
        <v>66679750.444722205</v>
      </c>
      <c r="D3941" s="6">
        <v>78757116.59486362</v>
      </c>
      <c r="E3941" s="6">
        <v>60516855.7080088</v>
      </c>
      <c r="F3941" s="6">
        <v>75076902.43406722</v>
      </c>
      <c r="G3941" s="6">
        <v>115864584.07893729</v>
      </c>
      <c r="H3941" s="6">
        <f>NPV(Supuestos!$B$22,C3941:G3941)+B3941</f>
        <v>104292733.66600583</v>
      </c>
      <c r="I3941" s="2">
        <f>IFERROR(IRR(B3941:G3941),"")</f>
        <v>0.3673706458613193</v>
      </c>
      <c r="J3941" s="2">
        <f>IFERROR(MIRR(B3941:G3941,Supuestos!$B$22,Supuestos!$B$22),"")</f>
        <v>0.26019915727414133</v>
      </c>
      <c r="K3941" s="6">
        <v>8014.376322283635</v>
      </c>
      <c r="L3941" s="6">
        <v>43783.90594804814</v>
      </c>
      <c r="M3941" s="6">
        <v>132202404.77151124</v>
      </c>
      <c r="N3941" s="6">
        <v>3589.328451423595</v>
      </c>
      <c r="O3941" s="6">
        <v>105516395.766459</v>
      </c>
    </row>
    <row r="3942">
      <c r="A3942">
        <v>3938</v>
      </c>
      <c r="B3942" s="6">
        <v>-153756376.7821515</v>
      </c>
      <c r="C3942" s="6">
        <v>44649104.58560389</v>
      </c>
      <c r="D3942" s="6">
        <v>38949968.07464277</v>
      </c>
      <c r="E3942" s="6">
        <v>52770342.46687071</v>
      </c>
      <c r="F3942" s="6">
        <v>44295287.26536155</v>
      </c>
      <c r="G3942" s="6">
        <v>74349134.87244558</v>
      </c>
      <c r="H3942" s="6">
        <f>NPV(Supuestos!$B$22,C3942:G3942)+B3942</f>
        <v>15839695.01232358</v>
      </c>
      <c r="I3942" s="2">
        <f>IFERROR(IRR(B3942:G3942),"")</f>
        <v>0.1787235411415013</v>
      </c>
      <c r="J3942" s="2">
        <f>IFERROR(MIRR(B3942:G3942,Supuestos!$B$22,Supuestos!$B$22),"")</f>
        <v>0.16257607655967377</v>
      </c>
      <c r="K3942" s="6">
        <v>7396.916981094377</v>
      </c>
      <c r="L3942" s="6">
        <v>42682.968403045306</v>
      </c>
      <c r="M3942" s="6">
        <v>128498586.87943146</v>
      </c>
      <c r="N3942" s="6">
        <v>3505.658857834836</v>
      </c>
      <c r="O3942" s="6">
        <v>116583611.9663444</v>
      </c>
    </row>
    <row r="3943">
      <c r="A3943">
        <v>3939</v>
      </c>
      <c r="B3943" s="6">
        <v>-162161989.82213938</v>
      </c>
      <c r="C3943" s="6">
        <v>82748648.16004735</v>
      </c>
      <c r="D3943" s="6">
        <v>76264254.04370253</v>
      </c>
      <c r="E3943" s="6">
        <v>82033947.4708652</v>
      </c>
      <c r="F3943" s="6">
        <v>101947749.46826908</v>
      </c>
      <c r="G3943" s="6">
        <v>139919000.45894024</v>
      </c>
      <c r="H3943" s="6">
        <f>NPV(Supuestos!$B$22,C3943:G3943)+B3943</f>
        <v>157508784.79503107</v>
      </c>
      <c r="I3943" s="2">
        <f>IFERROR(IRR(B3943:G3943),"")</f>
        <v>0.4606582058862409</v>
      </c>
      <c r="J3943" s="2">
        <f>IFERROR(MIRR(B3943:G3943,Supuestos!$B$22,Supuestos!$B$22),"")</f>
        <v>0.3057367426368678</v>
      </c>
      <c r="K3943" s="6">
        <v>8792.39459076456</v>
      </c>
      <c r="L3943" s="6">
        <v>39123.537754966856</v>
      </c>
      <c r="M3943" s="6">
        <v>134642823.2838719</v>
      </c>
      <c r="N3943" s="6">
        <v>3242.883764176319</v>
      </c>
      <c r="O3943" s="6">
        <v>102117397.74409415</v>
      </c>
    </row>
    <row r="3944">
      <c r="A3944">
        <v>3940</v>
      </c>
      <c r="B3944" s="6">
        <v>-159474011.73044485</v>
      </c>
      <c r="C3944" s="6">
        <v>38329463.894268945</v>
      </c>
      <c r="D3944" s="6">
        <v>37189760.54626656</v>
      </c>
      <c r="E3944" s="6">
        <v>23077497.290209718</v>
      </c>
      <c r="F3944" s="6">
        <v>36406244.29109982</v>
      </c>
      <c r="G3944" s="6">
        <v>74681264.51550116</v>
      </c>
      <c r="H3944" s="6">
        <f>NPV(Supuestos!$B$22,C3944:G3944)+B3944</f>
        <v>-21316180.691028245</v>
      </c>
      <c r="I3944" s="2">
        <f>IFERROR(IRR(B3944:G3944),"")</f>
        <v>0.08812515855945845</v>
      </c>
      <c r="J3944" s="2">
        <f>IFERROR(MIRR(B3944:G3944,Supuestos!$B$22,Supuestos!$B$22),"")</f>
        <v>0.1077505357669013</v>
      </c>
      <c r="K3944" s="6">
        <v>7325.216274491577</v>
      </c>
      <c r="L3944" s="6">
        <v>40878.616059076376</v>
      </c>
      <c r="M3944" s="6">
        <v>135518435.43967372</v>
      </c>
      <c r="N3944" s="6">
        <v>3467.718691378832</v>
      </c>
      <c r="O3944" s="6">
        <v>116037330.59615518</v>
      </c>
    </row>
    <row r="3945">
      <c r="A3945">
        <v>3941</v>
      </c>
      <c r="B3945" s="6">
        <v>-163163750.98623228</v>
      </c>
      <c r="C3945" s="6">
        <v>60781037.66825671</v>
      </c>
      <c r="D3945" s="6">
        <v>74202815.55374207</v>
      </c>
      <c r="E3945" s="6">
        <v>61634021.31546676</v>
      </c>
      <c r="F3945" s="6">
        <v>66778616.67099144</v>
      </c>
      <c r="G3945" s="6">
        <v>104338268.9384338</v>
      </c>
      <c r="H3945" s="6">
        <f>NPV(Supuestos!$B$22,C3945:G3945)+B3945</f>
        <v>82579143.89049587</v>
      </c>
      <c r="I3945" s="2">
        <f>IFERROR(IRR(B3945:G3945),"")</f>
        <v>0.32091882045408876</v>
      </c>
      <c r="J3945" s="2">
        <f>IFERROR(MIRR(B3945:G3945,Supuestos!$B$22,Supuestos!$B$22),"")</f>
        <v>0.23730369301225163</v>
      </c>
      <c r="K3945" s="6">
        <v>8558.488037189521</v>
      </c>
      <c r="L3945" s="6">
        <v>40176.85345071022</v>
      </c>
      <c r="M3945" s="6">
        <v>135655501.41584668</v>
      </c>
      <c r="N3945" s="6">
        <v>3579.3201660116515</v>
      </c>
      <c r="O3945" s="6">
        <v>111771517.2610532</v>
      </c>
    </row>
    <row r="3946">
      <c r="A3946">
        <v>3942</v>
      </c>
      <c r="B3946" s="6">
        <v>-150046094.17682514</v>
      </c>
      <c r="C3946" s="6">
        <v>64703824.916589275</v>
      </c>
      <c r="D3946" s="6">
        <v>63636183.41982554</v>
      </c>
      <c r="E3946" s="6">
        <v>78245631.77004895</v>
      </c>
      <c r="F3946" s="6">
        <v>64989664.172436535</v>
      </c>
      <c r="G3946" s="6">
        <v>128766050.84207661</v>
      </c>
      <c r="H3946" s="6">
        <f>NPV(Supuestos!$B$22,C3946:G3946)+B3946</f>
        <v>113847346.69757715</v>
      </c>
      <c r="I3946" s="2">
        <f>IFERROR(IRR(B3946:G3946),"")</f>
        <v>0.3928381175770743</v>
      </c>
      <c r="J3946" s="2">
        <f>IFERROR(MIRR(B3946:G3946,Supuestos!$B$22,Supuestos!$B$22),"")</f>
        <v>0.2762790239800663</v>
      </c>
      <c r="K3946" s="6">
        <v>8601.33787372009</v>
      </c>
      <c r="L3946" s="6">
        <v>40080.74577438292</v>
      </c>
      <c r="M3946" s="6">
        <v>122466251.24593343</v>
      </c>
      <c r="N3946" s="6">
        <v>3583.8353840634227</v>
      </c>
      <c r="O3946" s="6">
        <v>105478759.14122622</v>
      </c>
    </row>
    <row r="3947">
      <c r="A3947">
        <v>3943</v>
      </c>
      <c r="B3947" s="6">
        <v>-169420158.4021914</v>
      </c>
      <c r="C3947" s="6">
        <v>58950873.54185015</v>
      </c>
      <c r="D3947" s="6">
        <v>53762079.00767988</v>
      </c>
      <c r="E3947" s="6">
        <v>76271162.78489447</v>
      </c>
      <c r="F3947" s="6">
        <v>59818952.607933246</v>
      </c>
      <c r="G3947" s="6">
        <v>126126349.12362355</v>
      </c>
      <c r="H3947" s="6">
        <f>NPV(Supuestos!$B$22,C3947:G3947)+B3947</f>
        <v>76063866.16226973</v>
      </c>
      <c r="I3947" s="2">
        <f>IFERROR(IRR(B3947:G3947),"")</f>
        <v>0.29276344718672737</v>
      </c>
      <c r="J3947" s="2">
        <f>IFERROR(MIRR(B3947:G3947,Supuestos!$B$22,Supuestos!$B$22),"")</f>
        <v>0.22776848525010185</v>
      </c>
      <c r="K3947" s="6">
        <v>7922.566772504485</v>
      </c>
      <c r="L3947" s="6">
        <v>42993.51067603647</v>
      </c>
      <c r="M3947" s="6">
        <v>142170641.67296875</v>
      </c>
      <c r="N3947" s="6">
        <v>3390.4192357944944</v>
      </c>
      <c r="O3947" s="6">
        <v>109334895.59033044</v>
      </c>
    </row>
    <row r="3948">
      <c r="A3948">
        <v>3944</v>
      </c>
      <c r="B3948" s="6">
        <v>-178257305.72658482</v>
      </c>
      <c r="C3948" s="6">
        <v>80585284.47576466</v>
      </c>
      <c r="D3948" s="6">
        <v>94057053.8722215</v>
      </c>
      <c r="E3948" s="6">
        <v>98762708.94021617</v>
      </c>
      <c r="F3948" s="6">
        <v>104027461.81593633</v>
      </c>
      <c r="G3948" s="6">
        <v>142837520.85618496</v>
      </c>
      <c r="H3948" s="6">
        <f>NPV(Supuestos!$B$22,C3948:G3948)+B3948</f>
        <v>167245345.35428017</v>
      </c>
      <c r="I3948" s="2">
        <f>IFERROR(IRR(B3948:G3948),"")</f>
        <v>0.4508682392656633</v>
      </c>
      <c r="J3948" s="2">
        <f>IFERROR(MIRR(B3948:G3948,Supuestos!$B$22,Supuestos!$B$22),"")</f>
        <v>0.301324662492475</v>
      </c>
      <c r="K3948" s="6">
        <v>8559.725028942976</v>
      </c>
      <c r="L3948" s="6">
        <v>45989.982571441506</v>
      </c>
      <c r="M3948" s="6">
        <v>146764377.3347913</v>
      </c>
      <c r="N3948" s="6">
        <v>3424.3951896515987</v>
      </c>
      <c r="O3948" s="6">
        <v>110349890.68896826</v>
      </c>
    </row>
    <row r="3949">
      <c r="A3949">
        <v>3945</v>
      </c>
      <c r="B3949" s="6">
        <v>-172475981.83935803</v>
      </c>
      <c r="C3949" s="6">
        <v>57077655.75678806</v>
      </c>
      <c r="D3949" s="6">
        <v>62552107.01310191</v>
      </c>
      <c r="E3949" s="6">
        <v>75427639.17302658</v>
      </c>
      <c r="F3949" s="6">
        <v>61901175.320597045</v>
      </c>
      <c r="G3949" s="6">
        <v>116283965.21690077</v>
      </c>
      <c r="H3949" s="6">
        <f>NPV(Supuestos!$B$22,C3949:G3949)+B3949</f>
        <v>73680173.16020605</v>
      </c>
      <c r="I3949" s="2">
        <f>IFERROR(IRR(B3949:G3949),"")</f>
        <v>0.28838436491079833</v>
      </c>
      <c r="J3949" s="2">
        <f>IFERROR(MIRR(B3949:G3949,Supuestos!$B$22,Supuestos!$B$22),"")</f>
        <v>0.22405594089008019</v>
      </c>
      <c r="K3949" s="6">
        <v>8658.173071813168</v>
      </c>
      <c r="L3949" s="6">
        <v>37020.99489929304</v>
      </c>
      <c r="M3949" s="6">
        <v>146833247.3490547</v>
      </c>
      <c r="N3949" s="6">
        <v>3372.8201494862637</v>
      </c>
      <c r="O3949" s="6">
        <v>107711015.51286589</v>
      </c>
    </row>
    <row r="3950">
      <c r="A3950">
        <v>3946</v>
      </c>
      <c r="B3950" s="6">
        <v>-186288279.56380308</v>
      </c>
      <c r="C3950" s="6">
        <v>57971353.20584655</v>
      </c>
      <c r="D3950" s="6">
        <v>40988570.35197818</v>
      </c>
      <c r="E3950" s="6">
        <v>60972539.93600099</v>
      </c>
      <c r="F3950" s="6">
        <v>44728979.62520911</v>
      </c>
      <c r="G3950" s="6">
        <v>89070945.97627011</v>
      </c>
      <c r="H3950" s="6">
        <f>NPV(Supuestos!$B$22,C3950:G3950)+B3950</f>
        <v>10001691.211349979</v>
      </c>
      <c r="I3950" s="2">
        <f>IFERROR(IRR(B3950:G3950),"")</f>
        <v>0.16069401231904326</v>
      </c>
      <c r="J3950" s="2">
        <f>IFERROR(MIRR(B3950:G3950,Supuestos!$B$22,Supuestos!$B$22),"")</f>
        <v>0.15198643996295025</v>
      </c>
      <c r="K3950" s="6">
        <v>7803.830170861744</v>
      </c>
      <c r="L3950" s="6">
        <v>37573.62722126483</v>
      </c>
      <c r="M3950" s="6">
        <v>162830823.10476157</v>
      </c>
      <c r="N3950" s="6">
        <v>3387.7285986828306</v>
      </c>
      <c r="O3950" s="6">
        <v>107887647.67029427</v>
      </c>
    </row>
    <row r="3951">
      <c r="A3951">
        <v>3947</v>
      </c>
      <c r="B3951" s="6">
        <v>-152322144.97050247</v>
      </c>
      <c r="C3951" s="6">
        <v>34224680.00584544</v>
      </c>
      <c r="D3951" s="6">
        <v>63299121.47152796</v>
      </c>
      <c r="E3951" s="6">
        <v>50073445.14879602</v>
      </c>
      <c r="F3951" s="6">
        <v>62560081.03682275</v>
      </c>
      <c r="G3951" s="6">
        <v>91598614.50578628</v>
      </c>
      <c r="H3951" s="6">
        <f>NPV(Supuestos!$B$22,C3951:G3951)+B3951</f>
        <v>44818312.10967464</v>
      </c>
      <c r="I3951" s="2">
        <f>IFERROR(IRR(B3951:G3951),"")</f>
        <v>0.24114405654592105</v>
      </c>
      <c r="J3951" s="2">
        <f>IFERROR(MIRR(B3951:G3951,Supuestos!$B$22,Supuestos!$B$22),"")</f>
        <v>0.20034860980498514</v>
      </c>
      <c r="K3951" s="6">
        <v>7717.419605438796</v>
      </c>
      <c r="L3951" s="6">
        <v>40427.01053025613</v>
      </c>
      <c r="M3951" s="6">
        <v>127362768.67806411</v>
      </c>
      <c r="N3951" s="6">
        <v>3366.721243566523</v>
      </c>
      <c r="O3951" s="6">
        <v>110580529.72652113</v>
      </c>
    </row>
    <row r="3952">
      <c r="A3952">
        <v>3948</v>
      </c>
      <c r="B3952" s="6">
        <v>-177968716.61205608</v>
      </c>
      <c r="C3952" s="6">
        <v>52648669.67790909</v>
      </c>
      <c r="D3952" s="6">
        <v>50155721.56986344</v>
      </c>
      <c r="E3952" s="6">
        <v>51806268.62893907</v>
      </c>
      <c r="F3952" s="6">
        <v>58919190.82644981</v>
      </c>
      <c r="G3952" s="6">
        <v>112996488.83822244</v>
      </c>
      <c r="H3952" s="6">
        <f>NPV(Supuestos!$B$22,C3952:G3952)+B3952</f>
        <v>35347008.09751625</v>
      </c>
      <c r="I3952" s="2">
        <f>IFERROR(IRR(B3952:G3952),"")</f>
        <v>0.21021610733116702</v>
      </c>
      <c r="J3952" s="2">
        <f>IFERROR(MIRR(B3952:G3952,Supuestos!$B$22,Supuestos!$B$22),"")</f>
        <v>0.1820631856150161</v>
      </c>
      <c r="K3952" s="6">
        <v>8033.922904938199</v>
      </c>
      <c r="L3952" s="6">
        <v>39695.064872221505</v>
      </c>
      <c r="M3952" s="6">
        <v>152456149.34086022</v>
      </c>
      <c r="N3952" s="6">
        <v>3402.6239887190363</v>
      </c>
      <c r="O3952" s="6">
        <v>115532688.40697746</v>
      </c>
    </row>
    <row r="3953">
      <c r="A3953">
        <v>3949</v>
      </c>
      <c r="B3953" s="6">
        <v>-172099098.57750082</v>
      </c>
      <c r="C3953" s="6">
        <v>47468106.60293232</v>
      </c>
      <c r="D3953" s="6">
        <v>43005270.29658152</v>
      </c>
      <c r="E3953" s="6">
        <v>55503462.1455009</v>
      </c>
      <c r="F3953" s="6">
        <v>44309434.83920327</v>
      </c>
      <c r="G3953" s="6">
        <v>94180093.67342107</v>
      </c>
      <c r="H3953" s="6">
        <f>NPV(Supuestos!$B$22,C3953:G3953)+B3953</f>
        <v>15242938.400347851</v>
      </c>
      <c r="I3953" s="2">
        <f>IFERROR(IRR(B3953:G3953),"")</f>
        <v>0.17260603074999115</v>
      </c>
      <c r="J3953" s="2">
        <f>IFERROR(MIRR(B3953:G3953,Supuestos!$B$22,Supuestos!$B$22),"")</f>
        <v>0.15951448895356224</v>
      </c>
      <c r="K3953" s="6">
        <v>7748.876773916971</v>
      </c>
      <c r="L3953" s="6">
        <v>38444.58083726991</v>
      </c>
      <c r="M3953" s="6">
        <v>148266913.01486927</v>
      </c>
      <c r="N3953" s="6">
        <v>3293.1148887611926</v>
      </c>
      <c r="O3953" s="6">
        <v>110755539.11493103</v>
      </c>
    </row>
    <row r="3954">
      <c r="A3954">
        <v>3950</v>
      </c>
      <c r="B3954" s="6">
        <v>-182127585.73085204</v>
      </c>
      <c r="C3954" s="6">
        <v>77502545.27329212</v>
      </c>
      <c r="D3954" s="6">
        <v>75860718.32472683</v>
      </c>
      <c r="E3954" s="6">
        <v>85220658.95976938</v>
      </c>
      <c r="F3954" s="6">
        <v>89285558.44445832</v>
      </c>
      <c r="G3954" s="6">
        <v>138122367.94752568</v>
      </c>
      <c r="H3954" s="6">
        <f>NPV(Supuestos!$B$22,C3954:G3954)+B3954</f>
        <v>126351627.90055715</v>
      </c>
      <c r="I3954" s="2">
        <f>IFERROR(IRR(B3954:G3954),"")</f>
        <v>0.3756551552916282</v>
      </c>
      <c r="J3954" s="2">
        <f>IFERROR(MIRR(B3954:G3954,Supuestos!$B$22,Supuestos!$B$22),"")</f>
        <v>0.26670325409714213</v>
      </c>
      <c r="K3954" s="6">
        <v>8023.047237801347</v>
      </c>
      <c r="L3954" s="6">
        <v>44831.5790281167</v>
      </c>
      <c r="M3954" s="6">
        <v>153352715.62782767</v>
      </c>
      <c r="N3954" s="6">
        <v>3215.3510939329863</v>
      </c>
      <c r="O3954" s="6">
        <v>112496001.23784892</v>
      </c>
    </row>
    <row r="3955">
      <c r="A3955">
        <v>3951</v>
      </c>
      <c r="B3955" s="6">
        <v>-177449414.40332067</v>
      </c>
      <c r="C3955" s="6">
        <v>53453113.11908376</v>
      </c>
      <c r="D3955" s="6">
        <v>50802621.66913703</v>
      </c>
      <c r="E3955" s="6">
        <v>55925794.62993051</v>
      </c>
      <c r="F3955" s="6">
        <v>49839297.6209784</v>
      </c>
      <c r="G3955" s="6">
        <v>85629034.35144597</v>
      </c>
      <c r="H3955" s="6">
        <f>NPV(Supuestos!$B$22,C3955:G3955)+B3955</f>
        <v>20260469.807798658</v>
      </c>
      <c r="I3955" s="2">
        <f>IFERROR(IRR(B3955:G3955),"")</f>
        <v>0.1835139990640593</v>
      </c>
      <c r="J3955" s="2">
        <f>IFERROR(MIRR(B3955:G3955,Supuestos!$B$22,Supuestos!$B$22),"")</f>
        <v>0.16491869116366775</v>
      </c>
      <c r="K3955" s="6">
        <v>7911.153695255871</v>
      </c>
      <c r="L3955" s="6">
        <v>37511.54075674232</v>
      </c>
      <c r="M3955" s="6">
        <v>153708649.2615252</v>
      </c>
      <c r="N3955" s="6">
        <v>3389.4067145263157</v>
      </c>
      <c r="O3955" s="6">
        <v>108414524.77318011</v>
      </c>
    </row>
    <row r="3956">
      <c r="A3956">
        <v>3952</v>
      </c>
      <c r="B3956" s="6">
        <v>-183976130.8322664</v>
      </c>
      <c r="C3956" s="6">
        <v>75527594.10083356</v>
      </c>
      <c r="D3956" s="6">
        <v>69735533.33808434</v>
      </c>
      <c r="E3956" s="6">
        <v>89266674.97208469</v>
      </c>
      <c r="F3956" s="6">
        <v>66166731.85558353</v>
      </c>
      <c r="G3956" s="6">
        <v>112652699.8624265</v>
      </c>
      <c r="H3956" s="6">
        <f>NPV(Supuestos!$B$22,C3956:G3956)+B3956</f>
        <v>93872135.34502345</v>
      </c>
      <c r="I3956" s="2">
        <f>IFERROR(IRR(B3956:G3956),"")</f>
        <v>0.3254825770384324</v>
      </c>
      <c r="J3956" s="2">
        <f>IFERROR(MIRR(B3956:G3956,Supuestos!$B$22,Supuestos!$B$22),"")</f>
        <v>0.2379813248689362</v>
      </c>
      <c r="K3956" s="6">
        <v>8816.378586234683</v>
      </c>
      <c r="L3956" s="6">
        <v>38224.16358678398</v>
      </c>
      <c r="M3956" s="6">
        <v>157016235.0464061</v>
      </c>
      <c r="N3956" s="6">
        <v>3393.8695532269776</v>
      </c>
      <c r="O3956" s="6">
        <v>114467172.57678054</v>
      </c>
    </row>
    <row r="3957">
      <c r="A3957">
        <v>3953</v>
      </c>
      <c r="B3957" s="6">
        <v>-177566268.26482671</v>
      </c>
      <c r="C3957" s="6">
        <v>85180472.53349921</v>
      </c>
      <c r="D3957" s="6">
        <v>75564284.88461626</v>
      </c>
      <c r="E3957" s="6">
        <v>83563011.33628544</v>
      </c>
      <c r="F3957" s="6">
        <v>88538278.9786003</v>
      </c>
      <c r="G3957" s="6">
        <v>103160700.5218778</v>
      </c>
      <c r="H3957" s="6">
        <f>NPV(Supuestos!$B$22,C3957:G3957)+B3957</f>
        <v>117700564.49470629</v>
      </c>
      <c r="I3957" s="2">
        <f>IFERROR(IRR(B3957:G3957),"")</f>
        <v>0.3820849250878682</v>
      </c>
      <c r="J3957" s="2">
        <f>IFERROR(MIRR(B3957:G3957,Supuestos!$B$22,Supuestos!$B$22),"")</f>
        <v>0.26204747107285975</v>
      </c>
      <c r="K3957" s="6">
        <v>8420.71231802175</v>
      </c>
      <c r="L3957" s="6">
        <v>42457.00510545088</v>
      </c>
      <c r="M3957" s="6">
        <v>148964810.1946041</v>
      </c>
      <c r="N3957" s="6">
        <v>3393.158831757804</v>
      </c>
      <c r="O3957" s="6">
        <v>110175365.62000096</v>
      </c>
    </row>
    <row r="3958">
      <c r="A3958">
        <v>3954</v>
      </c>
      <c r="B3958" s="6">
        <v>-157308523.9652812</v>
      </c>
      <c r="C3958" s="6">
        <v>66375373.0480994</v>
      </c>
      <c r="D3958" s="6">
        <v>77777441.75322661</v>
      </c>
      <c r="E3958" s="6">
        <v>67058620.710773826</v>
      </c>
      <c r="F3958" s="6">
        <v>77503802.08582439</v>
      </c>
      <c r="G3958" s="6">
        <v>122578080.28583468</v>
      </c>
      <c r="H3958" s="6">
        <f>NPV(Supuestos!$B$22,C3958:G3958)+B3958</f>
        <v>115577048.72664815</v>
      </c>
      <c r="I3958" s="2">
        <f>IFERROR(IRR(B3958:G3958),"")</f>
        <v>0.3901836396696685</v>
      </c>
      <c r="J3958" s="2">
        <f>IFERROR(MIRR(B3958:G3958,Supuestos!$B$22,Supuestos!$B$22),"")</f>
        <v>0.2727717145418411</v>
      </c>
      <c r="K3958" s="6">
        <v>7910.994479582308</v>
      </c>
      <c r="L3958" s="6">
        <v>44210.63651436582</v>
      </c>
      <c r="M3958" s="6">
        <v>129328515.85296375</v>
      </c>
      <c r="N3958" s="6">
        <v>3273.9827218465507</v>
      </c>
      <c r="O3958" s="6">
        <v>110376033.59400947</v>
      </c>
    </row>
    <row r="3959">
      <c r="A3959">
        <v>3955</v>
      </c>
      <c r="B3959" s="6">
        <v>-176385182.08917445</v>
      </c>
      <c r="C3959" s="6">
        <v>35447640.10722178</v>
      </c>
      <c r="D3959" s="6">
        <v>36925954.7379937</v>
      </c>
      <c r="E3959" s="6">
        <v>35174488.29105019</v>
      </c>
      <c r="F3959" s="6">
        <v>37968738.623830006</v>
      </c>
      <c r="G3959" s="6">
        <v>56278333.54980879</v>
      </c>
      <c r="H3959" s="6">
        <f>NPV(Supuestos!$B$22,C3959:G3959)+B3959</f>
        <v>-41425915.89644446</v>
      </c>
      <c r="I3959" s="2">
        <f>IFERROR(IRR(B3959:G3959),"")</f>
        <v>0.04342672639874659</v>
      </c>
      <c r="J3959" s="2">
        <f>IFERROR(MIRR(B3959:G3959,Supuestos!$B$22,Supuestos!$B$22),"")</f>
        <v>0.08057016777173676</v>
      </c>
      <c r="K3959" s="6">
        <v>7905.285316524888</v>
      </c>
      <c r="L3959" s="6">
        <v>34140.97546368405</v>
      </c>
      <c r="M3959" s="6">
        <v>154793649.9271826</v>
      </c>
      <c r="N3959" s="6">
        <v>3552.714111159245</v>
      </c>
      <c r="O3959" s="6">
        <v>110684209.15230294</v>
      </c>
    </row>
    <row r="3960">
      <c r="A3960">
        <v>3956</v>
      </c>
      <c r="B3960" s="6">
        <v>-155070262.31514382</v>
      </c>
      <c r="C3960" s="6">
        <v>28907945.910177942</v>
      </c>
      <c r="D3960" s="6">
        <v>25283735.131041482</v>
      </c>
      <c r="E3960" s="6">
        <v>40705166.1205208</v>
      </c>
      <c r="F3960" s="6">
        <v>33359305.801203247</v>
      </c>
      <c r="G3960" s="6">
        <v>71108138.39020766</v>
      </c>
      <c r="H3960" s="6">
        <f>NPV(Supuestos!$B$22,C3960:G3960)+B3960</f>
        <v>-26099848.2576226</v>
      </c>
      <c r="I3960" s="2">
        <f>IFERROR(IRR(B3960:G3960),"")</f>
        <v>0.07704128081054668</v>
      </c>
      <c r="J3960" s="2">
        <f>IFERROR(MIRR(B3960:G3960,Supuestos!$B$22,Supuestos!$B$22),"")</f>
        <v>0.09874564283757414</v>
      </c>
      <c r="K3960" s="6">
        <v>7408.732102090137</v>
      </c>
      <c r="L3960" s="6">
        <v>36269.50594871774</v>
      </c>
      <c r="M3960" s="6">
        <v>133573378.07120669</v>
      </c>
      <c r="N3960" s="6">
        <v>3349.65612096712</v>
      </c>
      <c r="O3960" s="6">
        <v>110057147.18623509</v>
      </c>
    </row>
    <row r="3961">
      <c r="A3961">
        <v>3957</v>
      </c>
      <c r="B3961" s="6">
        <v>-171426019.94807494</v>
      </c>
      <c r="C3961" s="6">
        <v>45676134.39739001</v>
      </c>
      <c r="D3961" s="6">
        <v>56286947.04094882</v>
      </c>
      <c r="E3961" s="6">
        <v>44551062.873572886</v>
      </c>
      <c r="F3961" s="6">
        <v>49552560.62852726</v>
      </c>
      <c r="G3961" s="6">
        <v>93311829.96986687</v>
      </c>
      <c r="H3961" s="6">
        <f>NPV(Supuestos!$B$22,C3961:G3961)+B3961</f>
        <v>19824775.4337249</v>
      </c>
      <c r="I3961" s="2">
        <f>IFERROR(IRR(B3961:G3961),"")</f>
        <v>0.18273339387080625</v>
      </c>
      <c r="J3961" s="2">
        <f>IFERROR(MIRR(B3961:G3961,Supuestos!$B$22,Supuestos!$B$22),"")</f>
        <v>0.16522596329886796</v>
      </c>
      <c r="K3961" s="6">
        <v>7940.573180738799</v>
      </c>
      <c r="L3961" s="6">
        <v>35895.28762994484</v>
      </c>
      <c r="M3961" s="6">
        <v>148623687.28653532</v>
      </c>
      <c r="N3961" s="6">
        <v>3337.9392670467496</v>
      </c>
      <c r="O3961" s="6">
        <v>106016740.91181098</v>
      </c>
    </row>
    <row r="3962">
      <c r="A3962">
        <v>3958</v>
      </c>
      <c r="B3962" s="6">
        <v>-159969562.03904784</v>
      </c>
      <c r="C3962" s="6">
        <v>53884982.23293215</v>
      </c>
      <c r="D3962" s="6">
        <v>56209590.431366906</v>
      </c>
      <c r="E3962" s="6">
        <v>36796908.32556097</v>
      </c>
      <c r="F3962" s="6">
        <v>46289481.62083712</v>
      </c>
      <c r="G3962" s="6">
        <v>95029335.9238386</v>
      </c>
      <c r="H3962" s="6">
        <f>NPV(Supuestos!$B$22,C3962:G3962)+B3962</f>
        <v>32148634.256207958</v>
      </c>
      <c r="I3962" s="2">
        <f>IFERROR(IRR(B3962:G3962),"")</f>
        <v>0.21528223628270188</v>
      </c>
      <c r="J3962" s="2">
        <f>IFERROR(MIRR(B3962:G3962,Supuestos!$B$22,Supuestos!$B$22),"")</f>
        <v>0.18252704019528765</v>
      </c>
      <c r="K3962" s="6">
        <v>8641.623117630872</v>
      </c>
      <c r="L3962" s="6">
        <v>33566.67501776142</v>
      </c>
      <c r="M3962" s="6">
        <v>136763917.65380865</v>
      </c>
      <c r="N3962" s="6">
        <v>3479.407386109233</v>
      </c>
      <c r="O3962" s="6">
        <v>111816005.56347047</v>
      </c>
    </row>
    <row r="3963">
      <c r="A3963">
        <v>3959</v>
      </c>
      <c r="B3963" s="6">
        <v>-159959651.0271124</v>
      </c>
      <c r="C3963" s="6">
        <v>55260434.42316194</v>
      </c>
      <c r="D3963" s="6">
        <v>56056227.519305356</v>
      </c>
      <c r="E3963" s="6">
        <v>54770574.933838725</v>
      </c>
      <c r="F3963" s="6">
        <v>51915871.107036576</v>
      </c>
      <c r="G3963" s="6">
        <v>99626676.90825167</v>
      </c>
      <c r="H3963" s="6">
        <f>NPV(Supuestos!$B$22,C3963:G3963)+B3963</f>
        <v>51097776.5927756</v>
      </c>
      <c r="I3963" s="2">
        <f>IFERROR(IRR(B3963:G3963),"")</f>
        <v>0.2558540361491049</v>
      </c>
      <c r="J3963" s="2">
        <f>IFERROR(MIRR(B3963:G3963,Supuestos!$B$22,Supuestos!$B$22),"")</f>
        <v>0.2049884658501826</v>
      </c>
      <c r="K3963" s="6">
        <v>8241.188208209152</v>
      </c>
      <c r="L3963" s="6">
        <v>40237.93259198192</v>
      </c>
      <c r="M3963" s="6">
        <v>133430980.97913189</v>
      </c>
      <c r="N3963" s="6">
        <v>3567.2826452180743</v>
      </c>
      <c r="O3963" s="6">
        <v>115897000.6442314</v>
      </c>
    </row>
    <row r="3964">
      <c r="A3964">
        <v>3960</v>
      </c>
      <c r="B3964" s="6">
        <v>-158827818.03443438</v>
      </c>
      <c r="C3964" s="6">
        <v>71896496.12672937</v>
      </c>
      <c r="D3964" s="6">
        <v>41723460.780363075</v>
      </c>
      <c r="E3964" s="6">
        <v>58821837.03154549</v>
      </c>
      <c r="F3964" s="6">
        <v>51394201.64859921</v>
      </c>
      <c r="G3964" s="6">
        <v>96116428.57663856</v>
      </c>
      <c r="H3964" s="6">
        <f>NPV(Supuestos!$B$22,C3964:G3964)+B3964</f>
        <v>56396550.90418767</v>
      </c>
      <c r="I3964" s="2">
        <f>IFERROR(IRR(B3964:G3964),"")</f>
        <v>0.2737125151851782</v>
      </c>
      <c r="J3964" s="2">
        <f>IFERROR(MIRR(B3964:G3964,Supuestos!$B$22,Supuestos!$B$22),"")</f>
        <v>0.21142860988363976</v>
      </c>
      <c r="K3964" s="6">
        <v>8289.54397658985</v>
      </c>
      <c r="L3964" s="6">
        <v>36210.302272550325</v>
      </c>
      <c r="M3964" s="6">
        <v>134814466.58692098</v>
      </c>
      <c r="N3964" s="6">
        <v>3337.126448440055</v>
      </c>
      <c r="O3964" s="6">
        <v>110504647.00415295</v>
      </c>
    </row>
    <row r="3965">
      <c r="A3965">
        <v>3961</v>
      </c>
      <c r="B3965" s="6">
        <v>-186352247.6076158</v>
      </c>
      <c r="C3965" s="6">
        <v>93358250.62027206</v>
      </c>
      <c r="D3965" s="6">
        <v>90775041.61587569</v>
      </c>
      <c r="E3965" s="6">
        <v>93840960.83426048</v>
      </c>
      <c r="F3965" s="6">
        <v>89499232.29453814</v>
      </c>
      <c r="G3965" s="6">
        <v>142013906.2081929</v>
      </c>
      <c r="H3965" s="6">
        <f>NPV(Supuestos!$B$22,C3965:G3965)+B3965</f>
        <v>155477680.29521802</v>
      </c>
      <c r="I3965" s="2">
        <f>IFERROR(IRR(B3965:G3965),"")</f>
        <v>0.43178974163423417</v>
      </c>
      <c r="J3965" s="2">
        <f>IFERROR(MIRR(B3965:G3965,Supuestos!$B$22,Supuestos!$B$22),"")</f>
        <v>0.28706340135256525</v>
      </c>
      <c r="K3965" s="6">
        <v>9012.150956794392</v>
      </c>
      <c r="L3965" s="6">
        <v>41746.345086520865</v>
      </c>
      <c r="M3965" s="6">
        <v>156254298.50248316</v>
      </c>
      <c r="N3965" s="6">
        <v>3570.510585171481</v>
      </c>
      <c r="O3965" s="6">
        <v>108175100.39721876</v>
      </c>
    </row>
    <row r="3966">
      <c r="A3966">
        <v>3962</v>
      </c>
      <c r="B3966" s="6">
        <v>-153223290.89758307</v>
      </c>
      <c r="C3966" s="6">
        <v>41239810.915470615</v>
      </c>
      <c r="D3966" s="6">
        <v>36787294.89999378</v>
      </c>
      <c r="E3966" s="6">
        <v>32322831.20231154</v>
      </c>
      <c r="F3966" s="6">
        <v>28363360.430990934</v>
      </c>
      <c r="G3966" s="6">
        <v>64663119.578756616</v>
      </c>
      <c r="H3966" s="6">
        <f>NPV(Supuestos!$B$22,C3966:G3966)+B3966</f>
        <v>-16547014.534252219</v>
      </c>
      <c r="I3966" s="2">
        <f>IFERROR(IRR(B3966:G3966),"")</f>
        <v>0.09630445464723303</v>
      </c>
      <c r="J3966" s="2">
        <f>IFERROR(MIRR(B3966:G3966,Supuestos!$B$22,Supuestos!$B$22),"")</f>
        <v>0.11423942717983215</v>
      </c>
      <c r="K3966" s="6">
        <v>7512.468205685002</v>
      </c>
      <c r="L3966" s="6">
        <v>36033.284481451265</v>
      </c>
      <c r="M3966" s="6">
        <v>131567378.57651864</v>
      </c>
      <c r="N3966" s="6">
        <v>3466.825896066924</v>
      </c>
      <c r="O3966" s="6">
        <v>110281311.23992199</v>
      </c>
    </row>
    <row r="3967">
      <c r="A3967">
        <v>3963</v>
      </c>
      <c r="B3967" s="6">
        <v>-186347096.3493755</v>
      </c>
      <c r="C3967" s="6">
        <v>55469000.67514695</v>
      </c>
      <c r="D3967" s="6">
        <v>36254110.714666426</v>
      </c>
      <c r="E3967" s="6">
        <v>61450476.670583196</v>
      </c>
      <c r="F3967" s="6">
        <v>45604007.37861706</v>
      </c>
      <c r="G3967" s="6">
        <v>83567580.19861186</v>
      </c>
      <c r="H3967" s="6">
        <f>NPV(Supuestos!$B$22,C3967:G3967)+B3967</f>
        <v>2087220.014359951</v>
      </c>
      <c r="I3967" s="2">
        <f>IFERROR(IRR(B3967:G3967),"")</f>
        <v>0.1443342346610688</v>
      </c>
      <c r="J3967" s="2">
        <f>IFERROR(MIRR(B3967:G3967,Supuestos!$B$22,Supuestos!$B$22),"")</f>
        <v>0.1425423968734727</v>
      </c>
      <c r="K3967" s="6">
        <v>8223.178555299584</v>
      </c>
      <c r="L3967" s="6">
        <v>34375.51312706572</v>
      </c>
      <c r="M3967" s="6">
        <v>163733017.75946298</v>
      </c>
      <c r="N3967" s="6">
        <v>3377.191841819634</v>
      </c>
      <c r="O3967" s="6">
        <v>108983760.28092183</v>
      </c>
    </row>
    <row r="3968">
      <c r="A3968">
        <v>3964</v>
      </c>
      <c r="B3968" s="6">
        <v>-174499540.5881438</v>
      </c>
      <c r="C3968" s="6">
        <v>43665786.90474579</v>
      </c>
      <c r="D3968" s="6">
        <v>52155121.844095364</v>
      </c>
      <c r="E3968" s="6">
        <v>55497603.84802312</v>
      </c>
      <c r="F3968" s="6">
        <v>59489565.150918245</v>
      </c>
      <c r="G3968" s="6">
        <v>108928113.58294702</v>
      </c>
      <c r="H3968" s="6">
        <f>NPV(Supuestos!$B$22,C3968:G3968)+B3968</f>
        <v>33191202.873443864</v>
      </c>
      <c r="I3968" s="2">
        <f>IFERROR(IRR(B3968:G3968),"")</f>
        <v>0.20606059146685957</v>
      </c>
      <c r="J3968" s="2">
        <f>IFERROR(MIRR(B3968:G3968,Supuestos!$B$22,Supuestos!$B$22),"")</f>
        <v>0.18040060099225408</v>
      </c>
      <c r="K3968" s="6">
        <v>7707.587416367356</v>
      </c>
      <c r="L3968" s="6">
        <v>43429.47795243667</v>
      </c>
      <c r="M3968" s="6">
        <v>147720620.76689544</v>
      </c>
      <c r="N3968" s="6">
        <v>3483.7591254152358</v>
      </c>
      <c r="O3968" s="6">
        <v>115591898.33206898</v>
      </c>
    </row>
    <row r="3969">
      <c r="A3969">
        <v>3965</v>
      </c>
      <c r="B3969" s="6">
        <v>-168317652.6634782</v>
      </c>
      <c r="C3969" s="6">
        <v>66366369.9885989</v>
      </c>
      <c r="D3969" s="6">
        <v>54450267.57781738</v>
      </c>
      <c r="E3969" s="6">
        <v>67590157.42477578</v>
      </c>
      <c r="F3969" s="6">
        <v>60055665.66747542</v>
      </c>
      <c r="G3969" s="6">
        <v>116404754.69291621</v>
      </c>
      <c r="H3969" s="6">
        <f>NPV(Supuestos!$B$22,C3969:G3969)+B3969</f>
        <v>73432362.37263402</v>
      </c>
      <c r="I3969" s="2">
        <f>IFERROR(IRR(B3969:G3969),"")</f>
        <v>0.2945341032302467</v>
      </c>
      <c r="J3969" s="2">
        <f>IFERROR(MIRR(B3969:G3969,Supuestos!$B$22,Supuestos!$B$22),"")</f>
        <v>0.22560978639803841</v>
      </c>
      <c r="K3969" s="6">
        <v>8780.554822121892</v>
      </c>
      <c r="L3969" s="6">
        <v>36128.04272254698</v>
      </c>
      <c r="M3969" s="6">
        <v>142939711.88417533</v>
      </c>
      <c r="N3969" s="6">
        <v>3363.262041658163</v>
      </c>
      <c r="O3969" s="6">
        <v>112316955.35054286</v>
      </c>
    </row>
    <row r="3970">
      <c r="A3970">
        <v>3966</v>
      </c>
      <c r="B3970" s="6">
        <v>-149042839.75948042</v>
      </c>
      <c r="C3970" s="6">
        <v>33632587.306249</v>
      </c>
      <c r="D3970" s="6">
        <v>39815772.71291774</v>
      </c>
      <c r="E3970" s="6">
        <v>44319861.25837967</v>
      </c>
      <c r="F3970" s="6">
        <v>62167404.67648404</v>
      </c>
      <c r="G3970" s="6">
        <v>95352366.70347309</v>
      </c>
      <c r="H3970" s="6">
        <f>NPV(Supuestos!$B$22,C3970:G3970)+B3970</f>
        <v>27342143.524947762</v>
      </c>
      <c r="I3970" s="2">
        <f>IFERROR(IRR(B3970:G3970),"")</f>
        <v>0.2014863406420268</v>
      </c>
      <c r="J3970" s="2">
        <f>IFERROR(MIRR(B3970:G3970,Supuestos!$B$22,Supuestos!$B$22),"")</f>
        <v>0.17905740352286492</v>
      </c>
      <c r="K3970" s="6">
        <v>8269.67444625109</v>
      </c>
      <c r="L3970" s="6">
        <v>34184.368471279755</v>
      </c>
      <c r="M3970" s="6">
        <v>126427351.88682653</v>
      </c>
      <c r="N3970" s="6">
        <v>3357.3862441504994</v>
      </c>
      <c r="O3970" s="6">
        <v>111340346.85974504</v>
      </c>
    </row>
    <row r="3971">
      <c r="A3971">
        <v>3967</v>
      </c>
      <c r="B3971" s="6">
        <v>-171280963.7531871</v>
      </c>
      <c r="C3971" s="6">
        <v>55236492.74377367</v>
      </c>
      <c r="D3971" s="6">
        <v>44322335.13375093</v>
      </c>
      <c r="E3971" s="6">
        <v>49722838.239998</v>
      </c>
      <c r="F3971" s="6">
        <v>42060749.87107274</v>
      </c>
      <c r="G3971" s="6">
        <v>70914626.37662028</v>
      </c>
      <c r="H3971" s="6">
        <f>NPV(Supuestos!$B$22,C3971:G3971)+B3971</f>
        <v>6572372.48012282</v>
      </c>
      <c r="I3971" s="2">
        <f>IFERROR(IRR(B3971:G3971),"")</f>
        <v>0.15541912366024457</v>
      </c>
      <c r="J3971" s="2">
        <f>IFERROR(MIRR(B3971:G3971,Supuestos!$B$22,Supuestos!$B$22),"")</f>
        <v>0.14861751643659726</v>
      </c>
      <c r="K3971" s="6">
        <v>8012.886529359837</v>
      </c>
      <c r="L3971" s="6">
        <v>33761.63163594444</v>
      </c>
      <c r="M3971" s="6">
        <v>149638713.88559765</v>
      </c>
      <c r="N3971" s="6">
        <v>3372.1471287931004</v>
      </c>
      <c r="O3971" s="6">
        <v>107283590.370961</v>
      </c>
    </row>
    <row r="3972">
      <c r="A3972">
        <v>3968</v>
      </c>
      <c r="B3972" s="6">
        <v>-182502868.66003156</v>
      </c>
      <c r="C3972" s="6">
        <v>66514015.425817914</v>
      </c>
      <c r="D3972" s="6">
        <v>69526350.63971493</v>
      </c>
      <c r="E3972" s="6">
        <v>68027225.19134015</v>
      </c>
      <c r="F3972" s="6">
        <v>76315736.02585173</v>
      </c>
      <c r="G3972" s="6">
        <v>123148113.50497934</v>
      </c>
      <c r="H3972" s="6">
        <f>NPV(Supuestos!$B$22,C3972:G3972)+B3972</f>
        <v>84401780.81059954</v>
      </c>
      <c r="I3972" s="2">
        <f>IFERROR(IRR(B3972:G3972),"")</f>
        <v>0.301705867052339</v>
      </c>
      <c r="J3972" s="2">
        <f>IFERROR(MIRR(B3972:G3972,Supuestos!$B$22,Supuestos!$B$22),"")</f>
        <v>0.23004822925958823</v>
      </c>
      <c r="K3972" s="6">
        <v>8113.311151653543</v>
      </c>
      <c r="L3972" s="6">
        <v>43249.10728456862</v>
      </c>
      <c r="M3972" s="6">
        <v>154431391.50555548</v>
      </c>
      <c r="N3972" s="6">
        <v>3443.2457837586603</v>
      </c>
      <c r="O3972" s="6">
        <v>111138215.3305642</v>
      </c>
    </row>
    <row r="3973">
      <c r="A3973">
        <v>3969</v>
      </c>
      <c r="B3973" s="6">
        <v>-173092497.20953164</v>
      </c>
      <c r="C3973" s="6">
        <v>23652281.707687575</v>
      </c>
      <c r="D3973" s="6">
        <v>26637471.14976621</v>
      </c>
      <c r="E3973" s="6">
        <v>25149372.602738492</v>
      </c>
      <c r="F3973" s="6">
        <v>43207372.95483346</v>
      </c>
      <c r="G3973" s="6">
        <v>76019208.05259897</v>
      </c>
      <c r="H3973" s="6">
        <f>NPV(Supuestos!$B$22,C3973:G3973)+B3973</f>
        <v>-49808874.51345877</v>
      </c>
      <c r="I3973" s="2">
        <f>IFERROR(IRR(B3973:G3973),"")</f>
        <v>0.03326096733216499</v>
      </c>
      <c r="J3973" s="2">
        <f>IFERROR(MIRR(B3973:G3973,Supuestos!$B$22,Supuestos!$B$22),"")</f>
        <v>0.06519784748368718</v>
      </c>
      <c r="K3973" s="6">
        <v>7457.674723884408</v>
      </c>
      <c r="L3973" s="6">
        <v>35520.00646711183</v>
      </c>
      <c r="M3973" s="6">
        <v>151900764.85577238</v>
      </c>
      <c r="N3973" s="6">
        <v>3405.9713970559337</v>
      </c>
      <c r="O3973" s="6">
        <v>111333160.62205027</v>
      </c>
    </row>
    <row r="3974">
      <c r="A3974">
        <v>3970</v>
      </c>
      <c r="B3974" s="6">
        <v>-165781120.22499245</v>
      </c>
      <c r="C3974" s="6">
        <v>23463607.629708618</v>
      </c>
      <c r="D3974" s="6">
        <v>34542521.913962364</v>
      </c>
      <c r="E3974" s="6">
        <v>39896356.77924338</v>
      </c>
      <c r="F3974" s="6">
        <v>16306153.998911742</v>
      </c>
      <c r="G3974" s="6">
        <v>60267369.777579784</v>
      </c>
      <c r="H3974" s="6">
        <f>NPV(Supuestos!$B$22,C3974:G3974)+B3974</f>
        <v>-50735219.35024006</v>
      </c>
      <c r="I3974" s="2">
        <f>IFERROR(IRR(B3974:G3974),"")</f>
        <v>0.015606410132340395</v>
      </c>
      <c r="J3974" s="2">
        <f>IFERROR(MIRR(B3974:G3974,Supuestos!$B$22,Supuestos!$B$22),"")</f>
        <v>0.05967348396086303</v>
      </c>
      <c r="K3974" s="6">
        <v>7499.486550797572</v>
      </c>
      <c r="L3974" s="6">
        <v>32152.122734840446</v>
      </c>
      <c r="M3974" s="6">
        <v>146491167.26263016</v>
      </c>
      <c r="N3974" s="6">
        <v>3292.303395116081</v>
      </c>
      <c r="O3974" s="6">
        <v>110180873.8377661</v>
      </c>
    </row>
    <row r="3975">
      <c r="A3975">
        <v>3971</v>
      </c>
      <c r="B3975" s="6">
        <v>-158025253.381058</v>
      </c>
      <c r="C3975" s="6">
        <v>36889177.13638726</v>
      </c>
      <c r="D3975" s="6">
        <v>48253752.74807201</v>
      </c>
      <c r="E3975" s="6">
        <v>41153122.9251667</v>
      </c>
      <c r="F3975" s="6">
        <v>33215405.98932939</v>
      </c>
      <c r="G3975" s="6">
        <v>90749674.91399205</v>
      </c>
      <c r="H3975" s="6">
        <f>NPV(Supuestos!$B$22,C3975:G3975)+B3975</f>
        <v>6039279.817579038</v>
      </c>
      <c r="I3975" s="2">
        <f>IFERROR(IRR(B3975:G3975),"")</f>
        <v>0.15405986441710526</v>
      </c>
      <c r="J3975" s="2">
        <f>IFERROR(MIRR(B3975:G3975,Supuestos!$B$22,Supuestos!$B$22),"")</f>
        <v>0.14858328995559167</v>
      </c>
      <c r="K3975" s="6">
        <v>7187.258369281018</v>
      </c>
      <c r="L3975" s="6">
        <v>43124.76547393302</v>
      </c>
      <c r="M3975" s="6">
        <v>133229346.85499352</v>
      </c>
      <c r="N3975" s="6">
        <v>3466.9637931510806</v>
      </c>
      <c r="O3975" s="6">
        <v>113579076.93025838</v>
      </c>
    </row>
    <row r="3976">
      <c r="A3976">
        <v>3972</v>
      </c>
      <c r="B3976" s="6">
        <v>-156966717.97868228</v>
      </c>
      <c r="C3976" s="6">
        <v>72177147.23546116</v>
      </c>
      <c r="D3976" s="6">
        <v>77887249.26613092</v>
      </c>
      <c r="E3976" s="6">
        <v>72908925.04504332</v>
      </c>
      <c r="F3976" s="6">
        <v>68460654.71226051</v>
      </c>
      <c r="G3976" s="6">
        <v>130079347.65793024</v>
      </c>
      <c r="H3976" s="6">
        <f>NPV(Supuestos!$B$22,C3976:G3976)+B3976</f>
        <v>123583066.42931497</v>
      </c>
      <c r="I3976" s="2">
        <f>IFERROR(IRR(B3976:G3976),"")</f>
        <v>0.4102500415996838</v>
      </c>
      <c r="J3976" s="2">
        <f>IFERROR(MIRR(B3976:G3976,Supuestos!$B$22,Supuestos!$B$22),"")</f>
        <v>0.2803989922538985</v>
      </c>
      <c r="K3976" s="6">
        <v>8282.953496634957</v>
      </c>
      <c r="L3976" s="6">
        <v>42936.61367326538</v>
      </c>
      <c r="M3976" s="6">
        <v>128515360.02999127</v>
      </c>
      <c r="N3976" s="6">
        <v>3483.7765347522995</v>
      </c>
      <c r="O3976" s="6">
        <v>109164126.12328388</v>
      </c>
    </row>
    <row r="3977">
      <c r="A3977">
        <v>3973</v>
      </c>
      <c r="B3977" s="6">
        <v>-153986212.68900228</v>
      </c>
      <c r="C3977" s="6">
        <v>96817003.90512265</v>
      </c>
      <c r="D3977" s="6">
        <v>88730675.0758188</v>
      </c>
      <c r="E3977" s="6">
        <v>104316766.63619217</v>
      </c>
      <c r="F3977" s="6">
        <v>88015290.36848384</v>
      </c>
      <c r="G3977" s="6">
        <v>135894506.89339545</v>
      </c>
      <c r="H3977" s="6">
        <f>NPV(Supuestos!$B$22,C3977:G3977)+B3977</f>
        <v>192318669.18406215</v>
      </c>
      <c r="I3977" s="2">
        <f>IFERROR(IRR(B3977:G3977),"")</f>
        <v>0.5671194200303785</v>
      </c>
      <c r="J3977" s="2">
        <f>IFERROR(MIRR(B3977:G3977,Supuestos!$B$22,Supuestos!$B$22),"")</f>
        <v>0.3406030607157844</v>
      </c>
      <c r="K3977" s="6">
        <v>8626.68402754865</v>
      </c>
      <c r="L3977" s="6">
        <v>43765.68664290578</v>
      </c>
      <c r="M3977" s="6">
        <v>123781992.6956379</v>
      </c>
      <c r="N3977" s="6">
        <v>3269.5375750772655</v>
      </c>
      <c r="O3977" s="6">
        <v>108269518.29693668</v>
      </c>
    </row>
    <row r="3978">
      <c r="A3978">
        <v>3974</v>
      </c>
      <c r="B3978" s="6">
        <v>-152697719.3697062</v>
      </c>
      <c r="C3978" s="6">
        <v>47670846.4406403</v>
      </c>
      <c r="D3978" s="6">
        <v>48365122.24585515</v>
      </c>
      <c r="E3978" s="6">
        <v>53656541.68011537</v>
      </c>
      <c r="F3978" s="6">
        <v>50843094.231476516</v>
      </c>
      <c r="G3978" s="6">
        <v>88460627.53386062</v>
      </c>
      <c r="H3978" s="6">
        <f>NPV(Supuestos!$B$22,C3978:G3978)+B3978</f>
        <v>38597712.27205747</v>
      </c>
      <c r="I3978" s="2">
        <f>IFERROR(IRR(B3978:G3978),"")</f>
        <v>0.23140640038593502</v>
      </c>
      <c r="J3978" s="2">
        <f>IFERROR(MIRR(B3978:G3978,Supuestos!$B$22,Supuestos!$B$22),"")</f>
        <v>0.1925573157765854</v>
      </c>
      <c r="K3978" s="6">
        <v>7928.8767900386765</v>
      </c>
      <c r="L3978" s="6">
        <v>39236.30720047117</v>
      </c>
      <c r="M3978" s="6">
        <v>127809731.73061477</v>
      </c>
      <c r="N3978" s="6">
        <v>3445.7184821677706</v>
      </c>
      <c r="O3978" s="6">
        <v>109725828.43814795</v>
      </c>
    </row>
    <row r="3979">
      <c r="A3979">
        <v>3975</v>
      </c>
      <c r="B3979" s="6">
        <v>-177047764.609446</v>
      </c>
      <c r="C3979" s="6">
        <v>43336144.8817441</v>
      </c>
      <c r="D3979" s="6">
        <v>41220161.97863515</v>
      </c>
      <c r="E3979" s="6">
        <v>41419181.80882813</v>
      </c>
      <c r="F3979" s="6">
        <v>37182682.25010347</v>
      </c>
      <c r="G3979" s="6">
        <v>95413022.70896265</v>
      </c>
      <c r="H3979" s="6">
        <f>NPV(Supuestos!$B$22,C3979:G3979)+B3979</f>
        <v>-7789591.339384481</v>
      </c>
      <c r="I3979" s="2">
        <f>IFERROR(IRR(B3979:G3979),"")</f>
        <v>0.12355388481058578</v>
      </c>
      <c r="J3979" s="2">
        <f>IFERROR(MIRR(B3979:G3979,Supuestos!$B$22,Supuestos!$B$22),"")</f>
        <v>0.12978730823744677</v>
      </c>
      <c r="K3979" s="6">
        <v>7985.453117349143</v>
      </c>
      <c r="L3979" s="6">
        <v>35962.368855996945</v>
      </c>
      <c r="M3979" s="6">
        <v>154073699.77037555</v>
      </c>
      <c r="N3979" s="6">
        <v>3512.5015024095774</v>
      </c>
      <c r="O3979" s="6">
        <v>110790152.31964497</v>
      </c>
    </row>
    <row r="3980">
      <c r="A3980">
        <v>3976</v>
      </c>
      <c r="B3980" s="6">
        <v>-155468710.45261365</v>
      </c>
      <c r="C3980" s="6">
        <v>75292711.24443528</v>
      </c>
      <c r="D3980" s="6">
        <v>65672005.23396157</v>
      </c>
      <c r="E3980" s="6">
        <v>71744448.94215919</v>
      </c>
      <c r="F3980" s="6">
        <v>59069537.44539565</v>
      </c>
      <c r="G3980" s="6">
        <v>114260166.57454509</v>
      </c>
      <c r="H3980" s="6">
        <f>NPV(Supuestos!$B$22,C3980:G3980)+B3980</f>
        <v>103852520.73788387</v>
      </c>
      <c r="I3980" s="2">
        <f>IFERROR(IRR(B3980:G3980),"")</f>
        <v>0.3799703704106595</v>
      </c>
      <c r="J3980" s="2">
        <f>IFERROR(MIRR(B3980:G3980,Supuestos!$B$22,Supuestos!$B$22),"")</f>
        <v>0.2628270239986603</v>
      </c>
      <c r="K3980" s="6">
        <v>8003.6798584481085</v>
      </c>
      <c r="L3980" s="6">
        <v>43495.88556971053</v>
      </c>
      <c r="M3980" s="6">
        <v>127618538.99184118</v>
      </c>
      <c r="N3980" s="6">
        <v>3434.1195756879947</v>
      </c>
      <c r="O3980" s="6">
        <v>105985150.75293188</v>
      </c>
    </row>
    <row r="3981">
      <c r="A3981">
        <v>3977</v>
      </c>
      <c r="B3981" s="6">
        <v>-163180350.09900293</v>
      </c>
      <c r="C3981" s="6">
        <v>61206221.15321766</v>
      </c>
      <c r="D3981" s="6">
        <v>64259102.77625673</v>
      </c>
      <c r="E3981" s="6">
        <v>71240166.63840374</v>
      </c>
      <c r="F3981" s="6">
        <v>52105972.959714524</v>
      </c>
      <c r="G3981" s="6">
        <v>109928525.42405139</v>
      </c>
      <c r="H3981" s="6">
        <f>NPV(Supuestos!$B$22,C3981:G3981)+B3981</f>
        <v>75984044.21179593</v>
      </c>
      <c r="I3981" s="2">
        <f>IFERROR(IRR(B3981:G3981),"")</f>
        <v>0.3065558388433522</v>
      </c>
      <c r="J3981" s="2">
        <f>IFERROR(MIRR(B3981:G3981,Supuestos!$B$22,Supuestos!$B$22),"")</f>
        <v>0.23058207317212132</v>
      </c>
      <c r="K3981" s="6">
        <v>8562.082272188349</v>
      </c>
      <c r="L3981" s="6">
        <v>37615.45032415248</v>
      </c>
      <c r="M3981" s="6">
        <v>137415023.66853833</v>
      </c>
      <c r="N3981" s="6">
        <v>3459.7783354731896</v>
      </c>
      <c r="O3981" s="6">
        <v>107848229.61113168</v>
      </c>
    </row>
    <row r="3982">
      <c r="A3982">
        <v>3978</v>
      </c>
      <c r="B3982" s="6">
        <v>-154020862.90642715</v>
      </c>
      <c r="C3982" s="6">
        <v>77266969.6563268</v>
      </c>
      <c r="D3982" s="6">
        <v>62377578.22926849</v>
      </c>
      <c r="E3982" s="6">
        <v>79754156.78979114</v>
      </c>
      <c r="F3982" s="6">
        <v>79744540.97766054</v>
      </c>
      <c r="G3982" s="6">
        <v>114966027.2437205</v>
      </c>
      <c r="H3982" s="6">
        <f>NPV(Supuestos!$B$22,C3982:G3982)+B3982</f>
        <v>122511407.69274774</v>
      </c>
      <c r="I3982" s="2">
        <f>IFERROR(IRR(B3982:G3982),"")</f>
        <v>0.41517777787601656</v>
      </c>
      <c r="J3982" s="2">
        <f>IFERROR(MIRR(B3982:G3982,Supuestos!$B$22,Supuestos!$B$22),"")</f>
        <v>0.2815575243520869</v>
      </c>
      <c r="K3982" s="6">
        <v>8173.666341362825</v>
      </c>
      <c r="L3982" s="6">
        <v>40850.345593299375</v>
      </c>
      <c r="M3982" s="6">
        <v>127309095.32170792</v>
      </c>
      <c r="N3982" s="6">
        <v>3381.578434227655</v>
      </c>
      <c r="O3982" s="6">
        <v>101860578.55165161</v>
      </c>
    </row>
    <row r="3983">
      <c r="A3983">
        <v>3979</v>
      </c>
      <c r="B3983" s="6">
        <v>-156288793.61762643</v>
      </c>
      <c r="C3983" s="6">
        <v>71844405.553101</v>
      </c>
      <c r="D3983" s="6">
        <v>69026084.31903926</v>
      </c>
      <c r="E3983" s="6">
        <v>69562668.73935065</v>
      </c>
      <c r="F3983" s="6">
        <v>70992629.16903877</v>
      </c>
      <c r="G3983" s="6">
        <v>99698908.71480855</v>
      </c>
      <c r="H3983" s="6">
        <f>NPV(Supuestos!$B$22,C3983:G3983)+B3983</f>
        <v>100612589.88028312</v>
      </c>
      <c r="I3983" s="2">
        <f>IFERROR(IRR(B3983:G3983),"")</f>
        <v>0.3727886070312606</v>
      </c>
      <c r="J3983" s="2">
        <f>IFERROR(MIRR(B3983:G3983,Supuestos!$B$22,Supuestos!$B$22),"")</f>
        <v>0.25913580035028305</v>
      </c>
      <c r="K3983" s="6">
        <v>8524.411850642156</v>
      </c>
      <c r="L3983" s="6">
        <v>37665.58822018941</v>
      </c>
      <c r="M3983" s="6">
        <v>130602634.69077921</v>
      </c>
      <c r="N3983" s="6">
        <v>3316.4227024652064</v>
      </c>
      <c r="O3983" s="6">
        <v>108354532.10182685</v>
      </c>
    </row>
    <row r="3984">
      <c r="A3984">
        <v>3980</v>
      </c>
      <c r="B3984" s="6">
        <v>-170501018.27276695</v>
      </c>
      <c r="C3984" s="6">
        <v>80924318.80080913</v>
      </c>
      <c r="D3984" s="6">
        <v>92074708.06237923</v>
      </c>
      <c r="E3984" s="6">
        <v>80509050.36650719</v>
      </c>
      <c r="F3984" s="6">
        <v>86608365.53858213</v>
      </c>
      <c r="G3984" s="6">
        <v>136261509.13246667</v>
      </c>
      <c r="H3984" s="6">
        <f>NPV(Supuestos!$B$22,C3984:G3984)+B3984</f>
        <v>147724103.2230398</v>
      </c>
      <c r="I3984" s="2">
        <f>IFERROR(IRR(B3984:G3984),"")</f>
        <v>0.43728432833390873</v>
      </c>
      <c r="J3984" s="2">
        <f>IFERROR(MIRR(B3984:G3984,Supuestos!$B$22,Supuestos!$B$22),"")</f>
        <v>0.29153550042155163</v>
      </c>
      <c r="K3984" s="6">
        <v>8903.52459612566</v>
      </c>
      <c r="L3984" s="6">
        <v>40119.64663670889</v>
      </c>
      <c r="M3984" s="6">
        <v>141924517.42334232</v>
      </c>
      <c r="N3984" s="6">
        <v>3451.570819069942</v>
      </c>
      <c r="O3984" s="6">
        <v>107770186.33859639</v>
      </c>
    </row>
    <row r="3985">
      <c r="A3985">
        <v>3981</v>
      </c>
      <c r="B3985" s="6">
        <v>-171785938.24985597</v>
      </c>
      <c r="C3985" s="6">
        <v>54570315.55108547</v>
      </c>
      <c r="D3985" s="6">
        <v>51266236.61781442</v>
      </c>
      <c r="E3985" s="6">
        <v>65649040.8885317</v>
      </c>
      <c r="F3985" s="6">
        <v>55243139.90771596</v>
      </c>
      <c r="G3985" s="6">
        <v>115331607.6894027</v>
      </c>
      <c r="H3985" s="6">
        <f>NPV(Supuestos!$B$22,C3985:G3985)+B3985</f>
        <v>52449693.29547288</v>
      </c>
      <c r="I3985" s="2">
        <f>IFERROR(IRR(B3985:G3985),"")</f>
        <v>0.24673261866946009</v>
      </c>
      <c r="J3985" s="2">
        <f>IFERROR(MIRR(B3985:G3985,Supuestos!$B$22,Supuestos!$B$22),"")</f>
        <v>0.20239802412016994</v>
      </c>
      <c r="K3985" s="6">
        <v>7997.096243423301</v>
      </c>
      <c r="L3985" s="6">
        <v>41216.71244836632</v>
      </c>
      <c r="M3985" s="6">
        <v>145416816.94688886</v>
      </c>
      <c r="N3985" s="6">
        <v>3435.869007588675</v>
      </c>
      <c r="O3985" s="6">
        <v>113819090.76807435</v>
      </c>
    </row>
    <row r="3986">
      <c r="A3986">
        <v>3982</v>
      </c>
      <c r="B3986" s="6">
        <v>-171581893.38481364</v>
      </c>
      <c r="C3986" s="6">
        <v>79189006.46439247</v>
      </c>
      <c r="D3986" s="6">
        <v>69230297.30708021</v>
      </c>
      <c r="E3986" s="6">
        <v>66691104.00379885</v>
      </c>
      <c r="F3986" s="6">
        <v>43510819.796983704</v>
      </c>
      <c r="G3986" s="6">
        <v>117212704.31126285</v>
      </c>
      <c r="H3986" s="6">
        <f>NPV(Supuestos!$B$22,C3986:G3986)+B3986</f>
        <v>82805712.66234377</v>
      </c>
      <c r="I3986" s="2">
        <f>IFERROR(IRR(B3986:G3986),"")</f>
        <v>0.3222165563459721</v>
      </c>
      <c r="J3986" s="2">
        <f>IFERROR(MIRR(B3986:G3986,Supuestos!$B$22,Supuestos!$B$22),"")</f>
        <v>0.23341648844457286</v>
      </c>
      <c r="K3986" s="6">
        <v>8084.763827098926</v>
      </c>
      <c r="L3986" s="6">
        <v>42760.62800403949</v>
      </c>
      <c r="M3986" s="6">
        <v>143925127.1039263</v>
      </c>
      <c r="N3986" s="6">
        <v>3487.455539715787</v>
      </c>
      <c r="O3986" s="6">
        <v>112039381.00949313</v>
      </c>
    </row>
    <row r="3987">
      <c r="A3987">
        <v>3983</v>
      </c>
      <c r="B3987" s="6">
        <v>-158046117.75019753</v>
      </c>
      <c r="C3987" s="6">
        <v>68660851.99365309</v>
      </c>
      <c r="D3987" s="6">
        <v>43517439.188651584</v>
      </c>
      <c r="E3987" s="6">
        <v>65907289.50189534</v>
      </c>
      <c r="F3987" s="6">
        <v>66467866.95473808</v>
      </c>
      <c r="G3987" s="6">
        <v>91302587.85319045</v>
      </c>
      <c r="H3987" s="6">
        <f>NPV(Supuestos!$B$22,C3987:G3987)+B3987</f>
        <v>66927515.4984748</v>
      </c>
      <c r="I3987" s="2">
        <f>IFERROR(IRR(B3987:G3987),"")</f>
        <v>0.2949165900731984</v>
      </c>
      <c r="J3987" s="2">
        <f>IFERROR(MIRR(B3987:G3987,Supuestos!$B$22,Supuestos!$B$22),"")</f>
        <v>0.2234167136531371</v>
      </c>
      <c r="K3987" s="6">
        <v>8670.620486395168</v>
      </c>
      <c r="L3987" s="6">
        <v>35178.643294587346</v>
      </c>
      <c r="M3987" s="6">
        <v>133644464.53150658</v>
      </c>
      <c r="N3987" s="6">
        <v>3267.4065140386424</v>
      </c>
      <c r="O3987" s="6">
        <v>117579836.2582391</v>
      </c>
    </row>
    <row r="3988">
      <c r="A3988">
        <v>3984</v>
      </c>
      <c r="B3988" s="6">
        <v>-161937157.07802534</v>
      </c>
      <c r="C3988" s="6">
        <v>46604652.1794247</v>
      </c>
      <c r="D3988" s="6">
        <v>46067801.74933678</v>
      </c>
      <c r="E3988" s="6">
        <v>61369615.73614952</v>
      </c>
      <c r="F3988" s="6">
        <v>54354494.435216725</v>
      </c>
      <c r="G3988" s="6">
        <v>82093083.80743493</v>
      </c>
      <c r="H3988" s="6">
        <f>NPV(Supuestos!$B$22,C3988:G3988)+B3988</f>
        <v>30633336.331626482</v>
      </c>
      <c r="I3988" s="2">
        <f>IFERROR(IRR(B3988:G3988),"")</f>
        <v>0.20920184284184595</v>
      </c>
      <c r="J3988" s="2">
        <f>IFERROR(MIRR(B3988:G3988,Supuestos!$B$22,Supuestos!$B$22),"")</f>
        <v>0.18019425936782718</v>
      </c>
      <c r="K3988" s="6">
        <v>9107.369097189114</v>
      </c>
      <c r="L3988" s="6">
        <v>30792.382619469412</v>
      </c>
      <c r="M3988" s="6">
        <v>139502149.56623504</v>
      </c>
      <c r="N3988" s="6">
        <v>3382.496995603045</v>
      </c>
      <c r="O3988" s="6">
        <v>115337863.88941677</v>
      </c>
    </row>
    <row r="3989">
      <c r="A3989">
        <v>3985</v>
      </c>
      <c r="B3989" s="6">
        <v>-162177529.08049807</v>
      </c>
      <c r="C3989" s="6">
        <v>59227095.594050504</v>
      </c>
      <c r="D3989" s="6">
        <v>62211033.963017724</v>
      </c>
      <c r="E3989" s="6">
        <v>70465365.44550839</v>
      </c>
      <c r="F3989" s="6">
        <v>67076043.079833165</v>
      </c>
      <c r="G3989" s="6">
        <v>115515003.99317646</v>
      </c>
      <c r="H3989" s="6">
        <f>NPV(Supuestos!$B$22,C3989:G3989)+B3989</f>
        <v>84916824.17650819</v>
      </c>
      <c r="I3989" s="2">
        <f>IFERROR(IRR(B3989:G3989),"")</f>
        <v>0.3198564780289518</v>
      </c>
      <c r="J3989" s="2">
        <f>IFERROR(MIRR(B3989:G3989,Supuestos!$B$22,Supuestos!$B$22),"")</f>
        <v>0.24016445496407757</v>
      </c>
      <c r="K3989" s="6">
        <v>8417.366000049042</v>
      </c>
      <c r="L3989" s="6">
        <v>38421.5802215952</v>
      </c>
      <c r="M3989" s="6">
        <v>136304848.8384651</v>
      </c>
      <c r="N3989" s="6">
        <v>3411.701569799334</v>
      </c>
      <c r="O3989" s="6">
        <v>110173713.36967663</v>
      </c>
    </row>
    <row r="3990">
      <c r="A3990">
        <v>3986</v>
      </c>
      <c r="B3990" s="6">
        <v>-170762883.43536013</v>
      </c>
      <c r="C3990" s="6">
        <v>105491190.43663096</v>
      </c>
      <c r="D3990" s="6">
        <v>91797430.23567966</v>
      </c>
      <c r="E3990" s="6">
        <v>93651397.9362356</v>
      </c>
      <c r="F3990" s="6">
        <v>89615150.86273743</v>
      </c>
      <c r="G3990" s="6">
        <v>141980957.34706962</v>
      </c>
      <c r="H3990" s="6">
        <f>NPV(Supuestos!$B$22,C3990:G3990)+B3990</f>
        <v>182420239.9106856</v>
      </c>
      <c r="I3990" s="2">
        <f>IFERROR(IRR(B3990:G3990),"")</f>
        <v>0.5173395125324433</v>
      </c>
      <c r="J3990" s="2">
        <f>IFERROR(MIRR(B3990:G3990,Supuestos!$B$22,Supuestos!$B$22),"")</f>
        <v>0.31833609842832455</v>
      </c>
      <c r="K3990" s="6">
        <v>9369.415321871627</v>
      </c>
      <c r="L3990" s="6">
        <v>39144.377412405636</v>
      </c>
      <c r="M3990" s="6">
        <v>141422089.0759266</v>
      </c>
      <c r="N3990" s="6">
        <v>3345.3614669541516</v>
      </c>
      <c r="O3990" s="6">
        <v>108252908.49846263</v>
      </c>
    </row>
    <row r="3991">
      <c r="A3991">
        <v>3987</v>
      </c>
      <c r="B3991" s="6">
        <v>-172072351.82086256</v>
      </c>
      <c r="C3991" s="6">
        <v>100029918.10622704</v>
      </c>
      <c r="D3991" s="6">
        <v>84146492.81952667</v>
      </c>
      <c r="E3991" s="6">
        <v>87653813.18534988</v>
      </c>
      <c r="F3991" s="6">
        <v>99429220.6938308</v>
      </c>
      <c r="G3991" s="6">
        <v>119534574.18195207</v>
      </c>
      <c r="H3991" s="6">
        <f>NPV(Supuestos!$B$22,C3991:G3991)+B3991</f>
        <v>160537604.1282758</v>
      </c>
      <c r="I3991" s="2">
        <f>IFERROR(IRR(B3991:G3991),"")</f>
        <v>0.4744923648836179</v>
      </c>
      <c r="J3991" s="2">
        <f>IFERROR(MIRR(B3991:G3991,Supuestos!$B$22,Supuestos!$B$22),"")</f>
        <v>0.3006177640525891</v>
      </c>
      <c r="K3991" s="6">
        <v>8650.290928978202</v>
      </c>
      <c r="L3991" s="6">
        <v>42443.34001965866</v>
      </c>
      <c r="M3991" s="6">
        <v>142700572.6874553</v>
      </c>
      <c r="N3991" s="6">
        <v>3252.3119062185287</v>
      </c>
      <c r="O3991" s="6">
        <v>110137275.1955194</v>
      </c>
    </row>
    <row r="3992">
      <c r="A3992">
        <v>3988</v>
      </c>
      <c r="B3992" s="6">
        <v>-160160093.97124127</v>
      </c>
      <c r="C3992" s="6">
        <v>61745695.10543213</v>
      </c>
      <c r="D3992" s="6">
        <v>73871634.1767801</v>
      </c>
      <c r="E3992" s="6">
        <v>65999436.834373415</v>
      </c>
      <c r="F3992" s="6">
        <v>67877131.12763794</v>
      </c>
      <c r="G3992" s="6">
        <v>113218203.9887677</v>
      </c>
      <c r="H3992" s="6">
        <f>NPV(Supuestos!$B$22,C3992:G3992)+B3992</f>
        <v>94383058.20677346</v>
      </c>
      <c r="I3992" s="2">
        <f>IFERROR(IRR(B3992:G3992),"")</f>
        <v>0.3455473938182992</v>
      </c>
      <c r="J3992" s="2">
        <f>IFERROR(MIRR(B3992:G3992,Supuestos!$B$22,Supuestos!$B$22),"")</f>
        <v>0.25068019286527154</v>
      </c>
      <c r="K3992" s="6">
        <v>8561.07538750399</v>
      </c>
      <c r="L3992" s="6">
        <v>38287.5917058279</v>
      </c>
      <c r="M3992" s="6">
        <v>133937457.25127606</v>
      </c>
      <c r="N3992" s="6">
        <v>3517.988394728551</v>
      </c>
      <c r="O3992" s="6">
        <v>107420226.32249136</v>
      </c>
    </row>
    <row r="3993">
      <c r="A3993">
        <v>3989</v>
      </c>
      <c r="B3993" s="6">
        <v>-158778737.28947777</v>
      </c>
      <c r="C3993" s="6">
        <v>48172461.947869904</v>
      </c>
      <c r="D3993" s="6">
        <v>47771013.55841912</v>
      </c>
      <c r="E3993" s="6">
        <v>61954147.2858839</v>
      </c>
      <c r="F3993" s="6">
        <v>47087251.17473058</v>
      </c>
      <c r="G3993" s="6">
        <v>98880106.6237059</v>
      </c>
      <c r="H3993" s="6">
        <f>NPV(Supuestos!$B$22,C3993:G3993)+B3993</f>
        <v>41287998.387747645</v>
      </c>
      <c r="I3993" s="2">
        <f>IFERROR(IRR(B3993:G3993),"")</f>
        <v>0.23255043165801648</v>
      </c>
      <c r="J3993" s="2">
        <f>IFERROR(MIRR(B3993:G3993,Supuestos!$B$22,Supuestos!$B$22),"")</f>
        <v>0.19393685883498413</v>
      </c>
      <c r="K3993" s="6">
        <v>7795.162597784474</v>
      </c>
      <c r="L3993" s="6">
        <v>38529.18284255841</v>
      </c>
      <c r="M3993" s="6">
        <v>134751437.6880769</v>
      </c>
      <c r="N3993" s="6">
        <v>3292.1497135423124</v>
      </c>
      <c r="O3993" s="6">
        <v>108876387.23001581</v>
      </c>
    </row>
    <row r="3994">
      <c r="A3994">
        <v>3990</v>
      </c>
      <c r="B3994" s="6">
        <v>-161740846.57625103</v>
      </c>
      <c r="C3994" s="6">
        <v>47888660.41316426</v>
      </c>
      <c r="D3994" s="6">
        <v>41672354.24625504</v>
      </c>
      <c r="E3994" s="6">
        <v>44016951.268802226</v>
      </c>
      <c r="F3994" s="6">
        <v>43955316.028383955</v>
      </c>
      <c r="G3994" s="6">
        <v>80366085.47867127</v>
      </c>
      <c r="H3994" s="6">
        <f>NPV(Supuestos!$B$22,C3994:G3994)+B3994</f>
        <v>9807164.222164277</v>
      </c>
      <c r="I3994" s="2">
        <f>IFERROR(IRR(B3994:G3994),"")</f>
        <v>0.16306629698436986</v>
      </c>
      <c r="J3994" s="2">
        <f>IFERROR(MIRR(B3994:G3994,Supuestos!$B$22,Supuestos!$B$22),"")</f>
        <v>0.15350118829353954</v>
      </c>
      <c r="K3994" s="6">
        <v>8085.996189842649</v>
      </c>
      <c r="L3994" s="6">
        <v>35742.201803827804</v>
      </c>
      <c r="M3994" s="6">
        <v>138619941.96806392</v>
      </c>
      <c r="N3994" s="6">
        <v>3468.5598779159286</v>
      </c>
      <c r="O3994" s="6">
        <v>113721782.64281583</v>
      </c>
    </row>
    <row r="3995">
      <c r="A3995">
        <v>3991</v>
      </c>
      <c r="B3995" s="6">
        <v>-158259364.4119329</v>
      </c>
      <c r="C3995" s="6">
        <v>68966676.80177888</v>
      </c>
      <c r="D3995" s="6">
        <v>45064265.176936105</v>
      </c>
      <c r="E3995" s="6">
        <v>55675096.03383729</v>
      </c>
      <c r="F3995" s="6">
        <v>62656093.06775154</v>
      </c>
      <c r="G3995" s="6">
        <v>119229140.216307</v>
      </c>
      <c r="H3995" s="6">
        <f>NPV(Supuestos!$B$22,C3995:G3995)+B3995</f>
        <v>73513629.50398666</v>
      </c>
      <c r="I3995" s="2">
        <f>IFERROR(IRR(B3995:G3995),"")</f>
        <v>0.30257136978151744</v>
      </c>
      <c r="J3995" s="2">
        <f>IFERROR(MIRR(B3995:G3995,Supuestos!$B$22,Supuestos!$B$22),"")</f>
        <v>0.2303921001832565</v>
      </c>
      <c r="K3995" s="6">
        <v>7768.980758474436</v>
      </c>
      <c r="L3995" s="6">
        <v>43589.00110493512</v>
      </c>
      <c r="M3995" s="6">
        <v>131167995.54270393</v>
      </c>
      <c r="N3995" s="6">
        <v>3420.007737353444</v>
      </c>
      <c r="O3995" s="6">
        <v>110212445.24715988</v>
      </c>
    </row>
    <row r="3996">
      <c r="A3996">
        <v>3992</v>
      </c>
      <c r="B3996" s="6">
        <v>-156648854.64460075</v>
      </c>
      <c r="C3996" s="6">
        <v>47514416.33095901</v>
      </c>
      <c r="D3996" s="6">
        <v>60434009.164816156</v>
      </c>
      <c r="E3996" s="6">
        <v>50887518.04474211</v>
      </c>
      <c r="F3996" s="6">
        <v>49299685.44782992</v>
      </c>
      <c r="G3996" s="6">
        <v>108614571.30941078</v>
      </c>
      <c r="H3996" s="6">
        <f>NPV(Supuestos!$B$22,C3996:G3996)+B3996</f>
        <v>51480467.06963223</v>
      </c>
      <c r="I3996" s="2">
        <f>IFERROR(IRR(B3996:G3996),"")</f>
        <v>0.25524337135173536</v>
      </c>
      <c r="J3996" s="2">
        <f>IFERROR(MIRR(B3996:G3996,Supuestos!$B$22,Supuestos!$B$22),"")</f>
        <v>0.20666317841125537</v>
      </c>
      <c r="K3996" s="6">
        <v>8194.177071775597</v>
      </c>
      <c r="L3996" s="6">
        <v>37330.20159219038</v>
      </c>
      <c r="M3996" s="6">
        <v>132177632.08688177</v>
      </c>
      <c r="N3996" s="6">
        <v>3430.267007648945</v>
      </c>
      <c r="O3996" s="6">
        <v>109677843.42858326</v>
      </c>
    </row>
    <row r="3997">
      <c r="A3997">
        <v>3993</v>
      </c>
      <c r="B3997" s="6">
        <v>-195485269.28743562</v>
      </c>
      <c r="C3997" s="6">
        <v>71137805.740969</v>
      </c>
      <c r="D3997" s="6">
        <v>75908072.00034358</v>
      </c>
      <c r="E3997" s="6">
        <v>44763929.55795142</v>
      </c>
      <c r="F3997" s="6">
        <v>71321518.1006494</v>
      </c>
      <c r="G3997" s="6">
        <v>118233549.082627</v>
      </c>
      <c r="H3997" s="6">
        <f>NPV(Supuestos!$B$22,C3997:G3997)+B3997</f>
        <v>59174353.34287121</v>
      </c>
      <c r="I3997" s="2">
        <f>IFERROR(IRR(B3997:G3997),"")</f>
        <v>0.25207318236414156</v>
      </c>
      <c r="J3997" s="2">
        <f>IFERROR(MIRR(B3997:G3997,Supuestos!$B$22,Supuestos!$B$22),"")</f>
        <v>0.20191584950284436</v>
      </c>
      <c r="K3997" s="6">
        <v>8775.258378357648</v>
      </c>
      <c r="L3997" s="6">
        <v>36632.635706427915</v>
      </c>
      <c r="M3997" s="6">
        <v>169768401.8151032</v>
      </c>
      <c r="N3997" s="6">
        <v>3389.1928990061083</v>
      </c>
      <c r="O3997" s="6">
        <v>110153794.13245751</v>
      </c>
    </row>
    <row r="3998">
      <c r="A3998">
        <v>3994</v>
      </c>
      <c r="B3998" s="6">
        <v>-191419088.85536534</v>
      </c>
      <c r="C3998" s="6">
        <v>93035362.73743053</v>
      </c>
      <c r="D3998" s="6">
        <v>98186415.3718845</v>
      </c>
      <c r="E3998" s="6">
        <v>99404640.1688952</v>
      </c>
      <c r="F3998" s="6">
        <v>102781551.03165224</v>
      </c>
      <c r="G3998" s="6">
        <v>129688832.68394777</v>
      </c>
      <c r="H3998" s="6">
        <f>NPV(Supuestos!$B$22,C3998:G3998)+B3998</f>
        <v>161048682.57285178</v>
      </c>
      <c r="I3998" s="2">
        <f>IFERROR(IRR(B3998:G3998),"")</f>
        <v>0.4358853698807843</v>
      </c>
      <c r="J3998" s="2">
        <f>IFERROR(MIRR(B3998:G3998,Supuestos!$B$22,Supuestos!$B$22),"")</f>
        <v>0.2880469243147279</v>
      </c>
      <c r="K3998" s="6">
        <v>8544.710283163065</v>
      </c>
      <c r="L3998" s="6">
        <v>45625.81053598923</v>
      </c>
      <c r="M3998" s="6">
        <v>160230342.25820398</v>
      </c>
      <c r="N3998" s="6">
        <v>3387.809072652211</v>
      </c>
      <c r="O3998" s="6">
        <v>111145057.41143332</v>
      </c>
    </row>
    <row r="3999">
      <c r="A3999">
        <v>3995</v>
      </c>
      <c r="B3999" s="6">
        <v>-165618878.9997274</v>
      </c>
      <c r="C3999" s="6">
        <v>50881755.88480145</v>
      </c>
      <c r="D3999" s="6">
        <v>43646061.43785845</v>
      </c>
      <c r="E3999" s="6">
        <v>47416788.71361952</v>
      </c>
      <c r="F3999" s="6">
        <v>57251926.108106405</v>
      </c>
      <c r="G3999" s="6">
        <v>110129171.84142491</v>
      </c>
      <c r="H3999" s="6">
        <f>NPV(Supuestos!$B$22,C3999:G3999)+B3999</f>
        <v>35698826.16737967</v>
      </c>
      <c r="I3999" s="2">
        <f>IFERROR(IRR(B3999:G3999),"")</f>
        <v>0.21531083533652556</v>
      </c>
      <c r="J3999" s="2">
        <f>IFERROR(MIRR(B3999:G3999,Supuestos!$B$22,Supuestos!$B$22),"")</f>
        <v>0.18538459085105985</v>
      </c>
      <c r="K3999" s="6">
        <v>7831.244086502163</v>
      </c>
      <c r="L3999" s="6">
        <v>42609.55002782952</v>
      </c>
      <c r="M3999" s="6">
        <v>138924016.06501076</v>
      </c>
      <c r="N3999" s="6">
        <v>3521.7440239464245</v>
      </c>
      <c r="O3999" s="6">
        <v>117309551.33664502</v>
      </c>
    </row>
    <row r="4000">
      <c r="A4000">
        <v>3996</v>
      </c>
      <c r="B4000" s="6">
        <v>-188548331.80287358</v>
      </c>
      <c r="C4000" s="6">
        <v>41367151.0787853</v>
      </c>
      <c r="D4000" s="6">
        <v>42645587.57373881</v>
      </c>
      <c r="E4000" s="6">
        <v>39776374.96239826</v>
      </c>
      <c r="F4000" s="6">
        <v>33686605.10799967</v>
      </c>
      <c r="G4000" s="6">
        <v>78511308.57407199</v>
      </c>
      <c r="H4000" s="6">
        <f>NPV(Supuestos!$B$22,C4000:G4000)+B4000</f>
        <v>-31877554.21718026</v>
      </c>
      <c r="I4000" s="2">
        <f>IFERROR(IRR(B4000:G4000),"")</f>
        <v>0.07273507574740888</v>
      </c>
      <c r="J4000" s="2">
        <f>IFERROR(MIRR(B4000:G4000,Supuestos!$B$22,Supuestos!$B$22),"")</f>
        <v>0.09854515306996303</v>
      </c>
      <c r="K4000" s="6">
        <v>7200.193493096295</v>
      </c>
      <c r="L4000" s="6">
        <v>40674.451642886735</v>
      </c>
      <c r="M4000" s="6">
        <v>165119218.03852373</v>
      </c>
      <c r="N4000" s="6">
        <v>3488.2728264046214</v>
      </c>
      <c r="O4000" s="6">
        <v>110500498.88561942</v>
      </c>
    </row>
    <row r="4001">
      <c r="A4001">
        <v>3997</v>
      </c>
      <c r="B4001" s="6">
        <v>-171645258.45749643</v>
      </c>
      <c r="C4001" s="6">
        <v>70144944.46016456</v>
      </c>
      <c r="D4001" s="6">
        <v>75599773.07880238</v>
      </c>
      <c r="E4001" s="6">
        <v>70499807.76392446</v>
      </c>
      <c r="F4001" s="6">
        <v>92821209.77670777</v>
      </c>
      <c r="G4001" s="6">
        <v>115112636.84536071</v>
      </c>
      <c r="H4001" s="6">
        <f>NPV(Supuestos!$B$22,C4001:G4001)+B4001</f>
        <v>110385831.33970499</v>
      </c>
      <c r="I4001" s="2">
        <f>IFERROR(IRR(B4001:G4001),"")</f>
        <v>0.36214393464746725</v>
      </c>
      <c r="J4001" s="2">
        <f>IFERROR(MIRR(B4001:G4001,Supuestos!$B$22,Supuestos!$B$22),"")</f>
        <v>0.2590352406298271</v>
      </c>
      <c r="K4001" s="6">
        <v>8586.484349023402</v>
      </c>
      <c r="L4001" s="6">
        <v>37908.20176378792</v>
      </c>
      <c r="M4001" s="6">
        <v>145605403.96594554</v>
      </c>
      <c r="N4001" s="6">
        <v>3293.3760781151555</v>
      </c>
      <c r="O4001" s="6">
        <v>104244026.48070586</v>
      </c>
    </row>
    <row r="4002">
      <c r="A4002">
        <v>3998</v>
      </c>
      <c r="B4002" s="6">
        <v>-172079601.66396558</v>
      </c>
      <c r="C4002" s="6">
        <v>98522185.88509491</v>
      </c>
      <c r="D4002" s="6">
        <v>83366263.14509682</v>
      </c>
      <c r="E4002" s="6">
        <v>93102101.56336527</v>
      </c>
      <c r="F4002" s="6">
        <v>104303909.69171467</v>
      </c>
      <c r="G4002" s="6">
        <v>143702674.56059936</v>
      </c>
      <c r="H4002" s="6">
        <f>NPV(Supuestos!$B$22,C4002:G4002)+B4002</f>
        <v>177723221.45709732</v>
      </c>
      <c r="I4002" s="2">
        <f>IFERROR(IRR(B4002:G4002),"")</f>
        <v>0.49171141811367025</v>
      </c>
      <c r="J4002" s="2">
        <f>IFERROR(MIRR(B4002:G4002,Supuestos!$B$22,Supuestos!$B$22),"")</f>
        <v>0.3137829910636951</v>
      </c>
      <c r="K4002" s="6">
        <v>9262.178723360093</v>
      </c>
      <c r="L4002" s="6">
        <v>41017.640267241775</v>
      </c>
      <c r="M4002" s="6">
        <v>141686584.46671078</v>
      </c>
      <c r="N4002" s="6">
        <v>3402.103217598051</v>
      </c>
      <c r="O4002" s="6">
        <v>112675722.92862631</v>
      </c>
    </row>
    <row r="4003">
      <c r="A4003">
        <v>3999</v>
      </c>
      <c r="B4003" s="6">
        <v>-177264700.4669084</v>
      </c>
      <c r="C4003" s="6">
        <v>86941436.23682322</v>
      </c>
      <c r="D4003" s="6">
        <v>61986518.96181144</v>
      </c>
      <c r="E4003" s="6">
        <v>81647641.4218245</v>
      </c>
      <c r="F4003" s="6">
        <v>100072753.03212085</v>
      </c>
      <c r="G4003" s="6">
        <v>142860155.23063076</v>
      </c>
      <c r="H4003" s="6">
        <f>NPV(Supuestos!$B$22,C4003:G4003)+B4003</f>
        <v>135254354.5383458</v>
      </c>
      <c r="I4003" s="2">
        <f>IFERROR(IRR(B4003:G4003),"")</f>
        <v>0.3963920136510699</v>
      </c>
      <c r="J4003" s="2">
        <f>IFERROR(MIRR(B4003:G4003,Supuestos!$B$22,Supuestos!$B$22),"")</f>
        <v>0.2768965089108837</v>
      </c>
      <c r="K4003" s="6">
        <v>8165.7405409797575</v>
      </c>
      <c r="L4003" s="6">
        <v>45277.72953185597</v>
      </c>
      <c r="M4003" s="6">
        <v>147686605.13556498</v>
      </c>
      <c r="N4003" s="6">
        <v>3412.220041733235</v>
      </c>
      <c r="O4003" s="6">
        <v>103033393.06550105</v>
      </c>
    </row>
    <row r="4004">
      <c r="A4004">
        <v>4000</v>
      </c>
      <c r="B4004" s="6">
        <v>-185281357.8142281</v>
      </c>
      <c r="C4004" s="6">
        <v>95975333.8056829</v>
      </c>
      <c r="D4004" s="6">
        <v>107896709.36440709</v>
      </c>
      <c r="E4004" s="6">
        <v>110810340.05665064</v>
      </c>
      <c r="F4004" s="6">
        <v>121624657.01575452</v>
      </c>
      <c r="G4004" s="6">
        <v>162531230.10619253</v>
      </c>
      <c r="H4004" s="6">
        <f>NPV(Supuestos!$B$22,C4004:G4004)+B4004</f>
        <v>213149557.57056254</v>
      </c>
      <c r="I4004" s="2">
        <f>IFERROR(IRR(B4004:G4004),"")</f>
        <v>0.5163465215192755</v>
      </c>
      <c r="J4004" s="2">
        <f>IFERROR(MIRR(B4004:G4004,Supuestos!$B$22,Supuestos!$B$22),"")</f>
        <v>0.3286454733200177</v>
      </c>
      <c r="K4004" s="6">
        <v>8877.592998266024</v>
      </c>
      <c r="L4004" s="6">
        <v>45209.584519311116</v>
      </c>
      <c r="M4004" s="6">
        <v>153173174.5355759</v>
      </c>
      <c r="N4004" s="6">
        <v>3268.245070396612</v>
      </c>
      <c r="O4004" s="6">
        <v>110797376.16123675</v>
      </c>
    </row>
    <row r="4005">
      <c r="A4005">
        <v>4001</v>
      </c>
      <c r="B4005" s="6">
        <v>-180352268.71059442</v>
      </c>
      <c r="C4005" s="6">
        <v>50491962.52510987</v>
      </c>
      <c r="D4005" s="6">
        <v>60857060.49560913</v>
      </c>
      <c r="E4005" s="6">
        <v>56215350.14542168</v>
      </c>
      <c r="F4005" s="6">
        <v>64552524.68360768</v>
      </c>
      <c r="G4005" s="6">
        <v>121948980.30322628</v>
      </c>
      <c r="H4005" s="6">
        <f>NPV(Supuestos!$B$22,C4005:G4005)+B4005</f>
        <v>50266974.277621165</v>
      </c>
      <c r="I4005" s="2">
        <f>IFERROR(IRR(B4005:G4005),"")</f>
        <v>0.23609412110599878</v>
      </c>
      <c r="J4005" s="2">
        <f>IFERROR(MIRR(B4005:G4005,Supuestos!$B$22,Supuestos!$B$22),"")</f>
        <v>0.1974562023797064</v>
      </c>
      <c r="K4005" s="6">
        <v>7779.187837143895</v>
      </c>
      <c r="L4005" s="6">
        <v>41914.18199355563</v>
      </c>
      <c r="M4005" s="6">
        <v>154267605.12914613</v>
      </c>
      <c r="N4005" s="6">
        <v>3396.806882042438</v>
      </c>
      <c r="O4005" s="6">
        <v>109591543.37337558</v>
      </c>
    </row>
    <row r="4006">
      <c r="A4006">
        <v>4002</v>
      </c>
      <c r="B4006" s="6">
        <v>-160570001.1849263</v>
      </c>
      <c r="C4006" s="6">
        <v>69321837.42368121</v>
      </c>
      <c r="D4006" s="6">
        <v>69455391.29022273</v>
      </c>
      <c r="E4006" s="6">
        <v>70145048.49003737</v>
      </c>
      <c r="F4006" s="6">
        <v>65822471.51337308</v>
      </c>
      <c r="G4006" s="6">
        <v>120954117.76685587</v>
      </c>
      <c r="H4006" s="6">
        <f>NPV(Supuestos!$B$22,C4006:G4006)+B4006</f>
        <v>102820171.926723</v>
      </c>
      <c r="I4006" s="2">
        <f>IFERROR(IRR(B4006:G4006),"")</f>
        <v>0.3635349294766356</v>
      </c>
      <c r="J4006" s="2">
        <f>IFERROR(MIRR(B4006:G4006,Supuestos!$B$22,Supuestos!$B$22),"")</f>
        <v>0.25861204241746516</v>
      </c>
      <c r="K4006" s="6">
        <v>8362.729246887091</v>
      </c>
      <c r="L4006" s="6">
        <v>40247.86875098999</v>
      </c>
      <c r="M4006" s="6">
        <v>133643438.85462414</v>
      </c>
      <c r="N4006" s="6">
        <v>3300.1463391507664</v>
      </c>
      <c r="O4006" s="6">
        <v>109581722.1679041</v>
      </c>
    </row>
    <row r="4007">
      <c r="A4007">
        <v>4003</v>
      </c>
      <c r="B4007" s="6">
        <v>-163670514.50947005</v>
      </c>
      <c r="C4007" s="6">
        <v>49872282.508008674</v>
      </c>
      <c r="D4007" s="6">
        <v>66451886.96710187</v>
      </c>
      <c r="E4007" s="6">
        <v>50340628.88752039</v>
      </c>
      <c r="F4007" s="6">
        <v>55701502.90568062</v>
      </c>
      <c r="G4007" s="6">
        <v>102047795.29342775</v>
      </c>
      <c r="H4007" s="6">
        <f>NPV(Supuestos!$B$22,C4007:G4007)+B4007</f>
        <v>51168349.99190465</v>
      </c>
      <c r="I4007" s="2">
        <f>IFERROR(IRR(B4007:G4007),"")</f>
        <v>0.25213882681222227</v>
      </c>
      <c r="J4007" s="2">
        <f>IFERROR(MIRR(B4007:G4007,Supuestos!$B$22,Supuestos!$B$22),"")</f>
        <v>0.20374177167243013</v>
      </c>
      <c r="K4007" s="6">
        <v>7994.395685200358</v>
      </c>
      <c r="L4007" s="6">
        <v>38911.343538861765</v>
      </c>
      <c r="M4007" s="6">
        <v>138784700.358076</v>
      </c>
      <c r="N4007" s="6">
        <v>3425.147557351738</v>
      </c>
      <c r="O4007" s="6">
        <v>110702515.49407922</v>
      </c>
    </row>
    <row r="4008">
      <c r="A4008">
        <v>4004</v>
      </c>
      <c r="B4008" s="6">
        <v>-173746933.92338058</v>
      </c>
      <c r="C4008" s="6">
        <v>102659463.84790576</v>
      </c>
      <c r="D4008" s="6">
        <v>102957916.3667431</v>
      </c>
      <c r="E4008" s="6">
        <v>92677003.934757</v>
      </c>
      <c r="F4008" s="6">
        <v>90703724.45349452</v>
      </c>
      <c r="G4008" s="6">
        <v>165291848.5584527</v>
      </c>
      <c r="H4008" s="6">
        <f>NPV(Supuestos!$B$22,C4008:G4008)+B4008</f>
        <v>197633631.6010875</v>
      </c>
      <c r="I4008" s="2">
        <f>IFERROR(IRR(B4008:G4008),"")</f>
        <v>0.5279891966867574</v>
      </c>
      <c r="J4008" s="2">
        <f>IFERROR(MIRR(B4008:G4008,Supuestos!$B$22,Supuestos!$B$22),"")</f>
        <v>0.3270437963440971</v>
      </c>
      <c r="K4008" s="6">
        <v>8887.011529873478</v>
      </c>
      <c r="L4008" s="6">
        <v>43435.82640214474</v>
      </c>
      <c r="M4008" s="6">
        <v>142865758.71974513</v>
      </c>
      <c r="N4008" s="6">
        <v>3244.6435397180417</v>
      </c>
      <c r="O4008" s="6">
        <v>111660981.83587418</v>
      </c>
    </row>
    <row r="4009">
      <c r="A4009">
        <v>4005</v>
      </c>
      <c r="B4009" s="6">
        <v>-151662325.329663</v>
      </c>
      <c r="C4009" s="6">
        <v>35933308.72027019</v>
      </c>
      <c r="D4009" s="6">
        <v>28877825.36365112</v>
      </c>
      <c r="E4009" s="6">
        <v>29351401.85838768</v>
      </c>
      <c r="F4009" s="6">
        <v>40012055.29567302</v>
      </c>
      <c r="G4009" s="6">
        <v>77012335.07635911</v>
      </c>
      <c r="H4009" s="6">
        <f>NPV(Supuestos!$B$22,C4009:G4009)+B4009</f>
        <v>-14421827.553183213</v>
      </c>
      <c r="I4009" s="2">
        <f>IFERROR(IRR(B4009:G4009),"")</f>
        <v>0.10464818088353509</v>
      </c>
      <c r="J4009" s="2">
        <f>IFERROR(MIRR(B4009:G4009,Supuestos!$B$22,Supuestos!$B$22),"")</f>
        <v>0.11744399540237649</v>
      </c>
      <c r="K4009" s="6">
        <v>7199.589939959421</v>
      </c>
      <c r="L4009" s="6">
        <v>37991.503017742005</v>
      </c>
      <c r="M4009" s="6">
        <v>129780465.89522515</v>
      </c>
      <c r="N4009" s="6">
        <v>3436.722662051519</v>
      </c>
      <c r="O4009" s="6">
        <v>103714506.05456792</v>
      </c>
    </row>
    <row r="4010">
      <c r="A4010">
        <v>4006</v>
      </c>
      <c r="B4010" s="6">
        <v>-155777590.74056616</v>
      </c>
      <c r="C4010" s="6">
        <v>54054219.58216439</v>
      </c>
      <c r="D4010" s="6">
        <v>64809086.10124226</v>
      </c>
      <c r="E4010" s="6">
        <v>52665802.14890005</v>
      </c>
      <c r="F4010" s="6">
        <v>58861051.22139821</v>
      </c>
      <c r="G4010" s="6">
        <v>87032758.42475688</v>
      </c>
      <c r="H4010" s="6">
        <f>NPV(Supuestos!$B$22,C4010:G4010)+B4010</f>
        <v>57107350.01431465</v>
      </c>
      <c r="I4010" s="2">
        <f>IFERROR(IRR(B4010:G4010),"")</f>
        <v>0.27499557908300853</v>
      </c>
      <c r="J4010" s="2">
        <f>IFERROR(MIRR(B4010:G4010,Supuestos!$B$22,Supuestos!$B$22),"")</f>
        <v>0.21348061498419768</v>
      </c>
      <c r="K4010" s="6">
        <v>8828.805998913245</v>
      </c>
      <c r="L4010" s="6">
        <v>33562.01071272057</v>
      </c>
      <c r="M4010" s="6">
        <v>132072592.21928154</v>
      </c>
      <c r="N4010" s="6">
        <v>3413.507209469875</v>
      </c>
      <c r="O4010" s="6">
        <v>111758004.91120923</v>
      </c>
    </row>
    <row r="4011">
      <c r="A4011">
        <v>4007</v>
      </c>
      <c r="B4011" s="6">
        <v>-167492213.38319662</v>
      </c>
      <c r="C4011" s="6">
        <v>71535631.98128363</v>
      </c>
      <c r="D4011" s="6">
        <v>62560654.71972707</v>
      </c>
      <c r="E4011" s="6">
        <v>92216856.44495207</v>
      </c>
      <c r="F4011" s="6">
        <v>84403379.16309243</v>
      </c>
      <c r="G4011" s="6">
        <v>129374348.8474858</v>
      </c>
      <c r="H4011" s="6">
        <f>NPV(Supuestos!$B$22,C4011:G4011)+B4011</f>
        <v>122807043.67626002</v>
      </c>
      <c r="I4011" s="2">
        <f>IFERROR(IRR(B4011:G4011),"")</f>
        <v>0.3843925456373574</v>
      </c>
      <c r="J4011" s="2">
        <f>IFERROR(MIRR(B4011:G4011,Supuestos!$B$22,Supuestos!$B$22),"")</f>
        <v>0.2725507518012722</v>
      </c>
      <c r="K4011" s="6">
        <v>9124.609628733833</v>
      </c>
      <c r="L4011" s="6">
        <v>36113.13093149633</v>
      </c>
      <c r="M4011" s="6">
        <v>141130755.60549605</v>
      </c>
      <c r="N4011" s="6">
        <v>3197.7732278717062</v>
      </c>
      <c r="O4011" s="6">
        <v>108563226.95769285</v>
      </c>
    </row>
    <row r="4012">
      <c r="A4012">
        <v>4008</v>
      </c>
      <c r="B4012" s="6">
        <v>-174449054.80203605</v>
      </c>
      <c r="C4012" s="6">
        <v>46727586.95614451</v>
      </c>
      <c r="D4012" s="6">
        <v>30042130.812423393</v>
      </c>
      <c r="E4012" s="6">
        <v>38599433.574084125</v>
      </c>
      <c r="F4012" s="6">
        <v>40465288.88384506</v>
      </c>
      <c r="G4012" s="6">
        <v>79435232.95029561</v>
      </c>
      <c r="H4012" s="6">
        <f>NPV(Supuestos!$B$22,C4012:G4012)+B4012</f>
        <v>-19075110.780023947</v>
      </c>
      <c r="I4012" s="2">
        <f>IFERROR(IRR(B4012:G4012),"")</f>
        <v>0.0975935904884125</v>
      </c>
      <c r="J4012" s="2">
        <f>IFERROR(MIRR(B4012:G4012,Supuestos!$B$22,Supuestos!$B$22),"")</f>
        <v>0.11390143954243936</v>
      </c>
      <c r="K4012" s="6">
        <v>8240.863191656335</v>
      </c>
      <c r="L4012" s="6">
        <v>32579.308369885006</v>
      </c>
      <c r="M4012" s="6">
        <v>152970524.94963554</v>
      </c>
      <c r="N4012" s="6">
        <v>3508.4420413710177</v>
      </c>
      <c r="O4012" s="6">
        <v>109891494.72178608</v>
      </c>
    </row>
    <row r="4013">
      <c r="A4013">
        <v>4009</v>
      </c>
      <c r="B4013" s="6">
        <v>-169956290.90134758</v>
      </c>
      <c r="C4013" s="6">
        <v>40407951.22414961</v>
      </c>
      <c r="D4013" s="6">
        <v>50457051.57898846</v>
      </c>
      <c r="E4013" s="6">
        <v>50797978.097934544</v>
      </c>
      <c r="F4013" s="6">
        <v>50810068.965488575</v>
      </c>
      <c r="G4013" s="6">
        <v>105801036.46533917</v>
      </c>
      <c r="H4013" s="6">
        <f>NPV(Supuestos!$B$22,C4013:G4013)+B4013</f>
        <v>23634914.140221026</v>
      </c>
      <c r="I4013" s="2">
        <f>IFERROR(IRR(B4013:G4013),"")</f>
        <v>0.18873800102654187</v>
      </c>
      <c r="J4013" s="2">
        <f>IFERROR(MIRR(B4013:G4013,Supuestos!$B$22,Supuestos!$B$22),"")</f>
        <v>0.17007722761329291</v>
      </c>
      <c r="K4013" s="6">
        <v>7590.90665780391</v>
      </c>
      <c r="L4013" s="6">
        <v>42878.45687416434</v>
      </c>
      <c r="M4013" s="6">
        <v>143917381.80035144</v>
      </c>
      <c r="N4013" s="6">
        <v>3474.9445829850933</v>
      </c>
      <c r="O4013" s="6">
        <v>110523051.11561646</v>
      </c>
    </row>
    <row r="4014">
      <c r="A4014">
        <v>4010</v>
      </c>
      <c r="B4014" s="6">
        <v>-172949869.12357575</v>
      </c>
      <c r="C4014" s="6">
        <v>41651553.932379514</v>
      </c>
      <c r="D4014" s="6">
        <v>66048848.38675901</v>
      </c>
      <c r="E4014" s="6">
        <v>54479830.848809406</v>
      </c>
      <c r="F4014" s="6">
        <v>70693239.1688707</v>
      </c>
      <c r="G4014" s="6">
        <v>86265988.0200781</v>
      </c>
      <c r="H4014" s="6">
        <f>NPV(Supuestos!$B$22,C4014:G4014)+B4014</f>
        <v>37841283.48419007</v>
      </c>
      <c r="I4014" s="2">
        <f>IFERROR(IRR(B4014:G4014),"")</f>
        <v>0.21853584011234245</v>
      </c>
      <c r="J4014" s="2">
        <f>IFERROR(MIRR(B4014:G4014,Supuestos!$B$22,Supuestos!$B$22),"")</f>
        <v>0.18601799786121376</v>
      </c>
      <c r="K4014" s="6">
        <v>8199.586508913513</v>
      </c>
      <c r="L4014" s="6">
        <v>37447.828882036796</v>
      </c>
      <c r="M4014" s="6">
        <v>148385332.1244357</v>
      </c>
      <c r="N4014" s="6">
        <v>3422.226078994572</v>
      </c>
      <c r="O4014" s="6">
        <v>109800686.90314452</v>
      </c>
    </row>
    <row r="4015">
      <c r="A4015">
        <v>4011</v>
      </c>
      <c r="B4015" s="6">
        <v>-165706858.61863083</v>
      </c>
      <c r="C4015" s="6">
        <v>59201548.58057809</v>
      </c>
      <c r="D4015" s="6">
        <v>60508516.07183084</v>
      </c>
      <c r="E4015" s="6">
        <v>56690689.59702216</v>
      </c>
      <c r="F4015" s="6">
        <v>37557366.97042084</v>
      </c>
      <c r="G4015" s="6">
        <v>88454549.89195547</v>
      </c>
      <c r="H4015" s="6">
        <f>NPV(Supuestos!$B$22,C4015:G4015)+B4015</f>
        <v>39225761.05889977</v>
      </c>
      <c r="I4015" s="2">
        <f>IFERROR(IRR(B4015:G4015),"")</f>
        <v>0.23198762592024313</v>
      </c>
      <c r="J4015" s="2">
        <f>IFERROR(MIRR(B4015:G4015,Supuestos!$B$22,Supuestos!$B$22),"")</f>
        <v>0.18948500846378757</v>
      </c>
      <c r="K4015" s="6">
        <v>7488.405133565556</v>
      </c>
      <c r="L4015" s="6">
        <v>41210.55072122559</v>
      </c>
      <c r="M4015" s="6">
        <v>141018754.65239966</v>
      </c>
      <c r="N4015" s="6">
        <v>3355.9364028275013</v>
      </c>
      <c r="O4015" s="6">
        <v>109017498.88925602</v>
      </c>
    </row>
    <row r="4016">
      <c r="A4016">
        <v>4012</v>
      </c>
      <c r="B4016" s="6">
        <v>-185784508.7851552</v>
      </c>
      <c r="C4016" s="6">
        <v>48845076.70037071</v>
      </c>
      <c r="D4016" s="6">
        <v>47639101.20473576</v>
      </c>
      <c r="E4016" s="6">
        <v>34613082.77057472</v>
      </c>
      <c r="F4016" s="6">
        <v>45792529.88518033</v>
      </c>
      <c r="G4016" s="6">
        <v>82114457.41037747</v>
      </c>
      <c r="H4016" s="6">
        <f>NPV(Supuestos!$B$22,C4016:G4016)+B4016</f>
        <v>-13157833.989664026</v>
      </c>
      <c r="I4016" s="2">
        <f>IFERROR(IRR(B4016:G4016),"")</f>
        <v>0.11216395624890575</v>
      </c>
      <c r="J4016" s="2">
        <f>IFERROR(MIRR(B4016:G4016,Supuestos!$B$22,Supuestos!$B$22),"")</f>
        <v>0.12337442562081757</v>
      </c>
      <c r="K4016" s="6">
        <v>7500.533999994939</v>
      </c>
      <c r="L4016" s="6">
        <v>37384.94752442293</v>
      </c>
      <c r="M4016" s="6">
        <v>163351943.18555835</v>
      </c>
      <c r="N4016" s="6">
        <v>3284.8672047257423</v>
      </c>
      <c r="O4016" s="6">
        <v>107817296.81558736</v>
      </c>
    </row>
    <row r="4017">
      <c r="A4017">
        <v>4013</v>
      </c>
      <c r="B4017" s="6">
        <v>-159792339.35122645</v>
      </c>
      <c r="C4017" s="6">
        <v>42939272.30957982</v>
      </c>
      <c r="D4017" s="6">
        <v>41705737.61406601</v>
      </c>
      <c r="E4017" s="6">
        <v>44792403.58775386</v>
      </c>
      <c r="F4017" s="6">
        <v>53416524.05922757</v>
      </c>
      <c r="G4017" s="6">
        <v>91560502.07782492</v>
      </c>
      <c r="H4017" s="6">
        <f>NPV(Supuestos!$B$22,C4017:G4017)+B4017</f>
        <v>19379022.452808097</v>
      </c>
      <c r="I4017" s="2">
        <f>IFERROR(IRR(B4017:G4017),"")</f>
        <v>0.1833688708323896</v>
      </c>
      <c r="J4017" s="2">
        <f>IFERROR(MIRR(B4017:G4017,Supuestos!$B$22,Supuestos!$B$22),"")</f>
        <v>0.1663996463182853</v>
      </c>
      <c r="K4017" s="6">
        <v>8231.924655414346</v>
      </c>
      <c r="L4017" s="6">
        <v>35768.984210185794</v>
      </c>
      <c r="M4017" s="6">
        <v>136236532.70971006</v>
      </c>
      <c r="N4017" s="6">
        <v>3583.673606471469</v>
      </c>
      <c r="O4017" s="6">
        <v>107774900.25453083</v>
      </c>
    </row>
    <row r="4018">
      <c r="A4018">
        <v>4014</v>
      </c>
      <c r="B4018" s="6">
        <v>-180452041.29896897</v>
      </c>
      <c r="C4018" s="6">
        <v>116521043.3902087</v>
      </c>
      <c r="D4018" s="6">
        <v>108049112.59806588</v>
      </c>
      <c r="E4018" s="6">
        <v>103846576.43436304</v>
      </c>
      <c r="F4018" s="6">
        <v>116522130.36616272</v>
      </c>
      <c r="G4018" s="6">
        <v>167699147.7717183</v>
      </c>
      <c r="H4018" s="6">
        <f>NPV(Supuestos!$B$22,C4018:G4018)+B4018</f>
        <v>231081302.70336246</v>
      </c>
      <c r="I4018" s="2">
        <f>IFERROR(IRR(B4018:G4018),"")</f>
        <v>0.5746316754233288</v>
      </c>
      <c r="J4018" s="2">
        <f>IFERROR(MIRR(B4018:G4018,Supuestos!$B$22,Supuestos!$B$22),"")</f>
        <v>0.344353546838043</v>
      </c>
      <c r="K4018" s="6">
        <v>8828.014958889498</v>
      </c>
      <c r="L4018" s="6">
        <v>46804.936750638866</v>
      </c>
      <c r="M4018" s="6">
        <v>147396466.75620762</v>
      </c>
      <c r="N4018" s="6">
        <v>3296.7361979496977</v>
      </c>
      <c r="O4018" s="6">
        <v>110424151.77230273</v>
      </c>
    </row>
    <row r="4019">
      <c r="A4019">
        <v>4015</v>
      </c>
      <c r="B4019" s="6">
        <v>-169166852.63528445</v>
      </c>
      <c r="C4019" s="6">
        <v>73839209.20532748</v>
      </c>
      <c r="D4019" s="6">
        <v>65047958.63785602</v>
      </c>
      <c r="E4019" s="6">
        <v>65845872.9735579</v>
      </c>
      <c r="F4019" s="6">
        <v>79960533.34811161</v>
      </c>
      <c r="G4019" s="6">
        <v>121687378.57719293</v>
      </c>
      <c r="H4019" s="6">
        <f>NPV(Supuestos!$B$22,C4019:G4019)+B4019</f>
        <v>100644430.23595874</v>
      </c>
      <c r="I4019" s="2">
        <f>IFERROR(IRR(B4019:G4019),"")</f>
        <v>0.34752934550878595</v>
      </c>
      <c r="J4019" s="2">
        <f>IFERROR(MIRR(B4019:G4019,Supuestos!$B$22,Supuestos!$B$22),"")</f>
        <v>0.2515661793934747</v>
      </c>
      <c r="K4019" s="6">
        <v>8073.942375810682</v>
      </c>
      <c r="L4019" s="6">
        <v>42026.68522568418</v>
      </c>
      <c r="M4019" s="6">
        <v>142021169.8546038</v>
      </c>
      <c r="N4019" s="6">
        <v>3356.96162081634</v>
      </c>
      <c r="O4019" s="6">
        <v>107909352.37785536</v>
      </c>
    </row>
    <row r="4020">
      <c r="A4020">
        <v>4016</v>
      </c>
      <c r="B4020" s="6">
        <v>-158093764.0540152</v>
      </c>
      <c r="C4020" s="6">
        <v>70242795.41923797</v>
      </c>
      <c r="D4020" s="6">
        <v>60256912.90513693</v>
      </c>
      <c r="E4020" s="6">
        <v>72537272.91861908</v>
      </c>
      <c r="F4020" s="6">
        <v>72576649.46201792</v>
      </c>
      <c r="G4020" s="6">
        <v>97213787.19175036</v>
      </c>
      <c r="H4020" s="6">
        <f>NPV(Supuestos!$B$22,C4020:G4020)+B4020</f>
        <v>92310051.64045747</v>
      </c>
      <c r="I4020" s="2">
        <f>IFERROR(IRR(B4020:G4020),"")</f>
        <v>0.3500450473662736</v>
      </c>
      <c r="J4020" s="2">
        <f>IFERROR(MIRR(B4020:G4020,Supuestos!$B$22,Supuestos!$B$22),"")</f>
        <v>0.24982754504196603</v>
      </c>
      <c r="K4020" s="6">
        <v>8549.620317331084</v>
      </c>
      <c r="L4020" s="6">
        <v>38846.7929895612</v>
      </c>
      <c r="M4020" s="6">
        <v>131523737.60547861</v>
      </c>
      <c r="N4020" s="6">
        <v>3383.522468743225</v>
      </c>
      <c r="O4020" s="6">
        <v>114096506.07565765</v>
      </c>
    </row>
    <row r="4021">
      <c r="A4021">
        <v>4017</v>
      </c>
      <c r="B4021" s="6">
        <v>-173866734.31664288</v>
      </c>
      <c r="C4021" s="6">
        <v>63590793.59854333</v>
      </c>
      <c r="D4021" s="6">
        <v>51872478.83034119</v>
      </c>
      <c r="E4021" s="6">
        <v>63124873.326706454</v>
      </c>
      <c r="F4021" s="6">
        <v>66893236.53017989</v>
      </c>
      <c r="G4021" s="6">
        <v>104427675.17961374</v>
      </c>
      <c r="H4021" s="6">
        <f>NPV(Supuestos!$B$22,C4021:G4021)+B4021</f>
        <v>58278971.33662916</v>
      </c>
      <c r="I4021" s="2">
        <f>IFERROR(IRR(B4021:G4021),"")</f>
        <v>0.26066732325756575</v>
      </c>
      <c r="J4021" s="2">
        <f>IFERROR(MIRR(B4021:G4021,Supuestos!$B$22,Supuestos!$B$22),"")</f>
        <v>0.20785188884946848</v>
      </c>
      <c r="K4021" s="6">
        <v>8551.564356278377</v>
      </c>
      <c r="L4021" s="6">
        <v>35024.50408351691</v>
      </c>
      <c r="M4021" s="6">
        <v>149905590.25928852</v>
      </c>
      <c r="N4021" s="6">
        <v>3271.8072849015393</v>
      </c>
      <c r="O4021" s="6">
        <v>107194485.22282732</v>
      </c>
    </row>
    <row r="4022">
      <c r="A4022">
        <v>4018</v>
      </c>
      <c r="B4022" s="6">
        <v>-171168591.97855592</v>
      </c>
      <c r="C4022" s="6">
        <v>56133718.05350162</v>
      </c>
      <c r="D4022" s="6">
        <v>62943947.80099133</v>
      </c>
      <c r="E4022" s="6">
        <v>63136503.8915009</v>
      </c>
      <c r="F4022" s="6">
        <v>61244347.48657623</v>
      </c>
      <c r="G4022" s="6">
        <v>118675126.05100417</v>
      </c>
      <c r="H4022" s="6">
        <f>NPV(Supuestos!$B$22,C4022:G4022)+B4022</f>
        <v>67017889.240131445</v>
      </c>
      <c r="I4022" s="2">
        <f>IFERROR(IRR(B4022:G4022),"")</f>
        <v>0.27615647219355055</v>
      </c>
      <c r="J4022" s="2">
        <f>IFERROR(MIRR(B4022:G4022,Supuestos!$B$22,Supuestos!$B$22),"")</f>
        <v>0.21787708032909836</v>
      </c>
      <c r="K4022" s="6">
        <v>7725.377973283839</v>
      </c>
      <c r="L4022" s="6">
        <v>40693.72356016752</v>
      </c>
      <c r="M4022" s="6">
        <v>146018640.32714632</v>
      </c>
      <c r="N4022" s="6">
        <v>3302.223654681196</v>
      </c>
      <c r="O4022" s="6">
        <v>99768730.58147009</v>
      </c>
    </row>
    <row r="4023">
      <c r="A4023">
        <v>4019</v>
      </c>
      <c r="B4023" s="6">
        <v>-175762037.65612808</v>
      </c>
      <c r="C4023" s="6">
        <v>83358516.64668566</v>
      </c>
      <c r="D4023" s="6">
        <v>74072054.92474338</v>
      </c>
      <c r="E4023" s="6">
        <v>86659011.99432436</v>
      </c>
      <c r="F4023" s="6">
        <v>87541315.92753002</v>
      </c>
      <c r="G4023" s="6">
        <v>128452545.32649979</v>
      </c>
      <c r="H4023" s="6">
        <f>NPV(Supuestos!$B$22,C4023:G4023)+B4023</f>
        <v>131393587.43990041</v>
      </c>
      <c r="I4023" s="2">
        <f>IFERROR(IRR(B4023:G4023),"")</f>
        <v>0.3994422169380842</v>
      </c>
      <c r="J4023" s="2">
        <f>IFERROR(MIRR(B4023:G4023,Supuestos!$B$22,Supuestos!$B$22),"")</f>
        <v>0.27465170198921207</v>
      </c>
      <c r="K4023" s="6">
        <v>8568.845944423054</v>
      </c>
      <c r="L4023" s="6">
        <v>43033.06132624067</v>
      </c>
      <c r="M4023" s="6">
        <v>146262543.8144108</v>
      </c>
      <c r="N4023" s="6">
        <v>3453.010337551435</v>
      </c>
      <c r="O4023" s="6">
        <v>112785084.16704905</v>
      </c>
    </row>
    <row r="4024">
      <c r="A4024">
        <v>4020</v>
      </c>
      <c r="B4024" s="6">
        <v>-161251225.96055835</v>
      </c>
      <c r="C4024" s="6">
        <v>82849431.24301362</v>
      </c>
      <c r="D4024" s="6">
        <v>67805493.70160379</v>
      </c>
      <c r="E4024" s="6">
        <v>75414062.45774041</v>
      </c>
      <c r="F4024" s="6">
        <v>83425190.29924756</v>
      </c>
      <c r="G4024" s="6">
        <v>126160967.48777208</v>
      </c>
      <c r="H4024" s="6">
        <f>NPV(Supuestos!$B$22,C4024:G4024)+B4024</f>
        <v>129418646.45213734</v>
      </c>
      <c r="I4024" s="2">
        <f>IFERROR(IRR(B4024:G4024),"")</f>
        <v>0.4179575881478624</v>
      </c>
      <c r="J4024" s="2">
        <f>IFERROR(MIRR(B4024:G4024,Supuestos!$B$22,Supuestos!$B$22),"")</f>
        <v>0.28257937056804705</v>
      </c>
      <c r="K4024" s="6">
        <v>8555.032642759154</v>
      </c>
      <c r="L4024" s="6">
        <v>40727.87462460546</v>
      </c>
      <c r="M4024" s="6">
        <v>133376962.2098622</v>
      </c>
      <c r="N4024" s="6">
        <v>3495.544017975529</v>
      </c>
      <c r="O4024" s="6">
        <v>106542711.24024837</v>
      </c>
    </row>
    <row r="4025">
      <c r="A4025">
        <v>4021</v>
      </c>
      <c r="B4025" s="6">
        <v>-161631812.15412828</v>
      </c>
      <c r="C4025" s="6">
        <v>84786764.70150271</v>
      </c>
      <c r="D4025" s="6">
        <v>85640842.10981476</v>
      </c>
      <c r="E4025" s="6">
        <v>80188139.27028131</v>
      </c>
      <c r="F4025" s="6">
        <v>72360827.87384263</v>
      </c>
      <c r="G4025" s="6">
        <v>138852363.61370903</v>
      </c>
      <c r="H4025" s="6">
        <f>NPV(Supuestos!$B$22,C4025:G4025)+B4025</f>
        <v>147724085.57776105</v>
      </c>
      <c r="I4025" s="2">
        <f>IFERROR(IRR(B4025:G4025),"")</f>
        <v>0.4571259636375265</v>
      </c>
      <c r="J4025" s="2">
        <f>IFERROR(MIRR(B4025:G4025,Supuestos!$B$22,Supuestos!$B$22),"")</f>
        <v>0.29804922712439597</v>
      </c>
      <c r="K4025" s="6">
        <v>8289.715714463387</v>
      </c>
      <c r="L4025" s="6">
        <v>44840.85041434629</v>
      </c>
      <c r="M4025" s="6">
        <v>131894379.9677516</v>
      </c>
      <c r="N4025" s="6">
        <v>3335.7335723626115</v>
      </c>
      <c r="O4025" s="6">
        <v>115408794.1928712</v>
      </c>
    </row>
    <row r="4026">
      <c r="A4026">
        <v>4022</v>
      </c>
      <c r="B4026" s="6">
        <v>-166272877.79721612</v>
      </c>
      <c r="C4026" s="6">
        <v>94797369.72533253</v>
      </c>
      <c r="D4026" s="6">
        <v>91903477.47633125</v>
      </c>
      <c r="E4026" s="6">
        <v>112114687.1634809</v>
      </c>
      <c r="F4026" s="6">
        <v>91458349.60233776</v>
      </c>
      <c r="G4026" s="6">
        <v>155112237.73602897</v>
      </c>
      <c r="H4026" s="6">
        <f>NPV(Supuestos!$B$22,C4026:G4026)+B4026</f>
        <v>197984792.4751289</v>
      </c>
      <c r="I4026" s="2">
        <f>IFERROR(IRR(B4026:G4026),"")</f>
        <v>0.5356394885986587</v>
      </c>
      <c r="J4026" s="2">
        <f>IFERROR(MIRR(B4026:G4026,Supuestos!$B$22,Supuestos!$B$22),"")</f>
        <v>0.33358993707875206</v>
      </c>
      <c r="K4026" s="6">
        <v>8761.402086102655</v>
      </c>
      <c r="L4026" s="6">
        <v>45406.33516551474</v>
      </c>
      <c r="M4026" s="6">
        <v>134447025.02590275</v>
      </c>
      <c r="N4026" s="6">
        <v>3193.8222556374967</v>
      </c>
      <c r="O4026" s="6">
        <v>118241120.18723623</v>
      </c>
    </row>
    <row r="4027">
      <c r="A4027">
        <v>4023</v>
      </c>
      <c r="B4027" s="6">
        <v>-167332530.19946495</v>
      </c>
      <c r="C4027" s="6">
        <v>82234633.22887735</v>
      </c>
      <c r="D4027" s="6">
        <v>92071496.45290081</v>
      </c>
      <c r="E4027" s="6">
        <v>102045797.42241028</v>
      </c>
      <c r="F4027" s="6">
        <v>99427377.9114222</v>
      </c>
      <c r="G4027" s="6">
        <v>157278183.2743563</v>
      </c>
      <c r="H4027" s="6">
        <f>NPV(Supuestos!$B$22,C4027:G4027)+B4027</f>
        <v>185081495.88231045</v>
      </c>
      <c r="I4027" s="2">
        <f>IFERROR(IRR(B4027:G4027),"")</f>
        <v>0.49635035397756827</v>
      </c>
      <c r="J4027" s="2">
        <f>IFERROR(MIRR(B4027:G4027,Supuestos!$B$22,Supuestos!$B$22),"")</f>
        <v>0.3231205439749165</v>
      </c>
      <c r="K4027" s="6">
        <v>9198.030744804324</v>
      </c>
      <c r="L4027" s="6">
        <v>42149.81758543155</v>
      </c>
      <c r="M4027" s="6">
        <v>136316904.75636947</v>
      </c>
      <c r="N4027" s="6">
        <v>3592.50201502194</v>
      </c>
      <c r="O4027" s="6">
        <v>109362747.60474181</v>
      </c>
    </row>
    <row r="4028">
      <c r="A4028">
        <v>4024</v>
      </c>
      <c r="B4028" s="6">
        <v>-163425025.23360908</v>
      </c>
      <c r="C4028" s="6">
        <v>65938790.21142508</v>
      </c>
      <c r="D4028" s="6">
        <v>78069907.01052323</v>
      </c>
      <c r="E4028" s="6">
        <v>80744091.13493866</v>
      </c>
      <c r="F4028" s="6">
        <v>69700697.94323815</v>
      </c>
      <c r="G4028" s="6">
        <v>112143588.4266401</v>
      </c>
      <c r="H4028" s="6">
        <f>NPV(Supuestos!$B$22,C4028:G4028)+B4028</f>
        <v>108500513.13328643</v>
      </c>
      <c r="I4028" s="2">
        <f>IFERROR(IRR(B4028:G4028),"")</f>
        <v>0.37236700207594225</v>
      </c>
      <c r="J4028" s="2">
        <f>IFERROR(MIRR(B4028:G4028,Supuestos!$B$22,Supuestos!$B$22),"")</f>
        <v>0.2622086107836017</v>
      </c>
      <c r="K4028" s="6">
        <v>8189.085585510664</v>
      </c>
      <c r="L4028" s="6">
        <v>41530.40450859012</v>
      </c>
      <c r="M4028" s="6">
        <v>136217342.27987128</v>
      </c>
      <c r="N4028" s="6">
        <v>3275.7747222979865</v>
      </c>
      <c r="O4028" s="6">
        <v>109190692.53076167</v>
      </c>
    </row>
    <row r="4029">
      <c r="A4029">
        <v>4025</v>
      </c>
      <c r="B4029" s="6">
        <v>-148948942.75137544</v>
      </c>
      <c r="C4029" s="6">
        <v>30808735.033859026</v>
      </c>
      <c r="D4029" s="6">
        <v>25973120.702374004</v>
      </c>
      <c r="E4029" s="6">
        <v>33252256.280814305</v>
      </c>
      <c r="F4029" s="6">
        <v>47797333.599652916</v>
      </c>
      <c r="G4029" s="6">
        <v>68554489.64417847</v>
      </c>
      <c r="H4029" s="6">
        <f>NPV(Supuestos!$B$22,C4029:G4029)+B4029</f>
        <v>-15589025.491204232</v>
      </c>
      <c r="I4029" s="2">
        <f>IFERROR(IRR(B4029:G4029),"")</f>
        <v>0.101625571827914</v>
      </c>
      <c r="J4029" s="2">
        <f>IFERROR(MIRR(B4029:G4029,Supuestos!$B$22,Supuestos!$B$22),"")</f>
        <v>0.11507076557903817</v>
      </c>
      <c r="K4029" s="6">
        <v>7841.267113395022</v>
      </c>
      <c r="L4029" s="6">
        <v>33547.03849376472</v>
      </c>
      <c r="M4029" s="6">
        <v>127904839.57593912</v>
      </c>
      <c r="N4029" s="6">
        <v>3413.351134521266</v>
      </c>
      <c r="O4029" s="6">
        <v>108010941.99235661</v>
      </c>
    </row>
    <row r="4030">
      <c r="A4030">
        <v>4026</v>
      </c>
      <c r="B4030" s="6">
        <v>-162550946.92341137</v>
      </c>
      <c r="C4030" s="6">
        <v>64400087.48332804</v>
      </c>
      <c r="D4030" s="6">
        <v>52428263.47446913</v>
      </c>
      <c r="E4030" s="6">
        <v>50486167.59974733</v>
      </c>
      <c r="F4030" s="6">
        <v>67089127.021659665</v>
      </c>
      <c r="G4030" s="6">
        <v>90328302.28251086</v>
      </c>
      <c r="H4030" s="6">
        <f>NPV(Supuestos!$B$22,C4030:G4030)+B4030</f>
        <v>54994767.94211089</v>
      </c>
      <c r="I4030" s="2">
        <f>IFERROR(IRR(B4030:G4030),"")</f>
        <v>0.26542407856394723</v>
      </c>
      <c r="J4030" s="2">
        <f>IFERROR(MIRR(B4030:G4030,Supuestos!$B$22,Supuestos!$B$22),"")</f>
        <v>0.20841764251543626</v>
      </c>
      <c r="K4030" s="6">
        <v>8190.566881743586</v>
      </c>
      <c r="L4030" s="6">
        <v>37606.89771244444</v>
      </c>
      <c r="M4030" s="6">
        <v>137909202.04911807</v>
      </c>
      <c r="N4030" s="6">
        <v>3213.9056139315167</v>
      </c>
      <c r="O4030" s="6">
        <v>112025193.8469476</v>
      </c>
    </row>
    <row r="4031">
      <c r="A4031">
        <v>4027</v>
      </c>
      <c r="B4031" s="6">
        <v>-182056497.45009464</v>
      </c>
      <c r="C4031" s="6">
        <v>36281585.33196682</v>
      </c>
      <c r="D4031" s="6">
        <v>29730151.721896384</v>
      </c>
      <c r="E4031" s="6">
        <v>37918541.627529785</v>
      </c>
      <c r="F4031" s="6">
        <v>43841663.032835506</v>
      </c>
      <c r="G4031" s="6">
        <v>87748206.97054356</v>
      </c>
      <c r="H4031" s="6">
        <f>NPV(Supuestos!$B$22,C4031:G4031)+B4031</f>
        <v>-30228770.440400608</v>
      </c>
      <c r="I4031" s="2">
        <f>IFERROR(IRR(B4031:G4031),"")</f>
        <v>0.07834297225464638</v>
      </c>
      <c r="J4031" s="2">
        <f>IFERROR(MIRR(B4031:G4031,Supuestos!$B$22,Supuestos!$B$22),"")</f>
        <v>0.0993445627257743</v>
      </c>
      <c r="K4031" s="6">
        <v>7736.855301855775</v>
      </c>
      <c r="L4031" s="6">
        <v>35317.92744815427</v>
      </c>
      <c r="M4031" s="6">
        <v>160196521.91186985</v>
      </c>
      <c r="N4031" s="6">
        <v>3517.254891960571</v>
      </c>
      <c r="O4031" s="6">
        <v>103780359.93119574</v>
      </c>
    </row>
    <row r="4032">
      <c r="A4032">
        <v>4028</v>
      </c>
      <c r="B4032" s="6">
        <v>-174130947.61274442</v>
      </c>
      <c r="C4032" s="6">
        <v>73425859.44904338</v>
      </c>
      <c r="D4032" s="6">
        <v>59054910.29597545</v>
      </c>
      <c r="E4032" s="6">
        <v>69893847.12445462</v>
      </c>
      <c r="F4032" s="6">
        <v>70394811.75340377</v>
      </c>
      <c r="G4032" s="6">
        <v>101126981.94837123</v>
      </c>
      <c r="H4032" s="6">
        <f>NPV(Supuestos!$B$22,C4032:G4032)+B4032</f>
        <v>77096458.07667407</v>
      </c>
      <c r="I4032" s="2">
        <f>IFERROR(IRR(B4032:G4032),"")</f>
        <v>0.3028356337566702</v>
      </c>
      <c r="J4032" s="2">
        <f>IFERROR(MIRR(B4032:G4032,Supuestos!$B$22,Supuestos!$B$22),"")</f>
        <v>0.22671326457840912</v>
      </c>
      <c r="K4032" s="6">
        <v>8025.77375792011</v>
      </c>
      <c r="L4032" s="6">
        <v>42797.611792382624</v>
      </c>
      <c r="M4032" s="6">
        <v>146652231.64274788</v>
      </c>
      <c r="N4032" s="6">
        <v>3371.5650799684227</v>
      </c>
      <c r="O4032" s="6">
        <v>115883279.48585851</v>
      </c>
    </row>
    <row r="4033">
      <c r="A4033">
        <v>4029</v>
      </c>
      <c r="B4033" s="6">
        <v>-181254008.01475886</v>
      </c>
      <c r="C4033" s="6">
        <v>57843134.188945696</v>
      </c>
      <c r="D4033" s="6">
        <v>53036256.90489214</v>
      </c>
      <c r="E4033" s="6">
        <v>61704329.14612101</v>
      </c>
      <c r="F4033" s="6">
        <v>43420786.7058934</v>
      </c>
      <c r="G4033" s="6">
        <v>97721584.53196898</v>
      </c>
      <c r="H4033" s="6">
        <f>NPV(Supuestos!$B$22,C4033:G4033)+B4033</f>
        <v>28406045.77291256</v>
      </c>
      <c r="I4033" s="2">
        <f>IFERROR(IRR(B4033:G4033),"")</f>
        <v>0.19929333034459987</v>
      </c>
      <c r="J4033" s="2">
        <f>IFERROR(MIRR(B4033:G4033,Supuestos!$B$22,Supuestos!$B$22),"")</f>
        <v>0.17368205950085303</v>
      </c>
      <c r="K4033" s="6">
        <v>7960.53084609984</v>
      </c>
      <c r="L4033" s="6">
        <v>37663.5497389781</v>
      </c>
      <c r="M4033" s="6">
        <v>157268260.0570988</v>
      </c>
      <c r="N4033" s="6">
        <v>3332.6564248340824</v>
      </c>
      <c r="O4033" s="6">
        <v>108094450.12678528</v>
      </c>
    </row>
    <row r="4034">
      <c r="A4034">
        <v>4030</v>
      </c>
      <c r="B4034" s="6">
        <v>-166714835.6416187</v>
      </c>
      <c r="C4034" s="6">
        <v>83404631.47946252</v>
      </c>
      <c r="D4034" s="6">
        <v>76560457.15371564</v>
      </c>
      <c r="E4034" s="6">
        <v>59415701.9618155</v>
      </c>
      <c r="F4034" s="6">
        <v>70624864.058599</v>
      </c>
      <c r="G4034" s="6">
        <v>143445733.49138278</v>
      </c>
      <c r="H4034" s="6">
        <f>NPV(Supuestos!$B$22,C4034:G4034)+B4034</f>
        <v>121778622.09308648</v>
      </c>
      <c r="I4034" s="2">
        <f>IFERROR(IRR(B4034:G4034),"")</f>
        <v>0.39535076498761756</v>
      </c>
      <c r="J4034" s="2">
        <f>IFERROR(MIRR(B4034:G4034,Supuestos!$B$22,Supuestos!$B$22),"")</f>
        <v>0.2721466991764878</v>
      </c>
      <c r="K4034" s="6">
        <v>8413.535392375432</v>
      </c>
      <c r="L4034" s="6">
        <v>41262.0548965089</v>
      </c>
      <c r="M4034" s="6">
        <v>138942054.90290546</v>
      </c>
      <c r="N4034" s="6">
        <v>3244.295514871677</v>
      </c>
      <c r="O4034" s="6">
        <v>110699744.28323646</v>
      </c>
    </row>
    <row r="4035">
      <c r="A4035">
        <v>4031</v>
      </c>
      <c r="B4035" s="6">
        <v>-173487197.94413295</v>
      </c>
      <c r="C4035" s="6">
        <v>80051757.85850969</v>
      </c>
      <c r="D4035" s="6">
        <v>70787221.0848869</v>
      </c>
      <c r="E4035" s="6">
        <v>79184888.93922853</v>
      </c>
      <c r="F4035" s="6">
        <v>84439999.50628036</v>
      </c>
      <c r="G4035" s="6">
        <v>131678283.26730624</v>
      </c>
      <c r="H4035" s="6">
        <f>NPV(Supuestos!$B$22,C4035:G4035)+B4035</f>
        <v>123034487.32024917</v>
      </c>
      <c r="I4035" s="2">
        <f>IFERROR(IRR(B4035:G4035),"")</f>
        <v>0.38439343432053635</v>
      </c>
      <c r="J4035" s="2">
        <f>IFERROR(MIRR(B4035:G4035,Supuestos!$B$22,Supuestos!$B$22),"")</f>
        <v>0.26900302327437964</v>
      </c>
      <c r="K4035" s="6">
        <v>7958.327462780868</v>
      </c>
      <c r="L4035" s="6">
        <v>45962.784050417205</v>
      </c>
      <c r="M4035" s="6">
        <v>144224247.0181888</v>
      </c>
      <c r="N4035" s="6">
        <v>3308.1868150271475</v>
      </c>
      <c r="O4035" s="6">
        <v>107018778.74449559</v>
      </c>
    </row>
    <row r="4036">
      <c r="A4036">
        <v>4032</v>
      </c>
      <c r="B4036" s="6">
        <v>-182028869.23066863</v>
      </c>
      <c r="C4036" s="6">
        <v>49973636.378145695</v>
      </c>
      <c r="D4036" s="6">
        <v>61939893.26973218</v>
      </c>
      <c r="E4036" s="6">
        <v>40028577.10713795</v>
      </c>
      <c r="F4036" s="6">
        <v>46773452.12268097</v>
      </c>
      <c r="G4036" s="6">
        <v>87399831.78322864</v>
      </c>
      <c r="H4036" s="6">
        <f>NPV(Supuestos!$B$22,C4036:G4036)+B4036</f>
        <v>9572912.282330975</v>
      </c>
      <c r="I4036" s="2">
        <f>IFERROR(IRR(B4036:G4036),"")</f>
        <v>0.16038289806478193</v>
      </c>
      <c r="J4036" s="2">
        <f>IFERROR(MIRR(B4036:G4036,Supuestos!$B$22,Supuestos!$B$22),"")</f>
        <v>0.15174598150438245</v>
      </c>
      <c r="K4036" s="6">
        <v>7730.6836166103585</v>
      </c>
      <c r="L4036" s="6">
        <v>39643.70524061529</v>
      </c>
      <c r="M4036" s="6">
        <v>157511033.82224026</v>
      </c>
      <c r="N4036" s="6">
        <v>3471.4215693995357</v>
      </c>
      <c r="O4036" s="6">
        <v>111432040.91427313</v>
      </c>
    </row>
    <row r="4037">
      <c r="A4037">
        <v>4033</v>
      </c>
      <c r="B4037" s="6">
        <v>-171783190.33680147</v>
      </c>
      <c r="C4037" s="6">
        <v>40998171.739016</v>
      </c>
      <c r="D4037" s="6">
        <v>62793553.15126685</v>
      </c>
      <c r="E4037" s="6">
        <v>48274736.071621016</v>
      </c>
      <c r="F4037" s="6">
        <v>50438757.72200337</v>
      </c>
      <c r="G4037" s="6">
        <v>87710956.2411703</v>
      </c>
      <c r="H4037" s="6">
        <f>NPV(Supuestos!$B$22,C4037:G4037)+B4037</f>
        <v>20499906.008833174</v>
      </c>
      <c r="I4037" s="2">
        <f>IFERROR(IRR(B4037:G4037),"")</f>
        <v>0.184196734850314</v>
      </c>
      <c r="J4037" s="2">
        <f>IFERROR(MIRR(B4037:G4037,Supuestos!$B$22,Supuestos!$B$22),"")</f>
        <v>0.16599567606311028</v>
      </c>
      <c r="K4037" s="6">
        <v>7468.8281218304555</v>
      </c>
      <c r="L4037" s="6">
        <v>41905.13564008944</v>
      </c>
      <c r="M4037" s="6">
        <v>146744609.8953759</v>
      </c>
      <c r="N4037" s="6">
        <v>3412.3287631198764</v>
      </c>
      <c r="O4037" s="6">
        <v>106738734.63813466</v>
      </c>
    </row>
    <row r="4038">
      <c r="A4038">
        <v>4034</v>
      </c>
      <c r="B4038" s="6">
        <v>-162598892.7333146</v>
      </c>
      <c r="C4038" s="6">
        <v>43399992.783254</v>
      </c>
      <c r="D4038" s="6">
        <v>40764059.742412515</v>
      </c>
      <c r="E4038" s="6">
        <v>51645756.74747433</v>
      </c>
      <c r="F4038" s="6">
        <v>52958498.906345844</v>
      </c>
      <c r="G4038" s="6">
        <v>77108678.42165193</v>
      </c>
      <c r="H4038" s="6">
        <f>NPV(Supuestos!$B$22,C4038:G4038)+B4038</f>
        <v>13100825.456437934</v>
      </c>
      <c r="I4038" s="2">
        <f>IFERROR(IRR(B4038:G4038),"")</f>
        <v>0.16988198068313556</v>
      </c>
      <c r="J4038" s="2">
        <f>IFERROR(MIRR(B4038:G4038,Supuestos!$B$22,Supuestos!$B$22),"")</f>
        <v>0.1578053380837272</v>
      </c>
      <c r="K4038" s="6">
        <v>7818.675415223219</v>
      </c>
      <c r="L4038" s="6">
        <v>37285.999636758905</v>
      </c>
      <c r="M4038" s="6">
        <v>139276722.43795872</v>
      </c>
      <c r="N4038" s="6">
        <v>3436.566673374424</v>
      </c>
      <c r="O4038" s="6">
        <v>107410203.96732841</v>
      </c>
    </row>
    <row r="4039">
      <c r="A4039">
        <v>4035</v>
      </c>
      <c r="B4039" s="6">
        <v>-163280724.1905842</v>
      </c>
      <c r="C4039" s="6">
        <v>48419249.69547795</v>
      </c>
      <c r="D4039" s="6">
        <v>44001055.73256789</v>
      </c>
      <c r="E4039" s="6">
        <v>33718259.5867413</v>
      </c>
      <c r="F4039" s="6">
        <v>66577786.34155697</v>
      </c>
      <c r="G4039" s="6">
        <v>86726818.88742033</v>
      </c>
      <c r="H4039" s="6">
        <f>NPV(Supuestos!$B$22,C4039:G4039)+B4039</f>
        <v>20271136.553196833</v>
      </c>
      <c r="I4039" s="2">
        <f>IFERROR(IRR(B4039:G4039),"")</f>
        <v>0.18514094030889033</v>
      </c>
      <c r="J4039" s="2">
        <f>IFERROR(MIRR(B4039:G4039,Supuestos!$B$22,Supuestos!$B$22),"")</f>
        <v>0.16699669486749324</v>
      </c>
      <c r="K4039" s="6">
        <v>8289.605025902047</v>
      </c>
      <c r="L4039" s="6">
        <v>36786.81390920029</v>
      </c>
      <c r="M4039" s="6">
        <v>138884871.5930938</v>
      </c>
      <c r="N4039" s="6">
        <v>3488.106474497666</v>
      </c>
      <c r="O4039" s="6">
        <v>114582038.50309773</v>
      </c>
    </row>
    <row r="4040">
      <c r="A4040">
        <v>4036</v>
      </c>
      <c r="B4040" s="6">
        <v>-161246598.6124815</v>
      </c>
      <c r="C4040" s="6">
        <v>62747774.79585213</v>
      </c>
      <c r="D4040" s="6">
        <v>62627472.134673476</v>
      </c>
      <c r="E4040" s="6">
        <v>63945283.17007208</v>
      </c>
      <c r="F4040" s="6">
        <v>70513423.93352744</v>
      </c>
      <c r="G4040" s="6">
        <v>92824257.22350247</v>
      </c>
      <c r="H4040" s="6">
        <f>NPV(Supuestos!$B$22,C4040:G4040)+B4040</f>
        <v>75105978.13150585</v>
      </c>
      <c r="I4040" s="2">
        <f>IFERROR(IRR(B4040:G4040),"")</f>
        <v>0.3087455510000172</v>
      </c>
      <c r="J4040" s="2">
        <f>IFERROR(MIRR(B4040:G4040,Supuestos!$B$22,Supuestos!$B$22),"")</f>
        <v>0.23060537361156852</v>
      </c>
      <c r="K4040" s="6">
        <v>8074.4031491481255</v>
      </c>
      <c r="L4040" s="6">
        <v>41046.271825302436</v>
      </c>
      <c r="M4040" s="6">
        <v>134732666.89352053</v>
      </c>
      <c r="N4040" s="6">
        <v>3450.168153705696</v>
      </c>
      <c r="O4040" s="6">
        <v>112711287.59084123</v>
      </c>
    </row>
    <row r="4041">
      <c r="A4041">
        <v>4037</v>
      </c>
      <c r="B4041" s="6">
        <v>-157128538.13466465</v>
      </c>
      <c r="C4041" s="6">
        <v>43017247.23573817</v>
      </c>
      <c r="D4041" s="6">
        <v>33813551.26384312</v>
      </c>
      <c r="E4041" s="6">
        <v>37682798.06742306</v>
      </c>
      <c r="F4041" s="6">
        <v>32005613.659819547</v>
      </c>
      <c r="G4041" s="6">
        <v>73643547.46237925</v>
      </c>
      <c r="H4041" s="6">
        <f>NPV(Supuestos!$B$22,C4041:G4041)+B4041</f>
        <v>-10742822.17143464</v>
      </c>
      <c r="I4041" s="2">
        <f>IFERROR(IRR(B4041:G4041),"")</f>
        <v>0.11328937611979682</v>
      </c>
      <c r="J4041" s="2">
        <f>IFERROR(MIRR(B4041:G4041,Supuestos!$B$22,Supuestos!$B$22),"")</f>
        <v>0.12396704441339801</v>
      </c>
      <c r="K4041" s="6">
        <v>7703.350013128901</v>
      </c>
      <c r="L4041" s="6">
        <v>34140.49907949319</v>
      </c>
      <c r="M4041" s="6">
        <v>136088841.01208538</v>
      </c>
      <c r="N4041" s="6">
        <v>3404.8904474203787</v>
      </c>
      <c r="O4041" s="6">
        <v>106782676.73788737</v>
      </c>
    </row>
    <row r="4042">
      <c r="A4042">
        <v>4038</v>
      </c>
      <c r="B4042" s="6">
        <v>-168170203.95178965</v>
      </c>
      <c r="C4042" s="6">
        <v>85041994.9023627</v>
      </c>
      <c r="D4042" s="6">
        <v>108307266.2972249</v>
      </c>
      <c r="E4042" s="6">
        <v>88349734.29395008</v>
      </c>
      <c r="F4042" s="6">
        <v>100532685.49960311</v>
      </c>
      <c r="G4042" s="6">
        <v>140080748.54003018</v>
      </c>
      <c r="H4042" s="6">
        <f>NPV(Supuestos!$B$22,C4042:G4042)+B4042</f>
        <v>181677487.4033003</v>
      </c>
      <c r="I4042" s="2">
        <f>IFERROR(IRR(B4042:G4042),"")</f>
        <v>0.5042809521409694</v>
      </c>
      <c r="J4042" s="2">
        <f>IFERROR(MIRR(B4042:G4042,Supuestos!$B$22,Supuestos!$B$22),"")</f>
        <v>0.319869045586783</v>
      </c>
      <c r="K4042" s="6">
        <v>9191.726757595821</v>
      </c>
      <c r="L4042" s="6">
        <v>41273.56196857354</v>
      </c>
      <c r="M4042" s="6">
        <v>137820179.63756353</v>
      </c>
      <c r="N4042" s="6">
        <v>3400.3065672703087</v>
      </c>
      <c r="O4042" s="6">
        <v>111562176.11558384</v>
      </c>
    </row>
    <row r="4043">
      <c r="A4043">
        <v>4039</v>
      </c>
      <c r="B4043" s="6">
        <v>-179461238.031435</v>
      </c>
      <c r="C4043" s="6">
        <v>58739860.93587105</v>
      </c>
      <c r="D4043" s="6">
        <v>61568121.06352658</v>
      </c>
      <c r="E4043" s="6">
        <v>34270390.603714325</v>
      </c>
      <c r="F4043" s="6">
        <v>52390000.63460924</v>
      </c>
      <c r="G4043" s="6">
        <v>82562347.08762838</v>
      </c>
      <c r="H4043" s="6">
        <f>NPV(Supuestos!$B$22,C4043:G4043)+B4043</f>
        <v>16470545.266373824</v>
      </c>
      <c r="I4043" s="2">
        <f>IFERROR(IRR(B4043:G4043),"")</f>
        <v>0.17641867820350846</v>
      </c>
      <c r="J4043" s="2">
        <f>IFERROR(MIRR(B4043:G4043,Supuestos!$B$22,Supuestos!$B$22),"")</f>
        <v>0.16019689195331255</v>
      </c>
      <c r="K4043" s="6">
        <v>8075.097156886859</v>
      </c>
      <c r="L4043" s="6">
        <v>36403.67802806475</v>
      </c>
      <c r="M4043" s="6">
        <v>155944179.075863</v>
      </c>
      <c r="N4043" s="6">
        <v>3449.848292799046</v>
      </c>
      <c r="O4043" s="6">
        <v>107925839.84820162</v>
      </c>
    </row>
    <row r="4044">
      <c r="A4044">
        <v>4040</v>
      </c>
      <c r="B4044" s="6">
        <v>-168537319.12583178</v>
      </c>
      <c r="C4044" s="6">
        <v>89360819.56604695</v>
      </c>
      <c r="D4044" s="6">
        <v>74716387.97134688</v>
      </c>
      <c r="E4044" s="6">
        <v>89832352.15652943</v>
      </c>
      <c r="F4044" s="6">
        <v>79202150.91924742</v>
      </c>
      <c r="G4044" s="6">
        <v>141867337.63261038</v>
      </c>
      <c r="H4044" s="6">
        <f>NPV(Supuestos!$B$22,C4044:G4044)+B4044</f>
        <v>148550959.17877573</v>
      </c>
      <c r="I4044" s="2">
        <f>IFERROR(IRR(B4044:G4044),"")</f>
        <v>0.4433950187497837</v>
      </c>
      <c r="J4044" s="2">
        <f>IFERROR(MIRR(B4044:G4044,Supuestos!$B$22,Supuestos!$B$22),"")</f>
        <v>0.2936049615947047</v>
      </c>
      <c r="K4044" s="6">
        <v>8860.114386014073</v>
      </c>
      <c r="L4044" s="6">
        <v>40206.773187987026</v>
      </c>
      <c r="M4044" s="6">
        <v>140038390.36278468</v>
      </c>
      <c r="N4044" s="6">
        <v>3346.7129670083523</v>
      </c>
      <c r="O4044" s="6">
        <v>108623666.61152476</v>
      </c>
    </row>
    <row r="4045">
      <c r="A4045">
        <v>4041</v>
      </c>
      <c r="B4045" s="6">
        <v>-176248298.83913967</v>
      </c>
      <c r="C4045" s="6">
        <v>70204704.32551281</v>
      </c>
      <c r="D4045" s="6">
        <v>85587779.13603236</v>
      </c>
      <c r="E4045" s="6">
        <v>65947452.96537112</v>
      </c>
      <c r="F4045" s="6">
        <v>59372612.02724792</v>
      </c>
      <c r="G4045" s="6">
        <v>106948362.01236096</v>
      </c>
      <c r="H4045" s="6">
        <f>NPV(Supuestos!$B$22,C4045:G4045)+B4045</f>
        <v>86403424.8584862</v>
      </c>
      <c r="I4045" s="2">
        <f>IFERROR(IRR(B4045:G4045),"")</f>
        <v>0.3228781916993306</v>
      </c>
      <c r="J4045" s="2">
        <f>IFERROR(MIRR(B4045:G4045,Supuestos!$B$22,Supuestos!$B$22),"")</f>
        <v>0.2346842711335122</v>
      </c>
      <c r="K4045" s="6">
        <v>8353.133567457167</v>
      </c>
      <c r="L4045" s="6">
        <v>42409.364891051104</v>
      </c>
      <c r="M4045" s="6">
        <v>147908211.6834614</v>
      </c>
      <c r="N4045" s="6">
        <v>3459.9307626796267</v>
      </c>
      <c r="O4045" s="6">
        <v>117375552.4022577</v>
      </c>
    </row>
    <row r="4046">
      <c r="A4046">
        <v>4042</v>
      </c>
      <c r="B4046" s="6">
        <v>-176561291.09025955</v>
      </c>
      <c r="C4046" s="6">
        <v>63513506.31901215</v>
      </c>
      <c r="D4046" s="6">
        <v>70809261.48548903</v>
      </c>
      <c r="E4046" s="6">
        <v>83540545.78155202</v>
      </c>
      <c r="F4046" s="6">
        <v>82533549.36307251</v>
      </c>
      <c r="G4046" s="6">
        <v>115937764.00165373</v>
      </c>
      <c r="H4046" s="6">
        <f>NPV(Supuestos!$B$22,C4046:G4046)+B4046</f>
        <v>99106155.66016263</v>
      </c>
      <c r="I4046" s="2">
        <f>IFERROR(IRR(B4046:G4046),"")</f>
        <v>0.33270085759819573</v>
      </c>
      <c r="J4046" s="2">
        <f>IFERROR(MIRR(B4046:G4046,Supuestos!$B$22,Supuestos!$B$22),"")</f>
        <v>0.2462433356528757</v>
      </c>
      <c r="K4046" s="6">
        <v>8911.473317891676</v>
      </c>
      <c r="L4046" s="6">
        <v>37427.75523123024</v>
      </c>
      <c r="M4046" s="6">
        <v>149878375.72292444</v>
      </c>
      <c r="N4046" s="6">
        <v>3470.7728079209724</v>
      </c>
      <c r="O4046" s="6">
        <v>107779971.55023737</v>
      </c>
    </row>
    <row r="4047">
      <c r="A4047">
        <v>4043</v>
      </c>
      <c r="B4047" s="6">
        <v>-168449252.15036562</v>
      </c>
      <c r="C4047" s="6">
        <v>45619420.561970994</v>
      </c>
      <c r="D4047" s="6">
        <v>32471385.833421405</v>
      </c>
      <c r="E4047" s="6">
        <v>41726803.73088515</v>
      </c>
      <c r="F4047" s="6">
        <v>33272959.980926912</v>
      </c>
      <c r="G4047" s="6">
        <v>86256614.76207758</v>
      </c>
      <c r="H4047" s="6">
        <f>NPV(Supuestos!$B$22,C4047:G4047)+B4047</f>
        <v>-10782889.410327792</v>
      </c>
      <c r="I4047" s="2">
        <f>IFERROR(IRR(B4047:G4047),"")</f>
        <v>0.11556781845560264</v>
      </c>
      <c r="J4047" s="2">
        <f>IFERROR(MIRR(B4047:G4047,Supuestos!$B$22,Supuestos!$B$22),"")</f>
        <v>0.1250163746450239</v>
      </c>
      <c r="K4047" s="6">
        <v>7314.815076822859</v>
      </c>
      <c r="L4047" s="6">
        <v>39584.23468614419</v>
      </c>
      <c r="M4047" s="6">
        <v>145285143.61542946</v>
      </c>
      <c r="N4047" s="6">
        <v>3393.10291884467</v>
      </c>
      <c r="O4047" s="6">
        <v>109091871.53186066</v>
      </c>
    </row>
    <row r="4048">
      <c r="A4048">
        <v>4044</v>
      </c>
      <c r="B4048" s="6">
        <v>-183269337.20777225</v>
      </c>
      <c r="C4048" s="6">
        <v>74907242.68160991</v>
      </c>
      <c r="D4048" s="6">
        <v>75424015.5485776</v>
      </c>
      <c r="E4048" s="6">
        <v>65706163.38004166</v>
      </c>
      <c r="F4048" s="6">
        <v>84016557.74900986</v>
      </c>
      <c r="G4048" s="6">
        <v>124588884.50396167</v>
      </c>
      <c r="H4048" s="6">
        <f>NPV(Supuestos!$B$22,C4048:G4048)+B4048</f>
        <v>99276999.31421266</v>
      </c>
      <c r="I4048" s="2">
        <f>IFERROR(IRR(B4048:G4048),"")</f>
        <v>0.33112767895360173</v>
      </c>
      <c r="J4048" s="2">
        <f>IFERROR(MIRR(B4048:G4048,Supuestos!$B$22,Supuestos!$B$22),"")</f>
        <v>0.24309644830270005</v>
      </c>
      <c r="K4048" s="6">
        <v>8732.4445558693</v>
      </c>
      <c r="L4048" s="6">
        <v>38837.91624156992</v>
      </c>
      <c r="M4048" s="6">
        <v>156137341.18817183</v>
      </c>
      <c r="N4048" s="6">
        <v>3416.736534796655</v>
      </c>
      <c r="O4048" s="6">
        <v>112414269.76144238</v>
      </c>
    </row>
    <row r="4049">
      <c r="A4049">
        <v>4045</v>
      </c>
      <c r="B4049" s="6">
        <v>-182832439.90296105</v>
      </c>
      <c r="C4049" s="6">
        <v>51350182.69488424</v>
      </c>
      <c r="D4049" s="6">
        <v>55457794.906467155</v>
      </c>
      <c r="E4049" s="6">
        <v>65213853.30487705</v>
      </c>
      <c r="F4049" s="6">
        <v>53334793.679674864</v>
      </c>
      <c r="G4049" s="6">
        <v>85723845.25476627</v>
      </c>
      <c r="H4049" s="6">
        <f>NPV(Supuestos!$B$22,C4049:G4049)+B4049</f>
        <v>25002804.277592022</v>
      </c>
      <c r="I4049" s="2">
        <f>IFERROR(IRR(B4049:G4049),"")</f>
        <v>0.19159397701847503</v>
      </c>
      <c r="J4049" s="2">
        <f>IFERROR(MIRR(B4049:G4049,Supuestos!$B$22,Supuestos!$B$22),"")</f>
        <v>0.16960183114024874</v>
      </c>
      <c r="K4049" s="6">
        <v>8188.169354588245</v>
      </c>
      <c r="L4049" s="6">
        <v>36702.845805757315</v>
      </c>
      <c r="M4049" s="6">
        <v>158790110.52273068</v>
      </c>
      <c r="N4049" s="6">
        <v>3431.224305462092</v>
      </c>
      <c r="O4049" s="6">
        <v>106584239.9215916</v>
      </c>
    </row>
    <row r="4050">
      <c r="A4050">
        <v>4046</v>
      </c>
      <c r="B4050" s="6">
        <v>-162077090.14023587</v>
      </c>
      <c r="C4050" s="6">
        <v>46930755.08203653</v>
      </c>
      <c r="D4050" s="6">
        <v>63153897.87147376</v>
      </c>
      <c r="E4050" s="6">
        <v>52325076.273540124</v>
      </c>
      <c r="F4050" s="6">
        <v>49169360.74206903</v>
      </c>
      <c r="G4050" s="6">
        <v>81624919.79686902</v>
      </c>
      <c r="H4050" s="6">
        <f>NPV(Supuestos!$B$22,C4050:G4050)+B4050</f>
        <v>34508682.97491654</v>
      </c>
      <c r="I4050" s="2">
        <f>IFERROR(IRR(B4050:G4050),"")</f>
        <v>0.22009069579917892</v>
      </c>
      <c r="J4050" s="2">
        <f>IFERROR(MIRR(B4050:G4050,Supuestos!$B$22,Supuestos!$B$22),"")</f>
        <v>0.18487065067328556</v>
      </c>
      <c r="K4050" s="6">
        <v>8118.146551535069</v>
      </c>
      <c r="L4050" s="6">
        <v>37250.77735193881</v>
      </c>
      <c r="M4050" s="6">
        <v>137884508.56410447</v>
      </c>
      <c r="N4050" s="6">
        <v>3443.369855390241</v>
      </c>
      <c r="O4050" s="6">
        <v>112029617.7138675</v>
      </c>
    </row>
    <row r="4051">
      <c r="A4051">
        <v>4047</v>
      </c>
      <c r="B4051" s="6">
        <v>-161318889.39056534</v>
      </c>
      <c r="C4051" s="6">
        <v>67833910.21153176</v>
      </c>
      <c r="D4051" s="6">
        <v>39044496.96156545</v>
      </c>
      <c r="E4051" s="6">
        <v>54628481.06313672</v>
      </c>
      <c r="F4051" s="6">
        <v>69013877.81496285</v>
      </c>
      <c r="G4051" s="6">
        <v>91678073.07649201</v>
      </c>
      <c r="H4051" s="6">
        <f>NPV(Supuestos!$B$22,C4051:G4051)+B4051</f>
        <v>53577156.171825364</v>
      </c>
      <c r="I4051" s="2">
        <f>IFERROR(IRR(B4051:G4051),"")</f>
        <v>0.26192796295759624</v>
      </c>
      <c r="J4051" s="2">
        <f>IFERROR(MIRR(B4051:G4051,Supuestos!$B$22,Supuestos!$B$22),"")</f>
        <v>0.20729524855189418</v>
      </c>
      <c r="K4051" s="6">
        <v>7550.790399395502</v>
      </c>
      <c r="L4051" s="6">
        <v>41949.872006852805</v>
      </c>
      <c r="M4051" s="6">
        <v>135978514.1261482</v>
      </c>
      <c r="N4051" s="6">
        <v>3359.0528924949467</v>
      </c>
      <c r="O4051" s="6">
        <v>107951434.78244789</v>
      </c>
    </row>
    <row r="4052">
      <c r="A4052">
        <v>4048</v>
      </c>
      <c r="B4052" s="6">
        <v>-175244512.10560426</v>
      </c>
      <c r="C4052" s="6">
        <v>57537939.06735246</v>
      </c>
      <c r="D4052" s="6">
        <v>45094810.861449316</v>
      </c>
      <c r="E4052" s="6">
        <v>46255837.73341666</v>
      </c>
      <c r="F4052" s="6">
        <v>60306285.59195174</v>
      </c>
      <c r="G4052" s="6">
        <v>99232179.89938378</v>
      </c>
      <c r="H4052" s="6">
        <f>NPV(Supuestos!$B$22,C4052:G4052)+B4052</f>
        <v>28391976.89408447</v>
      </c>
      <c r="I4052" s="2">
        <f>IFERROR(IRR(B4052:G4052),"")</f>
        <v>0.1994087918016178</v>
      </c>
      <c r="J4052" s="2">
        <f>IFERROR(MIRR(B4052:G4052,Supuestos!$B$22,Supuestos!$B$22),"")</f>
        <v>0.17475441564426886</v>
      </c>
      <c r="K4052" s="6">
        <v>7674.17760330418</v>
      </c>
      <c r="L4052" s="6">
        <v>40280.242436186614</v>
      </c>
      <c r="M4052" s="6">
        <v>150515093.3568486</v>
      </c>
      <c r="N4052" s="6">
        <v>3237.0807870601616</v>
      </c>
      <c r="O4052" s="6">
        <v>113033639.36421637</v>
      </c>
    </row>
    <row r="4053">
      <c r="A4053">
        <v>4049</v>
      </c>
      <c r="B4053" s="6">
        <v>-151569177.72237515</v>
      </c>
      <c r="C4053" s="6">
        <v>56915162.174248666</v>
      </c>
      <c r="D4053" s="6">
        <v>72199050.44632915</v>
      </c>
      <c r="E4053" s="6">
        <v>57738394.35401219</v>
      </c>
      <c r="F4053" s="6">
        <v>85239444.3894655</v>
      </c>
      <c r="G4053" s="6">
        <v>117975618.60753885</v>
      </c>
      <c r="H4053" s="6">
        <f>NPV(Supuestos!$B$22,C4053:G4053)+B4053</f>
        <v>104624432.95748174</v>
      </c>
      <c r="I4053" s="2">
        <f>IFERROR(IRR(B4053:G4053),"")</f>
        <v>0.36844119816107324</v>
      </c>
      <c r="J4053" s="2">
        <f>IFERROR(MIRR(B4053:G4053,Supuestos!$B$22,Supuestos!$B$22),"")</f>
        <v>0.2661825714810415</v>
      </c>
      <c r="K4053" s="6">
        <v>8993.632949419516</v>
      </c>
      <c r="L4053" s="6">
        <v>35276.70170493064</v>
      </c>
      <c r="M4053" s="6">
        <v>126187921.17835052</v>
      </c>
      <c r="N4053" s="6">
        <v>3378.4313903811076</v>
      </c>
      <c r="O4053" s="6">
        <v>106873706.8710848</v>
      </c>
    </row>
    <row r="4054">
      <c r="A4054">
        <v>4050</v>
      </c>
      <c r="B4054" s="6">
        <v>-147532480.71476805</v>
      </c>
      <c r="C4054" s="6">
        <v>48812982.68890479</v>
      </c>
      <c r="D4054" s="6">
        <v>58312652.02689134</v>
      </c>
      <c r="E4054" s="6">
        <v>55632453.045880705</v>
      </c>
      <c r="F4054" s="6">
        <v>54533304.69598664</v>
      </c>
      <c r="G4054" s="6">
        <v>92527444.42642139</v>
      </c>
      <c r="H4054" s="6">
        <f>NPV(Supuestos!$B$22,C4054:G4054)+B4054</f>
        <v>58049887.96747881</v>
      </c>
      <c r="I4054" s="2">
        <f>IFERROR(IRR(B4054:G4054),"")</f>
        <v>0.2798917875572865</v>
      </c>
      <c r="J4054" s="2">
        <f>IFERROR(MIRR(B4054:G4054,Supuestos!$B$22,Supuestos!$B$22),"")</f>
        <v>0.2182165504861957</v>
      </c>
      <c r="K4054" s="6">
        <v>7923.908987542574</v>
      </c>
      <c r="L4054" s="6">
        <v>38913.54639735512</v>
      </c>
      <c r="M4054" s="6">
        <v>122864688.71195547</v>
      </c>
      <c r="N4054" s="6">
        <v>3321.191155320654</v>
      </c>
      <c r="O4054" s="6">
        <v>108626789.81484617</v>
      </c>
    </row>
    <row r="4055">
      <c r="A4055">
        <v>4051</v>
      </c>
      <c r="B4055" s="6">
        <v>-174833994.7039561</v>
      </c>
      <c r="C4055" s="6">
        <v>36830296.85618153</v>
      </c>
      <c r="D4055" s="6">
        <v>23427292.584430117</v>
      </c>
      <c r="E4055" s="6">
        <v>34216382.855017215</v>
      </c>
      <c r="F4055" s="6">
        <v>35625272.60243639</v>
      </c>
      <c r="G4055" s="6">
        <v>65798279.60117775</v>
      </c>
      <c r="H4055" s="6">
        <f>NPV(Supuestos!$B$22,C4055:G4055)+B4055</f>
        <v>-46138506.144169085</v>
      </c>
      <c r="I4055" s="2">
        <f>IFERROR(IRR(B4055:G4055),"")</f>
        <v>0.03486898237685657</v>
      </c>
      <c r="J4055" s="2">
        <f>IFERROR(MIRR(B4055:G4055,Supuestos!$B$22,Supuestos!$B$22),"")</f>
        <v>0.07224082758284811</v>
      </c>
      <c r="K4055" s="6">
        <v>7779.456717032215</v>
      </c>
      <c r="L4055" s="6">
        <v>34854.57199575356</v>
      </c>
      <c r="M4055" s="6">
        <v>153142023.96542427</v>
      </c>
      <c r="N4055" s="6">
        <v>3535.8370043337345</v>
      </c>
      <c r="O4055" s="6">
        <v>111677814.80643761</v>
      </c>
    </row>
    <row r="4056">
      <c r="A4056">
        <v>4052</v>
      </c>
      <c r="B4056" s="6">
        <v>-158879881.0681735</v>
      </c>
      <c r="C4056" s="6">
        <v>19724184.972022086</v>
      </c>
      <c r="D4056" s="6">
        <v>19774268.403273255</v>
      </c>
      <c r="E4056" s="6">
        <v>6403769.292339083</v>
      </c>
      <c r="F4056" s="6">
        <v>2310164.43589022</v>
      </c>
      <c r="G4056" s="6">
        <v>38852624.71943535</v>
      </c>
      <c r="H4056" s="6">
        <f>NPV(Supuestos!$B$22,C4056:G4056)+B4056</f>
        <v>-100493306.51443698</v>
      </c>
      <c r="I4056" s="2">
        <f>IFERROR(IRR(B4056:G4056),"")</f>
        <v>-0.1586213764389126</v>
      </c>
      <c r="J4056" s="2">
        <f>IFERROR(MIRR(B4056:G4056,Supuestos!$B$22,Supuestos!$B$22),"")</f>
        <v>-0.06684525348466774</v>
      </c>
      <c r="K4056" s="6">
        <v>7218.901069691157</v>
      </c>
      <c r="L4056" s="6">
        <v>31060.525547841902</v>
      </c>
      <c r="M4056" s="6">
        <v>140942052.17997468</v>
      </c>
      <c r="N4056" s="6">
        <v>3372.487922012806</v>
      </c>
      <c r="O4056" s="6">
        <v>112922568.7314033</v>
      </c>
    </row>
    <row r="4057">
      <c r="A4057">
        <v>4053</v>
      </c>
      <c r="B4057" s="6">
        <v>-162168813.18354392</v>
      </c>
      <c r="C4057" s="6">
        <v>65594861.40691079</v>
      </c>
      <c r="D4057" s="6">
        <v>57099414.42666301</v>
      </c>
      <c r="E4057" s="6">
        <v>34710125.25331816</v>
      </c>
      <c r="F4057" s="6">
        <v>54359288.27284029</v>
      </c>
      <c r="G4057" s="6">
        <v>78791715.71722482</v>
      </c>
      <c r="H4057" s="6">
        <f>NPV(Supuestos!$B$22,C4057:G4057)+B4057</f>
        <v>35842040.72646375</v>
      </c>
      <c r="I4057" s="2">
        <f>IFERROR(IRR(B4057:G4057),"")</f>
        <v>0.22793012096793466</v>
      </c>
      <c r="J4057" s="2">
        <f>IFERROR(MIRR(B4057:G4057,Supuestos!$B$22,Supuestos!$B$22),"")</f>
        <v>0.18644929603589033</v>
      </c>
      <c r="K4057" s="6">
        <v>7913.823823590188</v>
      </c>
      <c r="L4057" s="6">
        <v>38635.797010481954</v>
      </c>
      <c r="M4057" s="6">
        <v>137708261.91754818</v>
      </c>
      <c r="N4057" s="6">
        <v>3453.52457202971</v>
      </c>
      <c r="O4057" s="6">
        <v>109656085.77143167</v>
      </c>
    </row>
    <row r="4058">
      <c r="A4058">
        <v>4054</v>
      </c>
      <c r="B4058" s="6">
        <v>-180331620.01599294</v>
      </c>
      <c r="C4058" s="6">
        <v>65926229.90269825</v>
      </c>
      <c r="D4058" s="6">
        <v>73742643.33222997</v>
      </c>
      <c r="E4058" s="6">
        <v>78220391.9904431</v>
      </c>
      <c r="F4058" s="6">
        <v>70160678.0263563</v>
      </c>
      <c r="G4058" s="6">
        <v>113941185.75867881</v>
      </c>
      <c r="H4058" s="6">
        <f>NPV(Supuestos!$B$22,C4058:G4058)+B4058</f>
        <v>87755747.47125146</v>
      </c>
      <c r="I4058" s="2">
        <f>IFERROR(IRR(B4058:G4058),"")</f>
        <v>0.31304054974802326</v>
      </c>
      <c r="J4058" s="2">
        <f>IFERROR(MIRR(B4058:G4058,Supuestos!$B$22,Supuestos!$B$22),"")</f>
        <v>0.23408690647111574</v>
      </c>
      <c r="K4058" s="6">
        <v>9059.620351294216</v>
      </c>
      <c r="L4058" s="6">
        <v>34894.22107357743</v>
      </c>
      <c r="M4058" s="6">
        <v>155041348.38553363</v>
      </c>
      <c r="N4058" s="6">
        <v>3169.984476144115</v>
      </c>
      <c r="O4058" s="6">
        <v>111782253.43182997</v>
      </c>
    </row>
    <row r="4059">
      <c r="A4059">
        <v>4055</v>
      </c>
      <c r="B4059" s="6">
        <v>-154387197.5388533</v>
      </c>
      <c r="C4059" s="6">
        <v>51642869.11616798</v>
      </c>
      <c r="D4059" s="6">
        <v>47279486.73364992</v>
      </c>
      <c r="E4059" s="6">
        <v>47614719.89616675</v>
      </c>
      <c r="F4059" s="6">
        <v>46450755.5974375</v>
      </c>
      <c r="G4059" s="6">
        <v>92378509.95641479</v>
      </c>
      <c r="H4059" s="6">
        <f>NPV(Supuestos!$B$22,C4059:G4059)+B4059</f>
        <v>34913253.91968476</v>
      </c>
      <c r="I4059" s="2">
        <f>IFERROR(IRR(B4059:G4059),"")</f>
        <v>0.22301060977720338</v>
      </c>
      <c r="J4059" s="2">
        <f>IFERROR(MIRR(B4059:G4059,Supuestos!$B$22,Supuestos!$B$22),"")</f>
        <v>0.1874434178842943</v>
      </c>
      <c r="K4059" s="6">
        <v>7279.799192739736</v>
      </c>
      <c r="L4059" s="6">
        <v>42668.85596641126</v>
      </c>
      <c r="M4059" s="6">
        <v>129537541.28130059</v>
      </c>
      <c r="N4059" s="6">
        <v>3271.056104823947</v>
      </c>
      <c r="O4059" s="6">
        <v>107488971.60619687</v>
      </c>
    </row>
    <row r="4060">
      <c r="A4060">
        <v>4056</v>
      </c>
      <c r="B4060" s="6">
        <v>-145233012.65570265</v>
      </c>
      <c r="C4060" s="6">
        <v>36648667.21407362</v>
      </c>
      <c r="D4060" s="6">
        <v>30030976.66442813</v>
      </c>
      <c r="E4060" s="6">
        <v>50370518.93419999</v>
      </c>
      <c r="F4060" s="6">
        <v>35725033.21756112</v>
      </c>
      <c r="G4060" s="6">
        <v>89554599.9889889</v>
      </c>
      <c r="H4060" s="6">
        <f>NPV(Supuestos!$B$22,C4060:G4060)+B4060</f>
        <v>11685408.52935072</v>
      </c>
      <c r="I4060" s="2">
        <f>IFERROR(IRR(B4060:G4060),"")</f>
        <v>0.1684194771672855</v>
      </c>
      <c r="J4060" s="2">
        <f>IFERROR(MIRR(B4060:G4060,Supuestos!$B$22,Supuestos!$B$22),"")</f>
        <v>0.15778139946717662</v>
      </c>
      <c r="K4060" s="6">
        <v>7865.223512590769</v>
      </c>
      <c r="L4060" s="6">
        <v>34394.99972724465</v>
      </c>
      <c r="M4060" s="6">
        <v>123591063.81008042</v>
      </c>
      <c r="N4060" s="6">
        <v>3367.758886112521</v>
      </c>
      <c r="O4060" s="6">
        <v>105604967.02032208</v>
      </c>
    </row>
    <row r="4061">
      <c r="A4061">
        <v>4057</v>
      </c>
      <c r="B4061" s="6">
        <v>-190257710.93230444</v>
      </c>
      <c r="C4061" s="6">
        <v>88527118.32305913</v>
      </c>
      <c r="D4061" s="6">
        <v>88441747.88730577</v>
      </c>
      <c r="E4061" s="6">
        <v>97759576.5263784</v>
      </c>
      <c r="F4061" s="6">
        <v>100039084.06378278</v>
      </c>
      <c r="G4061" s="6">
        <v>123332908.9834363</v>
      </c>
      <c r="H4061" s="6">
        <f>NPV(Supuestos!$B$22,C4061:G4061)+B4061</f>
        <v>144722055.62014467</v>
      </c>
      <c r="I4061" s="2">
        <f>IFERROR(IRR(B4061:G4061),"")</f>
        <v>0.40798035322393983</v>
      </c>
      <c r="J4061" s="2">
        <f>IFERROR(MIRR(B4061:G4061,Supuestos!$B$22,Supuestos!$B$22),"")</f>
        <v>0.27655671072704036</v>
      </c>
      <c r="K4061" s="6">
        <v>8331.701463629526</v>
      </c>
      <c r="L4061" s="6">
        <v>46649.42294051105</v>
      </c>
      <c r="M4061" s="6">
        <v>159164185.70103014</v>
      </c>
      <c r="N4061" s="6">
        <v>3311.2917739587524</v>
      </c>
      <c r="O4061" s="6">
        <v>115507424.42304134</v>
      </c>
    </row>
    <row r="4062">
      <c r="A4062">
        <v>4058</v>
      </c>
      <c r="B4062" s="6">
        <v>-163785743.34248877</v>
      </c>
      <c r="C4062" s="6">
        <v>79082086.96092981</v>
      </c>
      <c r="D4062" s="6">
        <v>69767337.76397294</v>
      </c>
      <c r="E4062" s="6">
        <v>58236491.15873066</v>
      </c>
      <c r="F4062" s="6">
        <v>66609516.806243695</v>
      </c>
      <c r="G4062" s="6">
        <v>121225642.6669415</v>
      </c>
      <c r="H4062" s="6">
        <f>NPV(Supuestos!$B$22,C4062:G4062)+B4062</f>
        <v>100975163.37474032</v>
      </c>
      <c r="I4062" s="2">
        <f>IFERROR(IRR(B4062:G4062),"")</f>
        <v>0.3625262168555223</v>
      </c>
      <c r="J4062" s="2">
        <f>IFERROR(MIRR(B4062:G4062,Supuestos!$B$22,Supuestos!$B$22),"")</f>
        <v>0.25493260790396355</v>
      </c>
      <c r="K4062" s="6">
        <v>8715.674946440737</v>
      </c>
      <c r="L4062" s="6">
        <v>38477.48634159967</v>
      </c>
      <c r="M4062" s="6">
        <v>136957162.2457291</v>
      </c>
      <c r="N4062" s="6">
        <v>3487.4455198956034</v>
      </c>
      <c r="O4062" s="6">
        <v>111390377.69637851</v>
      </c>
    </row>
    <row r="4063">
      <c r="A4063">
        <v>4059</v>
      </c>
      <c r="B4063" s="6">
        <v>-173674129.5401537</v>
      </c>
      <c r="C4063" s="6">
        <v>94932722.6429252</v>
      </c>
      <c r="D4063" s="6">
        <v>68913905.84270301</v>
      </c>
      <c r="E4063" s="6">
        <v>78928116.13849793</v>
      </c>
      <c r="F4063" s="6">
        <v>91180791.96508111</v>
      </c>
      <c r="G4063" s="6">
        <v>147109331.394342</v>
      </c>
      <c r="H4063" s="6">
        <f>NPV(Supuestos!$B$22,C4063:G4063)+B4063</f>
        <v>146291757.1533293</v>
      </c>
      <c r="I4063" s="2">
        <f>IFERROR(IRR(B4063:G4063),"")</f>
        <v>0.4293634097205576</v>
      </c>
      <c r="J4063" s="2">
        <f>IFERROR(MIRR(B4063:G4063,Supuestos!$B$22,Supuestos!$B$22),"")</f>
        <v>0.28818595814130554</v>
      </c>
      <c r="K4063" s="6">
        <v>8418.141729014864</v>
      </c>
      <c r="L4063" s="6">
        <v>43346.54789783306</v>
      </c>
      <c r="M4063" s="6">
        <v>144482338.84675452</v>
      </c>
      <c r="N4063" s="6">
        <v>3391.2894181907177</v>
      </c>
      <c r="O4063" s="6">
        <v>105502991.2112277</v>
      </c>
    </row>
    <row r="4064">
      <c r="A4064">
        <v>4060</v>
      </c>
      <c r="B4064" s="6">
        <v>-158536106.20933676</v>
      </c>
      <c r="C4064" s="6">
        <v>60435019.77007897</v>
      </c>
      <c r="D4064" s="6">
        <v>78085609.00242127</v>
      </c>
      <c r="E4064" s="6">
        <v>74816500.23650098</v>
      </c>
      <c r="F4064" s="6">
        <v>76486276.16952366</v>
      </c>
      <c r="G4064" s="6">
        <v>98835105.364607</v>
      </c>
      <c r="H4064" s="6">
        <f>NPV(Supuestos!$B$22,C4064:G4064)+B4064</f>
        <v>101678288.47186738</v>
      </c>
      <c r="I4064" s="2">
        <f>IFERROR(IRR(B4064:G4064),"")</f>
        <v>0.3648441334376886</v>
      </c>
      <c r="J4064" s="2">
        <f>IFERROR(MIRR(B4064:G4064,Supuestos!$B$22,Supuestos!$B$22),"")</f>
        <v>0.25876737241247505</v>
      </c>
      <c r="K4064" s="6">
        <v>9116.022851195872</v>
      </c>
      <c r="L4064" s="6">
        <v>36130.260416153586</v>
      </c>
      <c r="M4064" s="6">
        <v>132186963.84347166</v>
      </c>
      <c r="N4064" s="6">
        <v>3598.56375840803</v>
      </c>
      <c r="O4064" s="6">
        <v>109007339.45913698</v>
      </c>
    </row>
    <row r="4065">
      <c r="A4065">
        <v>4061</v>
      </c>
      <c r="B4065" s="6">
        <v>-152659520.58872318</v>
      </c>
      <c r="C4065" s="6">
        <v>53810683.91537166</v>
      </c>
      <c r="D4065" s="6">
        <v>48666186.842178605</v>
      </c>
      <c r="E4065" s="6">
        <v>45303174.27291736</v>
      </c>
      <c r="F4065" s="6">
        <v>42447076.64352624</v>
      </c>
      <c r="G4065" s="6">
        <v>102328651.43342534</v>
      </c>
      <c r="H4065" s="6">
        <f>NPV(Supuestos!$B$22,C4065:G4065)+B4065</f>
        <v>40846608.393658385</v>
      </c>
      <c r="I4065" s="2">
        <f>IFERROR(IRR(B4065:G4065),"")</f>
        <v>0.2371136912947438</v>
      </c>
      <c r="J4065" s="2">
        <f>IFERROR(MIRR(B4065:G4065,Supuestos!$B$22,Supuestos!$B$22),"")</f>
        <v>0.19536082148067346</v>
      </c>
      <c r="K4065" s="6">
        <v>8151.82049057094</v>
      </c>
      <c r="L4065" s="6">
        <v>36329.80054093241</v>
      </c>
      <c r="M4065" s="6">
        <v>128967199.59128892</v>
      </c>
      <c r="N4065" s="6">
        <v>3429.443657491356</v>
      </c>
      <c r="O4065" s="6">
        <v>110030006.9551596</v>
      </c>
    </row>
    <row r="4066">
      <c r="A4066">
        <v>4062</v>
      </c>
      <c r="B4066" s="6">
        <v>-182668675.84245422</v>
      </c>
      <c r="C4066" s="6">
        <v>35992577.474636376</v>
      </c>
      <c r="D4066" s="6">
        <v>47456638.437708676</v>
      </c>
      <c r="E4066" s="6">
        <v>57718386.978027806</v>
      </c>
      <c r="F4066" s="6">
        <v>48814028.60326938</v>
      </c>
      <c r="G4066" s="6">
        <v>74751731.81670296</v>
      </c>
      <c r="H4066" s="6">
        <f>NPV(Supuestos!$B$22,C4066:G4066)+B4066</f>
        <v>-7896099.294523619</v>
      </c>
      <c r="I4066" s="2">
        <f>IFERROR(IRR(B4066:G4066),"")</f>
        <v>0.12362281398891323</v>
      </c>
      <c r="J4066" s="2">
        <f>IFERROR(MIRR(B4066:G4066,Supuestos!$B$22,Supuestos!$B$22),"")</f>
        <v>0.12996942650766408</v>
      </c>
      <c r="K4066" s="6">
        <v>8097.876012474945</v>
      </c>
      <c r="L4066" s="6">
        <v>34675.58245201368</v>
      </c>
      <c r="M4066" s="6">
        <v>160204790.45391354</v>
      </c>
      <c r="N4066" s="6">
        <v>3314.9622152249017</v>
      </c>
      <c r="O4066" s="6">
        <v>115340403.82230037</v>
      </c>
    </row>
    <row r="4067">
      <c r="A4067">
        <v>4063</v>
      </c>
      <c r="B4067" s="6">
        <v>-152486970.8071619</v>
      </c>
      <c r="C4067" s="6">
        <v>53639303.7215046</v>
      </c>
      <c r="D4067" s="6">
        <v>41776562.55557125</v>
      </c>
      <c r="E4067" s="6">
        <v>51597423.13829093</v>
      </c>
      <c r="F4067" s="6">
        <v>28542542.019984048</v>
      </c>
      <c r="G4067" s="6">
        <v>92990050.81824222</v>
      </c>
      <c r="H4067" s="6">
        <f>NPV(Supuestos!$B$22,C4067:G4067)+B4067</f>
        <v>26733143.95482916</v>
      </c>
      <c r="I4067" s="2">
        <f>IFERROR(IRR(B4067:G4067),"")</f>
        <v>0.20620605289473898</v>
      </c>
      <c r="J4067" s="2">
        <f>IFERROR(MIRR(B4067:G4067,Supuestos!$B$22,Supuestos!$B$22),"")</f>
        <v>0.1774315101656967</v>
      </c>
      <c r="K4067" s="6">
        <v>8083.247617769359</v>
      </c>
      <c r="L4067" s="6">
        <v>35226.55272590302</v>
      </c>
      <c r="M4067" s="6">
        <v>129707374.9348513</v>
      </c>
      <c r="N4067" s="6">
        <v>3447.992947449287</v>
      </c>
      <c r="O4067" s="6">
        <v>105063003.85254247</v>
      </c>
    </row>
    <row r="4068">
      <c r="A4068">
        <v>4064</v>
      </c>
      <c r="B4068" s="6">
        <v>-176178801.98891476</v>
      </c>
      <c r="C4068" s="6">
        <v>58832947.86336828</v>
      </c>
      <c r="D4068" s="6">
        <v>56590590.164508745</v>
      </c>
      <c r="E4068" s="6">
        <v>74928797.2001944</v>
      </c>
      <c r="F4068" s="6">
        <v>54635162.8553028</v>
      </c>
      <c r="G4068" s="6">
        <v>94389026.14770417</v>
      </c>
      <c r="H4068" s="6">
        <f>NPV(Supuestos!$B$22,C4068:G4068)+B4068</f>
        <v>50919577.23409854</v>
      </c>
      <c r="I4068" s="2">
        <f>IFERROR(IRR(B4068:G4068),"")</f>
        <v>0.24682508740279432</v>
      </c>
      <c r="J4068" s="2">
        <f>IFERROR(MIRR(B4068:G4068,Supuestos!$B$22,Supuestos!$B$22),"")</f>
        <v>0.19938034578085273</v>
      </c>
      <c r="K4068" s="6">
        <v>7781.994991003476</v>
      </c>
      <c r="L4068" s="6">
        <v>40967.98025126985</v>
      </c>
      <c r="M4068" s="6">
        <v>150673792.62036186</v>
      </c>
      <c r="N4068" s="6">
        <v>3338.2330638356507</v>
      </c>
      <c r="O4068" s="6">
        <v>108450590.96639113</v>
      </c>
    </row>
    <row r="4069">
      <c r="A4069">
        <v>4065</v>
      </c>
      <c r="B4069" s="6">
        <v>-156470713.46463042</v>
      </c>
      <c r="C4069" s="6">
        <v>81450042.3239741</v>
      </c>
      <c r="D4069" s="6">
        <v>67379338.73176482</v>
      </c>
      <c r="E4069" s="6">
        <v>66563809.36758442</v>
      </c>
      <c r="F4069" s="6">
        <v>46493269.49101319</v>
      </c>
      <c r="G4069" s="6">
        <v>119540387.16387522</v>
      </c>
      <c r="H4069" s="6">
        <f>NPV(Supuestos!$B$22,C4069:G4069)+B4069</f>
        <v>101364859.77407297</v>
      </c>
      <c r="I4069" s="2">
        <f>IFERROR(IRR(B4069:G4069),"")</f>
        <v>0.3798687217485079</v>
      </c>
      <c r="J4069" s="2">
        <f>IFERROR(MIRR(B4069:G4069,Supuestos!$B$22,Supuestos!$B$22),"")</f>
        <v>0.25975707472677523</v>
      </c>
      <c r="K4069" s="6">
        <v>8337.203727260658</v>
      </c>
      <c r="L4069" s="6">
        <v>40046.592285425824</v>
      </c>
      <c r="M4069" s="6">
        <v>129760585.58733922</v>
      </c>
      <c r="N4069" s="6">
        <v>3332.221702579409</v>
      </c>
      <c r="O4069" s="6">
        <v>111695478.12046166</v>
      </c>
    </row>
    <row r="4070">
      <c r="A4070">
        <v>4066</v>
      </c>
      <c r="B4070" s="6">
        <v>-179977225.87330663</v>
      </c>
      <c r="C4070" s="6">
        <v>81947753.15948488</v>
      </c>
      <c r="D4070" s="6">
        <v>73988225.85104841</v>
      </c>
      <c r="E4070" s="6">
        <v>75998302.76737522</v>
      </c>
      <c r="F4070" s="6">
        <v>68354273.67965333</v>
      </c>
      <c r="G4070" s="6">
        <v>120452709.50515509</v>
      </c>
      <c r="H4070" s="6">
        <f>NPV(Supuestos!$B$22,C4070:G4070)+B4070</f>
        <v>103165575.22932531</v>
      </c>
      <c r="I4070" s="2">
        <f>IFERROR(IRR(B4070:G4070),"")</f>
        <v>0.34896261454339916</v>
      </c>
      <c r="J4070" s="2">
        <f>IFERROR(MIRR(B4070:G4070,Supuestos!$B$22,Supuestos!$B$22),"")</f>
        <v>0.2481375397365715</v>
      </c>
      <c r="K4070" s="6">
        <v>8979.55228617844</v>
      </c>
      <c r="L4070" s="6">
        <v>38967.158264534184</v>
      </c>
      <c r="M4070" s="6">
        <v>151984615.06689262</v>
      </c>
      <c r="N4070" s="6">
        <v>3551.7488163275025</v>
      </c>
      <c r="O4070" s="6">
        <v>112774374.02407272</v>
      </c>
    </row>
    <row r="4071">
      <c r="A4071">
        <v>4067</v>
      </c>
      <c r="B4071" s="6">
        <v>-185234252.1670259</v>
      </c>
      <c r="C4071" s="6">
        <v>102826352.56904875</v>
      </c>
      <c r="D4071" s="6">
        <v>83336711.93215881</v>
      </c>
      <c r="E4071" s="6">
        <v>82071158.51294968</v>
      </c>
      <c r="F4071" s="6">
        <v>87588056.88762674</v>
      </c>
      <c r="G4071" s="6">
        <v>138435148.16643697</v>
      </c>
      <c r="H4071" s="6">
        <f>NPV(Supuestos!$B$22,C4071:G4071)+B4071</f>
        <v>148242929.79732317</v>
      </c>
      <c r="I4071" s="2">
        <f>IFERROR(IRR(B4071:G4071),"")</f>
        <v>0.4286570411619895</v>
      </c>
      <c r="J4071" s="2">
        <f>IFERROR(MIRR(B4071:G4071,Supuestos!$B$22,Supuestos!$B$22),"")</f>
        <v>0.2822532740233812</v>
      </c>
      <c r="K4071" s="6">
        <v>8440.734426214956</v>
      </c>
      <c r="L4071" s="6">
        <v>46020.55470872302</v>
      </c>
      <c r="M4071" s="6">
        <v>154158469.7315517</v>
      </c>
      <c r="N4071" s="6">
        <v>3353.764007675151</v>
      </c>
      <c r="O4071" s="6">
        <v>113355039.44834559</v>
      </c>
    </row>
    <row r="4072">
      <c r="A4072">
        <v>4068</v>
      </c>
      <c r="B4072" s="6">
        <v>-175299064.5890397</v>
      </c>
      <c r="C4072" s="6">
        <v>47400641.93698241</v>
      </c>
      <c r="D4072" s="6">
        <v>45653145.132205576</v>
      </c>
      <c r="E4072" s="6">
        <v>38391753.87861478</v>
      </c>
      <c r="F4072" s="6">
        <v>27451389.84955698</v>
      </c>
      <c r="G4072" s="6">
        <v>76129711.34450348</v>
      </c>
      <c r="H4072" s="6">
        <f>NPV(Supuestos!$B$22,C4072:G4072)+B4072</f>
        <v>-16884788.025709257</v>
      </c>
      <c r="I4072" s="2">
        <f>IFERROR(IRR(B4072:G4072),"")</f>
        <v>0.10082539450216389</v>
      </c>
      <c r="J4072" s="2">
        <f>IFERROR(MIRR(B4072:G4072,Supuestos!$B$22,Supuestos!$B$22),"")</f>
        <v>0.11714049635558199</v>
      </c>
      <c r="K4072" s="6">
        <v>7265.526402740277</v>
      </c>
      <c r="L4072" s="6">
        <v>40599.44660155627</v>
      </c>
      <c r="M4072" s="6">
        <v>151700956.4914196</v>
      </c>
      <c r="N4072" s="6">
        <v>3403.100037885209</v>
      </c>
      <c r="O4072" s="6">
        <v>107343095.62328263</v>
      </c>
    </row>
    <row r="4073">
      <c r="A4073">
        <v>4069</v>
      </c>
      <c r="B4073" s="6">
        <v>-168152028.19481584</v>
      </c>
      <c r="C4073" s="6">
        <v>50654177.78968251</v>
      </c>
      <c r="D4073" s="6">
        <v>51413084.384077996</v>
      </c>
      <c r="E4073" s="6">
        <v>45832121.064762816</v>
      </c>
      <c r="F4073" s="6">
        <v>48981810.38617028</v>
      </c>
      <c r="G4073" s="6">
        <v>83921722.67824674</v>
      </c>
      <c r="H4073" s="6">
        <f>NPV(Supuestos!$B$22,C4073:G4073)+B4073</f>
        <v>19365013.209981598</v>
      </c>
      <c r="I4073" s="2">
        <f>IFERROR(IRR(B4073:G4073),"")</f>
        <v>0.1837785851889336</v>
      </c>
      <c r="J4073" s="2">
        <f>IFERROR(MIRR(B4073:G4073,Supuestos!$B$22,Supuestos!$B$22),"")</f>
        <v>0.16512515236959469</v>
      </c>
      <c r="K4073" s="6">
        <v>7925.124624729393</v>
      </c>
      <c r="L4073" s="6">
        <v>37452.73605535082</v>
      </c>
      <c r="M4073" s="6">
        <v>144406620.13275576</v>
      </c>
      <c r="N4073" s="6">
        <v>3482.73845979323</v>
      </c>
      <c r="O4073" s="6">
        <v>106341523.54644781</v>
      </c>
    </row>
    <row r="4074">
      <c r="A4074">
        <v>4070</v>
      </c>
      <c r="B4074" s="6">
        <v>-164640305.6099453</v>
      </c>
      <c r="C4074" s="6">
        <v>63454523.94084984</v>
      </c>
      <c r="D4074" s="6">
        <v>73610024.46899024</v>
      </c>
      <c r="E4074" s="6">
        <v>66262848.32007387</v>
      </c>
      <c r="F4074" s="6">
        <v>48839873.80218107</v>
      </c>
      <c r="G4074" s="6">
        <v>105104112.23799151</v>
      </c>
      <c r="H4074" s="6">
        <f>NPV(Supuestos!$B$22,C4074:G4074)+B4074</f>
        <v>75892524.7126101</v>
      </c>
      <c r="I4074" s="2">
        <f>IFERROR(IRR(B4074:G4074),"")</f>
        <v>0.3099837739148415</v>
      </c>
      <c r="J4074" s="2">
        <f>IFERROR(MIRR(B4074:G4074,Supuestos!$B$22,Supuestos!$B$22),"")</f>
        <v>0.2297943429028697</v>
      </c>
      <c r="K4074" s="6">
        <v>8364.6725561133</v>
      </c>
      <c r="L4074" s="6">
        <v>39166.077609635904</v>
      </c>
      <c r="M4074" s="6">
        <v>138431392.4489913</v>
      </c>
      <c r="N4074" s="6">
        <v>3488.9038554082313</v>
      </c>
      <c r="O4074" s="6">
        <v>110611453.35308973</v>
      </c>
    </row>
    <row r="4075">
      <c r="A4075">
        <v>4071</v>
      </c>
      <c r="B4075" s="6">
        <v>-192149794.28612113</v>
      </c>
      <c r="C4075" s="6">
        <v>76359509.83907081</v>
      </c>
      <c r="D4075" s="6">
        <v>80570098.93492696</v>
      </c>
      <c r="E4075" s="6">
        <v>70739636.31084678</v>
      </c>
      <c r="F4075" s="6">
        <v>82324565.26331846</v>
      </c>
      <c r="G4075" s="6">
        <v>128791828.39968866</v>
      </c>
      <c r="H4075" s="6">
        <f>NPV(Supuestos!$B$22,C4075:G4075)+B4075</f>
        <v>100208737.69277018</v>
      </c>
      <c r="I4075" s="2">
        <f>IFERROR(IRR(B4075:G4075),"")</f>
        <v>0.32507387421305894</v>
      </c>
      <c r="J4075" s="2">
        <f>IFERROR(MIRR(B4075:G4075,Supuestos!$B$22,Supuestos!$B$22),"")</f>
        <v>0.23982394882900415</v>
      </c>
      <c r="K4075" s="6">
        <v>8385.879591508396</v>
      </c>
      <c r="L4075" s="6">
        <v>40996.03440355367</v>
      </c>
      <c r="M4075" s="6">
        <v>164646769.6271182</v>
      </c>
      <c r="N4075" s="6">
        <v>3253.9962123458586</v>
      </c>
      <c r="O4075" s="6">
        <v>111363272.38382524</v>
      </c>
    </row>
    <row r="4076">
      <c r="A4076">
        <v>4072</v>
      </c>
      <c r="B4076" s="6">
        <v>-190326075.49412858</v>
      </c>
      <c r="C4076" s="6">
        <v>66955315.77472698</v>
      </c>
      <c r="D4076" s="6">
        <v>74431150.1337895</v>
      </c>
      <c r="E4076" s="6">
        <v>92162936.1798795</v>
      </c>
      <c r="F4076" s="6">
        <v>86185760.36203249</v>
      </c>
      <c r="G4076" s="6">
        <v>115539642.93705298</v>
      </c>
      <c r="H4076" s="6">
        <f>NPV(Supuestos!$B$22,C4076:G4076)+B4076</f>
        <v>98922926.4805485</v>
      </c>
      <c r="I4076" s="2">
        <f>IFERROR(IRR(B4076:G4076),"")</f>
        <v>0.3210445257547882</v>
      </c>
      <c r="J4076" s="2">
        <f>IFERROR(MIRR(B4076:G4076,Supuestos!$B$22,Supuestos!$B$22),"")</f>
        <v>0.23953720470576179</v>
      </c>
      <c r="K4076" s="6">
        <v>8397.815180531468</v>
      </c>
      <c r="L4076" s="6">
        <v>43227.695371609574</v>
      </c>
      <c r="M4076" s="6">
        <v>161284619.78124118</v>
      </c>
      <c r="N4076" s="6">
        <v>3369.017272690932</v>
      </c>
      <c r="O4076" s="6">
        <v>115896156.4092926</v>
      </c>
    </row>
    <row r="4077">
      <c r="A4077">
        <v>4073</v>
      </c>
      <c r="B4077" s="6">
        <v>-191804264.63888595</v>
      </c>
      <c r="C4077" s="6">
        <v>75817316.07753167</v>
      </c>
      <c r="D4077" s="6">
        <v>82362421.5908786</v>
      </c>
      <c r="E4077" s="6">
        <v>73920650.4533757</v>
      </c>
      <c r="F4077" s="6">
        <v>75307280.97363724</v>
      </c>
      <c r="G4077" s="6">
        <v>125511482.43022485</v>
      </c>
      <c r="H4077" s="6">
        <f>NPV(Supuestos!$B$22,C4077:G4077)+B4077</f>
        <v>97746382.26697251</v>
      </c>
      <c r="I4077" s="2">
        <f>IFERROR(IRR(B4077:G4077),"")</f>
        <v>0.3230708510825057</v>
      </c>
      <c r="J4077" s="2">
        <f>IFERROR(MIRR(B4077:G4077,Supuestos!$B$22,Supuestos!$B$22),"")</f>
        <v>0.23787874917181995</v>
      </c>
      <c r="K4077" s="6">
        <v>8300.630204172205</v>
      </c>
      <c r="L4077" s="6">
        <v>42666.75248328718</v>
      </c>
      <c r="M4077" s="6">
        <v>163471389.8887489</v>
      </c>
      <c r="N4077" s="6">
        <v>3423.4219302112856</v>
      </c>
      <c r="O4077" s="6">
        <v>108771801.65467274</v>
      </c>
    </row>
    <row r="4078">
      <c r="A4078">
        <v>4074</v>
      </c>
      <c r="B4078" s="6">
        <v>-147456280.68539757</v>
      </c>
      <c r="C4078" s="6">
        <v>27858892.952736035</v>
      </c>
      <c r="D4078" s="6">
        <v>20311197.289451927</v>
      </c>
      <c r="E4078" s="6">
        <v>33128131.552848604</v>
      </c>
      <c r="F4078" s="6">
        <v>39651970.68805802</v>
      </c>
      <c r="G4078" s="6">
        <v>52771780.23009361</v>
      </c>
      <c r="H4078" s="6">
        <f>NPV(Supuestos!$B$22,C4078:G4078)+B4078</f>
        <v>-34144144.50925399</v>
      </c>
      <c r="I4078" s="2">
        <f>IFERROR(IRR(B4078:G4078),"")</f>
        <v>0.05018575991222423</v>
      </c>
      <c r="J4078" s="2">
        <f>IFERROR(MIRR(B4078:G4078,Supuestos!$B$22,Supuestos!$B$22),"")</f>
        <v>0.08150238535365628</v>
      </c>
      <c r="K4078" s="6">
        <v>8071.72505232975</v>
      </c>
      <c r="L4078" s="6">
        <v>30484.13251282887</v>
      </c>
      <c r="M4078" s="6">
        <v>127771517.79721032</v>
      </c>
      <c r="N4078" s="6">
        <v>3395.234701192627</v>
      </c>
      <c r="O4078" s="6">
        <v>110506387.30184107</v>
      </c>
    </row>
    <row r="4079">
      <c r="A4079">
        <v>4075</v>
      </c>
      <c r="B4079" s="6">
        <v>-163592046.4731705</v>
      </c>
      <c r="C4079" s="6">
        <v>81699958.15804392</v>
      </c>
      <c r="D4079" s="6">
        <v>73338982.52462798</v>
      </c>
      <c r="E4079" s="6">
        <v>75756971.84811142</v>
      </c>
      <c r="F4079" s="6">
        <v>85353359.88728547</v>
      </c>
      <c r="G4079" s="6">
        <v>122578892.48568232</v>
      </c>
      <c r="H4079" s="6">
        <f>NPV(Supuestos!$B$22,C4079:G4079)+B4079</f>
        <v>129840023.93050686</v>
      </c>
      <c r="I4079" s="2">
        <f>IFERROR(IRR(B4079:G4079),"")</f>
        <v>0.41645367250810644</v>
      </c>
      <c r="J4079" s="2">
        <f>IFERROR(MIRR(B4079:G4079,Supuestos!$B$22,Supuestos!$B$22),"")</f>
        <v>0.28130915694121517</v>
      </c>
      <c r="K4079" s="6">
        <v>8604.736320599242</v>
      </c>
      <c r="L4079" s="6">
        <v>42381.15997743785</v>
      </c>
      <c r="M4079" s="6">
        <v>134417749.94781157</v>
      </c>
      <c r="N4079" s="6">
        <v>3362.8609403036535</v>
      </c>
      <c r="O4079" s="6">
        <v>117499242.48099326</v>
      </c>
    </row>
    <row r="4080">
      <c r="A4080">
        <v>4076</v>
      </c>
      <c r="B4080" s="6">
        <v>-161408566.9998068</v>
      </c>
      <c r="C4080" s="6">
        <v>63428202.82577884</v>
      </c>
      <c r="D4080" s="6">
        <v>67440459.38113558</v>
      </c>
      <c r="E4080" s="6">
        <v>65295862.9212074</v>
      </c>
      <c r="F4080" s="6">
        <v>59369834.21312285</v>
      </c>
      <c r="G4080" s="6">
        <v>126168954.01090598</v>
      </c>
      <c r="H4080" s="6">
        <f>NPV(Supuestos!$B$22,C4080:G4080)+B4080</f>
        <v>90876207.64196858</v>
      </c>
      <c r="I4080" s="2">
        <f>IFERROR(IRR(B4080:G4080),"")</f>
        <v>0.3344803828134422</v>
      </c>
      <c r="J4080" s="2">
        <f>IFERROR(MIRR(B4080:G4080,Supuestos!$B$22,Supuestos!$B$22),"")</f>
        <v>0.24651567258516183</v>
      </c>
      <c r="K4080" s="6">
        <v>8036.241082068512</v>
      </c>
      <c r="L4080" s="6">
        <v>43894.83342944998</v>
      </c>
      <c r="M4080" s="6">
        <v>133188609.90410277</v>
      </c>
      <c r="N4080" s="6">
        <v>3445.543839161595</v>
      </c>
      <c r="O4080" s="6">
        <v>112262155.79540257</v>
      </c>
    </row>
    <row r="4081">
      <c r="A4081">
        <v>4077</v>
      </c>
      <c r="B4081" s="6">
        <v>-177865086.4374478</v>
      </c>
      <c r="C4081" s="6">
        <v>66028084.0770496</v>
      </c>
      <c r="D4081" s="6">
        <v>38102300.31932062</v>
      </c>
      <c r="E4081" s="6">
        <v>60995953.48958892</v>
      </c>
      <c r="F4081" s="6">
        <v>52468224.171600804</v>
      </c>
      <c r="G4081" s="6">
        <v>96521696.35640606</v>
      </c>
      <c r="H4081" s="6">
        <f>NPV(Supuestos!$B$22,C4081:G4081)+B4081</f>
        <v>31739044.86377327</v>
      </c>
      <c r="I4081" s="2">
        <f>IFERROR(IRR(B4081:G4081),"")</f>
        <v>0.20719444508985788</v>
      </c>
      <c r="J4081" s="2">
        <f>IFERROR(MIRR(B4081:G4081,Supuestos!$B$22,Supuestos!$B$22),"")</f>
        <v>0.17805801250905207</v>
      </c>
      <c r="K4081" s="6">
        <v>7665.370427328271</v>
      </c>
      <c r="L4081" s="6">
        <v>41931.1336160472</v>
      </c>
      <c r="M4081" s="6">
        <v>152151672.7090639</v>
      </c>
      <c r="N4081" s="6">
        <v>3406.8160152994096</v>
      </c>
      <c r="O4081" s="6">
        <v>107901565.5653374</v>
      </c>
    </row>
    <row r="4082">
      <c r="A4082">
        <v>4078</v>
      </c>
      <c r="B4082" s="6">
        <v>-186629300.96543118</v>
      </c>
      <c r="C4082" s="6">
        <v>75442796.36050269</v>
      </c>
      <c r="D4082" s="6">
        <v>63707874.201871134</v>
      </c>
      <c r="E4082" s="6">
        <v>85432277.4066877</v>
      </c>
      <c r="F4082" s="6">
        <v>55542021.22879855</v>
      </c>
      <c r="G4082" s="6">
        <v>105176258.0913917</v>
      </c>
      <c r="H4082" s="6">
        <f>NPV(Supuestos!$B$22,C4082:G4082)+B4082</f>
        <v>73744672.92100045</v>
      </c>
      <c r="I4082" s="2">
        <f>IFERROR(IRR(B4082:G4082),"")</f>
        <v>0.28848704065663167</v>
      </c>
      <c r="J4082" s="2">
        <f>IFERROR(MIRR(B4082:G4082,Supuestos!$B$22,Supuestos!$B$22),"")</f>
        <v>0.21850804179970695</v>
      </c>
      <c r="K4082" s="6">
        <v>8604.396528893027</v>
      </c>
      <c r="L4082" s="6">
        <v>38336.18768908834</v>
      </c>
      <c r="M4082" s="6">
        <v>160240520.14279252</v>
      </c>
      <c r="N4082" s="6">
        <v>3423.6230161972344</v>
      </c>
      <c r="O4082" s="6">
        <v>115976753.36222458</v>
      </c>
    </row>
    <row r="4083">
      <c r="A4083">
        <v>4079</v>
      </c>
      <c r="B4083" s="6">
        <v>-156150945.89731923</v>
      </c>
      <c r="C4083" s="6">
        <v>46961158.34903157</v>
      </c>
      <c r="D4083" s="6">
        <v>48992142.22115254</v>
      </c>
      <c r="E4083" s="6">
        <v>46867174.53325234</v>
      </c>
      <c r="F4083" s="6">
        <v>48309604.24494505</v>
      </c>
      <c r="G4083" s="6">
        <v>94802155.31655888</v>
      </c>
      <c r="H4083" s="6">
        <f>NPV(Supuestos!$B$22,C4083:G4083)+B4083</f>
        <v>32215355.764836382</v>
      </c>
      <c r="I4083" s="2">
        <f>IFERROR(IRR(B4083:G4083),"")</f>
        <v>0.21443561143938608</v>
      </c>
      <c r="J4083" s="2">
        <f>IFERROR(MIRR(B4083:G4083,Supuestos!$B$22,Supuestos!$B$22),"")</f>
        <v>0.18357714329824382</v>
      </c>
      <c r="K4083" s="6">
        <v>7938.100025359674</v>
      </c>
      <c r="L4083" s="6">
        <v>40195.63464707821</v>
      </c>
      <c r="M4083" s="6">
        <v>130624788.42441364</v>
      </c>
      <c r="N4083" s="6">
        <v>3679.1216930374503</v>
      </c>
      <c r="O4083" s="6">
        <v>111390351.80800237</v>
      </c>
    </row>
    <row r="4084">
      <c r="A4084">
        <v>4080</v>
      </c>
      <c r="B4084" s="6">
        <v>-179330043.1718398</v>
      </c>
      <c r="C4084" s="6">
        <v>63372025.13932942</v>
      </c>
      <c r="D4084" s="6">
        <v>46167177.61801708</v>
      </c>
      <c r="E4084" s="6">
        <v>68989010.92362158</v>
      </c>
      <c r="F4084" s="6">
        <v>76607963.36693388</v>
      </c>
      <c r="G4084" s="6">
        <v>103767414.93648179</v>
      </c>
      <c r="H4084" s="6">
        <f>NPV(Supuestos!$B$22,C4084:G4084)+B4084</f>
        <v>57600821.82568408</v>
      </c>
      <c r="I4084" s="2">
        <f>IFERROR(IRR(B4084:G4084),"")</f>
        <v>0.2539849034915431</v>
      </c>
      <c r="J4084" s="2">
        <f>IFERROR(MIRR(B4084:G4084,Supuestos!$B$22,Supuestos!$B$22),"")</f>
        <v>0.20530946983339282</v>
      </c>
      <c r="K4084" s="6">
        <v>8250.530572928588</v>
      </c>
      <c r="L4084" s="6">
        <v>39063.153251694326</v>
      </c>
      <c r="M4084" s="6">
        <v>153546703.9575919</v>
      </c>
      <c r="N4084" s="6">
        <v>3400.1049912534654</v>
      </c>
      <c r="O4084" s="6">
        <v>108194474.82741512</v>
      </c>
    </row>
    <row r="4085">
      <c r="A4085">
        <v>4081</v>
      </c>
      <c r="B4085" s="6">
        <v>-164938388.33664757</v>
      </c>
      <c r="C4085" s="6">
        <v>49480457.95349345</v>
      </c>
      <c r="D4085" s="6">
        <v>33352654.236960806</v>
      </c>
      <c r="E4085" s="6">
        <v>51265852.988161765</v>
      </c>
      <c r="F4085" s="6">
        <v>44062544.93287074</v>
      </c>
      <c r="G4085" s="6">
        <v>91966014.59341316</v>
      </c>
      <c r="H4085" s="6">
        <f>NPV(Supuestos!$B$22,C4085:G4085)+B4085</f>
        <v>12585127.084687687</v>
      </c>
      <c r="I4085" s="2">
        <f>IFERROR(IRR(B4085:G4085),"")</f>
        <v>0.16806912502480098</v>
      </c>
      <c r="J4085" s="2">
        <f>IFERROR(MIRR(B4085:G4085,Supuestos!$B$22,Supuestos!$B$22),"")</f>
        <v>0.1568889685502859</v>
      </c>
      <c r="K4085" s="6">
        <v>7643.358770993316</v>
      </c>
      <c r="L4085" s="6">
        <v>38431.76577765978</v>
      </c>
      <c r="M4085" s="6">
        <v>141438566.41333264</v>
      </c>
      <c r="N4085" s="6">
        <v>3262.534205056727</v>
      </c>
      <c r="O4085" s="6">
        <v>112714731.99277927</v>
      </c>
    </row>
    <row r="4086">
      <c r="A4086">
        <v>4082</v>
      </c>
      <c r="B4086" s="6">
        <v>-163258437.31577972</v>
      </c>
      <c r="C4086" s="6">
        <v>59218437.80143234</v>
      </c>
      <c r="D4086" s="6">
        <v>62001706.65092916</v>
      </c>
      <c r="E4086" s="6">
        <v>58906452.90093281</v>
      </c>
      <c r="F4086" s="6">
        <v>57228059.962100625</v>
      </c>
      <c r="G4086" s="6">
        <v>117162786.26821536</v>
      </c>
      <c r="H4086" s="6">
        <f>NPV(Supuestos!$B$22,C4086:G4086)+B4086</f>
        <v>70890323.99442424</v>
      </c>
      <c r="I4086" s="2">
        <f>IFERROR(IRR(B4086:G4086),"")</f>
        <v>0.29233345337935546</v>
      </c>
      <c r="J4086" s="2">
        <f>IFERROR(MIRR(B4086:G4086,Supuestos!$B$22,Supuestos!$B$22),"")</f>
        <v>0.22525955287762867</v>
      </c>
      <c r="K4086" s="6">
        <v>7905.741686066063</v>
      </c>
      <c r="L4086" s="6">
        <v>43518.65684412669</v>
      </c>
      <c r="M4086" s="6">
        <v>135734656.55304238</v>
      </c>
      <c r="N4086" s="6">
        <v>3644.2508316909275</v>
      </c>
      <c r="O4086" s="6">
        <v>107736911.70067306</v>
      </c>
    </row>
    <row r="4087">
      <c r="A4087">
        <v>4083</v>
      </c>
      <c r="B4087" s="6">
        <v>-185957114.4931567</v>
      </c>
      <c r="C4087" s="6">
        <v>29922965.355546568</v>
      </c>
      <c r="D4087" s="6">
        <v>30498368.75797108</v>
      </c>
      <c r="E4087" s="6">
        <v>30741855.43853817</v>
      </c>
      <c r="F4087" s="6">
        <v>47542334.985064775</v>
      </c>
      <c r="G4087" s="6">
        <v>65053981.151711404</v>
      </c>
      <c r="H4087" s="6">
        <f>NPV(Supuestos!$B$22,C4087:G4087)+B4087</f>
        <v>-53555639.87537142</v>
      </c>
      <c r="I4087" s="2">
        <f>IFERROR(IRR(B4087:G4087),"")</f>
        <v>0.027249555778044072</v>
      </c>
      <c r="J4087" s="2">
        <f>IFERROR(MIRR(B4087:G4087,Supuestos!$B$22,Supuestos!$B$22),"")</f>
        <v>0.06512568111616202</v>
      </c>
      <c r="K4087" s="6">
        <v>7687.551694544954</v>
      </c>
      <c r="L4087" s="6">
        <v>35371.33343444001</v>
      </c>
      <c r="M4087" s="6">
        <v>164203598.1505772</v>
      </c>
      <c r="N4087" s="6">
        <v>3459.7092609852552</v>
      </c>
      <c r="O4087" s="6">
        <v>114918693.0010608</v>
      </c>
    </row>
    <row r="4088">
      <c r="A4088">
        <v>4084</v>
      </c>
      <c r="B4088" s="6">
        <v>-159224407.72643846</v>
      </c>
      <c r="C4088" s="6">
        <v>53105750.36714649</v>
      </c>
      <c r="D4088" s="6">
        <v>48050245.51130183</v>
      </c>
      <c r="E4088" s="6">
        <v>56155171.60749853</v>
      </c>
      <c r="F4088" s="6">
        <v>60137368.61865276</v>
      </c>
      <c r="G4088" s="6">
        <v>103452688.21000588</v>
      </c>
      <c r="H4088" s="6">
        <f>NPV(Supuestos!$B$22,C4088:G4088)+B4088</f>
        <v>51572063.19426861</v>
      </c>
      <c r="I4088" s="2">
        <f>IFERROR(IRR(B4088:G4088),"")</f>
        <v>0.25355683659035294</v>
      </c>
      <c r="J4088" s="2">
        <f>IFERROR(MIRR(B4088:G4088,Supuestos!$B$22,Supuestos!$B$22),"")</f>
        <v>0.20580086222135807</v>
      </c>
      <c r="K4088" s="6">
        <v>8311.159272510982</v>
      </c>
      <c r="L4088" s="6">
        <v>39890.089576297876</v>
      </c>
      <c r="M4088" s="6">
        <v>132701776.69737111</v>
      </c>
      <c r="N4088" s="6">
        <v>3456.053219983975</v>
      </c>
      <c r="O4088" s="6">
        <v>121323657.19789445</v>
      </c>
    </row>
    <row r="4089">
      <c r="A4089">
        <v>4085</v>
      </c>
      <c r="B4089" s="6">
        <v>-163856648.3669812</v>
      </c>
      <c r="C4089" s="6">
        <v>47784203.70788568</v>
      </c>
      <c r="D4089" s="6">
        <v>43834711.23825303</v>
      </c>
      <c r="E4089" s="6">
        <v>47915823.25014335</v>
      </c>
      <c r="F4089" s="6">
        <v>63971559.05559714</v>
      </c>
      <c r="G4089" s="6">
        <v>90627840.15695786</v>
      </c>
      <c r="H4089" s="6">
        <f>NPV(Supuestos!$B$22,C4089:G4089)+B4089</f>
        <v>29076081.310331084</v>
      </c>
      <c r="I4089" s="2">
        <f>IFERROR(IRR(B4089:G4089),"")</f>
        <v>0.20346885971181225</v>
      </c>
      <c r="J4089" s="2">
        <f>IFERROR(MIRR(B4089:G4089,Supuestos!$B$22,Supuestos!$B$22),"")</f>
        <v>0.17785876930138067</v>
      </c>
      <c r="K4089" s="6">
        <v>7784.376083926636</v>
      </c>
      <c r="L4089" s="6">
        <v>38755.22270923907</v>
      </c>
      <c r="M4089" s="6">
        <v>139721830.06417713</v>
      </c>
      <c r="N4089" s="6">
        <v>3407.5174677806594</v>
      </c>
      <c r="O4089" s="6">
        <v>109435013.91106272</v>
      </c>
    </row>
    <row r="4090">
      <c r="A4090">
        <v>4086</v>
      </c>
      <c r="B4090" s="6">
        <v>-164380943.379474</v>
      </c>
      <c r="C4090" s="6">
        <v>51316557.688636795</v>
      </c>
      <c r="D4090" s="6">
        <v>53809046.57541904</v>
      </c>
      <c r="E4090" s="6">
        <v>56322551.35153532</v>
      </c>
      <c r="F4090" s="6">
        <v>59337042.62199575</v>
      </c>
      <c r="G4090" s="6">
        <v>108037644.41648862</v>
      </c>
      <c r="H4090" s="6">
        <f>NPV(Supuestos!$B$22,C4090:G4090)+B4090</f>
        <v>51297672.603776805</v>
      </c>
      <c r="I4090" s="2">
        <f>IFERROR(IRR(B4090:G4090),"")</f>
        <v>0.2490812435622231</v>
      </c>
      <c r="J4090" s="2">
        <f>IFERROR(MIRR(B4090:G4090,Supuestos!$B$22,Supuestos!$B$22),"")</f>
        <v>0.20363823516508694</v>
      </c>
      <c r="K4090" s="6">
        <v>7873.131682856637</v>
      </c>
      <c r="L4090" s="6">
        <v>40066.13840174326</v>
      </c>
      <c r="M4090" s="6">
        <v>139145264.68663532</v>
      </c>
      <c r="N4090" s="6">
        <v>3310.1384619871774</v>
      </c>
      <c r="O4090" s="6">
        <v>112762423.37007429</v>
      </c>
    </row>
    <row r="4091">
      <c r="A4091">
        <v>4087</v>
      </c>
      <c r="B4091" s="6">
        <v>-162810224.50037962</v>
      </c>
      <c r="C4091" s="6">
        <v>49567984.794505544</v>
      </c>
      <c r="D4091" s="6">
        <v>35391391.1361801</v>
      </c>
      <c r="E4091" s="6">
        <v>59009398.57677614</v>
      </c>
      <c r="F4091" s="6">
        <v>60933743.54714954</v>
      </c>
      <c r="G4091" s="6">
        <v>102440783.60989028</v>
      </c>
      <c r="H4091" s="6">
        <f>NPV(Supuestos!$B$22,C4091:G4091)+B4091</f>
        <v>37014854.15011299</v>
      </c>
      <c r="I4091" s="2">
        <f>IFERROR(IRR(B4091:G4091),"")</f>
        <v>0.21875276042829844</v>
      </c>
      <c r="J4091" s="2">
        <f>IFERROR(MIRR(B4091:G4091,Supuestos!$B$22,Supuestos!$B$22),"")</f>
        <v>0.18767746111168493</v>
      </c>
      <c r="K4091" s="6">
        <v>7418.830222283183</v>
      </c>
      <c r="L4091" s="6">
        <v>42781.9595332451</v>
      </c>
      <c r="M4091" s="6">
        <v>137418856.95208085</v>
      </c>
      <c r="N4091" s="6">
        <v>3430.0141907297075</v>
      </c>
      <c r="O4091" s="6">
        <v>107931058.47639947</v>
      </c>
    </row>
    <row r="4092">
      <c r="A4092">
        <v>4088</v>
      </c>
      <c r="B4092" s="6">
        <v>-175921579.0363016</v>
      </c>
      <c r="C4092" s="6">
        <v>84136263.83666164</v>
      </c>
      <c r="D4092" s="6">
        <v>74667854.99978592</v>
      </c>
      <c r="E4092" s="6">
        <v>72619116.45317826</v>
      </c>
      <c r="F4092" s="6">
        <v>72089745.6940125</v>
      </c>
      <c r="G4092" s="6">
        <v>132912204.0540744</v>
      </c>
      <c r="H4092" s="6">
        <f>NPV(Supuestos!$B$22,C4092:G4092)+B4092</f>
        <v>116065836.6745539</v>
      </c>
      <c r="I4092" s="2">
        <f>IFERROR(IRR(B4092:G4092),"")</f>
        <v>0.37471121583458783</v>
      </c>
      <c r="J4092" s="2">
        <f>IFERROR(MIRR(B4092:G4092,Supuestos!$B$22,Supuestos!$B$22),"")</f>
        <v>0.26157726896701927</v>
      </c>
      <c r="K4092" s="6">
        <v>8562.43406537881</v>
      </c>
      <c r="L4092" s="6">
        <v>40444.15378085504</v>
      </c>
      <c r="M4092" s="6">
        <v>148217547.0300126</v>
      </c>
      <c r="N4092" s="6">
        <v>3430.4764668146768</v>
      </c>
      <c r="O4092" s="6">
        <v>106456001.29053517</v>
      </c>
    </row>
    <row r="4093">
      <c r="A4093">
        <v>4089</v>
      </c>
      <c r="B4093" s="6">
        <v>-155297517.35852966</v>
      </c>
      <c r="C4093" s="6">
        <v>71728012.30535471</v>
      </c>
      <c r="D4093" s="6">
        <v>70622782.91311032</v>
      </c>
      <c r="E4093" s="6">
        <v>58909138.50223591</v>
      </c>
      <c r="F4093" s="6">
        <v>58336976.84598957</v>
      </c>
      <c r="G4093" s="6">
        <v>112654471.98208886</v>
      </c>
      <c r="H4093" s="6">
        <f>NPV(Supuestos!$B$22,C4093:G4093)+B4093</f>
        <v>94775096.51551887</v>
      </c>
      <c r="I4093" s="2">
        <f>IFERROR(IRR(B4093:G4093),"")</f>
        <v>0.36109046384381915</v>
      </c>
      <c r="J4093" s="2">
        <f>IFERROR(MIRR(B4093:G4093,Supuestos!$B$22,Supuestos!$B$22),"")</f>
        <v>0.25396430871772746</v>
      </c>
      <c r="K4093" s="6">
        <v>8462.885609508576</v>
      </c>
      <c r="L4093" s="6">
        <v>39307.138133182154</v>
      </c>
      <c r="M4093" s="6">
        <v>128685372.26586781</v>
      </c>
      <c r="N4093" s="6">
        <v>3439.0967237763107</v>
      </c>
      <c r="O4093" s="6">
        <v>112964087.33402608</v>
      </c>
    </row>
    <row r="4094">
      <c r="A4094">
        <v>4090</v>
      </c>
      <c r="B4094" s="6">
        <v>-156152421.95478138</v>
      </c>
      <c r="C4094" s="6">
        <v>51876604.71213113</v>
      </c>
      <c r="D4094" s="6">
        <v>47052876.60638577</v>
      </c>
      <c r="E4094" s="6">
        <v>37285857.76183744</v>
      </c>
      <c r="F4094" s="6">
        <v>36825261.72407706</v>
      </c>
      <c r="G4094" s="6">
        <v>78542103.65021785</v>
      </c>
      <c r="H4094" s="6">
        <f>NPV(Supuestos!$B$22,C4094:G4094)+B4094</f>
        <v>13321742.913130064</v>
      </c>
      <c r="I4094" s="2">
        <f>IFERROR(IRR(B4094:G4094),"")</f>
        <v>0.17351652131636403</v>
      </c>
      <c r="J4094" s="2">
        <f>IFERROR(MIRR(B4094:G4094,Supuestos!$B$22,Supuestos!$B$22),"")</f>
        <v>0.1588195326577222</v>
      </c>
      <c r="K4094" s="6">
        <v>7073.131945215401</v>
      </c>
      <c r="L4094" s="6">
        <v>46122.75231162865</v>
      </c>
      <c r="M4094" s="6">
        <v>130053836.93265033</v>
      </c>
      <c r="N4094" s="6">
        <v>3461.89600545913</v>
      </c>
      <c r="O4094" s="6">
        <v>110199644.91339903</v>
      </c>
    </row>
    <row r="4095">
      <c r="A4095">
        <v>4091</v>
      </c>
      <c r="B4095" s="6">
        <v>-152701416.7149284</v>
      </c>
      <c r="C4095" s="6">
        <v>55601937.299211</v>
      </c>
      <c r="D4095" s="6">
        <v>52938010.683690235</v>
      </c>
      <c r="E4095" s="6">
        <v>64153620.57089446</v>
      </c>
      <c r="F4095" s="6">
        <v>59875357.60411483</v>
      </c>
      <c r="G4095" s="6">
        <v>82865880.34152398</v>
      </c>
      <c r="H4095" s="6">
        <f>NPV(Supuestos!$B$22,C4095:G4095)+B4095</f>
        <v>58597119.21626586</v>
      </c>
      <c r="I4095" s="2">
        <f>IFERROR(IRR(B4095:G4095),"")</f>
        <v>0.2801927913571307</v>
      </c>
      <c r="J4095" s="2">
        <f>IFERROR(MIRR(B4095:G4095,Supuestos!$B$22,Supuestos!$B$22),"")</f>
        <v>0.21650958644988139</v>
      </c>
      <c r="K4095" s="6">
        <v>8889.050150489264</v>
      </c>
      <c r="L4095" s="6">
        <v>32011.407902698716</v>
      </c>
      <c r="M4095" s="6">
        <v>129937335.89613982</v>
      </c>
      <c r="N4095" s="6">
        <v>3347.310260528078</v>
      </c>
      <c r="O4095" s="6">
        <v>107731855.93619774</v>
      </c>
    </row>
    <row r="4096">
      <c r="A4096">
        <v>4092</v>
      </c>
      <c r="B4096" s="6">
        <v>-158616490.6342659</v>
      </c>
      <c r="C4096" s="6">
        <v>54447358.87675613</v>
      </c>
      <c r="D4096" s="6">
        <v>44645833.77316316</v>
      </c>
      <c r="E4096" s="6">
        <v>45914611.46536243</v>
      </c>
      <c r="F4096" s="6">
        <v>43002634.6671147</v>
      </c>
      <c r="G4096" s="6">
        <v>92880902.85619584</v>
      </c>
      <c r="H4096" s="6">
        <f>NPV(Supuestos!$B$22,C4096:G4096)+B4096</f>
        <v>28189367.094539773</v>
      </c>
      <c r="I4096" s="2">
        <f>IFERROR(IRR(B4096:G4096),"")</f>
        <v>0.20637458716314014</v>
      </c>
      <c r="J4096" s="2">
        <f>IFERROR(MIRR(B4096:G4096,Supuestos!$B$22,Supuestos!$B$22),"")</f>
        <v>0.1779131821084614</v>
      </c>
      <c r="K4096" s="6">
        <v>8148.129100130421</v>
      </c>
      <c r="L4096" s="6">
        <v>36502.63946850241</v>
      </c>
      <c r="M4096" s="6">
        <v>134822233.123476</v>
      </c>
      <c r="N4096" s="6">
        <v>3385.1023190033934</v>
      </c>
      <c r="O4096" s="6">
        <v>115815665.586116</v>
      </c>
    </row>
    <row r="4097">
      <c r="A4097">
        <v>4093</v>
      </c>
      <c r="B4097" s="6">
        <v>-179664352.43766934</v>
      </c>
      <c r="C4097" s="6">
        <v>102077143.37925889</v>
      </c>
      <c r="D4097" s="6">
        <v>107428189.24275121</v>
      </c>
      <c r="E4097" s="6">
        <v>94536790.31849942</v>
      </c>
      <c r="F4097" s="6">
        <v>112949150.61383055</v>
      </c>
      <c r="G4097" s="6">
        <v>146173170.7093644</v>
      </c>
      <c r="H4097" s="6">
        <f>NPV(Supuestos!$B$22,C4097:G4097)+B4097</f>
        <v>199141874.22732067</v>
      </c>
      <c r="I4097" s="2">
        <f>IFERROR(IRR(B4097:G4097),"")</f>
        <v>0.520308464694203</v>
      </c>
      <c r="J4097" s="2">
        <f>IFERROR(MIRR(B4097:G4097,Supuestos!$B$22,Supuestos!$B$22),"")</f>
        <v>0.32341450364944957</v>
      </c>
      <c r="K4097" s="6">
        <v>9045.441221734998</v>
      </c>
      <c r="L4097" s="6">
        <v>44715.33657879017</v>
      </c>
      <c r="M4097" s="6">
        <v>147306756.53898585</v>
      </c>
      <c r="N4097" s="6">
        <v>3426.1352366767824</v>
      </c>
      <c r="O4097" s="6">
        <v>109091631.55038625</v>
      </c>
    </row>
    <row r="4098">
      <c r="A4098">
        <v>4094</v>
      </c>
      <c r="B4098" s="6">
        <v>-174594349.0839744</v>
      </c>
      <c r="C4098" s="6">
        <v>81013138.13402912</v>
      </c>
      <c r="D4098" s="6">
        <v>78006157.96010949</v>
      </c>
      <c r="E4098" s="6">
        <v>79058873.79573394</v>
      </c>
      <c r="F4098" s="6">
        <v>60109361.859408274</v>
      </c>
      <c r="G4098" s="6">
        <v>124777725.04306701</v>
      </c>
      <c r="H4098" s="6">
        <f>NPV(Supuestos!$B$22,C4098:G4098)+B4098</f>
        <v>110250708.69984293</v>
      </c>
      <c r="I4098" s="2">
        <f>IFERROR(IRR(B4098:G4098),"")</f>
        <v>0.36925273413449666</v>
      </c>
      <c r="J4098" s="2">
        <f>IFERROR(MIRR(B4098:G4098,Supuestos!$B$22,Supuestos!$B$22),"")</f>
        <v>0.25724683909166424</v>
      </c>
      <c r="K4098" s="6">
        <v>8336.989433326376</v>
      </c>
      <c r="L4098" s="6">
        <v>40892.84854673094</v>
      </c>
      <c r="M4098" s="6">
        <v>147320489.38535747</v>
      </c>
      <c r="N4098" s="6">
        <v>3340.4764015227556</v>
      </c>
      <c r="O4098" s="6">
        <v>107032364.00615817</v>
      </c>
    </row>
    <row r="4099">
      <c r="A4099">
        <v>4095</v>
      </c>
      <c r="B4099" s="6">
        <v>-169289309.08521774</v>
      </c>
      <c r="C4099" s="6">
        <v>56189242.64475721</v>
      </c>
      <c r="D4099" s="6">
        <v>43491411.129889496</v>
      </c>
      <c r="E4099" s="6">
        <v>47916869.3899985</v>
      </c>
      <c r="F4099" s="6">
        <v>54911872.79257669</v>
      </c>
      <c r="G4099" s="6">
        <v>92298631.08355358</v>
      </c>
      <c r="H4099" s="6">
        <f>NPV(Supuestos!$B$22,C4099:G4099)+B4099</f>
        <v>26256504.48996146</v>
      </c>
      <c r="I4099" s="2">
        <f>IFERROR(IRR(B4099:G4099),"")</f>
        <v>0.1976231991485713</v>
      </c>
      <c r="J4099" s="2">
        <f>IFERROR(MIRR(B4099:G4099,Supuestos!$B$22,Supuestos!$B$22),"")</f>
        <v>0.17335289541334165</v>
      </c>
      <c r="K4099" s="6">
        <v>7804.188169956162</v>
      </c>
      <c r="L4099" s="6">
        <v>40045.99616262106</v>
      </c>
      <c r="M4099" s="6">
        <v>144287189.92470276</v>
      </c>
      <c r="N4099" s="6">
        <v>3378.8543843353787</v>
      </c>
      <c r="O4099" s="6">
        <v>114461528.83614844</v>
      </c>
    </row>
    <row r="4100">
      <c r="A4100">
        <v>4096</v>
      </c>
      <c r="B4100" s="6">
        <v>-171051035.21958044</v>
      </c>
      <c r="C4100" s="6">
        <v>83913809.2487782</v>
      </c>
      <c r="D4100" s="6">
        <v>70006994.62696925</v>
      </c>
      <c r="E4100" s="6">
        <v>77639670.04148996</v>
      </c>
      <c r="F4100" s="6">
        <v>50615964.86424692</v>
      </c>
      <c r="G4100" s="6">
        <v>119008809.23381065</v>
      </c>
      <c r="H4100" s="6">
        <f>NPV(Supuestos!$B$22,C4100:G4100)+B4100</f>
        <v>100608405.13618653</v>
      </c>
      <c r="I4100" s="2">
        <f>IFERROR(IRR(B4100:G4100),"")</f>
        <v>0.35915260502111485</v>
      </c>
      <c r="J4100" s="2">
        <f>IFERROR(MIRR(B4100:G4100,Supuestos!$B$22,Supuestos!$B$22),"")</f>
        <v>0.2505028051508926</v>
      </c>
      <c r="K4100" s="6">
        <v>8034.677854961475</v>
      </c>
      <c r="L4100" s="6">
        <v>43860.51211952399</v>
      </c>
      <c r="M4100" s="6">
        <v>142858628.38485974</v>
      </c>
      <c r="N4100" s="6">
        <v>3451.838831137866</v>
      </c>
      <c r="O4100" s="6">
        <v>109624710.829615</v>
      </c>
    </row>
    <row r="4101">
      <c r="A4101">
        <v>4097</v>
      </c>
      <c r="B4101" s="6">
        <v>-164440824.17649612</v>
      </c>
      <c r="C4101" s="6">
        <v>60805453.417196766</v>
      </c>
      <c r="D4101" s="6">
        <v>50911170.560279444</v>
      </c>
      <c r="E4101" s="6">
        <v>53992623.763335794</v>
      </c>
      <c r="F4101" s="6">
        <v>61443840.6048612</v>
      </c>
      <c r="G4101" s="6">
        <v>102143638.73342614</v>
      </c>
      <c r="H4101" s="6">
        <f>NPV(Supuestos!$B$22,C4101:G4101)+B4101</f>
        <v>53945159.97379139</v>
      </c>
      <c r="I4101" s="2">
        <f>IFERROR(IRR(B4101:G4101),"")</f>
        <v>0.2583806268986709</v>
      </c>
      <c r="J4101" s="2">
        <f>IFERROR(MIRR(B4101:G4101,Supuestos!$B$22,Supuestos!$B$22),"")</f>
        <v>0.2065570867184845</v>
      </c>
      <c r="K4101" s="6">
        <v>8292.538480828012</v>
      </c>
      <c r="L4101" s="6">
        <v>37432.247264838385</v>
      </c>
      <c r="M4101" s="6">
        <v>139608156.1070928</v>
      </c>
      <c r="N4101" s="6">
        <v>3371.6649346984923</v>
      </c>
      <c r="O4101" s="6">
        <v>113495756.84358972</v>
      </c>
    </row>
    <row r="4102">
      <c r="A4102">
        <v>4098</v>
      </c>
      <c r="B4102" s="6">
        <v>-170832025.27098384</v>
      </c>
      <c r="C4102" s="6">
        <v>76581771.47784795</v>
      </c>
      <c r="D4102" s="6">
        <v>68377474.86188874</v>
      </c>
      <c r="E4102" s="6">
        <v>85350491.33303648</v>
      </c>
      <c r="F4102" s="6">
        <v>92441548.33756922</v>
      </c>
      <c r="G4102" s="6">
        <v>136510717.12770098</v>
      </c>
      <c r="H4102" s="6">
        <f>NPV(Supuestos!$B$22,C4102:G4102)+B4102</f>
        <v>132200570.78776073</v>
      </c>
      <c r="I4102" s="2">
        <f>IFERROR(IRR(B4102:G4102),"")</f>
        <v>0.39780242230641805</v>
      </c>
      <c r="J4102" s="2">
        <f>IFERROR(MIRR(B4102:G4102,Supuestos!$B$22,Supuestos!$B$22),"")</f>
        <v>0.2784650578954202</v>
      </c>
      <c r="K4102" s="6">
        <v>8930.938781129267</v>
      </c>
      <c r="L4102" s="6">
        <v>37946.65402346304</v>
      </c>
      <c r="M4102" s="6">
        <v>143720085.74840456</v>
      </c>
      <c r="N4102" s="6">
        <v>3336.680969161292</v>
      </c>
      <c r="O4102" s="6">
        <v>104043898.26396526</v>
      </c>
    </row>
    <row r="4103">
      <c r="A4103">
        <v>4099</v>
      </c>
      <c r="B4103" s="6">
        <v>-174791810.419679</v>
      </c>
      <c r="C4103" s="6">
        <v>26364565.836687483</v>
      </c>
      <c r="D4103" s="6">
        <v>27670317.009254914</v>
      </c>
      <c r="E4103" s="6">
        <v>16873069.934023347</v>
      </c>
      <c r="F4103" s="6">
        <v>27410184.241275992</v>
      </c>
      <c r="G4103" s="6">
        <v>66005716.965133235</v>
      </c>
      <c r="H4103" s="6">
        <f>NPV(Supuestos!$B$22,C4103:G4103)+B4103</f>
        <v>-68474415.69614646</v>
      </c>
      <c r="I4103" s="2">
        <f>IFERROR(IRR(B4103:G4103),"")</f>
        <v>-0.01748223822969568</v>
      </c>
      <c r="J4103" s="2">
        <f>IFERROR(MIRR(B4103:G4103,Supuestos!$B$22,Supuestos!$B$22),"")</f>
        <v>0.032099340097128115</v>
      </c>
      <c r="K4103" s="6">
        <v>7153.436273523008</v>
      </c>
      <c r="L4103" s="6">
        <v>36477.29163558179</v>
      </c>
      <c r="M4103" s="6">
        <v>153916771.92801115</v>
      </c>
      <c r="N4103" s="6">
        <v>3425.323539786041</v>
      </c>
      <c r="O4103" s="6">
        <v>110652158.81726213</v>
      </c>
    </row>
    <row r="4104">
      <c r="A4104">
        <v>4100</v>
      </c>
      <c r="B4104" s="6">
        <v>-158677735.16792807</v>
      </c>
      <c r="C4104" s="6">
        <v>48283925.198841326</v>
      </c>
      <c r="D4104" s="6">
        <v>64344750.970382094</v>
      </c>
      <c r="E4104" s="6">
        <v>44020158.635371536</v>
      </c>
      <c r="F4104" s="6">
        <v>57336206.99229323</v>
      </c>
      <c r="G4104" s="6">
        <v>84684566.63390085</v>
      </c>
      <c r="H4104" s="6">
        <f>NPV(Supuestos!$B$22,C4104:G4104)+B4104</f>
        <v>40830282.50260993</v>
      </c>
      <c r="I4104" s="2">
        <f>IFERROR(IRR(B4104:G4104),"")</f>
        <v>0.23527572357193127</v>
      </c>
      <c r="J4104" s="2">
        <f>IFERROR(MIRR(B4104:G4104,Supuestos!$B$22,Supuestos!$B$22),"")</f>
        <v>0.19342113130509064</v>
      </c>
      <c r="K4104" s="6">
        <v>8336.64987280901</v>
      </c>
      <c r="L4104" s="6">
        <v>35904.60105438985</v>
      </c>
      <c r="M4104" s="6">
        <v>134731808.14286107</v>
      </c>
      <c r="N4104" s="6">
        <v>3463.8973875902593</v>
      </c>
      <c r="O4104" s="6">
        <v>111253104.0552706</v>
      </c>
    </row>
    <row r="4105">
      <c r="A4105">
        <v>4101</v>
      </c>
      <c r="B4105" s="6">
        <v>-173202783.78098717</v>
      </c>
      <c r="C4105" s="6">
        <v>55160266.031326726</v>
      </c>
      <c r="D4105" s="6">
        <v>57332407.02736564</v>
      </c>
      <c r="E4105" s="6">
        <v>45011273.52832565</v>
      </c>
      <c r="F4105" s="6">
        <v>61055153.23942692</v>
      </c>
      <c r="G4105" s="6">
        <v>103345844.60142238</v>
      </c>
      <c r="H4105" s="6">
        <f>NPV(Supuestos!$B$22,C4105:G4105)+B4105</f>
        <v>39504312.91096136</v>
      </c>
      <c r="I4105" s="2">
        <f>IFERROR(IRR(B4105:G4105),"")</f>
        <v>0.2227485048299074</v>
      </c>
      <c r="J4105" s="2">
        <f>IFERROR(MIRR(B4105:G4105,Supuestos!$B$22,Supuestos!$B$22),"")</f>
        <v>0.18781901607978546</v>
      </c>
      <c r="K4105" s="6">
        <v>7790.787976637089</v>
      </c>
      <c r="L4105" s="6">
        <v>38575.394000118096</v>
      </c>
      <c r="M4105" s="6">
        <v>149160166.5193745</v>
      </c>
      <c r="N4105" s="6">
        <v>3194.1301341789463</v>
      </c>
      <c r="O4105" s="6">
        <v>106783791.78373955</v>
      </c>
    </row>
    <row r="4106">
      <c r="A4106">
        <v>4102</v>
      </c>
      <c r="B4106" s="6">
        <v>-170354364.232591</v>
      </c>
      <c r="C4106" s="6">
        <v>21591967.771963943</v>
      </c>
      <c r="D4106" s="6">
        <v>42027445.885388345</v>
      </c>
      <c r="E4106" s="6">
        <v>18872417.661981404</v>
      </c>
      <c r="F4106" s="6">
        <v>40601885.65323326</v>
      </c>
      <c r="G4106" s="6">
        <v>67724437.11499928</v>
      </c>
      <c r="H4106" s="6">
        <f>NPV(Supuestos!$B$22,C4106:G4106)+B4106</f>
        <v>-47123416.180294305</v>
      </c>
      <c r="I4106" s="2">
        <f>IFERROR(IRR(B4106:G4106),"")</f>
        <v>0.03351075723735151</v>
      </c>
      <c r="J4106" s="2">
        <f>IFERROR(MIRR(B4106:G4106,Supuestos!$B$22,Supuestos!$B$22),"")</f>
        <v>0.06850893086669196</v>
      </c>
      <c r="K4106" s="6">
        <v>7371.631355636786</v>
      </c>
      <c r="L4106" s="6">
        <v>37010.615438202454</v>
      </c>
      <c r="M4106" s="6">
        <v>148528075.17213756</v>
      </c>
      <c r="N4106" s="6">
        <v>3465.5988743839166</v>
      </c>
      <c r="O4106" s="6">
        <v>112761109.16888173</v>
      </c>
    </row>
    <row r="4107">
      <c r="A4107">
        <v>4103</v>
      </c>
      <c r="B4107" s="6">
        <v>-181607719.03387514</v>
      </c>
      <c r="C4107" s="6">
        <v>63835228.70622615</v>
      </c>
      <c r="D4107" s="6">
        <v>58625894.575191826</v>
      </c>
      <c r="E4107" s="6">
        <v>60819195.70763411</v>
      </c>
      <c r="F4107" s="6">
        <v>57501612.36236344</v>
      </c>
      <c r="G4107" s="6">
        <v>86758813.93122202</v>
      </c>
      <c r="H4107" s="6">
        <f>NPV(Supuestos!$B$22,C4107:G4107)+B4107</f>
        <v>39655422.47445305</v>
      </c>
      <c r="I4107" s="2">
        <f>IFERROR(IRR(B4107:G4107),"")</f>
        <v>0.22410273453070925</v>
      </c>
      <c r="J4107" s="2">
        <f>IFERROR(MIRR(B4107:G4107,Supuestos!$B$22,Supuestos!$B$22),"")</f>
        <v>0.18593204817183984</v>
      </c>
      <c r="K4107" s="6">
        <v>7634.01433679224</v>
      </c>
      <c r="L4107" s="6">
        <v>41365.44025201628</v>
      </c>
      <c r="M4107" s="6">
        <v>156344969.91934595</v>
      </c>
      <c r="N4107" s="6">
        <v>3354.1057367809117</v>
      </c>
      <c r="O4107" s="6">
        <v>107810849.83641839</v>
      </c>
    </row>
    <row r="4108">
      <c r="A4108">
        <v>4104</v>
      </c>
      <c r="B4108" s="6">
        <v>-183591218.89822447</v>
      </c>
      <c r="C4108" s="6">
        <v>64276279.03614995</v>
      </c>
      <c r="D4108" s="6">
        <v>37349022.036399424</v>
      </c>
      <c r="E4108" s="6">
        <v>78301748.22831157</v>
      </c>
      <c r="F4108" s="6">
        <v>66878367.73772284</v>
      </c>
      <c r="G4108" s="6">
        <v>97868405.64672449</v>
      </c>
      <c r="H4108" s="6">
        <f>NPV(Supuestos!$B$22,C4108:G4108)+B4108</f>
        <v>44808937.05472231</v>
      </c>
      <c r="I4108" s="2">
        <f>IFERROR(IRR(B4108:G4108),"")</f>
        <v>0.22861132923068717</v>
      </c>
      <c r="J4108" s="2">
        <f>IFERROR(MIRR(B4108:G4108,Supuestos!$B$22,Supuestos!$B$22),"")</f>
        <v>0.19089576134909803</v>
      </c>
      <c r="K4108" s="6">
        <v>7828.496823819472</v>
      </c>
      <c r="L4108" s="6">
        <v>41313.78579512867</v>
      </c>
      <c r="M4108" s="6">
        <v>157717231.62805465</v>
      </c>
      <c r="N4108" s="6">
        <v>3389.350169431418</v>
      </c>
      <c r="O4108" s="6">
        <v>109710192.87847342</v>
      </c>
    </row>
    <row r="4109">
      <c r="A4109">
        <v>4105</v>
      </c>
      <c r="B4109" s="6">
        <v>-162792215.81696862</v>
      </c>
      <c r="C4109" s="6">
        <v>33359244.78055587</v>
      </c>
      <c r="D4109" s="6">
        <v>46939150.765463695</v>
      </c>
      <c r="E4109" s="6">
        <v>46547608.72530728</v>
      </c>
      <c r="F4109" s="6">
        <v>51392898.781043544</v>
      </c>
      <c r="G4109" s="6">
        <v>95189693.80411446</v>
      </c>
      <c r="H4109" s="6">
        <f>NPV(Supuestos!$B$22,C4109:G4109)+B4109</f>
        <v>13874007.866467573</v>
      </c>
      <c r="I4109" s="2">
        <f>IFERROR(IRR(B4109:G4109),"")</f>
        <v>0.1698066413216395</v>
      </c>
      <c r="J4109" s="2">
        <f>IFERROR(MIRR(B4109:G4109,Supuestos!$B$22,Supuestos!$B$22),"")</f>
        <v>0.15880091541903107</v>
      </c>
      <c r="K4109" s="6">
        <v>8702.34899507493</v>
      </c>
      <c r="L4109" s="6">
        <v>31945.867625806917</v>
      </c>
      <c r="M4109" s="6">
        <v>140551888.69454962</v>
      </c>
      <c r="N4109" s="6">
        <v>3429.759231271843</v>
      </c>
      <c r="O4109" s="6">
        <v>111254509.53144456</v>
      </c>
    </row>
    <row r="4110">
      <c r="A4110">
        <v>4106</v>
      </c>
      <c r="B4110" s="6">
        <v>-157754339.5854483</v>
      </c>
      <c r="C4110" s="6">
        <v>52927868.50948632</v>
      </c>
      <c r="D4110" s="6">
        <v>66799647.93446713</v>
      </c>
      <c r="E4110" s="6">
        <v>48250024.3812197</v>
      </c>
      <c r="F4110" s="6">
        <v>69416435.91137853</v>
      </c>
      <c r="G4110" s="6">
        <v>111891166.19080465</v>
      </c>
      <c r="H4110" s="6">
        <f>NPV(Supuestos!$B$22,C4110:G4110)+B4110</f>
        <v>71854035.52627034</v>
      </c>
      <c r="I4110" s="2">
        <f>IFERROR(IRR(B4110:G4110),"")</f>
        <v>0.29668429518984457</v>
      </c>
      <c r="J4110" s="2">
        <f>IFERROR(MIRR(B4110:G4110,Supuestos!$B$22,Supuestos!$B$22),"")</f>
        <v>0.22887054139247853</v>
      </c>
      <c r="K4110" s="6">
        <v>7672.031107871178</v>
      </c>
      <c r="L4110" s="6">
        <v>44053.88638553164</v>
      </c>
      <c r="M4110" s="6">
        <v>130715716.64365458</v>
      </c>
      <c r="N4110" s="6">
        <v>3374.727798625827</v>
      </c>
      <c r="O4110" s="6">
        <v>109489622.0166626</v>
      </c>
    </row>
    <row r="4111">
      <c r="A4111">
        <v>4107</v>
      </c>
      <c r="B4111" s="6">
        <v>-166767070.0842096</v>
      </c>
      <c r="C4111" s="6">
        <v>62710165.71502457</v>
      </c>
      <c r="D4111" s="6">
        <v>86903380.00605628</v>
      </c>
      <c r="E4111" s="6">
        <v>86161532.37232786</v>
      </c>
      <c r="F4111" s="6">
        <v>89656979.41297036</v>
      </c>
      <c r="G4111" s="6">
        <v>135409517.5230406</v>
      </c>
      <c r="H4111" s="6">
        <f>NPV(Supuestos!$B$22,C4111:G4111)+B4111</f>
        <v>136679345.87883955</v>
      </c>
      <c r="I4111" s="2">
        <f>IFERROR(IRR(B4111:G4111),"")</f>
        <v>0.40722331604939765</v>
      </c>
      <c r="J4111" s="2">
        <f>IFERROR(MIRR(B4111:G4111,Supuestos!$B$22,Supuestos!$B$22),"")</f>
        <v>0.2849883612082611</v>
      </c>
      <c r="K4111" s="6">
        <v>8367.83376574604</v>
      </c>
      <c r="L4111" s="6">
        <v>43856.925426392685</v>
      </c>
      <c r="M4111" s="6">
        <v>137408073.16862762</v>
      </c>
      <c r="N4111" s="6">
        <v>3256.447245491048</v>
      </c>
      <c r="O4111" s="6">
        <v>112926718.51821764</v>
      </c>
    </row>
    <row r="4112">
      <c r="A4112">
        <v>4108</v>
      </c>
      <c r="B4112" s="6">
        <v>-164147525.29908487</v>
      </c>
      <c r="C4112" s="6">
        <v>53219919.3053517</v>
      </c>
      <c r="D4112" s="6">
        <v>47476178.89498286</v>
      </c>
      <c r="E4112" s="6">
        <v>65729946.791305974</v>
      </c>
      <c r="F4112" s="6">
        <v>57602449.52573788</v>
      </c>
      <c r="G4112" s="6">
        <v>103603438.32824406</v>
      </c>
      <c r="H4112" s="6">
        <f>NPV(Supuestos!$B$22,C4112:G4112)+B4112</f>
        <v>51347488.00361937</v>
      </c>
      <c r="I4112" s="2">
        <f>IFERROR(IRR(B4112:G4112),"")</f>
        <v>0.2500257133517683</v>
      </c>
      <c r="J4112" s="2">
        <f>IFERROR(MIRR(B4112:G4112,Supuestos!$B$22,Supuestos!$B$22),"")</f>
        <v>0.2037753012966621</v>
      </c>
      <c r="K4112" s="6">
        <v>8213.799549852964</v>
      </c>
      <c r="L4112" s="6">
        <v>37379.215436365135</v>
      </c>
      <c r="M4112" s="6">
        <v>139585494.66507903</v>
      </c>
      <c r="N4112" s="6">
        <v>3348.0654045008123</v>
      </c>
      <c r="O4112" s="6">
        <v>112825328.93946083</v>
      </c>
    </row>
    <row r="4113">
      <c r="A4113">
        <v>4109</v>
      </c>
      <c r="B4113" s="6">
        <v>-152867951.91652405</v>
      </c>
      <c r="C4113" s="6">
        <v>77928862.66994588</v>
      </c>
      <c r="D4113" s="6">
        <v>68316909.24112748</v>
      </c>
      <c r="E4113" s="6">
        <v>69282967.19282033</v>
      </c>
      <c r="F4113" s="6">
        <v>65508719.81211108</v>
      </c>
      <c r="G4113" s="6">
        <v>105211947.41405734</v>
      </c>
      <c r="H4113" s="6">
        <f>NPV(Supuestos!$B$22,C4113:G4113)+B4113</f>
        <v>108252581.86760813</v>
      </c>
      <c r="I4113" s="2">
        <f>IFERROR(IRR(B4113:G4113),"")</f>
        <v>0.39815559385428195</v>
      </c>
      <c r="J4113" s="2">
        <f>IFERROR(MIRR(B4113:G4113,Supuestos!$B$22,Supuestos!$B$22),"")</f>
        <v>0.26884848917171644</v>
      </c>
      <c r="K4113" s="6">
        <v>8466.38966154044</v>
      </c>
      <c r="L4113" s="6">
        <v>39591.865560496655</v>
      </c>
      <c r="M4113" s="6">
        <v>126051939.01552501</v>
      </c>
      <c r="N4113" s="6">
        <v>3426.4292826876044</v>
      </c>
      <c r="O4113" s="6">
        <v>111686306.48147829</v>
      </c>
    </row>
    <row r="4114">
      <c r="A4114">
        <v>4110</v>
      </c>
      <c r="B4114" s="6">
        <v>-170358235.556834</v>
      </c>
      <c r="C4114" s="6">
        <v>47837371.464999765</v>
      </c>
      <c r="D4114" s="6">
        <v>55191911.9175211</v>
      </c>
      <c r="E4114" s="6">
        <v>38248582.08772898</v>
      </c>
      <c r="F4114" s="6">
        <v>45362509.23124753</v>
      </c>
      <c r="G4114" s="6">
        <v>98000302.89082383</v>
      </c>
      <c r="H4114" s="6">
        <f>NPV(Supuestos!$B$22,C4114:G4114)+B4114</f>
        <v>17645991.957577795</v>
      </c>
      <c r="I4114" s="2">
        <f>IFERROR(IRR(B4114:G4114),"")</f>
        <v>0.17842382780038188</v>
      </c>
      <c r="J4114" s="2">
        <f>IFERROR(MIRR(B4114:G4114,Supuestos!$B$22,Supuestos!$B$22),"")</f>
        <v>0.16269484694108738</v>
      </c>
      <c r="K4114" s="6">
        <v>8343.920193011652</v>
      </c>
      <c r="L4114" s="6">
        <v>32989.66608564374</v>
      </c>
      <c r="M4114" s="6">
        <v>148337184.27581686</v>
      </c>
      <c r="N4114" s="6">
        <v>3251.369001312802</v>
      </c>
      <c r="O4114" s="6">
        <v>108044175.28146459</v>
      </c>
    </row>
    <row r="4115">
      <c r="A4115">
        <v>4111</v>
      </c>
      <c r="B4115" s="6">
        <v>-154260019.3909062</v>
      </c>
      <c r="C4115" s="6">
        <v>28042790.68017588</v>
      </c>
      <c r="D4115" s="6">
        <v>25252260.46796268</v>
      </c>
      <c r="E4115" s="6">
        <v>34577869.33926862</v>
      </c>
      <c r="F4115" s="6">
        <v>49215587.27156325</v>
      </c>
      <c r="G4115" s="6">
        <v>76017650.3258746</v>
      </c>
      <c r="H4115" s="6">
        <f>NPV(Supuestos!$B$22,C4115:G4115)+B4115</f>
        <v>-18270444.77203176</v>
      </c>
      <c r="I4115" s="2">
        <f>IFERROR(IRR(B4115:G4115),"")</f>
        <v>0.09766119432879039</v>
      </c>
      <c r="J4115" s="2">
        <f>IFERROR(MIRR(B4115:G4115,Supuestos!$B$22,Supuestos!$B$22),"")</f>
        <v>0.11161730262795322</v>
      </c>
      <c r="K4115" s="6">
        <v>7658.986366807912</v>
      </c>
      <c r="L4115" s="6">
        <v>34621.129726970285</v>
      </c>
      <c r="M4115" s="6">
        <v>133046998.54431792</v>
      </c>
      <c r="N4115" s="6">
        <v>3291.382049613943</v>
      </c>
      <c r="O4115" s="6">
        <v>106971410.55975986</v>
      </c>
    </row>
    <row r="4116">
      <c r="A4116">
        <v>4112</v>
      </c>
      <c r="B4116" s="6">
        <v>-172190203.87601694</v>
      </c>
      <c r="C4116" s="6">
        <v>67652667.48498341</v>
      </c>
      <c r="D4116" s="6">
        <v>64054652.05353822</v>
      </c>
      <c r="E4116" s="6">
        <v>53340321.22724995</v>
      </c>
      <c r="F4116" s="6">
        <v>66738437.76190148</v>
      </c>
      <c r="G4116" s="6">
        <v>101166063.76346295</v>
      </c>
      <c r="H4116" s="6">
        <f>NPV(Supuestos!$B$22,C4116:G4116)+B4116</f>
        <v>64502409.73905908</v>
      </c>
      <c r="I4116" s="2">
        <f>IFERROR(IRR(B4116:G4116),"")</f>
        <v>0.2785914247804272</v>
      </c>
      <c r="J4116" s="2">
        <f>IFERROR(MIRR(B4116:G4116,Supuestos!$B$22,Supuestos!$B$22),"")</f>
        <v>0.2148988034881325</v>
      </c>
      <c r="K4116" s="6">
        <v>7901.956337951806</v>
      </c>
      <c r="L4116" s="6">
        <v>41600.2219501879</v>
      </c>
      <c r="M4116" s="6">
        <v>145892352.8760578</v>
      </c>
      <c r="N4116" s="6">
        <v>3534.0399312476316</v>
      </c>
      <c r="O4116" s="6">
        <v>103606659.7751463</v>
      </c>
    </row>
    <row r="4117">
      <c r="A4117">
        <v>4113</v>
      </c>
      <c r="B4117" s="6">
        <v>-168760869.00604022</v>
      </c>
      <c r="C4117" s="6">
        <v>75911077.61507341</v>
      </c>
      <c r="D4117" s="6">
        <v>65235005.33067757</v>
      </c>
      <c r="E4117" s="6">
        <v>87513073.25500306</v>
      </c>
      <c r="F4117" s="6">
        <v>81187386.85671455</v>
      </c>
      <c r="G4117" s="6">
        <v>121353942.95827504</v>
      </c>
      <c r="H4117" s="6">
        <f>NPV(Supuestos!$B$22,C4117:G4117)+B4117</f>
        <v>118189731.43067725</v>
      </c>
      <c r="I4117" s="2">
        <f>IFERROR(IRR(B4117:G4117),"")</f>
        <v>0.3813830065635643</v>
      </c>
      <c r="J4117" s="2">
        <f>IFERROR(MIRR(B4117:G4117,Supuestos!$B$22,Supuestos!$B$22),"")</f>
        <v>0.26768668355252845</v>
      </c>
      <c r="K4117" s="6">
        <v>8565.602095777493</v>
      </c>
      <c r="L4117" s="6">
        <v>40058.75075498401</v>
      </c>
      <c r="M4117" s="6">
        <v>141310683.45235068</v>
      </c>
      <c r="N4117" s="6">
        <v>3311.630409024656</v>
      </c>
      <c r="O4117" s="6">
        <v>108194804.43660669</v>
      </c>
    </row>
    <row r="4118">
      <c r="A4118">
        <v>4114</v>
      </c>
      <c r="B4118" s="6">
        <v>-166309933.49179268</v>
      </c>
      <c r="C4118" s="6">
        <v>42067046.58602001</v>
      </c>
      <c r="D4118" s="6">
        <v>65934410.066156894</v>
      </c>
      <c r="E4118" s="6">
        <v>49079765.83683049</v>
      </c>
      <c r="F4118" s="6">
        <v>62102113.74845359</v>
      </c>
      <c r="G4118" s="6">
        <v>92017364.98453163</v>
      </c>
      <c r="H4118" s="6">
        <f>NPV(Supuestos!$B$22,C4118:G4118)+B4118</f>
        <v>39013188.765983194</v>
      </c>
      <c r="I4118" s="2">
        <f>IFERROR(IRR(B4118:G4118),"")</f>
        <v>0.2239863991337528</v>
      </c>
      <c r="J4118" s="2">
        <f>IFERROR(MIRR(B4118:G4118,Supuestos!$B$22,Supuestos!$B$22),"")</f>
        <v>0.18907373243208814</v>
      </c>
      <c r="K4118" s="6">
        <v>8287.278037241473</v>
      </c>
      <c r="L4118" s="6">
        <v>37878.91796610347</v>
      </c>
      <c r="M4118" s="6">
        <v>141196883.4969958</v>
      </c>
      <c r="N4118" s="6">
        <v>3445.416148006916</v>
      </c>
      <c r="O4118" s="6">
        <v>110223031.9989965</v>
      </c>
    </row>
    <row r="4119">
      <c r="A4119">
        <v>4115</v>
      </c>
      <c r="B4119" s="6">
        <v>-164958549.231501</v>
      </c>
      <c r="C4119" s="6">
        <v>30802613.59121417</v>
      </c>
      <c r="D4119" s="6">
        <v>26616993.266042773</v>
      </c>
      <c r="E4119" s="6">
        <v>39613878.415516965</v>
      </c>
      <c r="F4119" s="6">
        <v>30945976.41288898</v>
      </c>
      <c r="G4119" s="6">
        <v>55561590.12860033</v>
      </c>
      <c r="H4119" s="6">
        <f>NPV(Supuestos!$B$22,C4119:G4119)+B4119</f>
        <v>-43540109.99465019</v>
      </c>
      <c r="I4119" s="2">
        <f>IFERROR(IRR(B4119:G4119),"")</f>
        <v>0.033299137015805544</v>
      </c>
      <c r="J4119" s="2">
        <f>IFERROR(MIRR(B4119:G4119,Supuestos!$B$22,Supuestos!$B$22),"")</f>
        <v>0.07222718700127095</v>
      </c>
      <c r="K4119" s="6">
        <v>7682.598266429719</v>
      </c>
      <c r="L4119" s="6">
        <v>34229.524100598646</v>
      </c>
      <c r="M4119" s="6">
        <v>143920814.63022313</v>
      </c>
      <c r="N4119" s="6">
        <v>3381.1694738455117</v>
      </c>
      <c r="O4119" s="6">
        <v>114072963.71916254</v>
      </c>
    </row>
    <row r="4120">
      <c r="A4120">
        <v>4116</v>
      </c>
      <c r="B4120" s="6">
        <v>-166228075.278538</v>
      </c>
      <c r="C4120" s="6">
        <v>70941276.20670795</v>
      </c>
      <c r="D4120" s="6">
        <v>75191625.27451283</v>
      </c>
      <c r="E4120" s="6">
        <v>84429222.23287743</v>
      </c>
      <c r="F4120" s="6">
        <v>60142312.50957292</v>
      </c>
      <c r="G4120" s="6">
        <v>130092154.6049399</v>
      </c>
      <c r="H4120" s="6">
        <f>NPV(Supuestos!$B$22,C4120:G4120)+B4120</f>
        <v>114020814.23360622</v>
      </c>
      <c r="I4120" s="2">
        <f>IFERROR(IRR(B4120:G4120),"")</f>
        <v>0.37793095286124956</v>
      </c>
      <c r="J4120" s="2">
        <f>IFERROR(MIRR(B4120:G4120,Supuestos!$B$22,Supuestos!$B$22),"")</f>
        <v>0.2655309073436647</v>
      </c>
      <c r="K4120" s="6">
        <v>8345.829365501797</v>
      </c>
      <c r="L4120" s="6">
        <v>42939.120679430416</v>
      </c>
      <c r="M4120" s="6">
        <v>137559069.3349207</v>
      </c>
      <c r="N4120" s="6">
        <v>3489.363786857575</v>
      </c>
      <c r="O4120" s="6">
        <v>107116821.09521227</v>
      </c>
    </row>
    <row r="4121">
      <c r="A4121">
        <v>4117</v>
      </c>
      <c r="B4121" s="6">
        <v>-165641097.5582702</v>
      </c>
      <c r="C4121" s="6">
        <v>78290385.55087659</v>
      </c>
      <c r="D4121" s="6">
        <v>71927802.60579884</v>
      </c>
      <c r="E4121" s="6">
        <v>79034975.75430843</v>
      </c>
      <c r="F4121" s="6">
        <v>77085057.80584478</v>
      </c>
      <c r="G4121" s="6">
        <v>112372613.41107553</v>
      </c>
      <c r="H4121" s="6">
        <f>NPV(Supuestos!$B$22,C4121:G4121)+B4121</f>
        <v>115730501.70271686</v>
      </c>
      <c r="I4121" s="2">
        <f>IFERROR(IRR(B4121:G4121),"")</f>
        <v>0.38880071298175517</v>
      </c>
      <c r="J4121" s="2">
        <f>IFERROR(MIRR(B4121:G4121,Supuestos!$B$22,Supuestos!$B$22),"")</f>
        <v>0.26743963239062385</v>
      </c>
      <c r="K4121" s="6">
        <v>8311.236868563425</v>
      </c>
      <c r="L4121" s="6">
        <v>43124.54214791616</v>
      </c>
      <c r="M4121" s="6">
        <v>136967634.78709593</v>
      </c>
      <c r="N4121" s="6">
        <v>3432.726721186191</v>
      </c>
      <c r="O4121" s="6">
        <v>109091359.0495597</v>
      </c>
    </row>
    <row r="4122">
      <c r="A4122">
        <v>4118</v>
      </c>
      <c r="B4122" s="6">
        <v>-170523123.9178652</v>
      </c>
      <c r="C4122" s="6">
        <v>50954236.984531164</v>
      </c>
      <c r="D4122" s="6">
        <v>64241735.38085733</v>
      </c>
      <c r="E4122" s="6">
        <v>67375459.3497653</v>
      </c>
      <c r="F4122" s="6">
        <v>44570077.469257034</v>
      </c>
      <c r="G4122" s="6">
        <v>113525210.08374381</v>
      </c>
      <c r="H4122" s="6">
        <f>NPV(Supuestos!$B$22,C4122:G4122)+B4122</f>
        <v>54432521.05441226</v>
      </c>
      <c r="I4122" s="2">
        <f>IFERROR(IRR(B4122:G4122),"")</f>
        <v>0.25338608734213325</v>
      </c>
      <c r="J4122" s="2">
        <f>IFERROR(MIRR(B4122:G4122,Supuestos!$B$22,Supuestos!$B$22),"")</f>
        <v>0.20494597261520875</v>
      </c>
      <c r="K4122" s="6">
        <v>7858.18074651603</v>
      </c>
      <c r="L4122" s="6">
        <v>41012.555553389975</v>
      </c>
      <c r="M4122" s="6">
        <v>144740397.96465972</v>
      </c>
      <c r="N4122" s="6">
        <v>3450.793798547238</v>
      </c>
      <c r="O4122" s="6">
        <v>108480775.47647415</v>
      </c>
    </row>
    <row r="4123">
      <c r="A4123">
        <v>4119</v>
      </c>
      <c r="B4123" s="6">
        <v>-153826545.20644963</v>
      </c>
      <c r="C4123" s="6">
        <v>52827693.28850528</v>
      </c>
      <c r="D4123" s="6">
        <v>44903841.17337906</v>
      </c>
      <c r="E4123" s="6">
        <v>60767702.84470734</v>
      </c>
      <c r="F4123" s="6">
        <v>64600468.92978867</v>
      </c>
      <c r="G4123" s="6">
        <v>82784893.26285738</v>
      </c>
      <c r="H4123" s="6">
        <f>NPV(Supuestos!$B$22,C4123:G4123)+B4123</f>
        <v>49326595.84257472</v>
      </c>
      <c r="I4123" s="2">
        <f>IFERROR(IRR(B4123:G4123),"")</f>
        <v>0.25544523584230233</v>
      </c>
      <c r="J4123" s="2">
        <f>IFERROR(MIRR(B4123:G4123,Supuestos!$B$22,Supuestos!$B$22),"")</f>
        <v>0.20521159815336398</v>
      </c>
      <c r="K4123" s="6">
        <v>8221.663133236723</v>
      </c>
      <c r="L4123" s="6">
        <v>37060.93250652775</v>
      </c>
      <c r="M4123" s="6">
        <v>129450345.00866613</v>
      </c>
      <c r="N4123" s="6">
        <v>3441.9534189005694</v>
      </c>
      <c r="O4123" s="6">
        <v>111162766.69774002</v>
      </c>
    </row>
    <row r="4124">
      <c r="A4124">
        <v>4120</v>
      </c>
      <c r="B4124" s="6">
        <v>-167842565.32418552</v>
      </c>
      <c r="C4124" s="6">
        <v>57225683.472425565</v>
      </c>
      <c r="D4124" s="6">
        <v>73373056.28987595</v>
      </c>
      <c r="E4124" s="6">
        <v>65085887.45955271</v>
      </c>
      <c r="F4124" s="6">
        <v>57703063.63719869</v>
      </c>
      <c r="G4124" s="6">
        <v>123804307.97829159</v>
      </c>
      <c r="H4124" s="6">
        <f>NPV(Supuestos!$B$22,C4124:G4124)+B4124</f>
        <v>81209631.05579233</v>
      </c>
      <c r="I4124" s="2">
        <f>IFERROR(IRR(B4124:G4124),"")</f>
        <v>0.3077988012859995</v>
      </c>
      <c r="J4124" s="2">
        <f>IFERROR(MIRR(B4124:G4124,Supuestos!$B$22,Supuestos!$B$22),"")</f>
        <v>0.2336231333096619</v>
      </c>
      <c r="K4124" s="6">
        <v>7682.311133500075</v>
      </c>
      <c r="L4124" s="6">
        <v>44126.89590753257</v>
      </c>
      <c r="M4124" s="6">
        <v>140722841.8268066</v>
      </c>
      <c r="N4124" s="6">
        <v>3287.156110008558</v>
      </c>
      <c r="O4124" s="6">
        <v>107318940.13563663</v>
      </c>
    </row>
    <row r="4125">
      <c r="A4125">
        <v>4121</v>
      </c>
      <c r="B4125" s="6">
        <v>-160093387.96301183</v>
      </c>
      <c r="C4125" s="6">
        <v>53764359.21660306</v>
      </c>
      <c r="D4125" s="6">
        <v>56444462.4748601</v>
      </c>
      <c r="E4125" s="6">
        <v>64161751.686420515</v>
      </c>
      <c r="F4125" s="6">
        <v>58081576.39409296</v>
      </c>
      <c r="G4125" s="6">
        <v>81341075.18792069</v>
      </c>
      <c r="H4125" s="6">
        <f>NPV(Supuestos!$B$22,C4125:G4125)+B4125</f>
        <v>50442827.9418232</v>
      </c>
      <c r="I4125" s="2">
        <f>IFERROR(IRR(B4125:G4125),"")</f>
        <v>0.2566856630723249</v>
      </c>
      <c r="J4125" s="2">
        <f>IFERROR(MIRR(B4125:G4125,Supuestos!$B$22,Supuestos!$B$22),"")</f>
        <v>0.20419143755142666</v>
      </c>
      <c r="K4125" s="6">
        <v>8473.33313821988</v>
      </c>
      <c r="L4125" s="6">
        <v>35235.02186401007</v>
      </c>
      <c r="M4125" s="6">
        <v>136208741.69211435</v>
      </c>
      <c r="N4125" s="6">
        <v>3338.6985829720893</v>
      </c>
      <c r="O4125" s="6">
        <v>111658405.61321302</v>
      </c>
    </row>
    <row r="4126">
      <c r="A4126">
        <v>4122</v>
      </c>
      <c r="B4126" s="6">
        <v>-165751427.3512779</v>
      </c>
      <c r="C4126" s="6">
        <v>24970922.725473747</v>
      </c>
      <c r="D4126" s="6">
        <v>39034822.191688344</v>
      </c>
      <c r="E4126" s="6">
        <v>38787604.91574605</v>
      </c>
      <c r="F4126" s="6">
        <v>28553810.863765754</v>
      </c>
      <c r="G4126" s="6">
        <v>54964081.639643624</v>
      </c>
      <c r="H4126" s="6">
        <f>NPV(Supuestos!$B$22,C4126:G4126)+B4126</f>
        <v>-42177782.58995599</v>
      </c>
      <c r="I4126" s="2">
        <f>IFERROR(IRR(B4126:G4126),"")</f>
        <v>0.036872667032974496</v>
      </c>
      <c r="J4126" s="2">
        <f>IFERROR(MIRR(B4126:G4126,Supuestos!$B$22,Supuestos!$B$22),"")</f>
        <v>0.07497550228359251</v>
      </c>
      <c r="K4126" s="6">
        <v>7402.3723070619835</v>
      </c>
      <c r="L4126" s="6">
        <v>35702.669313007435</v>
      </c>
      <c r="M4126" s="6">
        <v>144608671.30241406</v>
      </c>
      <c r="N4126" s="6">
        <v>3359.959665965289</v>
      </c>
      <c r="O4126" s="6">
        <v>115934499.31346512</v>
      </c>
    </row>
    <row r="4127">
      <c r="A4127">
        <v>4123</v>
      </c>
      <c r="B4127" s="6">
        <v>-187210592.78798133</v>
      </c>
      <c r="C4127" s="6">
        <v>56225008.59535452</v>
      </c>
      <c r="D4127" s="6">
        <v>66275986.760332234</v>
      </c>
      <c r="E4127" s="6">
        <v>68049435.6980892</v>
      </c>
      <c r="F4127" s="6">
        <v>72952914.41148129</v>
      </c>
      <c r="G4127" s="6">
        <v>101062046.24897657</v>
      </c>
      <c r="H4127" s="6">
        <f>NPV(Supuestos!$B$22,C4127:G4127)+B4127</f>
        <v>54720682.487148136</v>
      </c>
      <c r="I4127" s="2">
        <f>IFERROR(IRR(B4127:G4127),"")</f>
        <v>0.2452875813706095</v>
      </c>
      <c r="J4127" s="2">
        <f>IFERROR(MIRR(B4127:G4127,Supuestos!$B$22,Supuestos!$B$22),"")</f>
        <v>0.19998873915017734</v>
      </c>
      <c r="K4127" s="6">
        <v>8990.64455395215</v>
      </c>
      <c r="L4127" s="6">
        <v>33436.482158558494</v>
      </c>
      <c r="M4127" s="6">
        <v>163161350.69020838</v>
      </c>
      <c r="N4127" s="6">
        <v>3301.6776419244707</v>
      </c>
      <c r="O4127" s="6">
        <v>109576870.39258893</v>
      </c>
    </row>
    <row r="4128">
      <c r="A4128">
        <v>4124</v>
      </c>
      <c r="B4128" s="6">
        <v>-165189117.04203582</v>
      </c>
      <c r="C4128" s="6">
        <v>85309835.46328516</v>
      </c>
      <c r="D4128" s="6">
        <v>82495291.65726909</v>
      </c>
      <c r="E4128" s="6">
        <v>85172424.85729508</v>
      </c>
      <c r="F4128" s="6">
        <v>79399080.09836961</v>
      </c>
      <c r="G4128" s="6">
        <v>167775364.69953346</v>
      </c>
      <c r="H4128" s="6">
        <f>NPV(Supuestos!$B$22,C4128:G4128)+B4128</f>
        <v>164758377.33139008</v>
      </c>
      <c r="I4128" s="2">
        <f>IFERROR(IRR(B4128:G4128),"")</f>
        <v>0.46739807815461165</v>
      </c>
      <c r="J4128" s="2">
        <f>IFERROR(MIRR(B4128:G4128,Supuestos!$B$22,Supuestos!$B$22),"")</f>
        <v>0.30917448294631855</v>
      </c>
      <c r="K4128" s="6">
        <v>8912.468025323338</v>
      </c>
      <c r="L4128" s="6">
        <v>41912.605518263124</v>
      </c>
      <c r="M4128" s="6">
        <v>135305536.51887497</v>
      </c>
      <c r="N4128" s="6">
        <v>3548.1965705752373</v>
      </c>
      <c r="O4128" s="6">
        <v>106430041.14608622</v>
      </c>
    </row>
    <row r="4129">
      <c r="A4129">
        <v>4125</v>
      </c>
      <c r="B4129" s="6">
        <v>-190334760.19570276</v>
      </c>
      <c r="C4129" s="6">
        <v>92048658.83801305</v>
      </c>
      <c r="D4129" s="6">
        <v>100061112.62736669</v>
      </c>
      <c r="E4129" s="6">
        <v>94741926.78943099</v>
      </c>
      <c r="F4129" s="6">
        <v>91526583.37043458</v>
      </c>
      <c r="G4129" s="6">
        <v>156209950.28675708</v>
      </c>
      <c r="H4129" s="6">
        <f>NPV(Supuestos!$B$22,C4129:G4129)+B4129</f>
        <v>166673194.49269116</v>
      </c>
      <c r="I4129" s="2">
        <f>IFERROR(IRR(B4129:G4129),"")</f>
        <v>0.4402669329462187</v>
      </c>
      <c r="J4129" s="2">
        <f>IFERROR(MIRR(B4129:G4129,Supuestos!$B$22,Supuestos!$B$22),"")</f>
        <v>0.29281626716442233</v>
      </c>
      <c r="K4129" s="6">
        <v>8493.425862431715</v>
      </c>
      <c r="L4129" s="6">
        <v>46112.139561086406</v>
      </c>
      <c r="M4129" s="6">
        <v>159002757.0980874</v>
      </c>
      <c r="N4129" s="6">
        <v>3464.7660112629333</v>
      </c>
      <c r="O4129" s="6">
        <v>105326477.08948787</v>
      </c>
    </row>
    <row r="4130">
      <c r="A4130">
        <v>4126</v>
      </c>
      <c r="B4130" s="6">
        <v>-168141167.38219467</v>
      </c>
      <c r="C4130" s="6">
        <v>51711272.183203325</v>
      </c>
      <c r="D4130" s="6">
        <v>58421687.435439356</v>
      </c>
      <c r="E4130" s="6">
        <v>38463661.517236345</v>
      </c>
      <c r="F4130" s="6">
        <v>44175554.47248827</v>
      </c>
      <c r="G4130" s="6">
        <v>85507449.2813768</v>
      </c>
      <c r="H4130" s="6">
        <f>NPV(Supuestos!$B$22,C4130:G4130)+B4130</f>
        <v>18700429.33490875</v>
      </c>
      <c r="I4130" s="2">
        <f>IFERROR(IRR(B4130:G4130),"")</f>
        <v>0.1830199087695528</v>
      </c>
      <c r="J4130" s="2">
        <f>IFERROR(MIRR(B4130:G4130,Supuestos!$B$22,Supuestos!$B$22),"")</f>
        <v>0.16429961453073672</v>
      </c>
      <c r="K4130" s="6">
        <v>7969.2316290785675</v>
      </c>
      <c r="L4130" s="6">
        <v>37272.58792218959</v>
      </c>
      <c r="M4130" s="6">
        <v>144378456.45682466</v>
      </c>
      <c r="N4130" s="6">
        <v>3414.9856144872806</v>
      </c>
      <c r="O4130" s="6">
        <v>112168635.94660318</v>
      </c>
    </row>
    <row r="4131">
      <c r="A4131">
        <v>4127</v>
      </c>
      <c r="B4131" s="6">
        <v>-153403015.90473598</v>
      </c>
      <c r="C4131" s="6">
        <v>84675818.88999137</v>
      </c>
      <c r="D4131" s="6">
        <v>53133366.00162095</v>
      </c>
      <c r="E4131" s="6">
        <v>85007926.92783016</v>
      </c>
      <c r="F4131" s="6">
        <v>75341360.6448812</v>
      </c>
      <c r="G4131" s="6">
        <v>137706269.2873773</v>
      </c>
      <c r="H4131" s="6">
        <f>NPV(Supuestos!$B$22,C4131:G4131)+B4131</f>
        <v>135264802.21536124</v>
      </c>
      <c r="I4131" s="2">
        <f>IFERROR(IRR(B4131:G4131),"")</f>
        <v>0.4371633500573884</v>
      </c>
      <c r="J4131" s="2">
        <f>IFERROR(MIRR(B4131:G4131,Supuestos!$B$22,Supuestos!$B$22),"")</f>
        <v>0.29365283823510646</v>
      </c>
      <c r="K4131" s="6">
        <v>8019.12466476985</v>
      </c>
      <c r="L4131" s="6">
        <v>44143.42567891431</v>
      </c>
      <c r="M4131" s="6">
        <v>125083685.21279866</v>
      </c>
      <c r="N4131" s="6">
        <v>3353.6278446515403</v>
      </c>
      <c r="O4131" s="6">
        <v>105951385.22167794</v>
      </c>
    </row>
    <row r="4132">
      <c r="A4132">
        <v>4128</v>
      </c>
      <c r="B4132" s="6">
        <v>-164400515.68176234</v>
      </c>
      <c r="C4132" s="6">
        <v>53543350.7378715</v>
      </c>
      <c r="D4132" s="6">
        <v>63194710.934659034</v>
      </c>
      <c r="E4132" s="6">
        <v>64055192.607115835</v>
      </c>
      <c r="F4132" s="6">
        <v>69745449.6003688</v>
      </c>
      <c r="G4132" s="6">
        <v>111161392.36226322</v>
      </c>
      <c r="H4132" s="6">
        <f>NPV(Supuestos!$B$22,C4132:G4132)+B4132</f>
        <v>73457693.37687147</v>
      </c>
      <c r="I4132" s="2">
        <f>IFERROR(IRR(B4132:G4132),"")</f>
        <v>0.29342795491320683</v>
      </c>
      <c r="J4132" s="2">
        <f>IFERROR(MIRR(B4132:G4132,Supuestos!$B$22,Supuestos!$B$22),"")</f>
        <v>0.22740487860021008</v>
      </c>
      <c r="K4132" s="6">
        <v>7909.3171782011195</v>
      </c>
      <c r="L4132" s="6">
        <v>42369.024915023896</v>
      </c>
      <c r="M4132" s="6">
        <v>137591711.15503997</v>
      </c>
      <c r="N4132" s="6">
        <v>3284.143074415624</v>
      </c>
      <c r="O4132" s="6">
        <v>111701047.13563967</v>
      </c>
    </row>
    <row r="4133">
      <c r="A4133">
        <v>4129</v>
      </c>
      <c r="B4133" s="6">
        <v>-167276495.0181628</v>
      </c>
      <c r="C4133" s="6">
        <v>31642332.663830504</v>
      </c>
      <c r="D4133" s="6">
        <v>39798834.305821404</v>
      </c>
      <c r="E4133" s="6">
        <v>41974561.79625252</v>
      </c>
      <c r="F4133" s="6">
        <v>41748125.063752964</v>
      </c>
      <c r="G4133" s="6">
        <v>72041891.19299076</v>
      </c>
      <c r="H4133" s="6">
        <f>NPV(Supuestos!$B$22,C4133:G4133)+B4133</f>
        <v>-18429976.29578588</v>
      </c>
      <c r="I4133" s="2">
        <f>IFERROR(IRR(B4133:G4133),"")</f>
        <v>0.098260966623625</v>
      </c>
      <c r="J4133" s="2">
        <f>IFERROR(MIRR(B4133:G4133,Supuestos!$B$22,Supuestos!$B$22),"")</f>
        <v>0.11369329158042785</v>
      </c>
      <c r="K4133" s="6">
        <v>7976.860447522884</v>
      </c>
      <c r="L4133" s="6">
        <v>35310.83060396135</v>
      </c>
      <c r="M4133" s="6">
        <v>144742929.5770492</v>
      </c>
      <c r="N4133" s="6">
        <v>3520.9437375577786</v>
      </c>
      <c r="O4133" s="6">
        <v>112712391.6478586</v>
      </c>
    </row>
    <row r="4134">
      <c r="A4134">
        <v>4130</v>
      </c>
      <c r="B4134" s="6">
        <v>-175951773.2926997</v>
      </c>
      <c r="C4134" s="6">
        <v>61214252.56610267</v>
      </c>
      <c r="D4134" s="6">
        <v>51495444.579272285</v>
      </c>
      <c r="E4134" s="6">
        <v>60956642.027521454</v>
      </c>
      <c r="F4134" s="6">
        <v>52910743.50442766</v>
      </c>
      <c r="G4134" s="6">
        <v>102488283.68622261</v>
      </c>
      <c r="H4134" s="6">
        <f>NPV(Supuestos!$B$22,C4134:G4134)+B4134</f>
        <v>43069619.74498268</v>
      </c>
      <c r="I4134" s="2">
        <f>IFERROR(IRR(B4134:G4134),"")</f>
        <v>0.2303289828824989</v>
      </c>
      <c r="J4134" s="2">
        <f>IFERROR(MIRR(B4134:G4134,Supuestos!$B$22,Supuestos!$B$22),"")</f>
        <v>0.19103199740912835</v>
      </c>
      <c r="K4134" s="6">
        <v>7896.578265546454</v>
      </c>
      <c r="L4134" s="6">
        <v>42026.5231092141</v>
      </c>
      <c r="M4134" s="6">
        <v>149402514.97584322</v>
      </c>
      <c r="N4134" s="6">
        <v>3472.7847672067583</v>
      </c>
      <c r="O4134" s="6">
        <v>114549117.90006416</v>
      </c>
    </row>
    <row r="4135">
      <c r="A4135">
        <v>4131</v>
      </c>
      <c r="B4135" s="6">
        <v>-163030292.98900336</v>
      </c>
      <c r="C4135" s="6">
        <v>54727964.92802349</v>
      </c>
      <c r="D4135" s="6">
        <v>54876338.557287976</v>
      </c>
      <c r="E4135" s="6">
        <v>61952455.767796405</v>
      </c>
      <c r="F4135" s="6">
        <v>65173556.66545358</v>
      </c>
      <c r="G4135" s="6">
        <v>104426273.74697205</v>
      </c>
      <c r="H4135" s="6">
        <f>NPV(Supuestos!$B$22,C4135:G4135)+B4135</f>
        <v>61842109.22088906</v>
      </c>
      <c r="I4135" s="2">
        <f>IFERROR(IRR(B4135:G4135),"")</f>
        <v>0.2727486823004013</v>
      </c>
      <c r="J4135" s="2">
        <f>IFERROR(MIRR(B4135:G4135,Supuestos!$B$22,Supuestos!$B$22),"")</f>
        <v>0.21573360462222912</v>
      </c>
      <c r="K4135" s="6">
        <v>7665.342274283161</v>
      </c>
      <c r="L4135" s="6">
        <v>40254.89237848204</v>
      </c>
      <c r="M4135" s="6">
        <v>138344890.72536358</v>
      </c>
      <c r="N4135" s="6">
        <v>3270.313792179028</v>
      </c>
      <c r="O4135" s="6">
        <v>103916062.64363003</v>
      </c>
    </row>
    <row r="4136">
      <c r="A4136">
        <v>4132</v>
      </c>
      <c r="B4136" s="6">
        <v>-168027631.8239697</v>
      </c>
      <c r="C4136" s="6">
        <v>40283052.83114563</v>
      </c>
      <c r="D4136" s="6">
        <v>63874913.3992831</v>
      </c>
      <c r="E4136" s="6">
        <v>43419736.20091486</v>
      </c>
      <c r="F4136" s="6">
        <v>57919038.481638625</v>
      </c>
      <c r="G4136" s="6">
        <v>85153795.90262227</v>
      </c>
      <c r="H4136" s="6">
        <f>NPV(Supuestos!$B$22,C4136:G4136)+B4136</f>
        <v>24284069.964981504</v>
      </c>
      <c r="I4136" s="2">
        <f>IFERROR(IRR(B4136:G4136),"")</f>
        <v>0.19304980090029628</v>
      </c>
      <c r="J4136" s="2">
        <f>IFERROR(MIRR(B4136:G4136,Supuestos!$B$22,Supuestos!$B$22),"")</f>
        <v>0.17119673291077953</v>
      </c>
      <c r="K4136" s="6">
        <v>7637.57271363114</v>
      </c>
      <c r="L4136" s="6">
        <v>41574.609397898676</v>
      </c>
      <c r="M4136" s="6">
        <v>142625303.6385886</v>
      </c>
      <c r="N4136" s="6">
        <v>3506.4108594631157</v>
      </c>
      <c r="O4136" s="6">
        <v>113241303.63536143</v>
      </c>
    </row>
    <row r="4137">
      <c r="A4137">
        <v>4133</v>
      </c>
      <c r="B4137" s="6">
        <v>-175935371.29735836</v>
      </c>
      <c r="C4137" s="6">
        <v>72461941.96766958</v>
      </c>
      <c r="D4137" s="6">
        <v>90111579.59276359</v>
      </c>
      <c r="E4137" s="6">
        <v>81907462.44339493</v>
      </c>
      <c r="F4137" s="6">
        <v>93301166.6359626</v>
      </c>
      <c r="G4137" s="6">
        <v>127489210.56650953</v>
      </c>
      <c r="H4137" s="6">
        <f>NPV(Supuestos!$B$22,C4137:G4137)+B4137</f>
        <v>133706555.87430015</v>
      </c>
      <c r="I4137" s="2">
        <f>IFERROR(IRR(B4137:G4137),"")</f>
        <v>0.3988786619578117</v>
      </c>
      <c r="J4137" s="2">
        <f>IFERROR(MIRR(B4137:G4137,Supuestos!$B$22,Supuestos!$B$22),"")</f>
        <v>0.27645694711271496</v>
      </c>
      <c r="K4137" s="6">
        <v>8932.905935270463</v>
      </c>
      <c r="L4137" s="6">
        <v>39387.80932284988</v>
      </c>
      <c r="M4137" s="6">
        <v>147787563.6431674</v>
      </c>
      <c r="N4137" s="6">
        <v>3426.062612142414</v>
      </c>
      <c r="O4137" s="6">
        <v>106539677.4023201</v>
      </c>
    </row>
    <row r="4138">
      <c r="A4138">
        <v>4134</v>
      </c>
      <c r="B4138" s="6">
        <v>-185142325.2988817</v>
      </c>
      <c r="C4138" s="6">
        <v>55631804.625254124</v>
      </c>
      <c r="D4138" s="6">
        <v>52529527.06582601</v>
      </c>
      <c r="E4138" s="6">
        <v>60203340.70325769</v>
      </c>
      <c r="F4138" s="6">
        <v>63346396.76675756</v>
      </c>
      <c r="G4138" s="6">
        <v>108664417.39059637</v>
      </c>
      <c r="H4138" s="6">
        <f>NPV(Supuestos!$B$22,C4138:G4138)+B4138</f>
        <v>38655854.32937685</v>
      </c>
      <c r="I4138" s="2">
        <f>IFERROR(IRR(B4138:G4138),"")</f>
        <v>0.21477974992335788</v>
      </c>
      <c r="J4138" s="2">
        <f>IFERROR(MIRR(B4138:G4138,Supuestos!$B$22,Supuestos!$B$22),"")</f>
        <v>0.1840635674475415</v>
      </c>
      <c r="K4138" s="6">
        <v>8012.854311467365</v>
      </c>
      <c r="L4138" s="6">
        <v>40300.160829068984</v>
      </c>
      <c r="M4138" s="6">
        <v>159308779.90271902</v>
      </c>
      <c r="N4138" s="6">
        <v>3452.775899786502</v>
      </c>
      <c r="O4138" s="6">
        <v>111213667.71123792</v>
      </c>
    </row>
    <row r="4139">
      <c r="A4139">
        <v>4135</v>
      </c>
      <c r="B4139" s="6">
        <v>-194314437.5777091</v>
      </c>
      <c r="C4139" s="6">
        <v>95645978.99939844</v>
      </c>
      <c r="D4139" s="6">
        <v>99545997.25826019</v>
      </c>
      <c r="E4139" s="6">
        <v>86183706.934129</v>
      </c>
      <c r="F4139" s="6">
        <v>89284351.51227292</v>
      </c>
      <c r="G4139" s="6">
        <v>142779832.9424932</v>
      </c>
      <c r="H4139" s="6">
        <f>NPV(Supuestos!$B$22,C4139:G4139)+B4139</f>
        <v>151373378.5624387</v>
      </c>
      <c r="I4139" s="2">
        <f>IFERROR(IRR(B4139:G4139),"")</f>
        <v>0.4175782105132284</v>
      </c>
      <c r="J4139" s="2">
        <f>IFERROR(MIRR(B4139:G4139,Supuestos!$B$22,Supuestos!$B$22),"")</f>
        <v>0.27920648361689926</v>
      </c>
      <c r="K4139" s="6">
        <v>8433.58079871802</v>
      </c>
      <c r="L4139" s="6">
        <v>46358.78110068389</v>
      </c>
      <c r="M4139" s="6">
        <v>163036795.48629314</v>
      </c>
      <c r="N4139" s="6">
        <v>3441.6250002880893</v>
      </c>
      <c r="O4139" s="6">
        <v>108178583.76323438</v>
      </c>
    </row>
    <row r="4140">
      <c r="A4140">
        <v>4136</v>
      </c>
      <c r="B4140" s="6">
        <v>-163381776.86676437</v>
      </c>
      <c r="C4140" s="6">
        <v>39053677.62421225</v>
      </c>
      <c r="D4140" s="6">
        <v>51278117.67848189</v>
      </c>
      <c r="E4140" s="6">
        <v>52730429.179052845</v>
      </c>
      <c r="F4140" s="6">
        <v>60299723.37336369</v>
      </c>
      <c r="G4140" s="6">
        <v>77073360.36626872</v>
      </c>
      <c r="H4140" s="6">
        <f>NPV(Supuestos!$B$22,C4140:G4140)+B4140</f>
        <v>21655984.46333649</v>
      </c>
      <c r="I4140" s="2">
        <f>IFERROR(IRR(B4140:G4140),"")</f>
        <v>0.1882869582437715</v>
      </c>
      <c r="J4140" s="2">
        <f>IFERROR(MIRR(B4140:G4140,Supuestos!$B$22,Supuestos!$B$22),"")</f>
        <v>0.1687354075349572</v>
      </c>
      <c r="K4140" s="6">
        <v>7555.099234644769</v>
      </c>
      <c r="L4140" s="6">
        <v>42027.33008736453</v>
      </c>
      <c r="M4140" s="6">
        <v>137980124.9165875</v>
      </c>
      <c r="N4140" s="6">
        <v>3427.0090552667775</v>
      </c>
      <c r="O4140" s="6">
        <v>111761634.46860534</v>
      </c>
    </row>
    <row r="4141">
      <c r="A4141">
        <v>4137</v>
      </c>
      <c r="B4141" s="6">
        <v>-189225170.78100997</v>
      </c>
      <c r="C4141" s="6">
        <v>41972328.54471566</v>
      </c>
      <c r="D4141" s="6">
        <v>35644149.02167478</v>
      </c>
      <c r="E4141" s="6">
        <v>38530193.232842654</v>
      </c>
      <c r="F4141" s="6">
        <v>46309319.692531854</v>
      </c>
      <c r="G4141" s="6">
        <v>91131150.58720201</v>
      </c>
      <c r="H4141" s="6">
        <f>NPV(Supuestos!$B$22,C4141:G4141)+B4141</f>
        <v>-24224041.715750948</v>
      </c>
      <c r="I4141" s="2">
        <f>IFERROR(IRR(B4141:G4141),"")</f>
        <v>0.09190525004117862</v>
      </c>
      <c r="J4141" s="2">
        <f>IFERROR(MIRR(B4141:G4141,Supuestos!$B$22,Supuestos!$B$22),"")</f>
        <v>0.10919129707522268</v>
      </c>
      <c r="K4141" s="6">
        <v>7467.932034315024</v>
      </c>
      <c r="L4141" s="6">
        <v>39140.31128487299</v>
      </c>
      <c r="M4141" s="6">
        <v>165841396.02282077</v>
      </c>
      <c r="N4141" s="6">
        <v>3456.161542267849</v>
      </c>
      <c r="O4141" s="6">
        <v>105689028.06796195</v>
      </c>
    </row>
    <row r="4142">
      <c r="A4142">
        <v>4138</v>
      </c>
      <c r="B4142" s="6">
        <v>-174575025.5834616</v>
      </c>
      <c r="C4142" s="6">
        <v>98878206.53589788</v>
      </c>
      <c r="D4142" s="6">
        <v>88903239.51430012</v>
      </c>
      <c r="E4142" s="6">
        <v>91270834.34053053</v>
      </c>
      <c r="F4142" s="6">
        <v>93873302.54562162</v>
      </c>
      <c r="G4142" s="6">
        <v>142131910.01425093</v>
      </c>
      <c r="H4142" s="6">
        <f>NPV(Supuestos!$B$22,C4142:G4142)+B4142</f>
        <v>171573004.0054776</v>
      </c>
      <c r="I4142" s="2">
        <f>IFERROR(IRR(B4142:G4142),"")</f>
        <v>0.4820183763771376</v>
      </c>
      <c r="J4142" s="2">
        <f>IFERROR(MIRR(B4142:G4142,Supuestos!$B$22,Supuestos!$B$22),"")</f>
        <v>0.3072564737973298</v>
      </c>
      <c r="K4142" s="6">
        <v>8975.240530701269</v>
      </c>
      <c r="L4142" s="6">
        <v>42593.3872673992</v>
      </c>
      <c r="M4142" s="6">
        <v>143992153.92408428</v>
      </c>
      <c r="N4142" s="6">
        <v>3463.726971298456</v>
      </c>
      <c r="O4142" s="6">
        <v>112726832.70589559</v>
      </c>
    </row>
    <row r="4143">
      <c r="A4143">
        <v>4139</v>
      </c>
      <c r="B4143" s="6">
        <v>-149926171.3604653</v>
      </c>
      <c r="C4143" s="6">
        <v>79968507.02416147</v>
      </c>
      <c r="D4143" s="6">
        <v>62889959.3836904</v>
      </c>
      <c r="E4143" s="6">
        <v>80002098.19004986</v>
      </c>
      <c r="F4143" s="6">
        <v>71509707.43281609</v>
      </c>
      <c r="G4143" s="6">
        <v>116737338.3416442</v>
      </c>
      <c r="H4143" s="6">
        <f>NPV(Supuestos!$B$22,C4143:G4143)+B4143</f>
        <v>125581763.8527724</v>
      </c>
      <c r="I4143" s="2">
        <f>IFERROR(IRR(B4143:G4143),"")</f>
        <v>0.4328766698265768</v>
      </c>
      <c r="J4143" s="2">
        <f>IFERROR(MIRR(B4143:G4143,Supuestos!$B$22,Supuestos!$B$22),"")</f>
        <v>0.28752652106926435</v>
      </c>
      <c r="K4143" s="6">
        <v>8818.005245402632</v>
      </c>
      <c r="L4143" s="6">
        <v>37452.92438191609</v>
      </c>
      <c r="M4143" s="6">
        <v>123505364.66803296</v>
      </c>
      <c r="N4143" s="6">
        <v>3305.626428530862</v>
      </c>
      <c r="O4143" s="6">
        <v>112493289.16672617</v>
      </c>
    </row>
    <row r="4144">
      <c r="A4144">
        <v>4140</v>
      </c>
      <c r="B4144" s="6">
        <v>-161070402.56818372</v>
      </c>
      <c r="C4144" s="6">
        <v>51457692.37758109</v>
      </c>
      <c r="D4144" s="6">
        <v>57825086.35310693</v>
      </c>
      <c r="E4144" s="6">
        <v>46826930.80151202</v>
      </c>
      <c r="F4144" s="6">
        <v>38189860.2672737</v>
      </c>
      <c r="G4144" s="6">
        <v>81645057.02299052</v>
      </c>
      <c r="H4144" s="6">
        <f>NPV(Supuestos!$B$22,C4144:G4144)+B4144</f>
        <v>25184642.118095197</v>
      </c>
      <c r="I4144" s="2">
        <f>IFERROR(IRR(B4144:G4144),"")</f>
        <v>0.2008009946012557</v>
      </c>
      <c r="J4144" s="2">
        <f>IFERROR(MIRR(B4144:G4144,Supuestos!$B$22,Supuestos!$B$22),"")</f>
        <v>0.17360867594502039</v>
      </c>
      <c r="K4144" s="6">
        <v>7871.451059987418</v>
      </c>
      <c r="L4144" s="6">
        <v>37792.24772584285</v>
      </c>
      <c r="M4144" s="6">
        <v>137272016.2945123</v>
      </c>
      <c r="N4144" s="6">
        <v>3360.2841198133924</v>
      </c>
      <c r="O4144" s="6">
        <v>112336106.70402443</v>
      </c>
    </row>
    <row r="4145">
      <c r="A4145">
        <v>4141</v>
      </c>
      <c r="B4145" s="6">
        <v>-167257934.53675342</v>
      </c>
      <c r="C4145" s="6">
        <v>40663375.429385796</v>
      </c>
      <c r="D4145" s="6">
        <v>53817049.86779773</v>
      </c>
      <c r="E4145" s="6">
        <v>32220013.715588372</v>
      </c>
      <c r="F4145" s="6">
        <v>49855857.20492367</v>
      </c>
      <c r="G4145" s="6">
        <v>69515437.4851756</v>
      </c>
      <c r="H4145" s="6">
        <f>NPV(Supuestos!$B$22,C4145:G4145)+B4145</f>
        <v>-2807433.424635552</v>
      </c>
      <c r="I4145" s="2">
        <f>IFERROR(IRR(B4145:G4145),"")</f>
        <v>0.13345341879209663</v>
      </c>
      <c r="J4145" s="2">
        <f>IFERROR(MIRR(B4145:G4145,Supuestos!$B$22,Supuestos!$B$22),"")</f>
        <v>0.13614705138216343</v>
      </c>
      <c r="K4145" s="6">
        <v>8258.338408957305</v>
      </c>
      <c r="L4145" s="6">
        <v>33967.318418413386</v>
      </c>
      <c r="M4145" s="6">
        <v>144816845.70922813</v>
      </c>
      <c r="N4145" s="6">
        <v>3462.8923691188297</v>
      </c>
      <c r="O4145" s="6">
        <v>110767051.60692298</v>
      </c>
    </row>
    <row r="4146">
      <c r="A4146">
        <v>4142</v>
      </c>
      <c r="B4146" s="6">
        <v>-151276423.32036656</v>
      </c>
      <c r="C4146" s="6">
        <v>50340862.05583517</v>
      </c>
      <c r="D4146" s="6">
        <v>47788975.06482206</v>
      </c>
      <c r="E4146" s="6">
        <v>24638394.44856136</v>
      </c>
      <c r="F4146" s="6">
        <v>27600648.991858445</v>
      </c>
      <c r="G4146" s="6">
        <v>84903898.216811</v>
      </c>
      <c r="H4146" s="6">
        <f>NPV(Supuestos!$B$22,C4146:G4146)+B4146</f>
        <v>6722730.721294403</v>
      </c>
      <c r="I4146" s="2">
        <f>IFERROR(IRR(B4146:G4146),"")</f>
        <v>0.15752282655363728</v>
      </c>
      <c r="J4146" s="2">
        <f>IFERROR(MIRR(B4146:G4146,Supuestos!$B$22,Supuestos!$B$22),"")</f>
        <v>0.14995687528204704</v>
      </c>
      <c r="K4146" s="6">
        <v>7333.618709380216</v>
      </c>
      <c r="L4146" s="6">
        <v>40007.88386881096</v>
      </c>
      <c r="M4146" s="6">
        <v>127804218.06732471</v>
      </c>
      <c r="N4146" s="6">
        <v>3461.695009190589</v>
      </c>
      <c r="O4146" s="6">
        <v>109065467.441792</v>
      </c>
    </row>
    <row r="4147">
      <c r="A4147">
        <v>4143</v>
      </c>
      <c r="B4147" s="6">
        <v>-187460846.6228251</v>
      </c>
      <c r="C4147" s="6">
        <v>94844674.54526931</v>
      </c>
      <c r="D4147" s="6">
        <v>75342468.72900212</v>
      </c>
      <c r="E4147" s="6">
        <v>102809294.63690266</v>
      </c>
      <c r="F4147" s="6">
        <v>96021860.71754643</v>
      </c>
      <c r="G4147" s="6">
        <v>159061656.93569142</v>
      </c>
      <c r="H4147" s="6">
        <f>NPV(Supuestos!$B$22,C4147:G4147)+B4147</f>
        <v>162567455.23490345</v>
      </c>
      <c r="I4147" s="2">
        <f>IFERROR(IRR(B4147:G4147),"")</f>
        <v>0.43130773939883843</v>
      </c>
      <c r="J4147" s="2">
        <f>IFERROR(MIRR(B4147:G4147,Supuestos!$B$22,Supuestos!$B$22),"")</f>
        <v>0.29164559960468095</v>
      </c>
      <c r="K4147" s="6">
        <v>9188.229088653588</v>
      </c>
      <c r="L4147" s="6">
        <v>41607.61461508357</v>
      </c>
      <c r="M4147" s="6">
        <v>156876823.02956116</v>
      </c>
      <c r="N4147" s="6">
        <v>3463.732138493409</v>
      </c>
      <c r="O4147" s="6">
        <v>115272728.15277399</v>
      </c>
    </row>
    <row r="4148">
      <c r="A4148">
        <v>4144</v>
      </c>
      <c r="B4148" s="6">
        <v>-172213686.56118253</v>
      </c>
      <c r="C4148" s="6">
        <v>97591943.77529608</v>
      </c>
      <c r="D4148" s="6">
        <v>94352677.57816353</v>
      </c>
      <c r="E4148" s="6">
        <v>94776757.96802828</v>
      </c>
      <c r="F4148" s="6">
        <v>105070694.83055931</v>
      </c>
      <c r="G4148" s="6">
        <v>146748490.96053046</v>
      </c>
      <c r="H4148" s="6">
        <f>NPV(Supuestos!$B$22,C4148:G4148)+B4148</f>
        <v>188393069.1955226</v>
      </c>
      <c r="I4148" s="2">
        <f>IFERROR(IRR(B4148:G4148),"")</f>
        <v>0.5108571486789716</v>
      </c>
      <c r="J4148" s="2">
        <f>IFERROR(MIRR(B4148:G4148,Supuestos!$B$22,Supuestos!$B$22),"")</f>
        <v>0.3215940974893583</v>
      </c>
      <c r="K4148" s="6">
        <v>8600.17741573132</v>
      </c>
      <c r="L4148" s="6">
        <v>45210.4781848416</v>
      </c>
      <c r="M4148" s="6">
        <v>141108235.88600746</v>
      </c>
      <c r="N4148" s="6">
        <v>3413.0147613584995</v>
      </c>
      <c r="O4148" s="6">
        <v>105522736.52549726</v>
      </c>
    </row>
    <row r="4149">
      <c r="A4149">
        <v>4145</v>
      </c>
      <c r="B4149" s="6">
        <v>-162969977.71286345</v>
      </c>
      <c r="C4149" s="6">
        <v>41806704.449567944</v>
      </c>
      <c r="D4149" s="6">
        <v>34287606.487483054</v>
      </c>
      <c r="E4149" s="6">
        <v>42660171.06541919</v>
      </c>
      <c r="F4149" s="6">
        <v>42620399.914209105</v>
      </c>
      <c r="G4149" s="6">
        <v>79651764.50817667</v>
      </c>
      <c r="H4149" s="6">
        <f>NPV(Supuestos!$B$22,C4149:G4149)+B4149</f>
        <v>-4516501.034187853</v>
      </c>
      <c r="I4149" s="2">
        <f>IFERROR(IRR(B4149:G4149),"")</f>
        <v>0.12958608172701627</v>
      </c>
      <c r="J4149" s="2">
        <f>IFERROR(MIRR(B4149:G4149,Supuestos!$B$22,Supuestos!$B$22),"")</f>
        <v>0.13361004254514364</v>
      </c>
      <c r="K4149" s="6">
        <v>7944.324057455249</v>
      </c>
      <c r="L4149" s="6">
        <v>34944.65192997941</v>
      </c>
      <c r="M4149" s="6">
        <v>140761046.5923246</v>
      </c>
      <c r="N4149" s="6">
        <v>3382.7878035604954</v>
      </c>
      <c r="O4149" s="6">
        <v>112977236.72574802</v>
      </c>
    </row>
    <row r="4150">
      <c r="A4150">
        <v>4146</v>
      </c>
      <c r="B4150" s="6">
        <v>-190038628.4703148</v>
      </c>
      <c r="C4150" s="6">
        <v>63581947.40282231</v>
      </c>
      <c r="D4150" s="6">
        <v>56075078.23311627</v>
      </c>
      <c r="E4150" s="6">
        <v>78043845.62059121</v>
      </c>
      <c r="F4150" s="6">
        <v>90893587.17999366</v>
      </c>
      <c r="G4150" s="6">
        <v>111668991.22716583</v>
      </c>
      <c r="H4150" s="6">
        <f>NPV(Supuestos!$B$22,C4150:G4150)+B4150</f>
        <v>73374009.40068066</v>
      </c>
      <c r="I4150" s="2">
        <f>IFERROR(IRR(B4150:G4150),"")</f>
        <v>0.2738462566656247</v>
      </c>
      <c r="J4150" s="2">
        <f>IFERROR(MIRR(B4150:G4150,Supuestos!$B$22,Supuestos!$B$22),"")</f>
        <v>0.21692495009380464</v>
      </c>
      <c r="K4150" s="6">
        <v>8426.585150851539</v>
      </c>
      <c r="L4150" s="6">
        <v>39970.70865593028</v>
      </c>
      <c r="M4150" s="6">
        <v>163093302.06798878</v>
      </c>
      <c r="N4150" s="6">
        <v>3455.607684763769</v>
      </c>
      <c r="O4150" s="6">
        <v>110085986.32411474</v>
      </c>
    </row>
    <row r="4151">
      <c r="A4151">
        <v>4147</v>
      </c>
      <c r="B4151" s="6">
        <v>-166377586.25897363</v>
      </c>
      <c r="C4151" s="6">
        <v>28785278.73053617</v>
      </c>
      <c r="D4151" s="6">
        <v>45152249.00378169</v>
      </c>
      <c r="E4151" s="6">
        <v>25083204.969440848</v>
      </c>
      <c r="F4151" s="6">
        <v>29229263.065535206</v>
      </c>
      <c r="G4151" s="6">
        <v>55457680.3927805</v>
      </c>
      <c r="H4151" s="6">
        <f>NPV(Supuestos!$B$22,C4151:G4151)+B4151</f>
        <v>-43344651.84599825</v>
      </c>
      <c r="I4151" s="2">
        <f>IFERROR(IRR(B4151:G4151),"")</f>
        <v>0.031758035459693676</v>
      </c>
      <c r="J4151" s="2">
        <f>IFERROR(MIRR(B4151:G4151,Supuestos!$B$22,Supuestos!$B$22),"")</f>
        <v>0.07322347582421895</v>
      </c>
      <c r="K4151" s="6">
        <v>7568.684195549406</v>
      </c>
      <c r="L4151" s="6">
        <v>35247.67994169541</v>
      </c>
      <c r="M4151" s="6">
        <v>145035301.61061412</v>
      </c>
      <c r="N4151" s="6">
        <v>3505.092829434822</v>
      </c>
      <c r="O4151" s="6">
        <v>112254299.87653749</v>
      </c>
    </row>
    <row r="4152">
      <c r="A4152">
        <v>4148</v>
      </c>
      <c r="B4152" s="6">
        <v>-177427841.47670493</v>
      </c>
      <c r="C4152" s="6">
        <v>45269551.86729144</v>
      </c>
      <c r="D4152" s="6">
        <v>47613123.44363558</v>
      </c>
      <c r="E4152" s="6">
        <v>50618239.66346547</v>
      </c>
      <c r="F4152" s="6">
        <v>53406719.75620933</v>
      </c>
      <c r="G4152" s="6">
        <v>88912885.97500022</v>
      </c>
      <c r="H4152" s="6">
        <f>NPV(Supuestos!$B$22,C4152:G4152)+B4152</f>
        <v>10884546.412170015</v>
      </c>
      <c r="I4152" s="2">
        <f>IFERROR(IRR(B4152:G4152),"")</f>
        <v>0.1626936818182746</v>
      </c>
      <c r="J4152" s="2">
        <f>IFERROR(MIRR(B4152:G4152,Supuestos!$B$22,Supuestos!$B$22),"")</f>
        <v>0.15365585784851965</v>
      </c>
      <c r="K4152" s="6">
        <v>7673.848299358535</v>
      </c>
      <c r="L4152" s="6">
        <v>35934.87654954909</v>
      </c>
      <c r="M4152" s="6">
        <v>155367138.17291164</v>
      </c>
      <c r="N4152" s="6">
        <v>3115.0029982750616</v>
      </c>
      <c r="O4152" s="6">
        <v>105158998.16969083</v>
      </c>
    </row>
    <row r="4153">
      <c r="A4153">
        <v>4149</v>
      </c>
      <c r="B4153" s="6">
        <v>-165404929.71983263</v>
      </c>
      <c r="C4153" s="6">
        <v>79222936.14816153</v>
      </c>
      <c r="D4153" s="6">
        <v>72293754.34969519</v>
      </c>
      <c r="E4153" s="6">
        <v>67540173.44900732</v>
      </c>
      <c r="F4153" s="6">
        <v>74940086.55163023</v>
      </c>
      <c r="G4153" s="6">
        <v>115309245.2660421</v>
      </c>
      <c r="H4153" s="6">
        <f>NPV(Supuestos!$B$22,C4153:G4153)+B4153</f>
        <v>109562819.61342588</v>
      </c>
      <c r="I4153" s="2">
        <f>IFERROR(IRR(B4153:G4153),"")</f>
        <v>0.37786560426669896</v>
      </c>
      <c r="J4153" s="2">
        <f>IFERROR(MIRR(B4153:G4153,Supuestos!$B$22,Supuestos!$B$22),"")</f>
        <v>0.2619772135572518</v>
      </c>
      <c r="K4153" s="6">
        <v>8407.580662312379</v>
      </c>
      <c r="L4153" s="6">
        <v>42787.99002510803</v>
      </c>
      <c r="M4153" s="6">
        <v>136625451.51868758</v>
      </c>
      <c r="N4153" s="6">
        <v>3558.922355994582</v>
      </c>
      <c r="O4153" s="6">
        <v>111594326.3211989</v>
      </c>
    </row>
    <row r="4154">
      <c r="A4154">
        <v>4150</v>
      </c>
      <c r="B4154" s="6">
        <v>-177185515.47802725</v>
      </c>
      <c r="C4154" s="6">
        <v>61622347.852925956</v>
      </c>
      <c r="D4154" s="6">
        <v>53240336.28952153</v>
      </c>
      <c r="E4154" s="6">
        <v>71659665.09615788</v>
      </c>
      <c r="F4154" s="6">
        <v>68128622.04750815</v>
      </c>
      <c r="G4154" s="6">
        <v>116159907.36095935</v>
      </c>
      <c r="H4154" s="6">
        <f>NPV(Supuestos!$B$22,C4154:G4154)+B4154</f>
        <v>66871547.77809742</v>
      </c>
      <c r="I4154" s="2">
        <f>IFERROR(IRR(B4154:G4154),"")</f>
        <v>0.27172341856901316</v>
      </c>
      <c r="J4154" s="2">
        <f>IFERROR(MIRR(B4154:G4154,Supuestos!$B$22,Supuestos!$B$22),"")</f>
        <v>0.21539510886486268</v>
      </c>
      <c r="K4154" s="6">
        <v>8980.85263221453</v>
      </c>
      <c r="L4154" s="6">
        <v>35029.77486032607</v>
      </c>
      <c r="M4154" s="6">
        <v>152017735.8172079</v>
      </c>
      <c r="N4154" s="6">
        <v>3412.439314617465</v>
      </c>
      <c r="O4154" s="6">
        <v>108346137.47287472</v>
      </c>
    </row>
    <row r="4155">
      <c r="A4155">
        <v>4151</v>
      </c>
      <c r="B4155" s="6">
        <v>-152211708.69334048</v>
      </c>
      <c r="C4155" s="6">
        <v>49363801.72333025</v>
      </c>
      <c r="D4155" s="6">
        <v>54155610.421974994</v>
      </c>
      <c r="E4155" s="6">
        <v>39651311.80018152</v>
      </c>
      <c r="F4155" s="6">
        <v>55198560.84170365</v>
      </c>
      <c r="G4155" s="6">
        <v>85935608.80806085</v>
      </c>
      <c r="H4155" s="6">
        <f>NPV(Supuestos!$B$22,C4155:G4155)+B4155</f>
        <v>36838603.09626732</v>
      </c>
      <c r="I4155" s="2">
        <f>IFERROR(IRR(B4155:G4155),"")</f>
        <v>0.22903416345845454</v>
      </c>
      <c r="J4155" s="2">
        <f>IFERROR(MIRR(B4155:G4155,Supuestos!$B$22,Supuestos!$B$22),"")</f>
        <v>0.19050361549808303</v>
      </c>
      <c r="K4155" s="6">
        <v>7341.772715957915</v>
      </c>
      <c r="L4155" s="6">
        <v>40191.61184759642</v>
      </c>
      <c r="M4155" s="6">
        <v>128605494.35149613</v>
      </c>
      <c r="N4155" s="6">
        <v>3272.3326442452767</v>
      </c>
      <c r="O4155" s="6">
        <v>103052213.29247372</v>
      </c>
    </row>
    <row r="4156">
      <c r="A4156">
        <v>4152</v>
      </c>
      <c r="B4156" s="6">
        <v>-175821263.35192215</v>
      </c>
      <c r="C4156" s="6">
        <v>72472301.24754971</v>
      </c>
      <c r="D4156" s="6">
        <v>57491469.044099584</v>
      </c>
      <c r="E4156" s="6">
        <v>77625872.6073162</v>
      </c>
      <c r="F4156" s="6">
        <v>76393358.71590865</v>
      </c>
      <c r="G4156" s="6">
        <v>134078965.9898719</v>
      </c>
      <c r="H4156" s="6">
        <f>NPV(Supuestos!$B$22,C4156:G4156)+B4156</f>
        <v>99251416.75129102</v>
      </c>
      <c r="I4156" s="2">
        <f>IFERROR(IRR(B4156:G4156),"")</f>
        <v>0.33223396857753235</v>
      </c>
      <c r="J4156" s="2">
        <f>IFERROR(MIRR(B4156:G4156,Supuestos!$B$22,Supuestos!$B$22),"")</f>
        <v>0.24675197210118727</v>
      </c>
      <c r="K4156" s="6">
        <v>8178.000039681375</v>
      </c>
      <c r="L4156" s="6">
        <v>42799.47241394747</v>
      </c>
      <c r="M4156" s="6">
        <v>147820136.3839538</v>
      </c>
      <c r="N4156" s="6">
        <v>3373.340884844462</v>
      </c>
      <c r="O4156" s="6">
        <v>108896760.37182456</v>
      </c>
    </row>
    <row r="4157">
      <c r="A4157">
        <v>4153</v>
      </c>
      <c r="B4157" s="6">
        <v>-165576642.89643425</v>
      </c>
      <c r="C4157" s="6">
        <v>75518594.16565162</v>
      </c>
      <c r="D4157" s="6">
        <v>83065200.00440061</v>
      </c>
      <c r="E4157" s="6">
        <v>78114067.40669662</v>
      </c>
      <c r="F4157" s="6">
        <v>97310333.80711865</v>
      </c>
      <c r="G4157" s="6">
        <v>149218573.54896295</v>
      </c>
      <c r="H4157" s="6">
        <f>NPV(Supuestos!$B$22,C4157:G4157)+B4157</f>
        <v>152423463.28741652</v>
      </c>
      <c r="I4157" s="2">
        <f>IFERROR(IRR(B4157:G4157),"")</f>
        <v>0.43937426557537307</v>
      </c>
      <c r="J4157" s="2">
        <f>IFERROR(MIRR(B4157:G4157,Supuestos!$B$22,Supuestos!$B$22),"")</f>
        <v>0.29894418410170975</v>
      </c>
      <c r="K4157" s="6">
        <v>8655.227208730634</v>
      </c>
      <c r="L4157" s="6">
        <v>41245.01606511549</v>
      </c>
      <c r="M4157" s="6">
        <v>137017844.07472867</v>
      </c>
      <c r="N4157" s="6">
        <v>3305.7237433580062</v>
      </c>
      <c r="O4157" s="6">
        <v>105956444.45885779</v>
      </c>
    </row>
    <row r="4158">
      <c r="A4158">
        <v>4154</v>
      </c>
      <c r="B4158" s="6">
        <v>-177131203.7043594</v>
      </c>
      <c r="C4158" s="6">
        <v>48014526.163776144</v>
      </c>
      <c r="D4158" s="6">
        <v>58067465.483546615</v>
      </c>
      <c r="E4158" s="6">
        <v>70264820.83977029</v>
      </c>
      <c r="F4158" s="6">
        <v>73445420.37582034</v>
      </c>
      <c r="G4158" s="6">
        <v>122968990.649471</v>
      </c>
      <c r="H4158" s="6">
        <f>NPV(Supuestos!$B$22,C4158:G4158)+B4158</f>
        <v>64446408.809479766</v>
      </c>
      <c r="I4158" s="2">
        <f>IFERROR(IRR(B4158:G4158),"")</f>
        <v>0.26128794812233563</v>
      </c>
      <c r="J4158" s="2">
        <f>IFERROR(MIRR(B4158:G4158,Supuestos!$B$22,Supuestos!$B$22),"")</f>
        <v>0.21298986875422843</v>
      </c>
      <c r="K4158" s="6">
        <v>8042.537999899194</v>
      </c>
      <c r="L4158" s="6">
        <v>43395.72712072235</v>
      </c>
      <c r="M4158" s="6">
        <v>149210260.95222616</v>
      </c>
      <c r="N4158" s="6">
        <v>3452.1044965833426</v>
      </c>
      <c r="O4158" s="6">
        <v>111113896.78607412</v>
      </c>
    </row>
    <row r="4159">
      <c r="A4159">
        <v>4155</v>
      </c>
      <c r="B4159" s="6">
        <v>-170810224.73032078</v>
      </c>
      <c r="C4159" s="6">
        <v>67932285.35360846</v>
      </c>
      <c r="D4159" s="6">
        <v>94089535.10698941</v>
      </c>
      <c r="E4159" s="6">
        <v>77967512.24911872</v>
      </c>
      <c r="F4159" s="6">
        <v>84977698.07489672</v>
      </c>
      <c r="G4159" s="6">
        <v>128858768.1718749</v>
      </c>
      <c r="H4159" s="6">
        <f>NPV(Supuestos!$B$22,C4159:G4159)+B4159</f>
        <v>131043016.61799686</v>
      </c>
      <c r="I4159" s="2">
        <f>IFERROR(IRR(B4159:G4159),"")</f>
        <v>0.40067566239946906</v>
      </c>
      <c r="J4159" s="2">
        <f>IFERROR(MIRR(B4159:G4159,Supuestos!$B$22,Supuestos!$B$22),"")</f>
        <v>0.27750099560464503</v>
      </c>
      <c r="K4159" s="6">
        <v>8816.142706816876</v>
      </c>
      <c r="L4159" s="6">
        <v>39165.321711373035</v>
      </c>
      <c r="M4159" s="6">
        <v>143187259.50105214</v>
      </c>
      <c r="N4159" s="6">
        <v>3266.4453186405203</v>
      </c>
      <c r="O4159" s="6">
        <v>108328090.14439571</v>
      </c>
    </row>
    <row r="4160">
      <c r="A4160">
        <v>4156</v>
      </c>
      <c r="B4160" s="6">
        <v>-160479065.2103656</v>
      </c>
      <c r="C4160" s="6">
        <v>74842072.79715224</v>
      </c>
      <c r="D4160" s="6">
        <v>77580844.83101219</v>
      </c>
      <c r="E4160" s="6">
        <v>83616644.85577974</v>
      </c>
      <c r="F4160" s="6">
        <v>93735122.1381653</v>
      </c>
      <c r="G4160" s="6">
        <v>157118986.68368945</v>
      </c>
      <c r="H4160" s="6">
        <f>NPV(Supuestos!$B$22,C4160:G4160)+B4160</f>
        <v>158408065.70092463</v>
      </c>
      <c r="I4160" s="2">
        <f>IFERROR(IRR(B4160:G4160),"")</f>
        <v>0.45414901886093434</v>
      </c>
      <c r="J4160" s="2">
        <f>IFERROR(MIRR(B4160:G4160,Supuestos!$B$22,Supuestos!$B$22),"")</f>
        <v>0.3078218013779952</v>
      </c>
      <c r="K4160" s="6">
        <v>8944.098522973953</v>
      </c>
      <c r="L4160" s="6">
        <v>43129.35172845045</v>
      </c>
      <c r="M4160" s="6">
        <v>129618811.52306499</v>
      </c>
      <c r="N4160" s="6">
        <v>3482.396584407737</v>
      </c>
      <c r="O4160" s="6">
        <v>118444103.244421</v>
      </c>
    </row>
    <row r="4161">
      <c r="A4161">
        <v>4157</v>
      </c>
      <c r="B4161" s="6">
        <v>-157260369.5571342</v>
      </c>
      <c r="C4161" s="6">
        <v>88629286.05048706</v>
      </c>
      <c r="D4161" s="6">
        <v>92472425.6256183</v>
      </c>
      <c r="E4161" s="6">
        <v>90939606.41245857</v>
      </c>
      <c r="F4161" s="6">
        <v>94284009.14795414</v>
      </c>
      <c r="G4161" s="6">
        <v>150865259.44302464</v>
      </c>
      <c r="H4161" s="6">
        <f>NPV(Supuestos!$B$22,C4161:G4161)+B4161</f>
        <v>187199181.61039555</v>
      </c>
      <c r="I4161" s="2">
        <f>IFERROR(IRR(B4161:G4161),"")</f>
        <v>0.53314420569133</v>
      </c>
      <c r="J4161" s="2">
        <f>IFERROR(MIRR(B4161:G4161,Supuestos!$B$22,Supuestos!$B$22),"")</f>
        <v>0.33354795957648586</v>
      </c>
      <c r="K4161" s="6">
        <v>8803.189526817056</v>
      </c>
      <c r="L4161" s="6">
        <v>42213.2194122407</v>
      </c>
      <c r="M4161" s="6">
        <v>127531491.87528878</v>
      </c>
      <c r="N4161" s="6">
        <v>3447.517991407464</v>
      </c>
      <c r="O4161" s="6">
        <v>100303073.83144099</v>
      </c>
    </row>
    <row r="4162">
      <c r="A4162">
        <v>4158</v>
      </c>
      <c r="B4162" s="6">
        <v>-174556196.12115216</v>
      </c>
      <c r="C4162" s="6">
        <v>70767203.46812156</v>
      </c>
      <c r="D4162" s="6">
        <v>70860164.62225485</v>
      </c>
      <c r="E4162" s="6">
        <v>58033913.15731613</v>
      </c>
      <c r="F4162" s="6">
        <v>67081189.38697535</v>
      </c>
      <c r="G4162" s="6">
        <v>108111967.76997428</v>
      </c>
      <c r="H4162" s="6">
        <f>NPV(Supuestos!$B$22,C4162:G4162)+B4162</f>
        <v>77083549.76351012</v>
      </c>
      <c r="I4162" s="2">
        <f>IFERROR(IRR(B4162:G4162),"")</f>
        <v>0.3023672018562332</v>
      </c>
      <c r="J4162" s="2">
        <f>IFERROR(MIRR(B4162:G4162,Supuestos!$B$22,Supuestos!$B$22),"")</f>
        <v>0.2265172061267442</v>
      </c>
      <c r="K4162" s="6">
        <v>8778.305224032267</v>
      </c>
      <c r="L4162" s="6">
        <v>37411.46349984873</v>
      </c>
      <c r="M4162" s="6">
        <v>148283456.482799</v>
      </c>
      <c r="N4162" s="6">
        <v>3501.408307813108</v>
      </c>
      <c r="O4162" s="6">
        <v>110880074.6553268</v>
      </c>
    </row>
    <row r="4163">
      <c r="A4163">
        <v>4159</v>
      </c>
      <c r="B4163" s="6">
        <v>-157190127.50821447</v>
      </c>
      <c r="C4163" s="6">
        <v>64808621.13463087</v>
      </c>
      <c r="D4163" s="6">
        <v>63743741.07048783</v>
      </c>
      <c r="E4163" s="6">
        <v>69513887.4657516</v>
      </c>
      <c r="F4163" s="6">
        <v>85040755.09633401</v>
      </c>
      <c r="G4163" s="6">
        <v>107610490.23493418</v>
      </c>
      <c r="H4163" s="6">
        <f>NPV(Supuestos!$B$22,C4163:G4163)+B4163</f>
        <v>101868643.52018653</v>
      </c>
      <c r="I4163" s="2">
        <f>IFERROR(IRR(B4163:G4163),"")</f>
        <v>0.3618062208046483</v>
      </c>
      <c r="J4163" s="2">
        <f>IFERROR(MIRR(B4163:G4163,Supuestos!$B$22,Supuestos!$B$22),"")</f>
        <v>0.25979377565019757</v>
      </c>
      <c r="K4163" s="6">
        <v>8457.467615012676</v>
      </c>
      <c r="L4163" s="6">
        <v>39360.30209912413</v>
      </c>
      <c r="M4163" s="6">
        <v>130559049.08257785</v>
      </c>
      <c r="N4163" s="6">
        <v>3364.712523203343</v>
      </c>
      <c r="O4163" s="6">
        <v>112303465.76216038</v>
      </c>
    </row>
    <row r="4164">
      <c r="A4164">
        <v>4160</v>
      </c>
      <c r="B4164" s="6">
        <v>-157692248.1262845</v>
      </c>
      <c r="C4164" s="6">
        <v>54327890.94695205</v>
      </c>
      <c r="D4164" s="6">
        <v>53521223.00518027</v>
      </c>
      <c r="E4164" s="6">
        <v>57183922.1245239</v>
      </c>
      <c r="F4164" s="6">
        <v>52106540.86804056</v>
      </c>
      <c r="G4164" s="6">
        <v>85723725.61803064</v>
      </c>
      <c r="H4164" s="6">
        <f>NPV(Supuestos!$B$22,C4164:G4164)+B4164</f>
        <v>45117630.41743037</v>
      </c>
      <c r="I4164" s="2">
        <f>IFERROR(IRR(B4164:G4164),"")</f>
        <v>0.24630836467408226</v>
      </c>
      <c r="J4164" s="2">
        <f>IFERROR(MIRR(B4164:G4164,Supuestos!$B$22,Supuestos!$B$22),"")</f>
        <v>0.19883828407197535</v>
      </c>
      <c r="K4164" s="6">
        <v>8224.491103749124</v>
      </c>
      <c r="L4164" s="6">
        <v>37151.111748299714</v>
      </c>
      <c r="M4164" s="6">
        <v>133248329.08082205</v>
      </c>
      <c r="N4164" s="6">
        <v>3403.7818018347025</v>
      </c>
      <c r="O4164" s="6">
        <v>114108480.35551222</v>
      </c>
    </row>
    <row r="4165">
      <c r="A4165">
        <v>4161</v>
      </c>
      <c r="B4165" s="6">
        <v>-164931002.2149816</v>
      </c>
      <c r="C4165" s="6">
        <v>40195560.81522351</v>
      </c>
      <c r="D4165" s="6">
        <v>56466947.9718516</v>
      </c>
      <c r="E4165" s="6">
        <v>58093502.04576485</v>
      </c>
      <c r="F4165" s="6">
        <v>65287820.169124335</v>
      </c>
      <c r="G4165" s="6">
        <v>113211190.87127008</v>
      </c>
      <c r="H4165" s="6">
        <f>NPV(Supuestos!$B$22,C4165:G4165)+B4165</f>
        <v>50443179.37952373</v>
      </c>
      <c r="I4165" s="2">
        <f>IFERROR(IRR(B4165:G4165),"")</f>
        <v>0.24226379731252243</v>
      </c>
      <c r="J4165" s="2">
        <f>IFERROR(MIRR(B4165:G4165,Supuestos!$B$22,Supuestos!$B$22),"")</f>
        <v>0.202494558441231</v>
      </c>
      <c r="K4165" s="6">
        <v>7531.310563796622</v>
      </c>
      <c r="L4165" s="6">
        <v>43359.40852823511</v>
      </c>
      <c r="M4165" s="6">
        <v>138806748.49588796</v>
      </c>
      <c r="N4165" s="6">
        <v>3304.6042431766787</v>
      </c>
      <c r="O4165" s="6">
        <v>112493747.86178334</v>
      </c>
    </row>
    <row r="4166">
      <c r="A4166">
        <v>4162</v>
      </c>
      <c r="B4166" s="6">
        <v>-168884949.33740923</v>
      </c>
      <c r="C4166" s="6">
        <v>50292495.03036173</v>
      </c>
      <c r="D4166" s="6">
        <v>52142163.513049915</v>
      </c>
      <c r="E4166" s="6">
        <v>53666782.84396577</v>
      </c>
      <c r="F4166" s="6">
        <v>58245026.65007511</v>
      </c>
      <c r="G4166" s="6">
        <v>111984313.78377318</v>
      </c>
      <c r="H4166" s="6">
        <f>NPV(Supuestos!$B$22,C4166:G4166)+B4166</f>
        <v>44223400.86033028</v>
      </c>
      <c r="I4166" s="2">
        <f>IFERROR(IRR(B4166:G4166),"")</f>
        <v>0.2313200079211433</v>
      </c>
      <c r="J4166" s="2">
        <f>IFERROR(MIRR(B4166:G4166,Supuestos!$B$22,Supuestos!$B$22),"")</f>
        <v>0.19428163810760113</v>
      </c>
      <c r="K4166" s="6">
        <v>7952.847055290782</v>
      </c>
      <c r="L4166" s="6">
        <v>40214.30948557926</v>
      </c>
      <c r="M4166" s="6">
        <v>143299489.11557394</v>
      </c>
      <c r="N4166" s="6">
        <v>3393.698011804372</v>
      </c>
      <c r="O4166" s="6">
        <v>114638629.97523008</v>
      </c>
    </row>
    <row r="4167">
      <c r="A4167">
        <v>4163</v>
      </c>
      <c r="B4167" s="6">
        <v>-187258422.47725257</v>
      </c>
      <c r="C4167" s="6">
        <v>52019430.28992912</v>
      </c>
      <c r="D4167" s="6">
        <v>58164177.50240365</v>
      </c>
      <c r="E4167" s="6">
        <v>51346142.382044606</v>
      </c>
      <c r="F4167" s="6">
        <v>54277929.75966191</v>
      </c>
      <c r="G4167" s="6">
        <v>77220579.73237067</v>
      </c>
      <c r="H4167" s="6">
        <f>NPV(Supuestos!$B$22,C4167:G4167)+B4167</f>
        <v>10028127.271327395</v>
      </c>
      <c r="I4167" s="2">
        <f>IFERROR(IRR(B4167:G4167),"")</f>
        <v>0.16097909410125813</v>
      </c>
      <c r="J4167" s="2">
        <f>IFERROR(MIRR(B4167:G4167,Supuestos!$B$22,Supuestos!$B$22),"")</f>
        <v>0.15195648714541643</v>
      </c>
      <c r="K4167" s="6">
        <v>8103.133662575651</v>
      </c>
      <c r="L4167" s="6">
        <v>34504.10458116078</v>
      </c>
      <c r="M4167" s="6">
        <v>164891112.7709618</v>
      </c>
      <c r="N4167" s="6">
        <v>3239.3828791876635</v>
      </c>
      <c r="O4167" s="6">
        <v>110943671.30392314</v>
      </c>
    </row>
    <row r="4168">
      <c r="A4168">
        <v>4164</v>
      </c>
      <c r="B4168" s="6">
        <v>-166476696.91050947</v>
      </c>
      <c r="C4168" s="6">
        <v>68219069.65798993</v>
      </c>
      <c r="D4168" s="6">
        <v>54674562.34621565</v>
      </c>
      <c r="E4168" s="6">
        <v>63053048.08482016</v>
      </c>
      <c r="F4168" s="6">
        <v>89027812.4827128</v>
      </c>
      <c r="G4168" s="6">
        <v>120184542.71134628</v>
      </c>
      <c r="H4168" s="6">
        <f>NPV(Supuestos!$B$22,C4168:G4168)+B4168</f>
        <v>93125601.42198631</v>
      </c>
      <c r="I4168" s="2">
        <f>IFERROR(IRR(B4168:G4168),"")</f>
        <v>0.3295810409222344</v>
      </c>
      <c r="J4168" s="2">
        <f>IFERROR(MIRR(B4168:G4168,Supuestos!$B$22,Supuestos!$B$22),"")</f>
        <v>0.24593638266519302</v>
      </c>
      <c r="K4168" s="6">
        <v>8218.43805385072</v>
      </c>
      <c r="L4168" s="6">
        <v>41297.782698876406</v>
      </c>
      <c r="M4168" s="6">
        <v>139324435.40074116</v>
      </c>
      <c r="N4168" s="6">
        <v>3368.8522547483444</v>
      </c>
      <c r="O4168" s="6">
        <v>108540035.85114534</v>
      </c>
    </row>
    <row r="4169">
      <c r="A4169">
        <v>4165</v>
      </c>
      <c r="B4169" s="6">
        <v>-163362117.0647681</v>
      </c>
      <c r="C4169" s="6">
        <v>89724487.4005689</v>
      </c>
      <c r="D4169" s="6">
        <v>95074133.36638643</v>
      </c>
      <c r="E4169" s="6">
        <v>115502901.01900157</v>
      </c>
      <c r="F4169" s="6">
        <v>101242835.16363789</v>
      </c>
      <c r="G4169" s="6">
        <v>156124371.8983135</v>
      </c>
      <c r="H4169" s="6">
        <f>NPV(Supuestos!$B$22,C4169:G4169)+B4169</f>
        <v>207491192.71917436</v>
      </c>
      <c r="I4169" s="2">
        <f>IFERROR(IRR(B4169:G4169),"")</f>
        <v>0.5504222440281055</v>
      </c>
      <c r="J4169" s="2">
        <f>IFERROR(MIRR(B4169:G4169,Supuestos!$B$22,Supuestos!$B$22),"")</f>
        <v>0.3431206077528346</v>
      </c>
      <c r="K4169" s="6">
        <v>9001.867972581416</v>
      </c>
      <c r="L4169" s="6">
        <v>44661.667133009185</v>
      </c>
      <c r="M4169" s="6">
        <v>131199042.5874299</v>
      </c>
      <c r="N4169" s="6">
        <v>3379.397278185934</v>
      </c>
      <c r="O4169" s="6">
        <v>114023245.06063665</v>
      </c>
    </row>
    <row r="4170">
      <c r="A4170">
        <v>4166</v>
      </c>
      <c r="B4170" s="6">
        <v>-186182406.62241572</v>
      </c>
      <c r="C4170" s="6">
        <v>28550882.263119783</v>
      </c>
      <c r="D4170" s="6">
        <v>25178791.254722193</v>
      </c>
      <c r="E4170" s="6">
        <v>41095329.732244074</v>
      </c>
      <c r="F4170" s="6">
        <v>28725172.336614147</v>
      </c>
      <c r="G4170" s="6">
        <v>74482294.06796612</v>
      </c>
      <c r="H4170" s="6">
        <f>NPV(Supuestos!$B$22,C4170:G4170)+B4170</f>
        <v>-58333956.170336775</v>
      </c>
      <c r="I4170" s="2">
        <f>IFERROR(IRR(B4170:G4170),"")</f>
        <v>0.01797875309859547</v>
      </c>
      <c r="J4170" s="2">
        <f>IFERROR(MIRR(B4170:G4170,Supuestos!$B$22,Supuestos!$B$22),"")</f>
        <v>0.05744117503300972</v>
      </c>
      <c r="K4170" s="6">
        <v>7396.079225712966</v>
      </c>
      <c r="L4170" s="6">
        <v>36616.576948920745</v>
      </c>
      <c r="M4170" s="6">
        <v>164516878.29532507</v>
      </c>
      <c r="N4170" s="6">
        <v>3424.760312307626</v>
      </c>
      <c r="O4170" s="6">
        <v>111673376.9493177</v>
      </c>
    </row>
    <row r="4171">
      <c r="A4171">
        <v>4167</v>
      </c>
      <c r="B4171" s="6">
        <v>-152860425.7599454</v>
      </c>
      <c r="C4171" s="6">
        <v>54060249.22438026</v>
      </c>
      <c r="D4171" s="6">
        <v>65238702.69409869</v>
      </c>
      <c r="E4171" s="6">
        <v>59719140.85125123</v>
      </c>
      <c r="F4171" s="6">
        <v>66681032.43063681</v>
      </c>
      <c r="G4171" s="6">
        <v>104714004.05489737</v>
      </c>
      <c r="H4171" s="6">
        <f>NPV(Supuestos!$B$22,C4171:G4171)+B4171</f>
        <v>78934324.46142086</v>
      </c>
      <c r="I4171" s="2">
        <f>IFERROR(IRR(B4171:G4171),"")</f>
        <v>0.31870561007852755</v>
      </c>
      <c r="J4171" s="2">
        <f>IFERROR(MIRR(B4171:G4171,Supuestos!$B$22,Supuestos!$B$22),"")</f>
        <v>0.23898645197128854</v>
      </c>
      <c r="K4171" s="6">
        <v>8462.27005771022</v>
      </c>
      <c r="L4171" s="6">
        <v>37752.86605130915</v>
      </c>
      <c r="M4171" s="6">
        <v>127302429.92164636</v>
      </c>
      <c r="N4171" s="6">
        <v>3415.1372977532446</v>
      </c>
      <c r="O4171" s="6">
        <v>112039896.58340104</v>
      </c>
    </row>
    <row r="4172">
      <c r="A4172">
        <v>4168</v>
      </c>
      <c r="B4172" s="6">
        <v>-159513265.564738</v>
      </c>
      <c r="C4172" s="6">
        <v>54487098.00069328</v>
      </c>
      <c r="D4172" s="6">
        <v>54688139.16692668</v>
      </c>
      <c r="E4172" s="6">
        <v>57207301.004467495</v>
      </c>
      <c r="F4172" s="6">
        <v>57019292.22324796</v>
      </c>
      <c r="G4172" s="6">
        <v>87769540.68983844</v>
      </c>
      <c r="H4172" s="6">
        <f>NPV(Supuestos!$B$22,C4172:G4172)+B4172</f>
        <v>48321227.88864385</v>
      </c>
      <c r="I4172" s="2">
        <f>IFERROR(IRR(B4172:G4172),"")</f>
        <v>0.25137794501003863</v>
      </c>
      <c r="J4172" s="2">
        <f>IFERROR(MIRR(B4172:G4172,Supuestos!$B$22,Supuestos!$B$22),"")</f>
        <v>0.20195723394336262</v>
      </c>
      <c r="K4172" s="6">
        <v>7593.722374320065</v>
      </c>
      <c r="L4172" s="6">
        <v>42872.93187672391</v>
      </c>
      <c r="M4172" s="6">
        <v>133468054.20113975</v>
      </c>
      <c r="N4172" s="6">
        <v>3483.610962020854</v>
      </c>
      <c r="O4172" s="6">
        <v>110690501.28676446</v>
      </c>
    </row>
    <row r="4173">
      <c r="A4173">
        <v>4169</v>
      </c>
      <c r="B4173" s="6">
        <v>-172088920.88953584</v>
      </c>
      <c r="C4173" s="6">
        <v>46826461.65830083</v>
      </c>
      <c r="D4173" s="6">
        <v>45833915.22404313</v>
      </c>
      <c r="E4173" s="6">
        <v>51010464.947265804</v>
      </c>
      <c r="F4173" s="6">
        <v>33557873.89030835</v>
      </c>
      <c r="G4173" s="6">
        <v>74412727.45245019</v>
      </c>
      <c r="H4173" s="6">
        <f>NPV(Supuestos!$B$22,C4173:G4173)+B4173</f>
        <v>-2798162.8451577723</v>
      </c>
      <c r="I4173" s="2">
        <f>IFERROR(IRR(B4173:G4173),"")</f>
        <v>0.13354401846890324</v>
      </c>
      <c r="J4173" s="2">
        <f>IFERROR(MIRR(B4173:G4173,Supuestos!$B$22,Supuestos!$B$22),"")</f>
        <v>0.1362683739403283</v>
      </c>
      <c r="K4173" s="6">
        <v>7647.104521799422</v>
      </c>
      <c r="L4173" s="6">
        <v>36893.37667847011</v>
      </c>
      <c r="M4173" s="6">
        <v>149518720.2797456</v>
      </c>
      <c r="N4173" s="6">
        <v>3443.8352899005017</v>
      </c>
      <c r="O4173" s="6">
        <v>108062465.33763461</v>
      </c>
    </row>
    <row r="4174">
      <c r="A4174">
        <v>4170</v>
      </c>
      <c r="B4174" s="6">
        <v>-168579332.59065577</v>
      </c>
      <c r="C4174" s="6">
        <v>57552891.3953651</v>
      </c>
      <c r="D4174" s="6">
        <v>61089934.294237286</v>
      </c>
      <c r="E4174" s="6">
        <v>79749321.44907817</v>
      </c>
      <c r="F4174" s="6">
        <v>55572331.493492596</v>
      </c>
      <c r="G4174" s="6">
        <v>116319721.74316558</v>
      </c>
      <c r="H4174" s="6">
        <f>NPV(Supuestos!$B$22,C4174:G4174)+B4174</f>
        <v>76057000.9970133</v>
      </c>
      <c r="I4174" s="2">
        <f>IFERROR(IRR(B4174:G4174),"")</f>
        <v>0.29697715151525805</v>
      </c>
      <c r="J4174" s="2">
        <f>IFERROR(MIRR(B4174:G4174,Supuestos!$B$22,Supuestos!$B$22),"")</f>
        <v>0.22814085057785127</v>
      </c>
      <c r="K4174" s="6">
        <v>8232.002726728771</v>
      </c>
      <c r="L4174" s="6">
        <v>40495.885544523175</v>
      </c>
      <c r="M4174" s="6">
        <v>141910353.37275088</v>
      </c>
      <c r="N4174" s="6">
        <v>3369.6932123663523</v>
      </c>
      <c r="O4174" s="6">
        <v>110859013.01998736</v>
      </c>
    </row>
    <row r="4175">
      <c r="A4175">
        <v>4171</v>
      </c>
      <c r="B4175" s="6">
        <v>-159550807.48751763</v>
      </c>
      <c r="C4175" s="6">
        <v>63227692.417531274</v>
      </c>
      <c r="D4175" s="6">
        <v>62394683.33543371</v>
      </c>
      <c r="E4175" s="6">
        <v>74913613.29517923</v>
      </c>
      <c r="F4175" s="6">
        <v>54835782.20906037</v>
      </c>
      <c r="G4175" s="6">
        <v>113402623.53977475</v>
      </c>
      <c r="H4175" s="6">
        <f>NPV(Supuestos!$B$22,C4175:G4175)+B4175</f>
        <v>85852272.78676137</v>
      </c>
      <c r="I4175" s="2">
        <f>IFERROR(IRR(B4175:G4175),"")</f>
        <v>0.3296178165697525</v>
      </c>
      <c r="J4175" s="2">
        <f>IFERROR(MIRR(B4175:G4175,Supuestos!$B$22,Supuestos!$B$22),"")</f>
        <v>0.2425133165897535</v>
      </c>
      <c r="K4175" s="6">
        <v>8134.211074166868</v>
      </c>
      <c r="L4175" s="6">
        <v>39929.3368127878</v>
      </c>
      <c r="M4175" s="6">
        <v>133567315.19258025</v>
      </c>
      <c r="N4175" s="6">
        <v>3393.3271130546927</v>
      </c>
      <c r="O4175" s="6">
        <v>106276526.51836686</v>
      </c>
    </row>
    <row r="4176">
      <c r="A4176">
        <v>4172</v>
      </c>
      <c r="B4176" s="6">
        <v>-149428039.38285673</v>
      </c>
      <c r="C4176" s="6">
        <v>33400756.205102015</v>
      </c>
      <c r="D4176" s="6">
        <v>18016137.26786428</v>
      </c>
      <c r="E4176" s="6">
        <v>31268614.827553663</v>
      </c>
      <c r="F4176" s="6">
        <v>31580210.78646554</v>
      </c>
      <c r="G4176" s="6">
        <v>60595155.59896512</v>
      </c>
      <c r="H4176" s="6">
        <f>NPV(Supuestos!$B$22,C4176:G4176)+B4176</f>
        <v>-34991628.463267684</v>
      </c>
      <c r="I4176" s="2">
        <f>IFERROR(IRR(B4176:G4176),"")</f>
        <v>0.04826747665807222</v>
      </c>
      <c r="J4176" s="2">
        <f>IFERROR(MIRR(B4176:G4176,Supuestos!$B$22,Supuestos!$B$22),"")</f>
        <v>0.0807650138295779</v>
      </c>
      <c r="K4176" s="6">
        <v>7868.154058751451</v>
      </c>
      <c r="L4176" s="6">
        <v>33178.086845399135</v>
      </c>
      <c r="M4176" s="6">
        <v>128544015.4889179</v>
      </c>
      <c r="N4176" s="6">
        <v>3556.8818317726254</v>
      </c>
      <c r="O4176" s="6">
        <v>111873215.942214</v>
      </c>
    </row>
    <row r="4177">
      <c r="A4177">
        <v>4173</v>
      </c>
      <c r="B4177" s="6">
        <v>-173685115.30928943</v>
      </c>
      <c r="C4177" s="6">
        <v>52673761.53891232</v>
      </c>
      <c r="D4177" s="6">
        <v>50891163.174605004</v>
      </c>
      <c r="E4177" s="6">
        <v>45474008.322611086</v>
      </c>
      <c r="F4177" s="6">
        <v>36938951.14285655</v>
      </c>
      <c r="G4177" s="6">
        <v>82688988.48543434</v>
      </c>
      <c r="H4177" s="6">
        <f>NPV(Supuestos!$B$22,C4177:G4177)+B4177</f>
        <v>7189590.5118210465</v>
      </c>
      <c r="I4177" s="2">
        <f>IFERROR(IRR(B4177:G4177),"")</f>
        <v>0.15632805123755927</v>
      </c>
      <c r="J4177" s="2">
        <f>IFERROR(MIRR(B4177:G4177,Supuestos!$B$22,Supuestos!$B$22),"")</f>
        <v>0.14928542374290954</v>
      </c>
      <c r="K4177" s="6">
        <v>7670.15105436645</v>
      </c>
      <c r="L4177" s="6">
        <v>39039.27336543723</v>
      </c>
      <c r="M4177" s="6">
        <v>149730145.40804076</v>
      </c>
      <c r="N4177" s="6">
        <v>3255.2765794098377</v>
      </c>
      <c r="O4177" s="6">
        <v>116146511.0505765</v>
      </c>
    </row>
    <row r="4178">
      <c r="A4178">
        <v>4174</v>
      </c>
      <c r="B4178" s="6">
        <v>-156791675.68659094</v>
      </c>
      <c r="C4178" s="6">
        <v>40972084.079765394</v>
      </c>
      <c r="D4178" s="6">
        <v>36451490.50430498</v>
      </c>
      <c r="E4178" s="6">
        <v>59235379.77185799</v>
      </c>
      <c r="F4178" s="6">
        <v>56532221.33018019</v>
      </c>
      <c r="G4178" s="6">
        <v>94673295.87145868</v>
      </c>
      <c r="H4178" s="6">
        <f>NPV(Supuestos!$B$22,C4178:G4178)+B4178</f>
        <v>29821137.862428688</v>
      </c>
      <c r="I4178" s="2">
        <f>IFERROR(IRR(B4178:G4178),"")</f>
        <v>0.20561948119022933</v>
      </c>
      <c r="J4178" s="2">
        <f>IFERROR(MIRR(B4178:G4178,Supuestos!$B$22,Supuestos!$B$22),"")</f>
        <v>0.1803982125022654</v>
      </c>
      <c r="K4178" s="6">
        <v>8019.703376605708</v>
      </c>
      <c r="L4178" s="6">
        <v>36642.312647842184</v>
      </c>
      <c r="M4178" s="6">
        <v>133282837.40910757</v>
      </c>
      <c r="N4178" s="6">
        <v>3344.610304261247</v>
      </c>
      <c r="O4178" s="6">
        <v>111245137.65926331</v>
      </c>
    </row>
    <row r="4179">
      <c r="A4179">
        <v>4175</v>
      </c>
      <c r="B4179" s="6">
        <v>-182562628.57089543</v>
      </c>
      <c r="C4179" s="6">
        <v>42486238.453728124</v>
      </c>
      <c r="D4179" s="6">
        <v>34468515.93876752</v>
      </c>
      <c r="E4179" s="6">
        <v>33623143.371405914</v>
      </c>
      <c r="F4179" s="6">
        <v>50985386.28581509</v>
      </c>
      <c r="G4179" s="6">
        <v>84921294.4741926</v>
      </c>
      <c r="H4179" s="6">
        <f>NPV(Supuestos!$B$22,C4179:G4179)+B4179</f>
        <v>-21784029.57730914</v>
      </c>
      <c r="I4179" s="2">
        <f>IFERROR(IRR(B4179:G4179),"")</f>
        <v>0.09500446810273691</v>
      </c>
      <c r="J4179" s="2">
        <f>IFERROR(MIRR(B4179:G4179,Supuestos!$B$22,Supuestos!$B$22),"")</f>
        <v>0.11139419303032594</v>
      </c>
      <c r="K4179" s="6">
        <v>7829.494597111454</v>
      </c>
      <c r="L4179" s="6">
        <v>35200.365524372595</v>
      </c>
      <c r="M4179" s="6">
        <v>160514542.83574155</v>
      </c>
      <c r="N4179" s="6">
        <v>3402.1775253737965</v>
      </c>
      <c r="O4179" s="6">
        <v>108207914.9999802</v>
      </c>
    </row>
    <row r="4180">
      <c r="A4180">
        <v>4176</v>
      </c>
      <c r="B4180" s="6">
        <v>-166036266.73051944</v>
      </c>
      <c r="C4180" s="6">
        <v>21233876.045131773</v>
      </c>
      <c r="D4180" s="6">
        <v>28427132.88112506</v>
      </c>
      <c r="E4180" s="6">
        <v>27148343.564594127</v>
      </c>
      <c r="F4180" s="6">
        <v>35463935.441349514</v>
      </c>
      <c r="G4180" s="6">
        <v>48699129.10470463</v>
      </c>
      <c r="H4180" s="6">
        <f>NPV(Supuestos!$B$22,C4180:G4180)+B4180</f>
        <v>-60921647.004333556</v>
      </c>
      <c r="I4180" s="2">
        <f>IFERROR(IRR(B4180:G4180),"")</f>
        <v>-0.009084339458665873</v>
      </c>
      <c r="J4180" s="2">
        <f>IFERROR(MIRR(B4180:G4180,Supuestos!$B$22,Supuestos!$B$22),"")</f>
        <v>0.04039171252140816</v>
      </c>
      <c r="K4180" s="6">
        <v>7279.917731235627</v>
      </c>
      <c r="L4180" s="6">
        <v>35570.66711617613</v>
      </c>
      <c r="M4180" s="6">
        <v>145320144.31044498</v>
      </c>
      <c r="N4180" s="6">
        <v>3471.8790132862828</v>
      </c>
      <c r="O4180" s="6">
        <v>111970679.70707245</v>
      </c>
    </row>
    <row r="4181">
      <c r="A4181">
        <v>4177</v>
      </c>
      <c r="B4181" s="6">
        <v>-181343574.39304352</v>
      </c>
      <c r="C4181" s="6">
        <v>29232110.785763964</v>
      </c>
      <c r="D4181" s="6">
        <v>32372937.089965846</v>
      </c>
      <c r="E4181" s="6">
        <v>21928628.87323829</v>
      </c>
      <c r="F4181" s="6">
        <v>46440929.51740271</v>
      </c>
      <c r="G4181" s="6">
        <v>85982979.87999009</v>
      </c>
      <c r="H4181" s="6">
        <f>NPV(Supuestos!$B$22,C4181:G4181)+B4181</f>
        <v>-43836624.33070895</v>
      </c>
      <c r="I4181" s="2">
        <f>IFERROR(IRR(B4181:G4181),"")</f>
        <v>0.05063039155656497</v>
      </c>
      <c r="J4181" s="2">
        <f>IFERROR(MIRR(B4181:G4181,Supuestos!$B$22,Supuestos!$B$22),"")</f>
        <v>0.07862218080413985</v>
      </c>
      <c r="K4181" s="6">
        <v>7636.376462382798</v>
      </c>
      <c r="L4181" s="6">
        <v>34480.26800520844</v>
      </c>
      <c r="M4181" s="6">
        <v>160279229.83211356</v>
      </c>
      <c r="N4181" s="6">
        <v>3362.9190790777407</v>
      </c>
      <c r="O4181" s="6">
        <v>110080183.74162208</v>
      </c>
    </row>
    <row r="4182">
      <c r="A4182">
        <v>4178</v>
      </c>
      <c r="B4182" s="6">
        <v>-158333217.57813188</v>
      </c>
      <c r="C4182" s="6">
        <v>61938079.62650275</v>
      </c>
      <c r="D4182" s="6">
        <v>72530221.47228125</v>
      </c>
      <c r="E4182" s="6">
        <v>69979378.24872836</v>
      </c>
      <c r="F4182" s="6">
        <v>64183907.389099106</v>
      </c>
      <c r="G4182" s="6">
        <v>96149497.8434979</v>
      </c>
      <c r="H4182" s="6">
        <f>NPV(Supuestos!$B$22,C4182:G4182)+B4182</f>
        <v>86981230.47562896</v>
      </c>
      <c r="I4182" s="2">
        <f>IFERROR(IRR(B4182:G4182),"")</f>
        <v>0.3384443751116799</v>
      </c>
      <c r="J4182" s="2">
        <f>IFERROR(MIRR(B4182:G4182,Supuestos!$B$22,Supuestos!$B$22),"")</f>
        <v>0.24432856020067684</v>
      </c>
      <c r="K4182" s="6">
        <v>8377.04941699801</v>
      </c>
      <c r="L4182" s="6">
        <v>38315.43331170053</v>
      </c>
      <c r="M4182" s="6">
        <v>132655595.31526732</v>
      </c>
      <c r="N4182" s="6">
        <v>3424.9762286121645</v>
      </c>
      <c r="O4182" s="6">
        <v>105609112.3952599</v>
      </c>
    </row>
    <row r="4183">
      <c r="A4183">
        <v>4179</v>
      </c>
      <c r="B4183" s="6">
        <v>-172138626.65000516</v>
      </c>
      <c r="C4183" s="6">
        <v>39252752.47632158</v>
      </c>
      <c r="D4183" s="6">
        <v>32198884.61403886</v>
      </c>
      <c r="E4183" s="6">
        <v>35487821.009192236</v>
      </c>
      <c r="F4183" s="6">
        <v>47525004.748864904</v>
      </c>
      <c r="G4183" s="6">
        <v>59979273.34670019</v>
      </c>
      <c r="H4183" s="6">
        <f>NPV(Supuestos!$B$22,C4183:G4183)+B4183</f>
        <v>-29687150.03786751</v>
      </c>
      <c r="I4183" s="2">
        <f>IFERROR(IRR(B4183:G4183),"")</f>
        <v>0.07131398544559384</v>
      </c>
      <c r="J4183" s="2">
        <f>IFERROR(MIRR(B4183:G4183,Supuestos!$B$22,Supuestos!$B$22),"")</f>
        <v>0.09764669898076006</v>
      </c>
      <c r="K4183" s="6">
        <v>7414.681555889925</v>
      </c>
      <c r="L4183" s="6">
        <v>37362.48626278644</v>
      </c>
      <c r="M4183" s="6">
        <v>149976151.6280153</v>
      </c>
      <c r="N4183" s="6">
        <v>3422.2356077594063</v>
      </c>
      <c r="O4183" s="6">
        <v>110811164.69164182</v>
      </c>
    </row>
    <row r="4184">
      <c r="A4184">
        <v>4180</v>
      </c>
      <c r="B4184" s="6">
        <v>-176728198.97941324</v>
      </c>
      <c r="C4184" s="6">
        <v>79580569.22131701</v>
      </c>
      <c r="D4184" s="6">
        <v>77875786.21146615</v>
      </c>
      <c r="E4184" s="6">
        <v>86483328.29598463</v>
      </c>
      <c r="F4184" s="6">
        <v>88411270.87673396</v>
      </c>
      <c r="G4184" s="6">
        <v>130369633.99459568</v>
      </c>
      <c r="H4184" s="6">
        <f>NPV(Supuestos!$B$22,C4184:G4184)+B4184</f>
        <v>131432462.31554553</v>
      </c>
      <c r="I4184" s="2">
        <f>IFERROR(IRR(B4184:G4184),"")</f>
        <v>0.3956764074050892</v>
      </c>
      <c r="J4184" s="2">
        <f>IFERROR(MIRR(B4184:G4184,Supuestos!$B$22,Supuestos!$B$22),"")</f>
        <v>0.27408710571796857</v>
      </c>
      <c r="K4184" s="6">
        <v>8077.971125723094</v>
      </c>
      <c r="L4184" s="6">
        <v>43475.83460989516</v>
      </c>
      <c r="M4184" s="6">
        <v>148632476.04777756</v>
      </c>
      <c r="N4184" s="6">
        <v>3214.8216071538627</v>
      </c>
      <c r="O4184" s="6">
        <v>104373650.55297641</v>
      </c>
    </row>
    <row r="4185">
      <c r="A4185">
        <v>4181</v>
      </c>
      <c r="B4185" s="6">
        <v>-173062029.02898574</v>
      </c>
      <c r="C4185" s="6">
        <v>65683933.468852185</v>
      </c>
      <c r="D4185" s="6">
        <v>48716326.21892452</v>
      </c>
      <c r="E4185" s="6">
        <v>41897781.62869884</v>
      </c>
      <c r="F4185" s="6">
        <v>50914763.69576208</v>
      </c>
      <c r="G4185" s="6">
        <v>86649636.797854</v>
      </c>
      <c r="H4185" s="6">
        <f>NPV(Supuestos!$B$22,C4185:G4185)+B4185</f>
        <v>25469630.335448883</v>
      </c>
      <c r="I4185" s="2">
        <f>IFERROR(IRR(B4185:G4185),"")</f>
        <v>0.19777134177415837</v>
      </c>
      <c r="J4185" s="2">
        <f>IFERROR(MIRR(B4185:G4185,Supuestos!$B$22,Supuestos!$B$22),"")</f>
        <v>0.1717378194462773</v>
      </c>
      <c r="K4185" s="6">
        <v>8082.376236884769</v>
      </c>
      <c r="L4185" s="6">
        <v>35465.67355936928</v>
      </c>
      <c r="M4185" s="6">
        <v>150130275.65287703</v>
      </c>
      <c r="N4185" s="6">
        <v>3290.173456259072</v>
      </c>
      <c r="O4185" s="6">
        <v>113557402.23378128</v>
      </c>
    </row>
    <row r="4186">
      <c r="A4186">
        <v>4182</v>
      </c>
      <c r="B4186" s="6">
        <v>-151744897.50051093</v>
      </c>
      <c r="C4186" s="6">
        <v>63642739.11932438</v>
      </c>
      <c r="D4186" s="6">
        <v>57073800.04860234</v>
      </c>
      <c r="E4186" s="6">
        <v>51036338.232515916</v>
      </c>
      <c r="F4186" s="6">
        <v>66644613.04117114</v>
      </c>
      <c r="G4186" s="6">
        <v>88287102.34923926</v>
      </c>
      <c r="H4186" s="6">
        <f>NPV(Supuestos!$B$22,C4186:G4186)+B4186</f>
        <v>67759092.50322178</v>
      </c>
      <c r="I4186" s="2">
        <f>IFERROR(IRR(B4186:G4186),"")</f>
        <v>0.30435524592003493</v>
      </c>
      <c r="J4186" s="2">
        <f>IFERROR(MIRR(B4186:G4186,Supuestos!$B$22,Supuestos!$B$22),"")</f>
        <v>0.22735590330888877</v>
      </c>
      <c r="K4186" s="6">
        <v>7668.252669672354</v>
      </c>
      <c r="L4186" s="6">
        <v>41312.44194488099</v>
      </c>
      <c r="M4186" s="6">
        <v>126401358.04174949</v>
      </c>
      <c r="N4186" s="6">
        <v>3253.1339338980615</v>
      </c>
      <c r="O4186" s="6">
        <v>108147431.83841269</v>
      </c>
    </row>
    <row r="4187">
      <c r="A4187">
        <v>4183</v>
      </c>
      <c r="B4187" s="6">
        <v>-166422189.22197074</v>
      </c>
      <c r="C4187" s="6">
        <v>63493621.85468158</v>
      </c>
      <c r="D4187" s="6">
        <v>43259903.108426526</v>
      </c>
      <c r="E4187" s="6">
        <v>65269895.673507854</v>
      </c>
      <c r="F4187" s="6">
        <v>60572492.01307291</v>
      </c>
      <c r="G4187" s="6">
        <v>103113523.82271296</v>
      </c>
      <c r="H4187" s="6">
        <f>NPV(Supuestos!$B$22,C4187:G4187)+B4187</f>
        <v>56034092.488820516</v>
      </c>
      <c r="I4187" s="2">
        <f>IFERROR(IRR(B4187:G4187),"")</f>
        <v>0.2609515713548139</v>
      </c>
      <c r="J4187" s="2">
        <f>IFERROR(MIRR(B4187:G4187,Supuestos!$B$22,Supuestos!$B$22),"")</f>
        <v>0.20812407809229927</v>
      </c>
      <c r="K4187" s="6">
        <v>8138.440605672521</v>
      </c>
      <c r="L4187" s="6">
        <v>39180.54474321753</v>
      </c>
      <c r="M4187" s="6">
        <v>140912706.31872508</v>
      </c>
      <c r="N4187" s="6">
        <v>3396.1705723156533</v>
      </c>
      <c r="O4187" s="6">
        <v>110268897.39580607</v>
      </c>
    </row>
    <row r="4188">
      <c r="A4188">
        <v>4184</v>
      </c>
      <c r="B4188" s="6">
        <v>-182482754.71152776</v>
      </c>
      <c r="C4188" s="6">
        <v>37413270.3213215</v>
      </c>
      <c r="D4188" s="6">
        <v>35847234.07045145</v>
      </c>
      <c r="E4188" s="6">
        <v>23874269.3001821</v>
      </c>
      <c r="F4188" s="6">
        <v>50716426.922778055</v>
      </c>
      <c r="G4188" s="6">
        <v>80305870.8547991</v>
      </c>
      <c r="H4188" s="6">
        <f>NPV(Supuestos!$B$22,C4188:G4188)+B4188</f>
        <v>-34229813.17871204</v>
      </c>
      <c r="I4188" s="2">
        <f>IFERROR(IRR(B4188:G4188),"")</f>
        <v>0.06862476069068428</v>
      </c>
      <c r="J4188" s="2">
        <f>IFERROR(MIRR(B4188:G4188,Supuestos!$B$22,Supuestos!$B$22),"")</f>
        <v>0.09360666779883653</v>
      </c>
      <c r="K4188" s="6">
        <v>7482.947189202736</v>
      </c>
      <c r="L4188" s="6">
        <v>38201.60602219527</v>
      </c>
      <c r="M4188" s="6">
        <v>159613906.67898247</v>
      </c>
      <c r="N4188" s="6">
        <v>3392.6943100678423</v>
      </c>
      <c r="O4188" s="6">
        <v>114125963.43679647</v>
      </c>
    </row>
    <row r="4189">
      <c r="A4189">
        <v>4185</v>
      </c>
      <c r="B4189" s="6">
        <v>-163406815.9366628</v>
      </c>
      <c r="C4189" s="6">
        <v>59069807.049050406</v>
      </c>
      <c r="D4189" s="6">
        <v>52353297.666883305</v>
      </c>
      <c r="E4189" s="6">
        <v>55343609.51631774</v>
      </c>
      <c r="F4189" s="6">
        <v>59063336.517634034</v>
      </c>
      <c r="G4189" s="6">
        <v>104659394.17091517</v>
      </c>
      <c r="H4189" s="6">
        <f>NPV(Supuestos!$B$22,C4189:G4189)+B4189</f>
        <v>55375373.30315558</v>
      </c>
      <c r="I4189" s="2">
        <f>IFERROR(IRR(B4189:G4189),"")</f>
        <v>0.26140603023517167</v>
      </c>
      <c r="J4189" s="2">
        <f>IFERROR(MIRR(B4189:G4189,Supuestos!$B$22,Supuestos!$B$22),"")</f>
        <v>0.20851824285441767</v>
      </c>
      <c r="K4189" s="6">
        <v>7957.499183053654</v>
      </c>
      <c r="L4189" s="6">
        <v>42008.732705093105</v>
      </c>
      <c r="M4189" s="6">
        <v>136664059.442111</v>
      </c>
      <c r="N4189" s="6">
        <v>3575.1487540081143</v>
      </c>
      <c r="O4189" s="6">
        <v>107379165.26587017</v>
      </c>
    </row>
    <row r="4190">
      <c r="A4190">
        <v>4186</v>
      </c>
      <c r="B4190" s="6">
        <v>-187741526.34309006</v>
      </c>
      <c r="C4190" s="6">
        <v>84853640.03722675</v>
      </c>
      <c r="D4190" s="6">
        <v>78208246.6590301</v>
      </c>
      <c r="E4190" s="6">
        <v>90268069.60933456</v>
      </c>
      <c r="F4190" s="6">
        <v>80217899.93927503</v>
      </c>
      <c r="G4190" s="6">
        <v>121937661.59937686</v>
      </c>
      <c r="H4190" s="6">
        <f>NPV(Supuestos!$B$22,C4190:G4190)+B4190</f>
        <v>118624610.19111323</v>
      </c>
      <c r="I4190" s="2">
        <f>IFERROR(IRR(B4190:G4190),"")</f>
        <v>0.3671058680042559</v>
      </c>
      <c r="J4190" s="2">
        <f>IFERROR(MIRR(B4190:G4190,Supuestos!$B$22,Supuestos!$B$22),"")</f>
        <v>0.2573058447713237</v>
      </c>
      <c r="K4190" s="6">
        <v>8884.107831030966</v>
      </c>
      <c r="L4190" s="6">
        <v>40526.46985828166</v>
      </c>
      <c r="M4190" s="6">
        <v>158938204.08453003</v>
      </c>
      <c r="N4190" s="6">
        <v>3544.7641133951643</v>
      </c>
      <c r="O4190" s="6">
        <v>109869529.60712446</v>
      </c>
    </row>
    <row r="4191">
      <c r="A4191">
        <v>4187</v>
      </c>
      <c r="B4191" s="6">
        <v>-177765525.9146108</v>
      </c>
      <c r="C4191" s="6">
        <v>63452981.3655044</v>
      </c>
      <c r="D4191" s="6">
        <v>70729098.49294437</v>
      </c>
      <c r="E4191" s="6">
        <v>68036532.20600894</v>
      </c>
      <c r="F4191" s="6">
        <v>50630105.06995578</v>
      </c>
      <c r="G4191" s="6">
        <v>99853890.01875828</v>
      </c>
      <c r="H4191" s="6">
        <f>NPV(Supuestos!$B$22,C4191:G4191)+B4191</f>
        <v>60079518.10692089</v>
      </c>
      <c r="I4191" s="2">
        <f>IFERROR(IRR(B4191:G4191),"")</f>
        <v>0.26715488781696306</v>
      </c>
      <c r="J4191" s="2">
        <f>IFERROR(MIRR(B4191:G4191,Supuestos!$B$22,Supuestos!$B$22),"")</f>
        <v>0.20835394481031977</v>
      </c>
      <c r="K4191" s="6">
        <v>8168.818762910081</v>
      </c>
      <c r="L4191" s="6">
        <v>40340.064718558686</v>
      </c>
      <c r="M4191" s="6">
        <v>151403071.70901325</v>
      </c>
      <c r="N4191" s="6">
        <v>3344.645467400551</v>
      </c>
      <c r="O4191" s="6">
        <v>115902340.36051019</v>
      </c>
    </row>
    <row r="4192">
      <c r="A4192">
        <v>4188</v>
      </c>
      <c r="B4192" s="6">
        <v>-181383932.8995576</v>
      </c>
      <c r="C4192" s="6">
        <v>47935269.71944541</v>
      </c>
      <c r="D4192" s="6">
        <v>54440481.291124225</v>
      </c>
      <c r="E4192" s="6">
        <v>63599704.77585568</v>
      </c>
      <c r="F4192" s="6">
        <v>59585920.27571018</v>
      </c>
      <c r="G4192" s="6">
        <v>114555671.02069029</v>
      </c>
      <c r="H4192" s="6">
        <f>NPV(Supuestos!$B$22,C4192:G4192)+B4192</f>
        <v>40258995.11791582</v>
      </c>
      <c r="I4192" s="2">
        <f>IFERROR(IRR(B4192:G4192),"")</f>
        <v>0.2172682116842947</v>
      </c>
      <c r="J4192" s="2">
        <f>IFERROR(MIRR(B4192:G4192,Supuestos!$B$22,Supuestos!$B$22),"")</f>
        <v>0.18663147650941325</v>
      </c>
      <c r="K4192" s="6">
        <v>8146.424693649559</v>
      </c>
      <c r="L4192" s="6">
        <v>38025.96801913491</v>
      </c>
      <c r="M4192" s="6">
        <v>156601878.10987687</v>
      </c>
      <c r="N4192" s="6">
        <v>3419.980907533318</v>
      </c>
      <c r="O4192" s="6">
        <v>110168358.96293764</v>
      </c>
    </row>
    <row r="4193">
      <c r="A4193">
        <v>4189</v>
      </c>
      <c r="B4193" s="6">
        <v>-160127776.10795474</v>
      </c>
      <c r="C4193" s="6">
        <v>67810305.75739945</v>
      </c>
      <c r="D4193" s="6">
        <v>70197695.09551398</v>
      </c>
      <c r="E4193" s="6">
        <v>69950932.52467635</v>
      </c>
      <c r="F4193" s="6">
        <v>69391572.52651542</v>
      </c>
      <c r="G4193" s="6">
        <v>117040995.15854701</v>
      </c>
      <c r="H4193" s="6">
        <f>NPV(Supuestos!$B$22,C4193:G4193)+B4193</f>
        <v>102457489.01551476</v>
      </c>
      <c r="I4193" s="2">
        <f>IFERROR(IRR(B4193:G4193),"")</f>
        <v>0.36306805008537163</v>
      </c>
      <c r="J4193" s="2">
        <f>IFERROR(MIRR(B4193:G4193,Supuestos!$B$22,Supuestos!$B$22),"")</f>
        <v>0.2585358389850372</v>
      </c>
      <c r="K4193" s="6">
        <v>8101.478326550041</v>
      </c>
      <c r="L4193" s="6">
        <v>41515.25473582936</v>
      </c>
      <c r="M4193" s="6">
        <v>133220981.1908727</v>
      </c>
      <c r="N4193" s="6">
        <v>3350.311617398014</v>
      </c>
      <c r="O4193" s="6">
        <v>105455588.62270565</v>
      </c>
    </row>
    <row r="4194">
      <c r="A4194">
        <v>4190</v>
      </c>
      <c r="B4194" s="6">
        <v>-179556676.11992523</v>
      </c>
      <c r="C4194" s="6">
        <v>39691040.35796184</v>
      </c>
      <c r="D4194" s="6">
        <v>57936921.81480874</v>
      </c>
      <c r="E4194" s="6">
        <v>61041081.949469335</v>
      </c>
      <c r="F4194" s="6">
        <v>59536619.12106399</v>
      </c>
      <c r="G4194" s="6">
        <v>96018833.51459116</v>
      </c>
      <c r="H4194" s="6">
        <f>NPV(Supuestos!$B$22,C4194:G4194)+B4194</f>
        <v>26161228.897268556</v>
      </c>
      <c r="I4194" s="2">
        <f>IFERROR(IRR(B4194:G4194),"")</f>
        <v>0.19188586082092374</v>
      </c>
      <c r="J4194" s="2">
        <f>IFERROR(MIRR(B4194:G4194,Supuestos!$B$22,Supuestos!$B$22),"")</f>
        <v>0.1714370574422357</v>
      </c>
      <c r="K4194" s="6">
        <v>7901.23359955573</v>
      </c>
      <c r="L4194" s="6">
        <v>41777.27860883373</v>
      </c>
      <c r="M4194" s="6">
        <v>153149313.1245558</v>
      </c>
      <c r="N4194" s="6">
        <v>3533.8060640729964</v>
      </c>
      <c r="O4194" s="6">
        <v>116372829.76552097</v>
      </c>
    </row>
    <row r="4195">
      <c r="A4195">
        <v>4191</v>
      </c>
      <c r="B4195" s="6">
        <v>-159086659.749899</v>
      </c>
      <c r="C4195" s="6">
        <v>53540589.02779178</v>
      </c>
      <c r="D4195" s="6">
        <v>62286870.71502274</v>
      </c>
      <c r="E4195" s="6">
        <v>39503990.58405005</v>
      </c>
      <c r="F4195" s="6">
        <v>61586915.930860616</v>
      </c>
      <c r="G4195" s="6">
        <v>94693394.38200952</v>
      </c>
      <c r="H4195" s="6">
        <f>NPV(Supuestos!$B$22,C4195:G4195)+B4195</f>
        <v>48115742.13823219</v>
      </c>
      <c r="I4195" s="2">
        <f>IFERROR(IRR(B4195:G4195),"")</f>
        <v>0.25025787997941307</v>
      </c>
      <c r="J4195" s="2">
        <f>IFERROR(MIRR(B4195:G4195,Supuestos!$B$22,Supuestos!$B$22),"")</f>
        <v>0.20186878489228932</v>
      </c>
      <c r="K4195" s="6">
        <v>7823.204983568304</v>
      </c>
      <c r="L4195" s="6">
        <v>39847.17101302462</v>
      </c>
      <c r="M4195" s="6">
        <v>134148052.8018836</v>
      </c>
      <c r="N4195" s="6">
        <v>3333.7284840332964</v>
      </c>
      <c r="O4195" s="6">
        <v>113954100.7024337</v>
      </c>
    </row>
    <row r="4196">
      <c r="A4196">
        <v>4192</v>
      </c>
      <c r="B4196" s="6">
        <v>-179933387.88149</v>
      </c>
      <c r="C4196" s="6">
        <v>58214034.26325345</v>
      </c>
      <c r="D4196" s="6">
        <v>67320482.11680579</v>
      </c>
      <c r="E4196" s="6">
        <v>77546507.28477153</v>
      </c>
      <c r="F4196" s="6">
        <v>58144321.707542405</v>
      </c>
      <c r="G4196" s="6">
        <v>96512057.39526111</v>
      </c>
      <c r="H4196" s="6">
        <f>NPV(Supuestos!$B$22,C4196:G4196)+B4196</f>
        <v>59825607.510815464</v>
      </c>
      <c r="I4196" s="2">
        <f>IFERROR(IRR(B4196:G4196),"")</f>
        <v>0.26230823808859494</v>
      </c>
      <c r="J4196" s="2">
        <f>IFERROR(MIRR(B4196:G4196,Supuestos!$B$22,Supuestos!$B$22),"")</f>
        <v>0.20736194166193123</v>
      </c>
      <c r="K4196" s="6">
        <v>8607.5876497213</v>
      </c>
      <c r="L4196" s="6">
        <v>36410.9689353086</v>
      </c>
      <c r="M4196" s="6">
        <v>154860539.35973415</v>
      </c>
      <c r="N4196" s="6">
        <v>3391.7284700709083</v>
      </c>
      <c r="O4196" s="6">
        <v>109883852.37298937</v>
      </c>
    </row>
    <row r="4197">
      <c r="A4197">
        <v>4193</v>
      </c>
      <c r="B4197" s="6">
        <v>-192346085.3359401</v>
      </c>
      <c r="C4197" s="6">
        <v>93320085.33072695</v>
      </c>
      <c r="D4197" s="6">
        <v>99098305.81216058</v>
      </c>
      <c r="E4197" s="6">
        <v>88173321.19329646</v>
      </c>
      <c r="F4197" s="6">
        <v>109805917.53575978</v>
      </c>
      <c r="G4197" s="6">
        <v>156111746.50121266</v>
      </c>
      <c r="H4197" s="6">
        <f>NPV(Supuestos!$B$22,C4197:G4197)+B4197</f>
        <v>171374514.76433915</v>
      </c>
      <c r="I4197" s="2">
        <f>IFERROR(IRR(B4197:G4197),"")</f>
        <v>0.44160112920239514</v>
      </c>
      <c r="J4197" s="2">
        <f>IFERROR(MIRR(B4197:G4197,Supuestos!$B$22,Supuestos!$B$22),"")</f>
        <v>0.29491648809409576</v>
      </c>
      <c r="K4197" s="6">
        <v>8578.25254339442</v>
      </c>
      <c r="L4197" s="6">
        <v>44599.73880970793</v>
      </c>
      <c r="M4197" s="6">
        <v>161739059.50561178</v>
      </c>
      <c r="N4197" s="6">
        <v>3247.544896478454</v>
      </c>
      <c r="O4197" s="6">
        <v>108310444.3023771</v>
      </c>
    </row>
    <row r="4198">
      <c r="A4198">
        <v>4194</v>
      </c>
      <c r="B4198" s="6">
        <v>-182921313.0983601</v>
      </c>
      <c r="C4198" s="6">
        <v>62132893.74777747</v>
      </c>
      <c r="D4198" s="6">
        <v>39143381.02943206</v>
      </c>
      <c r="E4198" s="6">
        <v>59167293.81121885</v>
      </c>
      <c r="F4198" s="6">
        <v>53226155.38219963</v>
      </c>
      <c r="G4198" s="6">
        <v>95945792.4251954</v>
      </c>
      <c r="H4198" s="6">
        <f>NPV(Supuestos!$B$22,C4198:G4198)+B4198</f>
        <v>22982418.851759482</v>
      </c>
      <c r="I4198" s="2">
        <f>IFERROR(IRR(B4198:G4198),"")</f>
        <v>0.18725043577560105</v>
      </c>
      <c r="J4198" s="2">
        <f>IFERROR(MIRR(B4198:G4198,Supuestos!$B$22,Supuestos!$B$22),"")</f>
        <v>0.16730630933828317</v>
      </c>
      <c r="K4198" s="6">
        <v>7570.347798380659</v>
      </c>
      <c r="L4198" s="6">
        <v>42562.9538639984</v>
      </c>
      <c r="M4198" s="6">
        <v>157144003.97220826</v>
      </c>
      <c r="N4198" s="6">
        <v>3476.077889185399</v>
      </c>
      <c r="O4198" s="6">
        <v>113206150.46987255</v>
      </c>
    </row>
    <row r="4199">
      <c r="A4199">
        <v>4195</v>
      </c>
      <c r="B4199" s="6">
        <v>-190641574.32967967</v>
      </c>
      <c r="C4199" s="6">
        <v>60107401.807959124</v>
      </c>
      <c r="D4199" s="6">
        <v>52023818.91067403</v>
      </c>
      <c r="E4199" s="6">
        <v>52159664.92316376</v>
      </c>
      <c r="F4199" s="6">
        <v>53078128.48123678</v>
      </c>
      <c r="G4199" s="6">
        <v>87340046.65617765</v>
      </c>
      <c r="H4199" s="6">
        <f>NPV(Supuestos!$B$22,C4199:G4199)+B4199</f>
        <v>14109340.61689742</v>
      </c>
      <c r="I4199" s="2">
        <f>IFERROR(IRR(B4199:G4199),"")</f>
        <v>0.16883880382571126</v>
      </c>
      <c r="J4199" s="2">
        <f>IFERROR(MIRR(B4199:G4199,Supuestos!$B$22,Supuestos!$B$22),"")</f>
        <v>0.15639578069109383</v>
      </c>
      <c r="K4199" s="6">
        <v>8069.636799829198</v>
      </c>
      <c r="L4199" s="6">
        <v>38386.1381980137</v>
      </c>
      <c r="M4199" s="6">
        <v>165860598.857198</v>
      </c>
      <c r="N4199" s="6">
        <v>3552.5425099767745</v>
      </c>
      <c r="O4199" s="6">
        <v>107122427.53449786</v>
      </c>
    </row>
    <row r="4200">
      <c r="A4200">
        <v>4196</v>
      </c>
      <c r="B4200" s="6">
        <v>-160845125.84665984</v>
      </c>
      <c r="C4200" s="6">
        <v>58566094.21217821</v>
      </c>
      <c r="D4200" s="6">
        <v>70210137.29991367</v>
      </c>
      <c r="E4200" s="6">
        <v>40322235.53163547</v>
      </c>
      <c r="F4200" s="6">
        <v>60055534.879939005</v>
      </c>
      <c r="G4200" s="6">
        <v>102683841.98073812</v>
      </c>
      <c r="H4200" s="6">
        <f>NPV(Supuestos!$B$22,C4200:G4200)+B4200</f>
        <v>60657889.89149541</v>
      </c>
      <c r="I4200" s="2">
        <f>IFERROR(IRR(B4200:G4200),"")</f>
        <v>0.27775720455736347</v>
      </c>
      <c r="J4200" s="2">
        <f>IFERROR(MIRR(B4200:G4200,Supuestos!$B$22,Supuestos!$B$22),"")</f>
        <v>0.21534393784448125</v>
      </c>
      <c r="K4200" s="6">
        <v>8169.085314763535</v>
      </c>
      <c r="L4200" s="6">
        <v>38383.039592390654</v>
      </c>
      <c r="M4200" s="6">
        <v>135760779.84104496</v>
      </c>
      <c r="N4200" s="6">
        <v>3432.765928686907</v>
      </c>
      <c r="O4200" s="6">
        <v>110716572.05493434</v>
      </c>
    </row>
    <row r="4201">
      <c r="A4201">
        <v>4197</v>
      </c>
      <c r="B4201" s="6">
        <v>-170644844.00649896</v>
      </c>
      <c r="C4201" s="6">
        <v>61797595.11183266</v>
      </c>
      <c r="D4201" s="6">
        <v>56171415.003449306</v>
      </c>
      <c r="E4201" s="6">
        <v>65552668.88335662</v>
      </c>
      <c r="F4201" s="6">
        <v>68161282.4633298</v>
      </c>
      <c r="G4201" s="6">
        <v>124415650.72953668</v>
      </c>
      <c r="H4201" s="6">
        <f>NPV(Supuestos!$B$22,C4201:G4201)+B4201</f>
        <v>76006378.31059092</v>
      </c>
      <c r="I4201" s="2">
        <f>IFERROR(IRR(B4201:G4201),"")</f>
        <v>0.29268462051541244</v>
      </c>
      <c r="J4201" s="2">
        <f>IFERROR(MIRR(B4201:G4201,Supuestos!$B$22,Supuestos!$B$22),"")</f>
        <v>0.22716474947426724</v>
      </c>
      <c r="K4201" s="6">
        <v>8583.829682347716</v>
      </c>
      <c r="L4201" s="6">
        <v>38973.463355607215</v>
      </c>
      <c r="M4201" s="6">
        <v>143881518.28043878</v>
      </c>
      <c r="N4201" s="6">
        <v>3494.791953576108</v>
      </c>
      <c r="O4201" s="6">
        <v>110643072.00028186</v>
      </c>
    </row>
    <row r="4202">
      <c r="A4202">
        <v>4198</v>
      </c>
      <c r="B4202" s="6">
        <v>-161277351.25223842</v>
      </c>
      <c r="C4202" s="6">
        <v>30123054.352184996</v>
      </c>
      <c r="D4202" s="6">
        <v>47715689.07486351</v>
      </c>
      <c r="E4202" s="6">
        <v>41615149.49382913</v>
      </c>
      <c r="F4202" s="6">
        <v>23984914.73300007</v>
      </c>
      <c r="G4202" s="6">
        <v>97468132.08237803</v>
      </c>
      <c r="H4202" s="6">
        <f>NPV(Supuestos!$B$22,C4202:G4202)+B4202</f>
        <v>-5226016.926755227</v>
      </c>
      <c r="I4202" s="2">
        <f>IFERROR(IRR(B4202:G4202),"")</f>
        <v>0.12824338722465287</v>
      </c>
      <c r="J4202" s="2">
        <f>IFERROR(MIRR(B4202:G4202,Supuestos!$B$22,Supuestos!$B$22),"")</f>
        <v>0.13251424195744765</v>
      </c>
      <c r="K4202" s="6">
        <v>7425.049999058517</v>
      </c>
      <c r="L4202" s="6">
        <v>39881.852663984544</v>
      </c>
      <c r="M4202" s="6">
        <v>137587371.2454248</v>
      </c>
      <c r="N4202" s="6">
        <v>3471.920755598694</v>
      </c>
      <c r="O4202" s="6">
        <v>110604206.56754035</v>
      </c>
    </row>
    <row r="4203">
      <c r="A4203">
        <v>4199</v>
      </c>
      <c r="B4203" s="6">
        <v>-164916908.39109635</v>
      </c>
      <c r="C4203" s="6">
        <v>29274970.592097357</v>
      </c>
      <c r="D4203" s="6">
        <v>32402035.330331177</v>
      </c>
      <c r="E4203" s="6">
        <v>33644073.84715405</v>
      </c>
      <c r="F4203" s="6">
        <v>35587913.27969212</v>
      </c>
      <c r="G4203" s="6">
        <v>66704478.11734951</v>
      </c>
      <c r="H4203" s="6">
        <f>NPV(Supuestos!$B$22,C4203:G4203)+B4203</f>
        <v>-35880886.77494258</v>
      </c>
      <c r="I4203" s="2">
        <f>IFERROR(IRR(B4203:G4203),"")</f>
        <v>0.05570257245397965</v>
      </c>
      <c r="J4203" s="2">
        <f>IFERROR(MIRR(B4203:G4203,Supuestos!$B$22,Supuestos!$B$22),"")</f>
        <v>0.08541047198159513</v>
      </c>
      <c r="K4203" s="6">
        <v>7406.863906795032</v>
      </c>
      <c r="L4203" s="6">
        <v>35269.5809125739</v>
      </c>
      <c r="M4203" s="6">
        <v>144017949.5215659</v>
      </c>
      <c r="N4203" s="6">
        <v>3267.440560553223</v>
      </c>
      <c r="O4203" s="6">
        <v>109441233.54856104</v>
      </c>
    </row>
    <row r="4204">
      <c r="A4204">
        <v>4200</v>
      </c>
      <c r="B4204" s="6">
        <v>-177702253.45258522</v>
      </c>
      <c r="C4204" s="6">
        <v>82912761.69858667</v>
      </c>
      <c r="D4204" s="6">
        <v>82576379.134248</v>
      </c>
      <c r="E4204" s="6">
        <v>77408052.94930232</v>
      </c>
      <c r="F4204" s="6">
        <v>62555132.926525325</v>
      </c>
      <c r="G4204" s="6">
        <v>134333987.15967125</v>
      </c>
      <c r="H4204" s="6">
        <f>NPV(Supuestos!$B$22,C4204:G4204)+B4204</f>
        <v>117622836.43667914</v>
      </c>
      <c r="I4204" s="2">
        <f>IFERROR(IRR(B4204:G4204),"")</f>
        <v>0.37775201509734635</v>
      </c>
      <c r="J4204" s="2">
        <f>IFERROR(MIRR(B4204:G4204,Supuestos!$B$22,Supuestos!$B$22),"")</f>
        <v>0.2619040473129828</v>
      </c>
      <c r="K4204" s="6">
        <v>8434.722988813206</v>
      </c>
      <c r="L4204" s="6">
        <v>42055.42883935868</v>
      </c>
      <c r="M4204" s="6">
        <v>149324182.0577263</v>
      </c>
      <c r="N4204" s="6">
        <v>3354.992094015082</v>
      </c>
      <c r="O4204" s="6">
        <v>108680278.31290072</v>
      </c>
    </row>
    <row r="4205">
      <c r="A4205">
        <v>4201</v>
      </c>
      <c r="B4205" s="6">
        <v>-163455396.41966957</v>
      </c>
      <c r="C4205" s="6">
        <v>44644082.40027841</v>
      </c>
      <c r="D4205" s="6">
        <v>59388161.63304201</v>
      </c>
      <c r="E4205" s="6">
        <v>40376440.09614171</v>
      </c>
      <c r="F4205" s="6">
        <v>53021009.12095663</v>
      </c>
      <c r="G4205" s="6">
        <v>99461476.62811108</v>
      </c>
      <c r="H4205" s="6">
        <f>NPV(Supuestos!$B$22,C4205:G4205)+B4205</f>
        <v>31706156.371132795</v>
      </c>
      <c r="I4205" s="2">
        <f>IFERROR(IRR(B4205:G4205),"")</f>
        <v>0.2096864413638246</v>
      </c>
      <c r="J4205" s="2">
        <f>IFERROR(MIRR(B4205:G4205,Supuestos!$B$22,Supuestos!$B$22),"")</f>
        <v>0.1811467292382527</v>
      </c>
      <c r="K4205" s="6">
        <v>7756.7641291469545</v>
      </c>
      <c r="L4205" s="6">
        <v>40761.2571191929</v>
      </c>
      <c r="M4205" s="6">
        <v>138161359.85318226</v>
      </c>
      <c r="N4205" s="6">
        <v>3358.4530567129455</v>
      </c>
      <c r="O4205" s="6">
        <v>113631686.07674687</v>
      </c>
    </row>
    <row r="4206">
      <c r="A4206">
        <v>4202</v>
      </c>
      <c r="B4206" s="6">
        <v>-166522214.92147014</v>
      </c>
      <c r="C4206" s="6">
        <v>64824133.92870578</v>
      </c>
      <c r="D4206" s="6">
        <v>58200416.35571086</v>
      </c>
      <c r="E4206" s="6">
        <v>42699634.80532331</v>
      </c>
      <c r="F4206" s="6">
        <v>50503642.57163742</v>
      </c>
      <c r="G4206" s="6">
        <v>93137849.80265817</v>
      </c>
      <c r="H4206" s="6">
        <f>NPV(Supuestos!$B$22,C4206:G4206)+B4206</f>
        <v>42220519.58495184</v>
      </c>
      <c r="I4206" s="2">
        <f>IFERROR(IRR(B4206:G4206),"")</f>
        <v>0.23756711560893862</v>
      </c>
      <c r="J4206" s="2">
        <f>IFERROR(MIRR(B4206:G4206,Supuestos!$B$22,Supuestos!$B$22),"")</f>
        <v>0.1927040370370341</v>
      </c>
      <c r="K4206" s="6">
        <v>7562.985180610942</v>
      </c>
      <c r="L4206" s="6">
        <v>43095.351278596674</v>
      </c>
      <c r="M4206" s="6">
        <v>140447854.67561018</v>
      </c>
      <c r="N4206" s="6">
        <v>3462.247280931721</v>
      </c>
      <c r="O4206" s="6">
        <v>109982414.46684891</v>
      </c>
    </row>
    <row r="4207">
      <c r="A4207">
        <v>4203</v>
      </c>
      <c r="B4207" s="6">
        <v>-157469631.53704047</v>
      </c>
      <c r="C4207" s="6">
        <v>89591399.7154781</v>
      </c>
      <c r="D4207" s="6">
        <v>104760062.6407834</v>
      </c>
      <c r="E4207" s="6">
        <v>111320321.89478263</v>
      </c>
      <c r="F4207" s="6">
        <v>111216456.40520884</v>
      </c>
      <c r="G4207" s="6">
        <v>130423258.69775757</v>
      </c>
      <c r="H4207" s="6">
        <f>NPV(Supuestos!$B$22,C4207:G4207)+B4207</f>
        <v>210453652.54564977</v>
      </c>
      <c r="I4207" s="2">
        <f>IFERROR(IRR(B4207:G4207),"")</f>
        <v>0.5822387906741319</v>
      </c>
      <c r="J4207" s="2">
        <f>IFERROR(MIRR(B4207:G4207,Supuestos!$B$22,Supuestos!$B$22),"")</f>
        <v>0.3508805342921286</v>
      </c>
      <c r="K4207" s="6">
        <v>8880.937779415528</v>
      </c>
      <c r="L4207" s="6">
        <v>43290.5797310895</v>
      </c>
      <c r="M4207" s="6">
        <v>126712755.93490984</v>
      </c>
      <c r="N4207" s="6">
        <v>3401.0901619369783</v>
      </c>
      <c r="O4207" s="6">
        <v>104573228.96717314</v>
      </c>
    </row>
    <row r="4208">
      <c r="A4208">
        <v>4204</v>
      </c>
      <c r="B4208" s="6">
        <v>-180203986.5866353</v>
      </c>
      <c r="C4208" s="6">
        <v>49348296.54135074</v>
      </c>
      <c r="D4208" s="6">
        <v>47802532.755644426</v>
      </c>
      <c r="E4208" s="6">
        <v>51782098.34303062</v>
      </c>
      <c r="F4208" s="6">
        <v>60577123.4407876</v>
      </c>
      <c r="G4208" s="6">
        <v>99154723.6656673</v>
      </c>
      <c r="H4208" s="6">
        <f>NPV(Supuestos!$B$22,C4208:G4208)+B4208</f>
        <v>22182307.444739595</v>
      </c>
      <c r="I4208" s="2">
        <f>IFERROR(IRR(B4208:G4208),"")</f>
        <v>0.18446492542143247</v>
      </c>
      <c r="J4208" s="2">
        <f>IFERROR(MIRR(B4208:G4208,Supuestos!$B$22,Supuestos!$B$22),"")</f>
        <v>0.16677789327154646</v>
      </c>
      <c r="K4208" s="6">
        <v>8211.580186598621</v>
      </c>
      <c r="L4208" s="6">
        <v>36527.78371945313</v>
      </c>
      <c r="M4208" s="6">
        <v>156207920.5825536</v>
      </c>
      <c r="N4208" s="6">
        <v>3514.02994254604</v>
      </c>
      <c r="O4208" s="6">
        <v>107414155.17758892</v>
      </c>
    </row>
    <row r="4209">
      <c r="A4209">
        <v>4205</v>
      </c>
      <c r="B4209" s="6">
        <v>-158738358.3937696</v>
      </c>
      <c r="C4209" s="6">
        <v>65061788.02398546</v>
      </c>
      <c r="D4209" s="6">
        <v>56609753.0945345</v>
      </c>
      <c r="E4209" s="6">
        <v>66979567.04534194</v>
      </c>
      <c r="F4209" s="6">
        <v>73265100.69513138</v>
      </c>
      <c r="G4209" s="6">
        <v>108637474.54939772</v>
      </c>
      <c r="H4209" s="6">
        <f>NPV(Supuestos!$B$22,C4209:G4209)+B4209</f>
        <v>86903773.4083061</v>
      </c>
      <c r="I4209" s="2">
        <f>IFERROR(IRR(B4209:G4209),"")</f>
        <v>0.3305442723979287</v>
      </c>
      <c r="J4209" s="2">
        <f>IFERROR(MIRR(B4209:G4209,Supuestos!$B$22,Supuestos!$B$22),"")</f>
        <v>0.24402482210354726</v>
      </c>
      <c r="K4209" s="6">
        <v>8430.22183175319</v>
      </c>
      <c r="L4209" s="6">
        <v>38550.13428873618</v>
      </c>
      <c r="M4209" s="6">
        <v>132739463.69793591</v>
      </c>
      <c r="N4209" s="6">
        <v>3342.4912673731646</v>
      </c>
      <c r="O4209" s="6">
        <v>109348395.0020426</v>
      </c>
    </row>
    <row r="4210">
      <c r="A4210">
        <v>4206</v>
      </c>
      <c r="B4210" s="6">
        <v>-173366484.89446265</v>
      </c>
      <c r="C4210" s="6">
        <v>89957353.40199724</v>
      </c>
      <c r="D4210" s="6">
        <v>87311349.5136041</v>
      </c>
      <c r="E4210" s="6">
        <v>76758557.13087115</v>
      </c>
      <c r="F4210" s="6">
        <v>94870714.87297429</v>
      </c>
      <c r="G4210" s="6">
        <v>138956539.8644743</v>
      </c>
      <c r="H4210" s="6">
        <f>NPV(Supuestos!$B$22,C4210:G4210)+B4210</f>
        <v>152877313.92561108</v>
      </c>
      <c r="I4210" s="2">
        <f>IFERROR(IRR(B4210:G4210),"")</f>
        <v>0.4448627172515507</v>
      </c>
      <c r="J4210" s="2">
        <f>IFERROR(MIRR(B4210:G4210,Supuestos!$B$22,Supuestos!$B$22),"")</f>
        <v>0.2936603744996513</v>
      </c>
      <c r="K4210" s="6">
        <v>8625.1011947645</v>
      </c>
      <c r="L4210" s="6">
        <v>42017.793563473984</v>
      </c>
      <c r="M4210" s="6">
        <v>144373867.17720765</v>
      </c>
      <c r="N4210" s="6">
        <v>3306.4174827188253</v>
      </c>
      <c r="O4210" s="6">
        <v>109621077.64950122</v>
      </c>
    </row>
    <row r="4211">
      <c r="A4211">
        <v>4207</v>
      </c>
      <c r="B4211" s="6">
        <v>-151282554.3991037</v>
      </c>
      <c r="C4211" s="6">
        <v>81045813.49974225</v>
      </c>
      <c r="D4211" s="6">
        <v>85203788.35953325</v>
      </c>
      <c r="E4211" s="6">
        <v>75053552.92709076</v>
      </c>
      <c r="F4211" s="6">
        <v>77022318.4909559</v>
      </c>
      <c r="G4211" s="6">
        <v>141509219.3345534</v>
      </c>
      <c r="H4211" s="6">
        <f>NPV(Supuestos!$B$22,C4211:G4211)+B4211</f>
        <v>155129673.25738984</v>
      </c>
      <c r="I4211" s="2">
        <f>IFERROR(IRR(B4211:G4211),"")</f>
        <v>0.48616504871312033</v>
      </c>
      <c r="J4211" s="2">
        <f>IFERROR(MIRR(B4211:G4211,Supuestos!$B$22,Supuestos!$B$22),"")</f>
        <v>0.312829418387192</v>
      </c>
      <c r="K4211" s="6">
        <v>8210.315892320117</v>
      </c>
      <c r="L4211" s="6">
        <v>45976.448969534016</v>
      </c>
      <c r="M4211" s="6">
        <v>121084060.8273429</v>
      </c>
      <c r="N4211" s="6">
        <v>3322.083652454118</v>
      </c>
      <c r="O4211" s="6">
        <v>111544289.81509882</v>
      </c>
    </row>
    <row r="4212">
      <c r="A4212">
        <v>4208</v>
      </c>
      <c r="B4212" s="6">
        <v>-159853672.28979293</v>
      </c>
      <c r="C4212" s="6">
        <v>58737551.906977236</v>
      </c>
      <c r="D4212" s="6">
        <v>49349142.767507136</v>
      </c>
      <c r="E4212" s="6">
        <v>53368717.29232524</v>
      </c>
      <c r="F4212" s="6">
        <v>47281935.14460999</v>
      </c>
      <c r="G4212" s="6">
        <v>101932362.28057893</v>
      </c>
      <c r="H4212" s="6">
        <f>NPV(Supuestos!$B$22,C4212:G4212)+B4212</f>
        <v>46600599.12338501</v>
      </c>
      <c r="I4212" s="2">
        <f>IFERROR(IRR(B4212:G4212),"")</f>
        <v>0.24662116592638175</v>
      </c>
      <c r="J4212" s="2">
        <f>IFERROR(MIRR(B4212:G4212,Supuestos!$B$22,Supuestos!$B$22),"")</f>
        <v>0.19984487916501825</v>
      </c>
      <c r="K4212" s="6">
        <v>7938.4881264431115</v>
      </c>
      <c r="L4212" s="6">
        <v>36655.73919907462</v>
      </c>
      <c r="M4212" s="6">
        <v>136574380.257965</v>
      </c>
      <c r="N4212" s="6">
        <v>3390.0758451782167</v>
      </c>
      <c r="O4212" s="6">
        <v>100773639.32715607</v>
      </c>
    </row>
    <row r="4213">
      <c r="A4213">
        <v>4209</v>
      </c>
      <c r="B4213" s="6">
        <v>-166367770.86008447</v>
      </c>
      <c r="C4213" s="6">
        <v>92309075.97732672</v>
      </c>
      <c r="D4213" s="6">
        <v>104489286.58019753</v>
      </c>
      <c r="E4213" s="6">
        <v>92492586.56668517</v>
      </c>
      <c r="F4213" s="6">
        <v>96230674.87103882</v>
      </c>
      <c r="G4213" s="6">
        <v>153112800.03017503</v>
      </c>
      <c r="H4213" s="6">
        <f>NPV(Supuestos!$B$22,C4213:G4213)+B4213</f>
        <v>193934352.4103169</v>
      </c>
      <c r="I4213" s="2">
        <f>IFERROR(IRR(B4213:G4213),"")</f>
        <v>0.5309818434726667</v>
      </c>
      <c r="J4213" s="2">
        <f>IFERROR(MIRR(B4213:G4213,Supuestos!$B$22,Supuestos!$B$22),"")</f>
        <v>0.33052909589447643</v>
      </c>
      <c r="K4213" s="6">
        <v>8892.819682211326</v>
      </c>
      <c r="L4213" s="6">
        <v>43031.85985236336</v>
      </c>
      <c r="M4213" s="6">
        <v>135753805.23950398</v>
      </c>
      <c r="N4213" s="6">
        <v>3331.6027366556227</v>
      </c>
      <c r="O4213" s="6">
        <v>108378466.85387783</v>
      </c>
    </row>
    <row r="4214">
      <c r="A4214">
        <v>4210</v>
      </c>
      <c r="B4214" s="6">
        <v>-163964226.26372537</v>
      </c>
      <c r="C4214" s="6">
        <v>71920689.93788116</v>
      </c>
      <c r="D4214" s="6">
        <v>75073621.99806099</v>
      </c>
      <c r="E4214" s="6">
        <v>89742791.5573892</v>
      </c>
      <c r="F4214" s="6">
        <v>70637277.41443515</v>
      </c>
      <c r="G4214" s="6">
        <v>110807162.873981</v>
      </c>
      <c r="H4214" s="6">
        <f>NPV(Supuestos!$B$22,C4214:G4214)+B4214</f>
        <v>116837347.68861562</v>
      </c>
      <c r="I4214" s="2">
        <f>IFERROR(IRR(B4214:G4214),"")</f>
        <v>0.39110247983812724</v>
      </c>
      <c r="J4214" s="2">
        <f>IFERROR(MIRR(B4214:G4214,Supuestos!$B$22,Supuestos!$B$22),"")</f>
        <v>0.2695065270511934</v>
      </c>
      <c r="K4214" s="6">
        <v>8717.899545030548</v>
      </c>
      <c r="L4214" s="6">
        <v>39357.40778115815</v>
      </c>
      <c r="M4214" s="6">
        <v>136515112.07261014</v>
      </c>
      <c r="N4214" s="6">
        <v>3511.033056986829</v>
      </c>
      <c r="O4214" s="6">
        <v>109603108.45898843</v>
      </c>
    </row>
    <row r="4215">
      <c r="A4215">
        <v>4211</v>
      </c>
      <c r="B4215" s="6">
        <v>-161188832.92298973</v>
      </c>
      <c r="C4215" s="6">
        <v>65580712.81269634</v>
      </c>
      <c r="D4215" s="6">
        <v>62809031.42743817</v>
      </c>
      <c r="E4215" s="6">
        <v>75550096.38742018</v>
      </c>
      <c r="F4215" s="6">
        <v>63072480.513642445</v>
      </c>
      <c r="G4215" s="6">
        <v>104371330.06390601</v>
      </c>
      <c r="H4215" s="6">
        <f>NPV(Supuestos!$B$22,C4215:G4215)+B4215</f>
        <v>87212951.47638018</v>
      </c>
      <c r="I4215" s="2">
        <f>IFERROR(IRR(B4215:G4215),"")</f>
        <v>0.33309105937852074</v>
      </c>
      <c r="J4215" s="2">
        <f>IFERROR(MIRR(B4215:G4215,Supuestos!$B$22,Supuestos!$B$22),"")</f>
        <v>0.2429933449941668</v>
      </c>
      <c r="K4215" s="6">
        <v>7662.395929090444</v>
      </c>
      <c r="L4215" s="6">
        <v>43628.613471256525</v>
      </c>
      <c r="M4215" s="6">
        <v>134444856.1026684</v>
      </c>
      <c r="N4215" s="6">
        <v>3289.1558222472668</v>
      </c>
      <c r="O4215" s="6">
        <v>107528225.92473857</v>
      </c>
    </row>
    <row r="4216">
      <c r="A4216">
        <v>4212</v>
      </c>
      <c r="B4216" s="6">
        <v>-183117127.59287095</v>
      </c>
      <c r="C4216" s="6">
        <v>53812810.86238189</v>
      </c>
      <c r="D4216" s="6">
        <v>40792478.55767207</v>
      </c>
      <c r="E4216" s="6">
        <v>51402800.91368458</v>
      </c>
      <c r="F4216" s="6">
        <v>49920459.75449548</v>
      </c>
      <c r="G4216" s="6">
        <v>92644832.21174407</v>
      </c>
      <c r="H4216" s="6">
        <f>NPV(Supuestos!$B$22,C4216:G4216)+B4216</f>
        <v>7844749.01108139</v>
      </c>
      <c r="I4216" s="2">
        <f>IFERROR(IRR(B4216:G4216),"")</f>
        <v>0.156140503062668</v>
      </c>
      <c r="J4216" s="2">
        <f>IFERROR(MIRR(B4216:G4216,Supuestos!$B$22,Supuestos!$B$22),"")</f>
        <v>0.14960433462491873</v>
      </c>
      <c r="K4216" s="6">
        <v>7982.221032765148</v>
      </c>
      <c r="L4216" s="6">
        <v>38998.2662264369</v>
      </c>
      <c r="M4216" s="6">
        <v>158213705.1197478</v>
      </c>
      <c r="N4216" s="6">
        <v>3504.729618690908</v>
      </c>
      <c r="O4216" s="6">
        <v>113612434.44071174</v>
      </c>
    </row>
    <row r="4217">
      <c r="A4217">
        <v>4213</v>
      </c>
      <c r="B4217" s="6">
        <v>-169602778.35001093</v>
      </c>
      <c r="C4217" s="6">
        <v>62786126.528264135</v>
      </c>
      <c r="D4217" s="6">
        <v>80121863.98295206</v>
      </c>
      <c r="E4217" s="6">
        <v>71928526.97514871</v>
      </c>
      <c r="F4217" s="6">
        <v>70716672.0569159</v>
      </c>
      <c r="G4217" s="6">
        <v>110587571.52922656</v>
      </c>
      <c r="H4217" s="6">
        <f>NPV(Supuestos!$B$22,C4217:G4217)+B4217</f>
        <v>94979316.92826039</v>
      </c>
      <c r="I4217" s="2">
        <f>IFERROR(IRR(B4217:G4217),"")</f>
        <v>0.3378760482118196</v>
      </c>
      <c r="J4217" s="2">
        <f>IFERROR(MIRR(B4217:G4217,Supuestos!$B$22,Supuestos!$B$22),"")</f>
        <v>0.24603530901680526</v>
      </c>
      <c r="K4217" s="6">
        <v>8167.442426142552</v>
      </c>
      <c r="L4217" s="6">
        <v>39397.725644122904</v>
      </c>
      <c r="M4217" s="6">
        <v>143860485.87646422</v>
      </c>
      <c r="N4217" s="6">
        <v>3221.99570434168</v>
      </c>
      <c r="O4217" s="6">
        <v>104660420.01666743</v>
      </c>
    </row>
    <row r="4218">
      <c r="A4218">
        <v>4214</v>
      </c>
      <c r="B4218" s="6">
        <v>-172961947.6542192</v>
      </c>
      <c r="C4218" s="6">
        <v>44995857.05604066</v>
      </c>
      <c r="D4218" s="6">
        <v>42267346.39556606</v>
      </c>
      <c r="E4218" s="6">
        <v>35639642.66917406</v>
      </c>
      <c r="F4218" s="6">
        <v>35074100.47562942</v>
      </c>
      <c r="G4218" s="6">
        <v>90201733.68478182</v>
      </c>
      <c r="H4218" s="6">
        <f>NPV(Supuestos!$B$22,C4218:G4218)+B4218</f>
        <v>-9298166.30483061</v>
      </c>
      <c r="I4218" s="2">
        <f>IFERROR(IRR(B4218:G4218),"")</f>
        <v>0.11946872366074796</v>
      </c>
      <c r="J4218" s="2">
        <f>IFERROR(MIRR(B4218:G4218,Supuestos!$B$22,Supuestos!$B$22),"")</f>
        <v>0.12747067303568071</v>
      </c>
      <c r="K4218" s="6">
        <v>7270.522059033613</v>
      </c>
      <c r="L4218" s="6">
        <v>40944.05893407094</v>
      </c>
      <c r="M4218" s="6">
        <v>149147172.9608964</v>
      </c>
      <c r="N4218" s="6">
        <v>3429.2531862544515</v>
      </c>
      <c r="O4218" s="6">
        <v>107958043.55068631</v>
      </c>
    </row>
    <row r="4219">
      <c r="A4219">
        <v>4215</v>
      </c>
      <c r="B4219" s="6">
        <v>-175379666.68173233</v>
      </c>
      <c r="C4219" s="6">
        <v>52004553.24146187</v>
      </c>
      <c r="D4219" s="6">
        <v>72998235.6123412</v>
      </c>
      <c r="E4219" s="6">
        <v>73162403.75411882</v>
      </c>
      <c r="F4219" s="6">
        <v>67144482.72110127</v>
      </c>
      <c r="G4219" s="6">
        <v>95911657.90025699</v>
      </c>
      <c r="H4219" s="6">
        <f>NPV(Supuestos!$B$22,C4219:G4219)+B4219</f>
        <v>65359106.62124664</v>
      </c>
      <c r="I4219" s="2">
        <f>IFERROR(IRR(B4219:G4219),"")</f>
        <v>0.27363680583487215</v>
      </c>
      <c r="J4219" s="2">
        <f>IFERROR(MIRR(B4219:G4219,Supuestos!$B$22,Supuestos!$B$22),"")</f>
        <v>0.21455786850060332</v>
      </c>
      <c r="K4219" s="6">
        <v>7679.120081753471</v>
      </c>
      <c r="L4219" s="6">
        <v>44736.81602172805</v>
      </c>
      <c r="M4219" s="6">
        <v>147896516.09723935</v>
      </c>
      <c r="N4219" s="6">
        <v>3439.461041086664</v>
      </c>
      <c r="O4219" s="6">
        <v>111252233.77381378</v>
      </c>
    </row>
    <row r="4220">
      <c r="A4220">
        <v>4216</v>
      </c>
      <c r="B4220" s="6">
        <v>-152872726.04041234</v>
      </c>
      <c r="C4220" s="6">
        <v>79697982.63394861</v>
      </c>
      <c r="D4220" s="6">
        <v>70899569.14184536</v>
      </c>
      <c r="E4220" s="6">
        <v>79530512.93143125</v>
      </c>
      <c r="F4220" s="6">
        <v>67115373.36166278</v>
      </c>
      <c r="G4220" s="6">
        <v>129060424.97610989</v>
      </c>
      <c r="H4220" s="6">
        <f>NPV(Supuestos!$B$22,C4220:G4220)+B4220</f>
        <v>132041161.59416516</v>
      </c>
      <c r="I4220" s="2">
        <f>IFERROR(IRR(B4220:G4220),"")</f>
        <v>0.43903735482269973</v>
      </c>
      <c r="J4220" s="2">
        <f>IFERROR(MIRR(B4220:G4220,Supuestos!$B$22,Supuestos!$B$22),"")</f>
        <v>0.2911644888892295</v>
      </c>
      <c r="K4220" s="6">
        <v>8133.256829408619</v>
      </c>
      <c r="L4220" s="6">
        <v>45352.88889489462</v>
      </c>
      <c r="M4220" s="6">
        <v>123363390.57338737</v>
      </c>
      <c r="N4220" s="6">
        <v>3496.789655368775</v>
      </c>
      <c r="O4220" s="6">
        <v>111669265.92534499</v>
      </c>
    </row>
    <row r="4221">
      <c r="A4221">
        <v>4217</v>
      </c>
      <c r="B4221" s="6">
        <v>-164229792.40071166</v>
      </c>
      <c r="C4221" s="6">
        <v>28094246.047056865</v>
      </c>
      <c r="D4221" s="6">
        <v>43177223.70047701</v>
      </c>
      <c r="E4221" s="6">
        <v>40177820.73123309</v>
      </c>
      <c r="F4221" s="6">
        <v>27245008.574068706</v>
      </c>
      <c r="G4221" s="6">
        <v>67076333.41897347</v>
      </c>
      <c r="H4221" s="6">
        <f>NPV(Supuestos!$B$22,C4221:G4221)+B4221</f>
        <v>-28274782.8057151</v>
      </c>
      <c r="I4221" s="2">
        <f>IFERROR(IRR(B4221:G4221),"")</f>
        <v>0.07235972639813097</v>
      </c>
      <c r="J4221" s="2">
        <f>IFERROR(MIRR(B4221:G4221,Supuestos!$B$22,Supuestos!$B$22),"")</f>
        <v>0.09772487469259117</v>
      </c>
      <c r="K4221" s="6">
        <v>7702.680153370775</v>
      </c>
      <c r="L4221" s="6">
        <v>35337.71448487283</v>
      </c>
      <c r="M4221" s="6">
        <v>142454183.43846262</v>
      </c>
      <c r="N4221" s="6">
        <v>3358.505043728898</v>
      </c>
      <c r="O4221" s="6">
        <v>112461061.35362066</v>
      </c>
    </row>
    <row r="4222">
      <c r="A4222">
        <v>4218</v>
      </c>
      <c r="B4222" s="6">
        <v>-182685776.24021384</v>
      </c>
      <c r="C4222" s="6">
        <v>79434111.52474017</v>
      </c>
      <c r="D4222" s="6">
        <v>78073330.2022925</v>
      </c>
      <c r="E4222" s="6">
        <v>73634686.69984077</v>
      </c>
      <c r="F4222" s="6">
        <v>74691726.07127702</v>
      </c>
      <c r="G4222" s="6">
        <v>107853372.77997291</v>
      </c>
      <c r="H4222" s="6">
        <f>NPV(Supuestos!$B$22,C4222:G4222)+B4222</f>
        <v>97008637.57095784</v>
      </c>
      <c r="I4222" s="2">
        <f>IFERROR(IRR(B4222:G4222),"")</f>
        <v>0.33651006398632777</v>
      </c>
      <c r="J4222" s="2">
        <f>IFERROR(MIRR(B4222:G4222,Supuestos!$B$22,Supuestos!$B$22),"")</f>
        <v>0.24136833420621295</v>
      </c>
      <c r="K4222" s="6">
        <v>8318.000259677277</v>
      </c>
      <c r="L4222" s="6">
        <v>42168.613975340355</v>
      </c>
      <c r="M4222" s="6">
        <v>154625092.88044488</v>
      </c>
      <c r="N4222" s="6">
        <v>3448.41291444997</v>
      </c>
      <c r="O4222" s="6">
        <v>110139262.42667864</v>
      </c>
    </row>
    <row r="4223">
      <c r="A4223">
        <v>4219</v>
      </c>
      <c r="B4223" s="6">
        <v>-175024963.42149755</v>
      </c>
      <c r="C4223" s="6">
        <v>62326404.178986385</v>
      </c>
      <c r="D4223" s="6">
        <v>76648001.76271716</v>
      </c>
      <c r="E4223" s="6">
        <v>80793972.22719488</v>
      </c>
      <c r="F4223" s="6">
        <v>77118241.94316272</v>
      </c>
      <c r="G4223" s="6">
        <v>109016289.22847037</v>
      </c>
      <c r="H4223" s="6">
        <f>NPV(Supuestos!$B$22,C4223:G4223)+B4223</f>
        <v>95438933.96881585</v>
      </c>
      <c r="I4223" s="2">
        <f>IFERROR(IRR(B4223:G4223),"")</f>
        <v>0.331005719632124</v>
      </c>
      <c r="J4223" s="2">
        <f>IFERROR(MIRR(B4223:G4223,Supuestos!$B$22,Supuestos!$B$22),"")</f>
        <v>0.24367445091858198</v>
      </c>
      <c r="K4223" s="6">
        <v>8347.247695142774</v>
      </c>
      <c r="L4223" s="6">
        <v>41581.43859705436</v>
      </c>
      <c r="M4223" s="6">
        <v>147257718.02229893</v>
      </c>
      <c r="N4223" s="6">
        <v>3470.0858638621867</v>
      </c>
      <c r="O4223" s="6">
        <v>109041604.31091906</v>
      </c>
    </row>
    <row r="4224">
      <c r="A4224">
        <v>4220</v>
      </c>
      <c r="B4224" s="6">
        <v>-175896472.6487386</v>
      </c>
      <c r="C4224" s="6">
        <v>31918079.290512327</v>
      </c>
      <c r="D4224" s="6">
        <v>37425021.7127437</v>
      </c>
      <c r="E4224" s="6">
        <v>46364148.71062817</v>
      </c>
      <c r="F4224" s="6">
        <v>31781854.35470392</v>
      </c>
      <c r="G4224" s="6">
        <v>75157320.66988134</v>
      </c>
      <c r="H4224" s="6">
        <f>NPV(Supuestos!$B$22,C4224:G4224)+B4224</f>
        <v>-29954572.37389125</v>
      </c>
      <c r="I4224" s="2">
        <f>IFERROR(IRR(B4224:G4224),"")</f>
        <v>0.07433490585996766</v>
      </c>
      <c r="J4224" s="2">
        <f>IFERROR(MIRR(B4224:G4224,Supuestos!$B$22,Supuestos!$B$22),"")</f>
        <v>0.09822019246477898</v>
      </c>
      <c r="K4224" s="6">
        <v>7338.809208777978</v>
      </c>
      <c r="L4224" s="6">
        <v>37790.23720292761</v>
      </c>
      <c r="M4224" s="6">
        <v>153709645.38579866</v>
      </c>
      <c r="N4224" s="6">
        <v>3360.616836634775</v>
      </c>
      <c r="O4224" s="6">
        <v>111402065.44356291</v>
      </c>
    </row>
    <row r="4225">
      <c r="A4225">
        <v>4221</v>
      </c>
      <c r="B4225" s="6">
        <v>-162616217.17907453</v>
      </c>
      <c r="C4225" s="6">
        <v>78697830.1552854</v>
      </c>
      <c r="D4225" s="6">
        <v>59386685.44429285</v>
      </c>
      <c r="E4225" s="6">
        <v>62069346.8479916</v>
      </c>
      <c r="F4225" s="6">
        <v>81984815.8709253</v>
      </c>
      <c r="G4225" s="6">
        <v>111575007.73961875</v>
      </c>
      <c r="H4225" s="6">
        <f>NPV(Supuestos!$B$22,C4225:G4225)+B4225</f>
        <v>100498289.65885104</v>
      </c>
      <c r="I4225" s="2">
        <f>IFERROR(IRR(B4225:G4225),"")</f>
        <v>0.3599312460802155</v>
      </c>
      <c r="J4225" s="2">
        <f>IFERROR(MIRR(B4225:G4225,Supuestos!$B$22,Supuestos!$B$22),"")</f>
        <v>0.2551656320151119</v>
      </c>
      <c r="K4225" s="6">
        <v>8149.196025008083</v>
      </c>
      <c r="L4225" s="6">
        <v>42831.480877390844</v>
      </c>
      <c r="M4225" s="6">
        <v>134692846.48217508</v>
      </c>
      <c r="N4225" s="6">
        <v>3434.7007697758577</v>
      </c>
      <c r="O4225" s="6">
        <v>108716322.79252654</v>
      </c>
    </row>
    <row r="4226">
      <c r="A4226">
        <v>4222</v>
      </c>
      <c r="B4226" s="6">
        <v>-162082407.23059526</v>
      </c>
      <c r="C4226" s="6">
        <v>60551730.512325734</v>
      </c>
      <c r="D4226" s="6">
        <v>63035696.828952424</v>
      </c>
      <c r="E4226" s="6">
        <v>59575141.13465839</v>
      </c>
      <c r="F4226" s="6">
        <v>38385532.00167261</v>
      </c>
      <c r="G4226" s="6">
        <v>90115704.80104637</v>
      </c>
      <c r="H4226" s="6">
        <f>NPV(Supuestos!$B$22,C4226:G4226)+B4226</f>
        <v>49279180.7092942</v>
      </c>
      <c r="I4226" s="2">
        <f>IFERROR(IRR(B4226:G4226),"")</f>
        <v>0.2572113982747089</v>
      </c>
      <c r="J4226" s="2">
        <f>IFERROR(MIRR(B4226:G4226,Supuestos!$B$22,Supuestos!$B$22),"")</f>
        <v>0.2021617021540858</v>
      </c>
      <c r="K4226" s="6">
        <v>7817.087457254045</v>
      </c>
      <c r="L4226" s="6">
        <v>39264.393184638524</v>
      </c>
      <c r="M4226" s="6">
        <v>137527751.59216893</v>
      </c>
      <c r="N4226" s="6">
        <v>3300.344881632676</v>
      </c>
      <c r="O4226" s="6">
        <v>109801660.09976502</v>
      </c>
    </row>
    <row r="4227">
      <c r="A4227">
        <v>4223</v>
      </c>
      <c r="B4227" s="6">
        <v>-182515203.81416455</v>
      </c>
      <c r="C4227" s="6">
        <v>66616759.08009526</v>
      </c>
      <c r="D4227" s="6">
        <v>72051596.20090841</v>
      </c>
      <c r="E4227" s="6">
        <v>82809678.38453186</v>
      </c>
      <c r="F4227" s="6">
        <v>78382669.73003514</v>
      </c>
      <c r="G4227" s="6">
        <v>112592890.82551318</v>
      </c>
      <c r="H4227" s="6">
        <f>NPV(Supuestos!$B$22,C4227:G4227)+B4227</f>
        <v>92142139.75056055</v>
      </c>
      <c r="I4227" s="2">
        <f>IFERROR(IRR(B4227:G4227),"")</f>
        <v>0.317891289004351</v>
      </c>
      <c r="J4227" s="2">
        <f>IFERROR(MIRR(B4227:G4227,Supuestos!$B$22,Supuestos!$B$22),"")</f>
        <v>0.23709566441953034</v>
      </c>
      <c r="K4227" s="6">
        <v>8998.846573549697</v>
      </c>
      <c r="L4227" s="6">
        <v>36138.25129520506</v>
      </c>
      <c r="M4227" s="6">
        <v>156498997.50680983</v>
      </c>
      <c r="N4227" s="6">
        <v>3414.048419520259</v>
      </c>
      <c r="O4227" s="6">
        <v>109968528.71237814</v>
      </c>
    </row>
    <row r="4228">
      <c r="A4228">
        <v>4224</v>
      </c>
      <c r="B4228" s="6">
        <v>-165309590.4044066</v>
      </c>
      <c r="C4228" s="6">
        <v>83042148.86030915</v>
      </c>
      <c r="D4228" s="6">
        <v>68582638.48781347</v>
      </c>
      <c r="E4228" s="6">
        <v>81409195.67544365</v>
      </c>
      <c r="F4228" s="6">
        <v>69953640.1245863</v>
      </c>
      <c r="G4228" s="6">
        <v>115100637.60309812</v>
      </c>
      <c r="H4228" s="6">
        <f>NPV(Supuestos!$B$22,C4228:G4228)+B4228</f>
        <v>116453236.46186903</v>
      </c>
      <c r="I4228" s="2">
        <f>IFERROR(IRR(B4228:G4228),"")</f>
        <v>0.39399351308214875</v>
      </c>
      <c r="J4228" s="2">
        <f>IFERROR(MIRR(B4228:G4228,Supuestos!$B$22,Supuestos!$B$22),"")</f>
        <v>0.2682999652082507</v>
      </c>
      <c r="K4228" s="6">
        <v>8243.456431550148</v>
      </c>
      <c r="L4228" s="6">
        <v>43011.14846820233</v>
      </c>
      <c r="M4228" s="6">
        <v>136944748.12692174</v>
      </c>
      <c r="N4228" s="6">
        <v>3378.040994796902</v>
      </c>
      <c r="O4228" s="6">
        <v>108912714.00011627</v>
      </c>
    </row>
    <row r="4229">
      <c r="A4229">
        <v>4225</v>
      </c>
      <c r="B4229" s="6">
        <v>-155702650.37470627</v>
      </c>
      <c r="C4229" s="6">
        <v>69006441.43771277</v>
      </c>
      <c r="D4229" s="6">
        <v>78795084.34621724</v>
      </c>
      <c r="E4229" s="6">
        <v>74401669.4044022</v>
      </c>
      <c r="F4229" s="6">
        <v>63695647.13180074</v>
      </c>
      <c r="G4229" s="6">
        <v>117050371.71631303</v>
      </c>
      <c r="H4229" s="6">
        <f>NPV(Supuestos!$B$22,C4229:G4229)+B4229</f>
        <v>114183813.85426068</v>
      </c>
      <c r="I4229" s="2">
        <f>IFERROR(IRR(B4229:G4229),"")</f>
        <v>0.39728415307273807</v>
      </c>
      <c r="J4229" s="2">
        <f>IFERROR(MIRR(B4229:G4229,Supuestos!$B$22,Supuestos!$B$22),"")</f>
        <v>0.272570557376405</v>
      </c>
      <c r="K4229" s="6">
        <v>8126.6970194702035</v>
      </c>
      <c r="L4229" s="6">
        <v>45010.66938985395</v>
      </c>
      <c r="M4229" s="6">
        <v>126439604.5527155</v>
      </c>
      <c r="N4229" s="6">
        <v>3367.5256728815534</v>
      </c>
      <c r="O4229" s="6">
        <v>117016672.4635772</v>
      </c>
    </row>
    <row r="4230">
      <c r="A4230">
        <v>4226</v>
      </c>
      <c r="B4230" s="6">
        <v>-173417192.3755039</v>
      </c>
      <c r="C4230" s="6">
        <v>100862790.62286754</v>
      </c>
      <c r="D4230" s="6">
        <v>88734125.50213596</v>
      </c>
      <c r="E4230" s="6">
        <v>117665130.42361614</v>
      </c>
      <c r="F4230" s="6">
        <v>111369200.95403053</v>
      </c>
      <c r="G4230" s="6">
        <v>134334212.8606118</v>
      </c>
      <c r="H4230" s="6">
        <f>NPV(Supuestos!$B$22,C4230:G4230)+B4230</f>
        <v>198466067.57965833</v>
      </c>
      <c r="I4230" s="2">
        <f>IFERROR(IRR(B4230:G4230),"")</f>
        <v>0.5285216091208251</v>
      </c>
      <c r="J4230" s="2">
        <f>IFERROR(MIRR(B4230:G4230,Supuestos!$B$22,Supuestos!$B$22),"")</f>
        <v>0.32790726538024684</v>
      </c>
      <c r="K4230" s="6">
        <v>8741.686823791002</v>
      </c>
      <c r="L4230" s="6">
        <v>45656.76929927192</v>
      </c>
      <c r="M4230" s="6">
        <v>141487818.08747903</v>
      </c>
      <c r="N4230" s="6">
        <v>3363.793120533228</v>
      </c>
      <c r="O4230" s="6">
        <v>109936672.22623806</v>
      </c>
    </row>
    <row r="4231">
      <c r="A4231">
        <v>4227</v>
      </c>
      <c r="B4231" s="6">
        <v>-160429154.24133015</v>
      </c>
      <c r="C4231" s="6">
        <v>49338571.12882133</v>
      </c>
      <c r="D4231" s="6">
        <v>65176332.36493975</v>
      </c>
      <c r="E4231" s="6">
        <v>53372209.11343037</v>
      </c>
      <c r="F4231" s="6">
        <v>57092966.09857087</v>
      </c>
      <c r="G4231" s="6">
        <v>98834844.5295123</v>
      </c>
      <c r="H4231" s="6">
        <f>NPV(Supuestos!$B$22,C4231:G4231)+B4231</f>
        <v>54161426.804268576</v>
      </c>
      <c r="I4231" s="2">
        <f>IFERROR(IRR(B4231:G4231),"")</f>
        <v>0.26066484946761903</v>
      </c>
      <c r="J4231" s="2">
        <f>IFERROR(MIRR(B4231:G4231,Supuestos!$B$22,Supuestos!$B$22),"")</f>
        <v>0.20828761419991926</v>
      </c>
      <c r="K4231" s="6">
        <v>8599.263719329145</v>
      </c>
      <c r="L4231" s="6">
        <v>35571.750209966085</v>
      </c>
      <c r="M4231" s="6">
        <v>135957885.36024213</v>
      </c>
      <c r="N4231" s="6">
        <v>3388.0356969932714</v>
      </c>
      <c r="O4231" s="6">
        <v>112278711.7288071</v>
      </c>
    </row>
    <row r="4232">
      <c r="A4232">
        <v>4228</v>
      </c>
      <c r="B4232" s="6">
        <v>-161652380.02219844</v>
      </c>
      <c r="C4232" s="6">
        <v>29594424.237610564</v>
      </c>
      <c r="D4232" s="6">
        <v>14367324.519311871</v>
      </c>
      <c r="E4232" s="6">
        <v>27873539.474319045</v>
      </c>
      <c r="F4232" s="6">
        <v>24872909.025942724</v>
      </c>
      <c r="G4232" s="6">
        <v>81348154.75893854</v>
      </c>
      <c r="H4232" s="6">
        <f>NPV(Supuestos!$B$22,C4232:G4232)+B4232</f>
        <v>-48846882.51126392</v>
      </c>
      <c r="I4232" s="2">
        <f>IFERROR(IRR(B4232:G4232),"")</f>
        <v>0.02714095468187531</v>
      </c>
      <c r="J4232" s="2">
        <f>IFERROR(MIRR(B4232:G4232,Supuestos!$B$22,Supuestos!$B$22),"")</f>
        <v>0.06085122877367377</v>
      </c>
      <c r="K4232" s="6">
        <v>7412.304435107711</v>
      </c>
      <c r="L4232" s="6">
        <v>34341.51955820437</v>
      </c>
      <c r="M4232" s="6">
        <v>141288396.20382914</v>
      </c>
      <c r="N4232" s="6">
        <v>3441.2469591634967</v>
      </c>
      <c r="O4232" s="6">
        <v>108920273.81875746</v>
      </c>
    </row>
    <row r="4233">
      <c r="A4233">
        <v>4229</v>
      </c>
      <c r="B4233" s="6">
        <v>-165966666.33371544</v>
      </c>
      <c r="C4233" s="6">
        <v>96963248.76741907</v>
      </c>
      <c r="D4233" s="6">
        <v>95543369.10834298</v>
      </c>
      <c r="E4233" s="6">
        <v>81498042.58114797</v>
      </c>
      <c r="F4233" s="6">
        <v>92900857.1934977</v>
      </c>
      <c r="G4233" s="6">
        <v>144030446.65573013</v>
      </c>
      <c r="H4233" s="6">
        <f>NPV(Supuestos!$B$22,C4233:G4233)+B4233</f>
        <v>177424858.50101826</v>
      </c>
      <c r="I4233" s="2">
        <f>IFERROR(IRR(B4233:G4233),"")</f>
        <v>0.5101509762557987</v>
      </c>
      <c r="J4233" s="2">
        <f>IFERROR(MIRR(B4233:G4233,Supuestos!$B$22,Supuestos!$B$22),"")</f>
        <v>0.318434599540687</v>
      </c>
      <c r="K4233" s="6">
        <v>9090.31517914701</v>
      </c>
      <c r="L4233" s="6">
        <v>39452.9336526917</v>
      </c>
      <c r="M4233" s="6">
        <v>137275498.20211998</v>
      </c>
      <c r="N4233" s="6">
        <v>3319.788530127456</v>
      </c>
      <c r="O4233" s="6">
        <v>107579939.2141887</v>
      </c>
    </row>
    <row r="4234">
      <c r="A4234">
        <v>4230</v>
      </c>
      <c r="B4234" s="6">
        <v>-171922188.96130225</v>
      </c>
      <c r="C4234" s="6">
        <v>70775276.52606353</v>
      </c>
      <c r="D4234" s="6">
        <v>50938912.78321202</v>
      </c>
      <c r="E4234" s="6">
        <v>50827454.883608416</v>
      </c>
      <c r="F4234" s="6">
        <v>43083278.83039941</v>
      </c>
      <c r="G4234" s="6">
        <v>85018361.16753502</v>
      </c>
      <c r="H4234" s="6">
        <f>NPV(Supuestos!$B$22,C4234:G4234)+B4234</f>
        <v>33328942.9140576</v>
      </c>
      <c r="I4234" s="2">
        <f>IFERROR(IRR(B4234:G4234),"")</f>
        <v>0.21784457450318245</v>
      </c>
      <c r="J4234" s="2">
        <f>IFERROR(MIRR(B4234:G4234,Supuestos!$B$22,Supuestos!$B$22),"")</f>
        <v>0.1811242251042291</v>
      </c>
      <c r="K4234" s="6">
        <v>8027.858543249218</v>
      </c>
      <c r="L4234" s="6">
        <v>38143.036066353874</v>
      </c>
      <c r="M4234" s="6">
        <v>147425637.1252429</v>
      </c>
      <c r="N4234" s="6">
        <v>3518.134313325087</v>
      </c>
      <c r="O4234" s="6">
        <v>103130526.81240062</v>
      </c>
    </row>
    <row r="4235">
      <c r="A4235">
        <v>4231</v>
      </c>
      <c r="B4235" s="6">
        <v>-167405802.56664672</v>
      </c>
      <c r="C4235" s="6">
        <v>79089144.58043018</v>
      </c>
      <c r="D4235" s="6">
        <v>75031295.29471377</v>
      </c>
      <c r="E4235" s="6">
        <v>48878479.36098023</v>
      </c>
      <c r="F4235" s="6">
        <v>67708707.9446643</v>
      </c>
      <c r="G4235" s="6">
        <v>136738423.8436045</v>
      </c>
      <c r="H4235" s="6">
        <f>NPV(Supuestos!$B$22,C4235:G4235)+B4235</f>
        <v>103803009.85861719</v>
      </c>
      <c r="I4235" s="2">
        <f>IFERROR(IRR(B4235:G4235),"")</f>
        <v>0.35976638424340607</v>
      </c>
      <c r="J4235" s="2">
        <f>IFERROR(MIRR(B4235:G4235,Supuestos!$B$22,Supuestos!$B$22),"")</f>
        <v>0.2554849449750607</v>
      </c>
      <c r="K4235" s="6">
        <v>8555.903353797887</v>
      </c>
      <c r="L4235" s="6">
        <v>40111.124740577354</v>
      </c>
      <c r="M4235" s="6">
        <v>139950850.03124583</v>
      </c>
      <c r="N4235" s="6">
        <v>3453.309101021538</v>
      </c>
      <c r="O4235" s="6">
        <v>110888206.83631448</v>
      </c>
    </row>
    <row r="4236">
      <c r="A4236">
        <v>4232</v>
      </c>
      <c r="B4236" s="6">
        <v>-167328961.69757566</v>
      </c>
      <c r="C4236" s="6">
        <v>85337077.82297415</v>
      </c>
      <c r="D4236" s="6">
        <v>84382572.3681662</v>
      </c>
      <c r="E4236" s="6">
        <v>75257534.21716267</v>
      </c>
      <c r="F4236" s="6">
        <v>83690797.69898456</v>
      </c>
      <c r="G4236" s="6">
        <v>109281710.23323385</v>
      </c>
      <c r="H4236" s="6">
        <f>NPV(Supuestos!$B$22,C4236:G4236)+B4236</f>
        <v>129563632.09207132</v>
      </c>
      <c r="I4236" s="2">
        <f>IFERROR(IRR(B4236:G4236),"")</f>
        <v>0.4214639257653553</v>
      </c>
      <c r="J4236" s="2">
        <f>IFERROR(MIRR(B4236:G4236,Supuestos!$B$22,Supuestos!$B$22),"")</f>
        <v>0.2785287574300437</v>
      </c>
      <c r="K4236" s="6">
        <v>8297.842885758251</v>
      </c>
      <c r="L4236" s="6">
        <v>40505.254324630485</v>
      </c>
      <c r="M4236" s="6">
        <v>140440462.78289858</v>
      </c>
      <c r="N4236" s="6">
        <v>3225.7686260466776</v>
      </c>
      <c r="O4236" s="6">
        <v>106882776.29898973</v>
      </c>
    </row>
    <row r="4237">
      <c r="A4237">
        <v>4233</v>
      </c>
      <c r="B4237" s="6">
        <v>-158935832.0860417</v>
      </c>
      <c r="C4237" s="6">
        <v>42512826.17314069</v>
      </c>
      <c r="D4237" s="6">
        <v>45487454.40512885</v>
      </c>
      <c r="E4237" s="6">
        <v>46012408.92437777</v>
      </c>
      <c r="F4237" s="6">
        <v>57023916.892706946</v>
      </c>
      <c r="G4237" s="6">
        <v>80597352.35830107</v>
      </c>
      <c r="H4237" s="6">
        <f>NPV(Supuestos!$B$22,C4237:G4237)+B4237</f>
        <v>20036781.00656618</v>
      </c>
      <c r="I4237" s="2">
        <f>IFERROR(IRR(B4237:G4237),"")</f>
        <v>0.18599843116355314</v>
      </c>
      <c r="J4237" s="2">
        <f>IFERROR(MIRR(B4237:G4237,Supuestos!$B$22,Supuestos!$B$22),"")</f>
        <v>0.16739493087289348</v>
      </c>
      <c r="K4237" s="6">
        <v>7613.797697994859</v>
      </c>
      <c r="L4237" s="6">
        <v>38524.79963925605</v>
      </c>
      <c r="M4237" s="6">
        <v>135470229.6213152</v>
      </c>
      <c r="N4237" s="6">
        <v>3385.215783646951</v>
      </c>
      <c r="O4237" s="6">
        <v>106987592.82072224</v>
      </c>
    </row>
    <row r="4238">
      <c r="A4238">
        <v>4234</v>
      </c>
      <c r="B4238" s="6">
        <v>-184496446.3108708</v>
      </c>
      <c r="C4238" s="6">
        <v>53373816.84610437</v>
      </c>
      <c r="D4238" s="6">
        <v>61632350.52609412</v>
      </c>
      <c r="E4238" s="6">
        <v>59194037.70225182</v>
      </c>
      <c r="F4238" s="6">
        <v>63623461.774001956</v>
      </c>
      <c r="G4238" s="6">
        <v>92244559.74936737</v>
      </c>
      <c r="H4238" s="6">
        <f>NPV(Supuestos!$B$22,C4238:G4238)+B4238</f>
        <v>35280203.77045907</v>
      </c>
      <c r="I4238" s="2">
        <f>IFERROR(IRR(B4238:G4238),"")</f>
        <v>0.2108504078995846</v>
      </c>
      <c r="J4238" s="2">
        <f>IFERROR(MIRR(B4238:G4238,Supuestos!$B$22,Supuestos!$B$22),"")</f>
        <v>0.18060212379736895</v>
      </c>
      <c r="K4238" s="6">
        <v>7707.1207497242485</v>
      </c>
      <c r="L4238" s="6">
        <v>40121.60172523326</v>
      </c>
      <c r="M4238" s="6">
        <v>159758683.9773734</v>
      </c>
      <c r="N4238" s="6">
        <v>3264.597458578646</v>
      </c>
      <c r="O4238" s="6">
        <v>108374612.81083088</v>
      </c>
    </row>
    <row r="4239">
      <c r="A4239">
        <v>4235</v>
      </c>
      <c r="B4239" s="6">
        <v>-173801015.78029516</v>
      </c>
      <c r="C4239" s="6">
        <v>57110358.43491149</v>
      </c>
      <c r="D4239" s="6">
        <v>37280714.151100464</v>
      </c>
      <c r="E4239" s="6">
        <v>53119655.448773906</v>
      </c>
      <c r="F4239" s="6">
        <v>52218275.59372119</v>
      </c>
      <c r="G4239" s="6">
        <v>100361998.23991995</v>
      </c>
      <c r="H4239" s="6">
        <f>NPV(Supuestos!$B$22,C4239:G4239)+B4239</f>
        <v>23878631.295879394</v>
      </c>
      <c r="I4239" s="2">
        <f>IFERROR(IRR(B4239:G4239),"")</f>
        <v>0.1903166026198891</v>
      </c>
      <c r="J4239" s="2">
        <f>IFERROR(MIRR(B4239:G4239,Supuestos!$B$22,Supuestos!$B$22),"")</f>
        <v>0.16973310360055316</v>
      </c>
      <c r="K4239" s="6">
        <v>8106.8614608667685</v>
      </c>
      <c r="L4239" s="6">
        <v>35629.45487537401</v>
      </c>
      <c r="M4239" s="6">
        <v>150693571.41222626</v>
      </c>
      <c r="N4239" s="6">
        <v>3293.042751091222</v>
      </c>
      <c r="O4239" s="6">
        <v>108389657.34685968</v>
      </c>
    </row>
    <row r="4240">
      <c r="A4240">
        <v>4236</v>
      </c>
      <c r="B4240" s="6">
        <v>-177933575.85392427</v>
      </c>
      <c r="C4240" s="6">
        <v>37631211.4268094</v>
      </c>
      <c r="D4240" s="6">
        <v>37551641.50474176</v>
      </c>
      <c r="E4240" s="6">
        <v>48833613.98612179</v>
      </c>
      <c r="F4240" s="6">
        <v>24777379.59061701</v>
      </c>
      <c r="G4240" s="6">
        <v>80994627.89484473</v>
      </c>
      <c r="H4240" s="6">
        <f>NPV(Supuestos!$B$22,C4240:G4240)+B4240</f>
        <v>-26331404.52592609</v>
      </c>
      <c r="I4240" s="2">
        <f>IFERROR(IRR(B4240:G4240),"")</f>
        <v>0.0823214949174507</v>
      </c>
      <c r="J4240" s="2">
        <f>IFERROR(MIRR(B4240:G4240,Supuestos!$B$22,Supuestos!$B$22),"")</f>
        <v>0.10406426732682061</v>
      </c>
      <c r="K4240" s="6">
        <v>7586.400292588646</v>
      </c>
      <c r="L4240" s="6">
        <v>35981.892890079995</v>
      </c>
      <c r="M4240" s="6">
        <v>156095732.43398857</v>
      </c>
      <c r="N4240" s="6">
        <v>3382.686784428855</v>
      </c>
      <c r="O4240" s="6">
        <v>108615290.33915997</v>
      </c>
    </row>
    <row r="4241">
      <c r="A4241">
        <v>4237</v>
      </c>
      <c r="B4241" s="6">
        <v>-162221173.62991214</v>
      </c>
      <c r="C4241" s="6">
        <v>36946584.97700241</v>
      </c>
      <c r="D4241" s="6">
        <v>41397218.70521109</v>
      </c>
      <c r="E4241" s="6">
        <v>22523362.115907833</v>
      </c>
      <c r="F4241" s="6">
        <v>46848627.47322878</v>
      </c>
      <c r="G4241" s="6">
        <v>86500257.35414062</v>
      </c>
      <c r="H4241" s="6">
        <f>NPV(Supuestos!$B$22,C4241:G4241)+B4241</f>
        <v>-10091773.644819327</v>
      </c>
      <c r="I4241" s="2">
        <f>IFERROR(IRR(B4241:G4241),"")</f>
        <v>0.11707628236971811</v>
      </c>
      <c r="J4241" s="2">
        <f>IFERROR(MIRR(B4241:G4241,Supuestos!$B$22,Supuestos!$B$22),"")</f>
        <v>0.1254494000446884</v>
      </c>
      <c r="K4241" s="6">
        <v>7133.851219403898</v>
      </c>
      <c r="L4241" s="6">
        <v>41366.29784554804</v>
      </c>
      <c r="M4241" s="6">
        <v>138613092.48369712</v>
      </c>
      <c r="N4241" s="6">
        <v>3365.2782171654203</v>
      </c>
      <c r="O4241" s="6">
        <v>110607927.65531993</v>
      </c>
    </row>
    <row r="4242">
      <c r="A4242">
        <v>4238</v>
      </c>
      <c r="B4242" s="6">
        <v>-179320278.14108932</v>
      </c>
      <c r="C4242" s="6">
        <v>50436602.676401004</v>
      </c>
      <c r="D4242" s="6">
        <v>45476390.789143175</v>
      </c>
      <c r="E4242" s="6">
        <v>45959572.737379335</v>
      </c>
      <c r="F4242" s="6">
        <v>39466195.132825196</v>
      </c>
      <c r="G4242" s="6">
        <v>67728872.51757431</v>
      </c>
      <c r="H4242" s="6">
        <f>NPV(Supuestos!$B$22,C4242:G4242)+B4242</f>
        <v>-10520225.876566626</v>
      </c>
      <c r="I4242" s="2">
        <f>IFERROR(IRR(B4242:G4242),"")</f>
        <v>0.11604697292595142</v>
      </c>
      <c r="J4242" s="2">
        <f>IFERROR(MIRR(B4242:G4242,Supuestos!$B$22,Supuestos!$B$22),"")</f>
        <v>0.12629844865487372</v>
      </c>
      <c r="K4242" s="6">
        <v>7799.5498014048335</v>
      </c>
      <c r="L4242" s="6">
        <v>36875.21819070172</v>
      </c>
      <c r="M4242" s="6">
        <v>156311470.0838055</v>
      </c>
      <c r="N4242" s="6">
        <v>3392.1112986281514</v>
      </c>
      <c r="O4242" s="6">
        <v>113516437.76928854</v>
      </c>
    </row>
    <row r="4243">
      <c r="A4243">
        <v>4239</v>
      </c>
      <c r="B4243" s="6">
        <v>-166185657.08393925</v>
      </c>
      <c r="C4243" s="6">
        <v>59762477.1526854</v>
      </c>
      <c r="D4243" s="6">
        <v>74681676.09705232</v>
      </c>
      <c r="E4243" s="6">
        <v>73870338.69290179</v>
      </c>
      <c r="F4243" s="6">
        <v>74439089.49236721</v>
      </c>
      <c r="G4243" s="6">
        <v>128231343.1253925</v>
      </c>
      <c r="H4243" s="6">
        <f>NPV(Supuestos!$B$22,C4243:G4243)+B4243</f>
        <v>104236325.8888398</v>
      </c>
      <c r="I4243" s="2">
        <f>IFERROR(IRR(B4243:G4243),"")</f>
        <v>0.3502798750970127</v>
      </c>
      <c r="J4243" s="2">
        <f>IFERROR(MIRR(B4243:G4243,Supuestos!$B$22,Supuestos!$B$22),"")</f>
        <v>0.25659272842255776</v>
      </c>
      <c r="K4243" s="6">
        <v>8663.103249750764</v>
      </c>
      <c r="L4243" s="6">
        <v>39216.589749122475</v>
      </c>
      <c r="M4243" s="6">
        <v>139006667.795958</v>
      </c>
      <c r="N4243" s="6">
        <v>3308.0520090957484</v>
      </c>
      <c r="O4243" s="6">
        <v>113668830.88029408</v>
      </c>
    </row>
    <row r="4244">
      <c r="A4244">
        <v>4240</v>
      </c>
      <c r="B4244" s="6">
        <v>-162247760.63339716</v>
      </c>
      <c r="C4244" s="6">
        <v>35410640.01850255</v>
      </c>
      <c r="D4244" s="6">
        <v>51259337.194002</v>
      </c>
      <c r="E4244" s="6">
        <v>49075514.49114847</v>
      </c>
      <c r="F4244" s="6">
        <v>51091661.296351984</v>
      </c>
      <c r="G4244" s="6">
        <v>87329360.21488398</v>
      </c>
      <c r="H4244" s="6">
        <f>NPV(Supuestos!$B$22,C4244:G4244)+B4244</f>
        <v>16987672.38714205</v>
      </c>
      <c r="I4244" s="2">
        <f>IFERROR(IRR(B4244:G4244),"")</f>
        <v>0.1775264561125465</v>
      </c>
      <c r="J4244" s="2">
        <f>IFERROR(MIRR(B4244:G4244,Supuestos!$B$22,Supuestos!$B$22),"")</f>
        <v>0.16293082698377748</v>
      </c>
      <c r="K4244" s="6">
        <v>7205.580437497359</v>
      </c>
      <c r="L4244" s="6">
        <v>43091.33778259705</v>
      </c>
      <c r="M4244" s="6">
        <v>137407912.58924738</v>
      </c>
      <c r="N4244" s="6">
        <v>3336.0227110485234</v>
      </c>
      <c r="O4244" s="6">
        <v>110355584.4147891</v>
      </c>
    </row>
    <row r="4245">
      <c r="A4245">
        <v>4241</v>
      </c>
      <c r="B4245" s="6">
        <v>-173238448.61273503</v>
      </c>
      <c r="C4245" s="6">
        <v>75509628.93324095</v>
      </c>
      <c r="D4245" s="6">
        <v>68089511.54015245</v>
      </c>
      <c r="E4245" s="6">
        <v>53228087.44349632</v>
      </c>
      <c r="F4245" s="6">
        <v>55154060.24312104</v>
      </c>
      <c r="G4245" s="6">
        <v>117432412.46984738</v>
      </c>
      <c r="H4245" s="6">
        <f>NPV(Supuestos!$B$22,C4245:G4245)+B4245</f>
        <v>74964525.54504703</v>
      </c>
      <c r="I4245" s="2">
        <f>IFERROR(IRR(B4245:G4245),"")</f>
        <v>0.3008804099352035</v>
      </c>
      <c r="J4245" s="2">
        <f>IFERROR(MIRR(B4245:G4245,Supuestos!$B$22,Supuestos!$B$22),"")</f>
        <v>0.22500367169363145</v>
      </c>
      <c r="K4245" s="6">
        <v>8202.524379659855</v>
      </c>
      <c r="L4245" s="6">
        <v>38983.83314127065</v>
      </c>
      <c r="M4245" s="6">
        <v>147657181.2724259</v>
      </c>
      <c r="N4245" s="6">
        <v>3389.5616029699645</v>
      </c>
      <c r="O4245" s="6">
        <v>107209902.680955</v>
      </c>
    </row>
    <row r="4246">
      <c r="A4246">
        <v>4242</v>
      </c>
      <c r="B4246" s="6">
        <v>-158796044.55813307</v>
      </c>
      <c r="C4246" s="6">
        <v>35509672.651349574</v>
      </c>
      <c r="D4246" s="6">
        <v>31775879.666758344</v>
      </c>
      <c r="E4246" s="6">
        <v>12188214.176703393</v>
      </c>
      <c r="F4246" s="6">
        <v>26327446.188602336</v>
      </c>
      <c r="G4246" s="6">
        <v>62944880.11488955</v>
      </c>
      <c r="H4246" s="6">
        <f>NPV(Supuestos!$B$22,C4246:G4246)+B4246</f>
        <v>-46690443.948904656</v>
      </c>
      <c r="I4246" s="2">
        <f>IFERROR(IRR(B4246:G4246),"")</f>
        <v>0.018766674616470656</v>
      </c>
      <c r="J4246" s="2">
        <f>IFERROR(MIRR(B4246:G4246,Supuestos!$B$22,Supuestos!$B$22),"")</f>
        <v>0.06331606937889478</v>
      </c>
      <c r="K4246" s="6">
        <v>7423.052213850108</v>
      </c>
      <c r="L4246" s="6">
        <v>35499.96778869194</v>
      </c>
      <c r="M4246" s="6">
        <v>137714595.3992965</v>
      </c>
      <c r="N4246" s="6">
        <v>3447.8924996840456</v>
      </c>
      <c r="O4246" s="6">
        <v>110266620.00539939</v>
      </c>
    </row>
    <row r="4247">
      <c r="A4247">
        <v>4243</v>
      </c>
      <c r="B4247" s="6">
        <v>-194793311.95697796</v>
      </c>
      <c r="C4247" s="6">
        <v>50142121.330460876</v>
      </c>
      <c r="D4247" s="6">
        <v>67813870.86245942</v>
      </c>
      <c r="E4247" s="6">
        <v>68368835.30742969</v>
      </c>
      <c r="F4247" s="6">
        <v>60195018.936189786</v>
      </c>
      <c r="G4247" s="6">
        <v>121588463.97054753</v>
      </c>
      <c r="H4247" s="6">
        <f>NPV(Supuestos!$B$22,C4247:G4247)+B4247</f>
        <v>46308114.678516895</v>
      </c>
      <c r="I4247" s="2">
        <f>IFERROR(IRR(B4247:G4247),"")</f>
        <v>0.22356352012265815</v>
      </c>
      <c r="J4247" s="2">
        <f>IFERROR(MIRR(B4247:G4247,Supuestos!$B$22,Supuestos!$B$22),"")</f>
        <v>0.18967955735702202</v>
      </c>
      <c r="K4247" s="6">
        <v>7856.385772696432</v>
      </c>
      <c r="L4247" s="6">
        <v>43309.521711317284</v>
      </c>
      <c r="M4247" s="6">
        <v>167572807.14137155</v>
      </c>
      <c r="N4247" s="6">
        <v>3482.295834738761</v>
      </c>
      <c r="O4247" s="6">
        <v>110908710.5727238</v>
      </c>
    </row>
    <row r="4248">
      <c r="A4248">
        <v>4244</v>
      </c>
      <c r="B4248" s="6">
        <v>-182229422.21049985</v>
      </c>
      <c r="C4248" s="6">
        <v>73231538.35466275</v>
      </c>
      <c r="D4248" s="6">
        <v>65545685.607622</v>
      </c>
      <c r="E4248" s="6">
        <v>58155153.53160623</v>
      </c>
      <c r="F4248" s="6">
        <v>66597086.45052968</v>
      </c>
      <c r="G4248" s="6">
        <v>90834101.92298634</v>
      </c>
      <c r="H4248" s="6">
        <f>NPV(Supuestos!$B$22,C4248:G4248)+B4248</f>
        <v>58304325.80099624</v>
      </c>
      <c r="I4248" s="2">
        <f>IFERROR(IRR(B4248:G4248),"")</f>
        <v>0.26338643508060927</v>
      </c>
      <c r="J4248" s="2">
        <f>IFERROR(MIRR(B4248:G4248,Supuestos!$B$22,Supuestos!$B$22),"")</f>
        <v>0.20508132254499034</v>
      </c>
      <c r="K4248" s="6">
        <v>7866.382834451698</v>
      </c>
      <c r="L4248" s="6">
        <v>41495.89962265813</v>
      </c>
      <c r="M4248" s="6">
        <v>156115611.61115515</v>
      </c>
      <c r="N4248" s="6">
        <v>3336.218718097856</v>
      </c>
      <c r="O4248" s="6">
        <v>110334746.34740348</v>
      </c>
    </row>
    <row r="4249">
      <c r="A4249">
        <v>4245</v>
      </c>
      <c r="B4249" s="6">
        <v>-178160917.60469034</v>
      </c>
      <c r="C4249" s="6">
        <v>43935236.1937837</v>
      </c>
      <c r="D4249" s="6">
        <v>63623911.23221591</v>
      </c>
      <c r="E4249" s="6">
        <v>51554425.41281091</v>
      </c>
      <c r="F4249" s="6">
        <v>41909008.24016348</v>
      </c>
      <c r="G4249" s="6">
        <v>98145061.51552378</v>
      </c>
      <c r="H4249" s="6">
        <f>NPV(Supuestos!$B$22,C4249:G4249)+B4249</f>
        <v>19920032.41830033</v>
      </c>
      <c r="I4249" s="2">
        <f>IFERROR(IRR(B4249:G4249),"")</f>
        <v>0.1814913591890525</v>
      </c>
      <c r="J4249" s="2">
        <f>IFERROR(MIRR(B4249:G4249,Supuestos!$B$22,Supuestos!$B$22),"")</f>
        <v>0.1644233487454947</v>
      </c>
      <c r="K4249" s="6">
        <v>8123.977146779703</v>
      </c>
      <c r="L4249" s="6">
        <v>36753.838817551485</v>
      </c>
      <c r="M4249" s="6">
        <v>154273929.8758733</v>
      </c>
      <c r="N4249" s="6">
        <v>3319.777791698774</v>
      </c>
      <c r="O4249" s="6">
        <v>114208935.05533986</v>
      </c>
    </row>
    <row r="4250">
      <c r="A4250">
        <v>4246</v>
      </c>
      <c r="B4250" s="6">
        <v>-171392760.25167647</v>
      </c>
      <c r="C4250" s="6">
        <v>70445604.93000977</v>
      </c>
      <c r="D4250" s="6">
        <v>82324890.96910763</v>
      </c>
      <c r="E4250" s="6">
        <v>93143215.5103463</v>
      </c>
      <c r="F4250" s="6">
        <v>85033018.57183504</v>
      </c>
      <c r="G4250" s="6">
        <v>145841639.9512125</v>
      </c>
      <c r="H4250" s="6">
        <f>NPV(Supuestos!$B$22,C4250:G4250)+B4250</f>
        <v>142708928.79148424</v>
      </c>
      <c r="I4250" s="2">
        <f>IFERROR(IRR(B4250:G4250),"")</f>
        <v>0.41279571050843755</v>
      </c>
      <c r="J4250" s="2">
        <f>IFERROR(MIRR(B4250:G4250,Supuestos!$B$22,Supuestos!$B$22),"")</f>
        <v>0.28682773024370145</v>
      </c>
      <c r="K4250" s="6">
        <v>8310.98769115484</v>
      </c>
      <c r="L4250" s="6">
        <v>44641.67992222176</v>
      </c>
      <c r="M4250" s="6">
        <v>141711444.06399173</v>
      </c>
      <c r="N4250" s="6">
        <v>3425.640024803579</v>
      </c>
      <c r="O4250" s="6">
        <v>108863517.2889915</v>
      </c>
    </row>
    <row r="4251">
      <c r="A4251">
        <v>4247</v>
      </c>
      <c r="B4251" s="6">
        <v>-176830908.16502053</v>
      </c>
      <c r="C4251" s="6">
        <v>61519495.19167088</v>
      </c>
      <c r="D4251" s="6">
        <v>50329135.02045348</v>
      </c>
      <c r="E4251" s="6">
        <v>52323393.768042274</v>
      </c>
      <c r="F4251" s="6">
        <v>41526852.099678785</v>
      </c>
      <c r="G4251" s="6">
        <v>86248911.31137995</v>
      </c>
      <c r="H4251" s="6">
        <f>NPV(Supuestos!$B$22,C4251:G4251)+B4251</f>
        <v>20559208.839812562</v>
      </c>
      <c r="I4251" s="2">
        <f>IFERROR(IRR(B4251:G4251),"")</f>
        <v>0.1858317826325714</v>
      </c>
      <c r="J4251" s="2">
        <f>IFERROR(MIRR(B4251:G4251,Supuestos!$B$22,Supuestos!$B$22),"")</f>
        <v>0.16535514192528145</v>
      </c>
      <c r="K4251" s="6">
        <v>7639.763467533786</v>
      </c>
      <c r="L4251" s="6">
        <v>38367.63297171173</v>
      </c>
      <c r="M4251" s="6">
        <v>153381336.90797827</v>
      </c>
      <c r="N4251" s="6">
        <v>3377.475822841128</v>
      </c>
      <c r="O4251" s="6">
        <v>106158129.54372184</v>
      </c>
    </row>
    <row r="4252">
      <c r="A4252">
        <v>4248</v>
      </c>
      <c r="B4252" s="6">
        <v>-180641567.70178667</v>
      </c>
      <c r="C4252" s="6">
        <v>74581808.64371318</v>
      </c>
      <c r="D4252" s="6">
        <v>81107275.00448108</v>
      </c>
      <c r="E4252" s="6">
        <v>71453582.65189028</v>
      </c>
      <c r="F4252" s="6">
        <v>55321334.67726278</v>
      </c>
      <c r="G4252" s="6">
        <v>121426703.51057716</v>
      </c>
      <c r="H4252" s="6">
        <f>NPV(Supuestos!$B$22,C4252:G4252)+B4252</f>
        <v>91239514.91874313</v>
      </c>
      <c r="I4252" s="2">
        <f>IFERROR(IRR(B4252:G4252),"")</f>
        <v>0.32569938815207194</v>
      </c>
      <c r="J4252" s="2">
        <f>IFERROR(MIRR(B4252:G4252,Supuestos!$B$22,Supuestos!$B$22),"")</f>
        <v>0.23713504830343846</v>
      </c>
      <c r="K4252" s="6">
        <v>9069.87368624406</v>
      </c>
      <c r="L4252" s="6">
        <v>35421.623907130044</v>
      </c>
      <c r="M4252" s="6">
        <v>154939995.33384168</v>
      </c>
      <c r="N4252" s="6">
        <v>3399.6003177327416</v>
      </c>
      <c r="O4252" s="6">
        <v>108720528.4065096</v>
      </c>
    </row>
    <row r="4253">
      <c r="A4253">
        <v>4249</v>
      </c>
      <c r="B4253" s="6">
        <v>-172332619.57810757</v>
      </c>
      <c r="C4253" s="6">
        <v>50351903.17292402</v>
      </c>
      <c r="D4253" s="6">
        <v>43979175.788302176</v>
      </c>
      <c r="E4253" s="6">
        <v>49899317.36627911</v>
      </c>
      <c r="F4253" s="6">
        <v>57639040.30858135</v>
      </c>
      <c r="G4253" s="6">
        <v>75672639.18659553</v>
      </c>
      <c r="H4253" s="6">
        <f>NPV(Supuestos!$B$22,C4253:G4253)+B4253</f>
        <v>12785818.652821831</v>
      </c>
      <c r="I4253" s="2">
        <f>IFERROR(IRR(B4253:G4253),"")</f>
        <v>0.16826280956137235</v>
      </c>
      <c r="J4253" s="2">
        <f>IFERROR(MIRR(B4253:G4253,Supuestos!$B$22,Supuestos!$B$22),"")</f>
        <v>0.1564351641146089</v>
      </c>
      <c r="K4253" s="6">
        <v>7799.864354727346</v>
      </c>
      <c r="L4253" s="6">
        <v>36845.05270074556</v>
      </c>
      <c r="M4253" s="6">
        <v>149341706.5214199</v>
      </c>
      <c r="N4253" s="6">
        <v>3230.0458037294447</v>
      </c>
      <c r="O4253" s="6">
        <v>112512881.25399108</v>
      </c>
    </row>
    <row r="4254">
      <c r="A4254">
        <v>4250</v>
      </c>
      <c r="B4254" s="6">
        <v>-171994521.4154401</v>
      </c>
      <c r="C4254" s="6">
        <v>107583014.21208256</v>
      </c>
      <c r="D4254" s="6">
        <v>100683572.77219892</v>
      </c>
      <c r="E4254" s="6">
        <v>83310120.90414405</v>
      </c>
      <c r="F4254" s="6">
        <v>101490171.50814353</v>
      </c>
      <c r="G4254" s="6">
        <v>142987143.9021588</v>
      </c>
      <c r="H4254" s="6">
        <f>NPV(Supuestos!$B$22,C4254:G4254)+B4254</f>
        <v>190434613.0490833</v>
      </c>
      <c r="I4254" s="2">
        <f>IFERROR(IRR(B4254:G4254),"")</f>
        <v>0.5306666339693716</v>
      </c>
      <c r="J4254" s="2">
        <f>IFERROR(MIRR(B4254:G4254,Supuestos!$B$22,Supuestos!$B$22),"")</f>
        <v>0.3232641570599428</v>
      </c>
      <c r="K4254" s="6">
        <v>8870.814818918408</v>
      </c>
      <c r="L4254" s="6">
        <v>44917.58327192352</v>
      </c>
      <c r="M4254" s="6">
        <v>140118076.34995365</v>
      </c>
      <c r="N4254" s="6">
        <v>3444.030536711216</v>
      </c>
      <c r="O4254" s="6">
        <v>111457956.61762907</v>
      </c>
    </row>
    <row r="4255">
      <c r="A4255">
        <v>4251</v>
      </c>
      <c r="B4255" s="6">
        <v>-161798960.35934627</v>
      </c>
      <c r="C4255" s="6">
        <v>52997685.3779737</v>
      </c>
      <c r="D4255" s="6">
        <v>52880587.38323246</v>
      </c>
      <c r="E4255" s="6">
        <v>51778453.70975599</v>
      </c>
      <c r="F4255" s="6">
        <v>79575716.4087079</v>
      </c>
      <c r="G4255" s="6">
        <v>99242474.8997432</v>
      </c>
      <c r="H4255" s="6">
        <f>NPV(Supuestos!$B$22,C4255:G4255)+B4255</f>
        <v>58987757.50517551</v>
      </c>
      <c r="I4255" s="2">
        <f>IFERROR(IRR(B4255:G4255),"")</f>
        <v>0.2661882804907788</v>
      </c>
      <c r="J4255" s="2">
        <f>IFERROR(MIRR(B4255:G4255,Supuestos!$B$22,Supuestos!$B$22),"")</f>
        <v>0.2131214858693915</v>
      </c>
      <c r="K4255" s="6">
        <v>7817.196639974988</v>
      </c>
      <c r="L4255" s="6">
        <v>42527.20220339077</v>
      </c>
      <c r="M4255" s="6">
        <v>135203480.1855956</v>
      </c>
      <c r="N4255" s="6">
        <v>3527.8732143032053</v>
      </c>
      <c r="O4255" s="6">
        <v>105621650.45990954</v>
      </c>
    </row>
    <row r="4256">
      <c r="A4256">
        <v>4252</v>
      </c>
      <c r="B4256" s="6">
        <v>-188830006.5965883</v>
      </c>
      <c r="C4256" s="6">
        <v>48500859.46803838</v>
      </c>
      <c r="D4256" s="6">
        <v>54247189.995103955</v>
      </c>
      <c r="E4256" s="6">
        <v>57851678.20021212</v>
      </c>
      <c r="F4256" s="6">
        <v>59311768.57804718</v>
      </c>
      <c r="G4256" s="6">
        <v>92290438.59494147</v>
      </c>
      <c r="H4256" s="6">
        <f>NPV(Supuestos!$B$22,C4256:G4256)+B4256</f>
        <v>17554383.350728996</v>
      </c>
      <c r="I4256" s="2">
        <f>IFERROR(IRR(B4256:G4256),"")</f>
        <v>0.1744185342671164</v>
      </c>
      <c r="J4256" s="2">
        <f>IFERROR(MIRR(B4256:G4256,Supuestos!$B$22,Supuestos!$B$22),"")</f>
        <v>0.16044889379385863</v>
      </c>
      <c r="K4256" s="6">
        <v>7260.617775984708</v>
      </c>
      <c r="L4256" s="6">
        <v>45791.168094491775</v>
      </c>
      <c r="M4256" s="6">
        <v>162232233.07259065</v>
      </c>
      <c r="N4256" s="6">
        <v>3328.608392396321</v>
      </c>
      <c r="O4256" s="6">
        <v>112311483.87418132</v>
      </c>
    </row>
    <row r="4257">
      <c r="A4257">
        <v>4253</v>
      </c>
      <c r="B4257" s="6">
        <v>-175951582.046905</v>
      </c>
      <c r="C4257" s="6">
        <v>85108385.05802059</v>
      </c>
      <c r="D4257" s="6">
        <v>86614405.7765664</v>
      </c>
      <c r="E4257" s="6">
        <v>76803057.14271912</v>
      </c>
      <c r="F4257" s="6">
        <v>106451386.1390819</v>
      </c>
      <c r="G4257" s="6">
        <v>135535115.016064</v>
      </c>
      <c r="H4257" s="6">
        <f>NPV(Supuestos!$B$22,C4257:G4257)+B4257</f>
        <v>150612202.63697082</v>
      </c>
      <c r="I4257" s="2">
        <f>IFERROR(IRR(B4257:G4257),"")</f>
        <v>0.43100824147380673</v>
      </c>
      <c r="J4257" s="2">
        <f>IFERROR(MIRR(B4257:G4257,Supuestos!$B$22,Supuestos!$B$22),"")</f>
        <v>0.29008943970996914</v>
      </c>
      <c r="K4257" s="6">
        <v>9092.136441408644</v>
      </c>
      <c r="L4257" s="6">
        <v>40302.809425145955</v>
      </c>
      <c r="M4257" s="6">
        <v>146636490.66566363</v>
      </c>
      <c r="N4257" s="6">
        <v>3538.511597830802</v>
      </c>
      <c r="O4257" s="6">
        <v>105043734.9662172</v>
      </c>
    </row>
    <row r="4258">
      <c r="A4258">
        <v>4254</v>
      </c>
      <c r="B4258" s="6">
        <v>-160799929.71939537</v>
      </c>
      <c r="C4258" s="6">
        <v>52815266.762054995</v>
      </c>
      <c r="D4258" s="6">
        <v>58278680.40678197</v>
      </c>
      <c r="E4258" s="6">
        <v>69830043.23853844</v>
      </c>
      <c r="F4258" s="6">
        <v>68862859.65419358</v>
      </c>
      <c r="G4258" s="6">
        <v>96831621.30618654</v>
      </c>
      <c r="H4258" s="6">
        <f>NPV(Supuestos!$B$22,C4258:G4258)+B4258</f>
        <v>68569744.85726276</v>
      </c>
      <c r="I4258" s="2">
        <f>IFERROR(IRR(B4258:G4258),"")</f>
        <v>0.28902979103574034</v>
      </c>
      <c r="J4258" s="2">
        <f>IFERROR(MIRR(B4258:G4258,Supuestos!$B$22,Supuestos!$B$22),"")</f>
        <v>0.22392520935866989</v>
      </c>
      <c r="K4258" s="6">
        <v>8576.72419653808</v>
      </c>
      <c r="L4258" s="6">
        <v>38246.97887730585</v>
      </c>
      <c r="M4258" s="6">
        <v>134557226.58487776</v>
      </c>
      <c r="N4258" s="6">
        <v>3616.1182686065636</v>
      </c>
      <c r="O4258" s="6">
        <v>110724000.35401918</v>
      </c>
    </row>
    <row r="4259">
      <c r="A4259">
        <v>4255</v>
      </c>
      <c r="B4259" s="6">
        <v>-181193068.95360667</v>
      </c>
      <c r="C4259" s="6">
        <v>86239698.2664083</v>
      </c>
      <c r="D4259" s="6">
        <v>75581229.2738607</v>
      </c>
      <c r="E4259" s="6">
        <v>86899230.92076819</v>
      </c>
      <c r="F4259" s="6">
        <v>75488637.75577344</v>
      </c>
      <c r="G4259" s="6">
        <v>121399777.42996813</v>
      </c>
      <c r="H4259" s="6">
        <f>NPV(Supuestos!$B$22,C4259:G4259)+B4259</f>
        <v>119014170.35242374</v>
      </c>
      <c r="I4259" s="2">
        <f>IFERROR(IRR(B4259:G4259),"")</f>
        <v>0.3772971240724769</v>
      </c>
      <c r="J4259" s="2">
        <f>IFERROR(MIRR(B4259:G4259,Supuestos!$B$22,Supuestos!$B$22),"")</f>
        <v>0.261132643722642</v>
      </c>
      <c r="K4259" s="6">
        <v>9010.132767006604</v>
      </c>
      <c r="L4259" s="6">
        <v>38208.89641241527</v>
      </c>
      <c r="M4259" s="6">
        <v>153651690.58907357</v>
      </c>
      <c r="N4259" s="6">
        <v>3434.42865004763</v>
      </c>
      <c r="O4259" s="6">
        <v>106969633.13021147</v>
      </c>
    </row>
    <row r="4260">
      <c r="A4260">
        <v>4256</v>
      </c>
      <c r="B4260" s="6">
        <v>-151413801.12388682</v>
      </c>
      <c r="C4260" s="6">
        <v>71979136.79336369</v>
      </c>
      <c r="D4260" s="6">
        <v>68356970.36782111</v>
      </c>
      <c r="E4260" s="6">
        <v>71147847.09187523</v>
      </c>
      <c r="F4260" s="6">
        <v>85959004.07962441</v>
      </c>
      <c r="G4260" s="6">
        <v>124587551.18098804</v>
      </c>
      <c r="H4260" s="6">
        <f>NPV(Supuestos!$B$22,C4260:G4260)+B4260</f>
        <v>127948532.8539185</v>
      </c>
      <c r="I4260" s="2">
        <f>IFERROR(IRR(B4260:G4260),"")</f>
        <v>0.42275663880356745</v>
      </c>
      <c r="J4260" s="2">
        <f>IFERROR(MIRR(B4260:G4260,Supuestos!$B$22,Supuestos!$B$22),"")</f>
        <v>0.2885620273788354</v>
      </c>
      <c r="K4260" s="6">
        <v>9305.461629179576</v>
      </c>
      <c r="L4260" s="6">
        <v>35706.92964467924</v>
      </c>
      <c r="M4260" s="6">
        <v>124832244.02753665</v>
      </c>
      <c r="N4260" s="6">
        <v>3341.6881459454694</v>
      </c>
      <c r="O4260" s="6">
        <v>108252216.92818214</v>
      </c>
    </row>
    <row r="4261">
      <c r="A4261">
        <v>4257</v>
      </c>
      <c r="B4261" s="6">
        <v>-167907459.3040886</v>
      </c>
      <c r="C4261" s="6">
        <v>71302818.3627461</v>
      </c>
      <c r="D4261" s="6">
        <v>57546367.74167722</v>
      </c>
      <c r="E4261" s="6">
        <v>54438230.793807074</v>
      </c>
      <c r="F4261" s="6">
        <v>61788845.394334614</v>
      </c>
      <c r="G4261" s="6">
        <v>113933112.54258808</v>
      </c>
      <c r="H4261" s="6">
        <f>NPV(Supuestos!$B$22,C4261:G4261)+B4261</f>
        <v>71420434.3370015</v>
      </c>
      <c r="I4261" s="2">
        <f>IFERROR(IRR(B4261:G4261),"")</f>
        <v>0.29437614484018243</v>
      </c>
      <c r="J4261" s="2">
        <f>IFERROR(MIRR(B4261:G4261,Supuestos!$B$22,Supuestos!$B$22),"")</f>
        <v>0.22374101750259756</v>
      </c>
      <c r="K4261" s="6">
        <v>8383.825130111401</v>
      </c>
      <c r="L4261" s="6">
        <v>39557.93258114486</v>
      </c>
      <c r="M4261" s="6">
        <v>141375716.16256422</v>
      </c>
      <c r="N4261" s="6">
        <v>3510.306041625639</v>
      </c>
      <c r="O4261" s="6">
        <v>109765241.59889233</v>
      </c>
    </row>
    <row r="4262">
      <c r="A4262">
        <v>4258</v>
      </c>
      <c r="B4262" s="6">
        <v>-175708650.22362</v>
      </c>
      <c r="C4262" s="6">
        <v>64293708.463271394</v>
      </c>
      <c r="D4262" s="6">
        <v>48758186.21771574</v>
      </c>
      <c r="E4262" s="6">
        <v>51074827.531998746</v>
      </c>
      <c r="F4262" s="6">
        <v>62359302.466235556</v>
      </c>
      <c r="G4262" s="6">
        <v>96184927.43147989</v>
      </c>
      <c r="H4262" s="6">
        <f>NPV(Supuestos!$B$22,C4262:G4262)+B4262</f>
        <v>39558384.869566336</v>
      </c>
      <c r="I4262" s="2">
        <f>IFERROR(IRR(B4262:G4262),"")</f>
        <v>0.2240244288208862</v>
      </c>
      <c r="J4262" s="2">
        <f>IFERROR(MIRR(B4262:G4262,Supuestos!$B$22,Supuestos!$B$22),"")</f>
        <v>0.18724877096925585</v>
      </c>
      <c r="K4262" s="6">
        <v>7682.23330797703</v>
      </c>
      <c r="L4262" s="6">
        <v>44011.191704454264</v>
      </c>
      <c r="M4262" s="6">
        <v>148660310.79676232</v>
      </c>
      <c r="N4262" s="6">
        <v>3544.472382838527</v>
      </c>
      <c r="O4262" s="6">
        <v>113217257.22834271</v>
      </c>
    </row>
    <row r="4263">
      <c r="A4263">
        <v>4259</v>
      </c>
      <c r="B4263" s="6">
        <v>-176536428.80561823</v>
      </c>
      <c r="C4263" s="6">
        <v>73189759.62579744</v>
      </c>
      <c r="D4263" s="6">
        <v>91545200.92135689</v>
      </c>
      <c r="E4263" s="6">
        <v>107407982.13207242</v>
      </c>
      <c r="F4263" s="6">
        <v>101088437.3204797</v>
      </c>
      <c r="G4263" s="6">
        <v>147748469.6092483</v>
      </c>
      <c r="H4263" s="6">
        <f>NPV(Supuestos!$B$22,C4263:G4263)+B4263</f>
        <v>167191898.10373107</v>
      </c>
      <c r="I4263" s="2">
        <f>IFERROR(IRR(B4263:G4263),"")</f>
        <v>0.44561626768073076</v>
      </c>
      <c r="J4263" s="2">
        <f>IFERROR(MIRR(B4263:G4263,Supuestos!$B$22,Supuestos!$B$22),"")</f>
        <v>0.3025099475512234</v>
      </c>
      <c r="K4263" s="6">
        <v>9265.919181741234</v>
      </c>
      <c r="L4263" s="6">
        <v>40075.382590952075</v>
      </c>
      <c r="M4263" s="6">
        <v>146829608.3044085</v>
      </c>
      <c r="N4263" s="6">
        <v>3270.253725411991</v>
      </c>
      <c r="O4263" s="6">
        <v>110677682.04456645</v>
      </c>
    </row>
    <row r="4264">
      <c r="A4264">
        <v>4260</v>
      </c>
      <c r="B4264" s="6">
        <v>-185673606.56654596</v>
      </c>
      <c r="C4264" s="6">
        <v>33701695.33217533</v>
      </c>
      <c r="D4264" s="6">
        <v>34018428.20885224</v>
      </c>
      <c r="E4264" s="6">
        <v>28326113.195455488</v>
      </c>
      <c r="F4264" s="6">
        <v>35928306.14888088</v>
      </c>
      <c r="G4264" s="6">
        <v>63674787.655839995</v>
      </c>
      <c r="H4264" s="6">
        <f>NPV(Supuestos!$B$22,C4264:G4264)+B4264</f>
        <v>-56472189.588051625</v>
      </c>
      <c r="I4264" s="2">
        <f>IFERROR(IRR(B4264:G4264),"")</f>
        <v>0.015993472287833283</v>
      </c>
      <c r="J4264" s="2">
        <f>IFERROR(MIRR(B4264:G4264,Supuestos!$B$22,Supuestos!$B$22),"")</f>
        <v>0.060249977723494386</v>
      </c>
      <c r="K4264" s="6">
        <v>7443.6662655943</v>
      </c>
      <c r="L4264" s="6">
        <v>36611.94842044097</v>
      </c>
      <c r="M4264" s="6">
        <v>163871436.53655276</v>
      </c>
      <c r="N4264" s="6">
        <v>3517.5234549989304</v>
      </c>
      <c r="O4264" s="6">
        <v>112145887.54144561</v>
      </c>
    </row>
    <row r="4265">
      <c r="A4265">
        <v>4261</v>
      </c>
      <c r="B4265" s="6">
        <v>-170483131.82733607</v>
      </c>
      <c r="C4265" s="6">
        <v>55217295.33357174</v>
      </c>
      <c r="D4265" s="6">
        <v>57231919.95154859</v>
      </c>
      <c r="E4265" s="6">
        <v>52682925.55078591</v>
      </c>
      <c r="F4265" s="6">
        <v>68321060.55518152</v>
      </c>
      <c r="G4265" s="6">
        <v>106124412.27005255</v>
      </c>
      <c r="H4265" s="6">
        <f>NPV(Supuestos!$B$22,C4265:G4265)+B4265</f>
        <v>53119917.02158617</v>
      </c>
      <c r="I4265" s="2">
        <f>IFERROR(IRR(B4265:G4265),"")</f>
        <v>0.2501341432480078</v>
      </c>
      <c r="J4265" s="2">
        <f>IFERROR(MIRR(B4265:G4265,Supuestos!$B$22,Supuestos!$B$22),"")</f>
        <v>0.20354993161056734</v>
      </c>
      <c r="K4265" s="6">
        <v>7462.915525050874</v>
      </c>
      <c r="L4265" s="6">
        <v>45967.88552497887</v>
      </c>
      <c r="M4265" s="6">
        <v>143038776.104286</v>
      </c>
      <c r="N4265" s="6">
        <v>3478.5609566917024</v>
      </c>
      <c r="O4265" s="6">
        <v>109724318.24760874</v>
      </c>
    </row>
    <row r="4266">
      <c r="A4266">
        <v>4262</v>
      </c>
      <c r="B4266" s="6">
        <v>-163044493.23201936</v>
      </c>
      <c r="C4266" s="6">
        <v>85060465.79047439</v>
      </c>
      <c r="D4266" s="6">
        <v>77648661.31343767</v>
      </c>
      <c r="E4266" s="6">
        <v>75263930.40347283</v>
      </c>
      <c r="F4266" s="6">
        <v>73589249.34300226</v>
      </c>
      <c r="G4266" s="6">
        <v>150883979.9318549</v>
      </c>
      <c r="H4266" s="6">
        <f>NPV(Supuestos!$B$22,C4266:G4266)+B4266</f>
        <v>144054237.46643806</v>
      </c>
      <c r="I4266" s="2">
        <f>IFERROR(IRR(B4266:G4266),"")</f>
        <v>0.4405782255190587</v>
      </c>
      <c r="J4266" s="2">
        <f>IFERROR(MIRR(B4266:G4266,Supuestos!$B$22,Supuestos!$B$22),"")</f>
        <v>0.2938955778229333</v>
      </c>
      <c r="K4266" s="6">
        <v>8507.91451312324</v>
      </c>
      <c r="L4266" s="6">
        <v>42972.3879708464</v>
      </c>
      <c r="M4266" s="6">
        <v>133796060.96956123</v>
      </c>
      <c r="N4266" s="6">
        <v>3550.170624970148</v>
      </c>
      <c r="O4266" s="6">
        <v>104925706.04007997</v>
      </c>
    </row>
    <row r="4267">
      <c r="A4267">
        <v>4263</v>
      </c>
      <c r="B4267" s="6">
        <v>-180830360.33872917</v>
      </c>
      <c r="C4267" s="6">
        <v>73488965.58995628</v>
      </c>
      <c r="D4267" s="6">
        <v>88649228.86675733</v>
      </c>
      <c r="E4267" s="6">
        <v>86860309.76424393</v>
      </c>
      <c r="F4267" s="6">
        <v>80610720.39196551</v>
      </c>
      <c r="G4267" s="6">
        <v>115654198.62743877</v>
      </c>
      <c r="H4267" s="6">
        <f>NPV(Supuestos!$B$22,C4267:G4267)+B4267</f>
        <v>118269766.93841475</v>
      </c>
      <c r="I4267" s="2">
        <f>IFERROR(IRR(B4267:G4267),"")</f>
        <v>0.3719975517719264</v>
      </c>
      <c r="J4267" s="2">
        <f>IFERROR(MIRR(B4267:G4267,Supuestos!$B$22,Supuestos!$B$22),"")</f>
        <v>0.26070623690960715</v>
      </c>
      <c r="K4267" s="6">
        <v>8068.783212969851</v>
      </c>
      <c r="L4267" s="6">
        <v>44951.07783421711</v>
      </c>
      <c r="M4267" s="6">
        <v>151814320.1600386</v>
      </c>
      <c r="N4267" s="6">
        <v>3234.4504944359264</v>
      </c>
      <c r="O4267" s="6">
        <v>110884278.04163362</v>
      </c>
    </row>
    <row r="4268">
      <c r="A4268">
        <v>4264</v>
      </c>
      <c r="B4268" s="6">
        <v>-148610915.34559745</v>
      </c>
      <c r="C4268" s="6">
        <v>57541285.9785614</v>
      </c>
      <c r="D4268" s="6">
        <v>57507313.84549265</v>
      </c>
      <c r="E4268" s="6">
        <v>53969000.3890014</v>
      </c>
      <c r="F4268" s="6">
        <v>60242520.176866546</v>
      </c>
      <c r="G4268" s="6">
        <v>107430241.18222302</v>
      </c>
      <c r="H4268" s="6">
        <f>NPV(Supuestos!$B$22,C4268:G4268)+B4268</f>
        <v>74005754.52088936</v>
      </c>
      <c r="I4268" s="2">
        <f>IFERROR(IRR(B4268:G4268),"")</f>
        <v>0.31369743959610796</v>
      </c>
      <c r="J4268" s="2">
        <f>IFERROR(MIRR(B4268:G4268,Supuestos!$B$22,Supuestos!$B$22),"")</f>
        <v>0.23596520853598602</v>
      </c>
      <c r="K4268" s="6">
        <v>8126.684829129623</v>
      </c>
      <c r="L4268" s="6">
        <v>38532.341215187844</v>
      </c>
      <c r="M4268" s="6">
        <v>123559699.92285238</v>
      </c>
      <c r="N4268" s="6">
        <v>3364.8605845558145</v>
      </c>
      <c r="O4268" s="6">
        <v>109847572.72261047</v>
      </c>
    </row>
    <row r="4269">
      <c r="A4269">
        <v>4265</v>
      </c>
      <c r="B4269" s="6">
        <v>-174211545.60448962</v>
      </c>
      <c r="C4269" s="6">
        <v>66049975.72769901</v>
      </c>
      <c r="D4269" s="6">
        <v>82964709.98379886</v>
      </c>
      <c r="E4269" s="6">
        <v>52055225.21365148</v>
      </c>
      <c r="F4269" s="6">
        <v>67507587.34970322</v>
      </c>
      <c r="G4269" s="6">
        <v>100984938.79472399</v>
      </c>
      <c r="H4269" s="6">
        <f>NPV(Supuestos!$B$22,C4269:G4269)+B4269</f>
        <v>75119798.05030897</v>
      </c>
      <c r="I4269" s="2">
        <f>IFERROR(IRR(B4269:G4269),"")</f>
        <v>0.3006235540382796</v>
      </c>
      <c r="J4269" s="2">
        <f>IFERROR(MIRR(B4269:G4269,Supuestos!$B$22,Supuestos!$B$22),"")</f>
        <v>0.22474264504076458</v>
      </c>
      <c r="K4269" s="6">
        <v>9160.905659109292</v>
      </c>
      <c r="L4269" s="6">
        <v>33945.959375996594</v>
      </c>
      <c r="M4269" s="6">
        <v>149333487.09637272</v>
      </c>
      <c r="N4269" s="6">
        <v>3483.0005252733827</v>
      </c>
      <c r="O4269" s="6">
        <v>110836827.69513722</v>
      </c>
    </row>
    <row r="4270">
      <c r="A4270">
        <v>4266</v>
      </c>
      <c r="B4270" s="6">
        <v>-156935770.32643104</v>
      </c>
      <c r="C4270" s="6">
        <v>63104023.7125641</v>
      </c>
      <c r="D4270" s="6">
        <v>72853634.67882563</v>
      </c>
      <c r="E4270" s="6">
        <v>58289214.44712705</v>
      </c>
      <c r="F4270" s="6">
        <v>74830319.3794657</v>
      </c>
      <c r="G4270" s="6">
        <v>103462255.56697315</v>
      </c>
      <c r="H4270" s="6">
        <f>NPV(Supuestos!$B$22,C4270:G4270)+B4270</f>
        <v>91861311.84833848</v>
      </c>
      <c r="I4270" s="2">
        <f>IFERROR(IRR(B4270:G4270),"")</f>
        <v>0.34692272573369076</v>
      </c>
      <c r="J4270" s="2">
        <f>IFERROR(MIRR(B4270:G4270,Supuestos!$B$22,Supuestos!$B$22),"")</f>
        <v>0.2500561445666969</v>
      </c>
      <c r="K4270" s="6">
        <v>7909.918356054669</v>
      </c>
      <c r="L4270" s="6">
        <v>43745.44785777891</v>
      </c>
      <c r="M4270" s="6">
        <v>129253936.64610481</v>
      </c>
      <c r="N4270" s="6">
        <v>3299.749794167777</v>
      </c>
      <c r="O4270" s="6">
        <v>113484311.90016104</v>
      </c>
    </row>
    <row r="4271">
      <c r="A4271">
        <v>4267</v>
      </c>
      <c r="B4271" s="6">
        <v>-192746796.5621362</v>
      </c>
      <c r="C4271" s="6">
        <v>90273589.1087272</v>
      </c>
      <c r="D4271" s="6">
        <v>91470382.26338756</v>
      </c>
      <c r="E4271" s="6">
        <v>81247578.83764772</v>
      </c>
      <c r="F4271" s="6">
        <v>100887367.90305352</v>
      </c>
      <c r="G4271" s="6">
        <v>133139864.34976608</v>
      </c>
      <c r="H4271" s="6">
        <f>NPV(Supuestos!$B$22,C4271:G4271)+B4271</f>
        <v>140545947.04097378</v>
      </c>
      <c r="I4271" s="2">
        <f>IFERROR(IRR(B4271:G4271),"")</f>
        <v>0.39715384930466513</v>
      </c>
      <c r="J4271" s="2">
        <f>IFERROR(MIRR(B4271:G4271,Supuestos!$B$22,Supuestos!$B$22),"")</f>
        <v>0.2719574671929106</v>
      </c>
      <c r="K4271" s="6">
        <v>8656.981528530792</v>
      </c>
      <c r="L4271" s="6">
        <v>43525.69756702695</v>
      </c>
      <c r="M4271" s="6">
        <v>162602703.7738026</v>
      </c>
      <c r="N4271" s="6">
        <v>3330.936167575419</v>
      </c>
      <c r="O4271" s="6">
        <v>113007312.41669846</v>
      </c>
    </row>
    <row r="4272">
      <c r="A4272">
        <v>4268</v>
      </c>
      <c r="B4272" s="6">
        <v>-170507924.797978</v>
      </c>
      <c r="C4272" s="6">
        <v>66493865.44785869</v>
      </c>
      <c r="D4272" s="6">
        <v>60442828.6361364</v>
      </c>
      <c r="E4272" s="6">
        <v>72903913.13908935</v>
      </c>
      <c r="F4272" s="6">
        <v>59373688.3970729</v>
      </c>
      <c r="G4272" s="6">
        <v>105784103.09923391</v>
      </c>
      <c r="H4272" s="6">
        <f>NPV(Supuestos!$B$22,C4272:G4272)+B4272</f>
        <v>73631824.33399954</v>
      </c>
      <c r="I4272" s="2">
        <f>IFERROR(IRR(B4272:G4272),"")</f>
        <v>0.2967342743543773</v>
      </c>
      <c r="J4272" s="2">
        <f>IFERROR(MIRR(B4272:G4272,Supuestos!$B$22,Supuestos!$B$22),"")</f>
        <v>0.2248520584160696</v>
      </c>
      <c r="K4272" s="6">
        <v>7991.958646946369</v>
      </c>
      <c r="L4272" s="6">
        <v>41803.2682828487</v>
      </c>
      <c r="M4272" s="6">
        <v>143780725.48407948</v>
      </c>
      <c r="N4272" s="6">
        <v>3371.431301999837</v>
      </c>
      <c r="O4272" s="6">
        <v>111040176.63525432</v>
      </c>
    </row>
    <row r="4273">
      <c r="A4273">
        <v>4269</v>
      </c>
      <c r="B4273" s="6">
        <v>-186981568.58103728</v>
      </c>
      <c r="C4273" s="6">
        <v>74741952.34987864</v>
      </c>
      <c r="D4273" s="6">
        <v>67482258.26495486</v>
      </c>
      <c r="E4273" s="6">
        <v>69733307.94080451</v>
      </c>
      <c r="F4273" s="6">
        <v>70644970.00602771</v>
      </c>
      <c r="G4273" s="6">
        <v>126320225.81800212</v>
      </c>
      <c r="H4273" s="6">
        <f>NPV(Supuestos!$B$22,C4273:G4273)+B4273</f>
        <v>85009210.98936719</v>
      </c>
      <c r="I4273" s="2">
        <f>IFERROR(IRR(B4273:G4273),"")</f>
        <v>0.3024445247031342</v>
      </c>
      <c r="J4273" s="2">
        <f>IFERROR(MIRR(B4273:G4273,Supuestos!$B$22,Supuestos!$B$22),"")</f>
        <v>0.2287284893123167</v>
      </c>
      <c r="K4273" s="6">
        <v>8412.567959557931</v>
      </c>
      <c r="L4273" s="6">
        <v>41825.19331640612</v>
      </c>
      <c r="M4273" s="6">
        <v>158832986.0853641</v>
      </c>
      <c r="N4273" s="6">
        <v>3530.2257765084505</v>
      </c>
      <c r="O4273" s="6">
        <v>113431602.46249717</v>
      </c>
    </row>
    <row r="4274">
      <c r="A4274">
        <v>4270</v>
      </c>
      <c r="B4274" s="6">
        <v>-176755598.25237757</v>
      </c>
      <c r="C4274" s="6">
        <v>54487172.11695041</v>
      </c>
      <c r="D4274" s="6">
        <v>56469280.8992814</v>
      </c>
      <c r="E4274" s="6">
        <v>43574915.1601422</v>
      </c>
      <c r="F4274" s="6">
        <v>85883108.8800543</v>
      </c>
      <c r="G4274" s="6">
        <v>108961258.29091112</v>
      </c>
      <c r="H4274" s="6">
        <f>NPV(Supuestos!$B$22,C4274:G4274)+B4274</f>
        <v>51344029.43720376</v>
      </c>
      <c r="I4274" s="2">
        <f>IFERROR(IRR(B4274:G4274),"")</f>
        <v>0.2406231869434833</v>
      </c>
      <c r="J4274" s="2">
        <f>IFERROR(MIRR(B4274:G4274,Supuestos!$B$22,Supuestos!$B$22),"")</f>
        <v>0.19965158200808508</v>
      </c>
      <c r="K4274" s="6">
        <v>8070.60127675134</v>
      </c>
      <c r="L4274" s="6">
        <v>39495.51527586426</v>
      </c>
      <c r="M4274" s="6">
        <v>151255393.7714702</v>
      </c>
      <c r="N4274" s="6">
        <v>3466.8725626853607</v>
      </c>
      <c r="O4274" s="6">
        <v>109988722.20187753</v>
      </c>
    </row>
    <row r="4275">
      <c r="A4275">
        <v>4271</v>
      </c>
      <c r="B4275" s="6">
        <v>-154639813.0695101</v>
      </c>
      <c r="C4275" s="6">
        <v>68272101.63240215</v>
      </c>
      <c r="D4275" s="6">
        <v>70229591.66977668</v>
      </c>
      <c r="E4275" s="6">
        <v>68315880.77774048</v>
      </c>
      <c r="F4275" s="6">
        <v>87405613.80054286</v>
      </c>
      <c r="G4275" s="6">
        <v>109266034.30995214</v>
      </c>
      <c r="H4275" s="6">
        <f>NPV(Supuestos!$B$22,C4275:G4275)+B4275</f>
        <v>113899153.6990051</v>
      </c>
      <c r="I4275" s="2">
        <f>IFERROR(IRR(B4275:G4275),"")</f>
        <v>0.3925842687873029</v>
      </c>
      <c r="J4275" s="2">
        <f>IFERROR(MIRR(B4275:G4275,Supuestos!$B$22,Supuestos!$B$22),"")</f>
        <v>0.27304000315531707</v>
      </c>
      <c r="K4275" s="6">
        <v>8550.537419169004</v>
      </c>
      <c r="L4275" s="6">
        <v>40143.11540084287</v>
      </c>
      <c r="M4275" s="6">
        <v>127180196.24095598</v>
      </c>
      <c r="N4275" s="6">
        <v>3398.1128117380044</v>
      </c>
      <c r="O4275" s="6">
        <v>107453974.9196408</v>
      </c>
    </row>
    <row r="4276">
      <c r="A4276">
        <v>4272</v>
      </c>
      <c r="B4276" s="6">
        <v>-169254399.46576932</v>
      </c>
      <c r="C4276" s="6">
        <v>71944925.40012318</v>
      </c>
      <c r="D4276" s="6">
        <v>86640990.61463112</v>
      </c>
      <c r="E4276" s="6">
        <v>78695397.41742514</v>
      </c>
      <c r="F4276" s="6">
        <v>76642450.88954416</v>
      </c>
      <c r="G4276" s="6">
        <v>131644940.64004245</v>
      </c>
      <c r="H4276" s="6">
        <f>NPV(Supuestos!$B$22,C4276:G4276)+B4276</f>
        <v>127390505.4149259</v>
      </c>
      <c r="I4276" s="2">
        <f>IFERROR(IRR(B4276:G4276),"")</f>
        <v>0.39819457989939844</v>
      </c>
      <c r="J4276" s="2">
        <f>IFERROR(MIRR(B4276:G4276,Supuestos!$B$22,Supuestos!$B$22),"")</f>
        <v>0.2753936100645116</v>
      </c>
      <c r="K4276" s="6">
        <v>8096.83329511668</v>
      </c>
      <c r="L4276" s="6">
        <v>44931.07355891133</v>
      </c>
      <c r="M4276" s="6">
        <v>140150446.47559893</v>
      </c>
      <c r="N4276" s="6">
        <v>3367.081917822361</v>
      </c>
      <c r="O4276" s="6">
        <v>107980050.81204827</v>
      </c>
    </row>
    <row r="4277">
      <c r="A4277">
        <v>4273</v>
      </c>
      <c r="B4277" s="6">
        <v>-160043130.72766158</v>
      </c>
      <c r="C4277" s="6">
        <v>63649155.72025253</v>
      </c>
      <c r="D4277" s="6">
        <v>81565401.38747825</v>
      </c>
      <c r="E4277" s="6">
        <v>66756577.686455935</v>
      </c>
      <c r="F4277" s="6">
        <v>76277386.87167147</v>
      </c>
      <c r="G4277" s="6">
        <v>144597547.75269067</v>
      </c>
      <c r="H4277" s="6">
        <f>NPV(Supuestos!$B$22,C4277:G4277)+B4277</f>
        <v>123871949.90326968</v>
      </c>
      <c r="I4277" s="2">
        <f>IFERROR(IRR(B4277:G4277),"")</f>
        <v>0.3936791336966042</v>
      </c>
      <c r="J4277" s="2">
        <f>IFERROR(MIRR(B4277:G4277,Supuestos!$B$22,Supuestos!$B$22),"")</f>
        <v>0.27848352507817165</v>
      </c>
      <c r="K4277" s="6">
        <v>8160.656620562856</v>
      </c>
      <c r="L4277" s="6">
        <v>42538.9733436587</v>
      </c>
      <c r="M4277" s="6">
        <v>132271454.37175156</v>
      </c>
      <c r="N4277" s="6">
        <v>3338.995688719054</v>
      </c>
      <c r="O4277" s="6">
        <v>103384136.88663687</v>
      </c>
    </row>
    <row r="4278">
      <c r="A4278">
        <v>4274</v>
      </c>
      <c r="B4278" s="6">
        <v>-170954091.09940684</v>
      </c>
      <c r="C4278" s="6">
        <v>24103613.953314595</v>
      </c>
      <c r="D4278" s="6">
        <v>51006897.73097047</v>
      </c>
      <c r="E4278" s="6">
        <v>62928202.511747465</v>
      </c>
      <c r="F4278" s="6">
        <v>56065046.73394363</v>
      </c>
      <c r="G4278" s="6">
        <v>104785141.08165023</v>
      </c>
      <c r="H4278" s="6">
        <f>NPV(Supuestos!$B$22,C4278:G4278)+B4278</f>
        <v>19529452.89481891</v>
      </c>
      <c r="I4278" s="2">
        <f>IFERROR(IRR(B4278:G4278),"")</f>
        <v>0.17814175297502166</v>
      </c>
      <c r="J4278" s="2">
        <f>IFERROR(MIRR(B4278:G4278,Supuestos!$B$22,Supuestos!$B$22),"")</f>
        <v>0.1649316484710237</v>
      </c>
      <c r="K4278" s="6">
        <v>7547.413405823136</v>
      </c>
      <c r="L4278" s="6">
        <v>42787.92215637126</v>
      </c>
      <c r="M4278" s="6">
        <v>145119040.1161818</v>
      </c>
      <c r="N4278" s="6">
        <v>3423.5817560615637</v>
      </c>
      <c r="O4278" s="6">
        <v>113830958.9996559</v>
      </c>
    </row>
    <row r="4279">
      <c r="A4279">
        <v>4275</v>
      </c>
      <c r="B4279" s="6">
        <v>-165439147.7583068</v>
      </c>
      <c r="C4279" s="6">
        <v>49711433.923395514</v>
      </c>
      <c r="D4279" s="6">
        <v>45444657.78156915</v>
      </c>
      <c r="E4279" s="6">
        <v>57213323.52781065</v>
      </c>
      <c r="F4279" s="6">
        <v>52123835.95966888</v>
      </c>
      <c r="G4279" s="6">
        <v>99991638.8261206</v>
      </c>
      <c r="H4279" s="6">
        <f>NPV(Supuestos!$B$22,C4279:G4279)+B4279</f>
        <v>34546944.61788352</v>
      </c>
      <c r="I4279" s="2">
        <f>IFERROR(IRR(B4279:G4279),"")</f>
        <v>0.21460024372347974</v>
      </c>
      <c r="J4279" s="2">
        <f>IFERROR(MIRR(B4279:G4279,Supuestos!$B$22,Supuestos!$B$22),"")</f>
        <v>0.1840693881725799</v>
      </c>
      <c r="K4279" s="6">
        <v>7754.040167079223</v>
      </c>
      <c r="L4279" s="6">
        <v>39285.04975188465</v>
      </c>
      <c r="M4279" s="6">
        <v>141069719.45896125</v>
      </c>
      <c r="N4279" s="6">
        <v>3354.174749429027</v>
      </c>
      <c r="O4279" s="6">
        <v>109358466.29110706</v>
      </c>
    </row>
    <row r="4280">
      <c r="A4280">
        <v>4276</v>
      </c>
      <c r="B4280" s="6">
        <v>-186448492.89843595</v>
      </c>
      <c r="C4280" s="6">
        <v>76251353.41037448</v>
      </c>
      <c r="D4280" s="6">
        <v>84175517.88257587</v>
      </c>
      <c r="E4280" s="6">
        <v>85129771.94866963</v>
      </c>
      <c r="F4280" s="6">
        <v>61335256.84496277</v>
      </c>
      <c r="G4280" s="6">
        <v>104160272.59493423</v>
      </c>
      <c r="H4280" s="6">
        <f>NPV(Supuestos!$B$22,C4280:G4280)+B4280</f>
        <v>93082135.7071887</v>
      </c>
      <c r="I4280" s="2">
        <f>IFERROR(IRR(B4280:G4280),"")</f>
        <v>0.32796195458689975</v>
      </c>
      <c r="J4280" s="2">
        <f>IFERROR(MIRR(B4280:G4280,Supuestos!$B$22,Supuestos!$B$22),"")</f>
        <v>0.23617215305898487</v>
      </c>
      <c r="K4280" s="6">
        <v>8383.534211298864</v>
      </c>
      <c r="L4280" s="6">
        <v>41256.15630113917</v>
      </c>
      <c r="M4280" s="6">
        <v>158778701.07625246</v>
      </c>
      <c r="N4280" s="6">
        <v>3436.551818624139</v>
      </c>
      <c r="O4280" s="6">
        <v>109103123.97768967</v>
      </c>
    </row>
    <row r="4281">
      <c r="A4281">
        <v>4277</v>
      </c>
      <c r="B4281" s="6">
        <v>-160553895.7266045</v>
      </c>
      <c r="C4281" s="6">
        <v>46665493.277967766</v>
      </c>
      <c r="D4281" s="6">
        <v>54819723.09678769</v>
      </c>
      <c r="E4281" s="6">
        <v>66176358.172399454</v>
      </c>
      <c r="F4281" s="6">
        <v>69359386.83798596</v>
      </c>
      <c r="G4281" s="6">
        <v>83078483.99753986</v>
      </c>
      <c r="H4281" s="6">
        <f>NPV(Supuestos!$B$22,C4281:G4281)+B4281</f>
        <v>51444587.42284809</v>
      </c>
      <c r="I4281" s="2">
        <f>IFERROR(IRR(B4281:G4281),"")</f>
        <v>0.25377971465813703</v>
      </c>
      <c r="J4281" s="2">
        <f>IFERROR(MIRR(B4281:G4281,Supuestos!$B$22,Supuestos!$B$22),"")</f>
        <v>0.20516700333661175</v>
      </c>
      <c r="K4281" s="6">
        <v>7955.578316779753</v>
      </c>
      <c r="L4281" s="6">
        <v>40216.12202152985</v>
      </c>
      <c r="M4281" s="6">
        <v>134958495.05944836</v>
      </c>
      <c r="N4281" s="6">
        <v>3377.203230932355</v>
      </c>
      <c r="O4281" s="6">
        <v>114205823.37727334</v>
      </c>
    </row>
    <row r="4282">
      <c r="A4282">
        <v>4278</v>
      </c>
      <c r="B4282" s="6">
        <v>-162579078.81871352</v>
      </c>
      <c r="C4282" s="6">
        <v>52147561.74590245</v>
      </c>
      <c r="D4282" s="6">
        <v>53631778.72512564</v>
      </c>
      <c r="E4282" s="6">
        <v>53613206.494641006</v>
      </c>
      <c r="F4282" s="6">
        <v>36457237.272055805</v>
      </c>
      <c r="G4282" s="6">
        <v>86734782.1495601</v>
      </c>
      <c r="H4282" s="6">
        <f>NPV(Supuestos!$B$22,C4282:G4282)+B4282</f>
        <v>27252635.01096455</v>
      </c>
      <c r="I4282" s="2">
        <f>IFERROR(IRR(B4282:G4282),"")</f>
        <v>0.20421067072259536</v>
      </c>
      <c r="J4282" s="2">
        <f>IFERROR(MIRR(B4282:G4282,Supuestos!$B$22,Supuestos!$B$22),"")</f>
        <v>0.17588722826851488</v>
      </c>
      <c r="K4282" s="6">
        <v>7598.917562071708</v>
      </c>
      <c r="L4282" s="6">
        <v>41446.51706810029</v>
      </c>
      <c r="M4282" s="6">
        <v>137383185.50387415</v>
      </c>
      <c r="N4282" s="6">
        <v>3428.3725826690593</v>
      </c>
      <c r="O4282" s="6">
        <v>113809606.50520141</v>
      </c>
    </row>
    <row r="4283">
      <c r="A4283">
        <v>4279</v>
      </c>
      <c r="B4283" s="6">
        <v>-163202198.84870714</v>
      </c>
      <c r="C4283" s="6">
        <v>53231595.248425856</v>
      </c>
      <c r="D4283" s="6">
        <v>49509328.06164725</v>
      </c>
      <c r="E4283" s="6">
        <v>63909986.218758926</v>
      </c>
      <c r="F4283" s="6">
        <v>46602724.77887974</v>
      </c>
      <c r="G4283" s="6">
        <v>112172683.8806726</v>
      </c>
      <c r="H4283" s="6">
        <f>NPV(Supuestos!$B$22,C4283:G4283)+B4283</f>
        <v>50576954.76455064</v>
      </c>
      <c r="I4283" s="2">
        <f>IFERROR(IRR(B4283:G4283),"")</f>
        <v>0.24902221112478595</v>
      </c>
      <c r="J4283" s="2">
        <f>IFERROR(MIRR(B4283:G4283,Supuestos!$B$22,Supuestos!$B$22),"")</f>
        <v>0.20324127404802805</v>
      </c>
      <c r="K4283" s="6">
        <v>7922.811251376765</v>
      </c>
      <c r="L4283" s="6">
        <v>40702.09444174454</v>
      </c>
      <c r="M4283" s="6">
        <v>137404197.9048949</v>
      </c>
      <c r="N4283" s="6">
        <v>3546.273342333734</v>
      </c>
      <c r="O4283" s="6">
        <v>107367908.92343055</v>
      </c>
    </row>
    <row r="4284">
      <c r="A4284">
        <v>4280</v>
      </c>
      <c r="B4284" s="6">
        <v>-170970786.3457386</v>
      </c>
      <c r="C4284" s="6">
        <v>69433587.25047801</v>
      </c>
      <c r="D4284" s="6">
        <v>79684753.02692614</v>
      </c>
      <c r="E4284" s="6">
        <v>73678160.74211325</v>
      </c>
      <c r="F4284" s="6">
        <v>64292478.007132694</v>
      </c>
      <c r="G4284" s="6">
        <v>136892316.20124328</v>
      </c>
      <c r="H4284" s="6">
        <f>NPV(Supuestos!$B$22,C4284:G4284)+B4284</f>
        <v>110145246.61045304</v>
      </c>
      <c r="I4284" s="2">
        <f>IFERROR(IRR(B4284:G4284),"")</f>
        <v>0.36204918932286473</v>
      </c>
      <c r="J4284" s="2">
        <f>IFERROR(MIRR(B4284:G4284,Supuestos!$B$22,Supuestos!$B$22),"")</f>
        <v>0.25920834337967524</v>
      </c>
      <c r="K4284" s="6">
        <v>9276.98561001021</v>
      </c>
      <c r="L4284" s="6">
        <v>34853.03073441738</v>
      </c>
      <c r="M4284" s="6">
        <v>145104301.1786639</v>
      </c>
      <c r="N4284" s="6">
        <v>3407.7764176142714</v>
      </c>
      <c r="O4284" s="6">
        <v>107595635.7453935</v>
      </c>
    </row>
    <row r="4285">
      <c r="A4285">
        <v>4281</v>
      </c>
      <c r="B4285" s="6">
        <v>-154788106.59555787</v>
      </c>
      <c r="C4285" s="6">
        <v>51398342.46001457</v>
      </c>
      <c r="D4285" s="6">
        <v>49140782.05643992</v>
      </c>
      <c r="E4285" s="6">
        <v>48526483.426937096</v>
      </c>
      <c r="F4285" s="6">
        <v>40067293.52093212</v>
      </c>
      <c r="G4285" s="6">
        <v>86699573.47606894</v>
      </c>
      <c r="H4285" s="6">
        <f>NPV(Supuestos!$B$22,C4285:G4285)+B4285</f>
        <v>29616484.869120404</v>
      </c>
      <c r="I4285" s="2">
        <f>IFERROR(IRR(B4285:G4285),"")</f>
        <v>0.21213954547905925</v>
      </c>
      <c r="J4285" s="2">
        <f>IFERROR(MIRR(B4285:G4285,Supuestos!$B$22,Supuestos!$B$22),"")</f>
        <v>0.18062419682898923</v>
      </c>
      <c r="K4285" s="6">
        <v>7939.679424665836</v>
      </c>
      <c r="L4285" s="6">
        <v>35905.340967438424</v>
      </c>
      <c r="M4285" s="6">
        <v>131981954.84237531</v>
      </c>
      <c r="N4285" s="6">
        <v>3267.3472659041486</v>
      </c>
      <c r="O4285" s="6">
        <v>107796366.72090577</v>
      </c>
    </row>
    <row r="4286">
      <c r="A4286">
        <v>4282</v>
      </c>
      <c r="B4286" s="6">
        <v>-178126471.9944475</v>
      </c>
      <c r="C4286" s="6">
        <v>90731410.64308351</v>
      </c>
      <c r="D4286" s="6">
        <v>99542372.97193527</v>
      </c>
      <c r="E4286" s="6">
        <v>83219051.48475853</v>
      </c>
      <c r="F4286" s="6">
        <v>91502950.3120859</v>
      </c>
      <c r="G4286" s="6">
        <v>148982117.9266541</v>
      </c>
      <c r="H4286" s="6">
        <f>NPV(Supuestos!$B$22,C4286:G4286)+B4286</f>
        <v>165781333.5783898</v>
      </c>
      <c r="I4286" s="2">
        <f>IFERROR(IRR(B4286:G4286),"")</f>
        <v>0.4601812984021688</v>
      </c>
      <c r="J4286" s="2">
        <f>IFERROR(MIRR(B4286:G4286,Supuestos!$B$22,Supuestos!$B$22),"")</f>
        <v>0.30031198264126835</v>
      </c>
      <c r="K4286" s="6">
        <v>8968.991256179093</v>
      </c>
      <c r="L4286" s="6">
        <v>41828.9736943272</v>
      </c>
      <c r="M4286" s="6">
        <v>148113376.04889822</v>
      </c>
      <c r="N4286" s="6">
        <v>3329.387255975356</v>
      </c>
      <c r="O4286" s="6">
        <v>109875930.19460647</v>
      </c>
    </row>
    <row r="4287">
      <c r="A4287">
        <v>4283</v>
      </c>
      <c r="B4287" s="6">
        <v>-188519378.2430546</v>
      </c>
      <c r="C4287" s="6">
        <v>38186978.377706155</v>
      </c>
      <c r="D4287" s="6">
        <v>34219695.73135552</v>
      </c>
      <c r="E4287" s="6">
        <v>40188850.44567579</v>
      </c>
      <c r="F4287" s="6">
        <v>27090927.11526294</v>
      </c>
      <c r="G4287" s="6">
        <v>80055315.62472802</v>
      </c>
      <c r="H4287" s="6">
        <f>NPV(Supuestos!$B$22,C4287:G4287)+B4287</f>
        <v>-43946528.778241865</v>
      </c>
      <c r="I4287" s="2">
        <f>IFERROR(IRR(B4287:G4287),"")</f>
        <v>0.04761523842877063</v>
      </c>
      <c r="J4287" s="2">
        <f>IFERROR(MIRR(B4287:G4287,Supuestos!$B$22,Supuestos!$B$22),"")</f>
        <v>0.08106299037547293</v>
      </c>
      <c r="K4287" s="6">
        <v>7450.4555280008735</v>
      </c>
      <c r="L4287" s="6">
        <v>36777.06066351403</v>
      </c>
      <c r="M4287" s="6">
        <v>166598909.84912646</v>
      </c>
      <c r="N4287" s="6">
        <v>3379.3690787938735</v>
      </c>
      <c r="O4287" s="6">
        <v>106975835.7240722</v>
      </c>
    </row>
    <row r="4288">
      <c r="A4288">
        <v>4284</v>
      </c>
      <c r="B4288" s="6">
        <v>-175783746.0608164</v>
      </c>
      <c r="C4288" s="6">
        <v>41284860.56448187</v>
      </c>
      <c r="D4288" s="6">
        <v>53772665.57888493</v>
      </c>
      <c r="E4288" s="6">
        <v>67287499.0083206</v>
      </c>
      <c r="F4288" s="6">
        <v>65402379.50094485</v>
      </c>
      <c r="G4288" s="6">
        <v>96699729.50633278</v>
      </c>
      <c r="H4288" s="6">
        <f>NPV(Supuestos!$B$22,C4288:G4288)+B4288</f>
        <v>36170777.570608936</v>
      </c>
      <c r="I4288" s="2">
        <f>IFERROR(IRR(B4288:G4288),"")</f>
        <v>0.21192056453955024</v>
      </c>
      <c r="J4288" s="2">
        <f>IFERROR(MIRR(B4288:G4288,Supuestos!$B$22,Supuestos!$B$22),"")</f>
        <v>0.18347107056630096</v>
      </c>
      <c r="K4288" s="6">
        <v>8182.10409102062</v>
      </c>
      <c r="L4288" s="6">
        <v>38287.4820464923</v>
      </c>
      <c r="M4288" s="6">
        <v>150721972.98181775</v>
      </c>
      <c r="N4288" s="6">
        <v>3414.665949282547</v>
      </c>
      <c r="O4288" s="6">
        <v>114564576.45685534</v>
      </c>
    </row>
    <row r="4289">
      <c r="A4289">
        <v>4285</v>
      </c>
      <c r="B4289" s="6">
        <v>-178183569.34684575</v>
      </c>
      <c r="C4289" s="6">
        <v>50751890.73112334</v>
      </c>
      <c r="D4289" s="6">
        <v>39189244.44170809</v>
      </c>
      <c r="E4289" s="6">
        <v>48035999.800321124</v>
      </c>
      <c r="F4289" s="6">
        <v>54806820.261845246</v>
      </c>
      <c r="G4289" s="6">
        <v>106050134.42347184</v>
      </c>
      <c r="H4289" s="6">
        <f>NPV(Supuestos!$B$22,C4289:G4289)+B4289</f>
        <v>16442569.742667384</v>
      </c>
      <c r="I4289" s="2">
        <f>IFERROR(IRR(B4289:G4289),"")</f>
        <v>0.17307069268901085</v>
      </c>
      <c r="J4289" s="2">
        <f>IFERROR(MIRR(B4289:G4289,Supuestos!$B$22,Supuestos!$B$22),"")</f>
        <v>0.16030337084053348</v>
      </c>
      <c r="K4289" s="6">
        <v>7705.859711716685</v>
      </c>
      <c r="L4289" s="6">
        <v>39258.22701600264</v>
      </c>
      <c r="M4289" s="6">
        <v>153982098.15356237</v>
      </c>
      <c r="N4289" s="6">
        <v>3466.248852138718</v>
      </c>
      <c r="O4289" s="6">
        <v>107246794.96392111</v>
      </c>
    </row>
    <row r="4290">
      <c r="A4290">
        <v>4286</v>
      </c>
      <c r="B4290" s="6">
        <v>-185046871.92538887</v>
      </c>
      <c r="C4290" s="6">
        <v>81661181.55270275</v>
      </c>
      <c r="D4290" s="6">
        <v>78479299.01309064</v>
      </c>
      <c r="E4290" s="6">
        <v>79887255.96742855</v>
      </c>
      <c r="F4290" s="6">
        <v>82252751.52372697</v>
      </c>
      <c r="G4290" s="6">
        <v>127410154.86036803</v>
      </c>
      <c r="H4290" s="6">
        <f>NPV(Supuestos!$B$22,C4290:G4290)+B4290</f>
        <v>115767711.8972931</v>
      </c>
      <c r="I4290" s="2">
        <f>IFERROR(IRR(B4290:G4290),"")</f>
        <v>0.3617729059593951</v>
      </c>
      <c r="J4290" s="2">
        <f>IFERROR(MIRR(B4290:G4290,Supuestos!$B$22,Supuestos!$B$22),"")</f>
        <v>0.25634315879155567</v>
      </c>
      <c r="K4290" s="6">
        <v>8243.968614495823</v>
      </c>
      <c r="L4290" s="6">
        <v>44596.24355995272</v>
      </c>
      <c r="M4290" s="6">
        <v>155634869.34677592</v>
      </c>
      <c r="N4290" s="6">
        <v>3348.572858609259</v>
      </c>
      <c r="O4290" s="6">
        <v>112414497.79790358</v>
      </c>
    </row>
    <row r="4291">
      <c r="A4291">
        <v>4287</v>
      </c>
      <c r="B4291" s="6">
        <v>-193301522.06059</v>
      </c>
      <c r="C4291" s="6">
        <v>66132137.24684656</v>
      </c>
      <c r="D4291" s="6">
        <v>65784294.07550732</v>
      </c>
      <c r="E4291" s="6">
        <v>91171159.97780204</v>
      </c>
      <c r="F4291" s="6">
        <v>88905498.74750271</v>
      </c>
      <c r="G4291" s="6">
        <v>132200526.10047506</v>
      </c>
      <c r="H4291" s="6">
        <f>NPV(Supuestos!$B$22,C4291:G4291)+B4291</f>
        <v>98165941.93235272</v>
      </c>
      <c r="I4291" s="2">
        <f>IFERROR(IRR(B4291:G4291),"")</f>
        <v>0.31127484943694084</v>
      </c>
      <c r="J4291" s="2">
        <f>IFERROR(MIRR(B4291:G4291,Supuestos!$B$22,Supuestos!$B$22),"")</f>
        <v>0.2375872117315958</v>
      </c>
      <c r="K4291" s="6">
        <v>8654.975622762999</v>
      </c>
      <c r="L4291" s="6">
        <v>40304.366461509475</v>
      </c>
      <c r="M4291" s="6">
        <v>165394857.3233683</v>
      </c>
      <c r="N4291" s="6">
        <v>3383.2406531088054</v>
      </c>
      <c r="O4291" s="6">
        <v>110209972.74695921</v>
      </c>
    </row>
    <row r="4292">
      <c r="A4292">
        <v>4288</v>
      </c>
      <c r="B4292" s="6">
        <v>-153399619.86838812</v>
      </c>
      <c r="C4292" s="6">
        <v>82106369.72112945</v>
      </c>
      <c r="D4292" s="6">
        <v>66746978.08535948</v>
      </c>
      <c r="E4292" s="6">
        <v>85040888.76888165</v>
      </c>
      <c r="F4292" s="6">
        <v>79657137.41907454</v>
      </c>
      <c r="G4292" s="6">
        <v>132856603.4396023</v>
      </c>
      <c r="H4292" s="6">
        <f>NPV(Supuestos!$B$22,C4292:G4292)+B4292</f>
        <v>143548298.05504656</v>
      </c>
      <c r="I4292" s="2">
        <f>IFERROR(IRR(B4292:G4292),"")</f>
        <v>0.4562230966430537</v>
      </c>
      <c r="J4292" s="2">
        <f>IFERROR(MIRR(B4292:G4292,Supuestos!$B$22,Supuestos!$B$22),"")</f>
        <v>0.3009962704000191</v>
      </c>
      <c r="K4292" s="6">
        <v>9163.196005737816</v>
      </c>
      <c r="L4292" s="6">
        <v>39800.890706034086</v>
      </c>
      <c r="M4292" s="6">
        <v>124223350.84900099</v>
      </c>
      <c r="N4292" s="6">
        <v>3398.415941434602</v>
      </c>
      <c r="O4292" s="6">
        <v>120244777.89824979</v>
      </c>
    </row>
    <row r="4293">
      <c r="A4293">
        <v>4289</v>
      </c>
      <c r="B4293" s="6">
        <v>-174301572.2058562</v>
      </c>
      <c r="C4293" s="6">
        <v>25940106.217508387</v>
      </c>
      <c r="D4293" s="6">
        <v>31894274.22925108</v>
      </c>
      <c r="E4293" s="6">
        <v>25916868.73604758</v>
      </c>
      <c r="F4293" s="6">
        <v>26821606.088162616</v>
      </c>
      <c r="G4293" s="6">
        <v>70235491.62354748</v>
      </c>
      <c r="H4293" s="6">
        <f>NPV(Supuestos!$B$22,C4293:G4293)+B4293</f>
        <v>-57153679.07080641</v>
      </c>
      <c r="I4293" s="2">
        <f>IFERROR(IRR(B4293:G4293),"")</f>
        <v>0.010680007574529743</v>
      </c>
      <c r="J4293" s="2">
        <f>IFERROR(MIRR(B4293:G4293,Supuestos!$B$22,Supuestos!$B$22),"")</f>
        <v>0.05291057337725502</v>
      </c>
      <c r="K4293" s="6">
        <v>7082.0043103083835</v>
      </c>
      <c r="L4293" s="6">
        <v>37870.90591834678</v>
      </c>
      <c r="M4293" s="6">
        <v>152845418.689935</v>
      </c>
      <c r="N4293" s="6">
        <v>3471.640731394291</v>
      </c>
      <c r="O4293" s="6">
        <v>108455253.74641909</v>
      </c>
    </row>
    <row r="4294">
      <c r="A4294">
        <v>4290</v>
      </c>
      <c r="B4294" s="6">
        <v>-165567220.98968422</v>
      </c>
      <c r="C4294" s="6">
        <v>73730295.3167127</v>
      </c>
      <c r="D4294" s="6">
        <v>77493012.8268873</v>
      </c>
      <c r="E4294" s="6">
        <v>73957274.77022147</v>
      </c>
      <c r="F4294" s="6">
        <v>85112426.17447272</v>
      </c>
      <c r="G4294" s="6">
        <v>130032155.46845433</v>
      </c>
      <c r="H4294" s="6">
        <f>NPV(Supuestos!$B$22,C4294:G4294)+B4294</f>
        <v>126583903.40251315</v>
      </c>
      <c r="I4294" s="2">
        <f>IFERROR(IRR(B4294:G4294),"")</f>
        <v>0.39973412487895027</v>
      </c>
      <c r="J4294" s="2">
        <f>IFERROR(MIRR(B4294:G4294,Supuestos!$B$22,Supuestos!$B$22),"")</f>
        <v>0.2771193700837855</v>
      </c>
      <c r="K4294" s="6">
        <v>9002.590594855355</v>
      </c>
      <c r="L4294" s="6">
        <v>38579.19372126876</v>
      </c>
      <c r="M4294" s="6">
        <v>137782206.06550848</v>
      </c>
      <c r="N4294" s="6">
        <v>3409.287758140514</v>
      </c>
      <c r="O4294" s="6">
        <v>110221130.35003917</v>
      </c>
    </row>
    <row r="4295">
      <c r="A4295">
        <v>4291</v>
      </c>
      <c r="B4295" s="6">
        <v>-175340133.08463025</v>
      </c>
      <c r="C4295" s="6">
        <v>50752259.903429694</v>
      </c>
      <c r="D4295" s="6">
        <v>61774704.38998516</v>
      </c>
      <c r="E4295" s="6">
        <v>66999091.11271882</v>
      </c>
      <c r="F4295" s="6">
        <v>56899874.253463104</v>
      </c>
      <c r="G4295" s="6">
        <v>98840025.33301921</v>
      </c>
      <c r="H4295" s="6">
        <f>NPV(Supuestos!$B$22,C4295:G4295)+B4295</f>
        <v>46959205.64072227</v>
      </c>
      <c r="I4295" s="2">
        <f>IFERROR(IRR(B4295:G4295),"")</f>
        <v>0.23670919327622772</v>
      </c>
      <c r="J4295" s="2">
        <f>IFERROR(MIRR(B4295:G4295,Supuestos!$B$22,Supuestos!$B$22),"")</f>
        <v>0.19540816845761078</v>
      </c>
      <c r="K4295" s="6">
        <v>8024.420593710171</v>
      </c>
      <c r="L4295" s="6">
        <v>40645.10968453236</v>
      </c>
      <c r="M4295" s="6">
        <v>149247856.66973665</v>
      </c>
      <c r="N4295" s="6">
        <v>3506.6366656372943</v>
      </c>
      <c r="O4295" s="6">
        <v>109957224.57171886</v>
      </c>
    </row>
    <row r="4296">
      <c r="A4296">
        <v>4292</v>
      </c>
      <c r="B4296" s="6">
        <v>-169887848.90422383</v>
      </c>
      <c r="C4296" s="6">
        <v>64787957.69369236</v>
      </c>
      <c r="D4296" s="6">
        <v>59055985.25800335</v>
      </c>
      <c r="E4296" s="6">
        <v>53198209.1078206</v>
      </c>
      <c r="F4296" s="6">
        <v>63813126.15503964</v>
      </c>
      <c r="G4296" s="6">
        <v>102209235.84731093</v>
      </c>
      <c r="H4296" s="6">
        <f>NPV(Supuestos!$B$22,C4296:G4296)+B4296</f>
        <v>59159399.55193018</v>
      </c>
      <c r="I4296" s="2">
        <f>IFERROR(IRR(B4296:G4296),"")</f>
        <v>0.2677155416009361</v>
      </c>
      <c r="J4296" s="2">
        <f>IFERROR(MIRR(B4296:G4296,Supuestos!$B$22,Supuestos!$B$22),"")</f>
        <v>0.21020071072490265</v>
      </c>
      <c r="K4296" s="6">
        <v>8417.886503382746</v>
      </c>
      <c r="L4296" s="6">
        <v>36574.474908684475</v>
      </c>
      <c r="M4296" s="6">
        <v>145257466.60805374</v>
      </c>
      <c r="N4296" s="6">
        <v>3397.5573003912964</v>
      </c>
      <c r="O4296" s="6">
        <v>105976231.82573049</v>
      </c>
    </row>
    <row r="4297">
      <c r="A4297">
        <v>4293</v>
      </c>
      <c r="B4297" s="6">
        <v>-161729538.9235738</v>
      </c>
      <c r="C4297" s="6">
        <v>59609563.08570072</v>
      </c>
      <c r="D4297" s="6">
        <v>68979160.63806914</v>
      </c>
      <c r="E4297" s="6">
        <v>62425202.694157794</v>
      </c>
      <c r="F4297" s="6">
        <v>66265506.02321063</v>
      </c>
      <c r="G4297" s="6">
        <v>96640368.65655528</v>
      </c>
      <c r="H4297" s="6">
        <f>NPV(Supuestos!$B$22,C4297:G4297)+B4297</f>
        <v>75198487.84499787</v>
      </c>
      <c r="I4297" s="2">
        <f>IFERROR(IRR(B4297:G4297),"")</f>
        <v>0.30781073422641675</v>
      </c>
      <c r="J4297" s="2">
        <f>IFERROR(MIRR(B4297:G4297,Supuestos!$B$22,Supuestos!$B$22),"")</f>
        <v>0.23046784525368613</v>
      </c>
      <c r="K4297" s="6">
        <v>8211.686219866886</v>
      </c>
      <c r="L4297" s="6">
        <v>38563.11163887987</v>
      </c>
      <c r="M4297" s="6">
        <v>136396085.12835953</v>
      </c>
      <c r="N4297" s="6">
        <v>3343.658035900444</v>
      </c>
      <c r="O4297" s="6">
        <v>109486459.03948541</v>
      </c>
    </row>
    <row r="4298">
      <c r="A4298">
        <v>4294</v>
      </c>
      <c r="B4298" s="6">
        <v>-188799696.73364112</v>
      </c>
      <c r="C4298" s="6">
        <v>80649347.42936534</v>
      </c>
      <c r="D4298" s="6">
        <v>91624240.92819357</v>
      </c>
      <c r="E4298" s="6">
        <v>88957730.42856888</v>
      </c>
      <c r="F4298" s="6">
        <v>89701338.35974711</v>
      </c>
      <c r="G4298" s="6">
        <v>129338371.47870547</v>
      </c>
      <c r="H4298" s="6">
        <f>NPV(Supuestos!$B$22,C4298:G4298)+B4298</f>
        <v>132775847.81319611</v>
      </c>
      <c r="I4298" s="2">
        <f>IFERROR(IRR(B4298:G4298),"")</f>
        <v>0.38626733635926147</v>
      </c>
      <c r="J4298" s="2">
        <f>IFERROR(MIRR(B4298:G4298,Supuestos!$B$22,Supuestos!$B$22),"")</f>
        <v>0.26812246323349775</v>
      </c>
      <c r="K4298" s="6">
        <v>9007.194220596282</v>
      </c>
      <c r="L4298" s="6">
        <v>41600.85961759286</v>
      </c>
      <c r="M4298" s="6">
        <v>158823134.94808754</v>
      </c>
      <c r="N4298" s="6">
        <v>3414.917301759124</v>
      </c>
      <c r="O4298" s="6">
        <v>117323606.31850374</v>
      </c>
    </row>
    <row r="4299">
      <c r="A4299">
        <v>4295</v>
      </c>
      <c r="B4299" s="6">
        <v>-175706048.40337563</v>
      </c>
      <c r="C4299" s="6">
        <v>40617929.2185125</v>
      </c>
      <c r="D4299" s="6">
        <v>40768255.90136239</v>
      </c>
      <c r="E4299" s="6">
        <v>31747690.022708062</v>
      </c>
      <c r="F4299" s="6">
        <v>30142884.159716107</v>
      </c>
      <c r="G4299" s="6">
        <v>72763912.52353902</v>
      </c>
      <c r="H4299" s="6">
        <f>NPV(Supuestos!$B$22,C4299:G4299)+B4299</f>
        <v>-31639347.07702428</v>
      </c>
      <c r="I4299" s="2">
        <f>IFERROR(IRR(B4299:G4299),"")</f>
        <v>0.06734128089256579</v>
      </c>
      <c r="J4299" s="2">
        <f>IFERROR(MIRR(B4299:G4299,Supuestos!$B$22,Supuestos!$B$22),"")</f>
        <v>0.0956207063293335</v>
      </c>
      <c r="K4299" s="6">
        <v>7431.480823887963</v>
      </c>
      <c r="L4299" s="6">
        <v>39234.10585520093</v>
      </c>
      <c r="M4299" s="6">
        <v>152380647.97895032</v>
      </c>
      <c r="N4299" s="6">
        <v>3432.583153868715</v>
      </c>
      <c r="O4299" s="6">
        <v>115132536.60657227</v>
      </c>
    </row>
    <row r="4300">
      <c r="A4300">
        <v>4296</v>
      </c>
      <c r="B4300" s="6">
        <v>-179985006.7328512</v>
      </c>
      <c r="C4300" s="6">
        <v>61687907.17881264</v>
      </c>
      <c r="D4300" s="6">
        <v>53843212.89129106</v>
      </c>
      <c r="E4300" s="6">
        <v>60007245.411890596</v>
      </c>
      <c r="F4300" s="6">
        <v>63396870.16725084</v>
      </c>
      <c r="G4300" s="6">
        <v>104654205.48254743</v>
      </c>
      <c r="H4300" s="6">
        <f>NPV(Supuestos!$B$22,C4300:G4300)+B4300</f>
        <v>47951129.308077194</v>
      </c>
      <c r="I4300" s="2">
        <f>IFERROR(IRR(B4300:G4300),"")</f>
        <v>0.23696055914443792</v>
      </c>
      <c r="J4300" s="2">
        <f>IFERROR(MIRR(B4300:G4300,Supuestos!$B$22,Supuestos!$B$22),"")</f>
        <v>0.19514396273423928</v>
      </c>
      <c r="K4300" s="6">
        <v>8734.916872970673</v>
      </c>
      <c r="L4300" s="6">
        <v>33707.773996950884</v>
      </c>
      <c r="M4300" s="6">
        <v>156430238.42595133</v>
      </c>
      <c r="N4300" s="6">
        <v>3378.268259484321</v>
      </c>
      <c r="O4300" s="6">
        <v>105887284.76955284</v>
      </c>
    </row>
    <row r="4301">
      <c r="A4301">
        <v>4297</v>
      </c>
      <c r="B4301" s="6">
        <v>-151250137.4367761</v>
      </c>
      <c r="C4301" s="6">
        <v>71218207.61170608</v>
      </c>
      <c r="D4301" s="6">
        <v>77363881.2956502</v>
      </c>
      <c r="E4301" s="6">
        <v>80351489.57964842</v>
      </c>
      <c r="F4301" s="6">
        <v>55992862.978404894</v>
      </c>
      <c r="G4301" s="6">
        <v>128420756.9794047</v>
      </c>
      <c r="H4301" s="6">
        <f>NPV(Supuestos!$B$22,C4301:G4301)+B4301</f>
        <v>124835922.65889108</v>
      </c>
      <c r="I4301" s="2">
        <f>IFERROR(IRR(B4301:G4301),"")</f>
        <v>0.42511112823296515</v>
      </c>
      <c r="J4301" s="2">
        <f>IFERROR(MIRR(B4301:G4301,Supuestos!$B$22,Supuestos!$B$22),"")</f>
        <v>0.2858034644323173</v>
      </c>
      <c r="K4301" s="6">
        <v>8086.82518061023</v>
      </c>
      <c r="L4301" s="6">
        <v>44006.306091386345</v>
      </c>
      <c r="M4301" s="6">
        <v>122780433.10033894</v>
      </c>
      <c r="N4301" s="6">
        <v>3401.3472222723067</v>
      </c>
      <c r="O4301" s="6">
        <v>111482881.58708829</v>
      </c>
    </row>
    <row r="4302">
      <c r="A4302">
        <v>4298</v>
      </c>
      <c r="B4302" s="6">
        <v>-151512545.90326887</v>
      </c>
      <c r="C4302" s="6">
        <v>63616593.56299259</v>
      </c>
      <c r="D4302" s="6">
        <v>33989542.956933826</v>
      </c>
      <c r="E4302" s="6">
        <v>54365462.852294065</v>
      </c>
      <c r="F4302" s="6">
        <v>55434550.457959116</v>
      </c>
      <c r="G4302" s="6">
        <v>90673409.5904908</v>
      </c>
      <c r="H4302" s="6">
        <f>NPV(Supuestos!$B$22,C4302:G4302)+B4302</f>
        <v>47055103.68430078</v>
      </c>
      <c r="I4302" s="2">
        <f>IFERROR(IRR(B4302:G4302),"")</f>
        <v>0.25418673291251104</v>
      </c>
      <c r="J4302" s="2">
        <f>IFERROR(MIRR(B4302:G4302,Supuestos!$B$22,Supuestos!$B$22),"")</f>
        <v>0.20336349090986072</v>
      </c>
      <c r="K4302" s="6">
        <v>7192.366595873684</v>
      </c>
      <c r="L4302" s="6">
        <v>44574.74064223456</v>
      </c>
      <c r="M4302" s="6">
        <v>125864715.85407358</v>
      </c>
      <c r="N4302" s="6">
        <v>3453.913188011696</v>
      </c>
      <c r="O4302" s="6">
        <v>102982626.07476938</v>
      </c>
    </row>
    <row r="4303">
      <c r="A4303">
        <v>4299</v>
      </c>
      <c r="B4303" s="6">
        <v>-188746589.5699479</v>
      </c>
      <c r="C4303" s="6">
        <v>57744062.936607435</v>
      </c>
      <c r="D4303" s="6">
        <v>62050699.7904594</v>
      </c>
      <c r="E4303" s="6">
        <v>61846887.22019339</v>
      </c>
      <c r="F4303" s="6">
        <v>87672116.45189406</v>
      </c>
      <c r="G4303" s="6">
        <v>119730200.81254084</v>
      </c>
      <c r="H4303" s="6">
        <f>NPV(Supuestos!$B$22,C4303:G4303)+B4303</f>
        <v>65490028.56956693</v>
      </c>
      <c r="I4303" s="2">
        <f>IFERROR(IRR(B4303:G4303),"")</f>
        <v>0.2590044451677524</v>
      </c>
      <c r="J4303" s="2">
        <f>IFERROR(MIRR(B4303:G4303,Supuestos!$B$22,Supuestos!$B$22),"")</f>
        <v>0.2099757023268185</v>
      </c>
      <c r="K4303" s="6">
        <v>7785.997467762778</v>
      </c>
      <c r="L4303" s="6">
        <v>45010.07356099442</v>
      </c>
      <c r="M4303" s="6">
        <v>160710724.06837037</v>
      </c>
      <c r="N4303" s="6">
        <v>3335.8406492198505</v>
      </c>
      <c r="O4303" s="6">
        <v>109533301.60620683</v>
      </c>
    </row>
    <row r="4304">
      <c r="A4304">
        <v>4300</v>
      </c>
      <c r="B4304" s="6">
        <v>-168923160.36141965</v>
      </c>
      <c r="C4304" s="6">
        <v>77895085.28723791</v>
      </c>
      <c r="D4304" s="6">
        <v>71293041.09295183</v>
      </c>
      <c r="E4304" s="6">
        <v>80333597.97225267</v>
      </c>
      <c r="F4304" s="6">
        <v>81823354.2895942</v>
      </c>
      <c r="G4304" s="6">
        <v>119103548.21693562</v>
      </c>
      <c r="H4304" s="6">
        <f>NPV(Supuestos!$B$22,C4304:G4304)+B4304</f>
        <v>118791077.43367457</v>
      </c>
      <c r="I4304" s="2">
        <f>IFERROR(IRR(B4304:G4304),"")</f>
        <v>0.386073868767228</v>
      </c>
      <c r="J4304" s="2">
        <f>IFERROR(MIRR(B4304:G4304,Supuestos!$B$22,Supuestos!$B$22),"")</f>
        <v>0.26811687707760035</v>
      </c>
      <c r="K4304" s="6">
        <v>8487.755964991096</v>
      </c>
      <c r="L4304" s="6">
        <v>41683.08332656081</v>
      </c>
      <c r="M4304" s="6">
        <v>140619493.22988066</v>
      </c>
      <c r="N4304" s="6">
        <v>3505.3984615641334</v>
      </c>
      <c r="O4304" s="6">
        <v>108122476.35349852</v>
      </c>
    </row>
    <row r="4305">
      <c r="A4305">
        <v>4301</v>
      </c>
      <c r="B4305" s="6">
        <v>-155702374.78451267</v>
      </c>
      <c r="C4305" s="6">
        <v>92370176.61545275</v>
      </c>
      <c r="D4305" s="6">
        <v>101221488.35319273</v>
      </c>
      <c r="E4305" s="6">
        <v>100880686.4306493</v>
      </c>
      <c r="F4305" s="6">
        <v>84328349.3672657</v>
      </c>
      <c r="G4305" s="6">
        <v>137089173.01051864</v>
      </c>
      <c r="H4305" s="6">
        <f>NPV(Supuestos!$B$22,C4305:G4305)+B4305</f>
        <v>192431307.4458142</v>
      </c>
      <c r="I4305" s="2">
        <f>IFERROR(IRR(B4305:G4305),"")</f>
        <v>0.5633360632920632</v>
      </c>
      <c r="J4305" s="2">
        <f>IFERROR(MIRR(B4305:G4305,Supuestos!$B$22,Supuestos!$B$22),"")</f>
        <v>0.33904450851166756</v>
      </c>
      <c r="K4305" s="6">
        <v>8725.081260695506</v>
      </c>
      <c r="L4305" s="6">
        <v>43097.30523456317</v>
      </c>
      <c r="M4305" s="6">
        <v>125620175.56142776</v>
      </c>
      <c r="N4305" s="6">
        <v>3412.8426153212786</v>
      </c>
      <c r="O4305" s="6">
        <v>105253914.04681648</v>
      </c>
    </row>
    <row r="4306">
      <c r="A4306">
        <v>4302</v>
      </c>
      <c r="B4306" s="6">
        <v>-150024670.34572646</v>
      </c>
      <c r="C4306" s="6">
        <v>56182108.765450165</v>
      </c>
      <c r="D4306" s="6">
        <v>66152899.967525885</v>
      </c>
      <c r="E4306" s="6">
        <v>61986586.729595415</v>
      </c>
      <c r="F4306" s="6">
        <v>61444636.602917135</v>
      </c>
      <c r="G4306" s="6">
        <v>124460056.42165962</v>
      </c>
      <c r="H4306" s="6">
        <f>NPV(Supuestos!$B$22,C4306:G4306)+B4306</f>
        <v>93020380.82376212</v>
      </c>
      <c r="I4306" s="2">
        <f>IFERROR(IRR(B4306:G4306),"")</f>
        <v>0.34779101898387216</v>
      </c>
      <c r="J4306" s="2">
        <f>IFERROR(MIRR(B4306:G4306,Supuestos!$B$22,Supuestos!$B$22),"")</f>
        <v>0.25547963252176054</v>
      </c>
      <c r="K4306" s="6">
        <v>8634.420589848734</v>
      </c>
      <c r="L4306" s="6">
        <v>38261.815296640554</v>
      </c>
      <c r="M4306" s="6">
        <v>123595181.88154225</v>
      </c>
      <c r="N4306" s="6">
        <v>3507.725414788971</v>
      </c>
      <c r="O4306" s="6">
        <v>114012693.49040063</v>
      </c>
    </row>
    <row r="4307">
      <c r="A4307">
        <v>4303</v>
      </c>
      <c r="B4307" s="6">
        <v>-157438006.23265207</v>
      </c>
      <c r="C4307" s="6">
        <v>16346985.349609371</v>
      </c>
      <c r="D4307" s="6">
        <v>32117832.225787904</v>
      </c>
      <c r="E4307" s="6">
        <v>29908650.339172512</v>
      </c>
      <c r="F4307" s="6">
        <v>26913260.5284249</v>
      </c>
      <c r="G4307" s="6">
        <v>71455228.86869061</v>
      </c>
      <c r="H4307" s="6">
        <f>NPV(Supuestos!$B$22,C4307:G4307)+B4307</f>
        <v>-45151011.81241071</v>
      </c>
      <c r="I4307" s="2">
        <f>IFERROR(IRR(B4307:G4307),"")</f>
        <v>0.03300327464000861</v>
      </c>
      <c r="J4307" s="2">
        <f>IFERROR(MIRR(B4307:G4307,Supuestos!$B$22,Supuestos!$B$22),"")</f>
        <v>0.06548864687844591</v>
      </c>
      <c r="K4307" s="6">
        <v>7480.493164811154</v>
      </c>
      <c r="L4307" s="6">
        <v>36646.30412065271</v>
      </c>
      <c r="M4307" s="6">
        <v>135507412.0334414</v>
      </c>
      <c r="N4307" s="6">
        <v>3541.7073149854937</v>
      </c>
      <c r="O4307" s="6">
        <v>111333413.05564225</v>
      </c>
    </row>
    <row r="4308">
      <c r="A4308">
        <v>4304</v>
      </c>
      <c r="B4308" s="6">
        <v>-181732429.62849957</v>
      </c>
      <c r="C4308" s="6">
        <v>77366450.30373262</v>
      </c>
      <c r="D4308" s="6">
        <v>67505294.30114909</v>
      </c>
      <c r="E4308" s="6">
        <v>83718659.6340534</v>
      </c>
      <c r="F4308" s="6">
        <v>78132256.25120437</v>
      </c>
      <c r="G4308" s="6">
        <v>135763810.81424588</v>
      </c>
      <c r="H4308" s="6">
        <f>NPV(Supuestos!$B$22,C4308:G4308)+B4308</f>
        <v>111355757.2914046</v>
      </c>
      <c r="I4308" s="2">
        <f>IFERROR(IRR(B4308:G4308),"")</f>
        <v>0.3512514848524629</v>
      </c>
      <c r="J4308" s="2">
        <f>IFERROR(MIRR(B4308:G4308,Supuestos!$B$22,Supuestos!$B$22),"")</f>
        <v>0.25434795940989297</v>
      </c>
      <c r="K4308" s="6">
        <v>8608.703675273675</v>
      </c>
      <c r="L4308" s="6">
        <v>41088.33281032018</v>
      </c>
      <c r="M4308" s="6">
        <v>153435047.09449387</v>
      </c>
      <c r="N4308" s="6">
        <v>3389.028502628207</v>
      </c>
      <c r="O4308" s="6">
        <v>112140493.49639644</v>
      </c>
    </row>
    <row r="4309">
      <c r="A4309">
        <v>4305</v>
      </c>
      <c r="B4309" s="6">
        <v>-176068257.64970374</v>
      </c>
      <c r="C4309" s="6">
        <v>74304121.1943033</v>
      </c>
      <c r="D4309" s="6">
        <v>88762732.08550265</v>
      </c>
      <c r="E4309" s="6">
        <v>58221317.176525</v>
      </c>
      <c r="F4309" s="6">
        <v>85112278.91620101</v>
      </c>
      <c r="G4309" s="6">
        <v>115152520.22515717</v>
      </c>
      <c r="H4309" s="6">
        <f>NPV(Supuestos!$B$22,C4309:G4309)+B4309</f>
        <v>106908479.17284994</v>
      </c>
      <c r="I4309" s="2">
        <f>IFERROR(IRR(B4309:G4309),"")</f>
        <v>0.357958022718742</v>
      </c>
      <c r="J4309" s="2">
        <f>IFERROR(MIRR(B4309:G4309,Supuestos!$B$22,Supuestos!$B$22),"")</f>
        <v>0.2534839712889603</v>
      </c>
      <c r="K4309" s="6">
        <v>9214.51382793223</v>
      </c>
      <c r="L4309" s="6">
        <v>34595.91556727618</v>
      </c>
      <c r="M4309" s="6">
        <v>150565494.25893238</v>
      </c>
      <c r="N4309" s="6">
        <v>3371.6672501526773</v>
      </c>
      <c r="O4309" s="6">
        <v>108352310.45696221</v>
      </c>
    </row>
    <row r="4310">
      <c r="A4310">
        <v>4306</v>
      </c>
      <c r="B4310" s="6">
        <v>-157290858.91551107</v>
      </c>
      <c r="C4310" s="6">
        <v>88966072.87525468</v>
      </c>
      <c r="D4310" s="6">
        <v>69993718.52658072</v>
      </c>
      <c r="E4310" s="6">
        <v>73344631.33377825</v>
      </c>
      <c r="F4310" s="6">
        <v>92268988.91868722</v>
      </c>
      <c r="G4310" s="6">
        <v>129827052.0906091</v>
      </c>
      <c r="H4310" s="6">
        <f>NPV(Supuestos!$B$22,C4310:G4310)+B4310</f>
        <v>146171737.700791</v>
      </c>
      <c r="I4310" s="2">
        <f>IFERROR(IRR(B4310:G4310),"")</f>
        <v>0.4597120173259264</v>
      </c>
      <c r="J4310" s="2">
        <f>IFERROR(MIRR(B4310:G4310,Supuestos!$B$22,Supuestos!$B$22),"")</f>
        <v>0.3001252367233218</v>
      </c>
      <c r="K4310" s="6">
        <v>8832.156776039901</v>
      </c>
      <c r="L4310" s="6">
        <v>40289.567851453925</v>
      </c>
      <c r="M4310" s="6">
        <v>128823356.53927603</v>
      </c>
      <c r="N4310" s="6">
        <v>3519.6657045433917</v>
      </c>
      <c r="O4310" s="6">
        <v>108197509.83866405</v>
      </c>
    </row>
    <row r="4311">
      <c r="A4311">
        <v>4307</v>
      </c>
      <c r="B4311" s="6">
        <v>-149682615.00198662</v>
      </c>
      <c r="C4311" s="6">
        <v>58604550.814260915</v>
      </c>
      <c r="D4311" s="6">
        <v>63535771.67239993</v>
      </c>
      <c r="E4311" s="6">
        <v>58717299.02689555</v>
      </c>
      <c r="F4311" s="6">
        <v>62762589.54154109</v>
      </c>
      <c r="G4311" s="6">
        <v>105269515.62394765</v>
      </c>
      <c r="H4311" s="6">
        <f>NPV(Supuestos!$B$22,C4311:G4311)+B4311</f>
        <v>82080282.41360435</v>
      </c>
      <c r="I4311" s="2">
        <f>IFERROR(IRR(B4311:G4311),"")</f>
        <v>0.332051925085371</v>
      </c>
      <c r="J4311" s="2">
        <f>IFERROR(MIRR(B4311:G4311,Supuestos!$B$22,Supuestos!$B$22),"")</f>
        <v>0.2441689574190411</v>
      </c>
      <c r="K4311" s="6">
        <v>8494.127072195855</v>
      </c>
      <c r="L4311" s="6">
        <v>36716.78203254509</v>
      </c>
      <c r="M4311" s="6">
        <v>124732454.02066219</v>
      </c>
      <c r="N4311" s="6">
        <v>3313.436843920499</v>
      </c>
      <c r="O4311" s="6">
        <v>111470465.68229266</v>
      </c>
    </row>
    <row r="4312">
      <c r="A4312">
        <v>4308</v>
      </c>
      <c r="B4312" s="6">
        <v>-179882950.62660924</v>
      </c>
      <c r="C4312" s="6">
        <v>52847537.49331258</v>
      </c>
      <c r="D4312" s="6">
        <v>45095088.05222601</v>
      </c>
      <c r="E4312" s="6">
        <v>54628352.75581233</v>
      </c>
      <c r="F4312" s="6">
        <v>56748309.115419134</v>
      </c>
      <c r="G4312" s="6">
        <v>89632768.97469886</v>
      </c>
      <c r="H4312" s="6">
        <f>NPV(Supuestos!$B$22,C4312:G4312)+B4312</f>
        <v>18198332.54612623</v>
      </c>
      <c r="I4312" s="2">
        <f>IFERROR(IRR(B4312:G4312),"")</f>
        <v>0.17772309053928415</v>
      </c>
      <c r="J4312" s="2">
        <f>IFERROR(MIRR(B4312:G4312,Supuestos!$B$22,Supuestos!$B$22),"")</f>
        <v>0.16218573087314714</v>
      </c>
      <c r="K4312" s="6">
        <v>7748.066115575422</v>
      </c>
      <c r="L4312" s="6">
        <v>40054.4221771445</v>
      </c>
      <c r="M4312" s="6">
        <v>155055405.72663435</v>
      </c>
      <c r="N4312" s="6">
        <v>3345.443804655224</v>
      </c>
      <c r="O4312" s="6">
        <v>113180559.22934926</v>
      </c>
    </row>
    <row r="4313">
      <c r="A4313">
        <v>4309</v>
      </c>
      <c r="B4313" s="6">
        <v>-160920729.50962213</v>
      </c>
      <c r="C4313" s="6">
        <v>72512769.7839495</v>
      </c>
      <c r="D4313" s="6">
        <v>85264297.36482693</v>
      </c>
      <c r="E4313" s="6">
        <v>71860334.34052739</v>
      </c>
      <c r="F4313" s="6">
        <v>92497281.93472362</v>
      </c>
      <c r="G4313" s="6">
        <v>131378609.53797632</v>
      </c>
      <c r="H4313" s="6">
        <f>NPV(Supuestos!$B$22,C4313:G4313)+B4313</f>
        <v>139798499.57308376</v>
      </c>
      <c r="I4313" s="2">
        <f>IFERROR(IRR(B4313:G4313),"")</f>
        <v>0.43052355130675024</v>
      </c>
      <c r="J4313" s="2">
        <f>IFERROR(MIRR(B4313:G4313,Supuestos!$B$22,Supuestos!$B$22),"")</f>
        <v>0.29185774325000424</v>
      </c>
      <c r="K4313" s="6">
        <v>8576.683040446193</v>
      </c>
      <c r="L4313" s="6">
        <v>41518.80725454303</v>
      </c>
      <c r="M4313" s="6">
        <v>132433237.50645463</v>
      </c>
      <c r="N4313" s="6">
        <v>3425.346673776706</v>
      </c>
      <c r="O4313" s="6">
        <v>105954259.66672702</v>
      </c>
    </row>
    <row r="4314">
      <c r="A4314">
        <v>4310</v>
      </c>
      <c r="B4314" s="6">
        <v>-180063259.83970416</v>
      </c>
      <c r="C4314" s="6">
        <v>61533204.36065163</v>
      </c>
      <c r="D4314" s="6">
        <v>73901664.08139428</v>
      </c>
      <c r="E4314" s="6">
        <v>73661713.50193347</v>
      </c>
      <c r="F4314" s="6">
        <v>51844878.0262838</v>
      </c>
      <c r="G4314" s="6">
        <v>114636777.34314902</v>
      </c>
      <c r="H4314" s="6">
        <f>NPV(Supuestos!$B$22,C4314:G4314)+B4314</f>
        <v>70732804.16974086</v>
      </c>
      <c r="I4314" s="2">
        <f>IFERROR(IRR(B4314:G4314),"")</f>
        <v>0.2824183193686314</v>
      </c>
      <c r="J4314" s="2">
        <f>IFERROR(MIRR(B4314:G4314,Supuestos!$B$22,Supuestos!$B$22),"")</f>
        <v>0.2181028882657221</v>
      </c>
      <c r="K4314" s="6">
        <v>8150.358149560652</v>
      </c>
      <c r="L4314" s="6">
        <v>40213.61205844108</v>
      </c>
      <c r="M4314" s="6">
        <v>153842832.5786013</v>
      </c>
      <c r="N4314" s="6">
        <v>3334.5470644533634</v>
      </c>
      <c r="O4314" s="6">
        <v>106283539.45082915</v>
      </c>
    </row>
    <row r="4315">
      <c r="A4315">
        <v>4311</v>
      </c>
      <c r="B4315" s="6">
        <v>-170026394.04641932</v>
      </c>
      <c r="C4315" s="6">
        <v>49904552.46552136</v>
      </c>
      <c r="D4315" s="6">
        <v>44403490.26803346</v>
      </c>
      <c r="E4315" s="6">
        <v>60870895.82309862</v>
      </c>
      <c r="F4315" s="6">
        <v>67949570.97915173</v>
      </c>
      <c r="G4315" s="6">
        <v>116857228.18192522</v>
      </c>
      <c r="H4315" s="6">
        <f>NPV(Supuestos!$B$22,C4315:G4315)+B4315</f>
        <v>49926277.281399004</v>
      </c>
      <c r="I4315" s="2">
        <f>IFERROR(IRR(B4315:G4315),"")</f>
        <v>0.23908740651568647</v>
      </c>
      <c r="J4315" s="2">
        <f>IFERROR(MIRR(B4315:G4315,Supuestos!$B$22,Supuestos!$B$22),"")</f>
        <v>0.20023816047372112</v>
      </c>
      <c r="K4315" s="6">
        <v>8164.558450711722</v>
      </c>
      <c r="L4315" s="6">
        <v>39667.99544482237</v>
      </c>
      <c r="M4315" s="6">
        <v>144116660.65187383</v>
      </c>
      <c r="N4315" s="6">
        <v>3469.1387940819063</v>
      </c>
      <c r="O4315" s="6">
        <v>111858113.60685165</v>
      </c>
    </row>
    <row r="4316">
      <c r="A4316">
        <v>4312</v>
      </c>
      <c r="B4316" s="6">
        <v>-167881829.61454132</v>
      </c>
      <c r="C4316" s="6">
        <v>39168087.21855967</v>
      </c>
      <c r="D4316" s="6">
        <v>42854086.25063436</v>
      </c>
      <c r="E4316" s="6">
        <v>40618277.39097608</v>
      </c>
      <c r="F4316" s="6">
        <v>44599882.78541331</v>
      </c>
      <c r="G4316" s="6">
        <v>84677929.1782695</v>
      </c>
      <c r="H4316" s="6">
        <f>NPV(Supuestos!$B$22,C4316:G4316)+B4316</f>
        <v>-2747076.313622609</v>
      </c>
      <c r="I4316" s="2">
        <f>IFERROR(IRR(B4316:G4316),"")</f>
        <v>0.13391519970169802</v>
      </c>
      <c r="J4316" s="2">
        <f>IFERROR(MIRR(B4316:G4316,Supuestos!$B$22,Supuestos!$B$22),"")</f>
        <v>0.136244539194871</v>
      </c>
      <c r="K4316" s="6">
        <v>8604.319666010339</v>
      </c>
      <c r="L4316" s="6">
        <v>31144.826348164497</v>
      </c>
      <c r="M4316" s="6">
        <v>146443426.26718223</v>
      </c>
      <c r="N4316" s="6">
        <v>3302.6562315101423</v>
      </c>
      <c r="O4316" s="6">
        <v>112195147.15912144</v>
      </c>
    </row>
    <row r="4317">
      <c r="A4317">
        <v>4313</v>
      </c>
      <c r="B4317" s="6">
        <v>-159970986.46209538</v>
      </c>
      <c r="C4317" s="6">
        <v>68141959.68986201</v>
      </c>
      <c r="D4317" s="6">
        <v>51259481.49512129</v>
      </c>
      <c r="E4317" s="6">
        <v>56763679.371251374</v>
      </c>
      <c r="F4317" s="6">
        <v>59746402.109938934</v>
      </c>
      <c r="G4317" s="6">
        <v>102624444.91181047</v>
      </c>
      <c r="H4317" s="6">
        <f>NPV(Supuestos!$B$22,C4317:G4317)+B4317</f>
        <v>66233622.87343735</v>
      </c>
      <c r="I4317" s="2">
        <f>IFERROR(IRR(B4317:G4317),"")</f>
        <v>0.2912225640035825</v>
      </c>
      <c r="J4317" s="2">
        <f>IFERROR(MIRR(B4317:G4317,Supuestos!$B$22,Supuestos!$B$22),"")</f>
        <v>0.22179092998107475</v>
      </c>
      <c r="K4317" s="6">
        <v>7532.150187338546</v>
      </c>
      <c r="L4317" s="6">
        <v>46865.30262895644</v>
      </c>
      <c r="M4317" s="6">
        <v>131731266.62398563</v>
      </c>
      <c r="N4317" s="6">
        <v>3511.0965504621468</v>
      </c>
      <c r="O4317" s="6">
        <v>114944254.17718555</v>
      </c>
    </row>
    <row r="4318">
      <c r="A4318">
        <v>4314</v>
      </c>
      <c r="B4318" s="6">
        <v>-168641186.900513</v>
      </c>
      <c r="C4318" s="6">
        <v>61713352.548545144</v>
      </c>
      <c r="D4318" s="6">
        <v>60635648.97513528</v>
      </c>
      <c r="E4318" s="6">
        <v>52969378.35884227</v>
      </c>
      <c r="F4318" s="6">
        <v>62120615.1151944</v>
      </c>
      <c r="G4318" s="6">
        <v>115285506.10397172</v>
      </c>
      <c r="H4318" s="6">
        <f>NPV(Supuestos!$B$22,C4318:G4318)+B4318</f>
        <v>64559387.80922473</v>
      </c>
      <c r="I4318" s="2">
        <f>IFERROR(IRR(B4318:G4318),"")</f>
        <v>0.275933934415304</v>
      </c>
      <c r="J4318" s="2">
        <f>IFERROR(MIRR(B4318:G4318,Supuestos!$B$22,Supuestos!$B$22),"")</f>
        <v>0.21634855793815788</v>
      </c>
      <c r="K4318" s="6">
        <v>8770.050223403296</v>
      </c>
      <c r="L4318" s="6">
        <v>38091.476639072105</v>
      </c>
      <c r="M4318" s="6">
        <v>141916053.84385255</v>
      </c>
      <c r="N4318" s="6">
        <v>3531.9425551531217</v>
      </c>
      <c r="O4318" s="6">
        <v>116932316.43262158</v>
      </c>
    </row>
    <row r="4319">
      <c r="A4319">
        <v>4315</v>
      </c>
      <c r="B4319" s="6">
        <v>-150183129.70276597</v>
      </c>
      <c r="C4319" s="6">
        <v>60764032.147571996</v>
      </c>
      <c r="D4319" s="6">
        <v>78097886.25827646</v>
      </c>
      <c r="E4319" s="6">
        <v>65552118.18589225</v>
      </c>
      <c r="F4319" s="6">
        <v>49313065.933924034</v>
      </c>
      <c r="G4319" s="6">
        <v>107938108.78036784</v>
      </c>
      <c r="H4319" s="6">
        <f>NPV(Supuestos!$B$22,C4319:G4319)+B4319</f>
        <v>92715218.14983569</v>
      </c>
      <c r="I4319" s="2">
        <f>IFERROR(IRR(B4319:G4319),"")</f>
        <v>0.3614116740698616</v>
      </c>
      <c r="J4319" s="2">
        <f>IFERROR(MIRR(B4319:G4319,Supuestos!$B$22,Supuestos!$B$22),"")</f>
        <v>0.255063019953087</v>
      </c>
      <c r="K4319" s="6">
        <v>8391.465751068663</v>
      </c>
      <c r="L4319" s="6">
        <v>38810.52460585454</v>
      </c>
      <c r="M4319" s="6">
        <v>124128954.66188309</v>
      </c>
      <c r="N4319" s="6">
        <v>3479.847497617205</v>
      </c>
      <c r="O4319" s="6">
        <v>108879312.787328</v>
      </c>
    </row>
    <row r="4320">
      <c r="A4320">
        <v>4316</v>
      </c>
      <c r="B4320" s="6">
        <v>-163146759.96405166</v>
      </c>
      <c r="C4320" s="6">
        <v>46311834.86584002</v>
      </c>
      <c r="D4320" s="6">
        <v>46980115.28147691</v>
      </c>
      <c r="E4320" s="6">
        <v>31181278.73637223</v>
      </c>
      <c r="F4320" s="6">
        <v>35660229.85679147</v>
      </c>
      <c r="G4320" s="6">
        <v>99010684.11228427</v>
      </c>
      <c r="H4320" s="6">
        <f>NPV(Supuestos!$B$22,C4320:G4320)+B4320</f>
        <v>7210570.313067861</v>
      </c>
      <c r="I4320" s="2">
        <f>IFERROR(IRR(B4320:G4320),"")</f>
        <v>0.15643928244762878</v>
      </c>
      <c r="J4320" s="2">
        <f>IFERROR(MIRR(B4320:G4320,Supuestos!$B$22,Supuestos!$B$22),"")</f>
        <v>0.1499033144625137</v>
      </c>
      <c r="K4320" s="6">
        <v>7640.775382358843</v>
      </c>
      <c r="L4320" s="6">
        <v>39610.54576724707</v>
      </c>
      <c r="M4320" s="6">
        <v>138934337.32563728</v>
      </c>
      <c r="N4320" s="6">
        <v>3506.828556458155</v>
      </c>
      <c r="O4320" s="6">
        <v>111186116.34971823</v>
      </c>
    </row>
    <row r="4321">
      <c r="A4321">
        <v>4317</v>
      </c>
      <c r="B4321" s="6">
        <v>-156853614.37475395</v>
      </c>
      <c r="C4321" s="6">
        <v>51682697.29860048</v>
      </c>
      <c r="D4321" s="6">
        <v>62357397.5316758</v>
      </c>
      <c r="E4321" s="6">
        <v>61940017.61262868</v>
      </c>
      <c r="F4321" s="6">
        <v>47401724.83059826</v>
      </c>
      <c r="G4321" s="6">
        <v>97950816.54046191</v>
      </c>
      <c r="H4321" s="6">
        <f>NPV(Supuestos!$B$22,C4321:G4321)+B4321</f>
        <v>57210036.317196354</v>
      </c>
      <c r="I4321" s="2">
        <f>IFERROR(IRR(B4321:G4321),"")</f>
        <v>0.27180938976306757</v>
      </c>
      <c r="J4321" s="2">
        <f>IFERROR(MIRR(B4321:G4321,Supuestos!$B$22,Supuestos!$B$22),"")</f>
        <v>0.21315007879957126</v>
      </c>
      <c r="K4321" s="6">
        <v>8306.612508437476</v>
      </c>
      <c r="L4321" s="6">
        <v>37856.18033077233</v>
      </c>
      <c r="M4321" s="6">
        <v>131697084.69017331</v>
      </c>
      <c r="N4321" s="6">
        <v>3480.0052822567523</v>
      </c>
      <c r="O4321" s="6">
        <v>108580182.48049283</v>
      </c>
    </row>
    <row r="4322">
      <c r="A4322">
        <v>4318</v>
      </c>
      <c r="B4322" s="6">
        <v>-175146613.13242832</v>
      </c>
      <c r="C4322" s="6">
        <v>73387173.80957025</v>
      </c>
      <c r="D4322" s="6">
        <v>89049708.92617145</v>
      </c>
      <c r="E4322" s="6">
        <v>78726380.8154007</v>
      </c>
      <c r="F4322" s="6">
        <v>94023843.24178594</v>
      </c>
      <c r="G4322" s="6">
        <v>115854509.95342053</v>
      </c>
      <c r="H4322" s="6">
        <f>NPV(Supuestos!$B$22,C4322:G4322)+B4322</f>
        <v>126727890.0786815</v>
      </c>
      <c r="I4322" s="2">
        <f>IFERROR(IRR(B4322:G4322),"")</f>
        <v>0.39177829800729025</v>
      </c>
      <c r="J4322" s="2">
        <f>IFERROR(MIRR(B4322:G4322,Supuestos!$B$22,Supuestos!$B$22),"")</f>
        <v>0.27112947503194174</v>
      </c>
      <c r="K4322" s="6">
        <v>8750.303429172604</v>
      </c>
      <c r="L4322" s="6">
        <v>38812.622913291736</v>
      </c>
      <c r="M4322" s="6">
        <v>147976834.94255954</v>
      </c>
      <c r="N4322" s="6">
        <v>3344.0049895085394</v>
      </c>
      <c r="O4322" s="6">
        <v>103193796.63055491</v>
      </c>
    </row>
    <row r="4323">
      <c r="A4323">
        <v>4319</v>
      </c>
      <c r="B4323" s="6">
        <v>-177315626.81719166</v>
      </c>
      <c r="C4323" s="6">
        <v>71055790.55111715</v>
      </c>
      <c r="D4323" s="6">
        <v>63038063.983369455</v>
      </c>
      <c r="E4323" s="6">
        <v>57941248.21804544</v>
      </c>
      <c r="F4323" s="6">
        <v>48292117.80426471</v>
      </c>
      <c r="G4323" s="6">
        <v>110171529.18207611</v>
      </c>
      <c r="H4323" s="6">
        <f>NPV(Supuestos!$B$22,C4323:G4323)+B4323</f>
        <v>58440899.93644513</v>
      </c>
      <c r="I4323" s="2">
        <f>IFERROR(IRR(B4323:G4323),"")</f>
        <v>0.26429794249129424</v>
      </c>
      <c r="J4323" s="2">
        <f>IFERROR(MIRR(B4323:G4323,Supuestos!$B$22,Supuestos!$B$22),"")</f>
        <v>0.2068358255479421</v>
      </c>
      <c r="K4323" s="6">
        <v>8710.280961431212</v>
      </c>
      <c r="L4323" s="6">
        <v>36415.590486924615</v>
      </c>
      <c r="M4323" s="6">
        <v>151940424.85578886</v>
      </c>
      <c r="N4323" s="6">
        <v>3341.3970629374185</v>
      </c>
      <c r="O4323" s="6">
        <v>115802166.35374703</v>
      </c>
    </row>
    <row r="4324">
      <c r="A4324">
        <v>4320</v>
      </c>
      <c r="B4324" s="6">
        <v>-169164658.53892308</v>
      </c>
      <c r="C4324" s="6">
        <v>68682399.57559948</v>
      </c>
      <c r="D4324" s="6">
        <v>45250378.64806698</v>
      </c>
      <c r="E4324" s="6">
        <v>63060928.268232174</v>
      </c>
      <c r="F4324" s="6">
        <v>49760228.746945545</v>
      </c>
      <c r="G4324" s="6">
        <v>85454069.5991648</v>
      </c>
      <c r="H4324" s="6">
        <f>NPV(Supuestos!$B$22,C4324:G4324)+B4324</f>
        <v>42310303.804354385</v>
      </c>
      <c r="I4324" s="2">
        <f>IFERROR(IRR(B4324:G4324),"")</f>
        <v>0.23700868171284634</v>
      </c>
      <c r="J4324" s="2">
        <f>IFERROR(MIRR(B4324:G4324,Supuestos!$B$22,Supuestos!$B$22),"")</f>
        <v>0.1920506676251359</v>
      </c>
      <c r="K4324" s="6">
        <v>8054.701921526505</v>
      </c>
      <c r="L4324" s="6">
        <v>38595.29249293611</v>
      </c>
      <c r="M4324" s="6">
        <v>144294772.4105447</v>
      </c>
      <c r="N4324" s="6">
        <v>3356.2162440891066</v>
      </c>
      <c r="O4324" s="6">
        <v>114667115.30294436</v>
      </c>
    </row>
    <row r="4325">
      <c r="A4325">
        <v>4321</v>
      </c>
      <c r="B4325" s="6">
        <v>-166395317.37821817</v>
      </c>
      <c r="C4325" s="6">
        <v>64333697.476304956</v>
      </c>
      <c r="D4325" s="6">
        <v>56579683.89911203</v>
      </c>
      <c r="E4325" s="6">
        <v>54532280.1732412</v>
      </c>
      <c r="F4325" s="6">
        <v>62261765.88009493</v>
      </c>
      <c r="G4325" s="6">
        <v>98019802.23289675</v>
      </c>
      <c r="H4325" s="6">
        <f>NPV(Supuestos!$B$22,C4325:G4325)+B4325</f>
        <v>58154093.32377629</v>
      </c>
      <c r="I4325" s="2">
        <f>IFERROR(IRR(B4325:G4325),"")</f>
        <v>0.2687597814218268</v>
      </c>
      <c r="J4325" s="2">
        <f>IFERROR(MIRR(B4325:G4325,Supuestos!$B$22,Supuestos!$B$22),"")</f>
        <v>0.21042814999882675</v>
      </c>
      <c r="K4325" s="6">
        <v>7401.277208553625</v>
      </c>
      <c r="L4325" s="6">
        <v>45908.8097614381</v>
      </c>
      <c r="M4325" s="6">
        <v>139212611.1894857</v>
      </c>
      <c r="N4325" s="6">
        <v>3340.795480987678</v>
      </c>
      <c r="O4325" s="6">
        <v>111127051.75633527</v>
      </c>
    </row>
    <row r="4326">
      <c r="A4326">
        <v>4322</v>
      </c>
      <c r="B4326" s="6">
        <v>-166422386.82151088</v>
      </c>
      <c r="C4326" s="6">
        <v>70841972.43655303</v>
      </c>
      <c r="D4326" s="6">
        <v>69340884.65845539</v>
      </c>
      <c r="E4326" s="6">
        <v>53667920.30212509</v>
      </c>
      <c r="F4326" s="6">
        <v>53059285.15101344</v>
      </c>
      <c r="G4326" s="6">
        <v>123077666.50245424</v>
      </c>
      <c r="H4326" s="6">
        <f>NPV(Supuestos!$B$22,C4326:G4326)+B4326</f>
        <v>80637610.47418323</v>
      </c>
      <c r="I4326" s="2">
        <f>IFERROR(IRR(B4326:G4326),"")</f>
        <v>0.3155947368372338</v>
      </c>
      <c r="J4326" s="2">
        <f>IFERROR(MIRR(B4326:G4326,Supuestos!$B$22,Supuestos!$B$22),"")</f>
        <v>0.23373813356384976</v>
      </c>
      <c r="K4326" s="6">
        <v>8491.166980421653</v>
      </c>
      <c r="L4326" s="6">
        <v>38186.716503286865</v>
      </c>
      <c r="M4326" s="6">
        <v>140482403.92043632</v>
      </c>
      <c r="N4326" s="6">
        <v>3281.026559540381</v>
      </c>
      <c r="O4326" s="6">
        <v>116711346.27365024</v>
      </c>
    </row>
    <row r="4327">
      <c r="A4327">
        <v>4323</v>
      </c>
      <c r="B4327" s="6">
        <v>-157812735.60360044</v>
      </c>
      <c r="C4327" s="6">
        <v>46869757.72882666</v>
      </c>
      <c r="D4327" s="6">
        <v>31040227.23894111</v>
      </c>
      <c r="E4327" s="6">
        <v>23198943.554640464</v>
      </c>
      <c r="F4327" s="6">
        <v>62001586.940956354</v>
      </c>
      <c r="G4327" s="6">
        <v>80343642.65969086</v>
      </c>
      <c r="H4327" s="6">
        <f>NPV(Supuestos!$B$22,C4327:G4327)+B4327</f>
        <v>1282047.1789701357</v>
      </c>
      <c r="I4327" s="2">
        <f>IFERROR(IRR(B4327:G4327),"")</f>
        <v>0.14299369099535938</v>
      </c>
      <c r="J4327" s="2">
        <f>IFERROR(MIRR(B4327:G4327,Supuestos!$B$22,Supuestos!$B$22),"")</f>
        <v>0.1418462483196432</v>
      </c>
      <c r="K4327" s="6">
        <v>8288.796991917083</v>
      </c>
      <c r="L4327" s="6">
        <v>33200.04224512937</v>
      </c>
      <c r="M4327" s="6">
        <v>135797662.78016457</v>
      </c>
      <c r="N4327" s="6">
        <v>3432.557391561568</v>
      </c>
      <c r="O4327" s="6">
        <v>113211970.92060906</v>
      </c>
    </row>
    <row r="4328">
      <c r="A4328">
        <v>4324</v>
      </c>
      <c r="B4328" s="6">
        <v>-157315812.68587676</v>
      </c>
      <c r="C4328" s="6">
        <v>43683455.56882073</v>
      </c>
      <c r="D4328" s="6">
        <v>50929942.24560896</v>
      </c>
      <c r="E4328" s="6">
        <v>54317716.873584524</v>
      </c>
      <c r="F4328" s="6">
        <v>42504346.05049802</v>
      </c>
      <c r="G4328" s="6">
        <v>93884915.63908976</v>
      </c>
      <c r="H4328" s="6">
        <f>NPV(Supuestos!$B$22,C4328:G4328)+B4328</f>
        <v>30781724.72621171</v>
      </c>
      <c r="I4328" s="2">
        <f>IFERROR(IRR(B4328:G4328),"")</f>
        <v>0.21068331506577911</v>
      </c>
      <c r="J4328" s="2">
        <f>IFERROR(MIRR(B4328:G4328,Supuestos!$B$22,Supuestos!$B$22),"")</f>
        <v>0.18148169574170403</v>
      </c>
      <c r="K4328" s="6">
        <v>7624.562260371749</v>
      </c>
      <c r="L4328" s="6">
        <v>39106.543213698526</v>
      </c>
      <c r="M4328" s="6">
        <v>133462190.80421573</v>
      </c>
      <c r="N4328" s="6">
        <v>3287.206177661816</v>
      </c>
      <c r="O4328" s="6">
        <v>108190499.91581316</v>
      </c>
    </row>
    <row r="4329">
      <c r="A4329">
        <v>4325</v>
      </c>
      <c r="B4329" s="6">
        <v>-183236346.51023573</v>
      </c>
      <c r="C4329" s="6">
        <v>56578078.67094835</v>
      </c>
      <c r="D4329" s="6">
        <v>53574048.81846356</v>
      </c>
      <c r="E4329" s="6">
        <v>46946585.39229264</v>
      </c>
      <c r="F4329" s="6">
        <v>50058265.41491291</v>
      </c>
      <c r="G4329" s="6">
        <v>85882167.37807775</v>
      </c>
      <c r="H4329" s="6">
        <f>NPV(Supuestos!$B$22,C4329:G4329)+B4329</f>
        <v>13547664.153015576</v>
      </c>
      <c r="I4329" s="2">
        <f>IFERROR(IRR(B4329:G4329),"")</f>
        <v>0.16877036545637583</v>
      </c>
      <c r="J4329" s="2">
        <f>IFERROR(MIRR(B4329:G4329,Supuestos!$B$22,Supuestos!$B$22),"")</f>
        <v>0.1563797771405917</v>
      </c>
      <c r="K4329" s="6">
        <v>7901.955760041603</v>
      </c>
      <c r="L4329" s="6">
        <v>38850.23280729773</v>
      </c>
      <c r="M4329" s="6">
        <v>158676920.83738905</v>
      </c>
      <c r="N4329" s="6">
        <v>3458.8655248594782</v>
      </c>
      <c r="O4329" s="6">
        <v>111562381.91877563</v>
      </c>
    </row>
    <row r="4330">
      <c r="A4330">
        <v>4326</v>
      </c>
      <c r="B4330" s="6">
        <v>-167536473.64936256</v>
      </c>
      <c r="C4330" s="6">
        <v>76049980.31444061</v>
      </c>
      <c r="D4330" s="6">
        <v>80496109.9476253</v>
      </c>
      <c r="E4330" s="6">
        <v>112331857.54507726</v>
      </c>
      <c r="F4330" s="6">
        <v>84780613.82840006</v>
      </c>
      <c r="G4330" s="6">
        <v>131081967.5935275</v>
      </c>
      <c r="H4330" s="6">
        <f>NPV(Supuestos!$B$22,C4330:G4330)+B4330</f>
        <v>155210778.15809566</v>
      </c>
      <c r="I4330" s="2">
        <f>IFERROR(IRR(B4330:G4330),"")</f>
        <v>0.4488717730598484</v>
      </c>
      <c r="J4330" s="2">
        <f>IFERROR(MIRR(B4330:G4330,Supuestos!$B$22,Supuestos!$B$22),"")</f>
        <v>0.29973701678324316</v>
      </c>
      <c r="K4330" s="6">
        <v>8548.301530065353</v>
      </c>
      <c r="L4330" s="6">
        <v>44666.051263654794</v>
      </c>
      <c r="M4330" s="6">
        <v>136990963.70063633</v>
      </c>
      <c r="N4330" s="6">
        <v>3435.3384991797307</v>
      </c>
      <c r="O4330" s="6">
        <v>111094940.50545453</v>
      </c>
    </row>
    <row r="4331">
      <c r="A4331">
        <v>4327</v>
      </c>
      <c r="B4331" s="6">
        <v>-186990252.70323446</v>
      </c>
      <c r="C4331" s="6">
        <v>47934051.01965719</v>
      </c>
      <c r="D4331" s="6">
        <v>57839387.758988105</v>
      </c>
      <c r="E4331" s="6">
        <v>66092332.41372904</v>
      </c>
      <c r="F4331" s="6">
        <v>65262380.810003206</v>
      </c>
      <c r="G4331" s="6">
        <v>90964608.69060172</v>
      </c>
      <c r="H4331" s="6">
        <f>NPV(Supuestos!$B$22,C4331:G4331)+B4331</f>
        <v>30057868.88914626</v>
      </c>
      <c r="I4331" s="2">
        <f>IFERROR(IRR(B4331:G4331),"")</f>
        <v>0.1986758604366445</v>
      </c>
      <c r="J4331" s="2">
        <f>IFERROR(MIRR(B4331:G4331,Supuestos!$B$22,Supuestos!$B$22),"")</f>
        <v>0.1744979523736372</v>
      </c>
      <c r="K4331" s="6">
        <v>8211.909951333804</v>
      </c>
      <c r="L4331" s="6">
        <v>36855.127283787246</v>
      </c>
      <c r="M4331" s="6">
        <v>162778173.78328195</v>
      </c>
      <c r="N4331" s="6">
        <v>3376.0456742408373</v>
      </c>
      <c r="O4331" s="6">
        <v>108730330.3982097</v>
      </c>
    </row>
    <row r="4332">
      <c r="A4332">
        <v>4328</v>
      </c>
      <c r="B4332" s="6">
        <v>-154239862.41769263</v>
      </c>
      <c r="C4332" s="6">
        <v>49825051.14613351</v>
      </c>
      <c r="D4332" s="6">
        <v>33470683.641503107</v>
      </c>
      <c r="E4332" s="6">
        <v>33542697.54582046</v>
      </c>
      <c r="F4332" s="6">
        <v>54374522.1196493</v>
      </c>
      <c r="G4332" s="6">
        <v>87433830.28048584</v>
      </c>
      <c r="H4332" s="6">
        <f>NPV(Supuestos!$B$22,C4332:G4332)+B4332</f>
        <v>15465766.227172848</v>
      </c>
      <c r="I4332" s="2">
        <f>IFERROR(IRR(B4332:G4332),"")</f>
        <v>0.17665505837310788</v>
      </c>
      <c r="J4332" s="2">
        <f>IFERROR(MIRR(B4332:G4332,Supuestos!$B$22,Supuestos!$B$22),"")</f>
        <v>0.16199637942768064</v>
      </c>
      <c r="K4332" s="6">
        <v>7609.908157696886</v>
      </c>
      <c r="L4332" s="6">
        <v>37814.1625917315</v>
      </c>
      <c r="M4332" s="6">
        <v>131218878.06702912</v>
      </c>
      <c r="N4332" s="6">
        <v>3393.2451017821827</v>
      </c>
      <c r="O4332" s="6">
        <v>107583747.61618833</v>
      </c>
    </row>
    <row r="4333">
      <c r="A4333">
        <v>4329</v>
      </c>
      <c r="B4333" s="6">
        <v>-174031666.87566367</v>
      </c>
      <c r="C4333" s="6">
        <v>92910752.04753566</v>
      </c>
      <c r="D4333" s="6">
        <v>77773152.70535915</v>
      </c>
      <c r="E4333" s="6">
        <v>84033290.16367902</v>
      </c>
      <c r="F4333" s="6">
        <v>84412717.39910099</v>
      </c>
      <c r="G4333" s="6">
        <v>144278367.41628495</v>
      </c>
      <c r="H4333" s="6">
        <f>NPV(Supuestos!$B$22,C4333:G4333)+B4333</f>
        <v>148945753.79415703</v>
      </c>
      <c r="I4333" s="2">
        <f>IFERROR(IRR(B4333:G4333),"")</f>
        <v>0.43682587499572406</v>
      </c>
      <c r="J4333" s="2">
        <f>IFERROR(MIRR(B4333:G4333,Supuestos!$B$22,Supuestos!$B$22),"")</f>
        <v>0.290071044759461</v>
      </c>
      <c r="K4333" s="6">
        <v>8839.4173706772</v>
      </c>
      <c r="L4333" s="6">
        <v>41994.27597889466</v>
      </c>
      <c r="M4333" s="6">
        <v>144335272.27111536</v>
      </c>
      <c r="N4333" s="6">
        <v>3491.758512829741</v>
      </c>
      <c r="O4333" s="6">
        <v>108957449.83985381</v>
      </c>
    </row>
    <row r="4334">
      <c r="A4334">
        <v>4330</v>
      </c>
      <c r="B4334" s="6">
        <v>-157549635.92483664</v>
      </c>
      <c r="C4334" s="6">
        <v>94158202.54500249</v>
      </c>
      <c r="D4334" s="6">
        <v>95284817.4785348</v>
      </c>
      <c r="E4334" s="6">
        <v>98298594.78112355</v>
      </c>
      <c r="F4334" s="6">
        <v>91956123.45149012</v>
      </c>
      <c r="G4334" s="6">
        <v>169175502.72723866</v>
      </c>
      <c r="H4334" s="6">
        <f>NPV(Supuestos!$B$22,C4334:G4334)+B4334</f>
        <v>207022465.12710953</v>
      </c>
      <c r="I4334" s="2">
        <f>IFERROR(IRR(B4334:G4334),"")</f>
        <v>0.5672035327180267</v>
      </c>
      <c r="J4334" s="2">
        <f>IFERROR(MIRR(B4334:G4334,Supuestos!$B$22,Supuestos!$B$22),"")</f>
        <v>0.34827368046541296</v>
      </c>
      <c r="K4334" s="6">
        <v>9191.616764537277</v>
      </c>
      <c r="L4334" s="6">
        <v>42729.16014945539</v>
      </c>
      <c r="M4334" s="6">
        <v>126129630.74369006</v>
      </c>
      <c r="N4334" s="6">
        <v>3454.141720260183</v>
      </c>
      <c r="O4334" s="6">
        <v>112875580.87286778</v>
      </c>
    </row>
    <row r="4335">
      <c r="A4335">
        <v>4331</v>
      </c>
      <c r="B4335" s="6">
        <v>-178859807.42222202</v>
      </c>
      <c r="C4335" s="6">
        <v>43515024.33011667</v>
      </c>
      <c r="D4335" s="6">
        <v>29403997.558369327</v>
      </c>
      <c r="E4335" s="6">
        <v>55402869.59474447</v>
      </c>
      <c r="F4335" s="6">
        <v>30477857.653056096</v>
      </c>
      <c r="G4335" s="6">
        <v>83702858.7089193</v>
      </c>
      <c r="H4335" s="6">
        <f>NPV(Supuestos!$B$22,C4335:G4335)+B4335</f>
        <v>-19149972.884122744</v>
      </c>
      <c r="I4335" s="2">
        <f>IFERROR(IRR(B4335:G4335),"")</f>
        <v>0.09884553111088688</v>
      </c>
      <c r="J4335" s="2">
        <f>IFERROR(MIRR(B4335:G4335,Supuestos!$B$22,Supuestos!$B$22),"")</f>
        <v>0.11447063938449675</v>
      </c>
      <c r="K4335" s="6">
        <v>7154.008174828315</v>
      </c>
      <c r="L4335" s="6">
        <v>42047.563607085416</v>
      </c>
      <c r="M4335" s="6">
        <v>154795118.32008582</v>
      </c>
      <c r="N4335" s="6">
        <v>3442.4387372409305</v>
      </c>
      <c r="O4335" s="6">
        <v>110691338.18783732</v>
      </c>
    </row>
    <row r="4336">
      <c r="A4336">
        <v>4332</v>
      </c>
      <c r="B4336" s="6">
        <v>-188320741.97770712</v>
      </c>
      <c r="C4336" s="6">
        <v>125638357.23032416</v>
      </c>
      <c r="D4336" s="6">
        <v>130089753.00907525</v>
      </c>
      <c r="E4336" s="6">
        <v>132125057.16202301</v>
      </c>
      <c r="F4336" s="6">
        <v>119985240.5406476</v>
      </c>
      <c r="G4336" s="6">
        <v>177733420.43318862</v>
      </c>
      <c r="H4336" s="6">
        <f>NPV(Supuestos!$B$22,C4336:G4336)+B4336</f>
        <v>274518897.8823066</v>
      </c>
      <c r="I4336" s="2">
        <f>IFERROR(IRR(B4336:G4336),"")</f>
        <v>0.6326741055053373</v>
      </c>
      <c r="J4336" s="2">
        <f>IFERROR(MIRR(B4336:G4336,Supuestos!$B$22,Supuestos!$B$22),"")</f>
        <v>0.3646187348440302</v>
      </c>
      <c r="K4336" s="6">
        <v>9114.438563493397</v>
      </c>
      <c r="L4336" s="6">
        <v>47668.8002088988</v>
      </c>
      <c r="M4336" s="6">
        <v>153562793.90575117</v>
      </c>
      <c r="N4336" s="6">
        <v>3267.981921757261</v>
      </c>
      <c r="O4336" s="6">
        <v>108240229.29101251</v>
      </c>
    </row>
    <row r="4337">
      <c r="A4337">
        <v>4333</v>
      </c>
      <c r="B4337" s="6">
        <v>-159207824.21312344</v>
      </c>
      <c r="C4337" s="6">
        <v>53561908.349110186</v>
      </c>
      <c r="D4337" s="6">
        <v>58921250.264637575</v>
      </c>
      <c r="E4337" s="6">
        <v>58952807.86478779</v>
      </c>
      <c r="F4337" s="6">
        <v>45825907.68581414</v>
      </c>
      <c r="G4337" s="6">
        <v>101239455.55095692</v>
      </c>
      <c r="H4337" s="6">
        <f>NPV(Supuestos!$B$22,C4337:G4337)+B4337</f>
        <v>52618977.78542042</v>
      </c>
      <c r="I4337" s="2">
        <f>IFERROR(IRR(B4337:G4337),"")</f>
        <v>0.2598438864676059</v>
      </c>
      <c r="J4337" s="2">
        <f>IFERROR(MIRR(B4337:G4337,Supuestos!$B$22,Supuestos!$B$22),"")</f>
        <v>0.2070024505139625</v>
      </c>
      <c r="K4337" s="6">
        <v>8477.08035689059</v>
      </c>
      <c r="L4337" s="6">
        <v>35138.19027959737</v>
      </c>
      <c r="M4337" s="6">
        <v>135378283.20545474</v>
      </c>
      <c r="N4337" s="6">
        <v>3239.900814803938</v>
      </c>
      <c r="O4337" s="6">
        <v>116132680.50838673</v>
      </c>
    </row>
    <row r="4338">
      <c r="A4338">
        <v>4334</v>
      </c>
      <c r="B4338" s="6">
        <v>-192852239.4204265</v>
      </c>
      <c r="C4338" s="6">
        <v>86427666.36119704</v>
      </c>
      <c r="D4338" s="6">
        <v>86413682.50251487</v>
      </c>
      <c r="E4338" s="6">
        <v>99356435.99208353</v>
      </c>
      <c r="F4338" s="6">
        <v>89059957.35682212</v>
      </c>
      <c r="G4338" s="6">
        <v>135209990.0500509</v>
      </c>
      <c r="H4338" s="6">
        <f>NPV(Supuestos!$B$22,C4338:G4338)+B4338</f>
        <v>139471266.14371186</v>
      </c>
      <c r="I4338" s="2">
        <f>IFERROR(IRR(B4338:G4338),"")</f>
        <v>0.39274977397007654</v>
      </c>
      <c r="J4338" s="2">
        <f>IFERROR(MIRR(B4338:G4338,Supuestos!$B$22,Supuestos!$B$22),"")</f>
        <v>0.27107777817474</v>
      </c>
      <c r="K4338" s="6">
        <v>9220.09291968077</v>
      </c>
      <c r="L4338" s="6">
        <v>38776.59589418115</v>
      </c>
      <c r="M4338" s="6">
        <v>164250334.0401655</v>
      </c>
      <c r="N4338" s="6">
        <v>3413.473436639955</v>
      </c>
      <c r="O4338" s="6">
        <v>107376252.07405002</v>
      </c>
    </row>
    <row r="4339">
      <c r="A4339">
        <v>4335</v>
      </c>
      <c r="B4339" s="6">
        <v>-161949783.55536145</v>
      </c>
      <c r="C4339" s="6">
        <v>90782592.38443027</v>
      </c>
      <c r="D4339" s="6">
        <v>82819182.69776651</v>
      </c>
      <c r="E4339" s="6">
        <v>88351208.94317548</v>
      </c>
      <c r="F4339" s="6">
        <v>89703287.0399608</v>
      </c>
      <c r="G4339" s="6">
        <v>147744176.0149211</v>
      </c>
      <c r="H4339" s="6">
        <f>NPV(Supuestos!$B$22,C4339:G4339)+B4339</f>
        <v>170890533.12792253</v>
      </c>
      <c r="I4339" s="2">
        <f>IFERROR(IRR(B4339:G4339),"")</f>
        <v>0.49504716611961247</v>
      </c>
      <c r="J4339" s="2">
        <f>IFERROR(MIRR(B4339:G4339,Supuestos!$B$22,Supuestos!$B$22),"")</f>
        <v>0.3166670345884861</v>
      </c>
      <c r="K4339" s="6">
        <v>9377.767061438573</v>
      </c>
      <c r="L4339" s="6">
        <v>38991.95524997167</v>
      </c>
      <c r="M4339" s="6">
        <v>132697185.66701975</v>
      </c>
      <c r="N4339" s="6">
        <v>3418.6179424636066</v>
      </c>
      <c r="O4339" s="6">
        <v>110646626.39093222</v>
      </c>
    </row>
    <row r="4340">
      <c r="A4340">
        <v>4336</v>
      </c>
      <c r="B4340" s="6">
        <v>-170664422.05700138</v>
      </c>
      <c r="C4340" s="6">
        <v>58354223.56513378</v>
      </c>
      <c r="D4340" s="6">
        <v>59479607.02787304</v>
      </c>
      <c r="E4340" s="6">
        <v>44333272.99973151</v>
      </c>
      <c r="F4340" s="6">
        <v>53853955.85923672</v>
      </c>
      <c r="G4340" s="6">
        <v>91852737.30558565</v>
      </c>
      <c r="H4340" s="6">
        <f>NPV(Supuestos!$B$22,C4340:G4340)+B4340</f>
        <v>35806114.67477326</v>
      </c>
      <c r="I4340" s="2">
        <f>IFERROR(IRR(B4340:G4340),"")</f>
        <v>0.2195800730470878</v>
      </c>
      <c r="J4340" s="2">
        <f>IFERROR(MIRR(B4340:G4340,Supuestos!$B$22,Supuestos!$B$22),"")</f>
        <v>0.1842622065077235</v>
      </c>
      <c r="K4340" s="6">
        <v>7947.953914433671</v>
      </c>
      <c r="L4340" s="6">
        <v>39508.10559189161</v>
      </c>
      <c r="M4340" s="6">
        <v>145543733.8577267</v>
      </c>
      <c r="N4340" s="6">
        <v>3350.1481900922954</v>
      </c>
      <c r="O4340" s="6">
        <v>113116809.73212536</v>
      </c>
    </row>
    <row r="4341">
      <c r="A4341">
        <v>4337</v>
      </c>
      <c r="B4341" s="6">
        <v>-188259030.99355635</v>
      </c>
      <c r="C4341" s="6">
        <v>80890931.5166122</v>
      </c>
      <c r="D4341" s="6">
        <v>91891018.075405</v>
      </c>
      <c r="E4341" s="6">
        <v>79047165.06764692</v>
      </c>
      <c r="F4341" s="6">
        <v>73371944.43540718</v>
      </c>
      <c r="G4341" s="6">
        <v>139336119.1236624</v>
      </c>
      <c r="H4341" s="6">
        <f>NPV(Supuestos!$B$22,C4341:G4341)+B4341</f>
        <v>122568561.20028087</v>
      </c>
      <c r="I4341" s="2">
        <f>IFERROR(IRR(B4341:G4341),"")</f>
        <v>0.37053134523908954</v>
      </c>
      <c r="J4341" s="2">
        <f>IFERROR(MIRR(B4341:G4341,Supuestos!$B$22,Supuestos!$B$22),"")</f>
        <v>0.2602525950388357</v>
      </c>
      <c r="K4341" s="6">
        <v>8554.971577704873</v>
      </c>
      <c r="L4341" s="6">
        <v>41883.16755085827</v>
      </c>
      <c r="M4341" s="6">
        <v>159594286.35500887</v>
      </c>
      <c r="N4341" s="6">
        <v>3481.6060982955</v>
      </c>
      <c r="O4341" s="6">
        <v>104728833.14684875</v>
      </c>
    </row>
    <row r="4342">
      <c r="A4342">
        <v>4338</v>
      </c>
      <c r="B4342" s="6">
        <v>-168515552.24658936</v>
      </c>
      <c r="C4342" s="6">
        <v>84601846.84489651</v>
      </c>
      <c r="D4342" s="6">
        <v>83996797.0301003</v>
      </c>
      <c r="E4342" s="6">
        <v>84428726.50678763</v>
      </c>
      <c r="F4342" s="6">
        <v>95821939.04220358</v>
      </c>
      <c r="G4342" s="6">
        <v>128507551.06135035</v>
      </c>
      <c r="H4342" s="6">
        <f>NPV(Supuestos!$B$22,C4342:G4342)+B4342</f>
        <v>150793462.86118895</v>
      </c>
      <c r="I4342" s="2">
        <f>IFERROR(IRR(B4342:G4342),"")</f>
        <v>0.44717403406164785</v>
      </c>
      <c r="J4342" s="2">
        <f>IFERROR(MIRR(B4342:G4342,Supuestos!$B$22,Supuestos!$B$22),"")</f>
        <v>0.2954453301454494</v>
      </c>
      <c r="K4342" s="6">
        <v>8374.937828136248</v>
      </c>
      <c r="L4342" s="6">
        <v>45189.4345795552</v>
      </c>
      <c r="M4342" s="6">
        <v>138238855.83919695</v>
      </c>
      <c r="N4342" s="6">
        <v>3349.9520097238324</v>
      </c>
      <c r="O4342" s="6">
        <v>112768750.76316662</v>
      </c>
    </row>
    <row r="4343">
      <c r="A4343">
        <v>4339</v>
      </c>
      <c r="B4343" s="6">
        <v>-168013210.97515824</v>
      </c>
      <c r="C4343" s="6">
        <v>65398473.783919014</v>
      </c>
      <c r="D4343" s="6">
        <v>59480873.60014821</v>
      </c>
      <c r="E4343" s="6">
        <v>64342370.07258941</v>
      </c>
      <c r="F4343" s="6">
        <v>67606989.62116826</v>
      </c>
      <c r="G4343" s="6">
        <v>97311249.01016201</v>
      </c>
      <c r="H4343" s="6">
        <f>NPV(Supuestos!$B$22,C4343:G4343)+B4343</f>
        <v>69120917.76838261</v>
      </c>
      <c r="I4343" s="2">
        <f>IFERROR(IRR(B4343:G4343),"")</f>
        <v>0.2901556878129728</v>
      </c>
      <c r="J4343" s="2">
        <f>IFERROR(MIRR(B4343:G4343,Supuestos!$B$22,Supuestos!$B$22),"")</f>
        <v>0.22133549103051098</v>
      </c>
      <c r="K4343" s="6">
        <v>8511.539997538523</v>
      </c>
      <c r="L4343" s="6">
        <v>36166.844409420686</v>
      </c>
      <c r="M4343" s="6">
        <v>143386367.5531153</v>
      </c>
      <c r="N4343" s="6">
        <v>3339.766954506437</v>
      </c>
      <c r="O4343" s="6">
        <v>110011695.08264907</v>
      </c>
    </row>
    <row r="4344">
      <c r="A4344">
        <v>4340</v>
      </c>
      <c r="B4344" s="6">
        <v>-192220532.11120385</v>
      </c>
      <c r="C4344" s="6">
        <v>105421951.21365824</v>
      </c>
      <c r="D4344" s="6">
        <v>97678574.0743038</v>
      </c>
      <c r="E4344" s="6">
        <v>100875305.98925324</v>
      </c>
      <c r="F4344" s="6">
        <v>118945590.2705056</v>
      </c>
      <c r="G4344" s="6">
        <v>166075634.91040802</v>
      </c>
      <c r="H4344" s="6">
        <f>NPV(Supuestos!$B$22,C4344:G4344)+B4344</f>
        <v>200183131.66406563</v>
      </c>
      <c r="I4344" s="2">
        <f>IFERROR(IRR(B4344:G4344),"")</f>
        <v>0.48925892772891444</v>
      </c>
      <c r="J4344" s="2">
        <f>IFERROR(MIRR(B4344:G4344,Supuestos!$B$22,Supuestos!$B$22),"")</f>
        <v>0.3148963112720691</v>
      </c>
      <c r="K4344" s="6">
        <v>9247.574576428657</v>
      </c>
      <c r="L4344" s="6">
        <v>44418.3020330719</v>
      </c>
      <c r="M4344" s="6">
        <v>159359607.26247063</v>
      </c>
      <c r="N4344" s="6">
        <v>3561.319786620637</v>
      </c>
      <c r="O4344" s="6">
        <v>110916607.9648209</v>
      </c>
    </row>
    <row r="4345">
      <c r="A4345">
        <v>4341</v>
      </c>
      <c r="B4345" s="6">
        <v>-178702790.0055145</v>
      </c>
      <c r="C4345" s="6">
        <v>90365567.42244974</v>
      </c>
      <c r="D4345" s="6">
        <v>80727774.17523986</v>
      </c>
      <c r="E4345" s="6">
        <v>77002397.76999941</v>
      </c>
      <c r="F4345" s="6">
        <v>89201472.81178667</v>
      </c>
      <c r="G4345" s="6">
        <v>149294138.73268637</v>
      </c>
      <c r="H4345" s="6">
        <f>NPV(Supuestos!$B$22,C4345:G4345)+B4345</f>
        <v>145010207.8352394</v>
      </c>
      <c r="I4345" s="2">
        <f>IFERROR(IRR(B4345:G4345),"")</f>
        <v>0.41891125905874127</v>
      </c>
      <c r="J4345" s="2">
        <f>IFERROR(MIRR(B4345:G4345,Supuestos!$B$22,Supuestos!$B$22),"")</f>
        <v>0.2838391415581871</v>
      </c>
      <c r="K4345" s="6">
        <v>8691.466459897585</v>
      </c>
      <c r="L4345" s="6">
        <v>43089.42151727833</v>
      </c>
      <c r="M4345" s="6">
        <v>148741969.05400938</v>
      </c>
      <c r="N4345" s="6">
        <v>3400.287475592146</v>
      </c>
      <c r="O4345" s="6">
        <v>114269992.95938237</v>
      </c>
    </row>
    <row r="4346">
      <c r="A4346">
        <v>4342</v>
      </c>
      <c r="B4346" s="6">
        <v>-170339138.91747692</v>
      </c>
      <c r="C4346" s="6">
        <v>61846587.72217733</v>
      </c>
      <c r="D4346" s="6">
        <v>57327076.57479249</v>
      </c>
      <c r="E4346" s="6">
        <v>58735963.03285548</v>
      </c>
      <c r="F4346" s="6">
        <v>68748517.79006115</v>
      </c>
      <c r="G4346" s="6">
        <v>91504732.50707339</v>
      </c>
      <c r="H4346" s="6">
        <f>NPV(Supuestos!$B$22,C4346:G4346)+B4346</f>
        <v>55898011.958309956</v>
      </c>
      <c r="I4346" s="2">
        <f>IFERROR(IRR(B4346:G4346),"")</f>
        <v>0.26083578949062936</v>
      </c>
      <c r="J4346" s="2">
        <f>IFERROR(MIRR(B4346:G4346,Supuestos!$B$22,Supuestos!$B$22),"")</f>
        <v>0.2065761774984538</v>
      </c>
      <c r="K4346" s="6">
        <v>8383.340073612402</v>
      </c>
      <c r="L4346" s="6">
        <v>36708.32571809202</v>
      </c>
      <c r="M4346" s="6">
        <v>145720068.6752611</v>
      </c>
      <c r="N4346" s="6">
        <v>3362.014661729336</v>
      </c>
      <c r="O4346" s="6">
        <v>110141302.46150373</v>
      </c>
    </row>
    <row r="4347">
      <c r="A4347">
        <v>4343</v>
      </c>
      <c r="B4347" s="6">
        <v>-190240172.50396064</v>
      </c>
      <c r="C4347" s="6">
        <v>38080661.67736508</v>
      </c>
      <c r="D4347" s="6">
        <v>35124608.0947845</v>
      </c>
      <c r="E4347" s="6">
        <v>51377918.24410057</v>
      </c>
      <c r="F4347" s="6">
        <v>43594953.57331367</v>
      </c>
      <c r="G4347" s="6">
        <v>69230425.75673516</v>
      </c>
      <c r="H4347" s="6">
        <f>NPV(Supuestos!$B$22,C4347:G4347)+B4347</f>
        <v>-33362380.59561909</v>
      </c>
      <c r="I4347" s="2">
        <f>IFERROR(IRR(B4347:G4347),"")</f>
        <v>0.071044442514767</v>
      </c>
      <c r="J4347" s="2">
        <f>IFERROR(MIRR(B4347:G4347,Supuestos!$B$22,Supuestos!$B$22),"")</f>
        <v>0.09687389011931624</v>
      </c>
      <c r="K4347" s="6">
        <v>7352.325935495588</v>
      </c>
      <c r="L4347" s="6">
        <v>41042.676235757826</v>
      </c>
      <c r="M4347" s="6">
        <v>166099441.86793578</v>
      </c>
      <c r="N4347" s="6">
        <v>3493.939756322652</v>
      </c>
      <c r="O4347" s="6">
        <v>113992681.70658259</v>
      </c>
    </row>
    <row r="4348">
      <c r="A4348">
        <v>4344</v>
      </c>
      <c r="B4348" s="6">
        <v>-170519428.71956417</v>
      </c>
      <c r="C4348" s="6">
        <v>54355041.695766374</v>
      </c>
      <c r="D4348" s="6">
        <v>68570576.03213152</v>
      </c>
      <c r="E4348" s="6">
        <v>52876390.66269384</v>
      </c>
      <c r="F4348" s="6">
        <v>61991440.25717538</v>
      </c>
      <c r="G4348" s="6">
        <v>103570302.68405934</v>
      </c>
      <c r="H4348" s="6">
        <f>NPV(Supuestos!$B$22,C4348:G4348)+B4348</f>
        <v>56108400.57359813</v>
      </c>
      <c r="I4348" s="2">
        <f>IFERROR(IRR(B4348:G4348),"")</f>
        <v>0.25853451496996216</v>
      </c>
      <c r="J4348" s="2">
        <f>IFERROR(MIRR(B4348:G4348,Supuestos!$B$22,Supuestos!$B$22),"")</f>
        <v>0.20673726789926872</v>
      </c>
      <c r="K4348" s="6">
        <v>7795.986347119217</v>
      </c>
      <c r="L4348" s="6">
        <v>44554.631521298536</v>
      </c>
      <c r="M4348" s="6">
        <v>142731644.7962865</v>
      </c>
      <c r="N4348" s="6">
        <v>3604.8731794580817</v>
      </c>
      <c r="O4348" s="6">
        <v>109035434.6774175</v>
      </c>
    </row>
    <row r="4349">
      <c r="A4349">
        <v>4345</v>
      </c>
      <c r="B4349" s="6">
        <v>-159253303.0013746</v>
      </c>
      <c r="C4349" s="6">
        <v>44751152.77624571</v>
      </c>
      <c r="D4349" s="6">
        <v>42207324.59488838</v>
      </c>
      <c r="E4349" s="6">
        <v>54598377.395819016</v>
      </c>
      <c r="F4349" s="6">
        <v>54774398.14505825</v>
      </c>
      <c r="G4349" s="6">
        <v>68156047.23105377</v>
      </c>
      <c r="H4349" s="6">
        <f>NPV(Supuestos!$B$22,C4349:G4349)+B4349</f>
        <v>17160565.548117176</v>
      </c>
      <c r="I4349" s="2">
        <f>IFERROR(IRR(B4349:G4349),"")</f>
        <v>0.18066229387399024</v>
      </c>
      <c r="J4349" s="2">
        <f>IFERROR(MIRR(B4349:G4349,Supuestos!$B$22,Supuestos!$B$22),"")</f>
        <v>0.16357319073113397</v>
      </c>
      <c r="K4349" s="6">
        <v>8180.765446274617</v>
      </c>
      <c r="L4349" s="6">
        <v>35326.98819851839</v>
      </c>
      <c r="M4349" s="6">
        <v>136133158.65134338</v>
      </c>
      <c r="N4349" s="6">
        <v>3497.3559584779046</v>
      </c>
      <c r="O4349" s="6">
        <v>111450955.89839382</v>
      </c>
    </row>
    <row r="4350">
      <c r="A4350">
        <v>4346</v>
      </c>
      <c r="B4350" s="6">
        <v>-181061575.92612585</v>
      </c>
      <c r="C4350" s="6">
        <v>78732484.63580734</v>
      </c>
      <c r="D4350" s="6">
        <v>73391959.57742734</v>
      </c>
      <c r="E4350" s="6">
        <v>83265441.63858442</v>
      </c>
      <c r="F4350" s="6">
        <v>73293056.58122744</v>
      </c>
      <c r="G4350" s="6">
        <v>123296524.33921556</v>
      </c>
      <c r="H4350" s="6">
        <f>NPV(Supuestos!$B$22,C4350:G4350)+B4350</f>
        <v>108108262.65958908</v>
      </c>
      <c r="I4350" s="2">
        <f>IFERROR(IRR(B4350:G4350),"")</f>
        <v>0.3527177444001751</v>
      </c>
      <c r="J4350" s="2">
        <f>IFERROR(MIRR(B4350:G4350,Supuestos!$B$22,Supuestos!$B$22),"")</f>
        <v>0.2519015889078673</v>
      </c>
      <c r="K4350" s="6">
        <v>8435.043127358851</v>
      </c>
      <c r="L4350" s="6">
        <v>40878.114604341245</v>
      </c>
      <c r="M4350" s="6">
        <v>153476883.15390697</v>
      </c>
      <c r="N4350" s="6">
        <v>3519.184292356173</v>
      </c>
      <c r="O4350" s="6">
        <v>105580166.82187839</v>
      </c>
    </row>
    <row r="4351">
      <c r="A4351">
        <v>4347</v>
      </c>
      <c r="B4351" s="6">
        <v>-167147756.69422466</v>
      </c>
      <c r="C4351" s="6">
        <v>26783230.391613655</v>
      </c>
      <c r="D4351" s="6">
        <v>26668071.49328243</v>
      </c>
      <c r="E4351" s="6">
        <v>24819703.392864898</v>
      </c>
      <c r="F4351" s="6">
        <v>45827265.15990486</v>
      </c>
      <c r="G4351" s="6">
        <v>76417534.70532314</v>
      </c>
      <c r="H4351" s="6">
        <f>NPV(Supuestos!$B$22,C4351:G4351)+B4351</f>
        <v>-39558594.25485635</v>
      </c>
      <c r="I4351" s="2">
        <f>IFERROR(IRR(B4351:G4351),"")</f>
        <v>0.052814332784439526</v>
      </c>
      <c r="J4351" s="2">
        <f>IFERROR(MIRR(B4351:G4351,Supuestos!$B$22,Supuestos!$B$22),"")</f>
        <v>0.08005904476731485</v>
      </c>
      <c r="K4351" s="6">
        <v>7707.338498738163</v>
      </c>
      <c r="L4351" s="6">
        <v>33514.98091642618</v>
      </c>
      <c r="M4351" s="6">
        <v>146482852.47809294</v>
      </c>
      <c r="N4351" s="6">
        <v>3315.8898478063443</v>
      </c>
      <c r="O4351" s="6">
        <v>109605568.30352072</v>
      </c>
    </row>
    <row r="4352">
      <c r="A4352">
        <v>4348</v>
      </c>
      <c r="B4352" s="6">
        <v>-150502576.82737464</v>
      </c>
      <c r="C4352" s="6">
        <v>64373864.307230696</v>
      </c>
      <c r="D4352" s="6">
        <v>65606636.55089755</v>
      </c>
      <c r="E4352" s="6">
        <v>72658863.34507057</v>
      </c>
      <c r="F4352" s="6">
        <v>59979238.63066178</v>
      </c>
      <c r="G4352" s="6">
        <v>108949832.73460765</v>
      </c>
      <c r="H4352" s="6">
        <f>NPV(Supuestos!$B$22,C4352:G4352)+B4352</f>
        <v>97588218.18661104</v>
      </c>
      <c r="I4352" s="2">
        <f>IFERROR(IRR(B4352:G4352),"")</f>
        <v>0.3674984038925759</v>
      </c>
      <c r="J4352" s="2">
        <f>IFERROR(MIRR(B4352:G4352,Supuestos!$B$22,Supuestos!$B$22),"")</f>
        <v>0.2598481261045025</v>
      </c>
      <c r="K4352" s="6">
        <v>7901.611397171483</v>
      </c>
      <c r="L4352" s="6">
        <v>42099.889662943664</v>
      </c>
      <c r="M4352" s="6">
        <v>123890019.38894443</v>
      </c>
      <c r="N4352" s="6">
        <v>3328.650655193875</v>
      </c>
      <c r="O4352" s="6">
        <v>104353907.67932403</v>
      </c>
    </row>
    <row r="4353">
      <c r="A4353">
        <v>4349</v>
      </c>
      <c r="B4353" s="6">
        <v>-170389113.94578812</v>
      </c>
      <c r="C4353" s="6">
        <v>42774677.16822828</v>
      </c>
      <c r="D4353" s="6">
        <v>51380926.942497104</v>
      </c>
      <c r="E4353" s="6">
        <v>50414749.13817851</v>
      </c>
      <c r="F4353" s="6">
        <v>54484027.070511505</v>
      </c>
      <c r="G4353" s="6">
        <v>85119209.78536552</v>
      </c>
      <c r="H4353" s="6">
        <f>NPV(Supuestos!$B$22,C4353:G4353)+B4353</f>
        <v>17164175.38044705</v>
      </c>
      <c r="I4353" s="2">
        <f>IFERROR(IRR(B4353:G4353),"")</f>
        <v>0.17708011710612742</v>
      </c>
      <c r="J4353" s="2">
        <f>IFERROR(MIRR(B4353:G4353,Supuestos!$B$22,Supuestos!$B$22),"")</f>
        <v>0.16209442972156363</v>
      </c>
      <c r="K4353" s="6">
        <v>8337.236909285764</v>
      </c>
      <c r="L4353" s="6">
        <v>34342.02559092862</v>
      </c>
      <c r="M4353" s="6">
        <v>147483705.682082</v>
      </c>
      <c r="N4353" s="6">
        <v>3587.4898069538176</v>
      </c>
      <c r="O4353" s="6">
        <v>105652866.7706848</v>
      </c>
    </row>
    <row r="4354">
      <c r="A4354">
        <v>4350</v>
      </c>
      <c r="B4354" s="6">
        <v>-187718623.0917263</v>
      </c>
      <c r="C4354" s="6">
        <v>77058991.9093191</v>
      </c>
      <c r="D4354" s="6">
        <v>92176142.72200489</v>
      </c>
      <c r="E4354" s="6">
        <v>83293582.93215941</v>
      </c>
      <c r="F4354" s="6">
        <v>107682111.8479813</v>
      </c>
      <c r="G4354" s="6">
        <v>128183882.66293752</v>
      </c>
      <c r="H4354" s="6">
        <f>NPV(Supuestos!$B$22,C4354:G4354)+B4354</f>
        <v>137355475.11398315</v>
      </c>
      <c r="I4354" s="2">
        <f>IFERROR(IRR(B4354:G4354),"")</f>
        <v>0.38997521080718883</v>
      </c>
      <c r="J4354" s="2">
        <f>IFERROR(MIRR(B4354:G4354,Supuestos!$B$22,Supuestos!$B$22),"")</f>
        <v>0.2723302495533406</v>
      </c>
      <c r="K4354" s="6">
        <v>9052.474067175412</v>
      </c>
      <c r="L4354" s="6">
        <v>39109.33877740973</v>
      </c>
      <c r="M4354" s="6">
        <v>159395721.08637595</v>
      </c>
      <c r="N4354" s="6">
        <v>3382.455776259303</v>
      </c>
      <c r="O4354" s="6">
        <v>107388300.34499942</v>
      </c>
    </row>
    <row r="4355">
      <c r="A4355">
        <v>4351</v>
      </c>
      <c r="B4355" s="6">
        <v>-191794209.76480493</v>
      </c>
      <c r="C4355" s="6">
        <v>81580224.55421051</v>
      </c>
      <c r="D4355" s="6">
        <v>81710922.54446946</v>
      </c>
      <c r="E4355" s="6">
        <v>86041512.98423746</v>
      </c>
      <c r="F4355" s="6">
        <v>71273965.88962507</v>
      </c>
      <c r="G4355" s="6">
        <v>125645925.30397186</v>
      </c>
      <c r="H4355" s="6">
        <f>NPV(Supuestos!$B$22,C4355:G4355)+B4355</f>
        <v>108173328.71653137</v>
      </c>
      <c r="I4355" s="2">
        <f>IFERROR(IRR(B4355:G4355),"")</f>
        <v>0.3442157517382185</v>
      </c>
      <c r="J4355" s="2">
        <f>IFERROR(MIRR(B4355:G4355,Supuestos!$B$22,Supuestos!$B$22),"")</f>
        <v>0.2466731465845411</v>
      </c>
      <c r="K4355" s="6">
        <v>8110.888010951854</v>
      </c>
      <c r="L4355" s="6">
        <v>44994.840898253606</v>
      </c>
      <c r="M4355" s="6">
        <v>162598360.51709843</v>
      </c>
      <c r="N4355" s="6">
        <v>3320.308610331267</v>
      </c>
      <c r="O4355" s="6">
        <v>114313599.99665852</v>
      </c>
    </row>
    <row r="4356">
      <c r="A4356">
        <v>4352</v>
      </c>
      <c r="B4356" s="6">
        <v>-158111313.20308876</v>
      </c>
      <c r="C4356" s="6">
        <v>59227307.78077823</v>
      </c>
      <c r="D4356" s="6">
        <v>60556257.871841684</v>
      </c>
      <c r="E4356" s="6">
        <v>61841217.94636132</v>
      </c>
      <c r="F4356" s="6">
        <v>64033349.14212158</v>
      </c>
      <c r="G4356" s="6">
        <v>99473309.71005641</v>
      </c>
      <c r="H4356" s="6">
        <f>NPV(Supuestos!$B$22,C4356:G4356)+B4356</f>
        <v>71755803.39564252</v>
      </c>
      <c r="I4356" s="2">
        <f>IFERROR(IRR(B4356:G4356),"")</f>
        <v>0.3019603723571207</v>
      </c>
      <c r="J4356" s="2">
        <f>IFERROR(MIRR(B4356:G4356,Supuestos!$B$22,Supuestos!$B$22),"")</f>
        <v>0.2285918550028998</v>
      </c>
      <c r="K4356" s="6">
        <v>8253.318257564097</v>
      </c>
      <c r="L4356" s="6">
        <v>38566.908167410416</v>
      </c>
      <c r="M4356" s="6">
        <v>132646915.81781787</v>
      </c>
      <c r="N4356" s="6">
        <v>3188.2435320566096</v>
      </c>
      <c r="O4356" s="6">
        <v>116448782.03902574</v>
      </c>
    </row>
    <row r="4357">
      <c r="A4357">
        <v>4353</v>
      </c>
      <c r="B4357" s="6">
        <v>-177761890.43585855</v>
      </c>
      <c r="C4357" s="6">
        <v>77200474.97218998</v>
      </c>
      <c r="D4357" s="6">
        <v>62792154.167637646</v>
      </c>
      <c r="E4357" s="6">
        <v>70571947.37631884</v>
      </c>
      <c r="F4357" s="6">
        <v>72960573.78793514</v>
      </c>
      <c r="G4357" s="6">
        <v>122356362.62957281</v>
      </c>
      <c r="H4357" s="6">
        <f>NPV(Supuestos!$B$22,C4357:G4357)+B4357</f>
        <v>92654979.84894356</v>
      </c>
      <c r="I4357" s="2">
        <f>IFERROR(IRR(B4357:G4357),"")</f>
        <v>0.32568000980641065</v>
      </c>
      <c r="J4357" s="2">
        <f>IFERROR(MIRR(B4357:G4357,Supuestos!$B$22,Supuestos!$B$22),"")</f>
        <v>0.23977785794816575</v>
      </c>
      <c r="K4357" s="6">
        <v>8022.679609726046</v>
      </c>
      <c r="L4357" s="6">
        <v>41992.2843076067</v>
      </c>
      <c r="M4357" s="6">
        <v>150810638.9894221</v>
      </c>
      <c r="N4357" s="6">
        <v>3347.2220338881016</v>
      </c>
      <c r="O4357" s="6">
        <v>104575826.0831505</v>
      </c>
    </row>
    <row r="4358">
      <c r="A4358">
        <v>4354</v>
      </c>
      <c r="B4358" s="6">
        <v>-185611369.19057477</v>
      </c>
      <c r="C4358" s="6">
        <v>51598801.79226775</v>
      </c>
      <c r="D4358" s="6">
        <v>72702034.22392432</v>
      </c>
      <c r="E4358" s="6">
        <v>57079293.01530083</v>
      </c>
      <c r="F4358" s="6">
        <v>63440266.89627822</v>
      </c>
      <c r="G4358" s="6">
        <v>103350300.00436784</v>
      </c>
      <c r="H4358" s="6">
        <f>NPV(Supuestos!$B$22,C4358:G4358)+B4358</f>
        <v>45358127.27891266</v>
      </c>
      <c r="I4358" s="2">
        <f>IFERROR(IRR(B4358:G4358),"")</f>
        <v>0.2288163815338264</v>
      </c>
      <c r="J4358" s="2">
        <f>IFERROR(MIRR(B4358:G4358,Supuestos!$B$22,Supuestos!$B$22),"")</f>
        <v>0.19095365603373882</v>
      </c>
      <c r="K4358" s="6">
        <v>8185.93167878701</v>
      </c>
      <c r="L4358" s="6">
        <v>38672.73368608752</v>
      </c>
      <c r="M4358" s="6">
        <v>160285580.72767577</v>
      </c>
      <c r="N4358" s="6">
        <v>3372.8831093447902</v>
      </c>
      <c r="O4358" s="6">
        <v>109066888.34449033</v>
      </c>
    </row>
    <row r="4359">
      <c r="A4359">
        <v>4355</v>
      </c>
      <c r="B4359" s="6">
        <v>-150946566.626132</v>
      </c>
      <c r="C4359" s="6">
        <v>66704811.908247724</v>
      </c>
      <c r="D4359" s="6">
        <v>53970495.97571093</v>
      </c>
      <c r="E4359" s="6">
        <v>46126512.04402724</v>
      </c>
      <c r="F4359" s="6">
        <v>61863544.739956394</v>
      </c>
      <c r="G4359" s="6">
        <v>114338183.89124857</v>
      </c>
      <c r="H4359" s="6">
        <f>NPV(Supuestos!$B$22,C4359:G4359)+B4359</f>
        <v>76240906.777715</v>
      </c>
      <c r="I4359" s="2">
        <f>IFERROR(IRR(B4359:G4359),"")</f>
        <v>0.3184265466783334</v>
      </c>
      <c r="J4359" s="2">
        <f>IFERROR(MIRR(B4359:G4359,Supuestos!$B$22,Supuestos!$B$22),"")</f>
        <v>0.23713496031455916</v>
      </c>
      <c r="K4359" s="6">
        <v>8165.367457849169</v>
      </c>
      <c r="L4359" s="6">
        <v>38805.14773465268</v>
      </c>
      <c r="M4359" s="6">
        <v>125597903.38536702</v>
      </c>
      <c r="N4359" s="6">
        <v>3429.470190530022</v>
      </c>
      <c r="O4359" s="6">
        <v>106866209.34912741</v>
      </c>
    </row>
    <row r="4360">
      <c r="A4360">
        <v>4356</v>
      </c>
      <c r="B4360" s="6">
        <v>-163317692.61354733</v>
      </c>
      <c r="C4360" s="6">
        <v>52149281.65241718</v>
      </c>
      <c r="D4360" s="6">
        <v>63187853.25139654</v>
      </c>
      <c r="E4360" s="6">
        <v>41729925.233744085</v>
      </c>
      <c r="F4360" s="6">
        <v>52626116.41380462</v>
      </c>
      <c r="G4360" s="6">
        <v>80018679.06659457</v>
      </c>
      <c r="H4360" s="6">
        <f>NPV(Supuestos!$B$22,C4360:G4360)+B4360</f>
        <v>31932883.54265005</v>
      </c>
      <c r="I4360" s="2">
        <f>IFERROR(IRR(B4360:G4360),"")</f>
        <v>0.2151170492655863</v>
      </c>
      <c r="J4360" s="2">
        <f>IFERROR(MIRR(B4360:G4360,Supuestos!$B$22,Supuestos!$B$22),"")</f>
        <v>0.18145359750934653</v>
      </c>
      <c r="K4360" s="6">
        <v>7601.1793611050625</v>
      </c>
      <c r="L4360" s="6">
        <v>42343.05018868688</v>
      </c>
      <c r="M4360" s="6">
        <v>137569123.07910872</v>
      </c>
      <c r="N4360" s="6">
        <v>3611.369627931466</v>
      </c>
      <c r="O4360" s="6">
        <v>108125401.87372272</v>
      </c>
    </row>
    <row r="4361">
      <c r="A4361">
        <v>4357</v>
      </c>
      <c r="B4361" s="6">
        <v>-176155900.796261</v>
      </c>
      <c r="C4361" s="6">
        <v>73984494.88456297</v>
      </c>
      <c r="D4361" s="6">
        <v>68943759.05932356</v>
      </c>
      <c r="E4361" s="6">
        <v>67098939.26985686</v>
      </c>
      <c r="F4361" s="6">
        <v>79069440.34298456</v>
      </c>
      <c r="G4361" s="6">
        <v>128957585.69239612</v>
      </c>
      <c r="H4361" s="6">
        <f>NPV(Supuestos!$B$22,C4361:G4361)+B4361</f>
        <v>100874620.7982977</v>
      </c>
      <c r="I4361" s="2">
        <f>IFERROR(IRR(B4361:G4361),"")</f>
        <v>0.3391668950454595</v>
      </c>
      <c r="J4361" s="2">
        <f>IFERROR(MIRR(B4361:G4361,Supuestos!$B$22,Supuestos!$B$22),"")</f>
        <v>0.2480469870230646</v>
      </c>
      <c r="K4361" s="6">
        <v>8051.00564957057</v>
      </c>
      <c r="L4361" s="6">
        <v>43579.83528610589</v>
      </c>
      <c r="M4361" s="6">
        <v>148086980.78859755</v>
      </c>
      <c r="N4361" s="6">
        <v>3399.3918297191462</v>
      </c>
      <c r="O4361" s="6">
        <v>108453380.89232397</v>
      </c>
    </row>
    <row r="4362">
      <c r="A4362">
        <v>4358</v>
      </c>
      <c r="B4362" s="6">
        <v>-183646313.4208</v>
      </c>
      <c r="C4362" s="6">
        <v>75080632.581746</v>
      </c>
      <c r="D4362" s="6">
        <v>96842349.3100545</v>
      </c>
      <c r="E4362" s="6">
        <v>82232814.10134952</v>
      </c>
      <c r="F4362" s="6">
        <v>79652952.14403176</v>
      </c>
      <c r="G4362" s="6">
        <v>129526139.52225493</v>
      </c>
      <c r="H4362" s="6">
        <f>NPV(Supuestos!$B$22,C4362:G4362)+B4362</f>
        <v>126668501.07083616</v>
      </c>
      <c r="I4362" s="2">
        <f>IFERROR(IRR(B4362:G4362),"")</f>
        <v>0.3822066582088567</v>
      </c>
      <c r="J4362" s="2">
        <f>IFERROR(MIRR(B4362:G4362,Supuestos!$B$22,Supuestos!$B$22),"")</f>
        <v>0.26610262816883345</v>
      </c>
      <c r="K4362" s="6">
        <v>8601.288503190286</v>
      </c>
      <c r="L4362" s="6">
        <v>42558.11111938829</v>
      </c>
      <c r="M4362" s="6">
        <v>154361946.06970486</v>
      </c>
      <c r="N4362" s="6">
        <v>3528.650942320625</v>
      </c>
      <c r="O4362" s="6">
        <v>107839400.97227527</v>
      </c>
    </row>
    <row r="4363">
      <c r="A4363">
        <v>4359</v>
      </c>
      <c r="B4363" s="6">
        <v>-174949113.19199303</v>
      </c>
      <c r="C4363" s="6">
        <v>67316755.01438273</v>
      </c>
      <c r="D4363" s="6">
        <v>77421609.52184832</v>
      </c>
      <c r="E4363" s="6">
        <v>67375081.25474328</v>
      </c>
      <c r="F4363" s="6">
        <v>70050555.05100617</v>
      </c>
      <c r="G4363" s="6">
        <v>126723148.7568648</v>
      </c>
      <c r="H4363" s="6">
        <f>NPV(Supuestos!$B$22,C4363:G4363)+B4363</f>
        <v>96441931.76391846</v>
      </c>
      <c r="I4363" s="2">
        <f>IFERROR(IRR(B4363:G4363),"")</f>
        <v>0.3326079009436117</v>
      </c>
      <c r="J4363" s="2">
        <f>IFERROR(MIRR(B4363:G4363,Supuestos!$B$22,Supuestos!$B$22),"")</f>
        <v>0.24463384051282788</v>
      </c>
      <c r="K4363" s="6">
        <v>7729.1443289738745</v>
      </c>
      <c r="L4363" s="6">
        <v>43749.940844611905</v>
      </c>
      <c r="M4363" s="6">
        <v>147897144.61822706</v>
      </c>
      <c r="N4363" s="6">
        <v>3298.5071316361427</v>
      </c>
      <c r="O4363" s="6">
        <v>103011971.58499481</v>
      </c>
    </row>
    <row r="4364">
      <c r="A4364">
        <v>4360</v>
      </c>
      <c r="B4364" s="6">
        <v>-182707073.0206436</v>
      </c>
      <c r="C4364" s="6">
        <v>41953265.883987926</v>
      </c>
      <c r="D4364" s="6">
        <v>28592791.570779793</v>
      </c>
      <c r="E4364" s="6">
        <v>49741318.18684383</v>
      </c>
      <c r="F4364" s="6">
        <v>36632463.95828298</v>
      </c>
      <c r="G4364" s="6">
        <v>78333255.11706686</v>
      </c>
      <c r="H4364" s="6">
        <f>NPV(Supuestos!$B$22,C4364:G4364)+B4364</f>
        <v>-27957567.473316252</v>
      </c>
      <c r="I4364" s="2">
        <f>IFERROR(IRR(B4364:G4364),"")</f>
        <v>0.08070195873126597</v>
      </c>
      <c r="J4364" s="2">
        <f>IFERROR(MIRR(B4364:G4364,Supuestos!$B$22,Supuestos!$B$22),"")</f>
        <v>0.10275651769529581</v>
      </c>
      <c r="K4364" s="6">
        <v>7247.687520293711</v>
      </c>
      <c r="L4364" s="6">
        <v>39993.97551318317</v>
      </c>
      <c r="M4364" s="6">
        <v>159517966.0435372</v>
      </c>
      <c r="N4364" s="6">
        <v>3556.8122046378753</v>
      </c>
      <c r="O4364" s="6">
        <v>105086868.07757722</v>
      </c>
    </row>
    <row r="4365">
      <c r="A4365">
        <v>4361</v>
      </c>
      <c r="B4365" s="6">
        <v>-174716552.48654383</v>
      </c>
      <c r="C4365" s="6">
        <v>107882650.62293239</v>
      </c>
      <c r="D4365" s="6">
        <v>93619418.10394022</v>
      </c>
      <c r="E4365" s="6">
        <v>99709153.36288145</v>
      </c>
      <c r="F4365" s="6">
        <v>106627608.906659</v>
      </c>
      <c r="G4365" s="6">
        <v>167362118.21590608</v>
      </c>
      <c r="H4365" s="6">
        <f>NPV(Supuestos!$B$22,C4365:G4365)+B4365</f>
        <v>209310036.31748927</v>
      </c>
      <c r="I4365" s="2">
        <f>IFERROR(IRR(B4365:G4365),"")</f>
        <v>0.5415027060688422</v>
      </c>
      <c r="J4365" s="2">
        <f>IFERROR(MIRR(B4365:G4365,Supuestos!$B$22,Supuestos!$B$22),"")</f>
        <v>0.33447456303720746</v>
      </c>
      <c r="K4365" s="6">
        <v>8714.618330070049</v>
      </c>
      <c r="L4365" s="6">
        <v>45752.202183282665</v>
      </c>
      <c r="M4365" s="6">
        <v>142819514.10354337</v>
      </c>
      <c r="N4365" s="6">
        <v>3240.0366162260375</v>
      </c>
      <c r="O4365" s="6">
        <v>111248796.34169263</v>
      </c>
    </row>
    <row r="4366">
      <c r="A4366">
        <v>4362</v>
      </c>
      <c r="B4366" s="6">
        <v>-187100865.19719884</v>
      </c>
      <c r="C4366" s="6">
        <v>72654640.68468769</v>
      </c>
      <c r="D4366" s="6">
        <v>102885640.70677018</v>
      </c>
      <c r="E4366" s="6">
        <v>82961591.42384878</v>
      </c>
      <c r="F4366" s="6">
        <v>90637112.37301962</v>
      </c>
      <c r="G4366" s="6">
        <v>130784318.36361086</v>
      </c>
      <c r="H4366" s="6">
        <f>NPV(Supuestos!$B$22,C4366:G4366)+B4366</f>
        <v>133384869.95545846</v>
      </c>
      <c r="I4366" s="2">
        <f>IFERROR(IRR(B4366:G4366),"")</f>
        <v>0.38648982635199947</v>
      </c>
      <c r="J4366" s="2">
        <f>IFERROR(MIRR(B4366:G4366,Supuestos!$B$22,Supuestos!$B$22),"")</f>
        <v>0.26955474480455033</v>
      </c>
      <c r="K4366" s="6">
        <v>8739.120776108519</v>
      </c>
      <c r="L4366" s="6">
        <v>43155.77842609663</v>
      </c>
      <c r="M4366" s="6">
        <v>156929380.40898788</v>
      </c>
      <c r="N4366" s="6">
        <v>3496.1847021865347</v>
      </c>
      <c r="O4366" s="6">
        <v>113545577.70322229</v>
      </c>
    </row>
    <row r="4367">
      <c r="A4367">
        <v>4363</v>
      </c>
      <c r="B4367" s="6">
        <v>-178446899.71499628</v>
      </c>
      <c r="C4367" s="6">
        <v>57117354.86383879</v>
      </c>
      <c r="D4367" s="6">
        <v>58822901.04235485</v>
      </c>
      <c r="E4367" s="6">
        <v>46383851.836030096</v>
      </c>
      <c r="F4367" s="6">
        <v>58021261.80059156</v>
      </c>
      <c r="G4367" s="6">
        <v>95601972.25921391</v>
      </c>
      <c r="H4367" s="6">
        <f>NPV(Supuestos!$B$22,C4367:G4367)+B4367</f>
        <v>32232047.65428351</v>
      </c>
      <c r="I4367" s="2">
        <f>IFERROR(IRR(B4367:G4367),"")</f>
        <v>0.20768779764466394</v>
      </c>
      <c r="J4367" s="2">
        <f>IFERROR(MIRR(B4367:G4367,Supuestos!$B$22,Supuestos!$B$22),"")</f>
        <v>0.1784937343895523</v>
      </c>
      <c r="K4367" s="6">
        <v>8067.179958034766</v>
      </c>
      <c r="L4367" s="6">
        <v>36262.02658898314</v>
      </c>
      <c r="M4367" s="6">
        <v>155044316.1840868</v>
      </c>
      <c r="N4367" s="6">
        <v>3176.1346529237926</v>
      </c>
      <c r="O4367" s="6">
        <v>109077129.54862307</v>
      </c>
    </row>
    <row r="4368">
      <c r="A4368">
        <v>4364</v>
      </c>
      <c r="B4368" s="6">
        <v>-173978527.6019522</v>
      </c>
      <c r="C4368" s="6">
        <v>45376163.41047959</v>
      </c>
      <c r="D4368" s="6">
        <v>56500771.914268926</v>
      </c>
      <c r="E4368" s="6">
        <v>63207943.65914194</v>
      </c>
      <c r="F4368" s="6">
        <v>64197543.564447686</v>
      </c>
      <c r="G4368" s="6">
        <v>106572864.7519623</v>
      </c>
      <c r="H4368" s="6">
        <f>NPV(Supuestos!$B$22,C4368:G4368)+B4368</f>
        <v>45324901.22501169</v>
      </c>
      <c r="I4368" s="2">
        <f>IFERROR(IRR(B4368:G4368),"")</f>
        <v>0.23030629234560804</v>
      </c>
      <c r="J4368" s="2">
        <f>IFERROR(MIRR(B4368:G4368,Supuestos!$B$22,Supuestos!$B$22),"")</f>
        <v>0.19402880936925482</v>
      </c>
      <c r="K4368" s="6">
        <v>8497.073714047663</v>
      </c>
      <c r="L4368" s="6">
        <v>35921.82562450901</v>
      </c>
      <c r="M4368" s="6">
        <v>149560095.57998267</v>
      </c>
      <c r="N4368" s="6">
        <v>3394.916246055315</v>
      </c>
      <c r="O4368" s="6">
        <v>108788409.53807794</v>
      </c>
    </row>
    <row r="4369">
      <c r="A4369">
        <v>4365</v>
      </c>
      <c r="B4369" s="6">
        <v>-167129053.1595062</v>
      </c>
      <c r="C4369" s="6">
        <v>55979715.18150932</v>
      </c>
      <c r="D4369" s="6">
        <v>63977252.16538414</v>
      </c>
      <c r="E4369" s="6">
        <v>51142878.74356237</v>
      </c>
      <c r="F4369" s="6">
        <v>41290271.46863127</v>
      </c>
      <c r="G4369" s="6">
        <v>95628271.56557254</v>
      </c>
      <c r="H4369" s="6">
        <f>NPV(Supuestos!$B$22,C4369:G4369)+B4369</f>
        <v>39837847.72999132</v>
      </c>
      <c r="I4369" s="2">
        <f>IFERROR(IRR(B4369:G4369),"")</f>
        <v>0.23043600447465687</v>
      </c>
      <c r="J4369" s="2">
        <f>IFERROR(MIRR(B4369:G4369,Supuestos!$B$22,Supuestos!$B$22),"")</f>
        <v>0.1898018506587007</v>
      </c>
      <c r="K4369" s="6">
        <v>7794.094803041279</v>
      </c>
      <c r="L4369" s="6">
        <v>38292.32546804321</v>
      </c>
      <c r="M4369" s="6">
        <v>143252731.96535894</v>
      </c>
      <c r="N4369" s="6">
        <v>3418.9980337706706</v>
      </c>
      <c r="O4369" s="6">
        <v>102049345.1105321</v>
      </c>
    </row>
    <row r="4370">
      <c r="A4370">
        <v>4366</v>
      </c>
      <c r="B4370" s="6">
        <v>-167343811.75675783</v>
      </c>
      <c r="C4370" s="6">
        <v>89563360.96700561</v>
      </c>
      <c r="D4370" s="6">
        <v>91057110.50127146</v>
      </c>
      <c r="E4370" s="6">
        <v>83505513.85450944</v>
      </c>
      <c r="F4370" s="6">
        <v>76610540.41368836</v>
      </c>
      <c r="G4370" s="6">
        <v>137697348.38456511</v>
      </c>
      <c r="H4370" s="6">
        <f>NPV(Supuestos!$B$22,C4370:G4370)+B4370</f>
        <v>154525150.96734905</v>
      </c>
      <c r="I4370" s="2">
        <f>IFERROR(IRR(B4370:G4370),"")</f>
        <v>0.4643073876631655</v>
      </c>
      <c r="J4370" s="2">
        <f>IFERROR(MIRR(B4370:G4370,Supuestos!$B$22,Supuestos!$B$22),"")</f>
        <v>0.2993278281941769</v>
      </c>
      <c r="K4370" s="6">
        <v>8531.154677470211</v>
      </c>
      <c r="L4370" s="6">
        <v>44600.86749216668</v>
      </c>
      <c r="M4370" s="6">
        <v>136904059.81075567</v>
      </c>
      <c r="N4370" s="6">
        <v>3485.405730611334</v>
      </c>
      <c r="O4370" s="6">
        <v>111627578.18033476</v>
      </c>
    </row>
    <row r="4371">
      <c r="A4371">
        <v>4367</v>
      </c>
      <c r="B4371" s="6">
        <v>-171888417.89725444</v>
      </c>
      <c r="C4371" s="6">
        <v>92640064.78098893</v>
      </c>
      <c r="D4371" s="6">
        <v>85914405.73999245</v>
      </c>
      <c r="E4371" s="6">
        <v>84778617.59252128</v>
      </c>
      <c r="F4371" s="6">
        <v>88628557.62848203</v>
      </c>
      <c r="G4371" s="6">
        <v>131174403.18719822</v>
      </c>
      <c r="H4371" s="6">
        <f>NPV(Supuestos!$B$22,C4371:G4371)+B4371</f>
        <v>153309389.8907152</v>
      </c>
      <c r="I4371" s="2">
        <f>IFERROR(IRR(B4371:G4371),"")</f>
        <v>0.45420861677067914</v>
      </c>
      <c r="J4371" s="2">
        <f>IFERROR(MIRR(B4371:G4371,Supuestos!$B$22,Supuestos!$B$22),"")</f>
        <v>0.29504556917535996</v>
      </c>
      <c r="K4371" s="6">
        <v>8620.184671890047</v>
      </c>
      <c r="L4371" s="6">
        <v>44560.863014248105</v>
      </c>
      <c r="M4371" s="6">
        <v>141158588.43152535</v>
      </c>
      <c r="N4371" s="6">
        <v>3584.017104500284</v>
      </c>
      <c r="O4371" s="6">
        <v>107151328.15587999</v>
      </c>
    </row>
    <row r="4372">
      <c r="A4372">
        <v>4368</v>
      </c>
      <c r="B4372" s="6">
        <v>-177160991.23673728</v>
      </c>
      <c r="C4372" s="6">
        <v>59041835.010429904</v>
      </c>
      <c r="D4372" s="6">
        <v>57693322.908962205</v>
      </c>
      <c r="E4372" s="6">
        <v>48822975.64973171</v>
      </c>
      <c r="F4372" s="6">
        <v>59879610.422433645</v>
      </c>
      <c r="G4372" s="6">
        <v>85363185.77552143</v>
      </c>
      <c r="H4372" s="6">
        <f>NPV(Supuestos!$B$22,C4372:G4372)+B4372</f>
        <v>31765848.723001353</v>
      </c>
      <c r="I4372" s="2">
        <f>IFERROR(IRR(B4372:G4372),"")</f>
        <v>0.2086209642046895</v>
      </c>
      <c r="J4372" s="2">
        <f>IFERROR(MIRR(B4372:G4372,Supuestos!$B$22,Supuestos!$B$22),"")</f>
        <v>0.1782300044137719</v>
      </c>
      <c r="K4372" s="6">
        <v>8324.546226999924</v>
      </c>
      <c r="L4372" s="6">
        <v>35802.604728305574</v>
      </c>
      <c r="M4372" s="6">
        <v>153317756.1881144</v>
      </c>
      <c r="N4372" s="6">
        <v>3506.4958087168634</v>
      </c>
      <c r="O4372" s="6">
        <v>110177213.16464694</v>
      </c>
    </row>
    <row r="4373">
      <c r="A4373">
        <v>4369</v>
      </c>
      <c r="B4373" s="6">
        <v>-165175796.98210225</v>
      </c>
      <c r="C4373" s="6">
        <v>88698494.59162751</v>
      </c>
      <c r="D4373" s="6">
        <v>68647320.59356466</v>
      </c>
      <c r="E4373" s="6">
        <v>77964695.80361818</v>
      </c>
      <c r="F4373" s="6">
        <v>74823751.38351826</v>
      </c>
      <c r="G4373" s="6">
        <v>121621068.40110725</v>
      </c>
      <c r="H4373" s="6">
        <f>NPV(Supuestos!$B$22,C4373:G4373)+B4373</f>
        <v>125543572.40466127</v>
      </c>
      <c r="I4373" s="2">
        <f>IFERROR(IRR(B4373:G4373),"")</f>
        <v>0.412922958109565</v>
      </c>
      <c r="J4373" s="2">
        <f>IFERROR(MIRR(B4373:G4373,Supuestos!$B$22,Supuestos!$B$22),"")</f>
        <v>0.2764692663491375</v>
      </c>
      <c r="K4373" s="6">
        <v>8043.490829084219</v>
      </c>
      <c r="L4373" s="6">
        <v>45127.91231377018</v>
      </c>
      <c r="M4373" s="6">
        <v>136136921.07558006</v>
      </c>
      <c r="N4373" s="6">
        <v>3527.0852451523147</v>
      </c>
      <c r="O4373" s="6">
        <v>106262937.32965688</v>
      </c>
    </row>
    <row r="4374">
      <c r="A4374">
        <v>4370</v>
      </c>
      <c r="B4374" s="6">
        <v>-158410585.93602502</v>
      </c>
      <c r="C4374" s="6">
        <v>44546113.38867539</v>
      </c>
      <c r="D4374" s="6">
        <v>40455893.19172238</v>
      </c>
      <c r="E4374" s="6">
        <v>40302174.12692093</v>
      </c>
      <c r="F4374" s="6">
        <v>50708482.057163976</v>
      </c>
      <c r="G4374" s="6">
        <v>89426323.88603663</v>
      </c>
      <c r="H4374" s="6">
        <f>NPV(Supuestos!$B$22,C4374:G4374)+B4374</f>
        <v>15465990.363921031</v>
      </c>
      <c r="I4374" s="2">
        <f>IFERROR(IRR(B4374:G4374),"")</f>
        <v>0.1754387312926458</v>
      </c>
      <c r="J4374" s="2">
        <f>IFERROR(MIRR(B4374:G4374,Supuestos!$B$22,Supuestos!$B$22),"")</f>
        <v>0.1614385244190384</v>
      </c>
      <c r="K4374" s="6">
        <v>8030.0740040379715</v>
      </c>
      <c r="L4374" s="6">
        <v>36469.55994360981</v>
      </c>
      <c r="M4374" s="6">
        <v>134982324.71667418</v>
      </c>
      <c r="N4374" s="6">
        <v>3460.8399709686637</v>
      </c>
      <c r="O4374" s="6">
        <v>110686675.46051477</v>
      </c>
    </row>
    <row r="4375">
      <c r="A4375">
        <v>4371</v>
      </c>
      <c r="B4375" s="6">
        <v>-169474433.14349037</v>
      </c>
      <c r="C4375" s="6">
        <v>59445386.92086457</v>
      </c>
      <c r="D4375" s="6">
        <v>42357908.7934929</v>
      </c>
      <c r="E4375" s="6">
        <v>50623605.225246005</v>
      </c>
      <c r="F4375" s="6">
        <v>45527771.66892442</v>
      </c>
      <c r="G4375" s="6">
        <v>86911779.29336971</v>
      </c>
      <c r="H4375" s="6">
        <f>NPV(Supuestos!$B$22,C4375:G4375)+B4375</f>
        <v>21528520.474393856</v>
      </c>
      <c r="I4375" s="2">
        <f>IFERROR(IRR(B4375:G4375),"")</f>
        <v>0.1888844161117783</v>
      </c>
      <c r="J4375" s="2">
        <f>IFERROR(MIRR(B4375:G4375,Supuestos!$B$22,Supuestos!$B$22),"")</f>
        <v>0.16759447152190687</v>
      </c>
      <c r="K4375" s="6">
        <v>8152.14711323547</v>
      </c>
      <c r="L4375" s="6">
        <v>35250.86491597903</v>
      </c>
      <c r="M4375" s="6">
        <v>146484814.21038222</v>
      </c>
      <c r="N4375" s="6">
        <v>3482.9872082298</v>
      </c>
      <c r="O4375" s="6">
        <v>108651899.76373474</v>
      </c>
    </row>
    <row r="4376">
      <c r="A4376">
        <v>4372</v>
      </c>
      <c r="B4376" s="6">
        <v>-170082917.5646032</v>
      </c>
      <c r="C4376" s="6">
        <v>48759856.9907604</v>
      </c>
      <c r="D4376" s="6">
        <v>46377896.06406081</v>
      </c>
      <c r="E4376" s="6">
        <v>47451668.72834064</v>
      </c>
      <c r="F4376" s="6">
        <v>54785444.86147816</v>
      </c>
      <c r="G4376" s="6">
        <v>103307911.31285101</v>
      </c>
      <c r="H4376" s="6">
        <f>NPV(Supuestos!$B$22,C4376:G4376)+B4376</f>
        <v>26495969.96699681</v>
      </c>
      <c r="I4376" s="2">
        <f>IFERROR(IRR(B4376:G4376),"")</f>
        <v>0.19561695282894923</v>
      </c>
      <c r="J4376" s="2">
        <f>IFERROR(MIRR(B4376:G4376,Supuestos!$B$22,Supuestos!$B$22),"")</f>
        <v>0.17349187377022646</v>
      </c>
      <c r="K4376" s="6">
        <v>7853.387772019833</v>
      </c>
      <c r="L4376" s="6">
        <v>37477.68143263881</v>
      </c>
      <c r="M4376" s="6">
        <v>146536776.357664</v>
      </c>
      <c r="N4376" s="6">
        <v>3368.8682430113354</v>
      </c>
      <c r="O4376" s="6">
        <v>108133782.85507266</v>
      </c>
    </row>
    <row r="4377">
      <c r="A4377">
        <v>4373</v>
      </c>
      <c r="B4377" s="6">
        <v>-182822296.6955492</v>
      </c>
      <c r="C4377" s="6">
        <v>64776299.7077049</v>
      </c>
      <c r="D4377" s="6">
        <v>62897335.72400823</v>
      </c>
      <c r="E4377" s="6">
        <v>77575397.57685497</v>
      </c>
      <c r="F4377" s="6">
        <v>56901420.07872036</v>
      </c>
      <c r="G4377" s="6">
        <v>104025336.72019023</v>
      </c>
      <c r="H4377" s="6">
        <f>NPV(Supuestos!$B$22,C4377:G4377)+B4377</f>
        <v>62475368.80178017</v>
      </c>
      <c r="I4377" s="2">
        <f>IFERROR(IRR(B4377:G4377),"")</f>
        <v>0.265887571125702</v>
      </c>
      <c r="J4377" s="2">
        <f>IFERROR(MIRR(B4377:G4377,Supuestos!$B$22,Supuestos!$B$22),"")</f>
        <v>0.20903173990834922</v>
      </c>
      <c r="K4377" s="6">
        <v>8149.336198548907</v>
      </c>
      <c r="L4377" s="6">
        <v>42476.924159757174</v>
      </c>
      <c r="M4377" s="6">
        <v>155129597.8428991</v>
      </c>
      <c r="N4377" s="6">
        <v>3587.2596094074347</v>
      </c>
      <c r="O4377" s="6">
        <v>111199697.05423276</v>
      </c>
    </row>
    <row r="4378">
      <c r="A4378">
        <v>4374</v>
      </c>
      <c r="B4378" s="6">
        <v>-171899932.53613552</v>
      </c>
      <c r="C4378" s="6">
        <v>84332026.06100354</v>
      </c>
      <c r="D4378" s="6">
        <v>78789231.76315115</v>
      </c>
      <c r="E4378" s="6">
        <v>78971917.3249608</v>
      </c>
      <c r="F4378" s="6">
        <v>83142257.19117887</v>
      </c>
      <c r="G4378" s="6">
        <v>150700350.97862175</v>
      </c>
      <c r="H4378" s="6">
        <f>NPV(Supuestos!$B$22,C4378:G4378)+B4378</f>
        <v>143501009.8352186</v>
      </c>
      <c r="I4378" s="2">
        <f>IFERROR(IRR(B4378:G4378),"")</f>
        <v>0.4222881582170406</v>
      </c>
      <c r="J4378" s="2">
        <f>IFERROR(MIRR(B4378:G4378,Supuestos!$B$22,Supuestos!$B$22),"")</f>
        <v>0.28712968759288526</v>
      </c>
      <c r="K4378" s="6">
        <v>8289.820225760177</v>
      </c>
      <c r="L4378" s="6">
        <v>46341.2312281618</v>
      </c>
      <c r="M4378" s="6">
        <v>141167094.46238795</v>
      </c>
      <c r="N4378" s="6">
        <v>3450.148423885306</v>
      </c>
      <c r="O4378" s="6">
        <v>111772981.5113009</v>
      </c>
    </row>
    <row r="4379">
      <c r="A4379">
        <v>4375</v>
      </c>
      <c r="B4379" s="6">
        <v>-177681835.3790285</v>
      </c>
      <c r="C4379" s="6">
        <v>53036930.6159734</v>
      </c>
      <c r="D4379" s="6">
        <v>48727642.94731723</v>
      </c>
      <c r="E4379" s="6">
        <v>54397922.602195054</v>
      </c>
      <c r="F4379" s="6">
        <v>45907107.70635952</v>
      </c>
      <c r="G4379" s="6">
        <v>70410776.14199597</v>
      </c>
      <c r="H4379" s="6">
        <f>NPV(Supuestos!$B$22,C4379:G4379)+B4379</f>
        <v>6803019.077666361</v>
      </c>
      <c r="I4379" s="2">
        <f>IFERROR(IRR(B4379:G4379),"")</f>
        <v>0.1552795010476998</v>
      </c>
      <c r="J4379" s="2">
        <f>IFERROR(MIRR(B4379:G4379,Supuestos!$B$22,Supuestos!$B$22),"")</f>
        <v>0.14859888034893443</v>
      </c>
      <c r="K4379" s="6">
        <v>8221.972037578349</v>
      </c>
      <c r="L4379" s="6">
        <v>34021.440087354946</v>
      </c>
      <c r="M4379" s="6">
        <v>155303969.05291814</v>
      </c>
      <c r="N4379" s="6">
        <v>3398.3716011047363</v>
      </c>
      <c r="O4379" s="6">
        <v>111787779.84105635</v>
      </c>
    </row>
    <row r="4380">
      <c r="A4380">
        <v>4376</v>
      </c>
      <c r="B4380" s="6">
        <v>-152572129.03275716</v>
      </c>
      <c r="C4380" s="6">
        <v>56586560.09285411</v>
      </c>
      <c r="D4380" s="6">
        <v>56208211.89838784</v>
      </c>
      <c r="E4380" s="6">
        <v>52910857.67804639</v>
      </c>
      <c r="F4380" s="6">
        <v>57683977.67564508</v>
      </c>
      <c r="G4380" s="6">
        <v>107576860.53622857</v>
      </c>
      <c r="H4380" s="6">
        <f>NPV(Supuestos!$B$22,C4380:G4380)+B4380</f>
        <v>66054515.97644944</v>
      </c>
      <c r="I4380" s="2">
        <f>IFERROR(IRR(B4380:G4380),"")</f>
        <v>0.29204577148040634</v>
      </c>
      <c r="J4380" s="2">
        <f>IFERROR(MIRR(B4380:G4380,Supuestos!$B$22,Supuestos!$B$22),"")</f>
        <v>0.22504044727863937</v>
      </c>
      <c r="K4380" s="6">
        <v>8763.056573869413</v>
      </c>
      <c r="L4380" s="6">
        <v>35278.15360699989</v>
      </c>
      <c r="M4380" s="6">
        <v>127840572.56237352</v>
      </c>
      <c r="N4380" s="6">
        <v>3428.9538621902466</v>
      </c>
      <c r="O4380" s="6">
        <v>113015824.6854173</v>
      </c>
    </row>
    <row r="4381">
      <c r="A4381">
        <v>4377</v>
      </c>
      <c r="B4381" s="6">
        <v>-184003914.76941046</v>
      </c>
      <c r="C4381" s="6">
        <v>72067052.68233332</v>
      </c>
      <c r="D4381" s="6">
        <v>64531001.142504245</v>
      </c>
      <c r="E4381" s="6">
        <v>61980732.71972212</v>
      </c>
      <c r="F4381" s="6">
        <v>59111343.30782041</v>
      </c>
      <c r="G4381" s="6">
        <v>113240495.76451516</v>
      </c>
      <c r="H4381" s="6">
        <f>NPV(Supuestos!$B$22,C4381:G4381)+B4381</f>
        <v>64514762.78588713</v>
      </c>
      <c r="I4381" s="2">
        <f>IFERROR(IRR(B4381:G4381),"")</f>
        <v>0.27001920941364355</v>
      </c>
      <c r="J4381" s="2">
        <f>IFERROR(MIRR(B4381:G4381,Supuestos!$B$22,Supuestos!$B$22),"")</f>
        <v>0.21062948095116152</v>
      </c>
      <c r="K4381" s="6">
        <v>7997.863019990438</v>
      </c>
      <c r="L4381" s="6">
        <v>40856.901992558385</v>
      </c>
      <c r="M4381" s="6">
        <v>157862482.32479796</v>
      </c>
      <c r="N4381" s="6">
        <v>3418.556940679749</v>
      </c>
      <c r="O4381" s="6">
        <v>105778482.06072624</v>
      </c>
    </row>
    <row r="4382">
      <c r="A4382">
        <v>4378</v>
      </c>
      <c r="B4382" s="6">
        <v>-176941734.04081014</v>
      </c>
      <c r="C4382" s="6">
        <v>48023219.934388615</v>
      </c>
      <c r="D4382" s="6">
        <v>39506258.44781992</v>
      </c>
      <c r="E4382" s="6">
        <v>56557904.27527892</v>
      </c>
      <c r="F4382" s="6">
        <v>54004937.81663327</v>
      </c>
      <c r="G4382" s="6">
        <v>83344424.49227169</v>
      </c>
      <c r="H4382" s="6">
        <f>NPV(Supuestos!$B$22,C4382:G4382)+B4382</f>
        <v>9019395.921650402</v>
      </c>
      <c r="I4382" s="2">
        <f>IFERROR(IRR(B4382:G4382),"")</f>
        <v>0.15903089140890725</v>
      </c>
      <c r="J4382" s="2">
        <f>IFERROR(MIRR(B4382:G4382,Supuestos!$B$22,Supuestos!$B$22),"")</f>
        <v>0.15139206152546336</v>
      </c>
      <c r="K4382" s="6">
        <v>8396.032012749674</v>
      </c>
      <c r="L4382" s="6">
        <v>34153.185056349845</v>
      </c>
      <c r="M4382" s="6">
        <v>154001635.23517197</v>
      </c>
      <c r="N4382" s="6">
        <v>3406.890213613709</v>
      </c>
      <c r="O4382" s="6">
        <v>112694643.37919116</v>
      </c>
    </row>
    <row r="4383">
      <c r="A4383">
        <v>4379</v>
      </c>
      <c r="B4383" s="6">
        <v>-162652731.61577612</v>
      </c>
      <c r="C4383" s="6">
        <v>60189142.70552655</v>
      </c>
      <c r="D4383" s="6">
        <v>47588494.982005715</v>
      </c>
      <c r="E4383" s="6">
        <v>50879430.92151282</v>
      </c>
      <c r="F4383" s="6">
        <v>60219802.434413835</v>
      </c>
      <c r="G4383" s="6">
        <v>102110320.94815052</v>
      </c>
      <c r="H4383" s="6">
        <f>NPV(Supuestos!$B$22,C4383:G4383)+B4383</f>
        <v>49792588.5723161</v>
      </c>
      <c r="I4383" s="2">
        <f>IFERROR(IRR(B4383:G4383),"")</f>
        <v>0.25036165882452616</v>
      </c>
      <c r="J4383" s="2">
        <f>IFERROR(MIRR(B4383:G4383,Supuestos!$B$22,Supuestos!$B$22),"")</f>
        <v>0.20254687155322992</v>
      </c>
      <c r="K4383" s="6">
        <v>8017.7322283619815</v>
      </c>
      <c r="L4383" s="6">
        <v>40026.44801910769</v>
      </c>
      <c r="M4383" s="6">
        <v>136979024.2342037</v>
      </c>
      <c r="N4383" s="6">
        <v>3639.6110138234994</v>
      </c>
      <c r="O4383" s="6">
        <v>107611092.9996059</v>
      </c>
    </row>
    <row r="4384">
      <c r="A4384">
        <v>4380</v>
      </c>
      <c r="B4384" s="6">
        <v>-161101986.2968148</v>
      </c>
      <c r="C4384" s="6">
        <v>49114721.07683106</v>
      </c>
      <c r="D4384" s="6">
        <v>63196021.76820688</v>
      </c>
      <c r="E4384" s="6">
        <v>50794072.89453034</v>
      </c>
      <c r="F4384" s="6">
        <v>72784200.12388062</v>
      </c>
      <c r="G4384" s="6">
        <v>87472090.90662234</v>
      </c>
      <c r="H4384" s="6">
        <f>NPV(Supuestos!$B$22,C4384:G4384)+B4384</f>
        <v>53417293.86235369</v>
      </c>
      <c r="I4384" s="2">
        <f>IFERROR(IRR(B4384:G4384),"")</f>
        <v>0.25858821844868624</v>
      </c>
      <c r="J4384" s="2">
        <f>IFERROR(MIRR(B4384:G4384,Supuestos!$B$22,Supuestos!$B$22),"")</f>
        <v>0.20719641908772912</v>
      </c>
      <c r="K4384" s="6">
        <v>7959.511723493475</v>
      </c>
      <c r="L4384" s="6">
        <v>41540.191153162246</v>
      </c>
      <c r="M4384" s="6">
        <v>134650815.2184344</v>
      </c>
      <c r="N4384" s="6">
        <v>3523.8215812171497</v>
      </c>
      <c r="O4384" s="6">
        <v>114000447.73016863</v>
      </c>
    </row>
    <row r="4385">
      <c r="A4385">
        <v>4381</v>
      </c>
      <c r="B4385" s="6">
        <v>-188270098.76041085</v>
      </c>
      <c r="C4385" s="6">
        <v>82151399.65400347</v>
      </c>
      <c r="D4385" s="6">
        <v>82707121.63924013</v>
      </c>
      <c r="E4385" s="6">
        <v>77199961.01912318</v>
      </c>
      <c r="F4385" s="6">
        <v>97048888.52984217</v>
      </c>
      <c r="G4385" s="6">
        <v>135039442.5686686</v>
      </c>
      <c r="H4385" s="6">
        <f>NPV(Supuestos!$B$22,C4385:G4385)+B4385</f>
        <v>127136739.49148428</v>
      </c>
      <c r="I4385" s="2">
        <f>IFERROR(IRR(B4385:G4385),"")</f>
        <v>0.3737062648634133</v>
      </c>
      <c r="J4385" s="2">
        <f>IFERROR(MIRR(B4385:G4385,Supuestos!$B$22,Supuestos!$B$22),"")</f>
        <v>0.26392935994711886</v>
      </c>
      <c r="K4385" s="6">
        <v>8946.203084665674</v>
      </c>
      <c r="L4385" s="6">
        <v>38951.97378310583</v>
      </c>
      <c r="M4385" s="6">
        <v>160392317.3194318</v>
      </c>
      <c r="N4385" s="6">
        <v>3268.976871948689</v>
      </c>
      <c r="O4385" s="6">
        <v>110504243.8854686</v>
      </c>
    </row>
    <row r="4386">
      <c r="A4386">
        <v>4382</v>
      </c>
      <c r="B4386" s="6">
        <v>-157657052.4103685</v>
      </c>
      <c r="C4386" s="6">
        <v>74993777.90959163</v>
      </c>
      <c r="D4386" s="6">
        <v>59287229.3676447</v>
      </c>
      <c r="E4386" s="6">
        <v>57540259.81045225</v>
      </c>
      <c r="F4386" s="6">
        <v>71702849.71886997</v>
      </c>
      <c r="G4386" s="6">
        <v>104341004.73198973</v>
      </c>
      <c r="H4386" s="6">
        <f>NPV(Supuestos!$B$22,C4386:G4386)+B4386</f>
        <v>89229888.97348796</v>
      </c>
      <c r="I4386" s="2">
        <f>IFERROR(IRR(B4386:G4386),"")</f>
        <v>0.3454643717305195</v>
      </c>
      <c r="J4386" s="2">
        <f>IFERROR(MIRR(B4386:G4386,Supuestos!$B$22,Supuestos!$B$22),"")</f>
        <v>0.24698662315253062</v>
      </c>
      <c r="K4386" s="6">
        <v>7760.275396196141</v>
      </c>
      <c r="L4386" s="6">
        <v>44788.4704690937</v>
      </c>
      <c r="M4386" s="6">
        <v>129851383.17720328</v>
      </c>
      <c r="N4386" s="6">
        <v>3418.0222960188985</v>
      </c>
      <c r="O4386" s="6">
        <v>110165376.51264353</v>
      </c>
    </row>
    <row r="4387">
      <c r="A4387">
        <v>4383</v>
      </c>
      <c r="B4387" s="6">
        <v>-170961662.95237926</v>
      </c>
      <c r="C4387" s="6">
        <v>70163287.5770807</v>
      </c>
      <c r="D4387" s="6">
        <v>76124891.72051117</v>
      </c>
      <c r="E4387" s="6">
        <v>51300792.758241475</v>
      </c>
      <c r="F4387" s="6">
        <v>45587030.855613194</v>
      </c>
      <c r="G4387" s="6">
        <v>110008401.68298331</v>
      </c>
      <c r="H4387" s="6">
        <f>NPV(Supuestos!$B$22,C4387:G4387)+B4387</f>
        <v>67913385.21785843</v>
      </c>
      <c r="I4387" s="2">
        <f>IFERROR(IRR(B4387:G4387),"")</f>
        <v>0.2909698194306384</v>
      </c>
      <c r="J4387" s="2">
        <f>IFERROR(MIRR(B4387:G4387,Supuestos!$B$22,Supuestos!$B$22),"")</f>
        <v>0.21887526017490155</v>
      </c>
      <c r="K4387" s="6">
        <v>7936.468192216077</v>
      </c>
      <c r="L4387" s="6">
        <v>41474.93250813838</v>
      </c>
      <c r="M4387" s="6">
        <v>144628504.34236735</v>
      </c>
      <c r="N4387" s="6">
        <v>3409.092737734318</v>
      </c>
      <c r="O4387" s="6">
        <v>106637223.23747396</v>
      </c>
    </row>
    <row r="4388">
      <c r="A4388">
        <v>4384</v>
      </c>
      <c r="B4388" s="6">
        <v>-162902728.00968754</v>
      </c>
      <c r="C4388" s="6">
        <v>49129490.03073293</v>
      </c>
      <c r="D4388" s="6">
        <v>46234327.182389386</v>
      </c>
      <c r="E4388" s="6">
        <v>51607531.0446625</v>
      </c>
      <c r="F4388" s="6">
        <v>48527743.30674365</v>
      </c>
      <c r="G4388" s="6">
        <v>108219324.29985222</v>
      </c>
      <c r="H4388" s="6">
        <f>NPV(Supuestos!$B$22,C4388:G4388)+B4388</f>
        <v>35540788.45784114</v>
      </c>
      <c r="I4388" s="2">
        <f>IFERROR(IRR(B4388:G4388),"")</f>
        <v>0.21693299718512332</v>
      </c>
      <c r="J4388" s="2">
        <f>IFERROR(MIRR(B4388:G4388,Supuestos!$B$22,Supuestos!$B$22),"")</f>
        <v>0.1858958868138607</v>
      </c>
      <c r="K4388" s="6">
        <v>7677.351718996162</v>
      </c>
      <c r="L4388" s="6">
        <v>40595.75783820286</v>
      </c>
      <c r="M4388" s="6">
        <v>137969295.11184126</v>
      </c>
      <c r="N4388" s="6">
        <v>3301.8836511299014</v>
      </c>
      <c r="O4388" s="6">
        <v>112459371.1540252</v>
      </c>
    </row>
    <row r="4389">
      <c r="A4389">
        <v>4385</v>
      </c>
      <c r="B4389" s="6">
        <v>-183468671.57999024</v>
      </c>
      <c r="C4389" s="6">
        <v>92934894.19830076</v>
      </c>
      <c r="D4389" s="6">
        <v>94643373.07452697</v>
      </c>
      <c r="E4389" s="6">
        <v>93258686.62331134</v>
      </c>
      <c r="F4389" s="6">
        <v>121021084.22670361</v>
      </c>
      <c r="G4389" s="6">
        <v>142468797.71406958</v>
      </c>
      <c r="H4389" s="6">
        <f>NPV(Supuestos!$B$22,C4389:G4389)+B4389</f>
        <v>179473151.20924962</v>
      </c>
      <c r="I4389" s="2">
        <f>IFERROR(IRR(B4389:G4389),"")</f>
        <v>0.46862642658143183</v>
      </c>
      <c r="J4389" s="2">
        <f>IFERROR(MIRR(B4389:G4389,Supuestos!$B$22,Supuestos!$B$22),"")</f>
        <v>0.30665180058204067</v>
      </c>
      <c r="K4389" s="6">
        <v>8985.709826203503</v>
      </c>
      <c r="L4389" s="6">
        <v>43979.29977514334</v>
      </c>
      <c r="M4389" s="6">
        <v>151853853.48886582</v>
      </c>
      <c r="N4389" s="6">
        <v>3542.035769422849</v>
      </c>
      <c r="O4389" s="6">
        <v>110264053.18954535</v>
      </c>
    </row>
    <row r="4390">
      <c r="A4390">
        <v>4386</v>
      </c>
      <c r="B4390" s="6">
        <v>-172747864.76749933</v>
      </c>
      <c r="C4390" s="6">
        <v>69988321.45093454</v>
      </c>
      <c r="D4390" s="6">
        <v>76085951.3960895</v>
      </c>
      <c r="E4390" s="6">
        <v>79178941.2916785</v>
      </c>
      <c r="F4390" s="6">
        <v>61274762.28606872</v>
      </c>
      <c r="G4390" s="6">
        <v>127242763.61405018</v>
      </c>
      <c r="H4390" s="6">
        <f>NPV(Supuestos!$B$22,C4390:G4390)+B4390</f>
        <v>103000081.12792884</v>
      </c>
      <c r="I4390" s="2">
        <f>IFERROR(IRR(B4390:G4390),"")</f>
        <v>0.3495474328743376</v>
      </c>
      <c r="J4390" s="2">
        <f>IFERROR(MIRR(B4390:G4390,Supuestos!$B$22,Supuestos!$B$22),"")</f>
        <v>0.25177066844517504</v>
      </c>
      <c r="K4390" s="6">
        <v>8954.898795719817</v>
      </c>
      <c r="L4390" s="6">
        <v>36240.307671304145</v>
      </c>
      <c r="M4390" s="6">
        <v>146785601.76571715</v>
      </c>
      <c r="N4390" s="6">
        <v>3349.8507556815944</v>
      </c>
      <c r="O4390" s="6">
        <v>108374683.30124874</v>
      </c>
    </row>
    <row r="4391">
      <c r="A4391">
        <v>4387</v>
      </c>
      <c r="B4391" s="6">
        <v>-177434361.33796918</v>
      </c>
      <c r="C4391" s="6">
        <v>96186239.7289331</v>
      </c>
      <c r="D4391" s="6">
        <v>95581946.97817722</v>
      </c>
      <c r="E4391" s="6">
        <v>85692073.96041042</v>
      </c>
      <c r="F4391" s="6">
        <v>76885080.49005319</v>
      </c>
      <c r="G4391" s="6">
        <v>157002550.9442119</v>
      </c>
      <c r="H4391" s="6">
        <f>NPV(Supuestos!$B$22,C4391:G4391)+B4391</f>
        <v>165390791.7234848</v>
      </c>
      <c r="I4391" s="2">
        <f>IFERROR(IRR(B4391:G4391),"")</f>
        <v>0.4648873122378814</v>
      </c>
      <c r="J4391" s="2">
        <f>IFERROR(MIRR(B4391:G4391,Supuestos!$B$22,Supuestos!$B$22),"")</f>
        <v>0.30050444683607225</v>
      </c>
      <c r="K4391" s="6">
        <v>9229.316076898045</v>
      </c>
      <c r="L4391" s="6">
        <v>39411.02573224653</v>
      </c>
      <c r="M4391" s="6">
        <v>148335416.26615596</v>
      </c>
      <c r="N4391" s="6">
        <v>3471.866647961239</v>
      </c>
      <c r="O4391" s="6">
        <v>103809422.10307194</v>
      </c>
    </row>
    <row r="4392">
      <c r="A4392">
        <v>4388</v>
      </c>
      <c r="B4392" s="6">
        <v>-166962519.74396992</v>
      </c>
      <c r="C4392" s="6">
        <v>47378746.82569648</v>
      </c>
      <c r="D4392" s="6">
        <v>37361221.584049866</v>
      </c>
      <c r="E4392" s="6">
        <v>54673862.502299964</v>
      </c>
      <c r="F4392" s="6">
        <v>47817867.86289264</v>
      </c>
      <c r="G4392" s="6">
        <v>96690270.64726333</v>
      </c>
      <c r="H4392" s="6">
        <f>NPV(Supuestos!$B$22,C4392:G4392)+B4392</f>
        <v>18779244.38197591</v>
      </c>
      <c r="I4392" s="2">
        <f>IFERROR(IRR(B4392:G4392),"")</f>
        <v>0.1805290157723728</v>
      </c>
      <c r="J4392" s="2">
        <f>IFERROR(MIRR(B4392:G4392,Supuestos!$B$22,Supuestos!$B$22),"")</f>
        <v>0.16456294290062412</v>
      </c>
      <c r="K4392" s="6">
        <v>8037.7480993950385</v>
      </c>
      <c r="L4392" s="6">
        <v>34572.98229549013</v>
      </c>
      <c r="M4392" s="6">
        <v>144731405.92509037</v>
      </c>
      <c r="N4392" s="6">
        <v>3406.5397390164435</v>
      </c>
      <c r="O4392" s="6">
        <v>104798176.60539454</v>
      </c>
    </row>
    <row r="4393">
      <c r="A4393">
        <v>4389</v>
      </c>
      <c r="B4393" s="6">
        <v>-185100232.53356284</v>
      </c>
      <c r="C4393" s="6">
        <v>81269739.6948217</v>
      </c>
      <c r="D4393" s="6">
        <v>76313337.66257842</v>
      </c>
      <c r="E4393" s="6">
        <v>70843589.93749255</v>
      </c>
      <c r="F4393" s="6">
        <v>88568728.86354469</v>
      </c>
      <c r="G4393" s="6">
        <v>113091791.85417442</v>
      </c>
      <c r="H4393" s="6">
        <f>NPV(Supuestos!$B$22,C4393:G4393)+B4393</f>
        <v>103903183.88383222</v>
      </c>
      <c r="I4393" s="2">
        <f>IFERROR(IRR(B4393:G4393),"")</f>
        <v>0.3432309006039688</v>
      </c>
      <c r="J4393" s="2">
        <f>IFERROR(MIRR(B4393:G4393,Supuestos!$B$22,Supuestos!$B$22),"")</f>
        <v>0.24624679322359544</v>
      </c>
      <c r="K4393" s="6">
        <v>9000.869716661664</v>
      </c>
      <c r="L4393" s="6">
        <v>37135.70471647807</v>
      </c>
      <c r="M4393" s="6">
        <v>158359941.33440787</v>
      </c>
      <c r="N4393" s="6">
        <v>3370.684480884423</v>
      </c>
      <c r="O4393" s="6">
        <v>108093789.73752451</v>
      </c>
    </row>
    <row r="4394">
      <c r="A4394">
        <v>4390</v>
      </c>
      <c r="B4394" s="6">
        <v>-171776245.17265823</v>
      </c>
      <c r="C4394" s="6">
        <v>65213083.55799189</v>
      </c>
      <c r="D4394" s="6">
        <v>72794930.54433635</v>
      </c>
      <c r="E4394" s="6">
        <v>87281122.53778097</v>
      </c>
      <c r="F4394" s="6">
        <v>71540197.62658696</v>
      </c>
      <c r="G4394" s="6">
        <v>127952496.23933792</v>
      </c>
      <c r="H4394" s="6">
        <f>NPV(Supuestos!$B$22,C4394:G4394)+B4394</f>
        <v>109165878.12219265</v>
      </c>
      <c r="I4394" s="2">
        <f>IFERROR(IRR(B4394:G4394),"")</f>
        <v>0.3559427853244851</v>
      </c>
      <c r="J4394" s="2">
        <f>IFERROR(MIRR(B4394:G4394,Supuestos!$B$22,Supuestos!$B$22),"")</f>
        <v>0.25786954514212757</v>
      </c>
      <c r="K4394" s="6">
        <v>8883.475410844283</v>
      </c>
      <c r="L4394" s="6">
        <v>39005.03751974366</v>
      </c>
      <c r="M4394" s="6">
        <v>144056221.8362021</v>
      </c>
      <c r="N4394" s="6">
        <v>3451.186579838395</v>
      </c>
      <c r="O4394" s="6">
        <v>113038907.85981251</v>
      </c>
    </row>
    <row r="4395">
      <c r="A4395">
        <v>4391</v>
      </c>
      <c r="B4395" s="6">
        <v>-165069000.84524596</v>
      </c>
      <c r="C4395" s="6">
        <v>31601017.32799118</v>
      </c>
      <c r="D4395" s="6">
        <v>39696894.277633846</v>
      </c>
      <c r="E4395" s="6">
        <v>50841269.51383013</v>
      </c>
      <c r="F4395" s="6">
        <v>39207294.78079118</v>
      </c>
      <c r="G4395" s="6">
        <v>76045238.03676298</v>
      </c>
      <c r="H4395" s="6">
        <f>NPV(Supuestos!$B$22,C4395:G4395)+B4395</f>
        <v>-9777550.630690865</v>
      </c>
      <c r="I4395" s="2">
        <f>IFERROR(IRR(B4395:G4395),"")</f>
        <v>0.11793894916783892</v>
      </c>
      <c r="J4395" s="2">
        <f>IFERROR(MIRR(B4395:G4395,Supuestos!$B$22,Supuestos!$B$22),"")</f>
        <v>0.12616300374444744</v>
      </c>
      <c r="K4395" s="6">
        <v>7694.377323393012</v>
      </c>
      <c r="L4395" s="6">
        <v>35133.61454735079</v>
      </c>
      <c r="M4395" s="6">
        <v>143442497.8802886</v>
      </c>
      <c r="N4395" s="6">
        <v>3315.4826037896178</v>
      </c>
      <c r="O4395" s="6">
        <v>109938012.18153636</v>
      </c>
    </row>
    <row r="4396">
      <c r="A4396">
        <v>4392</v>
      </c>
      <c r="B4396" s="6">
        <v>-153715752.67090508</v>
      </c>
      <c r="C4396" s="6">
        <v>34499554.62076271</v>
      </c>
      <c r="D4396" s="6">
        <v>36960175.65072025</v>
      </c>
      <c r="E4396" s="6">
        <v>23434543.42954101</v>
      </c>
      <c r="F4396" s="6">
        <v>20010669.293518364</v>
      </c>
      <c r="G4396" s="6">
        <v>56231021.47980073</v>
      </c>
      <c r="H4396" s="6">
        <f>NPV(Supuestos!$B$22,C4396:G4396)+B4396</f>
        <v>-38143127.99256094</v>
      </c>
      <c r="I4396" s="2">
        <f>IFERROR(IRR(B4396:G4396),"")</f>
        <v>0.0350868959248453</v>
      </c>
      <c r="J4396" s="2">
        <f>IFERROR(MIRR(B4396:G4396,Supuestos!$B$22,Supuestos!$B$22),"")</f>
        <v>0.0767928705145744</v>
      </c>
      <c r="K4396" s="6">
        <v>7185.172829402533</v>
      </c>
      <c r="L4396" s="6">
        <v>35888.78852943291</v>
      </c>
      <c r="M4396" s="6">
        <v>133086380.81315671</v>
      </c>
      <c r="N4396" s="6">
        <v>3293.084366557499</v>
      </c>
      <c r="O4396" s="6">
        <v>110202441.22659104</v>
      </c>
    </row>
    <row r="4397">
      <c r="A4397">
        <v>4393</v>
      </c>
      <c r="B4397" s="6">
        <v>-152234265.6065588</v>
      </c>
      <c r="C4397" s="6">
        <v>33720198.44851634</v>
      </c>
      <c r="D4397" s="6">
        <v>28689427.711860508</v>
      </c>
      <c r="E4397" s="6">
        <v>29684615.957884632</v>
      </c>
      <c r="F4397" s="6">
        <v>40535124.34780865</v>
      </c>
      <c r="G4397" s="6">
        <v>70866439.29363361</v>
      </c>
      <c r="H4397" s="6">
        <f>NPV(Supuestos!$B$22,C4397:G4397)+B4397</f>
        <v>-19737435.293895215</v>
      </c>
      <c r="I4397" s="2">
        <f>IFERROR(IRR(B4397:G4397),"")</f>
        <v>0.09120881074673604</v>
      </c>
      <c r="J4397" s="2">
        <f>IFERROR(MIRR(B4397:G4397,Supuestos!$B$22,Supuestos!$B$22),"")</f>
        <v>0.1087751037846707</v>
      </c>
      <c r="K4397" s="6">
        <v>7698.374077413342</v>
      </c>
      <c r="L4397" s="6">
        <v>34575.58615690199</v>
      </c>
      <c r="M4397" s="6">
        <v>130940201.91202554</v>
      </c>
      <c r="N4397" s="6">
        <v>3482.9488425826034</v>
      </c>
      <c r="O4397" s="6">
        <v>106961134.1749428</v>
      </c>
    </row>
    <row r="4398">
      <c r="A4398">
        <v>4394</v>
      </c>
      <c r="B4398" s="6">
        <v>-173429808.7855388</v>
      </c>
      <c r="C4398" s="6">
        <v>24635330.160504058</v>
      </c>
      <c r="D4398" s="6">
        <v>23847959.806500096</v>
      </c>
      <c r="E4398" s="6">
        <v>19422744.71660113</v>
      </c>
      <c r="F4398" s="6">
        <v>25671493.746415038</v>
      </c>
      <c r="G4398" s="6">
        <v>67166043.08081785</v>
      </c>
      <c r="H4398" s="6">
        <f>NPV(Supuestos!$B$22,C4398:G4398)+B4398</f>
        <v>-70276316.68361625</v>
      </c>
      <c r="I4398" s="2">
        <f>IFERROR(IRR(B4398:G4398),"")</f>
        <v>-0.021083104499777953</v>
      </c>
      <c r="J4398" s="2">
        <f>IFERROR(MIRR(B4398:G4398,Supuestos!$B$22,Supuestos!$B$22),"")</f>
        <v>0.02748830946288372</v>
      </c>
      <c r="K4398" s="6">
        <v>7749.205194810016</v>
      </c>
      <c r="L4398" s="6">
        <v>33854.09303488201</v>
      </c>
      <c r="M4398" s="6">
        <v>152442423.69661966</v>
      </c>
      <c r="N4398" s="6">
        <v>3601.9207911255457</v>
      </c>
      <c r="O4398" s="6">
        <v>115019710.4809015</v>
      </c>
    </row>
    <row r="4399">
      <c r="A4399">
        <v>4395</v>
      </c>
      <c r="B4399" s="6">
        <v>-171532720.96238628</v>
      </c>
      <c r="C4399" s="6">
        <v>81722765.65918526</v>
      </c>
      <c r="D4399" s="6">
        <v>77016792.94146672</v>
      </c>
      <c r="E4399" s="6">
        <v>73936978.95915858</v>
      </c>
      <c r="F4399" s="6">
        <v>77138971.2436308</v>
      </c>
      <c r="G4399" s="6">
        <v>117192920.26064552</v>
      </c>
      <c r="H4399" s="6">
        <f>NPV(Supuestos!$B$22,C4399:G4399)+B4399</f>
        <v>115859985.64577544</v>
      </c>
      <c r="I4399" s="2">
        <f>IFERROR(IRR(B4399:G4399),"")</f>
        <v>0.38307719283776864</v>
      </c>
      <c r="J4399" s="2">
        <f>IFERROR(MIRR(B4399:G4399,Supuestos!$B$22,Supuestos!$B$22),"")</f>
        <v>0.2639520670949689</v>
      </c>
      <c r="K4399" s="6">
        <v>8584.237105868897</v>
      </c>
      <c r="L4399" s="6">
        <v>40509.894357775716</v>
      </c>
      <c r="M4399" s="6">
        <v>143712997.8983185</v>
      </c>
      <c r="N4399" s="6">
        <v>3286.12611098215</v>
      </c>
      <c r="O4399" s="6">
        <v>111479626.99904577</v>
      </c>
    </row>
    <row r="4400">
      <c r="A4400">
        <v>4396</v>
      </c>
      <c r="B4400" s="6">
        <v>-176186907.83310634</v>
      </c>
      <c r="C4400" s="6">
        <v>48383131.96623041</v>
      </c>
      <c r="D4400" s="6">
        <v>59568677.02101904</v>
      </c>
      <c r="E4400" s="6">
        <v>64472552.51976038</v>
      </c>
      <c r="F4400" s="6">
        <v>65828680.80170403</v>
      </c>
      <c r="G4400" s="6">
        <v>100335977.56419249</v>
      </c>
      <c r="H4400" s="6">
        <f>NPV(Supuestos!$B$22,C4400:G4400)+B4400</f>
        <v>46694961.44894372</v>
      </c>
      <c r="I4400" s="2">
        <f>IFERROR(IRR(B4400:G4400),"")</f>
        <v>0.23377231847038232</v>
      </c>
      <c r="J4400" s="2">
        <f>IFERROR(MIRR(B4400:G4400,Supuestos!$B$22,Supuestos!$B$22),"")</f>
        <v>0.1948821487430965</v>
      </c>
      <c r="K4400" s="6">
        <v>8872.126347699943</v>
      </c>
      <c r="L4400" s="6">
        <v>33623.644250393234</v>
      </c>
      <c r="M4400" s="6">
        <v>152321850.22833806</v>
      </c>
      <c r="N4400" s="6">
        <v>3384.0259263912835</v>
      </c>
      <c r="O4400" s="6">
        <v>110897581.79084355</v>
      </c>
    </row>
    <row r="4401">
      <c r="A4401">
        <v>4397</v>
      </c>
      <c r="B4401" s="6">
        <v>-171336826.53381273</v>
      </c>
      <c r="C4401" s="6">
        <v>47012905.41656774</v>
      </c>
      <c r="D4401" s="6">
        <v>52038890.74110851</v>
      </c>
      <c r="E4401" s="6">
        <v>49095657.7561377</v>
      </c>
      <c r="F4401" s="6">
        <v>60076908.604545325</v>
      </c>
      <c r="G4401" s="6">
        <v>75197478.24762389</v>
      </c>
      <c r="H4401" s="6">
        <f>NPV(Supuestos!$B$22,C4401:G4401)+B4401</f>
        <v>17708537.930784352</v>
      </c>
      <c r="I4401" s="2">
        <f>IFERROR(IRR(B4401:G4401),"")</f>
        <v>0.17908114507087572</v>
      </c>
      <c r="J4401" s="2">
        <f>IFERROR(MIRR(B4401:G4401,Supuestos!$B$22,Supuestos!$B$22),"")</f>
        <v>0.16264710382768732</v>
      </c>
      <c r="K4401" s="6">
        <v>8267.32976534376</v>
      </c>
      <c r="L4401" s="6">
        <v>34417.45128071388</v>
      </c>
      <c r="M4401" s="6">
        <v>148573592.98018757</v>
      </c>
      <c r="N4401" s="6">
        <v>3404.617595424255</v>
      </c>
      <c r="O4401" s="6">
        <v>108722047.77248676</v>
      </c>
    </row>
    <row r="4402">
      <c r="A4402">
        <v>4398</v>
      </c>
      <c r="B4402" s="6">
        <v>-179664000.95302272</v>
      </c>
      <c r="C4402" s="6">
        <v>83023905.19237481</v>
      </c>
      <c r="D4402" s="6">
        <v>70150483.75701202</v>
      </c>
      <c r="E4402" s="6">
        <v>64090833.892113596</v>
      </c>
      <c r="F4402" s="6">
        <v>68656826.51429726</v>
      </c>
      <c r="G4402" s="6">
        <v>126107478.51323625</v>
      </c>
      <c r="H4402" s="6">
        <f>NPV(Supuestos!$B$22,C4402:G4402)+B4402</f>
        <v>96548618.30929342</v>
      </c>
      <c r="I4402" s="2">
        <f>IFERROR(IRR(B4402:G4402),"")</f>
        <v>0.3355243078870583</v>
      </c>
      <c r="J4402" s="2">
        <f>IFERROR(MIRR(B4402:G4402,Supuestos!$B$22,Supuestos!$B$22),"")</f>
        <v>0.24239970963231872</v>
      </c>
      <c r="K4402" s="6">
        <v>8219.138714379445</v>
      </c>
      <c r="L4402" s="6">
        <v>41521.40208456058</v>
      </c>
      <c r="M4402" s="6">
        <v>152362387.88514054</v>
      </c>
      <c r="N4402" s="6">
        <v>3276.549266433964</v>
      </c>
      <c r="O4402" s="6">
        <v>108895969.9674728</v>
      </c>
    </row>
    <row r="4403">
      <c r="A4403">
        <v>4399</v>
      </c>
      <c r="B4403" s="6">
        <v>-157009472.3023725</v>
      </c>
      <c r="C4403" s="6">
        <v>46135207.44418977</v>
      </c>
      <c r="D4403" s="6">
        <v>42760992.96626653</v>
      </c>
      <c r="E4403" s="6">
        <v>53719908.08350375</v>
      </c>
      <c r="F4403" s="6">
        <v>50058438.95632349</v>
      </c>
      <c r="G4403" s="6">
        <v>104317577.36457302</v>
      </c>
      <c r="H4403" s="6">
        <f>NPV(Supuestos!$B$22,C4403:G4403)+B4403</f>
        <v>36440506.54094215</v>
      </c>
      <c r="I4403" s="2">
        <f>IFERROR(IRR(B4403:G4403),"")</f>
        <v>0.22081948526609488</v>
      </c>
      <c r="J4403" s="2">
        <f>IFERROR(MIRR(B4403:G4403,Supuestos!$B$22,Supuestos!$B$22),"")</f>
        <v>0.18859368317755698</v>
      </c>
      <c r="K4403" s="6">
        <v>8451.638072822898</v>
      </c>
      <c r="L4403" s="6">
        <v>33611.89671622318</v>
      </c>
      <c r="M4403" s="6">
        <v>134283425.42344266</v>
      </c>
      <c r="N4403" s="6">
        <v>3305.2918886144957</v>
      </c>
      <c r="O4403" s="6">
        <v>107557474.13270558</v>
      </c>
    </row>
    <row r="4404">
      <c r="A4404">
        <v>4400</v>
      </c>
      <c r="B4404" s="6">
        <v>-170764475.16627255</v>
      </c>
      <c r="C4404" s="6">
        <v>54897520.446353614</v>
      </c>
      <c r="D4404" s="6">
        <v>58901881.144909434</v>
      </c>
      <c r="E4404" s="6">
        <v>66930632.17528921</v>
      </c>
      <c r="F4404" s="6">
        <v>69807932.66698477</v>
      </c>
      <c r="G4404" s="6">
        <v>127627175.50176285</v>
      </c>
      <c r="H4404" s="6">
        <f>NPV(Supuestos!$B$22,C4404:G4404)+B4404</f>
        <v>75508055.52252463</v>
      </c>
      <c r="I4404" s="2">
        <f>IFERROR(IRR(B4404:G4404),"")</f>
        <v>0.28815262960317</v>
      </c>
      <c r="J4404" s="2">
        <f>IFERROR(MIRR(B4404:G4404,Supuestos!$B$22,Supuestos!$B$22),"")</f>
        <v>0.22661576022869667</v>
      </c>
      <c r="K4404" s="6">
        <v>7890.231263468643</v>
      </c>
      <c r="L4404" s="6">
        <v>43193.31742220449</v>
      </c>
      <c r="M4404" s="6">
        <v>143500054.08646435</v>
      </c>
      <c r="N4404" s="6">
        <v>3384.4103526944914</v>
      </c>
      <c r="O4404" s="6">
        <v>106908641.30991805</v>
      </c>
    </row>
    <row r="4405">
      <c r="A4405">
        <v>4401</v>
      </c>
      <c r="B4405" s="6">
        <v>-170504198.57978868</v>
      </c>
      <c r="C4405" s="6">
        <v>117949562.22119051</v>
      </c>
      <c r="D4405" s="6">
        <v>124651162.868446</v>
      </c>
      <c r="E4405" s="6">
        <v>126672391.0075499</v>
      </c>
      <c r="F4405" s="6">
        <v>121240467.36092284</v>
      </c>
      <c r="G4405" s="6">
        <v>184294649.78445387</v>
      </c>
      <c r="H4405" s="6">
        <f>NPV(Supuestos!$B$22,C4405:G4405)+B4405</f>
        <v>281876563.36780417</v>
      </c>
      <c r="I4405" s="2">
        <f>IFERROR(IRR(B4405:G4405),"")</f>
        <v>0.6780647259211497</v>
      </c>
      <c r="J4405" s="2">
        <f>IFERROR(MIRR(B4405:G4405,Supuestos!$B$22,Supuestos!$B$22),"")</f>
        <v>0.3856663206395421</v>
      </c>
      <c r="K4405" s="6">
        <v>9458.39718200167</v>
      </c>
      <c r="L4405" s="6">
        <v>45606.7130056479</v>
      </c>
      <c r="M4405" s="6">
        <v>135994886.11795038</v>
      </c>
      <c r="N4405" s="6">
        <v>3416.236301573614</v>
      </c>
      <c r="O4405" s="6">
        <v>105615160.65253146</v>
      </c>
    </row>
    <row r="4406">
      <c r="A4406">
        <v>4402</v>
      </c>
      <c r="B4406" s="6">
        <v>-191076134.3564477</v>
      </c>
      <c r="C4406" s="6">
        <v>64239350.70905906</v>
      </c>
      <c r="D4406" s="6">
        <v>67242363.3562294</v>
      </c>
      <c r="E4406" s="6">
        <v>68788035.70338885</v>
      </c>
      <c r="F4406" s="6">
        <v>70780106.79548523</v>
      </c>
      <c r="G4406" s="6">
        <v>120884639.67588747</v>
      </c>
      <c r="H4406" s="6">
        <f>NPV(Supuestos!$B$22,C4406:G4406)+B4406</f>
        <v>68136152.29241791</v>
      </c>
      <c r="I4406" s="2">
        <f>IFERROR(IRR(B4406:G4406),"")</f>
        <v>0.26658398174248493</v>
      </c>
      <c r="J4406" s="2">
        <f>IFERROR(MIRR(B4406:G4406,Supuestos!$B$22,Supuestos!$B$22),"")</f>
        <v>0.21169880247397743</v>
      </c>
      <c r="K4406" s="6">
        <v>8186.644846195016</v>
      </c>
      <c r="L4406" s="6">
        <v>39954.47582246274</v>
      </c>
      <c r="M4406" s="6">
        <v>164908686.07049668</v>
      </c>
      <c r="N4406" s="6">
        <v>3352.273986519625</v>
      </c>
      <c r="O4406" s="6">
        <v>105723488.91581441</v>
      </c>
    </row>
    <row r="4407">
      <c r="A4407">
        <v>4403</v>
      </c>
      <c r="B4407" s="6">
        <v>-152846018.1338452</v>
      </c>
      <c r="C4407" s="6">
        <v>50605611.582970716</v>
      </c>
      <c r="D4407" s="6">
        <v>67366652.41662227</v>
      </c>
      <c r="E4407" s="6">
        <v>42860087.48630975</v>
      </c>
      <c r="F4407" s="6">
        <v>51688366.06669709</v>
      </c>
      <c r="G4407" s="6">
        <v>110302412.86146778</v>
      </c>
      <c r="H4407" s="6">
        <f>NPV(Supuestos!$B$22,C4407:G4407)+B4407</f>
        <v>60201937.952266745</v>
      </c>
      <c r="I4407" s="2">
        <f>IFERROR(IRR(B4407:G4407),"")</f>
        <v>0.2787910775240396</v>
      </c>
      <c r="J4407" s="2">
        <f>IFERROR(MIRR(B4407:G4407,Supuestos!$B$22,Supuestos!$B$22),"")</f>
        <v>0.21828669118426847</v>
      </c>
      <c r="K4407" s="6">
        <v>8278.300481645329</v>
      </c>
      <c r="L4407" s="6">
        <v>37555.03335632953</v>
      </c>
      <c r="M4407" s="6">
        <v>127974670.0760925</v>
      </c>
      <c r="N4407" s="6">
        <v>3398.5094318166375</v>
      </c>
      <c r="O4407" s="6">
        <v>114111372.49943788</v>
      </c>
    </row>
    <row r="4408">
      <c r="A4408">
        <v>4404</v>
      </c>
      <c r="B4408" s="6">
        <v>-159245321.68987754</v>
      </c>
      <c r="C4408" s="6">
        <v>41172935.568053246</v>
      </c>
      <c r="D4408" s="6">
        <v>34925951.45759201</v>
      </c>
      <c r="E4408" s="6">
        <v>55747176.38255498</v>
      </c>
      <c r="F4408" s="6">
        <v>44865943.35129236</v>
      </c>
      <c r="G4408" s="6">
        <v>85893639.97415262</v>
      </c>
      <c r="H4408" s="6">
        <f>NPV(Supuestos!$B$22,C4408:G4408)+B4408</f>
        <v>12548135.426285766</v>
      </c>
      <c r="I4408" s="2">
        <f>IFERROR(IRR(B4408:G4408),"")</f>
        <v>0.16851440968010942</v>
      </c>
      <c r="J4408" s="2">
        <f>IFERROR(MIRR(B4408:G4408,Supuestos!$B$22,Supuestos!$B$22),"")</f>
        <v>0.15742494661044515</v>
      </c>
      <c r="K4408" s="6">
        <v>7627.273776292293</v>
      </c>
      <c r="L4408" s="6">
        <v>38958.274871724454</v>
      </c>
      <c r="M4408" s="6">
        <v>135473687.42598227</v>
      </c>
      <c r="N4408" s="6">
        <v>3483.0159982666373</v>
      </c>
      <c r="O4408" s="6">
        <v>109800954.51017238</v>
      </c>
    </row>
    <row r="4409">
      <c r="A4409">
        <v>4405</v>
      </c>
      <c r="B4409" s="6">
        <v>-190083594.74488288</v>
      </c>
      <c r="C4409" s="6">
        <v>79015619.5806086</v>
      </c>
      <c r="D4409" s="6">
        <v>102079368.08950824</v>
      </c>
      <c r="E4409" s="6">
        <v>87093122.10471997</v>
      </c>
      <c r="F4409" s="6">
        <v>78734251.15518272</v>
      </c>
      <c r="G4409" s="6">
        <v>145066830.156034</v>
      </c>
      <c r="H4409" s="6">
        <f>NPV(Supuestos!$B$22,C4409:G4409)+B4409</f>
        <v>138520651.08863118</v>
      </c>
      <c r="I4409" s="2">
        <f>IFERROR(IRR(B4409:G4409),"")</f>
        <v>0.39309829126857865</v>
      </c>
      <c r="J4409" s="2">
        <f>IFERROR(MIRR(B4409:G4409,Supuestos!$B$22,Supuestos!$B$22),"")</f>
        <v>0.2718929443860896</v>
      </c>
      <c r="K4409" s="6">
        <v>9166.361094820135</v>
      </c>
      <c r="L4409" s="6">
        <v>39539.46104642942</v>
      </c>
      <c r="M4409" s="6">
        <v>161088956.54919112</v>
      </c>
      <c r="N4409" s="6">
        <v>3427.2192963709435</v>
      </c>
      <c r="O4409" s="6">
        <v>111338818.25134437</v>
      </c>
    </row>
    <row r="4410">
      <c r="A4410">
        <v>4406</v>
      </c>
      <c r="B4410" s="6">
        <v>-171056932.9903763</v>
      </c>
      <c r="C4410" s="6">
        <v>67423927.00492428</v>
      </c>
      <c r="D4410" s="6">
        <v>67042785.00324002</v>
      </c>
      <c r="E4410" s="6">
        <v>60965717.26479705</v>
      </c>
      <c r="F4410" s="6">
        <v>76262743.20890592</v>
      </c>
      <c r="G4410" s="6">
        <v>112678063.84159364</v>
      </c>
      <c r="H4410" s="6">
        <f>NPV(Supuestos!$B$22,C4410:G4410)+B4410</f>
        <v>84499352.99694954</v>
      </c>
      <c r="I4410" s="2">
        <f>IFERROR(IRR(B4410:G4410),"")</f>
        <v>0.31487531865144036</v>
      </c>
      <c r="J4410" s="2">
        <f>IFERROR(MIRR(B4410:G4410,Supuestos!$B$22,Supuestos!$B$22),"")</f>
        <v>0.2353045148970645</v>
      </c>
      <c r="K4410" s="6">
        <v>8159.859519357835</v>
      </c>
      <c r="L4410" s="6">
        <v>38852.96614825778</v>
      </c>
      <c r="M4410" s="6">
        <v>145694153.33596438</v>
      </c>
      <c r="N4410" s="6">
        <v>3165.749066043645</v>
      </c>
      <c r="O4410" s="6">
        <v>104884905.99980539</v>
      </c>
    </row>
    <row r="4411">
      <c r="A4411">
        <v>4407</v>
      </c>
      <c r="B4411" s="6">
        <v>-163879215.40996584</v>
      </c>
      <c r="C4411" s="6">
        <v>30207416.210488725</v>
      </c>
      <c r="D4411" s="6">
        <v>40106152.367182314</v>
      </c>
      <c r="E4411" s="6">
        <v>37471964.35296422</v>
      </c>
      <c r="F4411" s="6">
        <v>36837240.43260965</v>
      </c>
      <c r="G4411" s="6">
        <v>81669229.32753657</v>
      </c>
      <c r="H4411" s="6">
        <f>NPV(Supuestos!$B$22,C4411:G4411)+B4411</f>
        <v>-17001549.271146134</v>
      </c>
      <c r="I4411" s="2">
        <f>IFERROR(IRR(B4411:G4411),"")</f>
        <v>0.10155785235553355</v>
      </c>
      <c r="J4411" s="2">
        <f>IFERROR(MIRR(B4411:G4411,Supuestos!$B$22,Supuestos!$B$22),"")</f>
        <v>0.11529878410727568</v>
      </c>
      <c r="K4411" s="6">
        <v>7843.960770295432</v>
      </c>
      <c r="L4411" s="6">
        <v>34740.704443054885</v>
      </c>
      <c r="M4411" s="6">
        <v>142078837.5872658</v>
      </c>
      <c r="N4411" s="6">
        <v>3383.9624523495636</v>
      </c>
      <c r="O4411" s="6">
        <v>111198141.95880829</v>
      </c>
    </row>
    <row r="4412">
      <c r="A4412">
        <v>4408</v>
      </c>
      <c r="B4412" s="6">
        <v>-162098445.1877898</v>
      </c>
      <c r="C4412" s="6">
        <v>74797548.98065367</v>
      </c>
      <c r="D4412" s="6">
        <v>69286754.51478235</v>
      </c>
      <c r="E4412" s="6">
        <v>59910701.82902855</v>
      </c>
      <c r="F4412" s="6">
        <v>68725081.6384142</v>
      </c>
      <c r="G4412" s="6">
        <v>125863565.86534262</v>
      </c>
      <c r="H4412" s="6">
        <f>NPV(Supuestos!$B$22,C4412:G4412)+B4412</f>
        <v>103325722.37925103</v>
      </c>
      <c r="I4412" s="2">
        <f>IFERROR(IRR(B4412:G4412),"")</f>
        <v>0.36433082023912566</v>
      </c>
      <c r="J4412" s="2">
        <f>IFERROR(MIRR(B4412:G4412,Supuestos!$B$22,Supuestos!$B$22),"")</f>
        <v>0.2581637676131272</v>
      </c>
      <c r="K4412" s="6">
        <v>8448.804853894873</v>
      </c>
      <c r="L4412" s="6">
        <v>40374.37654165221</v>
      </c>
      <c r="M4412" s="6">
        <v>134809226.90794256</v>
      </c>
      <c r="N4412" s="6">
        <v>3383.191469373802</v>
      </c>
      <c r="O4412" s="6">
        <v>109401825.11319278</v>
      </c>
    </row>
    <row r="4413">
      <c r="A4413">
        <v>4409</v>
      </c>
      <c r="B4413" s="6">
        <v>-155353925.20600247</v>
      </c>
      <c r="C4413" s="6">
        <v>38390102.955015756</v>
      </c>
      <c r="D4413" s="6">
        <v>53674618.21625823</v>
      </c>
      <c r="E4413" s="6">
        <v>34348587.96530834</v>
      </c>
      <c r="F4413" s="6">
        <v>50293018.71543698</v>
      </c>
      <c r="G4413" s="6">
        <v>93549373.63196772</v>
      </c>
      <c r="H4413" s="6">
        <f>NPV(Supuestos!$B$22,C4413:G4413)+B4413</f>
        <v>21170915.726452116</v>
      </c>
      <c r="I4413" s="2">
        <f>IFERROR(IRR(B4413:G4413),"")</f>
        <v>0.18865944797706302</v>
      </c>
      <c r="J4413" s="2">
        <f>IFERROR(MIRR(B4413:G4413,Supuestos!$B$22,Supuestos!$B$22),"")</f>
        <v>0.16950362141925712</v>
      </c>
      <c r="K4413" s="6">
        <v>7874.248694217516</v>
      </c>
      <c r="L4413" s="6">
        <v>39032.716134784634</v>
      </c>
      <c r="M4413" s="6">
        <v>130765660.08151522</v>
      </c>
      <c r="N4413" s="6">
        <v>3520.4054491594434</v>
      </c>
      <c r="O4413" s="6">
        <v>114100416.40257029</v>
      </c>
    </row>
    <row r="4414">
      <c r="A4414">
        <v>4410</v>
      </c>
      <c r="B4414" s="6">
        <v>-167746227.2408263</v>
      </c>
      <c r="C4414" s="6">
        <v>36902890.089054905</v>
      </c>
      <c r="D4414" s="6">
        <v>50781037.83468364</v>
      </c>
      <c r="E4414" s="6">
        <v>47080258.959753595</v>
      </c>
      <c r="F4414" s="6">
        <v>40251387.12386976</v>
      </c>
      <c r="G4414" s="6">
        <v>75280574.44271691</v>
      </c>
      <c r="H4414" s="6">
        <f>NPV(Supuestos!$B$22,C4414:G4414)+B4414</f>
        <v>-1592653.7199087366</v>
      </c>
      <c r="I4414" s="2">
        <f>IFERROR(IRR(B4414:G4414),"")</f>
        <v>0.13637169035355987</v>
      </c>
      <c r="J4414" s="2">
        <f>IFERROR(MIRR(B4414:G4414,Supuestos!$B$22,Supuestos!$B$22),"")</f>
        <v>0.13782700315841123</v>
      </c>
      <c r="K4414" s="6">
        <v>7960.271699924666</v>
      </c>
      <c r="L4414" s="6">
        <v>36590.19774789015</v>
      </c>
      <c r="M4414" s="6">
        <v>144444793.99065214</v>
      </c>
      <c r="N4414" s="6">
        <v>3492.8065417023995</v>
      </c>
      <c r="O4414" s="6">
        <v>114081189.91637753</v>
      </c>
    </row>
    <row r="4415">
      <c r="A4415">
        <v>4411</v>
      </c>
      <c r="B4415" s="6">
        <v>-191051517.53679958</v>
      </c>
      <c r="C4415" s="6">
        <v>72519371.14471479</v>
      </c>
      <c r="D4415" s="6">
        <v>85921569.74552687</v>
      </c>
      <c r="E4415" s="6">
        <v>93086662.10980594</v>
      </c>
      <c r="F4415" s="6">
        <v>84433042.71387152</v>
      </c>
      <c r="G4415" s="6">
        <v>147268945.1770913</v>
      </c>
      <c r="H4415" s="6">
        <f>NPV(Supuestos!$B$22,C4415:G4415)+B4415</f>
        <v>127984684.00783882</v>
      </c>
      <c r="I4415" s="2">
        <f>IFERROR(IRR(B4415:G4415),"")</f>
        <v>0.36551119592090003</v>
      </c>
      <c r="J4415" s="2">
        <f>IFERROR(MIRR(B4415:G4415,Supuestos!$B$22,Supuestos!$B$22),"")</f>
        <v>0.26311457420027073</v>
      </c>
      <c r="K4415" s="6">
        <v>8255.921609408246</v>
      </c>
      <c r="L4415" s="6">
        <v>46002.39919820556</v>
      </c>
      <c r="M4415" s="6">
        <v>160668141.4067924</v>
      </c>
      <c r="N4415" s="6">
        <v>3410.5996143072844</v>
      </c>
      <c r="O4415" s="6">
        <v>109540586.43069308</v>
      </c>
    </row>
    <row r="4416">
      <c r="A4416">
        <v>4412</v>
      </c>
      <c r="B4416" s="6">
        <v>-170425493.09199813</v>
      </c>
      <c r="C4416" s="6">
        <v>85388244.07719888</v>
      </c>
      <c r="D4416" s="6">
        <v>76542277.397075</v>
      </c>
      <c r="E4416" s="6">
        <v>92524411.40418714</v>
      </c>
      <c r="F4416" s="6">
        <v>81833215.97647735</v>
      </c>
      <c r="G4416" s="6">
        <v>127891805.9843516</v>
      </c>
      <c r="H4416" s="6">
        <f>NPV(Supuestos!$B$22,C4416:G4416)+B4416</f>
        <v>140699444.33027604</v>
      </c>
      <c r="I4416" s="2">
        <f>IFERROR(IRR(B4416:G4416),"")</f>
        <v>0.42764836315539184</v>
      </c>
      <c r="J4416" s="2">
        <f>IFERROR(MIRR(B4416:G4416,Supuestos!$B$22,Supuestos!$B$22),"")</f>
        <v>0.2858339963344094</v>
      </c>
      <c r="K4416" s="6">
        <v>8128.779899737903</v>
      </c>
      <c r="L4416" s="6">
        <v>45898.437897106574</v>
      </c>
      <c r="M4416" s="6">
        <v>140577629.13940865</v>
      </c>
      <c r="N4416" s="6">
        <v>3484.818441948543</v>
      </c>
      <c r="O4416" s="6">
        <v>104775217.37126274</v>
      </c>
    </row>
    <row r="4417">
      <c r="A4417">
        <v>4413</v>
      </c>
      <c r="B4417" s="6">
        <v>-155994011.041678</v>
      </c>
      <c r="C4417" s="6">
        <v>68259892.9839351</v>
      </c>
      <c r="D4417" s="6">
        <v>54928029.46148348</v>
      </c>
      <c r="E4417" s="6">
        <v>42281779.11922465</v>
      </c>
      <c r="F4417" s="6">
        <v>57852847.427448496</v>
      </c>
      <c r="G4417" s="6">
        <v>108376369.10933587</v>
      </c>
      <c r="H4417" s="6">
        <f>NPV(Supuestos!$B$22,C4417:G4417)+B4417</f>
        <v>65228239.7243113</v>
      </c>
      <c r="I4417" s="2">
        <f>IFERROR(IRR(B4417:G4417),"")</f>
        <v>0.2926776331320274</v>
      </c>
      <c r="J4417" s="2">
        <f>IFERROR(MIRR(B4417:G4417,Supuestos!$B$22,Supuestos!$B$22),"")</f>
        <v>0.22250044992873752</v>
      </c>
      <c r="K4417" s="6">
        <v>7948.782112974488</v>
      </c>
      <c r="L4417" s="6">
        <v>39911.45181311431</v>
      </c>
      <c r="M4417" s="6">
        <v>130614216.29968391</v>
      </c>
      <c r="N4417" s="6">
        <v>3301.671652433773</v>
      </c>
      <c r="O4417" s="6">
        <v>113779035.78541757</v>
      </c>
    </row>
    <row r="4418">
      <c r="A4418">
        <v>4414</v>
      </c>
      <c r="B4418" s="6">
        <v>-156220322.39888358</v>
      </c>
      <c r="C4418" s="6">
        <v>45628933.71354444</v>
      </c>
      <c r="D4418" s="6">
        <v>50187076.77168037</v>
      </c>
      <c r="E4418" s="6">
        <v>37409995.792771146</v>
      </c>
      <c r="F4418" s="6">
        <v>54003348.576146945</v>
      </c>
      <c r="G4418" s="6">
        <v>82718855.97387438</v>
      </c>
      <c r="H4418" s="6">
        <f>NPV(Supuestos!$B$22,C4418:G4418)+B4418</f>
        <v>22608964.906012956</v>
      </c>
      <c r="I4418" s="2">
        <f>IFERROR(IRR(B4418:G4418),"")</f>
        <v>0.19355781476211595</v>
      </c>
      <c r="J4418" s="2">
        <f>IFERROR(MIRR(B4418:G4418,Supuestos!$B$22,Supuestos!$B$22),"")</f>
        <v>0.17123778482117324</v>
      </c>
      <c r="K4418" s="6">
        <v>8099.111750945259</v>
      </c>
      <c r="L4418" s="6">
        <v>36861.773068951516</v>
      </c>
      <c r="M4418" s="6">
        <v>132336512.84500977</v>
      </c>
      <c r="N4418" s="6">
        <v>3524.2606767453253</v>
      </c>
      <c r="O4418" s="6">
        <v>111565815.08842926</v>
      </c>
    </row>
    <row r="4419">
      <c r="A4419">
        <v>4415</v>
      </c>
      <c r="B4419" s="6">
        <v>-153293025.2283503</v>
      </c>
      <c r="C4419" s="6">
        <v>33178418.455929995</v>
      </c>
      <c r="D4419" s="6">
        <v>35240392.67434353</v>
      </c>
      <c r="E4419" s="6">
        <v>30953139.84548123</v>
      </c>
      <c r="F4419" s="6">
        <v>41470971.91243914</v>
      </c>
      <c r="G4419" s="6">
        <v>68265589.17725888</v>
      </c>
      <c r="H4419" s="6">
        <f>NPV(Supuestos!$B$22,C4419:G4419)+B4419</f>
        <v>-16171171.378190674</v>
      </c>
      <c r="I4419" s="2">
        <f>IFERROR(IRR(B4419:G4419),"")</f>
        <v>0.09991311348320318</v>
      </c>
      <c r="J4419" s="2">
        <f>IFERROR(MIRR(B4419:G4419,Supuestos!$B$22,Supuestos!$B$22),"")</f>
        <v>0.11486352673969091</v>
      </c>
      <c r="K4419" s="6">
        <v>7305.472849739257</v>
      </c>
      <c r="L4419" s="6">
        <v>36737.03369444431</v>
      </c>
      <c r="M4419" s="6">
        <v>131822513.04957277</v>
      </c>
      <c r="N4419" s="6">
        <v>3224.501654009024</v>
      </c>
      <c r="O4419" s="6">
        <v>110849533.35795103</v>
      </c>
    </row>
    <row r="4420">
      <c r="A4420">
        <v>4416</v>
      </c>
      <c r="B4420" s="6">
        <v>-163382241.26607957</v>
      </c>
      <c r="C4420" s="6">
        <v>70360471.32054912</v>
      </c>
      <c r="D4420" s="6">
        <v>73692348.33678117</v>
      </c>
      <c r="E4420" s="6">
        <v>76870141.35518809</v>
      </c>
      <c r="F4420" s="6">
        <v>85315373.86908743</v>
      </c>
      <c r="G4420" s="6">
        <v>139789594.2306323</v>
      </c>
      <c r="H4420" s="6">
        <f>NPV(Supuestos!$B$22,C4420:G4420)+B4420</f>
        <v>130042380.49297729</v>
      </c>
      <c r="I4420" s="2">
        <f>IFERROR(IRR(B4420:G4420),"")</f>
        <v>0.4022545280738236</v>
      </c>
      <c r="J4420" s="2">
        <f>IFERROR(MIRR(B4420:G4420,Supuestos!$B$22,Supuestos!$B$22),"")</f>
        <v>0.2816315565499641</v>
      </c>
      <c r="K4420" s="6">
        <v>8505.49007581947</v>
      </c>
      <c r="L4420" s="6">
        <v>43703.45789421988</v>
      </c>
      <c r="M4420" s="6">
        <v>133644695.07421707</v>
      </c>
      <c r="N4420" s="6">
        <v>3504.0310652305684</v>
      </c>
      <c r="O4420" s="6">
        <v>111899545.56123501</v>
      </c>
    </row>
    <row r="4421">
      <c r="A4421">
        <v>4417</v>
      </c>
      <c r="B4421" s="6">
        <v>-183576272.93850693</v>
      </c>
      <c r="C4421" s="6">
        <v>70499839.30367678</v>
      </c>
      <c r="D4421" s="6">
        <v>60075844.08384368</v>
      </c>
      <c r="E4421" s="6">
        <v>50203304.795117855</v>
      </c>
      <c r="F4421" s="6">
        <v>51143271.24554749</v>
      </c>
      <c r="G4421" s="6">
        <v>119711010.33687754</v>
      </c>
      <c r="H4421" s="6">
        <f>NPV(Supuestos!$B$22,C4421:G4421)+B4421</f>
        <v>50832973.15934947</v>
      </c>
      <c r="I4421" s="2">
        <f>IFERROR(IRR(B4421:G4421),"")</f>
        <v>0.24283347236515457</v>
      </c>
      <c r="J4421" s="2">
        <f>IFERROR(MIRR(B4421:G4421,Supuestos!$B$22,Supuestos!$B$22),"")</f>
        <v>0.197116699880995</v>
      </c>
      <c r="K4421" s="6">
        <v>7940.216282031624</v>
      </c>
      <c r="L4421" s="6">
        <v>40617.890731370826</v>
      </c>
      <c r="M4421" s="6">
        <v>157775085.95234597</v>
      </c>
      <c r="N4421" s="6">
        <v>3392.451231305798</v>
      </c>
      <c r="O4421" s="6">
        <v>109864387.14266475</v>
      </c>
    </row>
    <row r="4422">
      <c r="A4422">
        <v>4418</v>
      </c>
      <c r="B4422" s="6">
        <v>-164725801.69090983</v>
      </c>
      <c r="C4422" s="6">
        <v>61012600.892971605</v>
      </c>
      <c r="D4422" s="6">
        <v>55918316.19204289</v>
      </c>
      <c r="E4422" s="6">
        <v>33858901.82506417</v>
      </c>
      <c r="F4422" s="6">
        <v>48386975.81706302</v>
      </c>
      <c r="G4422" s="6">
        <v>103337274.72037989</v>
      </c>
      <c r="H4422" s="6">
        <f>NPV(Supuestos!$B$22,C4422:G4422)+B4422</f>
        <v>36994262.92509112</v>
      </c>
      <c r="I4422" s="2">
        <f>IFERROR(IRR(B4422:G4422),"")</f>
        <v>0.22421900274227036</v>
      </c>
      <c r="J4422" s="2">
        <f>IFERROR(MIRR(B4422:G4422,Supuestos!$B$22,Supuestos!$B$22),"")</f>
        <v>0.18714111130176114</v>
      </c>
      <c r="K4422" s="6">
        <v>7705.954238242884</v>
      </c>
      <c r="L4422" s="6">
        <v>38271.46939009463</v>
      </c>
      <c r="M4422" s="6">
        <v>141132346.35087922</v>
      </c>
      <c r="N4422" s="6">
        <v>3417.9136072285473</v>
      </c>
      <c r="O4422" s="6">
        <v>105117126.23365533</v>
      </c>
    </row>
    <row r="4423">
      <c r="A4423">
        <v>4419</v>
      </c>
      <c r="B4423" s="6">
        <v>-164682554.4206417</v>
      </c>
      <c r="C4423" s="6">
        <v>70184499.01934594</v>
      </c>
      <c r="D4423" s="6">
        <v>58531594.82633594</v>
      </c>
      <c r="E4423" s="6">
        <v>77238857.59790784</v>
      </c>
      <c r="F4423" s="6">
        <v>79862885.61137772</v>
      </c>
      <c r="G4423" s="6">
        <v>126927663.77479228</v>
      </c>
      <c r="H4423" s="6">
        <f>NPV(Supuestos!$B$22,C4423:G4423)+B4423</f>
        <v>107262476.69673932</v>
      </c>
      <c r="I4423" s="2">
        <f>IFERROR(IRR(B4423:G4423),"")</f>
        <v>0.35969127280771845</v>
      </c>
      <c r="J4423" s="2">
        <f>IFERROR(MIRR(B4423:G4423,Supuestos!$B$22,Supuestos!$B$22),"")</f>
        <v>0.2602930983430263</v>
      </c>
      <c r="K4423" s="6">
        <v>8023.228609631829</v>
      </c>
      <c r="L4423" s="6">
        <v>43652.05925016648</v>
      </c>
      <c r="M4423" s="6">
        <v>136664118.36901933</v>
      </c>
      <c r="N4423" s="6">
        <v>3258.9697962937257</v>
      </c>
      <c r="O4423" s="6">
        <v>110676627.58636503</v>
      </c>
    </row>
    <row r="4424">
      <c r="A4424">
        <v>4420</v>
      </c>
      <c r="B4424" s="6">
        <v>-160841940.40118355</v>
      </c>
      <c r="C4424" s="6">
        <v>47464363.43879476</v>
      </c>
      <c r="D4424" s="6">
        <v>69120329.99690624</v>
      </c>
      <c r="E4424" s="6">
        <v>57003743.22551918</v>
      </c>
      <c r="F4424" s="6">
        <v>59741700.72614159</v>
      </c>
      <c r="G4424" s="6">
        <v>85285898.61584845</v>
      </c>
      <c r="H4424" s="6">
        <f>NPV(Supuestos!$B$22,C4424:G4424)+B4424</f>
        <v>52121924.59730556</v>
      </c>
      <c r="I4424" s="2">
        <f>IFERROR(IRR(B4424:G4424),"")</f>
        <v>0.2583409823971567</v>
      </c>
      <c r="J4424" s="2">
        <f>IFERROR(MIRR(B4424:G4424,Supuestos!$B$22,Supuestos!$B$22),"")</f>
        <v>0.2058302500338458</v>
      </c>
      <c r="K4424" s="6">
        <v>7882.751557454931</v>
      </c>
      <c r="L4424" s="6">
        <v>41646.03309146341</v>
      </c>
      <c r="M4424" s="6">
        <v>134579113.82409933</v>
      </c>
      <c r="N4424" s="6">
        <v>3548.666917408506</v>
      </c>
      <c r="O4424" s="6">
        <v>109676500.33576937</v>
      </c>
    </row>
    <row r="4425">
      <c r="A4425">
        <v>4421</v>
      </c>
      <c r="B4425" s="6">
        <v>-161332956.4334542</v>
      </c>
      <c r="C4425" s="6">
        <v>66192681.32522701</v>
      </c>
      <c r="D4425" s="6">
        <v>51626043.55598832</v>
      </c>
      <c r="E4425" s="6">
        <v>47916102.2252705</v>
      </c>
      <c r="F4425" s="6">
        <v>49670669.86449628</v>
      </c>
      <c r="G4425" s="6">
        <v>110719328.64121543</v>
      </c>
      <c r="H4425" s="6">
        <f>NPV(Supuestos!$B$22,C4425:G4425)+B4425</f>
        <v>55710541.24993606</v>
      </c>
      <c r="I4425" s="2">
        <f>IFERROR(IRR(B4425:G4425),"")</f>
        <v>0.26646120629349984</v>
      </c>
      <c r="J4425" s="2">
        <f>IFERROR(MIRR(B4425:G4425,Supuestos!$B$22,Supuestos!$B$22),"")</f>
        <v>0.20967746079676508</v>
      </c>
      <c r="K4425" s="6">
        <v>7850.264127911044</v>
      </c>
      <c r="L4425" s="6">
        <v>41937.1508989654</v>
      </c>
      <c r="M4425" s="6">
        <v>134995539.52713895</v>
      </c>
      <c r="N4425" s="6">
        <v>3411.650594479094</v>
      </c>
      <c r="O4425" s="6">
        <v>114378893.57999934</v>
      </c>
    </row>
    <row r="4426">
      <c r="A4426">
        <v>4422</v>
      </c>
      <c r="B4426" s="6">
        <v>-173876562.22538447</v>
      </c>
      <c r="C4426" s="6">
        <v>53888560.53961931</v>
      </c>
      <c r="D4426" s="6">
        <v>44600584.80126933</v>
      </c>
      <c r="E4426" s="6">
        <v>39458376.344101615</v>
      </c>
      <c r="F4426" s="6">
        <v>44562691.46349257</v>
      </c>
      <c r="G4426" s="6">
        <v>72458433.49122854</v>
      </c>
      <c r="H4426" s="6">
        <f>NPV(Supuestos!$B$22,C4426:G4426)+B4426</f>
        <v>-1636582.676146105</v>
      </c>
      <c r="I4426" s="2">
        <f>IFERROR(IRR(B4426:G4426),"")</f>
        <v>0.13621800243815968</v>
      </c>
      <c r="J4426" s="2">
        <f>IFERROR(MIRR(B4426:G4426,Supuestos!$B$22,Supuestos!$B$22),"")</f>
        <v>0.13784586444024716</v>
      </c>
      <c r="K4426" s="6">
        <v>7526.198513112766</v>
      </c>
      <c r="L4426" s="6">
        <v>39880.742587911824</v>
      </c>
      <c r="M4426" s="6">
        <v>149864531.3800265</v>
      </c>
      <c r="N4426" s="6">
        <v>3502.6267865672708</v>
      </c>
      <c r="O4426" s="6">
        <v>110521295.89756727</v>
      </c>
    </row>
    <row r="4427">
      <c r="A4427">
        <v>4423</v>
      </c>
      <c r="B4427" s="6">
        <v>-170917219.3494936</v>
      </c>
      <c r="C4427" s="6">
        <v>72352943.94171259</v>
      </c>
      <c r="D4427" s="6">
        <v>64932661.42302184</v>
      </c>
      <c r="E4427" s="6">
        <v>66640754.60581684</v>
      </c>
      <c r="F4427" s="6">
        <v>58777548.87100572</v>
      </c>
      <c r="G4427" s="6">
        <v>101007648.11060262</v>
      </c>
      <c r="H4427" s="6">
        <f>NPV(Supuestos!$B$22,C4427:G4427)+B4427</f>
        <v>74755695.74354</v>
      </c>
      <c r="I4427" s="2">
        <f>IFERROR(IRR(B4427:G4427),"")</f>
        <v>0.3037816386309175</v>
      </c>
      <c r="J4427" s="2">
        <f>IFERROR(MIRR(B4427:G4427,Supuestos!$B$22,Supuestos!$B$22),"")</f>
        <v>0.2257986632745026</v>
      </c>
      <c r="K4427" s="6">
        <v>9117.249126849954</v>
      </c>
      <c r="L4427" s="6">
        <v>33255.76660247019</v>
      </c>
      <c r="M4427" s="6">
        <v>146661130.6279658</v>
      </c>
      <c r="N4427" s="6">
        <v>3328.08107615759</v>
      </c>
      <c r="O4427" s="6">
        <v>108832405.47099143</v>
      </c>
    </row>
    <row r="4428">
      <c r="A4428">
        <v>4424</v>
      </c>
      <c r="B4428" s="6">
        <v>-169898910.52447498</v>
      </c>
      <c r="C4428" s="6">
        <v>71414780.09002945</v>
      </c>
      <c r="D4428" s="6">
        <v>82669991.4276356</v>
      </c>
      <c r="E4428" s="6">
        <v>95866967.19455361</v>
      </c>
      <c r="F4428" s="6">
        <v>82343150.27116638</v>
      </c>
      <c r="G4428" s="6">
        <v>129816248.39433962</v>
      </c>
      <c r="H4428" s="6">
        <f>NPV(Supuestos!$B$22,C4428:G4428)+B4428</f>
        <v>137241226.39048523</v>
      </c>
      <c r="I4428" s="2">
        <f>IFERROR(IRR(B4428:G4428),"")</f>
        <v>0.4121323359789365</v>
      </c>
      <c r="J4428" s="2">
        <f>IFERROR(MIRR(B4428:G4428,Supuestos!$B$22,Supuestos!$B$22),"")</f>
        <v>0.28331729513938186</v>
      </c>
      <c r="K4428" s="6">
        <v>8612.101533708606</v>
      </c>
      <c r="L4428" s="6">
        <v>40788.02673265864</v>
      </c>
      <c r="M4428" s="6">
        <v>141797260.3179728</v>
      </c>
      <c r="N4428" s="6">
        <v>3364.4685202899077</v>
      </c>
      <c r="O4428" s="6">
        <v>108840975.29847276</v>
      </c>
    </row>
    <row r="4429">
      <c r="A4429">
        <v>4425</v>
      </c>
      <c r="B4429" s="6">
        <v>-166662028.29873884</v>
      </c>
      <c r="C4429" s="6">
        <v>57564754.35007222</v>
      </c>
      <c r="D4429" s="6">
        <v>66887006.97653802</v>
      </c>
      <c r="E4429" s="6">
        <v>42224728.16955761</v>
      </c>
      <c r="F4429" s="6">
        <v>55546317.436443344</v>
      </c>
      <c r="G4429" s="6">
        <v>90765446.56761801</v>
      </c>
      <c r="H4429" s="6">
        <f>NPV(Supuestos!$B$22,C4429:G4429)+B4429</f>
        <v>43829846.78130059</v>
      </c>
      <c r="I4429" s="2">
        <f>IFERROR(IRR(B4429:G4429),"")</f>
        <v>0.2396239003827242</v>
      </c>
      <c r="J4429" s="2">
        <f>IFERROR(MIRR(B4429:G4429,Supuestos!$B$22,Supuestos!$B$22),"")</f>
        <v>0.19449568741772794</v>
      </c>
      <c r="K4429" s="6">
        <v>8949.984322024911</v>
      </c>
      <c r="L4429" s="6">
        <v>33653.27378891413</v>
      </c>
      <c r="M4429" s="6">
        <v>142566326.47509137</v>
      </c>
      <c r="N4429" s="6">
        <v>3487.2080912813544</v>
      </c>
      <c r="O4429" s="6">
        <v>113228307.80295366</v>
      </c>
    </row>
    <row r="4430">
      <c r="A4430">
        <v>4426</v>
      </c>
      <c r="B4430" s="6">
        <v>-187996999.94866225</v>
      </c>
      <c r="C4430" s="6">
        <v>48986810.661390774</v>
      </c>
      <c r="D4430" s="6">
        <v>39235388.12347078</v>
      </c>
      <c r="E4430" s="6">
        <v>38870729.58114882</v>
      </c>
      <c r="F4430" s="6">
        <v>43814072.80854878</v>
      </c>
      <c r="G4430" s="6">
        <v>85031600.4607432</v>
      </c>
      <c r="H4430" s="6">
        <f>NPV(Supuestos!$B$22,C4430:G4430)+B4430</f>
        <v>-18494923.853499204</v>
      </c>
      <c r="I4430" s="2">
        <f>IFERROR(IRR(B4430:G4430),"")</f>
        <v>0.10169239930118702</v>
      </c>
      <c r="J4430" s="2">
        <f>IFERROR(MIRR(B4430:G4430,Supuestos!$B$22,Supuestos!$B$22),"")</f>
        <v>0.11663097774387832</v>
      </c>
      <c r="K4430" s="6">
        <v>7927.024472921039</v>
      </c>
      <c r="L4430" s="6">
        <v>37519.41643687274</v>
      </c>
      <c r="M4430" s="6">
        <v>164203613.36427775</v>
      </c>
      <c r="N4430" s="6">
        <v>3546.9165332304933</v>
      </c>
      <c r="O4430" s="6">
        <v>114619741.145615</v>
      </c>
    </row>
    <row r="4431">
      <c r="A4431">
        <v>4427</v>
      </c>
      <c r="B4431" s="6">
        <v>-169223327.65950733</v>
      </c>
      <c r="C4431" s="6">
        <v>57318285.26308242</v>
      </c>
      <c r="D4431" s="6">
        <v>43079588.86943193</v>
      </c>
      <c r="E4431" s="6">
        <v>54249339.19662364</v>
      </c>
      <c r="F4431" s="6">
        <v>48812506.527104236</v>
      </c>
      <c r="G4431" s="6">
        <v>82056492.63291776</v>
      </c>
      <c r="H4431" s="6">
        <f>NPV(Supuestos!$B$22,C4431:G4431)+B4431</f>
        <v>22339466.829580214</v>
      </c>
      <c r="I4431" s="2">
        <f>IFERROR(IRR(B4431:G4431),"")</f>
        <v>0.19071264874808938</v>
      </c>
      <c r="J4431" s="2">
        <f>IFERROR(MIRR(B4431:G4431,Supuestos!$B$22,Supuestos!$B$22),"")</f>
        <v>0.1686246370994584</v>
      </c>
      <c r="K4431" s="6">
        <v>7744.621506834006</v>
      </c>
      <c r="L4431" s="6">
        <v>37625.3334674923</v>
      </c>
      <c r="M4431" s="6">
        <v>145911810.31757596</v>
      </c>
      <c r="N4431" s="6">
        <v>3347.9773404697576</v>
      </c>
      <c r="O4431" s="6">
        <v>108940254.0145886</v>
      </c>
    </row>
    <row r="4432">
      <c r="A4432">
        <v>4428</v>
      </c>
      <c r="B4432" s="6">
        <v>-169827699.6730474</v>
      </c>
      <c r="C4432" s="6">
        <v>55542067.11199315</v>
      </c>
      <c r="D4432" s="6">
        <v>73590473.28053291</v>
      </c>
      <c r="E4432" s="6">
        <v>60035785.58353354</v>
      </c>
      <c r="F4432" s="6">
        <v>65616392.152208224</v>
      </c>
      <c r="G4432" s="6">
        <v>109285669.95383036</v>
      </c>
      <c r="H4432" s="6">
        <f>NPV(Supuestos!$B$22,C4432:G4432)+B4432</f>
        <v>71651060.74762797</v>
      </c>
      <c r="I4432" s="2">
        <f>IFERROR(IRR(B4432:G4432),"")</f>
        <v>0.28917824348530474</v>
      </c>
      <c r="J4432" s="2">
        <f>IFERROR(MIRR(B4432:G4432,Supuestos!$B$22,Supuestos!$B$22),"")</f>
        <v>0.2231477858328752</v>
      </c>
      <c r="K4432" s="6">
        <v>8402.650860462401</v>
      </c>
      <c r="L4432" s="6">
        <v>38263.90171061159</v>
      </c>
      <c r="M4432" s="6">
        <v>144106243.14238185</v>
      </c>
      <c r="N4432" s="6">
        <v>3390.9056554238</v>
      </c>
      <c r="O4432" s="6">
        <v>106867475.07042934</v>
      </c>
    </row>
    <row r="4433">
      <c r="A4433">
        <v>4429</v>
      </c>
      <c r="B4433" s="6">
        <v>-161450108.15634438</v>
      </c>
      <c r="C4433" s="6">
        <v>34875168.83636399</v>
      </c>
      <c r="D4433" s="6">
        <v>50020997.05443318</v>
      </c>
      <c r="E4433" s="6">
        <v>52757562.600093625</v>
      </c>
      <c r="F4433" s="6">
        <v>49686496.87704252</v>
      </c>
      <c r="G4433" s="6">
        <v>87612741.32757086</v>
      </c>
      <c r="H4433" s="6">
        <f>NPV(Supuestos!$B$22,C4433:G4433)+B4433</f>
        <v>18163237.500004783</v>
      </c>
      <c r="I4433" s="2">
        <f>IFERROR(IRR(B4433:G4433),"")</f>
        <v>0.1801521430432411</v>
      </c>
      <c r="J4433" s="2">
        <f>IFERROR(MIRR(B4433:G4433,Supuestos!$B$22,Supuestos!$B$22),"")</f>
        <v>0.16456813781564184</v>
      </c>
      <c r="K4433" s="6">
        <v>7749.572427796311</v>
      </c>
      <c r="L4433" s="6">
        <v>38608.17792791079</v>
      </c>
      <c r="M4433" s="6">
        <v>137514358.46373707</v>
      </c>
      <c r="N4433" s="6">
        <v>3294.5408646638193</v>
      </c>
      <c r="O4433" s="6">
        <v>116434332.62571882</v>
      </c>
    </row>
    <row r="4434">
      <c r="A4434">
        <v>4430</v>
      </c>
      <c r="B4434" s="6">
        <v>-169694205.0696379</v>
      </c>
      <c r="C4434" s="6">
        <v>51931332.40495184</v>
      </c>
      <c r="D4434" s="6">
        <v>58810466.75406866</v>
      </c>
      <c r="E4434" s="6">
        <v>57342398.34066718</v>
      </c>
      <c r="F4434" s="6">
        <v>62478468.54376371</v>
      </c>
      <c r="G4434" s="6">
        <v>86980007.68256138</v>
      </c>
      <c r="H4434" s="6">
        <f>NPV(Supuestos!$B$22,C4434:G4434)+B4434</f>
        <v>41983784.73883563</v>
      </c>
      <c r="I4434" s="2">
        <f>IFERROR(IRR(B4434:G4434),"")</f>
        <v>0.23105108309025585</v>
      </c>
      <c r="J4434" s="2">
        <f>IFERROR(MIRR(B4434:G4434,Supuestos!$B$22,Supuestos!$B$22),"")</f>
        <v>0.1915344121203726</v>
      </c>
      <c r="K4434" s="6">
        <v>7815.534594384772</v>
      </c>
      <c r="L4434" s="6">
        <v>39889.776695288354</v>
      </c>
      <c r="M4434" s="6">
        <v>144753410.69169313</v>
      </c>
      <c r="N4434" s="6">
        <v>3411.847005194674</v>
      </c>
      <c r="O4434" s="6">
        <v>110312379.23510511</v>
      </c>
    </row>
    <row r="4435">
      <c r="A4435">
        <v>4431</v>
      </c>
      <c r="B4435" s="6">
        <v>-159115777.64894748</v>
      </c>
      <c r="C4435" s="6">
        <v>74639004.33758807</v>
      </c>
      <c r="D4435" s="6">
        <v>74277772.37048331</v>
      </c>
      <c r="E4435" s="6">
        <v>71695026.8089297</v>
      </c>
      <c r="F4435" s="6">
        <v>75541504.68898307</v>
      </c>
      <c r="G4435" s="6">
        <v>109603073.75220133</v>
      </c>
      <c r="H4435" s="6">
        <f>NPV(Supuestos!$B$22,C4435:G4435)+B4435</f>
        <v>113554505.12268656</v>
      </c>
      <c r="I4435" s="2">
        <f>IFERROR(IRR(B4435:G4435),"")</f>
        <v>0.39380147077883976</v>
      </c>
      <c r="J4435" s="2">
        <f>IFERROR(MIRR(B4435:G4435,Supuestos!$B$22,Supuestos!$B$22),"")</f>
        <v>0.2696668010436354</v>
      </c>
      <c r="K4435" s="6">
        <v>8716.85946102131</v>
      </c>
      <c r="L4435" s="6">
        <v>38558.18905745858</v>
      </c>
      <c r="M4435" s="6">
        <v>132227272.442119</v>
      </c>
      <c r="N4435" s="6">
        <v>3349.8768012660244</v>
      </c>
      <c r="O4435" s="6">
        <v>114702224.13459843</v>
      </c>
    </row>
    <row r="4436">
      <c r="A4436">
        <v>4432</v>
      </c>
      <c r="B4436" s="6">
        <v>-179598982.61738792</v>
      </c>
      <c r="C4436" s="6">
        <v>90761131.24460948</v>
      </c>
      <c r="D4436" s="6">
        <v>75846839.53877772</v>
      </c>
      <c r="E4436" s="6">
        <v>65572855.42180045</v>
      </c>
      <c r="F4436" s="6">
        <v>86133060.85671534</v>
      </c>
      <c r="G4436" s="6">
        <v>120416980.11020726</v>
      </c>
      <c r="H4436" s="6">
        <f>NPV(Supuestos!$B$22,C4436:G4436)+B4436</f>
        <v>116176027.2869673</v>
      </c>
      <c r="I4436" s="2">
        <f>IFERROR(IRR(B4436:G4436),"")</f>
        <v>0.3760867710173097</v>
      </c>
      <c r="J4436" s="2">
        <f>IFERROR(MIRR(B4436:G4436,Supuestos!$B$22,Supuestos!$B$22),"")</f>
        <v>0.2596107906101528</v>
      </c>
      <c r="K4436" s="6">
        <v>7940.6586689312935</v>
      </c>
      <c r="L4436" s="6">
        <v>46736.216707679036</v>
      </c>
      <c r="M4436" s="6">
        <v>149909675.06915727</v>
      </c>
      <c r="N4436" s="6">
        <v>3396.428516165664</v>
      </c>
      <c r="O4436" s="6">
        <v>108739550.21983308</v>
      </c>
    </row>
    <row r="4437">
      <c r="A4437">
        <v>4433</v>
      </c>
      <c r="B4437" s="6">
        <v>-192403869.33958852</v>
      </c>
      <c r="C4437" s="6">
        <v>93746005.16416423</v>
      </c>
      <c r="D4437" s="6">
        <v>108021079.38276538</v>
      </c>
      <c r="E4437" s="6">
        <v>109182255.49963257</v>
      </c>
      <c r="F4437" s="6">
        <v>104052132.44208279</v>
      </c>
      <c r="G4437" s="6">
        <v>161306698.945071</v>
      </c>
      <c r="H4437" s="6">
        <f>NPV(Supuestos!$B$22,C4437:G4437)+B4437</f>
        <v>192027954.25666714</v>
      </c>
      <c r="I4437" s="2">
        <f>IFERROR(IRR(B4437:G4437),"")</f>
        <v>0.474728252805308</v>
      </c>
      <c r="J4437" s="2">
        <f>IFERROR(MIRR(B4437:G4437,Supuestos!$B$22,Supuestos!$B$22),"")</f>
        <v>0.30926017385037397</v>
      </c>
      <c r="K4437" s="6">
        <v>8905.850656147675</v>
      </c>
      <c r="L4437" s="6">
        <v>44775.622158631595</v>
      </c>
      <c r="M4437" s="6">
        <v>160502669.02111894</v>
      </c>
      <c r="N4437" s="6">
        <v>3454.8568931097784</v>
      </c>
      <c r="O4437" s="6">
        <v>105444848.56771298</v>
      </c>
    </row>
    <row r="4438">
      <c r="A4438">
        <v>4434</v>
      </c>
      <c r="B4438" s="6">
        <v>-168530688.68255144</v>
      </c>
      <c r="C4438" s="6">
        <v>72014763.09931877</v>
      </c>
      <c r="D4438" s="6">
        <v>78107685.9009966</v>
      </c>
      <c r="E4438" s="6">
        <v>75121480.96945143</v>
      </c>
      <c r="F4438" s="6">
        <v>84247334.06996785</v>
      </c>
      <c r="G4438" s="6">
        <v>112533688.13312487</v>
      </c>
      <c r="H4438" s="6">
        <f>NPV(Supuestos!$B$22,C4438:G4438)+B4438</f>
        <v>113774000.30050877</v>
      </c>
      <c r="I4438" s="2">
        <f>IFERROR(IRR(B4438:G4438),"")</f>
        <v>0.37666470205680475</v>
      </c>
      <c r="J4438" s="2">
        <f>IFERROR(MIRR(B4438:G4438,Supuestos!$B$22,Supuestos!$B$22),"")</f>
        <v>0.2638998740749543</v>
      </c>
      <c r="K4438" s="6">
        <v>8988.727019108062</v>
      </c>
      <c r="L4438" s="6">
        <v>36713.156270277184</v>
      </c>
      <c r="M4438" s="6">
        <v>142130325.50468126</v>
      </c>
      <c r="N4438" s="6">
        <v>3465.49872715647</v>
      </c>
      <c r="O4438" s="6">
        <v>105729072.82960598</v>
      </c>
    </row>
    <row r="4439">
      <c r="A4439">
        <v>4435</v>
      </c>
      <c r="B4439" s="6">
        <v>-177844715.3570556</v>
      </c>
      <c r="C4439" s="6">
        <v>59080643.75695907</v>
      </c>
      <c r="D4439" s="6">
        <v>54681842.38334987</v>
      </c>
      <c r="E4439" s="6">
        <v>50473656.68594035</v>
      </c>
      <c r="F4439" s="6">
        <v>57794481.84583506</v>
      </c>
      <c r="G4439" s="6">
        <v>100622304.70082799</v>
      </c>
      <c r="H4439" s="6">
        <f>NPV(Supuestos!$B$22,C4439:G4439)+B4439</f>
        <v>36603638.27705167</v>
      </c>
      <c r="I4439" s="2">
        <f>IFERROR(IRR(B4439:G4439),"")</f>
        <v>0.21617798246592815</v>
      </c>
      <c r="J4439" s="2">
        <f>IFERROR(MIRR(B4439:G4439,Supuestos!$B$22,Supuestos!$B$22),"")</f>
        <v>0.18348075929701957</v>
      </c>
      <c r="K4439" s="6">
        <v>8695.608011067596</v>
      </c>
      <c r="L4439" s="6">
        <v>34597.736718977176</v>
      </c>
      <c r="M4439" s="6">
        <v>153776846.830788</v>
      </c>
      <c r="N4439" s="6">
        <v>3516.285832878202</v>
      </c>
      <c r="O4439" s="6">
        <v>107864666.0119899</v>
      </c>
    </row>
    <row r="4440">
      <c r="A4440">
        <v>4436</v>
      </c>
      <c r="B4440" s="6">
        <v>-166316261.84152287</v>
      </c>
      <c r="C4440" s="6">
        <v>100504064.11899036</v>
      </c>
      <c r="D4440" s="6">
        <v>66605825.798289835</v>
      </c>
      <c r="E4440" s="6">
        <v>68022705.11221887</v>
      </c>
      <c r="F4440" s="6">
        <v>90184728.57545885</v>
      </c>
      <c r="G4440" s="6">
        <v>143717031.17943916</v>
      </c>
      <c r="H4440" s="6">
        <f>NPV(Supuestos!$B$22,C4440:G4440)+B4440</f>
        <v>147048328.11540395</v>
      </c>
      <c r="I4440" s="2">
        <f>IFERROR(IRR(B4440:G4440),"")</f>
        <v>0.44930745171129327</v>
      </c>
      <c r="J4440" s="2">
        <f>IFERROR(MIRR(B4440:G4440,Supuestos!$B$22,Supuestos!$B$22),"")</f>
        <v>0.2939809785582401</v>
      </c>
      <c r="K4440" s="6">
        <v>8594.110121774442</v>
      </c>
      <c r="L4440" s="6">
        <v>41517.370078031556</v>
      </c>
      <c r="M4440" s="6">
        <v>137771873.80815756</v>
      </c>
      <c r="N4440" s="6">
        <v>3399.4774658232927</v>
      </c>
      <c r="O4440" s="6">
        <v>107124432.701065</v>
      </c>
    </row>
    <row r="4441">
      <c r="A4441">
        <v>4437</v>
      </c>
      <c r="B4441" s="6">
        <v>-157914781.00619876</v>
      </c>
      <c r="C4441" s="6">
        <v>81969144.3985921</v>
      </c>
      <c r="D4441" s="6">
        <v>77224637.64202563</v>
      </c>
      <c r="E4441" s="6">
        <v>85881152.18938519</v>
      </c>
      <c r="F4441" s="6">
        <v>98327332.49989691</v>
      </c>
      <c r="G4441" s="6">
        <v>128275235.84895465</v>
      </c>
      <c r="H4441" s="6">
        <f>NPV(Supuestos!$B$22,C4441:G4441)+B4441</f>
        <v>156216972.0209712</v>
      </c>
      <c r="I4441" s="2">
        <f>IFERROR(IRR(B4441:G4441),"")</f>
        <v>0.4713932703666483</v>
      </c>
      <c r="J4441" s="2">
        <f>IFERROR(MIRR(B4441:G4441,Supuestos!$B$22,Supuestos!$B$22),"")</f>
        <v>0.30810517098262014</v>
      </c>
      <c r="K4441" s="6">
        <v>8517.45303242786</v>
      </c>
      <c r="L4441" s="6">
        <v>42503.074669007525</v>
      </c>
      <c r="M4441" s="6">
        <v>128953345.6280351</v>
      </c>
      <c r="N4441" s="6">
        <v>3203.3541047635176</v>
      </c>
      <c r="O4441" s="6">
        <v>111596784.71081574</v>
      </c>
    </row>
    <row r="4442">
      <c r="A4442">
        <v>4438</v>
      </c>
      <c r="B4442" s="6">
        <v>-183288299.73851573</v>
      </c>
      <c r="C4442" s="6">
        <v>55259199.87707632</v>
      </c>
      <c r="D4442" s="6">
        <v>44308059.72531843</v>
      </c>
      <c r="E4442" s="6">
        <v>43574377.02518792</v>
      </c>
      <c r="F4442" s="6">
        <v>33763638.263280004</v>
      </c>
      <c r="G4442" s="6">
        <v>92442452.76045957</v>
      </c>
      <c r="H4442" s="6">
        <f>NPV(Supuestos!$B$22,C4442:G4442)+B4442</f>
        <v>-3307743.3255038783</v>
      </c>
      <c r="I4442" s="2">
        <f>IFERROR(IRR(B4442:G4442),"")</f>
        <v>0.13292209298023017</v>
      </c>
      <c r="J4442" s="2">
        <f>IFERROR(MIRR(B4442:G4442,Supuestos!$B$22,Supuestos!$B$22),"")</f>
        <v>0.13585533144931627</v>
      </c>
      <c r="K4442" s="6">
        <v>8086.520450956712</v>
      </c>
      <c r="L4442" s="6">
        <v>36799.916397703135</v>
      </c>
      <c r="M4442" s="6">
        <v>159481637.61503384</v>
      </c>
      <c r="N4442" s="6">
        <v>3472.8949047004185</v>
      </c>
      <c r="O4442" s="6">
        <v>116024827.3238656</v>
      </c>
    </row>
    <row r="4443">
      <c r="A4443">
        <v>4439</v>
      </c>
      <c r="B4443" s="6">
        <v>-168423811.25747696</v>
      </c>
      <c r="C4443" s="6">
        <v>50836903.68536696</v>
      </c>
      <c r="D4443" s="6">
        <v>48033883.06939374</v>
      </c>
      <c r="E4443" s="6">
        <v>48030955.23801063</v>
      </c>
      <c r="F4443" s="6">
        <v>59621568.34760019</v>
      </c>
      <c r="G4443" s="6">
        <v>86280395.13979402</v>
      </c>
      <c r="H4443" s="6">
        <f>NPV(Supuestos!$B$22,C4443:G4443)+B4443</f>
        <v>25662092.18367929</v>
      </c>
      <c r="I4443" s="2">
        <f>IFERROR(IRR(B4443:G4443),"")</f>
        <v>0.19633189586172373</v>
      </c>
      <c r="J4443" s="2">
        <f>IFERROR(MIRR(B4443:G4443,Supuestos!$B$22,Supuestos!$B$22),"")</f>
        <v>0.1727972849127668</v>
      </c>
      <c r="K4443" s="6">
        <v>7964.114114128709</v>
      </c>
      <c r="L4443" s="6">
        <v>38898.8671367543</v>
      </c>
      <c r="M4443" s="6">
        <v>143640209.91448158</v>
      </c>
      <c r="N4443" s="6">
        <v>3445.352433435619</v>
      </c>
      <c r="O4443" s="6">
        <v>115882926.24334167</v>
      </c>
    </row>
    <row r="4444">
      <c r="A4444">
        <v>4440</v>
      </c>
      <c r="B4444" s="6">
        <v>-175750360.7104032</v>
      </c>
      <c r="C4444" s="6">
        <v>48659993.328206204</v>
      </c>
      <c r="D4444" s="6">
        <v>51668688.57955135</v>
      </c>
      <c r="E4444" s="6">
        <v>63756725.40581481</v>
      </c>
      <c r="F4444" s="6">
        <v>55162029.02911581</v>
      </c>
      <c r="G4444" s="6">
        <v>100140415.71030965</v>
      </c>
      <c r="H4444" s="6">
        <f>NPV(Supuestos!$B$22,C4444:G4444)+B4444</f>
        <v>34395339.08307074</v>
      </c>
      <c r="I4444" s="2">
        <f>IFERROR(IRR(B4444:G4444),"")</f>
        <v>0.21020197498403617</v>
      </c>
      <c r="J4444" s="2">
        <f>IFERROR(MIRR(B4444:G4444,Supuestos!$B$22,Supuestos!$B$22),"")</f>
        <v>0.18148906867005477</v>
      </c>
      <c r="K4444" s="6">
        <v>7831.4775873042745</v>
      </c>
      <c r="L4444" s="6">
        <v>40164.16203629759</v>
      </c>
      <c r="M4444" s="6">
        <v>150586781.92639345</v>
      </c>
      <c r="N4444" s="6">
        <v>3366.7997923369207</v>
      </c>
      <c r="O4444" s="6">
        <v>110598160.448219</v>
      </c>
    </row>
    <row r="4445">
      <c r="A4445">
        <v>4441</v>
      </c>
      <c r="B4445" s="6">
        <v>-152494600.20368975</v>
      </c>
      <c r="C4445" s="6">
        <v>18355655.327633668</v>
      </c>
      <c r="D4445" s="6">
        <v>31478079.95655226</v>
      </c>
      <c r="E4445" s="6">
        <v>42069178.18136504</v>
      </c>
      <c r="F4445" s="6">
        <v>7622945.972440809</v>
      </c>
      <c r="G4445" s="6">
        <v>60228906.936120585</v>
      </c>
      <c r="H4445" s="6">
        <f>NPV(Supuestos!$B$22,C4445:G4445)+B4445</f>
        <v>-47981887.877293095</v>
      </c>
      <c r="I4445" s="2">
        <f>IFERROR(IRR(B4445:G4445),"")</f>
        <v>0.013936457235522797</v>
      </c>
      <c r="J4445" s="2">
        <f>IFERROR(MIRR(B4445:G4445,Supuestos!$B$22,Supuestos!$B$22),"")</f>
        <v>0.05703114046807367</v>
      </c>
      <c r="K4445" s="6">
        <v>7608.851347408668</v>
      </c>
      <c r="L4445" s="6">
        <v>33084.66442900858</v>
      </c>
      <c r="M4445" s="6">
        <v>132355696.7221517</v>
      </c>
      <c r="N4445" s="6">
        <v>3450.3927808875837</v>
      </c>
      <c r="O4445" s="6">
        <v>112425298.40820752</v>
      </c>
    </row>
    <row r="4446">
      <c r="A4446">
        <v>4442</v>
      </c>
      <c r="B4446" s="6">
        <v>-181255338.24439776</v>
      </c>
      <c r="C4446" s="6">
        <v>62098596.37939895</v>
      </c>
      <c r="D4446" s="6">
        <v>65986720.761979684</v>
      </c>
      <c r="E4446" s="6">
        <v>70382770.48448446</v>
      </c>
      <c r="F4446" s="6">
        <v>73979264.1236668</v>
      </c>
      <c r="G4446" s="6">
        <v>93980921.32048506</v>
      </c>
      <c r="H4446" s="6">
        <f>NPV(Supuestos!$B$22,C4446:G4446)+B4446</f>
        <v>64110527.76848686</v>
      </c>
      <c r="I4446" s="2">
        <f>IFERROR(IRR(B4446:G4446),"")</f>
        <v>0.2694739516992893</v>
      </c>
      <c r="J4446" s="2">
        <f>IFERROR(MIRR(B4446:G4446,Supuestos!$B$22,Supuestos!$B$22),"")</f>
        <v>0.21118231058781078</v>
      </c>
      <c r="K4446" s="6">
        <v>8656.064495295755</v>
      </c>
      <c r="L4446" s="6">
        <v>36428.59084098832</v>
      </c>
      <c r="M4446" s="6">
        <v>156029079.70101094</v>
      </c>
      <c r="N4446" s="6">
        <v>3312.3707921554646</v>
      </c>
      <c r="O4446" s="6">
        <v>111963218.45392226</v>
      </c>
    </row>
    <row r="4447">
      <c r="A4447">
        <v>4443</v>
      </c>
      <c r="B4447" s="6">
        <v>-163538219.80999455</v>
      </c>
      <c r="C4447" s="6">
        <v>59254009.33806564</v>
      </c>
      <c r="D4447" s="6">
        <v>55057244.54785427</v>
      </c>
      <c r="E4447" s="6">
        <v>48225174.94118934</v>
      </c>
      <c r="F4447" s="6">
        <v>48193048.79123373</v>
      </c>
      <c r="G4447" s="6">
        <v>107998101.0865382</v>
      </c>
      <c r="H4447" s="6">
        <f>NPV(Supuestos!$B$22,C4447:G4447)+B4447</f>
        <v>47979345.90987192</v>
      </c>
      <c r="I4447" s="2">
        <f>IFERROR(IRR(B4447:G4447),"")</f>
        <v>0.2470066590593488</v>
      </c>
      <c r="J4447" s="2">
        <f>IFERROR(MIRR(B4447:G4447,Supuestos!$B$22,Supuestos!$B$22),"")</f>
        <v>0.20019077984142286</v>
      </c>
      <c r="K4447" s="6">
        <v>8353.410998021436</v>
      </c>
      <c r="L4447" s="6">
        <v>35181.27672289635</v>
      </c>
      <c r="M4447" s="6">
        <v>140027526.6978763</v>
      </c>
      <c r="N4447" s="6">
        <v>3293.0674966735146</v>
      </c>
      <c r="O4447" s="6">
        <v>107046492.58139075</v>
      </c>
    </row>
    <row r="4448">
      <c r="A4448">
        <v>4444</v>
      </c>
      <c r="B4448" s="6">
        <v>-165082386.10657582</v>
      </c>
      <c r="C4448" s="6">
        <v>61390242.92352897</v>
      </c>
      <c r="D4448" s="6">
        <v>54924594.6707274</v>
      </c>
      <c r="E4448" s="6">
        <v>59687618.122657955</v>
      </c>
      <c r="F4448" s="6">
        <v>54154986.52582754</v>
      </c>
      <c r="G4448" s="6">
        <v>121631115.71211168</v>
      </c>
      <c r="H4448" s="6">
        <f>NPV(Supuestos!$B$22,C4448:G4448)+B4448</f>
        <v>66554327.948660865</v>
      </c>
      <c r="I4448" s="2">
        <f>IFERROR(IRR(B4448:G4448),"")</f>
        <v>0.2812236123508804</v>
      </c>
      <c r="J4448" s="2">
        <f>IFERROR(MIRR(B4448:G4448,Supuestos!$B$22,Supuestos!$B$22),"")</f>
        <v>0.21990548195876425</v>
      </c>
      <c r="K4448" s="6">
        <v>8075.055985927782</v>
      </c>
      <c r="L4448" s="6">
        <v>42158.09112975298</v>
      </c>
      <c r="M4448" s="6">
        <v>137848070.41596776</v>
      </c>
      <c r="N4448" s="6">
        <v>3585.473857137064</v>
      </c>
      <c r="O4448" s="6">
        <v>114687419.6690255</v>
      </c>
    </row>
    <row r="4449">
      <c r="A4449">
        <v>4445</v>
      </c>
      <c r="B4449" s="6">
        <v>-156345169.73818564</v>
      </c>
      <c r="C4449" s="6">
        <v>40005649.808739185</v>
      </c>
      <c r="D4449" s="6">
        <v>32959403.993061576</v>
      </c>
      <c r="E4449" s="6">
        <v>58865048.30691069</v>
      </c>
      <c r="F4449" s="6">
        <v>53273725.541396104</v>
      </c>
      <c r="G4449" s="6">
        <v>93400184.11585283</v>
      </c>
      <c r="H4449" s="6">
        <f>NPV(Supuestos!$B$22,C4449:G4449)+B4449</f>
        <v>23892378.64035827</v>
      </c>
      <c r="I4449" s="2">
        <f>IFERROR(IRR(B4449:G4449),"")</f>
        <v>0.19291173965384417</v>
      </c>
      <c r="J4449" s="2">
        <f>IFERROR(MIRR(B4449:G4449,Supuestos!$B$22,Supuestos!$B$22),"")</f>
        <v>0.17288926656688441</v>
      </c>
      <c r="K4449" s="6">
        <v>7625.506338684106</v>
      </c>
      <c r="L4449" s="6">
        <v>39045.80341983678</v>
      </c>
      <c r="M4449" s="6">
        <v>132525648.02002732</v>
      </c>
      <c r="N4449" s="6">
        <v>3319.508175893376</v>
      </c>
      <c r="O4449" s="6">
        <v>108609350.41186936</v>
      </c>
    </row>
    <row r="4450">
      <c r="A4450">
        <v>4446</v>
      </c>
      <c r="B4450" s="6">
        <v>-156420410.6043324</v>
      </c>
      <c r="C4450" s="6">
        <v>17024976.330814205</v>
      </c>
      <c r="D4450" s="6">
        <v>34838095.36162477</v>
      </c>
      <c r="E4450" s="6">
        <v>37022537.34629669</v>
      </c>
      <c r="F4450" s="6">
        <v>40532040.0448169</v>
      </c>
      <c r="G4450" s="6">
        <v>64776276.26535876</v>
      </c>
      <c r="H4450" s="6">
        <f>NPV(Supuestos!$B$22,C4450:G4450)+B4450</f>
        <v>-32049289.941406056</v>
      </c>
      <c r="I4450" s="2">
        <f>IFERROR(IRR(B4450:G4450),"")</f>
        <v>0.06443066844492741</v>
      </c>
      <c r="J4450" s="2">
        <f>IFERROR(MIRR(B4450:G4450,Supuestos!$B$22,Supuestos!$B$22),"")</f>
        <v>0.08890521199821366</v>
      </c>
      <c r="K4450" s="6">
        <v>7386.905548964499</v>
      </c>
      <c r="L4450" s="6">
        <v>36795.99381009046</v>
      </c>
      <c r="M4450" s="6">
        <v>134675728.13589874</v>
      </c>
      <c r="N4450" s="6">
        <v>3417.150176130235</v>
      </c>
      <c r="O4450" s="6">
        <v>108971253.10673475</v>
      </c>
    </row>
    <row r="4451">
      <c r="A4451">
        <v>4447</v>
      </c>
      <c r="B4451" s="6">
        <v>-166436479.09292385</v>
      </c>
      <c r="C4451" s="6">
        <v>49450640.178956494</v>
      </c>
      <c r="D4451" s="6">
        <v>57120381.22622572</v>
      </c>
      <c r="E4451" s="6">
        <v>67539696.11351809</v>
      </c>
      <c r="F4451" s="6">
        <v>57114434.79419203</v>
      </c>
      <c r="G4451" s="6">
        <v>105156102.09413865</v>
      </c>
      <c r="H4451" s="6">
        <f>NPV(Supuestos!$B$22,C4451:G4451)+B4451</f>
        <v>54912039.795714274</v>
      </c>
      <c r="I4451" s="2">
        <f>IFERROR(IRR(B4451:G4451),"")</f>
        <v>0.2555323990920182</v>
      </c>
      <c r="J4451" s="2">
        <f>IFERROR(MIRR(B4451:G4451,Supuestos!$B$22,Supuestos!$B$22),"")</f>
        <v>0.20689773272849532</v>
      </c>
      <c r="K4451" s="6">
        <v>8611.930341610365</v>
      </c>
      <c r="L4451" s="6">
        <v>34100.32746817262</v>
      </c>
      <c r="M4451" s="6">
        <v>142942907.51036343</v>
      </c>
      <c r="N4451" s="6">
        <v>3348.9098930110536</v>
      </c>
      <c r="O4451" s="6">
        <v>105868443.72204919</v>
      </c>
    </row>
    <row r="4452">
      <c r="A4452">
        <v>4448</v>
      </c>
      <c r="B4452" s="6">
        <v>-160467003.47183526</v>
      </c>
      <c r="C4452" s="6">
        <v>33010010.59571574</v>
      </c>
      <c r="D4452" s="6">
        <v>26158362.704103142</v>
      </c>
      <c r="E4452" s="6">
        <v>44181287.83573797</v>
      </c>
      <c r="F4452" s="6">
        <v>43469584.76966817</v>
      </c>
      <c r="G4452" s="6">
        <v>79129476.17860352</v>
      </c>
      <c r="H4452" s="6">
        <f>NPV(Supuestos!$B$22,C4452:G4452)+B4452</f>
        <v>-14726878.127503738</v>
      </c>
      <c r="I4452" s="2">
        <f>IFERROR(IRR(B4452:G4452),"")</f>
        <v>0.10660381216722013</v>
      </c>
      <c r="J4452" s="2">
        <f>IFERROR(MIRR(B4452:G4452,Supuestos!$B$22,Supuestos!$B$22),"")</f>
        <v>0.1182619054191778</v>
      </c>
      <c r="K4452" s="6">
        <v>7316.108343254784</v>
      </c>
      <c r="L4452" s="6">
        <v>40838.71341731652</v>
      </c>
      <c r="M4452" s="6">
        <v>136564567.3150176</v>
      </c>
      <c r="N4452" s="6">
        <v>3446.805772682031</v>
      </c>
      <c r="O4452" s="6">
        <v>111014566.21543998</v>
      </c>
    </row>
    <row r="4453">
      <c r="A4453">
        <v>4449</v>
      </c>
      <c r="B4453" s="6">
        <v>-164723603.4135677</v>
      </c>
      <c r="C4453" s="6">
        <v>64755112.205483645</v>
      </c>
      <c r="D4453" s="6">
        <v>75677664.34946054</v>
      </c>
      <c r="E4453" s="6">
        <v>66451031.28847274</v>
      </c>
      <c r="F4453" s="6">
        <v>82287535.49163991</v>
      </c>
      <c r="G4453" s="6">
        <v>108232113.70359445</v>
      </c>
      <c r="H4453" s="6">
        <f>NPV(Supuestos!$B$22,C4453:G4453)+B4453</f>
        <v>100096380.45366979</v>
      </c>
      <c r="I4453" s="2">
        <f>IFERROR(IRR(B4453:G4453),"")</f>
        <v>0.3521556475704499</v>
      </c>
      <c r="J4453" s="2">
        <f>IFERROR(MIRR(B4453:G4453,Supuestos!$B$22,Supuestos!$B$22),"")</f>
        <v>0.25355627575923423</v>
      </c>
      <c r="K4453" s="6">
        <v>8553.91593191168</v>
      </c>
      <c r="L4453" s="6">
        <v>38738.04604400393</v>
      </c>
      <c r="M4453" s="6">
        <v>138214644.275413</v>
      </c>
      <c r="N4453" s="6">
        <v>3375.4497185970345</v>
      </c>
      <c r="O4453" s="6">
        <v>107645149.47206461</v>
      </c>
    </row>
    <row r="4454">
      <c r="A4454">
        <v>4450</v>
      </c>
      <c r="B4454" s="6">
        <v>-178349095.94141042</v>
      </c>
      <c r="C4454" s="6">
        <v>49723702.260585874</v>
      </c>
      <c r="D4454" s="6">
        <v>56657059.662030585</v>
      </c>
      <c r="E4454" s="6">
        <v>61626742.950740725</v>
      </c>
      <c r="F4454" s="6">
        <v>58557971.71611202</v>
      </c>
      <c r="G4454" s="6">
        <v>87379986.96455732</v>
      </c>
      <c r="H4454" s="6">
        <f>NPV(Supuestos!$B$22,C4454:G4454)+B4454</f>
        <v>30513697.797375828</v>
      </c>
      <c r="I4454" s="2">
        <f>IFERROR(IRR(B4454:G4454),"")</f>
        <v>0.20340084684555287</v>
      </c>
      <c r="J4454" s="2">
        <f>IFERROR(MIRR(B4454:G4454,Supuestos!$B$22,Supuestos!$B$22),"")</f>
        <v>0.17658385694832246</v>
      </c>
      <c r="K4454" s="6">
        <v>8314.11533805751</v>
      </c>
      <c r="L4454" s="6">
        <v>37717.26378341907</v>
      </c>
      <c r="M4454" s="6">
        <v>153262241.4349076</v>
      </c>
      <c r="N4454" s="6">
        <v>3443.6582217613854</v>
      </c>
      <c r="O4454" s="6">
        <v>112959504.29138337</v>
      </c>
    </row>
    <row r="4455">
      <c r="A4455">
        <v>4451</v>
      </c>
      <c r="B4455" s="6">
        <v>-176812351.5245788</v>
      </c>
      <c r="C4455" s="6">
        <v>80118760.12127252</v>
      </c>
      <c r="D4455" s="6">
        <v>71530010.91128185</v>
      </c>
      <c r="E4455" s="6">
        <v>75123498.2306418</v>
      </c>
      <c r="F4455" s="6">
        <v>85487258.41011935</v>
      </c>
      <c r="G4455" s="6">
        <v>109245657.62935998</v>
      </c>
      <c r="H4455" s="6">
        <f>NPV(Supuestos!$B$22,C4455:G4455)+B4455</f>
        <v>106567595.78853247</v>
      </c>
      <c r="I4455" s="2">
        <f>IFERROR(IRR(B4455:G4455),"")</f>
        <v>0.35726844579935646</v>
      </c>
      <c r="J4455" s="2">
        <f>IFERROR(MIRR(B4455:G4455,Supuestos!$B$22,Supuestos!$B$22),"")</f>
        <v>0.2527838737227517</v>
      </c>
      <c r="K4455" s="6">
        <v>8574.758560900254</v>
      </c>
      <c r="L4455" s="6">
        <v>38224.84642691042</v>
      </c>
      <c r="M4455" s="6">
        <v>150590845.193519</v>
      </c>
      <c r="N4455" s="6">
        <v>3301.269533702483</v>
      </c>
      <c r="O4455" s="6">
        <v>102186773.06155007</v>
      </c>
    </row>
    <row r="4456">
      <c r="A4456">
        <v>4452</v>
      </c>
      <c r="B4456" s="6">
        <v>-173116157.45748997</v>
      </c>
      <c r="C4456" s="6">
        <v>59122057.372300014</v>
      </c>
      <c r="D4456" s="6">
        <v>60739429.18479801</v>
      </c>
      <c r="E4456" s="6">
        <v>65355601.55550351</v>
      </c>
      <c r="F4456" s="6">
        <v>68101784.5983296</v>
      </c>
      <c r="G4456" s="6">
        <v>82167921.0247095</v>
      </c>
      <c r="H4456" s="6">
        <f>NPV(Supuestos!$B$22,C4456:G4456)+B4456</f>
        <v>52592651.21780724</v>
      </c>
      <c r="I4456" s="2">
        <f>IFERROR(IRR(B4456:G4456),"")</f>
        <v>0.25356350948379996</v>
      </c>
      <c r="J4456" s="2">
        <f>IFERROR(MIRR(B4456:G4456,Supuestos!$B$22,Supuestos!$B$22),"")</f>
        <v>0.20211781215759306</v>
      </c>
      <c r="K4456" s="6">
        <v>7971.9719769149115</v>
      </c>
      <c r="L4456" s="6">
        <v>39117.300820813754</v>
      </c>
      <c r="M4456" s="6">
        <v>148168795.38100374</v>
      </c>
      <c r="N4456" s="6">
        <v>3302.8413906383016</v>
      </c>
      <c r="O4456" s="6">
        <v>111355441.5002114</v>
      </c>
    </row>
    <row r="4457">
      <c r="A4457">
        <v>4453</v>
      </c>
      <c r="B4457" s="6">
        <v>-177314760.68068144</v>
      </c>
      <c r="C4457" s="6">
        <v>79527287.0001768</v>
      </c>
      <c r="D4457" s="6">
        <v>102481259.04402767</v>
      </c>
      <c r="E4457" s="6">
        <v>96307524.85354811</v>
      </c>
      <c r="F4457" s="6">
        <v>91726145.38921343</v>
      </c>
      <c r="G4457" s="6">
        <v>151979879.24770352</v>
      </c>
      <c r="H4457" s="6">
        <f>NPV(Supuestos!$B$22,C4457:G4457)+B4457</f>
        <v>169549683.07143378</v>
      </c>
      <c r="I4457" s="2">
        <f>IFERROR(IRR(B4457:G4457),"")</f>
        <v>0.45759997995760804</v>
      </c>
      <c r="J4457" s="2">
        <f>IFERROR(MIRR(B4457:G4457,Supuestos!$B$22,Supuestos!$B$22),"")</f>
        <v>0.3037305129407013</v>
      </c>
      <c r="K4457" s="6">
        <v>8407.947190194589</v>
      </c>
      <c r="L4457" s="6">
        <v>44903.321560352284</v>
      </c>
      <c r="M4457" s="6">
        <v>147111180.17317998</v>
      </c>
      <c r="N4457" s="6">
        <v>3207.662139056871</v>
      </c>
      <c r="O4457" s="6">
        <v>107624348.76895548</v>
      </c>
    </row>
    <row r="4458">
      <c r="A4458">
        <v>4454</v>
      </c>
      <c r="B4458" s="6">
        <v>-164925383.25880086</v>
      </c>
      <c r="C4458" s="6">
        <v>54585245.940003976</v>
      </c>
      <c r="D4458" s="6">
        <v>45552692.725675344</v>
      </c>
      <c r="E4458" s="6">
        <v>52485339.853751644</v>
      </c>
      <c r="F4458" s="6">
        <v>52619549.01908525</v>
      </c>
      <c r="G4458" s="6">
        <v>94349105.86446917</v>
      </c>
      <c r="H4458" s="6">
        <f>NPV(Supuestos!$B$22,C4458:G4458)+B4458</f>
        <v>33590805.00635679</v>
      </c>
      <c r="I4458" s="2">
        <f>IFERROR(IRR(B4458:G4458),"")</f>
        <v>0.21474064643658172</v>
      </c>
      <c r="J4458" s="2">
        <f>IFERROR(MIRR(B4458:G4458,Supuestos!$B$22,Supuestos!$B$22),"")</f>
        <v>0.18305936156234548</v>
      </c>
      <c r="K4458" s="6">
        <v>7744.419558011637</v>
      </c>
      <c r="L4458" s="6">
        <v>36471.336699464</v>
      </c>
      <c r="M4458" s="6">
        <v>142329436.59942833</v>
      </c>
      <c r="N4458" s="6">
        <v>3211.198304221034</v>
      </c>
      <c r="O4458" s="6">
        <v>100376185.22906531</v>
      </c>
    </row>
    <row r="4459">
      <c r="A4459">
        <v>4455</v>
      </c>
      <c r="B4459" s="6">
        <v>-166182194.87414575</v>
      </c>
      <c r="C4459" s="6">
        <v>37501109.167089954</v>
      </c>
      <c r="D4459" s="6">
        <v>47258128.48682849</v>
      </c>
      <c r="E4459" s="6">
        <v>34315739.839995936</v>
      </c>
      <c r="F4459" s="6">
        <v>36060971.96552156</v>
      </c>
      <c r="G4459" s="6">
        <v>60608221.63363436</v>
      </c>
      <c r="H4459" s="6">
        <f>NPV(Supuestos!$B$22,C4459:G4459)+B4459</f>
        <v>-20931741.399496134</v>
      </c>
      <c r="I4459" s="2">
        <f>IFERROR(IRR(B4459:G4459),"")</f>
        <v>0.08875192930795546</v>
      </c>
      <c r="J4459" s="2">
        <f>IFERROR(MIRR(B4459:G4459,Supuestos!$B$22,Supuestos!$B$22),"")</f>
        <v>0.1097149901961798</v>
      </c>
      <c r="K4459" s="6">
        <v>7508.419999404271</v>
      </c>
      <c r="L4459" s="6">
        <v>34594.35115124057</v>
      </c>
      <c r="M4459" s="6">
        <v>145402281.43011463</v>
      </c>
      <c r="N4459" s="6">
        <v>3369.892631533245</v>
      </c>
      <c r="O4459" s="6">
        <v>104770514.97478795</v>
      </c>
    </row>
    <row r="4460">
      <c r="A4460">
        <v>4456</v>
      </c>
      <c r="B4460" s="6">
        <v>-167070831.76528072</v>
      </c>
      <c r="C4460" s="6">
        <v>47448601.56723192</v>
      </c>
      <c r="D4460" s="6">
        <v>61742095.57443909</v>
      </c>
      <c r="E4460" s="6">
        <v>57997719.82844202</v>
      </c>
      <c r="F4460" s="6">
        <v>50342118.554999426</v>
      </c>
      <c r="G4460" s="6">
        <v>85350760.71693605</v>
      </c>
      <c r="H4460" s="6">
        <f>NPV(Supuestos!$B$22,C4460:G4460)+B4460</f>
        <v>35341181.24305267</v>
      </c>
      <c r="I4460" s="2">
        <f>IFERROR(IRR(B4460:G4460),"")</f>
        <v>0.2188191476865687</v>
      </c>
      <c r="J4460" s="2">
        <f>IFERROR(MIRR(B4460:G4460,Supuestos!$B$22,Supuestos!$B$22),"")</f>
        <v>0.18460068976611632</v>
      </c>
      <c r="K4460" s="6">
        <v>8569.640449266271</v>
      </c>
      <c r="L4460" s="6">
        <v>34023.78283833892</v>
      </c>
      <c r="M4460" s="6">
        <v>143745104.91340226</v>
      </c>
      <c r="N4460" s="6">
        <v>3282.523151828597</v>
      </c>
      <c r="O4460" s="6">
        <v>111110456.17663069</v>
      </c>
    </row>
    <row r="4461">
      <c r="A4461">
        <v>4457</v>
      </c>
      <c r="B4461" s="6">
        <v>-169871260.61943808</v>
      </c>
      <c r="C4461" s="6">
        <v>74299722.42097497</v>
      </c>
      <c r="D4461" s="6">
        <v>99703874.60215703</v>
      </c>
      <c r="E4461" s="6">
        <v>104442635.14352426</v>
      </c>
      <c r="F4461" s="6">
        <v>98918538.3728085</v>
      </c>
      <c r="G4461" s="6">
        <v>127589941.8275949</v>
      </c>
      <c r="H4461" s="6">
        <f>NPV(Supuestos!$B$22,C4461:G4461)+B4461</f>
        <v>167352565.56424385</v>
      </c>
      <c r="I4461" s="2">
        <f>IFERROR(IRR(B4461:G4461),"")</f>
        <v>0.4681258037983626</v>
      </c>
      <c r="J4461" s="2">
        <f>IFERROR(MIRR(B4461:G4461,Supuestos!$B$22,Supuestos!$B$22),"")</f>
        <v>0.30756871095636384</v>
      </c>
      <c r="K4461" s="6">
        <v>8543.059072252903</v>
      </c>
      <c r="L4461" s="6">
        <v>43117.893475388875</v>
      </c>
      <c r="M4461" s="6">
        <v>140402563.73692966</v>
      </c>
      <c r="N4461" s="6">
        <v>3332.607801320652</v>
      </c>
      <c r="O4461" s="6">
        <v>101765415.75206351</v>
      </c>
    </row>
    <row r="4462">
      <c r="A4462">
        <v>4458</v>
      </c>
      <c r="B4462" s="6">
        <v>-166736317.76569894</v>
      </c>
      <c r="C4462" s="6">
        <v>78380025.0711002</v>
      </c>
      <c r="D4462" s="6">
        <v>80129341.4611325</v>
      </c>
      <c r="E4462" s="6">
        <v>76071425.19074889</v>
      </c>
      <c r="F4462" s="6">
        <v>81529110.63829549</v>
      </c>
      <c r="G4462" s="6">
        <v>111154801.02608116</v>
      </c>
      <c r="H4462" s="6">
        <f>NPV(Supuestos!$B$22,C4462:G4462)+B4462</f>
        <v>121023160.71066841</v>
      </c>
      <c r="I4462" s="2">
        <f>IFERROR(IRR(B4462:G4462),"")</f>
        <v>0.39912776924993315</v>
      </c>
      <c r="J4462" s="2">
        <f>IFERROR(MIRR(B4462:G4462,Supuestos!$B$22,Supuestos!$B$22),"")</f>
        <v>0.27146596001320966</v>
      </c>
      <c r="K4462" s="6">
        <v>9386.471065838035</v>
      </c>
      <c r="L4462" s="6">
        <v>36093.74855981891</v>
      </c>
      <c r="M4462" s="6">
        <v>139632883.64454907</v>
      </c>
      <c r="N4462" s="6">
        <v>3558.1155077243843</v>
      </c>
      <c r="O4462" s="6">
        <v>110997819.59539145</v>
      </c>
    </row>
    <row r="4463">
      <c r="A4463">
        <v>4459</v>
      </c>
      <c r="B4463" s="6">
        <v>-190448737.99153414</v>
      </c>
      <c r="C4463" s="6">
        <v>104497272.58193667</v>
      </c>
      <c r="D4463" s="6">
        <v>106813449.89487267</v>
      </c>
      <c r="E4463" s="6">
        <v>99705582.64213002</v>
      </c>
      <c r="F4463" s="6">
        <v>114805564.39780462</v>
      </c>
      <c r="G4463" s="6">
        <v>176224030.88024157</v>
      </c>
      <c r="H4463" s="6">
        <f>NPV(Supuestos!$B$22,C4463:G4463)+B4463</f>
        <v>210202795.749572</v>
      </c>
      <c r="I4463" s="2">
        <f>IFERROR(IRR(B4463:G4463),"")</f>
        <v>0.5069650516899789</v>
      </c>
      <c r="J4463" s="2">
        <f>IFERROR(MIRR(B4463:G4463,Supuestos!$B$22,Supuestos!$B$22),"")</f>
        <v>0.32282560735583665</v>
      </c>
      <c r="K4463" s="6">
        <v>8826.166241412804</v>
      </c>
      <c r="L4463" s="6">
        <v>46421.068878524515</v>
      </c>
      <c r="M4463" s="6">
        <v>157671132.30945963</v>
      </c>
      <c r="N4463" s="6">
        <v>3262.0804502007863</v>
      </c>
      <c r="O4463" s="6">
        <v>108982420.96901947</v>
      </c>
    </row>
    <row r="4464">
      <c r="A4464">
        <v>4460</v>
      </c>
      <c r="B4464" s="6">
        <v>-193650804.33041608</v>
      </c>
      <c r="C4464" s="6">
        <v>52356795.42611528</v>
      </c>
      <c r="D4464" s="6">
        <v>56287749.443672314</v>
      </c>
      <c r="E4464" s="6">
        <v>77839539.55316123</v>
      </c>
      <c r="F4464" s="6">
        <v>73999486.1017267</v>
      </c>
      <c r="G4464" s="6">
        <v>125192226.70847966</v>
      </c>
      <c r="H4464" s="6">
        <f>NPV(Supuestos!$B$22,C4464:G4464)+B4464</f>
        <v>56961832.51168209</v>
      </c>
      <c r="I4464" s="2">
        <f>IFERROR(IRR(B4464:G4464),"")</f>
        <v>0.24002079195435508</v>
      </c>
      <c r="J4464" s="2">
        <f>IFERROR(MIRR(B4464:G4464,Supuestos!$B$22,Supuestos!$B$22),"")</f>
        <v>0.20033255073929235</v>
      </c>
      <c r="K4464" s="6">
        <v>7772.886348579998</v>
      </c>
      <c r="L4464" s="6">
        <v>44090.640659500896</v>
      </c>
      <c r="M4464" s="6">
        <v>166233881.21982563</v>
      </c>
      <c r="N4464" s="6">
        <v>3371.3643809470036</v>
      </c>
      <c r="O4464" s="6">
        <v>107488699.32100719</v>
      </c>
    </row>
    <row r="4465">
      <c r="A4465">
        <v>4461</v>
      </c>
      <c r="B4465" s="6">
        <v>-161094403.89104164</v>
      </c>
      <c r="C4465" s="6">
        <v>54111495.42428158</v>
      </c>
      <c r="D4465" s="6">
        <v>51032629.27254045</v>
      </c>
      <c r="E4465" s="6">
        <v>44289834.990662076</v>
      </c>
      <c r="F4465" s="6">
        <v>37339310.99968533</v>
      </c>
      <c r="G4465" s="6">
        <v>75882772.94369164</v>
      </c>
      <c r="H4465" s="6">
        <f>NPV(Supuestos!$B$22,C4465:G4465)+B4465</f>
        <v>17053152.404202424</v>
      </c>
      <c r="I4465" s="2">
        <f>IFERROR(IRR(B4465:G4465),"")</f>
        <v>0.182134940862819</v>
      </c>
      <c r="J4465" s="2">
        <f>IFERROR(MIRR(B4465:G4465,Supuestos!$B$22,Supuestos!$B$22),"")</f>
        <v>0.16317412959618416</v>
      </c>
      <c r="K4465" s="6">
        <v>7563.276969301737</v>
      </c>
      <c r="L4465" s="6">
        <v>39110.62469980911</v>
      </c>
      <c r="M4465" s="6">
        <v>137430044.92727605</v>
      </c>
      <c r="N4465" s="6">
        <v>3291.7047119388976</v>
      </c>
      <c r="O4465" s="6">
        <v>116789084.28569019</v>
      </c>
    </row>
    <row r="4466">
      <c r="A4466">
        <v>4462</v>
      </c>
      <c r="B4466" s="6">
        <v>-184904609.2816481</v>
      </c>
      <c r="C4466" s="6">
        <v>64102862.67823812</v>
      </c>
      <c r="D4466" s="6">
        <v>77960473.17588231</v>
      </c>
      <c r="E4466" s="6">
        <v>72417049.5339226</v>
      </c>
      <c r="F4466" s="6">
        <v>82393782.58592251</v>
      </c>
      <c r="G4466" s="6">
        <v>118391157.89747687</v>
      </c>
      <c r="H4466" s="6">
        <f>NPV(Supuestos!$B$22,C4466:G4466)+B4466</f>
        <v>90465861.54713804</v>
      </c>
      <c r="I4466" s="2">
        <f>IFERROR(IRR(B4466:G4466),"")</f>
        <v>0.31087730059289825</v>
      </c>
      <c r="J4466" s="2">
        <f>IFERROR(MIRR(B4466:G4466,Supuestos!$B$22,Supuestos!$B$22),"")</f>
        <v>0.23452183951669592</v>
      </c>
      <c r="K4466" s="6">
        <v>8595.508926000011</v>
      </c>
      <c r="L4466" s="6">
        <v>39146.80683526887</v>
      </c>
      <c r="M4466" s="6">
        <v>157985671.07549196</v>
      </c>
      <c r="N4466" s="6">
        <v>3337.6697767836354</v>
      </c>
      <c r="O4466" s="6">
        <v>110980149.09281439</v>
      </c>
    </row>
    <row r="4467">
      <c r="A4467">
        <v>4463</v>
      </c>
      <c r="B4467" s="6">
        <v>-179199926.3910704</v>
      </c>
      <c r="C4467" s="6">
        <v>64791438.99716638</v>
      </c>
      <c r="D4467" s="6">
        <v>59661292.10530725</v>
      </c>
      <c r="E4467" s="6">
        <v>57402390.36650452</v>
      </c>
      <c r="F4467" s="6">
        <v>46965263.10136674</v>
      </c>
      <c r="G4467" s="6">
        <v>75515629.3623229</v>
      </c>
      <c r="H4467" s="6">
        <f>NPV(Supuestos!$B$22,C4467:G4467)+B4467</f>
        <v>29314732.22541555</v>
      </c>
      <c r="I4467" s="2">
        <f>IFERROR(IRR(B4467:G4467),"")</f>
        <v>0.20618587107942146</v>
      </c>
      <c r="J4467" s="2">
        <f>IFERROR(MIRR(B4467:G4467,Supuestos!$B$22,Supuestos!$B$22),"")</f>
        <v>0.1750723418438489</v>
      </c>
      <c r="K4467" s="6">
        <v>7911.183807190734</v>
      </c>
      <c r="L4467" s="6">
        <v>37838.033175205914</v>
      </c>
      <c r="M4467" s="6">
        <v>155252435.5629396</v>
      </c>
      <c r="N4467" s="6">
        <v>3424.5207028463483</v>
      </c>
      <c r="O4467" s="6">
        <v>109687279.22881132</v>
      </c>
    </row>
    <row r="4468">
      <c r="A4468">
        <v>4464</v>
      </c>
      <c r="B4468" s="6">
        <v>-160331151.03663456</v>
      </c>
      <c r="C4468" s="6">
        <v>41806403.352204874</v>
      </c>
      <c r="D4468" s="6">
        <v>50828762.92713963</v>
      </c>
      <c r="E4468" s="6">
        <v>57470994.45187965</v>
      </c>
      <c r="F4468" s="6">
        <v>76788330.6358505</v>
      </c>
      <c r="G4468" s="6">
        <v>98735140.5121828</v>
      </c>
      <c r="H4468" s="6">
        <f>NPV(Supuestos!$B$22,C4468:G4468)+B4468</f>
        <v>50988293.60808139</v>
      </c>
      <c r="I4468" s="2">
        <f>IFERROR(IRR(B4468:G4468),"")</f>
        <v>0.24705324382237884</v>
      </c>
      <c r="J4468" s="2">
        <f>IFERROR(MIRR(B4468:G4468,Supuestos!$B$22,Supuestos!$B$22),"")</f>
        <v>0.20472843595260493</v>
      </c>
      <c r="K4468" s="6">
        <v>8717.223241315745</v>
      </c>
      <c r="L4468" s="6">
        <v>35578.95273520873</v>
      </c>
      <c r="M4468" s="6">
        <v>135519177.1418317</v>
      </c>
      <c r="N4468" s="6">
        <v>3492.0373613014817</v>
      </c>
      <c r="O4468" s="6">
        <v>117002914.9540268</v>
      </c>
    </row>
    <row r="4469">
      <c r="A4469">
        <v>4465</v>
      </c>
      <c r="B4469" s="6">
        <v>-160620842.1120035</v>
      </c>
      <c r="C4469" s="6">
        <v>70319156.7122808</v>
      </c>
      <c r="D4469" s="6">
        <v>46416506.392888755</v>
      </c>
      <c r="E4469" s="6">
        <v>69839283.60506582</v>
      </c>
      <c r="F4469" s="6">
        <v>56644319.3303075</v>
      </c>
      <c r="G4469" s="6">
        <v>108421375.21174876</v>
      </c>
      <c r="H4469" s="6">
        <f>NPV(Supuestos!$B$22,C4469:G4469)+B4469</f>
        <v>73766799.42029299</v>
      </c>
      <c r="I4469" s="2">
        <f>IFERROR(IRR(B4469:G4469),"")</f>
        <v>0.30536901164607344</v>
      </c>
      <c r="J4469" s="2">
        <f>IFERROR(MIRR(B4469:G4469,Supuestos!$B$22,Supuestos!$B$22),"")</f>
        <v>0.22950815444127626</v>
      </c>
      <c r="K4469" s="6">
        <v>8020.009954785001</v>
      </c>
      <c r="L4469" s="6">
        <v>40635.824407524204</v>
      </c>
      <c r="M4469" s="6">
        <v>134548864.81046435</v>
      </c>
      <c r="N4469" s="6">
        <v>3411.865566546718</v>
      </c>
      <c r="O4469" s="6">
        <v>108134559.19855423</v>
      </c>
    </row>
    <row r="4470">
      <c r="A4470">
        <v>4466</v>
      </c>
      <c r="B4470" s="6">
        <v>-162714331.21495926</v>
      </c>
      <c r="C4470" s="6">
        <v>62814461.90782775</v>
      </c>
      <c r="D4470" s="6">
        <v>69984939.47935848</v>
      </c>
      <c r="E4470" s="6">
        <v>88197756.13789544</v>
      </c>
      <c r="F4470" s="6">
        <v>82998977.6905982</v>
      </c>
      <c r="G4470" s="6">
        <v>121252440.89631113</v>
      </c>
      <c r="H4470" s="6">
        <f>NPV(Supuestos!$B$22,C4470:G4470)+B4470</f>
        <v>117884961.57585822</v>
      </c>
      <c r="I4470" s="2">
        <f>IFERROR(IRR(B4470:G4470),"")</f>
        <v>0.38071695387460874</v>
      </c>
      <c r="J4470" s="2">
        <f>IFERROR(MIRR(B4470:G4470,Supuestos!$B$22,Supuestos!$B$22),"")</f>
        <v>0.27126767645254923</v>
      </c>
      <c r="K4470" s="6">
        <v>8186.473068164772</v>
      </c>
      <c r="L4470" s="6">
        <v>43951.455545959325</v>
      </c>
      <c r="M4470" s="6">
        <v>133929738.64426827</v>
      </c>
      <c r="N4470" s="6">
        <v>3421.8261134189866</v>
      </c>
      <c r="O4470" s="6">
        <v>113500407.2234955</v>
      </c>
    </row>
    <row r="4471">
      <c r="A4471">
        <v>4467</v>
      </c>
      <c r="B4471" s="6">
        <v>-187494771.91752598</v>
      </c>
      <c r="C4471" s="6">
        <v>83916955.49662316</v>
      </c>
      <c r="D4471" s="6">
        <v>89022646.22119139</v>
      </c>
      <c r="E4471" s="6">
        <v>104516981.73511508</v>
      </c>
      <c r="F4471" s="6">
        <v>105310162.02655452</v>
      </c>
      <c r="G4471" s="6">
        <v>137426475.02146167</v>
      </c>
      <c r="H4471" s="6">
        <f>NPV(Supuestos!$B$22,C4471:G4471)+B4471</f>
        <v>158889688.47166708</v>
      </c>
      <c r="I4471" s="2">
        <f>IFERROR(IRR(B4471:G4471),"")</f>
        <v>0.42584717949386125</v>
      </c>
      <c r="J4471" s="2">
        <f>IFERROR(MIRR(B4471:G4471,Supuestos!$B$22,Supuestos!$B$22),"")</f>
        <v>0.28889844258376796</v>
      </c>
      <c r="K4471" s="6">
        <v>8853.78627992269</v>
      </c>
      <c r="L4471" s="6">
        <v>42768.84302261489</v>
      </c>
      <c r="M4471" s="6">
        <v>157201476.27258238</v>
      </c>
      <c r="N4471" s="6">
        <v>3297.130731586367</v>
      </c>
      <c r="O4471" s="6">
        <v>114173801.43189646</v>
      </c>
    </row>
    <row r="4472">
      <c r="A4472">
        <v>4468</v>
      </c>
      <c r="B4472" s="6">
        <v>-157285990.81922948</v>
      </c>
      <c r="C4472" s="6">
        <v>57486038.10266939</v>
      </c>
      <c r="D4472" s="6">
        <v>39416524.512038365</v>
      </c>
      <c r="E4472" s="6">
        <v>49119363.95388545</v>
      </c>
      <c r="F4472" s="6">
        <v>53994375.15618847</v>
      </c>
      <c r="G4472" s="6">
        <v>100516540.1231795</v>
      </c>
      <c r="H4472" s="6">
        <f>NPV(Supuestos!$B$22,C4472:G4472)+B4472</f>
        <v>40798411.46238987</v>
      </c>
      <c r="I4472" s="2">
        <f>IFERROR(IRR(B4472:G4472),"")</f>
        <v>0.23327680178355772</v>
      </c>
      <c r="J4472" s="2">
        <f>IFERROR(MIRR(B4472:G4472,Supuestos!$B$22,Supuestos!$B$22),"")</f>
        <v>0.19381463523222275</v>
      </c>
      <c r="K4472" s="6">
        <v>8060.540457233798</v>
      </c>
      <c r="L4472" s="6">
        <v>38764.14904472455</v>
      </c>
      <c r="M4472" s="6">
        <v>132289191.48601003</v>
      </c>
      <c r="N4472" s="6">
        <v>3442.58656129241</v>
      </c>
      <c r="O4472" s="6">
        <v>115212583.38075708</v>
      </c>
    </row>
    <row r="4473">
      <c r="A4473">
        <v>4469</v>
      </c>
      <c r="B4473" s="6">
        <v>-156612571.32530594</v>
      </c>
      <c r="C4473" s="6">
        <v>53416815.64332245</v>
      </c>
      <c r="D4473" s="6">
        <v>59095243.5058907</v>
      </c>
      <c r="E4473" s="6">
        <v>68197218.23796982</v>
      </c>
      <c r="F4473" s="6">
        <v>44781027.588944316</v>
      </c>
      <c r="G4473" s="6">
        <v>82186522.34868896</v>
      </c>
      <c r="H4473" s="6">
        <f>NPV(Supuestos!$B$22,C4473:G4473)+B4473</f>
        <v>50946402.83824128</v>
      </c>
      <c r="I4473" s="2">
        <f>IFERROR(IRR(B4473:G4473),"")</f>
        <v>0.26223956536926996</v>
      </c>
      <c r="J4473" s="2">
        <f>IFERROR(MIRR(B4473:G4473,Supuestos!$B$22,Supuestos!$B$22),"")</f>
        <v>0.2060569910300536</v>
      </c>
      <c r="K4473" s="6">
        <v>7898.735743076548</v>
      </c>
      <c r="L4473" s="6">
        <v>37354.924959511176</v>
      </c>
      <c r="M4473" s="6">
        <v>133008036.8486953</v>
      </c>
      <c r="N4473" s="6">
        <v>3311.569265058885</v>
      </c>
      <c r="O4473" s="6">
        <v>104662468.00577722</v>
      </c>
    </row>
    <row r="4474">
      <c r="A4474">
        <v>4470</v>
      </c>
      <c r="B4474" s="6">
        <v>-164593604.2903958</v>
      </c>
      <c r="C4474" s="6">
        <v>71492619.07562214</v>
      </c>
      <c r="D4474" s="6">
        <v>47691275.49013073</v>
      </c>
      <c r="E4474" s="6">
        <v>59062394.30275388</v>
      </c>
      <c r="F4474" s="6">
        <v>58603158.816070855</v>
      </c>
      <c r="G4474" s="6">
        <v>104406495.51225212</v>
      </c>
      <c r="H4474" s="6">
        <f>NPV(Supuestos!$B$22,C4474:G4474)+B4474</f>
        <v>63604777.82546399</v>
      </c>
      <c r="I4474" s="2">
        <f>IFERROR(IRR(B4474:G4474),"")</f>
        <v>0.2821990169148981</v>
      </c>
      <c r="J4474" s="2">
        <f>IFERROR(MIRR(B4474:G4474,Supuestos!$B$22,Supuestos!$B$22),"")</f>
        <v>0.2169837308216387</v>
      </c>
      <c r="K4474" s="6">
        <v>8608.684511542198</v>
      </c>
      <c r="L4474" s="6">
        <v>37155.591375855896</v>
      </c>
      <c r="M4474" s="6">
        <v>139004743.17083406</v>
      </c>
      <c r="N4474" s="6">
        <v>3603.8146500786147</v>
      </c>
      <c r="O4474" s="6">
        <v>109636571.55891259</v>
      </c>
    </row>
    <row r="4475">
      <c r="A4475">
        <v>4471</v>
      </c>
      <c r="B4475" s="6">
        <v>-165504326.3780975</v>
      </c>
      <c r="C4475" s="6">
        <v>30414892.084249713</v>
      </c>
      <c r="D4475" s="6">
        <v>29865013.904386163</v>
      </c>
      <c r="E4475" s="6">
        <v>41705887.15661294</v>
      </c>
      <c r="F4475" s="6">
        <v>40802756.941788174</v>
      </c>
      <c r="G4475" s="6">
        <v>90088439.09708771</v>
      </c>
      <c r="H4475" s="6">
        <f>NPV(Supuestos!$B$22,C4475:G4475)+B4475</f>
        <v>-16746532.218567133</v>
      </c>
      <c r="I4475" s="2">
        <f>IFERROR(IRR(B4475:G4475),"")</f>
        <v>0.10388545174214701</v>
      </c>
      <c r="J4475" s="2">
        <f>IFERROR(MIRR(B4475:G4475,Supuestos!$B$22,Supuestos!$B$22),"")</f>
        <v>0.11593507239894252</v>
      </c>
      <c r="K4475" s="6">
        <v>7697.166994501005</v>
      </c>
      <c r="L4475" s="6">
        <v>34764.193128399704</v>
      </c>
      <c r="M4475" s="6">
        <v>144097462.38302734</v>
      </c>
      <c r="N4475" s="6">
        <v>3421.9534476287663</v>
      </c>
      <c r="O4475" s="6">
        <v>107141962.4209675</v>
      </c>
    </row>
    <row r="4476">
      <c r="A4476">
        <v>4472</v>
      </c>
      <c r="B4476" s="6">
        <v>-155853174.8489566</v>
      </c>
      <c r="C4476" s="6">
        <v>77501356.36894447</v>
      </c>
      <c r="D4476" s="6">
        <v>72014308.98386255</v>
      </c>
      <c r="E4476" s="6">
        <v>76366869.682712</v>
      </c>
      <c r="F4476" s="6">
        <v>69069621.73136985</v>
      </c>
      <c r="G4476" s="6">
        <v>135198394.31374037</v>
      </c>
      <c r="H4476" s="6">
        <f>NPV(Supuestos!$B$22,C4476:G4476)+B4476</f>
        <v>130201175.52524748</v>
      </c>
      <c r="I4476" s="2">
        <f>IFERROR(IRR(B4476:G4476),"")</f>
        <v>0.4255482608946276</v>
      </c>
      <c r="J4476" s="2">
        <f>IFERROR(MIRR(B4476:G4476,Supuestos!$B$22,Supuestos!$B$22),"")</f>
        <v>0.2872160078220012</v>
      </c>
      <c r="K4476" s="6">
        <v>8525.867619301998</v>
      </c>
      <c r="L4476" s="6">
        <v>40845.815416135054</v>
      </c>
      <c r="M4476" s="6">
        <v>127993493.64572364</v>
      </c>
      <c r="N4476" s="6">
        <v>3327.2482476507626</v>
      </c>
      <c r="O4476" s="6">
        <v>111778769.38219662</v>
      </c>
    </row>
    <row r="4477">
      <c r="A4477">
        <v>4473</v>
      </c>
      <c r="B4477" s="6">
        <v>-162614497.46090877</v>
      </c>
      <c r="C4477" s="6">
        <v>28777240.613014475</v>
      </c>
      <c r="D4477" s="6">
        <v>30593608.886452556</v>
      </c>
      <c r="E4477" s="6">
        <v>27748372.851886317</v>
      </c>
      <c r="F4477" s="6">
        <v>35299988.65782316</v>
      </c>
      <c r="G4477" s="6">
        <v>69669380.9924444</v>
      </c>
      <c r="H4477" s="6">
        <f>NPV(Supuestos!$B$22,C4477:G4477)+B4477</f>
        <v>-38016633.59938905</v>
      </c>
      <c r="I4477" s="2">
        <f>IFERROR(IRR(B4477:G4477),"")</f>
        <v>0.050272294772315845</v>
      </c>
      <c r="J4477" s="2">
        <f>IFERROR(MIRR(B4477:G4477,Supuestos!$B$22,Supuestos!$B$22),"")</f>
        <v>0.08087412003023742</v>
      </c>
      <c r="K4477" s="6">
        <v>7219.161600735254</v>
      </c>
      <c r="L4477" s="6">
        <v>38416.535103336</v>
      </c>
      <c r="M4477" s="6">
        <v>140427683.45680466</v>
      </c>
      <c r="N4477" s="6">
        <v>3522.6136036838093</v>
      </c>
      <c r="O4477" s="6">
        <v>108864464.08009803</v>
      </c>
    </row>
    <row r="4478">
      <c r="A4478">
        <v>4474</v>
      </c>
      <c r="B4478" s="6">
        <v>-170846237.3102065</v>
      </c>
      <c r="C4478" s="6">
        <v>40171874.836060524</v>
      </c>
      <c r="D4478" s="6">
        <v>36009622.19359316</v>
      </c>
      <c r="E4478" s="6">
        <v>25690771.33363215</v>
      </c>
      <c r="F4478" s="6">
        <v>30477542.832619835</v>
      </c>
      <c r="G4478" s="6">
        <v>67547096.37899518</v>
      </c>
      <c r="H4478" s="6">
        <f>NPV(Supuestos!$B$22,C4478:G4478)+B4478</f>
        <v>-37431979.50035166</v>
      </c>
      <c r="I4478" s="2">
        <f>IFERROR(IRR(B4478:G4478),"")</f>
        <v>0.05052261836250701</v>
      </c>
      <c r="J4478" s="2">
        <f>IFERROR(MIRR(B4478:G4478,Supuestos!$B$22,Supuestos!$B$22),"")</f>
        <v>0.08498620539939084</v>
      </c>
      <c r="K4478" s="6">
        <v>7729.125687210981</v>
      </c>
      <c r="L4478" s="6">
        <v>32816.39051829338</v>
      </c>
      <c r="M4478" s="6">
        <v>150554876.75688744</v>
      </c>
      <c r="N4478" s="6">
        <v>3172.0979284805558</v>
      </c>
      <c r="O4478" s="6">
        <v>113799395.11304009</v>
      </c>
    </row>
    <row r="4479">
      <c r="A4479">
        <v>4475</v>
      </c>
      <c r="B4479" s="6">
        <v>-159574597.8305646</v>
      </c>
      <c r="C4479" s="6">
        <v>61955662.26048049</v>
      </c>
      <c r="D4479" s="6">
        <v>62194038.226604775</v>
      </c>
      <c r="E4479" s="6">
        <v>67876187.31069928</v>
      </c>
      <c r="F4479" s="6">
        <v>85505546.37229995</v>
      </c>
      <c r="G4479" s="6">
        <v>113152884.71842879</v>
      </c>
      <c r="H4479" s="6">
        <f>NPV(Supuestos!$B$22,C4479:G4479)+B4479</f>
        <v>97837470.48815069</v>
      </c>
      <c r="I4479" s="2">
        <f>IFERROR(IRR(B4479:G4479),"")</f>
        <v>0.3468777231827438</v>
      </c>
      <c r="J4479" s="2">
        <f>IFERROR(MIRR(B4479:G4479,Supuestos!$B$22,Supuestos!$B$22),"")</f>
        <v>0.2544053005046081</v>
      </c>
      <c r="K4479" s="6">
        <v>8526.017649974721</v>
      </c>
      <c r="L4479" s="6">
        <v>40013.293030512454</v>
      </c>
      <c r="M4479" s="6">
        <v>132282274.42162383</v>
      </c>
      <c r="N4479" s="6">
        <v>3335.320613067597</v>
      </c>
      <c r="O4479" s="6">
        <v>113445295.16907503</v>
      </c>
    </row>
    <row r="4480">
      <c r="A4480">
        <v>4476</v>
      </c>
      <c r="B4480" s="6">
        <v>-186944531.0345831</v>
      </c>
      <c r="C4480" s="6">
        <v>56360796.75254588</v>
      </c>
      <c r="D4480" s="6">
        <v>67342962.7739887</v>
      </c>
      <c r="E4480" s="6">
        <v>59145670.569940366</v>
      </c>
      <c r="F4480" s="6">
        <v>71785079.57032841</v>
      </c>
      <c r="G4480" s="6">
        <v>116879792.63663818</v>
      </c>
      <c r="H4480" s="6">
        <f>NPV(Supuestos!$B$22,C4480:G4480)+B4480</f>
        <v>57440862.04471709</v>
      </c>
      <c r="I4480" s="2">
        <f>IFERROR(IRR(B4480:G4480),"")</f>
        <v>0.24819079743109698</v>
      </c>
      <c r="J4480" s="2">
        <f>IFERROR(MIRR(B4480:G4480,Supuestos!$B$22,Supuestos!$B$22),"")</f>
        <v>0.20275548833779355</v>
      </c>
      <c r="K4480" s="6">
        <v>8050.188346067099</v>
      </c>
      <c r="L4480" s="6">
        <v>41834.17255430568</v>
      </c>
      <c r="M4480" s="6">
        <v>160002693.56546056</v>
      </c>
      <c r="N4480" s="6">
        <v>3305.8230095232525</v>
      </c>
      <c r="O4480" s="6">
        <v>111682971.45664614</v>
      </c>
    </row>
    <row r="4481">
      <c r="A4481">
        <v>4477</v>
      </c>
      <c r="B4481" s="6">
        <v>-178409586.22235796</v>
      </c>
      <c r="C4481" s="6">
        <v>51727110.0924256</v>
      </c>
      <c r="D4481" s="6">
        <v>63554296.995463505</v>
      </c>
      <c r="E4481" s="6">
        <v>44817440.377653584</v>
      </c>
      <c r="F4481" s="6">
        <v>52976205.51946007</v>
      </c>
      <c r="G4481" s="6">
        <v>98763282.60924521</v>
      </c>
      <c r="H4481" s="6">
        <f>NPV(Supuestos!$B$22,C4481:G4481)+B4481</f>
        <v>28779255.904755626</v>
      </c>
      <c r="I4481" s="2">
        <f>IFERROR(IRR(B4481:G4481),"")</f>
        <v>0.20001405896582147</v>
      </c>
      <c r="J4481" s="2">
        <f>IFERROR(MIRR(B4481:G4481,Supuestos!$B$22,Supuestos!$B$22),"")</f>
        <v>0.17461214461996066</v>
      </c>
      <c r="K4481" s="6">
        <v>8563.464623047892</v>
      </c>
      <c r="L4481" s="6">
        <v>34464.05020494944</v>
      </c>
      <c r="M4481" s="6">
        <v>154799052.24659547</v>
      </c>
      <c r="N4481" s="6">
        <v>3637.3874281533062</v>
      </c>
      <c r="O4481" s="6">
        <v>103622648.12585926</v>
      </c>
    </row>
    <row r="4482">
      <c r="A4482">
        <v>4478</v>
      </c>
      <c r="B4482" s="6">
        <v>-151851555.91106886</v>
      </c>
      <c r="C4482" s="6">
        <v>24887279.3380185</v>
      </c>
      <c r="D4482" s="6">
        <v>34431054.02185886</v>
      </c>
      <c r="E4482" s="6">
        <v>16168964.550020117</v>
      </c>
      <c r="F4482" s="6">
        <v>25465602.94854982</v>
      </c>
      <c r="G4482" s="6">
        <v>62703441.32653007</v>
      </c>
      <c r="H4482" s="6">
        <f>NPV(Supuestos!$B$22,C4482:G4482)+B4482</f>
        <v>-44969556.73506209</v>
      </c>
      <c r="I4482" s="2">
        <f>IFERROR(IRR(B4482:G4482),"")</f>
        <v>0.022387545657348604</v>
      </c>
      <c r="J4482" s="2">
        <f>IFERROR(MIRR(B4482:G4482,Supuestos!$B$22,Supuestos!$B$22),"")</f>
        <v>0.06267855317066018</v>
      </c>
      <c r="K4482" s="6">
        <v>7250.205965735668</v>
      </c>
      <c r="L4482" s="6">
        <v>38594.88812242662</v>
      </c>
      <c r="M4482" s="6">
        <v>129465884.8620994</v>
      </c>
      <c r="N4482" s="6">
        <v>3536.2465819654367</v>
      </c>
      <c r="O4482" s="6">
        <v>115101635.87035461</v>
      </c>
    </row>
    <row r="4483">
      <c r="A4483">
        <v>4479</v>
      </c>
      <c r="B4483" s="6">
        <v>-173342462.2720937</v>
      </c>
      <c r="C4483" s="6">
        <v>57185430.403206795</v>
      </c>
      <c r="D4483" s="6">
        <v>76391154.39914748</v>
      </c>
      <c r="E4483" s="6">
        <v>74507002.74038415</v>
      </c>
      <c r="F4483" s="6">
        <v>42573528.05180712</v>
      </c>
      <c r="G4483" s="6">
        <v>103873189.14924629</v>
      </c>
      <c r="H4483" s="6">
        <f>NPV(Supuestos!$B$22,C4483:G4483)+B4483</f>
        <v>65046239.164963126</v>
      </c>
      <c r="I4483" s="2">
        <f>IFERROR(IRR(B4483:G4483),"")</f>
        <v>0.27882519884596113</v>
      </c>
      <c r="J4483" s="2">
        <f>IFERROR(MIRR(B4483:G4483,Supuestos!$B$22,Supuestos!$B$22),"")</f>
        <v>0.21501319019949672</v>
      </c>
      <c r="K4483" s="6">
        <v>7767.774129906726</v>
      </c>
      <c r="L4483" s="6">
        <v>41753.05430123139</v>
      </c>
      <c r="M4483" s="6">
        <v>147396198.66843805</v>
      </c>
      <c r="N4483" s="6">
        <v>3274.273909224818</v>
      </c>
      <c r="O4483" s="6">
        <v>110286702.56334317</v>
      </c>
    </row>
    <row r="4484">
      <c r="A4484">
        <v>4480</v>
      </c>
      <c r="B4484" s="6">
        <v>-169153310.53337473</v>
      </c>
      <c r="C4484" s="6">
        <v>68450346.9022168</v>
      </c>
      <c r="D4484" s="6">
        <v>63733513.54469959</v>
      </c>
      <c r="E4484" s="6">
        <v>77920554.07421923</v>
      </c>
      <c r="F4484" s="6">
        <v>74042735.8214325</v>
      </c>
      <c r="G4484" s="6">
        <v>96324464.13915421</v>
      </c>
      <c r="H4484" s="6">
        <f>NPV(Supuestos!$B$22,C4484:G4484)+B4484</f>
        <v>86393028.93821234</v>
      </c>
      <c r="I4484" s="2">
        <f>IFERROR(IRR(B4484:G4484),"")</f>
        <v>0.32474456112932065</v>
      </c>
      <c r="J4484" s="2">
        <f>IFERROR(MIRR(B4484:G4484,Supuestos!$B$22,Supuestos!$B$22),"")</f>
        <v>0.23806282640354093</v>
      </c>
      <c r="K4484" s="6">
        <v>8081.458153517142</v>
      </c>
      <c r="L4484" s="6">
        <v>41185.35176407928</v>
      </c>
      <c r="M4484" s="6">
        <v>142526294.78783152</v>
      </c>
      <c r="N4484" s="6">
        <v>3360.926733383288</v>
      </c>
      <c r="O4484" s="6">
        <v>108061452.42618541</v>
      </c>
    </row>
    <row r="4485">
      <c r="A4485">
        <v>4481</v>
      </c>
      <c r="B4485" s="6">
        <v>-170217963.3426904</v>
      </c>
      <c r="C4485" s="6">
        <v>56137525.59856817</v>
      </c>
      <c r="D4485" s="6">
        <v>51044577.21010558</v>
      </c>
      <c r="E4485" s="6">
        <v>69134685.06185104</v>
      </c>
      <c r="F4485" s="6">
        <v>67270158.16057593</v>
      </c>
      <c r="G4485" s="6">
        <v>106201675.24550727</v>
      </c>
      <c r="H4485" s="6">
        <f>NPV(Supuestos!$B$22,C4485:G4485)+B4485</f>
        <v>59953724.158327535</v>
      </c>
      <c r="I4485" s="2">
        <f>IFERROR(IRR(B4485:G4485),"")</f>
        <v>0.26307048467715227</v>
      </c>
      <c r="J4485" s="2">
        <f>IFERROR(MIRR(B4485:G4485,Supuestos!$B$22,Supuestos!$B$22),"")</f>
        <v>0.21091637943869368</v>
      </c>
      <c r="K4485" s="6">
        <v>8056.434528697544</v>
      </c>
      <c r="L4485" s="6">
        <v>40902.912733483565</v>
      </c>
      <c r="M4485" s="6">
        <v>143855432.26506326</v>
      </c>
      <c r="N4485" s="6">
        <v>3448.4297633481524</v>
      </c>
      <c r="O4485" s="6">
        <v>110962108.54169796</v>
      </c>
    </row>
    <row r="4486">
      <c r="A4486">
        <v>4482</v>
      </c>
      <c r="B4486" s="6">
        <v>-185684275.92783573</v>
      </c>
      <c r="C4486" s="6">
        <v>101035099.06964228</v>
      </c>
      <c r="D4486" s="6">
        <v>113913117.3225282</v>
      </c>
      <c r="E4486" s="6">
        <v>105781464.3549397</v>
      </c>
      <c r="F4486" s="6">
        <v>107230982.31932127</v>
      </c>
      <c r="G4486" s="6">
        <v>163650795.07492715</v>
      </c>
      <c r="H4486" s="6">
        <f>NPV(Supuestos!$B$22,C4486:G4486)+B4486</f>
        <v>210479368.79983982</v>
      </c>
      <c r="I4486" s="2">
        <f>IFERROR(IRR(B4486:G4486),"")</f>
        <v>0.521641483905036</v>
      </c>
      <c r="J4486" s="2">
        <f>IFERROR(MIRR(B4486:G4486,Supuestos!$B$22,Supuestos!$B$22),"")</f>
        <v>0.32655343754468813</v>
      </c>
      <c r="K4486" s="6">
        <v>9056.058778155722</v>
      </c>
      <c r="L4486" s="6">
        <v>43195.92159359115</v>
      </c>
      <c r="M4486" s="6">
        <v>154389491.53358233</v>
      </c>
      <c r="N4486" s="6">
        <v>3191.6876701638103</v>
      </c>
      <c r="O4486" s="6">
        <v>108633515.22405565</v>
      </c>
    </row>
    <row r="4487">
      <c r="A4487">
        <v>4483</v>
      </c>
      <c r="B4487" s="6">
        <v>-164011183.2083413</v>
      </c>
      <c r="C4487" s="6">
        <v>81884683.0459277</v>
      </c>
      <c r="D4487" s="6">
        <v>88726757.68591249</v>
      </c>
      <c r="E4487" s="6">
        <v>100517155.01398082</v>
      </c>
      <c r="F4487" s="6">
        <v>75485676.98673882</v>
      </c>
      <c r="G4487" s="6">
        <v>125635667.2610751</v>
      </c>
      <c r="H4487" s="6">
        <f>NPV(Supuestos!$B$22,C4487:G4487)+B4487</f>
        <v>153880870.8691772</v>
      </c>
      <c r="I4487" s="2">
        <f>IFERROR(IRR(B4487:G4487),"")</f>
        <v>0.46573757634409585</v>
      </c>
      <c r="J4487" s="2">
        <f>IFERROR(MIRR(B4487:G4487,Supuestos!$B$22,Supuestos!$B$22),"")</f>
        <v>0.30132595984103183</v>
      </c>
      <c r="K4487" s="6">
        <v>8473.318789331272</v>
      </c>
      <c r="L4487" s="6">
        <v>43808.05078243742</v>
      </c>
      <c r="M4487" s="6">
        <v>134315216.82283685</v>
      </c>
      <c r="N4487" s="6">
        <v>3306.137957268705</v>
      </c>
      <c r="O4487" s="6">
        <v>112706889.97588886</v>
      </c>
    </row>
    <row r="4488">
      <c r="A4488">
        <v>4484</v>
      </c>
      <c r="B4488" s="6">
        <v>-161149420.07910532</v>
      </c>
      <c r="C4488" s="6">
        <v>48991432.37453511</v>
      </c>
      <c r="D4488" s="6">
        <v>45939593.405646935</v>
      </c>
      <c r="E4488" s="6">
        <v>36536681.93761801</v>
      </c>
      <c r="F4488" s="6">
        <v>52366866.807580434</v>
      </c>
      <c r="G4488" s="6">
        <v>89345890.89077649</v>
      </c>
      <c r="H4488" s="6">
        <f>NPV(Supuestos!$B$22,C4488:G4488)+B4488</f>
        <v>19244610.643930215</v>
      </c>
      <c r="I4488" s="2">
        <f>IFERROR(IRR(B4488:G4488),"")</f>
        <v>0.18414445543542296</v>
      </c>
      <c r="J4488" s="2">
        <f>IFERROR(MIRR(B4488:G4488,Supuestos!$B$22,Supuestos!$B$22),"")</f>
        <v>0.16601338126501197</v>
      </c>
      <c r="K4488" s="6">
        <v>8003.9592749223475</v>
      </c>
      <c r="L4488" s="6">
        <v>36374.83612931242</v>
      </c>
      <c r="M4488" s="6">
        <v>137858003.51822606</v>
      </c>
      <c r="N4488" s="6">
        <v>3413.1774151076875</v>
      </c>
      <c r="O4488" s="6">
        <v>109273926.84562542</v>
      </c>
    </row>
    <row r="4489">
      <c r="A4489">
        <v>4485</v>
      </c>
      <c r="B4489" s="6">
        <v>-166809270.82505465</v>
      </c>
      <c r="C4489" s="6">
        <v>62946671.81489028</v>
      </c>
      <c r="D4489" s="6">
        <v>76381533.68186027</v>
      </c>
      <c r="E4489" s="6">
        <v>74345440.06451687</v>
      </c>
      <c r="F4489" s="6">
        <v>77225692.79973608</v>
      </c>
      <c r="G4489" s="6">
        <v>126444667.30321634</v>
      </c>
      <c r="H4489" s="6">
        <f>NPV(Supuestos!$B$22,C4489:G4489)+B4489</f>
        <v>108756479.89160722</v>
      </c>
      <c r="I4489" s="2">
        <f>IFERROR(IRR(B4489:G4489),"")</f>
        <v>0.3602388563122228</v>
      </c>
      <c r="J4489" s="2">
        <f>IFERROR(MIRR(B4489:G4489,Supuestos!$B$22,Supuestos!$B$22),"")</f>
        <v>0.26039265147802015</v>
      </c>
      <c r="K4489" s="6">
        <v>8631.42900376411</v>
      </c>
      <c r="L4489" s="6">
        <v>40420.07963229681</v>
      </c>
      <c r="M4489" s="6">
        <v>138898627.0112417</v>
      </c>
      <c r="N4489" s="6">
        <v>3485.261997549484</v>
      </c>
      <c r="O4489" s="6">
        <v>112535845.00914717</v>
      </c>
    </row>
    <row r="4490">
      <c r="A4490">
        <v>4486</v>
      </c>
      <c r="B4490" s="6">
        <v>-174614069.8235756</v>
      </c>
      <c r="C4490" s="6">
        <v>60586804.68843076</v>
      </c>
      <c r="D4490" s="6">
        <v>62167167.81139836</v>
      </c>
      <c r="E4490" s="6">
        <v>42642713.85015116</v>
      </c>
      <c r="F4490" s="6">
        <v>65642030.736292005</v>
      </c>
      <c r="G4490" s="6">
        <v>97750204.08263718</v>
      </c>
      <c r="H4490" s="6">
        <f>NPV(Supuestos!$B$22,C4490:G4490)+B4490</f>
        <v>44784228.96958179</v>
      </c>
      <c r="I4490" s="2">
        <f>IFERROR(IRR(B4490:G4490),"")</f>
        <v>0.23521232289244165</v>
      </c>
      <c r="J4490" s="2">
        <f>IFERROR(MIRR(B4490:G4490,Supuestos!$B$22,Supuestos!$B$22),"")</f>
        <v>0.19326157412233047</v>
      </c>
      <c r="K4490" s="6">
        <v>7476.618328999084</v>
      </c>
      <c r="L4490" s="6">
        <v>44035.81676392329</v>
      </c>
      <c r="M4490" s="6">
        <v>148274950.24360806</v>
      </c>
      <c r="N4490" s="6">
        <v>3297.6792060770094</v>
      </c>
      <c r="O4490" s="6">
        <v>111706933.35314123</v>
      </c>
    </row>
    <row r="4491">
      <c r="A4491">
        <v>4487</v>
      </c>
      <c r="B4491" s="6">
        <v>-158559671.58995205</v>
      </c>
      <c r="C4491" s="6">
        <v>52116997.51581529</v>
      </c>
      <c r="D4491" s="6">
        <v>42988381.327152684</v>
      </c>
      <c r="E4491" s="6">
        <v>48496769.875728436</v>
      </c>
      <c r="F4491" s="6">
        <v>61338553.032574564</v>
      </c>
      <c r="G4491" s="6">
        <v>100009225.69162038</v>
      </c>
      <c r="H4491" s="6">
        <f>NPV(Supuestos!$B$22,C4491:G4491)+B4491</f>
        <v>41228100.18839782</v>
      </c>
      <c r="I4491" s="2">
        <f>IFERROR(IRR(B4491:G4491),"")</f>
        <v>0.23162803307484492</v>
      </c>
      <c r="J4491" s="2">
        <f>IFERROR(MIRR(B4491:G4491,Supuestos!$B$22,Supuestos!$B$22),"")</f>
        <v>0.19393335274074697</v>
      </c>
      <c r="K4491" s="6">
        <v>7767.9167029506225</v>
      </c>
      <c r="L4491" s="6">
        <v>39691.95128116469</v>
      </c>
      <c r="M4491" s="6">
        <v>133893769.88357912</v>
      </c>
      <c r="N4491" s="6">
        <v>3288.099029287696</v>
      </c>
      <c r="O4491" s="6">
        <v>114019224.63230185</v>
      </c>
    </row>
    <row r="4492">
      <c r="A4492">
        <v>4488</v>
      </c>
      <c r="B4492" s="6">
        <v>-166524813.1513689</v>
      </c>
      <c r="C4492" s="6">
        <v>55725657.97229123</v>
      </c>
      <c r="D4492" s="6">
        <v>40467390.60105814</v>
      </c>
      <c r="E4492" s="6">
        <v>58753764.527549095</v>
      </c>
      <c r="F4492" s="6">
        <v>46766480.63335973</v>
      </c>
      <c r="G4492" s="6">
        <v>96996003.4907383</v>
      </c>
      <c r="H4492" s="6">
        <f>NPV(Supuestos!$B$22,C4492:G4492)+B4492</f>
        <v>31218999.126102444</v>
      </c>
      <c r="I4492" s="2">
        <f>IFERROR(IRR(B4492:G4492),"")</f>
        <v>0.20884943813103998</v>
      </c>
      <c r="J4492" s="2">
        <f>IFERROR(MIRR(B4492:G4492,Supuestos!$B$22,Supuestos!$B$22),"")</f>
        <v>0.17985772628214258</v>
      </c>
      <c r="K4492" s="6">
        <v>7640.221356251324</v>
      </c>
      <c r="L4492" s="6">
        <v>40579.6274459148</v>
      </c>
      <c r="M4492" s="6">
        <v>141721826.25208884</v>
      </c>
      <c r="N4492" s="6">
        <v>3434.531766703973</v>
      </c>
      <c r="O4492" s="6">
        <v>106385842.40094583</v>
      </c>
    </row>
    <row r="4493">
      <c r="A4493">
        <v>4489</v>
      </c>
      <c r="B4493" s="6">
        <v>-172273678.5168587</v>
      </c>
      <c r="C4493" s="6">
        <v>39580370.448945865</v>
      </c>
      <c r="D4493" s="6">
        <v>44613238.25084643</v>
      </c>
      <c r="E4493" s="6">
        <v>37053868.9856804</v>
      </c>
      <c r="F4493" s="6">
        <v>40841054.85140622</v>
      </c>
      <c r="G4493" s="6">
        <v>72055898.27395302</v>
      </c>
      <c r="H4493" s="6">
        <f>NPV(Supuestos!$B$22,C4493:G4493)+B4493</f>
        <v>-16610552.281376652</v>
      </c>
      <c r="I4493" s="2">
        <f>IFERROR(IRR(B4493:G4493),"")</f>
        <v>0.10220432470749385</v>
      </c>
      <c r="J4493" s="2">
        <f>IFERROR(MIRR(B4493:G4493,Supuestos!$B$22,Supuestos!$B$22),"")</f>
        <v>0.11711585459780349</v>
      </c>
      <c r="K4493" s="6">
        <v>8307.87627365308</v>
      </c>
      <c r="L4493" s="6">
        <v>33001.76249650021</v>
      </c>
      <c r="M4493" s="6">
        <v>150339713.74618605</v>
      </c>
      <c r="N4493" s="6">
        <v>3420.9991574287415</v>
      </c>
      <c r="O4493" s="6">
        <v>113896722.8728251</v>
      </c>
    </row>
    <row r="4494">
      <c r="A4494">
        <v>4490</v>
      </c>
      <c r="B4494" s="6">
        <v>-173498608.58018813</v>
      </c>
      <c r="C4494" s="6">
        <v>49902605.72490142</v>
      </c>
      <c r="D4494" s="6">
        <v>67428668.92765135</v>
      </c>
      <c r="E4494" s="6">
        <v>54249332.476412915</v>
      </c>
      <c r="F4494" s="6">
        <v>58426538.62400167</v>
      </c>
      <c r="G4494" s="6">
        <v>110228606.17073247</v>
      </c>
      <c r="H4494" s="6">
        <f>NPV(Supuestos!$B$22,C4494:G4494)+B4494</f>
        <v>50619017.54574101</v>
      </c>
      <c r="I4494" s="2">
        <f>IFERROR(IRR(B4494:G4494),"")</f>
        <v>0.24340411064976894</v>
      </c>
      <c r="J4494" s="2">
        <f>IFERROR(MIRR(B4494:G4494,Supuestos!$B$22,Supuestos!$B$22),"")</f>
        <v>0.19988840016923803</v>
      </c>
      <c r="K4494" s="6">
        <v>7784.990041869925</v>
      </c>
      <c r="L4494" s="6">
        <v>43215.85732003755</v>
      </c>
      <c r="M4494" s="6">
        <v>146583807.06919903</v>
      </c>
      <c r="N4494" s="6">
        <v>3504.079312334458</v>
      </c>
      <c r="O4494" s="6">
        <v>106705919.98638956</v>
      </c>
    </row>
    <row r="4495">
      <c r="A4495">
        <v>4491</v>
      </c>
      <c r="B4495" s="6">
        <v>-163476761.1191866</v>
      </c>
      <c r="C4495" s="6">
        <v>79686675.27701245</v>
      </c>
      <c r="D4495" s="6">
        <v>91675081.56516545</v>
      </c>
      <c r="E4495" s="6">
        <v>98042421.54507588</v>
      </c>
      <c r="F4495" s="6">
        <v>81135952.9298008</v>
      </c>
      <c r="G4495" s="6">
        <v>143303158.7834671</v>
      </c>
      <c r="H4495" s="6">
        <f>NPV(Supuestos!$B$22,C4495:G4495)+B4495</f>
        <v>165606839.2770108</v>
      </c>
      <c r="I4495" s="2">
        <f>IFERROR(IRR(B4495:G4495),"")</f>
        <v>0.4783408557923521</v>
      </c>
      <c r="J4495" s="2">
        <f>IFERROR(MIRR(B4495:G4495,Supuestos!$B$22,Supuestos!$B$22),"")</f>
        <v>0.3112179757366247</v>
      </c>
      <c r="K4495" s="6">
        <v>9265.614302141734</v>
      </c>
      <c r="L4495" s="6">
        <v>38259.43771033868</v>
      </c>
      <c r="M4495" s="6">
        <v>135116985.6599214</v>
      </c>
      <c r="N4495" s="6">
        <v>3380.9309042990208</v>
      </c>
      <c r="O4495" s="6">
        <v>110404404.59876929</v>
      </c>
    </row>
    <row r="4496">
      <c r="A4496">
        <v>4492</v>
      </c>
      <c r="B4496" s="6">
        <v>-171612600.37989372</v>
      </c>
      <c r="C4496" s="6">
        <v>61795596.642866865</v>
      </c>
      <c r="D4496" s="6">
        <v>29873027.670067053</v>
      </c>
      <c r="E4496" s="6">
        <v>43971770.012552984</v>
      </c>
      <c r="F4496" s="6">
        <v>40650478.558379866</v>
      </c>
      <c r="G4496" s="6">
        <v>100135697.36765756</v>
      </c>
      <c r="H4496" s="6">
        <f>NPV(Supuestos!$B$22,C4496:G4496)+B4496</f>
        <v>11335770.40324533</v>
      </c>
      <c r="I4496" s="2">
        <f>IFERROR(IRR(B4496:G4496),"")</f>
        <v>0.16495454228435327</v>
      </c>
      <c r="J4496" s="2">
        <f>IFERROR(MIRR(B4496:G4496,Supuestos!$B$22,Supuestos!$B$22),"")</f>
        <v>0.15467756097365593</v>
      </c>
      <c r="K4496" s="6">
        <v>7915.317344264077</v>
      </c>
      <c r="L4496" s="6">
        <v>38371.35393596369</v>
      </c>
      <c r="M4496" s="6">
        <v>147314884.9133154</v>
      </c>
      <c r="N4496" s="6">
        <v>3479.3084654957056</v>
      </c>
      <c r="O4496" s="6">
        <v>110904162.05521525</v>
      </c>
    </row>
    <row r="4497">
      <c r="A4497">
        <v>4493</v>
      </c>
      <c r="B4497" s="6">
        <v>-160853917.06354317</v>
      </c>
      <c r="C4497" s="6">
        <v>64020307.289364055</v>
      </c>
      <c r="D4497" s="6">
        <v>39976310.753094584</v>
      </c>
      <c r="E4497" s="6">
        <v>59272629.68531298</v>
      </c>
      <c r="F4497" s="6">
        <v>52613483.77414851</v>
      </c>
      <c r="G4497" s="6">
        <v>96719096.52387491</v>
      </c>
      <c r="H4497" s="6">
        <f>NPV(Supuestos!$B$22,C4497:G4497)+B4497</f>
        <v>47456331.03199607</v>
      </c>
      <c r="I4497" s="2">
        <f>IFERROR(IRR(B4497:G4497),"")</f>
        <v>0.2486853883791891</v>
      </c>
      <c r="J4497" s="2">
        <f>IFERROR(MIRR(B4497:G4497,Supuestos!$B$22,Supuestos!$B$22),"")</f>
        <v>0.20049581476634493</v>
      </c>
      <c r="K4497" s="6">
        <v>7749.032094849771</v>
      </c>
      <c r="L4497" s="6">
        <v>39141.0805696995</v>
      </c>
      <c r="M4497" s="6">
        <v>136589477.898607</v>
      </c>
      <c r="N4497" s="6">
        <v>3395.164652851721</v>
      </c>
      <c r="O4497" s="6">
        <v>103451402.80046381</v>
      </c>
    </row>
    <row r="4498">
      <c r="A4498">
        <v>4494</v>
      </c>
      <c r="B4498" s="6">
        <v>-157432386.52611703</v>
      </c>
      <c r="C4498" s="6">
        <v>90518944.28199404</v>
      </c>
      <c r="D4498" s="6">
        <v>75315866.14448151</v>
      </c>
      <c r="E4498" s="6">
        <v>78583221.24179539</v>
      </c>
      <c r="F4498" s="6">
        <v>78813660.5936329</v>
      </c>
      <c r="G4498" s="6">
        <v>122178826.39232267</v>
      </c>
      <c r="H4498" s="6">
        <f>NPV(Supuestos!$B$22,C4498:G4498)+B4498</f>
        <v>143084613.44506216</v>
      </c>
      <c r="I4498" s="2">
        <f>IFERROR(IRR(B4498:G4498),"")</f>
        <v>0.46362496977173495</v>
      </c>
      <c r="J4498" s="2">
        <f>IFERROR(MIRR(B4498:G4498,Supuestos!$B$22,Supuestos!$B$22),"")</f>
        <v>0.2973580306997805</v>
      </c>
      <c r="K4498" s="6">
        <v>8997.355081541684</v>
      </c>
      <c r="L4498" s="6">
        <v>38448.4692874211</v>
      </c>
      <c r="M4498" s="6">
        <v>129757624.0844628</v>
      </c>
      <c r="N4498" s="6">
        <v>3411.931752661864</v>
      </c>
      <c r="O4498" s="6">
        <v>112647343.47922176</v>
      </c>
    </row>
    <row r="4499">
      <c r="A4499">
        <v>4495</v>
      </c>
      <c r="B4499" s="6">
        <v>-174496176.22347027</v>
      </c>
      <c r="C4499" s="6">
        <v>56340673.12807249</v>
      </c>
      <c r="D4499" s="6">
        <v>74609076.32915035</v>
      </c>
      <c r="E4499" s="6">
        <v>55519248.45911825</v>
      </c>
      <c r="F4499" s="6">
        <v>82673503.34888096</v>
      </c>
      <c r="G4499" s="6">
        <v>118385019.00204985</v>
      </c>
      <c r="H4499" s="6">
        <f>NPV(Supuestos!$B$22,C4499:G4499)+B4499</f>
        <v>80243459.73989752</v>
      </c>
      <c r="I4499" s="2">
        <f>IFERROR(IRR(B4499:G4499),"")</f>
        <v>0.29756336863674393</v>
      </c>
      <c r="J4499" s="2">
        <f>IFERROR(MIRR(B4499:G4499,Supuestos!$B$22,Supuestos!$B$22),"")</f>
        <v>0.22960882985982112</v>
      </c>
      <c r="K4499" s="6">
        <v>7896.502636333142</v>
      </c>
      <c r="L4499" s="6">
        <v>43188.433217533966</v>
      </c>
      <c r="M4499" s="6">
        <v>147213170.08256188</v>
      </c>
      <c r="N4499" s="6">
        <v>3433.4934367487826</v>
      </c>
      <c r="O4499" s="6">
        <v>107214478.826102</v>
      </c>
    </row>
    <row r="4500">
      <c r="A4500">
        <v>4496</v>
      </c>
      <c r="B4500" s="6">
        <v>-161421630.43788138</v>
      </c>
      <c r="C4500" s="6">
        <v>86476071.58511648</v>
      </c>
      <c r="D4500" s="6">
        <v>72777801.97674458</v>
      </c>
      <c r="E4500" s="6">
        <v>85509009.51913567</v>
      </c>
      <c r="F4500" s="6">
        <v>81494699.56724462</v>
      </c>
      <c r="G4500" s="6">
        <v>112657780.80701454</v>
      </c>
      <c r="H4500" s="6">
        <f>NPV(Supuestos!$B$22,C4500:G4500)+B4500</f>
        <v>134913199.39702213</v>
      </c>
      <c r="I4500" s="2">
        <f>IFERROR(IRR(B4500:G4500),"")</f>
        <v>0.4381744399297964</v>
      </c>
      <c r="J4500" s="2">
        <f>IFERROR(MIRR(B4500:G4500,Supuestos!$B$22,Supuestos!$B$22),"")</f>
        <v>0.2872682133690714</v>
      </c>
      <c r="K4500" s="6">
        <v>8771.145079525439</v>
      </c>
      <c r="L4500" s="6">
        <v>40764.94823201391</v>
      </c>
      <c r="M4500" s="6">
        <v>132817208.42969434</v>
      </c>
      <c r="N4500" s="6">
        <v>3411.026327343037</v>
      </c>
      <c r="O4500" s="6">
        <v>116167252.92750241</v>
      </c>
    </row>
    <row r="4501">
      <c r="A4501">
        <v>4497</v>
      </c>
      <c r="B4501" s="6">
        <v>-176094242.39077735</v>
      </c>
      <c r="C4501" s="6">
        <v>35856499.0591543</v>
      </c>
      <c r="D4501" s="6">
        <v>44343085.79486279</v>
      </c>
      <c r="E4501" s="6">
        <v>56325181.82030043</v>
      </c>
      <c r="F4501" s="6">
        <v>38585334.56250461</v>
      </c>
      <c r="G4501" s="6">
        <v>88275645.55332388</v>
      </c>
      <c r="H4501" s="6">
        <f>NPV(Supuestos!$B$22,C4501:G4501)+B4501</f>
        <v>-3809495.3190005273</v>
      </c>
      <c r="I4501" s="2">
        <f>IFERROR(IRR(B4501:G4501),"")</f>
        <v>0.13200889523700657</v>
      </c>
      <c r="J4501" s="2">
        <f>IFERROR(MIRR(B4501:G4501,Supuestos!$B$22,Supuestos!$B$22),"")</f>
        <v>0.13502436910076</v>
      </c>
      <c r="K4501" s="6">
        <v>7820.4822135884615</v>
      </c>
      <c r="L4501" s="6">
        <v>36742.2146319204</v>
      </c>
      <c r="M4501" s="6">
        <v>153106895.5094347</v>
      </c>
      <c r="N4501" s="6">
        <v>3392.557766816268</v>
      </c>
      <c r="O4501" s="6">
        <v>112107494.45871837</v>
      </c>
    </row>
    <row r="4502">
      <c r="A4502">
        <v>4498</v>
      </c>
      <c r="B4502" s="6">
        <v>-162025764.1415519</v>
      </c>
      <c r="C4502" s="6">
        <v>43022180.6710684</v>
      </c>
      <c r="D4502" s="6">
        <v>54151364.897045985</v>
      </c>
      <c r="E4502" s="6">
        <v>30957328.595714107</v>
      </c>
      <c r="F4502" s="6">
        <v>43020621.9662667</v>
      </c>
      <c r="G4502" s="6">
        <v>98975451.681063</v>
      </c>
      <c r="H4502" s="6">
        <f>NPV(Supuestos!$B$22,C4502:G4502)+B4502</f>
        <v>15152432.693934284</v>
      </c>
      <c r="I4502" s="2">
        <f>IFERROR(IRR(B4502:G4502),"")</f>
        <v>0.1741642177464352</v>
      </c>
      <c r="J4502" s="2">
        <f>IFERROR(MIRR(B4502:G4502,Supuestos!$B$22,Supuestos!$B$22),"")</f>
        <v>0.16056666237696415</v>
      </c>
      <c r="K4502" s="6">
        <v>7657.937318669875</v>
      </c>
      <c r="L4502" s="6">
        <v>39507.12963535024</v>
      </c>
      <c r="M4502" s="6">
        <v>137822314.35050574</v>
      </c>
      <c r="N4502" s="6">
        <v>3399.9502883292735</v>
      </c>
      <c r="O4502" s="6">
        <v>116564539.0179178</v>
      </c>
    </row>
    <row r="4503">
      <c r="A4503">
        <v>4499</v>
      </c>
      <c r="B4503" s="6">
        <v>-166135301.2934019</v>
      </c>
      <c r="C4503" s="6">
        <v>71052876.0424985</v>
      </c>
      <c r="D4503" s="6">
        <v>62781286.41524119</v>
      </c>
      <c r="E4503" s="6">
        <v>66075289.18402231</v>
      </c>
      <c r="F4503" s="6">
        <v>64867343.307806805</v>
      </c>
      <c r="G4503" s="6">
        <v>123865130.41082785</v>
      </c>
      <c r="H4503" s="6">
        <f>NPV(Supuestos!$B$22,C4503:G4503)+B4503</f>
        <v>91837224.33073112</v>
      </c>
      <c r="I4503" s="2">
        <f>IFERROR(IRR(B4503:G4503),"")</f>
        <v>0.3341361919098632</v>
      </c>
      <c r="J4503" s="2">
        <f>IFERROR(MIRR(B4503:G4503,Supuestos!$B$22,Supuestos!$B$22),"")</f>
        <v>0.24487904851546127</v>
      </c>
      <c r="K4503" s="6">
        <v>8182.940336478921</v>
      </c>
      <c r="L4503" s="6">
        <v>40738.035316590496</v>
      </c>
      <c r="M4503" s="6">
        <v>139466748.2997194</v>
      </c>
      <c r="N4503" s="6">
        <v>3451.1468131405613</v>
      </c>
      <c r="O4503" s="6">
        <v>105954349.83313908</v>
      </c>
    </row>
    <row r="4504">
      <c r="A4504">
        <v>4500</v>
      </c>
      <c r="B4504" s="6">
        <v>-179500863.3120731</v>
      </c>
      <c r="C4504" s="6">
        <v>67949736.71351591</v>
      </c>
      <c r="D4504" s="6">
        <v>43902233.4457999</v>
      </c>
      <c r="E4504" s="6">
        <v>62517323.90042293</v>
      </c>
      <c r="F4504" s="6">
        <v>50620117.015164986</v>
      </c>
      <c r="G4504" s="6">
        <v>103041544.72153665</v>
      </c>
      <c r="H4504" s="6">
        <f>NPV(Supuestos!$B$22,C4504:G4504)+B4504</f>
        <v>39570647.237039134</v>
      </c>
      <c r="I4504" s="2">
        <f>IFERROR(IRR(B4504:G4504),"")</f>
        <v>0.2226872947466762</v>
      </c>
      <c r="J4504" s="2">
        <f>IFERROR(MIRR(B4504:G4504,Supuestos!$B$22,Supuestos!$B$22),"")</f>
        <v>0.1863387700698509</v>
      </c>
      <c r="K4504" s="6">
        <v>8454.315275793164</v>
      </c>
      <c r="L4504" s="6">
        <v>36557.11977589384</v>
      </c>
      <c r="M4504" s="6">
        <v>154775630.01924592</v>
      </c>
      <c r="N4504" s="6">
        <v>3509.3347941835723</v>
      </c>
      <c r="O4504" s="6">
        <v>111915270.85761206</v>
      </c>
    </row>
    <row r="4505">
      <c r="A4505">
        <v>4501</v>
      </c>
      <c r="B4505" s="6">
        <v>-171309978.9823265</v>
      </c>
      <c r="C4505" s="6">
        <v>69539434.43514536</v>
      </c>
      <c r="D4505" s="6">
        <v>83753095.45777726</v>
      </c>
      <c r="E4505" s="6">
        <v>72265285.3553556</v>
      </c>
      <c r="F4505" s="6">
        <v>86562800.40058303</v>
      </c>
      <c r="G4505" s="6">
        <v>128550534.04535528</v>
      </c>
      <c r="H4505" s="6">
        <f>NPV(Supuestos!$B$22,C4505:G4505)+B4505</f>
        <v>120929067.53785512</v>
      </c>
      <c r="I4505" s="2">
        <f>IFERROR(IRR(B4505:G4505),"")</f>
        <v>0.38034142896795364</v>
      </c>
      <c r="J4505" s="2">
        <f>IFERROR(MIRR(B4505:G4505,Supuestos!$B$22,Supuestos!$B$22),"")</f>
        <v>0.2685160525918482</v>
      </c>
      <c r="K4505" s="6">
        <v>9207.491890379675</v>
      </c>
      <c r="L4505" s="6">
        <v>38292.99836110325</v>
      </c>
      <c r="M4505" s="6">
        <v>143103381.23287207</v>
      </c>
      <c r="N4505" s="6">
        <v>3550.588971655816</v>
      </c>
      <c r="O4505" s="6">
        <v>111326505.41454864</v>
      </c>
    </row>
    <row r="4506">
      <c r="A4506">
        <v>4502</v>
      </c>
      <c r="B4506" s="6">
        <v>-191722839.54458657</v>
      </c>
      <c r="C4506" s="6">
        <v>87637110.55939701</v>
      </c>
      <c r="D4506" s="6">
        <v>108901885.34446624</v>
      </c>
      <c r="E4506" s="6">
        <v>112622001.57948428</v>
      </c>
      <c r="F4506" s="6">
        <v>114791720.86212105</v>
      </c>
      <c r="G4506" s="6">
        <v>150468008.74432322</v>
      </c>
      <c r="H4506" s="6">
        <f>NPV(Supuestos!$B$22,C4506:G4506)+B4506</f>
        <v>191079209.22468817</v>
      </c>
      <c r="I4506" s="2">
        <f>IFERROR(IRR(B4506:G4506),"")</f>
        <v>0.4707734232596057</v>
      </c>
      <c r="J4506" s="2">
        <f>IFERROR(MIRR(B4506:G4506,Supuestos!$B$22,Supuestos!$B$22),"")</f>
        <v>0.30907621323107226</v>
      </c>
      <c r="K4506" s="6">
        <v>8863.596613518175</v>
      </c>
      <c r="L4506" s="6">
        <v>44483.530901250306</v>
      </c>
      <c r="M4506" s="6">
        <v>160180113.6362943</v>
      </c>
      <c r="N4506" s="6">
        <v>3344.107642645637</v>
      </c>
      <c r="O4506" s="6">
        <v>107133058.74038817</v>
      </c>
    </row>
    <row r="4507">
      <c r="A4507">
        <v>4503</v>
      </c>
      <c r="B4507" s="6">
        <v>-198935321.1654663</v>
      </c>
      <c r="C4507" s="6">
        <v>93711831.89657544</v>
      </c>
      <c r="D4507" s="6">
        <v>93979626.88933785</v>
      </c>
      <c r="E4507" s="6">
        <v>77652075.26082234</v>
      </c>
      <c r="F4507" s="6">
        <v>91038184.26482773</v>
      </c>
      <c r="G4507" s="6">
        <v>142044041.0820348</v>
      </c>
      <c r="H4507" s="6">
        <f>NPV(Supuestos!$B$22,C4507:G4507)+B4507</f>
        <v>135670387.63929382</v>
      </c>
      <c r="I4507" s="2">
        <f>IFERROR(IRR(B4507:G4507),"")</f>
        <v>0.38376789396613753</v>
      </c>
      <c r="J4507" s="2">
        <f>IFERROR(MIRR(B4507:G4507,Supuestos!$B$22,Supuestos!$B$22),"")</f>
        <v>0.26493771255322596</v>
      </c>
      <c r="K4507" s="6">
        <v>8366.733254219462</v>
      </c>
      <c r="L4507" s="6">
        <v>45458.410508230176</v>
      </c>
      <c r="M4507" s="6">
        <v>168508249.5748128</v>
      </c>
      <c r="N4507" s="6">
        <v>3357.9127587378025</v>
      </c>
      <c r="O4507" s="6">
        <v>111228362.6654449</v>
      </c>
    </row>
    <row r="4508">
      <c r="A4508">
        <v>4504</v>
      </c>
      <c r="B4508" s="6">
        <v>-173652393.90312386</v>
      </c>
      <c r="C4508" s="6">
        <v>26862068.9097336</v>
      </c>
      <c r="D4508" s="6">
        <v>36194634.12471673</v>
      </c>
      <c r="E4508" s="6">
        <v>25024357.76610127</v>
      </c>
      <c r="F4508" s="6">
        <v>42123895.31022827</v>
      </c>
      <c r="G4508" s="6">
        <v>65161454.333068006</v>
      </c>
      <c r="H4508" s="6">
        <f>NPV(Supuestos!$B$22,C4508:G4508)+B4508</f>
        <v>-46564306.070151284</v>
      </c>
      <c r="I4508" s="2">
        <f>IFERROR(IRR(B4508:G4508),"")</f>
        <v>0.03541386094350578</v>
      </c>
      <c r="J4508" s="2">
        <f>IFERROR(MIRR(B4508:G4508,Supuestos!$B$22,Supuestos!$B$22),"")</f>
        <v>0.07100047998477721</v>
      </c>
      <c r="K4508" s="6">
        <v>7923.204983010188</v>
      </c>
      <c r="L4508" s="6">
        <v>31845.1552511941</v>
      </c>
      <c r="M4508" s="6">
        <v>153467138.48144433</v>
      </c>
      <c r="N4508" s="6">
        <v>3264.8420291021466</v>
      </c>
      <c r="O4508" s="6">
        <v>111883343.33332698</v>
      </c>
    </row>
    <row r="4509">
      <c r="A4509">
        <v>4505</v>
      </c>
      <c r="B4509" s="6">
        <v>-188910827.95788074</v>
      </c>
      <c r="C4509" s="6">
        <v>60633994.69958389</v>
      </c>
      <c r="D4509" s="6">
        <v>61080406.25827068</v>
      </c>
      <c r="E4509" s="6">
        <v>62135837.2210517</v>
      </c>
      <c r="F4509" s="6">
        <v>67519606.08656158</v>
      </c>
      <c r="G4509" s="6">
        <v>127578806.06141458</v>
      </c>
      <c r="H4509" s="6">
        <f>NPV(Supuestos!$B$22,C4509:G4509)+B4509</f>
        <v>59453657.396359384</v>
      </c>
      <c r="I4509" s="2">
        <f>IFERROR(IRR(B4509:G4509),"")</f>
        <v>0.24991333278002864</v>
      </c>
      <c r="J4509" s="2">
        <f>IFERROR(MIRR(B4509:G4509,Supuestos!$B$22,Supuestos!$B$22),"")</f>
        <v>0.2041244638758608</v>
      </c>
      <c r="K4509" s="6">
        <v>8130.433254358433</v>
      </c>
      <c r="L4509" s="6">
        <v>40857.29490029604</v>
      </c>
      <c r="M4509" s="6">
        <v>162335827.22664103</v>
      </c>
      <c r="N4509" s="6">
        <v>3450.1166607253253</v>
      </c>
      <c r="O4509" s="6">
        <v>108887250.82762103</v>
      </c>
    </row>
    <row r="4510">
      <c r="A4510">
        <v>4506</v>
      </c>
      <c r="B4510" s="6">
        <v>-165113148.60840744</v>
      </c>
      <c r="C4510" s="6">
        <v>60372795.68653995</v>
      </c>
      <c r="D4510" s="6">
        <v>59918887.26648174</v>
      </c>
      <c r="E4510" s="6">
        <v>75602526.66234766</v>
      </c>
      <c r="F4510" s="6">
        <v>79916135.0564559</v>
      </c>
      <c r="G4510" s="6">
        <v>119977520.08779547</v>
      </c>
      <c r="H4510" s="6">
        <f>NPV(Supuestos!$B$22,C4510:G4510)+B4510</f>
        <v>94609966.01448318</v>
      </c>
      <c r="I4510" s="2">
        <f>IFERROR(IRR(B4510:G4510),"")</f>
        <v>0.3319286975710419</v>
      </c>
      <c r="J4510" s="2">
        <f>IFERROR(MIRR(B4510:G4510,Supuestos!$B$22,Supuestos!$B$22),"")</f>
        <v>0.24810361178162643</v>
      </c>
      <c r="K4510" s="6">
        <v>8331.626689536588</v>
      </c>
      <c r="L4510" s="6">
        <v>43342.12598542741</v>
      </c>
      <c r="M4510" s="6">
        <v>136224315.5170919</v>
      </c>
      <c r="N4510" s="6">
        <v>3517.5487081209817</v>
      </c>
      <c r="O4510" s="6">
        <v>113399437.46381837</v>
      </c>
    </row>
    <row r="4511">
      <c r="A4511">
        <v>4507</v>
      </c>
      <c r="B4511" s="6">
        <v>-174868607.181142</v>
      </c>
      <c r="C4511" s="6">
        <v>48011091.140552506</v>
      </c>
      <c r="D4511" s="6">
        <v>47687405.105035305</v>
      </c>
      <c r="E4511" s="6">
        <v>48362157.53593824</v>
      </c>
      <c r="F4511" s="6">
        <v>45889142.64157817</v>
      </c>
      <c r="G4511" s="6">
        <v>83521888.0761612</v>
      </c>
      <c r="H4511" s="6">
        <f>NPV(Supuestos!$B$22,C4511:G4511)+B4511</f>
        <v>7132081.350010835</v>
      </c>
      <c r="I4511" s="2">
        <f>IFERROR(IRR(B4511:G4511),"")</f>
        <v>0.15557220857113724</v>
      </c>
      <c r="J4511" s="2">
        <f>IFERROR(MIRR(B4511:G4511,Supuestos!$B$22,Supuestos!$B$22),"")</f>
        <v>0.14915096831641161</v>
      </c>
      <c r="K4511" s="6">
        <v>8088.913369326042</v>
      </c>
      <c r="L4511" s="6">
        <v>37305.76705422171</v>
      </c>
      <c r="M4511" s="6">
        <v>150727557.75091344</v>
      </c>
      <c r="N4511" s="6">
        <v>3419.881917287906</v>
      </c>
      <c r="O4511" s="6">
        <v>115457762.131639</v>
      </c>
    </row>
    <row r="4512">
      <c r="A4512">
        <v>4508</v>
      </c>
      <c r="B4512" s="6">
        <v>-163409695.3812931</v>
      </c>
      <c r="C4512" s="6">
        <v>62941430.50110534</v>
      </c>
      <c r="D4512" s="6">
        <v>77028342.47481853</v>
      </c>
      <c r="E4512" s="6">
        <v>57420069.74150925</v>
      </c>
      <c r="F4512" s="6">
        <v>65519203.816111274</v>
      </c>
      <c r="G4512" s="6">
        <v>115590991.31025243</v>
      </c>
      <c r="H4512" s="6">
        <f>NPV(Supuestos!$B$22,C4512:G4512)+B4512</f>
        <v>88656772.73749167</v>
      </c>
      <c r="I4512" s="2">
        <f>IFERROR(IRR(B4512:G4512),"")</f>
        <v>0.3318053802020825</v>
      </c>
      <c r="J4512" s="2">
        <f>IFERROR(MIRR(B4512:G4512,Supuestos!$B$22,Supuestos!$B$22),"")</f>
        <v>0.24323235048886716</v>
      </c>
      <c r="K4512" s="6">
        <v>8521.432226742207</v>
      </c>
      <c r="L4512" s="6">
        <v>38387.152539184994</v>
      </c>
      <c r="M4512" s="6">
        <v>137240613.8820707</v>
      </c>
      <c r="N4512" s="6">
        <v>3328.62904338787</v>
      </c>
      <c r="O4512" s="6">
        <v>114548992.24772447</v>
      </c>
    </row>
    <row r="4513">
      <c r="A4513">
        <v>4509</v>
      </c>
      <c r="B4513" s="6">
        <v>-176608642.551887</v>
      </c>
      <c r="C4513" s="6">
        <v>49070092.72611766</v>
      </c>
      <c r="D4513" s="6">
        <v>42844713.77992751</v>
      </c>
      <c r="E4513" s="6">
        <v>51642344.11712983</v>
      </c>
      <c r="F4513" s="6">
        <v>54136538.102448635</v>
      </c>
      <c r="G4513" s="6">
        <v>83494456.90360615</v>
      </c>
      <c r="H4513" s="6">
        <f>NPV(Supuestos!$B$22,C4513:G4513)+B4513</f>
        <v>9677606.824192755</v>
      </c>
      <c r="I4513" s="2">
        <f>IFERROR(IRR(B4513:G4513),"")</f>
        <v>0.1606005670167565</v>
      </c>
      <c r="J4513" s="2">
        <f>IFERROR(MIRR(B4513:G4513,Supuestos!$B$22,Supuestos!$B$22),"")</f>
        <v>0.15222851978047847</v>
      </c>
      <c r="K4513" s="6">
        <v>7659.62613559559</v>
      </c>
      <c r="L4513" s="6">
        <v>38233.946304582656</v>
      </c>
      <c r="M4513" s="6">
        <v>153180023.80136383</v>
      </c>
      <c r="N4513" s="6">
        <v>3260.352606357386</v>
      </c>
      <c r="O4513" s="6">
        <v>108335989.68957007</v>
      </c>
    </row>
    <row r="4514">
      <c r="A4514">
        <v>4510</v>
      </c>
      <c r="B4514" s="6">
        <v>-169150842.71179372</v>
      </c>
      <c r="C4514" s="6">
        <v>12804220.920852505</v>
      </c>
      <c r="D4514" s="6">
        <v>18019432.588427234</v>
      </c>
      <c r="E4514" s="6">
        <v>11755226.647030566</v>
      </c>
      <c r="F4514" s="6">
        <v>19715723.244314864</v>
      </c>
      <c r="G4514" s="6">
        <v>57430707.89982368</v>
      </c>
      <c r="H4514" s="6">
        <f>NPV(Supuestos!$B$22,C4514:G4514)+B4514</f>
        <v>-94618257.62048702</v>
      </c>
      <c r="I4514" s="2">
        <f>IFERROR(IRR(B4514:G4514),"")</f>
        <v>-0.08584973828161123</v>
      </c>
      <c r="J4514" s="2">
        <f>IFERROR(MIRR(B4514:G4514,Supuestos!$B$22,Supuestos!$B$22),"")</f>
        <v>-0.03234787407153439</v>
      </c>
      <c r="K4514" s="6">
        <v>7200.252529870602</v>
      </c>
      <c r="L4514" s="6">
        <v>32823.4296147965</v>
      </c>
      <c r="M4514" s="6">
        <v>150243884.14195627</v>
      </c>
      <c r="N4514" s="6">
        <v>3388.5077650037906</v>
      </c>
      <c r="O4514" s="6">
        <v>114200774.65747486</v>
      </c>
    </row>
    <row r="4515">
      <c r="A4515">
        <v>4511</v>
      </c>
      <c r="B4515" s="6">
        <v>-164994018.89146987</v>
      </c>
      <c r="C4515" s="6">
        <v>49710082.04738161</v>
      </c>
      <c r="D4515" s="6">
        <v>53467638.16451195</v>
      </c>
      <c r="E4515" s="6">
        <v>58361411.74784984</v>
      </c>
      <c r="F4515" s="6">
        <v>61726470.843502775</v>
      </c>
      <c r="G4515" s="6">
        <v>102132891.4359501</v>
      </c>
      <c r="H4515" s="6">
        <f>NPV(Supuestos!$B$22,C4515:G4515)+B4515</f>
        <v>48736867.59493928</v>
      </c>
      <c r="I4515" s="2">
        <f>IFERROR(IRR(B4515:G4515),"")</f>
        <v>0.24370604368163507</v>
      </c>
      <c r="J4515" s="2">
        <f>IFERROR(MIRR(B4515:G4515,Supuestos!$B$22,Supuestos!$B$22),"")</f>
        <v>0.20056220873832387</v>
      </c>
      <c r="K4515" s="6">
        <v>8734.39719683679</v>
      </c>
      <c r="L4515" s="6">
        <v>33845.11514759809</v>
      </c>
      <c r="M4515" s="6">
        <v>141344684.58172593</v>
      </c>
      <c r="N4515" s="6">
        <v>3386.7889548651874</v>
      </c>
      <c r="O4515" s="6">
        <v>109140503.2245181</v>
      </c>
    </row>
    <row r="4516">
      <c r="A4516">
        <v>4512</v>
      </c>
      <c r="B4516" s="6">
        <v>-171877035.9190292</v>
      </c>
      <c r="C4516" s="6">
        <v>61431922.98202546</v>
      </c>
      <c r="D4516" s="6">
        <v>90539951.53470379</v>
      </c>
      <c r="E4516" s="6">
        <v>78143088.81017251</v>
      </c>
      <c r="F4516" s="6">
        <v>95587568.76945695</v>
      </c>
      <c r="G4516" s="6">
        <v>134911058.0869996</v>
      </c>
      <c r="H4516" s="6">
        <f>NPV(Supuestos!$B$22,C4516:G4516)+B4516</f>
        <v>131086617.96590626</v>
      </c>
      <c r="I4516" s="2">
        <f>IFERROR(IRR(B4516:G4516),"")</f>
        <v>0.3896430023340268</v>
      </c>
      <c r="J4516" s="2">
        <f>IFERROR(MIRR(B4516:G4516,Supuestos!$B$22,Supuestos!$B$22),"")</f>
        <v>0.2768485458564047</v>
      </c>
      <c r="K4516" s="6">
        <v>8171.995316055658</v>
      </c>
      <c r="L4516" s="6">
        <v>44627.52286924338</v>
      </c>
      <c r="M4516" s="6">
        <v>142701363.2906593</v>
      </c>
      <c r="N4516" s="6">
        <v>3356.1091570804515</v>
      </c>
      <c r="O4516" s="6">
        <v>107789140.47682321</v>
      </c>
    </row>
    <row r="4517">
      <c r="A4517">
        <v>4513</v>
      </c>
      <c r="B4517" s="6">
        <v>-163754065.06871152</v>
      </c>
      <c r="C4517" s="6">
        <v>23588066.153036084</v>
      </c>
      <c r="D4517" s="6">
        <v>23883370.395713136</v>
      </c>
      <c r="E4517" s="6">
        <v>41366791.954818696</v>
      </c>
      <c r="F4517" s="6">
        <v>34010272.1493344</v>
      </c>
      <c r="G4517" s="6">
        <v>51543626.75279166</v>
      </c>
      <c r="H4517" s="6">
        <f>NPV(Supuestos!$B$22,C4517:G4517)+B4517</f>
        <v>-49856938.74299784</v>
      </c>
      <c r="I4517" s="2">
        <f>IFERROR(IRR(B4517:G4517),"")</f>
        <v>0.018904793738392586</v>
      </c>
      <c r="J4517" s="2">
        <f>IFERROR(MIRR(B4517:G4517,Supuestos!$B$22,Supuestos!$B$22),"")</f>
        <v>0.06015407428722708</v>
      </c>
      <c r="K4517" s="6">
        <v>7597.4139805243385</v>
      </c>
      <c r="L4517" s="6">
        <v>32525.70293498148</v>
      </c>
      <c r="M4517" s="6">
        <v>143985166.65234274</v>
      </c>
      <c r="N4517" s="6">
        <v>3426.161526981741</v>
      </c>
      <c r="O4517" s="6">
        <v>108569394.41809298</v>
      </c>
    </row>
    <row r="4518">
      <c r="A4518">
        <v>4514</v>
      </c>
      <c r="B4518" s="6">
        <v>-167255991.19303694</v>
      </c>
      <c r="C4518" s="6">
        <v>64723379.56014919</v>
      </c>
      <c r="D4518" s="6">
        <v>47914228.45442788</v>
      </c>
      <c r="E4518" s="6">
        <v>67620274.19223174</v>
      </c>
      <c r="F4518" s="6">
        <v>55153582.59718113</v>
      </c>
      <c r="G4518" s="6">
        <v>93361263.666524</v>
      </c>
      <c r="H4518" s="6">
        <f>NPV(Supuestos!$B$22,C4518:G4518)+B4518</f>
        <v>53173368.39841348</v>
      </c>
      <c r="I4518" s="2">
        <f>IFERROR(IRR(B4518:G4518),"")</f>
        <v>0.25824861150414186</v>
      </c>
      <c r="J4518" s="2">
        <f>IFERROR(MIRR(B4518:G4518,Supuestos!$B$22,Supuestos!$B$22),"")</f>
        <v>0.20470968686888757</v>
      </c>
      <c r="K4518" s="6">
        <v>7506.373681084297</v>
      </c>
      <c r="L4518" s="6">
        <v>45308.428005674126</v>
      </c>
      <c r="M4518" s="6">
        <v>140047831.87198934</v>
      </c>
      <c r="N4518" s="6">
        <v>3433.051425218582</v>
      </c>
      <c r="O4518" s="6">
        <v>108296270.16894414</v>
      </c>
    </row>
    <row r="4519">
      <c r="A4519">
        <v>4515</v>
      </c>
      <c r="B4519" s="6">
        <v>-176963148.65344438</v>
      </c>
      <c r="C4519" s="6">
        <v>16625336.363433208</v>
      </c>
      <c r="D4519" s="6">
        <v>44630012.105667144</v>
      </c>
      <c r="E4519" s="6">
        <v>23272932.754593696</v>
      </c>
      <c r="F4519" s="6">
        <v>39520444.86745243</v>
      </c>
      <c r="G4519" s="6">
        <v>75564831.41183399</v>
      </c>
      <c r="H4519" s="6">
        <f>NPV(Supuestos!$B$22,C4519:G4519)+B4519</f>
        <v>-49684326.924231686</v>
      </c>
      <c r="I4519" s="2">
        <f>IFERROR(IRR(B4519:G4519),"")</f>
        <v>0.03469348060846257</v>
      </c>
      <c r="J4519" s="2">
        <f>IFERROR(MIRR(B4519:G4519,Supuestos!$B$22,Supuestos!$B$22),"")</f>
        <v>0.06728280653694929</v>
      </c>
      <c r="K4519" s="6">
        <v>7327.263444908249</v>
      </c>
      <c r="L4519" s="6">
        <v>37650.89861486535</v>
      </c>
      <c r="M4519" s="6">
        <v>154892904.40635243</v>
      </c>
      <c r="N4519" s="6">
        <v>3454.3507321427264</v>
      </c>
      <c r="O4519" s="6">
        <v>110999685.90947026</v>
      </c>
    </row>
    <row r="4520">
      <c r="A4520">
        <v>4516</v>
      </c>
      <c r="B4520" s="6">
        <v>-185214056.73506826</v>
      </c>
      <c r="C4520" s="6">
        <v>56838536.99068008</v>
      </c>
      <c r="D4520" s="6">
        <v>46555840.66482565</v>
      </c>
      <c r="E4520" s="6">
        <v>50086095.234756604</v>
      </c>
      <c r="F4520" s="6">
        <v>58692512.54586027</v>
      </c>
      <c r="G4520" s="6">
        <v>100346082.49151498</v>
      </c>
      <c r="H4520" s="6">
        <f>NPV(Supuestos!$B$22,C4520:G4520)+B4520</f>
        <v>21141494.284756944</v>
      </c>
      <c r="I4520" s="2">
        <f>IFERROR(IRR(B4520:G4520),"")</f>
        <v>0.1821865093360076</v>
      </c>
      <c r="J4520" s="2">
        <f>IFERROR(MIRR(B4520:G4520,Supuestos!$B$22,Supuestos!$B$22),"")</f>
        <v>0.16491246848401353</v>
      </c>
      <c r="K4520" s="6">
        <v>7678.294749535813</v>
      </c>
      <c r="L4520" s="6">
        <v>39988.16183386967</v>
      </c>
      <c r="M4520" s="6">
        <v>160650785.29086107</v>
      </c>
      <c r="N4520" s="6">
        <v>3332.6700705724456</v>
      </c>
      <c r="O4520" s="6">
        <v>109708832.46008928</v>
      </c>
    </row>
    <row r="4521">
      <c r="A4521">
        <v>4517</v>
      </c>
      <c r="B4521" s="6">
        <v>-166334759.9689575</v>
      </c>
      <c r="C4521" s="6">
        <v>62603339.24090952</v>
      </c>
      <c r="D4521" s="6">
        <v>52378866.66822075</v>
      </c>
      <c r="E4521" s="6">
        <v>61088269.05219607</v>
      </c>
      <c r="F4521" s="6">
        <v>71398140.95169069</v>
      </c>
      <c r="G4521" s="6">
        <v>101444021.33158511</v>
      </c>
      <c r="H4521" s="6">
        <f>NPV(Supuestos!$B$22,C4521:G4521)+B4521</f>
        <v>65077405.51974488</v>
      </c>
      <c r="I4521" s="2">
        <f>IFERROR(IRR(B4521:G4521),"")</f>
        <v>0.27942224092011353</v>
      </c>
      <c r="J4521" s="2">
        <f>IFERROR(MIRR(B4521:G4521,Supuestos!$B$22,Supuestos!$B$22),"")</f>
        <v>0.21782668322820298</v>
      </c>
      <c r="K4521" s="6">
        <v>8308.347648724503</v>
      </c>
      <c r="L4521" s="6">
        <v>39519.17531701962</v>
      </c>
      <c r="M4521" s="6">
        <v>140067636.1829822</v>
      </c>
      <c r="N4521" s="6">
        <v>3409.4410430950425</v>
      </c>
      <c r="O4521" s="6">
        <v>112508842.25724949</v>
      </c>
    </row>
    <row r="4522">
      <c r="A4522">
        <v>4518</v>
      </c>
      <c r="B4522" s="6">
        <v>-166223642.49685395</v>
      </c>
      <c r="C4522" s="6">
        <v>76872469.28133108</v>
      </c>
      <c r="D4522" s="6">
        <v>68412332.43101767</v>
      </c>
      <c r="E4522" s="6">
        <v>67275525.7396245</v>
      </c>
      <c r="F4522" s="6">
        <v>65495895.86407221</v>
      </c>
      <c r="G4522" s="6">
        <v>116921610.1530333</v>
      </c>
      <c r="H4522" s="6">
        <f>NPV(Supuestos!$B$22,C4522:G4522)+B4522</f>
        <v>98762728.75493944</v>
      </c>
      <c r="I4522" s="2">
        <f>IFERROR(IRR(B4522:G4522),"")</f>
        <v>0.3544779223281806</v>
      </c>
      <c r="J4522" s="2">
        <f>IFERROR(MIRR(B4522:G4522,Supuestos!$B$22,Supuestos!$B$22),"")</f>
        <v>0.2514427883379884</v>
      </c>
      <c r="K4522" s="6">
        <v>8070.441373096219</v>
      </c>
      <c r="L4522" s="6">
        <v>40989.87598596471</v>
      </c>
      <c r="M4522" s="6">
        <v>139759131.2140369</v>
      </c>
      <c r="N4522" s="6">
        <v>3218.112328120818</v>
      </c>
      <c r="O4522" s="6">
        <v>107745774.75227688</v>
      </c>
    </row>
    <row r="4523">
      <c r="A4523">
        <v>4519</v>
      </c>
      <c r="B4523" s="6">
        <v>-165210436.68680143</v>
      </c>
      <c r="C4523" s="6">
        <v>67767549.58218694</v>
      </c>
      <c r="D4523" s="6">
        <v>57118854.38272652</v>
      </c>
      <c r="E4523" s="6">
        <v>51900007.50762008</v>
      </c>
      <c r="F4523" s="6">
        <v>57496560.19634282</v>
      </c>
      <c r="G4523" s="6">
        <v>92946881.4805821</v>
      </c>
      <c r="H4523" s="6">
        <f>NPV(Supuestos!$B$22,C4523:G4523)+B4523</f>
        <v>55533189.714049704</v>
      </c>
      <c r="I4523" s="2">
        <f>IFERROR(IRR(B4523:G4523),"")</f>
        <v>0.2674535914142195</v>
      </c>
      <c r="J4523" s="2">
        <f>IFERROR(MIRR(B4523:G4523,Supuestos!$B$22,Supuestos!$B$22),"")</f>
        <v>0.2080224076168382</v>
      </c>
      <c r="K4523" s="6">
        <v>7768.986006738912</v>
      </c>
      <c r="L4523" s="6">
        <v>40315.50728413161</v>
      </c>
      <c r="M4523" s="6">
        <v>140153587.7312015</v>
      </c>
      <c r="N4523" s="6">
        <v>3379.64954044049</v>
      </c>
      <c r="O4523" s="6">
        <v>104372842.79588974</v>
      </c>
    </row>
    <row r="4524">
      <c r="A4524">
        <v>4520</v>
      </c>
      <c r="B4524" s="6">
        <v>-158366284.4541862</v>
      </c>
      <c r="C4524" s="6">
        <v>67564078.03558631</v>
      </c>
      <c r="D4524" s="6">
        <v>73774487.90000254</v>
      </c>
      <c r="E4524" s="6">
        <v>71647009.93421333</v>
      </c>
      <c r="F4524" s="6">
        <v>60697960.82560368</v>
      </c>
      <c r="G4524" s="6">
        <v>103304801.29292938</v>
      </c>
      <c r="H4524" s="6">
        <f>NPV(Supuestos!$B$22,C4524:G4524)+B4524</f>
        <v>95618556.61085609</v>
      </c>
      <c r="I4524" s="2">
        <f>IFERROR(IRR(B4524:G4524),"")</f>
        <v>0.3587312703286805</v>
      </c>
      <c r="J4524" s="2">
        <f>IFERROR(MIRR(B4524:G4524,Supuestos!$B$22,Supuestos!$B$22),"")</f>
        <v>0.25295035982911496</v>
      </c>
      <c r="K4524" s="6">
        <v>8181.418960881068</v>
      </c>
      <c r="L4524" s="6">
        <v>41646.15951182059</v>
      </c>
      <c r="M4524" s="6">
        <v>131108310.12795527</v>
      </c>
      <c r="N4524" s="6">
        <v>3330.618415400386</v>
      </c>
      <c r="O4524" s="6">
        <v>111261387.29247229</v>
      </c>
    </row>
    <row r="4525">
      <c r="A4525">
        <v>4521</v>
      </c>
      <c r="B4525" s="6">
        <v>-176161399.91355014</v>
      </c>
      <c r="C4525" s="6">
        <v>55972766.35849218</v>
      </c>
      <c r="D4525" s="6">
        <v>54262317.003179565</v>
      </c>
      <c r="E4525" s="6">
        <v>60708508.72960706</v>
      </c>
      <c r="F4525" s="6">
        <v>60641970.77599676</v>
      </c>
      <c r="G4525" s="6">
        <v>103317704.71274129</v>
      </c>
      <c r="H4525" s="6">
        <f>NPV(Supuestos!$B$22,C4525:G4525)+B4525</f>
        <v>45232016.26057629</v>
      </c>
      <c r="I4525" s="2">
        <f>IFERROR(IRR(B4525:G4525),"")</f>
        <v>0.2325178065221817</v>
      </c>
      <c r="J4525" s="2">
        <f>IFERROR(MIRR(B4525:G4525,Supuestos!$B$22,Supuestos!$B$22),"")</f>
        <v>0.19331648743407204</v>
      </c>
      <c r="K4525" s="6">
        <v>8575.61700571657</v>
      </c>
      <c r="L4525" s="6">
        <v>35742.18503116855</v>
      </c>
      <c r="M4525" s="6">
        <v>151640496.73156956</v>
      </c>
      <c r="N4525" s="6">
        <v>3423.385949898511</v>
      </c>
      <c r="O4525" s="6">
        <v>109564595.39787032</v>
      </c>
    </row>
    <row r="4526">
      <c r="A4526">
        <v>4522</v>
      </c>
      <c r="B4526" s="6">
        <v>-168205207.60588124</v>
      </c>
      <c r="C4526" s="6">
        <v>39127044.96113554</v>
      </c>
      <c r="D4526" s="6">
        <v>25646523.579744574</v>
      </c>
      <c r="E4526" s="6">
        <v>36769632.15108861</v>
      </c>
      <c r="F4526" s="6">
        <v>37756234.90409871</v>
      </c>
      <c r="G4526" s="6">
        <v>72189466.54935633</v>
      </c>
      <c r="H4526" s="6">
        <f>NPV(Supuestos!$B$22,C4526:G4526)+B4526</f>
        <v>-29482948.00869575</v>
      </c>
      <c r="I4526" s="2">
        <f>IFERROR(IRR(B4526:G4526),"")</f>
        <v>0.0720790222279822</v>
      </c>
      <c r="J4526" s="2">
        <f>IFERROR(MIRR(B4526:G4526,Supuestos!$B$22,Supuestos!$B$22),"")</f>
        <v>0.09689787394821514</v>
      </c>
      <c r="K4526" s="6">
        <v>7271.678535131092</v>
      </c>
      <c r="L4526" s="6">
        <v>38147.66702554533</v>
      </c>
      <c r="M4526" s="6">
        <v>146013401.88788235</v>
      </c>
      <c r="N4526" s="6">
        <v>3335.533724973599</v>
      </c>
      <c r="O4526" s="6">
        <v>108444147.66949911</v>
      </c>
    </row>
    <row r="4527">
      <c r="A4527">
        <v>4523</v>
      </c>
      <c r="B4527" s="6">
        <v>-147833057.66510785</v>
      </c>
      <c r="C4527" s="6">
        <v>42920734.07560392</v>
      </c>
      <c r="D4527" s="6">
        <v>49802232.928262755</v>
      </c>
      <c r="E4527" s="6">
        <v>32555828.601044685</v>
      </c>
      <c r="F4527" s="6">
        <v>74694103.04424635</v>
      </c>
      <c r="G4527" s="6">
        <v>84384527.51627854</v>
      </c>
      <c r="H4527" s="6">
        <f>NPV(Supuestos!$B$22,C4527:G4527)+B4527</f>
        <v>38163751.74066913</v>
      </c>
      <c r="I4527" s="2">
        <f>IFERROR(IRR(B4527:G4527),"")</f>
        <v>0.2302337554595353</v>
      </c>
      <c r="J4527" s="2">
        <f>IFERROR(MIRR(B4527:G4527,Supuestos!$B$22,Supuestos!$B$22),"")</f>
        <v>0.1935802893321743</v>
      </c>
      <c r="K4527" s="6">
        <v>8363.18632515597</v>
      </c>
      <c r="L4527" s="6">
        <v>35374.21529379802</v>
      </c>
      <c r="M4527" s="6">
        <v>124165765.37645066</v>
      </c>
      <c r="N4527" s="6">
        <v>3358.3341003395617</v>
      </c>
      <c r="O4527" s="6">
        <v>112972740.19328918</v>
      </c>
    </row>
    <row r="4528">
      <c r="A4528">
        <v>4524</v>
      </c>
      <c r="B4528" s="6">
        <v>-186802099.98971614</v>
      </c>
      <c r="C4528" s="6">
        <v>84531339.29462886</v>
      </c>
      <c r="D4528" s="6">
        <v>100791348.21890903</v>
      </c>
      <c r="E4528" s="6">
        <v>84702578.6225625</v>
      </c>
      <c r="F4528" s="6">
        <v>99057490.60462347</v>
      </c>
      <c r="G4528" s="6">
        <v>136507547.0369657</v>
      </c>
      <c r="H4528" s="6">
        <f>NPV(Supuestos!$B$22,C4528:G4528)+B4528</f>
        <v>151623424.05383983</v>
      </c>
      <c r="I4528" s="2">
        <f>IFERROR(IRR(B4528:G4528),"")</f>
        <v>0.4209254542529292</v>
      </c>
      <c r="J4528" s="2">
        <f>IFERROR(MIRR(B4528:G4528,Supuestos!$B$22,Supuestos!$B$22),"")</f>
        <v>0.2838702117752048</v>
      </c>
      <c r="K4528" s="6">
        <v>8814.610522829034</v>
      </c>
      <c r="L4528" s="6">
        <v>41971.60082252745</v>
      </c>
      <c r="M4528" s="6">
        <v>157205034.8480977</v>
      </c>
      <c r="N4528" s="6">
        <v>3375.0041122858725</v>
      </c>
      <c r="O4528" s="6">
        <v>110252980.98045404</v>
      </c>
    </row>
    <row r="4529">
      <c r="A4529">
        <v>4525</v>
      </c>
      <c r="B4529" s="6">
        <v>-156179293.94517896</v>
      </c>
      <c r="C4529" s="6">
        <v>64736534.606631875</v>
      </c>
      <c r="D4529" s="6">
        <v>59491261.157552436</v>
      </c>
      <c r="E4529" s="6">
        <v>52771872.62460265</v>
      </c>
      <c r="F4529" s="6">
        <v>65335790.96524982</v>
      </c>
      <c r="G4529" s="6">
        <v>107798861.34288077</v>
      </c>
      <c r="H4529" s="6">
        <f>NPV(Supuestos!$B$22,C4529:G4529)+B4529</f>
        <v>76674628.359085</v>
      </c>
      <c r="I4529" s="2">
        <f>IFERROR(IRR(B4529:G4529),"")</f>
        <v>0.31476213959366367</v>
      </c>
      <c r="J4529" s="2">
        <f>IFERROR(MIRR(B4529:G4529,Supuestos!$B$22,Supuestos!$B$22),"")</f>
        <v>0.23480071381566314</v>
      </c>
      <c r="K4529" s="6">
        <v>8242.742659150736</v>
      </c>
      <c r="L4529" s="6">
        <v>41896.02566766889</v>
      </c>
      <c r="M4529" s="6">
        <v>128552241.30359748</v>
      </c>
      <c r="N4529" s="6">
        <v>3528.010201702515</v>
      </c>
      <c r="O4529" s="6">
        <v>113810879.19626267</v>
      </c>
    </row>
    <row r="4530">
      <c r="A4530">
        <v>4526</v>
      </c>
      <c r="B4530" s="6">
        <v>-171171374.21753073</v>
      </c>
      <c r="C4530" s="6">
        <v>76151013.13139811</v>
      </c>
      <c r="D4530" s="6">
        <v>56986975.28851497</v>
      </c>
      <c r="E4530" s="6">
        <v>86593331.88219781</v>
      </c>
      <c r="F4530" s="6">
        <v>90011782.1555007</v>
      </c>
      <c r="G4530" s="6">
        <v>113512632.15009977</v>
      </c>
      <c r="H4530" s="6">
        <f>NPV(Supuestos!$B$22,C4530:G4530)+B4530</f>
        <v>110174524.74499838</v>
      </c>
      <c r="I4530" s="2">
        <f>IFERROR(IRR(B4530:G4530),"")</f>
        <v>0.36233374892549886</v>
      </c>
      <c r="J4530" s="2">
        <f>IFERROR(MIRR(B4530:G4530,Supuestos!$B$22,Supuestos!$B$22),"")</f>
        <v>0.2591188962965365</v>
      </c>
      <c r="K4530" s="6">
        <v>8057.846240842538</v>
      </c>
      <c r="L4530" s="6">
        <v>43910.57609031767</v>
      </c>
      <c r="M4530" s="6">
        <v>142865400.57892302</v>
      </c>
      <c r="N4530" s="6">
        <v>3454.5950167812407</v>
      </c>
      <c r="O4530" s="6">
        <v>106641836.484282</v>
      </c>
    </row>
    <row r="4531">
      <c r="A4531">
        <v>4527</v>
      </c>
      <c r="B4531" s="6">
        <v>-157684068.90485188</v>
      </c>
      <c r="C4531" s="6">
        <v>85036380.25406983</v>
      </c>
      <c r="D4531" s="6">
        <v>78276088.87240192</v>
      </c>
      <c r="E4531" s="6">
        <v>70462417.48895486</v>
      </c>
      <c r="F4531" s="6">
        <v>85075531.1321515</v>
      </c>
      <c r="G4531" s="6">
        <v>128598132.825782</v>
      </c>
      <c r="H4531" s="6">
        <f>NPV(Supuestos!$B$22,C4531:G4531)+B4531</f>
        <v>141861665.0732709</v>
      </c>
      <c r="I4531" s="2">
        <f>IFERROR(IRR(B4531:G4531),"")</f>
        <v>0.45234932182600956</v>
      </c>
      <c r="J4531" s="2">
        <f>IFERROR(MIRR(B4531:G4531,Supuestos!$B$22,Supuestos!$B$22),"")</f>
        <v>0.2961041927484076</v>
      </c>
      <c r="K4531" s="6">
        <v>8585.752243418505</v>
      </c>
      <c r="L4531" s="6">
        <v>41078.262492588095</v>
      </c>
      <c r="M4531" s="6">
        <v>129469046.1567341</v>
      </c>
      <c r="N4531" s="6">
        <v>3367.7710836442807</v>
      </c>
      <c r="O4531" s="6">
        <v>107592545.34854734</v>
      </c>
    </row>
    <row r="4532">
      <c r="A4532">
        <v>4528</v>
      </c>
      <c r="B4532" s="6">
        <v>-170107383.51655543</v>
      </c>
      <c r="C4532" s="6">
        <v>29007062.9481965</v>
      </c>
      <c r="D4532" s="6">
        <v>37542901.311554044</v>
      </c>
      <c r="E4532" s="6">
        <v>30135827.345966034</v>
      </c>
      <c r="F4532" s="6">
        <v>43603694.07220916</v>
      </c>
      <c r="G4532" s="6">
        <v>75791365.16656509</v>
      </c>
      <c r="H4532" s="6">
        <f>NPV(Supuestos!$B$22,C4532:G4532)+B4532</f>
        <v>-30253175.520014845</v>
      </c>
      <c r="I4532" s="2">
        <f>IFERROR(IRR(B4532:G4532),"")</f>
        <v>0.07320988743109008</v>
      </c>
      <c r="J4532" s="2">
        <f>IFERROR(MIRR(B4532:G4532,Supuestos!$B$22,Supuestos!$B$22),"")</f>
        <v>0.09621395406982125</v>
      </c>
      <c r="K4532" s="6">
        <v>7195.1638005863215</v>
      </c>
      <c r="L4532" s="6">
        <v>38638.39925269778</v>
      </c>
      <c r="M4532" s="6">
        <v>147866614.5873064</v>
      </c>
      <c r="N4532" s="6">
        <v>3489.8063881633184</v>
      </c>
      <c r="O4532" s="6">
        <v>106515705.45253378</v>
      </c>
    </row>
    <row r="4533">
      <c r="A4533">
        <v>4529</v>
      </c>
      <c r="B4533" s="6">
        <v>-186275473.0399162</v>
      </c>
      <c r="C4533" s="6">
        <v>70100697.03776197</v>
      </c>
      <c r="D4533" s="6">
        <v>72776369.54524156</v>
      </c>
      <c r="E4533" s="6">
        <v>62342329.953834385</v>
      </c>
      <c r="F4533" s="6">
        <v>92243545.4500743</v>
      </c>
      <c r="G4533" s="6">
        <v>115045957.6076433</v>
      </c>
      <c r="H4533" s="6">
        <f>NPV(Supuestos!$B$22,C4533:G4533)+B4533</f>
        <v>87661565.96278393</v>
      </c>
      <c r="I4533" s="2">
        <f>IFERROR(IRR(B4533:G4533),"")</f>
        <v>0.30611196162207627</v>
      </c>
      <c r="J4533" s="2">
        <f>IFERROR(MIRR(B4533:G4533,Supuestos!$B$22,Supuestos!$B$22),"")</f>
        <v>0.23141337898042513</v>
      </c>
      <c r="K4533" s="6">
        <v>8351.589382123455</v>
      </c>
      <c r="L4533" s="6">
        <v>41343.52030660202</v>
      </c>
      <c r="M4533" s="6">
        <v>158652744.62293836</v>
      </c>
      <c r="N4533" s="6">
        <v>3503.723881393671</v>
      </c>
      <c r="O4533" s="6">
        <v>111126579.77564164</v>
      </c>
    </row>
    <row r="4534">
      <c r="A4534">
        <v>4530</v>
      </c>
      <c r="B4534" s="6">
        <v>-181832312.61022526</v>
      </c>
      <c r="C4534" s="6">
        <v>39681149.36995137</v>
      </c>
      <c r="D4534" s="6">
        <v>43267639.655732185</v>
      </c>
      <c r="E4534" s="6">
        <v>49205871.02751979</v>
      </c>
      <c r="F4534" s="6">
        <v>53538065.57673191</v>
      </c>
      <c r="G4534" s="6">
        <v>107226775.86096127</v>
      </c>
      <c r="H4534" s="6">
        <f>NPV(Supuestos!$B$22,C4534:G4534)+B4534</f>
        <v>6870378.354067139</v>
      </c>
      <c r="I4534" s="2">
        <f>IFERROR(IRR(B4534:G4534),"")</f>
        <v>0.153289337125921</v>
      </c>
      <c r="J4534" s="2">
        <f>IFERROR(MIRR(B4534:G4534,Supuestos!$B$22,Supuestos!$B$22),"")</f>
        <v>0.1484874598339887</v>
      </c>
      <c r="K4534" s="6">
        <v>7657.692623763141</v>
      </c>
      <c r="L4534" s="6">
        <v>41876.02103747784</v>
      </c>
      <c r="M4534" s="6">
        <v>156178416.81732574</v>
      </c>
      <c r="N4534" s="6">
        <v>3551.6797883746526</v>
      </c>
      <c r="O4534" s="6">
        <v>111727418.69443838</v>
      </c>
    </row>
    <row r="4535">
      <c r="A4535">
        <v>4531</v>
      </c>
      <c r="B4535" s="6">
        <v>-179612162.5958552</v>
      </c>
      <c r="C4535" s="6">
        <v>22895096.274924375</v>
      </c>
      <c r="D4535" s="6">
        <v>26395787.167732466</v>
      </c>
      <c r="E4535" s="6">
        <v>44742273.05675049</v>
      </c>
      <c r="F4535" s="6">
        <v>22272785.44679841</v>
      </c>
      <c r="G4535" s="6">
        <v>65325293.44025484</v>
      </c>
      <c r="H4535" s="6">
        <f>NPV(Supuestos!$B$22,C4535:G4535)+B4535</f>
        <v>-61903096.42528591</v>
      </c>
      <c r="I4535" s="2">
        <f>IFERROR(IRR(B4535:G4535),"")</f>
        <v>0.0032536964558659634</v>
      </c>
      <c r="J4535" s="2">
        <f>IFERROR(MIRR(B4535:G4535,Supuestos!$B$22,Supuestos!$B$22),"")</f>
        <v>0.047610121712848175</v>
      </c>
      <c r="K4535" s="6">
        <v>7080.853739155635</v>
      </c>
      <c r="L4535" s="6">
        <v>35361.399025432605</v>
      </c>
      <c r="M4535" s="6">
        <v>159581051.0349745</v>
      </c>
      <c r="N4535" s="6">
        <v>3335.848111783465</v>
      </c>
      <c r="O4535" s="6">
        <v>106376208.27207446</v>
      </c>
    </row>
    <row r="4536">
      <c r="A4536">
        <v>4532</v>
      </c>
      <c r="B4536" s="6">
        <v>-169238826.63706484</v>
      </c>
      <c r="C4536" s="6">
        <v>73605992.49220465</v>
      </c>
      <c r="D4536" s="6">
        <v>63973070.76212349</v>
      </c>
      <c r="E4536" s="6">
        <v>68644463.41635819</v>
      </c>
      <c r="F4536" s="6">
        <v>83989075.72537775</v>
      </c>
      <c r="G4536" s="6">
        <v>117641903.48001605</v>
      </c>
      <c r="H4536" s="6">
        <f>NPV(Supuestos!$B$22,C4536:G4536)+B4536</f>
        <v>101713885.17752595</v>
      </c>
      <c r="I4536" s="2">
        <f>IFERROR(IRR(B4536:G4536),"")</f>
        <v>0.34941287036699015</v>
      </c>
      <c r="J4536" s="2">
        <f>IFERROR(MIRR(B4536:G4536,Supuestos!$B$22,Supuestos!$B$22),"")</f>
        <v>0.252516773580892</v>
      </c>
      <c r="K4536" s="6">
        <v>7993.264567109544</v>
      </c>
      <c r="L4536" s="6">
        <v>44645.16051836338</v>
      </c>
      <c r="M4536" s="6">
        <v>140689980.26391667</v>
      </c>
      <c r="N4536" s="6">
        <v>3412.0054163970053</v>
      </c>
      <c r="O4536" s="6">
        <v>108095175.76386167</v>
      </c>
    </row>
    <row r="4537">
      <c r="A4537">
        <v>4533</v>
      </c>
      <c r="B4537" s="6">
        <v>-165794564.3312212</v>
      </c>
      <c r="C4537" s="6">
        <v>102911917.12845159</v>
      </c>
      <c r="D4537" s="6">
        <v>97389743.95479205</v>
      </c>
      <c r="E4537" s="6">
        <v>96670074.76800518</v>
      </c>
      <c r="F4537" s="6">
        <v>74668856.13834177</v>
      </c>
      <c r="G4537" s="6">
        <v>122540418.75216892</v>
      </c>
      <c r="H4537" s="6">
        <f>NPV(Supuestos!$B$22,C4537:G4537)+B4537</f>
        <v>172520450.37244678</v>
      </c>
      <c r="I4537" s="2">
        <f>IFERROR(IRR(B4537:G4537),"")</f>
        <v>0.5228415675473235</v>
      </c>
      <c r="J4537" s="2">
        <f>IFERROR(MIRR(B4537:G4537,Supuestos!$B$22,Supuestos!$B$22),"")</f>
        <v>0.3147859311708381</v>
      </c>
      <c r="K4537" s="6">
        <v>9231.494551263271</v>
      </c>
      <c r="L4537" s="6">
        <v>39057.09761437545</v>
      </c>
      <c r="M4537" s="6">
        <v>136950133.62600002</v>
      </c>
      <c r="N4537" s="6">
        <v>3283.2460600572326</v>
      </c>
      <c r="O4537" s="6">
        <v>108722322.34061424</v>
      </c>
    </row>
    <row r="4538">
      <c r="A4538">
        <v>4534</v>
      </c>
      <c r="B4538" s="6">
        <v>-168392789.38637838</v>
      </c>
      <c r="C4538" s="6">
        <v>59649933.063507184</v>
      </c>
      <c r="D4538" s="6">
        <v>79021186.18177247</v>
      </c>
      <c r="E4538" s="6">
        <v>65167251.1145352</v>
      </c>
      <c r="F4538" s="6">
        <v>71107047.14552374</v>
      </c>
      <c r="G4538" s="6">
        <v>114551594.49176103</v>
      </c>
      <c r="H4538" s="6">
        <f>NPV(Supuestos!$B$22,C4538:G4538)+B4538</f>
        <v>90317577.24885367</v>
      </c>
      <c r="I4538" s="2">
        <f>IFERROR(IRR(B4538:G4538),"")</f>
        <v>0.3272680224641375</v>
      </c>
      <c r="J4538" s="2">
        <f>IFERROR(MIRR(B4538:G4538,Supuestos!$B$22,Supuestos!$B$22),"")</f>
        <v>0.2422325918349535</v>
      </c>
      <c r="K4538" s="6">
        <v>8063.221758152404</v>
      </c>
      <c r="L4538" s="6">
        <v>41931.42766223928</v>
      </c>
      <c r="M4538" s="6">
        <v>141344597.39625347</v>
      </c>
      <c r="N4538" s="6">
        <v>3449.473968396584</v>
      </c>
      <c r="O4538" s="6">
        <v>108005464.16309226</v>
      </c>
    </row>
    <row r="4539">
      <c r="A4539">
        <v>4535</v>
      </c>
      <c r="B4539" s="6">
        <v>-164401395.16145307</v>
      </c>
      <c r="C4539" s="6">
        <v>45772684.40108176</v>
      </c>
      <c r="D4539" s="6">
        <v>44482502.86988531</v>
      </c>
      <c r="E4539" s="6">
        <v>50795364.249323145</v>
      </c>
      <c r="F4539" s="6">
        <v>37204591.68553527</v>
      </c>
      <c r="G4539" s="6">
        <v>87082511.85371953</v>
      </c>
      <c r="H4539" s="6">
        <f>NPV(Supuestos!$B$22,C4539:G4539)+B4539</f>
        <v>11519380.785398886</v>
      </c>
      <c r="I4539" s="2">
        <f>IFERROR(IRR(B4539:G4539),"")</f>
        <v>0.1663601435724382</v>
      </c>
      <c r="J4539" s="2">
        <f>IFERROR(MIRR(B4539:G4539,Supuestos!$B$22,Supuestos!$B$22),"")</f>
        <v>0.15554583876951855</v>
      </c>
      <c r="K4539" s="6">
        <v>8161.35932477875</v>
      </c>
      <c r="L4539" s="6">
        <v>33843.70698188731</v>
      </c>
      <c r="M4539" s="6">
        <v>142304542.8765166</v>
      </c>
      <c r="N4539" s="6">
        <v>3419.904726712654</v>
      </c>
      <c r="O4539" s="6">
        <v>108729919.66012214</v>
      </c>
    </row>
    <row r="4540">
      <c r="A4540">
        <v>4536</v>
      </c>
      <c r="B4540" s="6">
        <v>-166247444.71228036</v>
      </c>
      <c r="C4540" s="6">
        <v>62832697.09297181</v>
      </c>
      <c r="D4540" s="6">
        <v>68298803.69867046</v>
      </c>
      <c r="E4540" s="6">
        <v>61388773.158049434</v>
      </c>
      <c r="F4540" s="6">
        <v>57109312.84018909</v>
      </c>
      <c r="G4540" s="6">
        <v>103174421.18404748</v>
      </c>
      <c r="H4540" s="6">
        <f>NPV(Supuestos!$B$22,C4540:G4540)+B4540</f>
        <v>70257200.33552697</v>
      </c>
      <c r="I4540" s="2">
        <f>IFERROR(IRR(B4540:G4540),"")</f>
        <v>0.2947036969149355</v>
      </c>
      <c r="J4540" s="2">
        <f>IFERROR(MIRR(B4540:G4540,Supuestos!$B$22,Supuestos!$B$22),"")</f>
        <v>0.223268494545519</v>
      </c>
      <c r="K4540" s="6">
        <v>8707.367551830479</v>
      </c>
      <c r="L4540" s="6">
        <v>35304.90225296172</v>
      </c>
      <c r="M4540" s="6">
        <v>141654423.8884415</v>
      </c>
      <c r="N4540" s="6">
        <v>3350.6954490207136</v>
      </c>
      <c r="O4540" s="6">
        <v>110448519.7308824</v>
      </c>
    </row>
    <row r="4541">
      <c r="A4541">
        <v>4537</v>
      </c>
      <c r="B4541" s="6">
        <v>-165349670.84590238</v>
      </c>
      <c r="C4541" s="6">
        <v>72174404.9105002</v>
      </c>
      <c r="D4541" s="6">
        <v>88214027.30790389</v>
      </c>
      <c r="E4541" s="6">
        <v>66835951.39630845</v>
      </c>
      <c r="F4541" s="6">
        <v>67682114.7305327</v>
      </c>
      <c r="G4541" s="6">
        <v>140678131.98913693</v>
      </c>
      <c r="H4541" s="6">
        <f>NPV(Supuestos!$B$22,C4541:G4541)+B4541</f>
        <v>124088462.45281781</v>
      </c>
      <c r="I4541" s="2">
        <f>IFERROR(IRR(B4541:G4541),"")</f>
        <v>0.3977955177547862</v>
      </c>
      <c r="J4541" s="2">
        <f>IFERROR(MIRR(B4541:G4541,Supuestos!$B$22,Supuestos!$B$22),"")</f>
        <v>0.2750738354692803</v>
      </c>
      <c r="K4541" s="6">
        <v>8996.679017725342</v>
      </c>
      <c r="L4541" s="6">
        <v>37563.66924324314</v>
      </c>
      <c r="M4541" s="6">
        <v>138313808.85314557</v>
      </c>
      <c r="N4541" s="6">
        <v>3453.48393721506</v>
      </c>
      <c r="O4541" s="6">
        <v>107563016.8271839</v>
      </c>
    </row>
    <row r="4542">
      <c r="A4542">
        <v>4538</v>
      </c>
      <c r="B4542" s="6">
        <v>-163858505.8695712</v>
      </c>
      <c r="C4542" s="6">
        <v>92436013.52752651</v>
      </c>
      <c r="D4542" s="6">
        <v>89445440.19934487</v>
      </c>
      <c r="E4542" s="6">
        <v>111442242.95802942</v>
      </c>
      <c r="F4542" s="6">
        <v>95856239.63333392</v>
      </c>
      <c r="G4542" s="6">
        <v>169756967.88796675</v>
      </c>
      <c r="H4542" s="6">
        <f>NPV(Supuestos!$B$22,C4542:G4542)+B4542</f>
        <v>206192456.65197128</v>
      </c>
      <c r="I4542" s="2">
        <f>IFERROR(IRR(B4542:G4542),"")</f>
        <v>0.5440746285586557</v>
      </c>
      <c r="J4542" s="2">
        <f>IFERROR(MIRR(B4542:G4542,Supuestos!$B$22,Supuestos!$B$22),"")</f>
        <v>0.34172453329519925</v>
      </c>
      <c r="K4542" s="6">
        <v>9084.707029081605</v>
      </c>
      <c r="L4542" s="6">
        <v>44416.53438279386</v>
      </c>
      <c r="M4542" s="6">
        <v>131577609.70038624</v>
      </c>
      <c r="N4542" s="6">
        <v>3422.860734940817</v>
      </c>
      <c r="O4542" s="6">
        <v>114918626.5594215</v>
      </c>
    </row>
    <row r="4543">
      <c r="A4543">
        <v>4539</v>
      </c>
      <c r="B4543" s="6">
        <v>-162913874.88921043</v>
      </c>
      <c r="C4543" s="6">
        <v>39937377.16532782</v>
      </c>
      <c r="D4543" s="6">
        <v>40487083.9873793</v>
      </c>
      <c r="E4543" s="6">
        <v>24990324.603695337</v>
      </c>
      <c r="F4543" s="6">
        <v>46566141.75773765</v>
      </c>
      <c r="G4543" s="6">
        <v>72419433.66817969</v>
      </c>
      <c r="H4543" s="6">
        <f>NPV(Supuestos!$B$22,C4543:G4543)+B4543</f>
        <v>-14676555.497288264</v>
      </c>
      <c r="I4543" s="2">
        <f>IFERROR(IRR(B4543:G4543),"")</f>
        <v>0.10522171598169555</v>
      </c>
      <c r="J4543" s="2">
        <f>IFERROR(MIRR(B4543:G4543,Supuestos!$B$22,Supuestos!$B$22),"")</f>
        <v>0.11867709828499495</v>
      </c>
      <c r="K4543" s="6">
        <v>7380.196535963926</v>
      </c>
      <c r="L4543" s="6">
        <v>38458.83469619533</v>
      </c>
      <c r="M4543" s="6">
        <v>140207174.20104483</v>
      </c>
      <c r="N4543" s="6">
        <v>3464.35721811528</v>
      </c>
      <c r="O4543" s="6">
        <v>111912727.65348168</v>
      </c>
    </row>
    <row r="4544">
      <c r="A4544">
        <v>4540</v>
      </c>
      <c r="B4544" s="6">
        <v>-149595513.2011268</v>
      </c>
      <c r="C4544" s="6">
        <v>78154835.12625302</v>
      </c>
      <c r="D4544" s="6">
        <v>84268828.03250267</v>
      </c>
      <c r="E4544" s="6">
        <v>104932449.2024253</v>
      </c>
      <c r="F4544" s="6">
        <v>77958319.34905706</v>
      </c>
      <c r="G4544" s="6">
        <v>131110797.0409092</v>
      </c>
      <c r="H4544" s="6">
        <f>NPV(Supuestos!$B$22,C4544:G4544)+B4544</f>
        <v>168882323.77264082</v>
      </c>
      <c r="I4544" s="2">
        <f>IFERROR(IRR(B4544:G4544),"")</f>
        <v>0.5154644596016109</v>
      </c>
      <c r="J4544" s="2">
        <f>IFERROR(MIRR(B4544:G4544,Supuestos!$B$22,Supuestos!$B$22),"")</f>
        <v>0.3259800218509681</v>
      </c>
      <c r="K4544" s="6">
        <v>9277.34092840458</v>
      </c>
      <c r="L4544" s="6">
        <v>37824.58187721035</v>
      </c>
      <c r="M4544" s="6">
        <v>121522589.87718812</v>
      </c>
      <c r="N4544" s="6">
        <v>3312.3033458056548</v>
      </c>
      <c r="O4544" s="6">
        <v>110733165.15948969</v>
      </c>
    </row>
    <row r="4545">
      <c r="A4545">
        <v>4541</v>
      </c>
      <c r="B4545" s="6">
        <v>-165145534.6487462</v>
      </c>
      <c r="C4545" s="6">
        <v>101048654.64410698</v>
      </c>
      <c r="D4545" s="6">
        <v>89957197.77843335</v>
      </c>
      <c r="E4545" s="6">
        <v>87873567.0929234</v>
      </c>
      <c r="F4545" s="6">
        <v>97480875.93707009</v>
      </c>
      <c r="G4545" s="6">
        <v>128381638.42247413</v>
      </c>
      <c r="H4545" s="6">
        <f>NPV(Supuestos!$B$22,C4545:G4545)+B4545</f>
        <v>176418837.68808815</v>
      </c>
      <c r="I4545" s="2">
        <f>IFERROR(IRR(B4545:G4545),"")</f>
        <v>0.5174587323822633</v>
      </c>
      <c r="J4545" s="2">
        <f>IFERROR(MIRR(B4545:G4545,Supuestos!$B$22,Supuestos!$B$22),"")</f>
        <v>0.3183356525461283</v>
      </c>
      <c r="K4545" s="6">
        <v>8645.385447731582</v>
      </c>
      <c r="L4545" s="6">
        <v>42825.22776029091</v>
      </c>
      <c r="M4545" s="6">
        <v>135526286.57877743</v>
      </c>
      <c r="N4545" s="6">
        <v>3224.9737383797765</v>
      </c>
      <c r="O4545" s="6">
        <v>111088529.51165617</v>
      </c>
    </row>
    <row r="4546">
      <c r="A4546">
        <v>4542</v>
      </c>
      <c r="B4546" s="6">
        <v>-175889689.60850388</v>
      </c>
      <c r="C4546" s="6">
        <v>61511234.76352326</v>
      </c>
      <c r="D4546" s="6">
        <v>61251340.72678046</v>
      </c>
      <c r="E4546" s="6">
        <v>80387207.27558452</v>
      </c>
      <c r="F4546" s="6">
        <v>67702057.79002552</v>
      </c>
      <c r="G4546" s="6">
        <v>112362887.85781756</v>
      </c>
      <c r="H4546" s="6">
        <f>NPV(Supuestos!$B$22,C4546:G4546)+B4546</f>
        <v>77900342.95602313</v>
      </c>
      <c r="I4546" s="2">
        <f>IFERROR(IRR(B4546:G4546),"")</f>
        <v>0.29519362067574145</v>
      </c>
      <c r="J4546" s="2">
        <f>IFERROR(MIRR(B4546:G4546,Supuestos!$B$22,Supuestos!$B$22),"")</f>
        <v>0.22673762923435903</v>
      </c>
      <c r="K4546" s="6">
        <v>8673.621746497038</v>
      </c>
      <c r="L4546" s="6">
        <v>37822.818848772135</v>
      </c>
      <c r="M4546" s="6">
        <v>149644823.68206164</v>
      </c>
      <c r="N4546" s="6">
        <v>3515.731329408785</v>
      </c>
      <c r="O4546" s="6">
        <v>107808790.37348972</v>
      </c>
    </row>
    <row r="4547">
      <c r="A4547">
        <v>4543</v>
      </c>
      <c r="B4547" s="6">
        <v>-173649789.86223766</v>
      </c>
      <c r="C4547" s="6">
        <v>55642116.2190728</v>
      </c>
      <c r="D4547" s="6">
        <v>33734777.56328119</v>
      </c>
      <c r="E4547" s="6">
        <v>50577759.54481825</v>
      </c>
      <c r="F4547" s="6">
        <v>40935747.07828149</v>
      </c>
      <c r="G4547" s="6">
        <v>91826762.29795624</v>
      </c>
      <c r="H4547" s="6">
        <f>NPV(Supuestos!$B$22,C4547:G4547)+B4547</f>
        <v>7184638.34696281</v>
      </c>
      <c r="I4547" s="2">
        <f>IFERROR(IRR(B4547:G4547),"")</f>
        <v>0.15571257743710856</v>
      </c>
      <c r="J4547" s="2">
        <f>IFERROR(MIRR(B4547:G4547,Supuestos!$B$22,Supuestos!$B$22),"")</f>
        <v>0.14928098782603216</v>
      </c>
      <c r="K4547" s="6">
        <v>7277.105340289204</v>
      </c>
      <c r="L4547" s="6">
        <v>42840.65819620342</v>
      </c>
      <c r="M4547" s="6">
        <v>148709311.25894997</v>
      </c>
      <c r="N4547" s="6">
        <v>3486.9225153389075</v>
      </c>
      <c r="O4547" s="6">
        <v>107363316.66292481</v>
      </c>
    </row>
    <row r="4548">
      <c r="A4548">
        <v>4544</v>
      </c>
      <c r="B4548" s="6">
        <v>-186856772.15723297</v>
      </c>
      <c r="C4548" s="6">
        <v>91196104.61750075</v>
      </c>
      <c r="D4548" s="6">
        <v>84369294.77009164</v>
      </c>
      <c r="E4548" s="6">
        <v>90729476.652686</v>
      </c>
      <c r="F4548" s="6">
        <v>99929039.95607165</v>
      </c>
      <c r="G4548" s="6">
        <v>138392979.39865178</v>
      </c>
      <c r="H4548" s="6">
        <f>NPV(Supuestos!$B$22,C4548:G4548)+B4548</f>
        <v>150342046.54815894</v>
      </c>
      <c r="I4548" s="2">
        <f>IFERROR(IRR(B4548:G4548),"")</f>
        <v>0.4182871063557122</v>
      </c>
      <c r="J4548" s="2">
        <f>IFERROR(MIRR(B4548:G4548,Supuestos!$B$22,Supuestos!$B$22),"")</f>
        <v>0.2828630361936497</v>
      </c>
      <c r="K4548" s="6">
        <v>9101.802921582965</v>
      </c>
      <c r="L4548" s="6">
        <v>41409.29805318224</v>
      </c>
      <c r="M4548" s="6">
        <v>156704830.55714065</v>
      </c>
      <c r="N4548" s="6">
        <v>3477.4831197535</v>
      </c>
      <c r="O4548" s="6">
        <v>113255609.23379606</v>
      </c>
    </row>
    <row r="4549">
      <c r="A4549">
        <v>4545</v>
      </c>
      <c r="B4549" s="6">
        <v>-166826397.32932243</v>
      </c>
      <c r="C4549" s="6">
        <v>70382123.54183918</v>
      </c>
      <c r="D4549" s="6">
        <v>69927191.82939203</v>
      </c>
      <c r="E4549" s="6">
        <v>73890999.6790815</v>
      </c>
      <c r="F4549" s="6">
        <v>65273143.24577454</v>
      </c>
      <c r="G4549" s="6">
        <v>98355578.81181495</v>
      </c>
      <c r="H4549" s="6">
        <f>NPV(Supuestos!$B$22,C4549:G4549)+B4549</f>
        <v>88323077.44645426</v>
      </c>
      <c r="I4549" s="2">
        <f>IFERROR(IRR(B4549:G4549),"")</f>
        <v>0.3347825293352297</v>
      </c>
      <c r="J4549" s="2">
        <f>IFERROR(MIRR(B4549:G4549,Supuestos!$B$22,Supuestos!$B$22),"")</f>
        <v>0.24111159453643527</v>
      </c>
      <c r="K4549" s="6">
        <v>8393.566643306765</v>
      </c>
      <c r="L4549" s="6">
        <v>37716.507308020104</v>
      </c>
      <c r="M4549" s="6">
        <v>141500315.91791177</v>
      </c>
      <c r="N4549" s="6">
        <v>3356.0862568827965</v>
      </c>
      <c r="O4549" s="6">
        <v>103653755.92866816</v>
      </c>
    </row>
    <row r="4550">
      <c r="A4550">
        <v>4546</v>
      </c>
      <c r="B4550" s="6">
        <v>-179693368.02976942</v>
      </c>
      <c r="C4550" s="6">
        <v>38900477.070427194</v>
      </c>
      <c r="D4550" s="6">
        <v>33686455.31545912</v>
      </c>
      <c r="E4550" s="6">
        <v>54283420.23701698</v>
      </c>
      <c r="F4550" s="6">
        <v>51147563.10903425</v>
      </c>
      <c r="G4550" s="6">
        <v>99720691.82052815</v>
      </c>
      <c r="H4550" s="6">
        <f>NPV(Supuestos!$B$22,C4550:G4550)+B4550</f>
        <v>-934480.6806019247</v>
      </c>
      <c r="I4550" s="2">
        <f>IFERROR(IRR(B4550:G4550),"")</f>
        <v>0.13815775185323673</v>
      </c>
      <c r="J4550" s="2">
        <f>IFERROR(MIRR(B4550:G4550,Supuestos!$B$22,Supuestos!$B$22),"")</f>
        <v>0.13881183045736578</v>
      </c>
      <c r="K4550" s="6">
        <v>7853.859878820801</v>
      </c>
      <c r="L4550" s="6">
        <v>36963.97443780494</v>
      </c>
      <c r="M4550" s="6">
        <v>156468577.9658627</v>
      </c>
      <c r="N4550" s="6">
        <v>3379.4758528781435</v>
      </c>
      <c r="O4550" s="6">
        <v>109766164.28592078</v>
      </c>
    </row>
    <row r="4551">
      <c r="A4551">
        <v>4547</v>
      </c>
      <c r="B4551" s="6">
        <v>-160596419.60340658</v>
      </c>
      <c r="C4551" s="6">
        <v>57245858.419946745</v>
      </c>
      <c r="D4551" s="6">
        <v>40481007.22145286</v>
      </c>
      <c r="E4551" s="6">
        <v>37514050.5543654</v>
      </c>
      <c r="F4551" s="6">
        <v>39084161.31115617</v>
      </c>
      <c r="G4551" s="6">
        <v>104602507.35939541</v>
      </c>
      <c r="H4551" s="6">
        <f>NPV(Supuestos!$B$22,C4551:G4551)+B4551</f>
        <v>23557207.44131469</v>
      </c>
      <c r="I4551" s="2">
        <f>IFERROR(IRR(B4551:G4551),"")</f>
        <v>0.19429953695802796</v>
      </c>
      <c r="J4551" s="2">
        <f>IFERROR(MIRR(B4551:G4551,Supuestos!$B$22,Supuestos!$B$22),"")</f>
        <v>0.17163877207870049</v>
      </c>
      <c r="K4551" s="6">
        <v>7845.808894295833</v>
      </c>
      <c r="L4551" s="6">
        <v>38994.00750037816</v>
      </c>
      <c r="M4551" s="6">
        <v>136121257.13375014</v>
      </c>
      <c r="N4551" s="6">
        <v>3524.016018242886</v>
      </c>
      <c r="O4551" s="6">
        <v>112024065.5332122</v>
      </c>
    </row>
    <row r="4552">
      <c r="A4552">
        <v>4548</v>
      </c>
      <c r="B4552" s="6">
        <v>-167035943.93755084</v>
      </c>
      <c r="C4552" s="6">
        <v>48445010.51736176</v>
      </c>
      <c r="D4552" s="6">
        <v>69057376.53551736</v>
      </c>
      <c r="E4552" s="6">
        <v>49291516.233148545</v>
      </c>
      <c r="F4552" s="6">
        <v>54018848.74473506</v>
      </c>
      <c r="G4552" s="6">
        <v>103055170.10828269</v>
      </c>
      <c r="H4552" s="6">
        <f>NPV(Supuestos!$B$22,C4552:G4552)+B4552</f>
        <v>47374578.61901806</v>
      </c>
      <c r="I4552" s="2">
        <f>IFERROR(IRR(B4552:G4552),"")</f>
        <v>0.2421008237354307</v>
      </c>
      <c r="J4552" s="2">
        <f>IFERROR(MIRR(B4552:G4552,Supuestos!$B$22,Supuestos!$B$22),"")</f>
        <v>0.19837318676922622</v>
      </c>
      <c r="K4552" s="6">
        <v>7965.6219063174685</v>
      </c>
      <c r="L4552" s="6">
        <v>39443.116376316044</v>
      </c>
      <c r="M4552" s="6">
        <v>141900827.78870186</v>
      </c>
      <c r="N4552" s="6">
        <v>3393.2226275093853</v>
      </c>
      <c r="O4552" s="6">
        <v>108204919.36594094</v>
      </c>
    </row>
    <row r="4553">
      <c r="A4553">
        <v>4549</v>
      </c>
      <c r="B4553" s="6">
        <v>-158820248.13350368</v>
      </c>
      <c r="C4553" s="6">
        <v>30342822.53281785</v>
      </c>
      <c r="D4553" s="6">
        <v>25019657.705127675</v>
      </c>
      <c r="E4553" s="6">
        <v>27695970.037427913</v>
      </c>
      <c r="F4553" s="6">
        <v>22930668.10058584</v>
      </c>
      <c r="G4553" s="6">
        <v>82541878.34118798</v>
      </c>
      <c r="H4553" s="6">
        <f>NPV(Supuestos!$B$22,C4553:G4553)+B4553</f>
        <v>-37811470.63632623</v>
      </c>
      <c r="I4553" s="2">
        <f>IFERROR(IRR(B4553:G4553),"")</f>
        <v>0.05045316226187386</v>
      </c>
      <c r="J4553" s="2">
        <f>IFERROR(MIRR(B4553:G4553,Supuestos!$B$22,Supuestos!$B$22),"")</f>
        <v>0.07966010034155313</v>
      </c>
      <c r="K4553" s="6">
        <v>7804.979010153676</v>
      </c>
      <c r="L4553" s="6">
        <v>33919.50756960699</v>
      </c>
      <c r="M4553" s="6">
        <v>137640964.56426117</v>
      </c>
      <c r="N4553" s="6">
        <v>3531.540234417965</v>
      </c>
      <c r="O4553" s="6">
        <v>114958877.23023365</v>
      </c>
    </row>
    <row r="4554">
      <c r="A4554">
        <v>4550</v>
      </c>
      <c r="B4554" s="6">
        <v>-177794209.10472786</v>
      </c>
      <c r="C4554" s="6">
        <v>42348527.310041636</v>
      </c>
      <c r="D4554" s="6">
        <v>44420525.63852739</v>
      </c>
      <c r="E4554" s="6">
        <v>48696874.87332434</v>
      </c>
      <c r="F4554" s="6">
        <v>50628754.216857314</v>
      </c>
      <c r="G4554" s="6">
        <v>72144486.24207047</v>
      </c>
      <c r="H4554" s="6">
        <f>NPV(Supuestos!$B$22,C4554:G4554)+B4554</f>
        <v>-6151350.28693711</v>
      </c>
      <c r="I4554" s="2">
        <f>IFERROR(IRR(B4554:G4554),"")</f>
        <v>0.12666136352795335</v>
      </c>
      <c r="J4554" s="2">
        <f>IFERROR(MIRR(B4554:G4554,Supuestos!$B$22,Supuestos!$B$22),"")</f>
        <v>0.13200013044530645</v>
      </c>
      <c r="K4554" s="6">
        <v>7914.837014448015</v>
      </c>
      <c r="L4554" s="6">
        <v>36143.02476721066</v>
      </c>
      <c r="M4554" s="6">
        <v>154908917.08539742</v>
      </c>
      <c r="N4554" s="6">
        <v>3376.4425877171257</v>
      </c>
      <c r="O4554" s="6">
        <v>114049787.74609995</v>
      </c>
    </row>
    <row r="4555">
      <c r="A4555">
        <v>4551</v>
      </c>
      <c r="B4555" s="6">
        <v>-167352602.53342485</v>
      </c>
      <c r="C4555" s="6">
        <v>51210502.82155037</v>
      </c>
      <c r="D4555" s="6">
        <v>51153977.14761915</v>
      </c>
      <c r="E4555" s="6">
        <v>52070359.9025328</v>
      </c>
      <c r="F4555" s="6">
        <v>59913946.76086654</v>
      </c>
      <c r="G4555" s="6">
        <v>95885204.35158618</v>
      </c>
      <c r="H4555" s="6">
        <f>NPV(Supuestos!$B$22,C4555:G4555)+B4555</f>
        <v>37349862.041959256</v>
      </c>
      <c r="I4555" s="2">
        <f>IFERROR(IRR(B4555:G4555),"")</f>
        <v>0.220480322432961</v>
      </c>
      <c r="J4555" s="2">
        <f>IFERROR(MIRR(B4555:G4555,Supuestos!$B$22,Supuestos!$B$22),"")</f>
        <v>0.18686950541455438</v>
      </c>
      <c r="K4555" s="6">
        <v>8383.565134940593</v>
      </c>
      <c r="L4555" s="6">
        <v>37303.5454200165</v>
      </c>
      <c r="M4555" s="6">
        <v>142333666.309991</v>
      </c>
      <c r="N4555" s="6">
        <v>3653.5397176320353</v>
      </c>
      <c r="O4555" s="6">
        <v>111426573.83840793</v>
      </c>
    </row>
    <row r="4556">
      <c r="A4556">
        <v>4552</v>
      </c>
      <c r="B4556" s="6">
        <v>-192110764.25032604</v>
      </c>
      <c r="C4556" s="6">
        <v>77575318.62088351</v>
      </c>
      <c r="D4556" s="6">
        <v>68970307.6614227</v>
      </c>
      <c r="E4556" s="6">
        <v>84315217.22665092</v>
      </c>
      <c r="F4556" s="6">
        <v>78160223.45735328</v>
      </c>
      <c r="G4556" s="6">
        <v>121053591.87827896</v>
      </c>
      <c r="H4556" s="6">
        <f>NPV(Supuestos!$B$22,C4556:G4556)+B4556</f>
        <v>95067112.1538837</v>
      </c>
      <c r="I4556" s="2">
        <f>IFERROR(IRR(B4556:G4556),"")</f>
        <v>0.31699891738569996</v>
      </c>
      <c r="J4556" s="2">
        <f>IFERROR(MIRR(B4556:G4556,Supuestos!$B$22,Supuestos!$B$22),"")</f>
        <v>0.23544867324755847</v>
      </c>
      <c r="K4556" s="6">
        <v>8943.216618613988</v>
      </c>
      <c r="L4556" s="6">
        <v>36721.94682112393</v>
      </c>
      <c r="M4556" s="6">
        <v>165837778.24404326</v>
      </c>
      <c r="N4556" s="6">
        <v>3303.9222091436386</v>
      </c>
      <c r="O4556" s="6">
        <v>109065751.71323512</v>
      </c>
    </row>
    <row r="4557">
      <c r="A4557">
        <v>4553</v>
      </c>
      <c r="B4557" s="6">
        <v>-164325974.53615957</v>
      </c>
      <c r="C4557" s="6">
        <v>45175415.425618336</v>
      </c>
      <c r="D4557" s="6">
        <v>53295814.77324928</v>
      </c>
      <c r="E4557" s="6">
        <v>56359315.25285742</v>
      </c>
      <c r="F4557" s="6">
        <v>52759090.55921744</v>
      </c>
      <c r="G4557" s="6">
        <v>85737400.34305954</v>
      </c>
      <c r="H4557" s="6">
        <f>NPV(Supuestos!$B$22,C4557:G4557)+B4557</f>
        <v>30118850.268403247</v>
      </c>
      <c r="I4557" s="2">
        <f>IFERROR(IRR(B4557:G4557),"")</f>
        <v>0.20715916521537028</v>
      </c>
      <c r="J4557" s="2">
        <f>IFERROR(MIRR(B4557:G4557,Supuestos!$B$22,Supuestos!$B$22),"")</f>
        <v>0.17902465203944495</v>
      </c>
      <c r="K4557" s="6">
        <v>7938.88328912087</v>
      </c>
      <c r="L4557" s="6">
        <v>37657.95100453809</v>
      </c>
      <c r="M4557" s="6">
        <v>140409008.3015628</v>
      </c>
      <c r="N4557" s="6">
        <v>3374.040192582955</v>
      </c>
      <c r="O4557" s="6">
        <v>108309512.41679545</v>
      </c>
    </row>
    <row r="4558">
      <c r="A4558">
        <v>4554</v>
      </c>
      <c r="B4558" s="6">
        <v>-168580740.89826903</v>
      </c>
      <c r="C4558" s="6">
        <v>40727866.80131635</v>
      </c>
      <c r="D4558" s="6">
        <v>36784922.55902475</v>
      </c>
      <c r="E4558" s="6">
        <v>38575511.37376124</v>
      </c>
      <c r="F4558" s="6">
        <v>38407391.445946515</v>
      </c>
      <c r="G4558" s="6">
        <v>87235044.45458159</v>
      </c>
      <c r="H4558" s="6">
        <f>NPV(Supuestos!$B$22,C4558:G4558)+B4558</f>
        <v>-10464959.598939478</v>
      </c>
      <c r="I4558" s="2">
        <f>IFERROR(IRR(B4558:G4558),"")</f>
        <v>0.116751197329796</v>
      </c>
      <c r="J4558" s="2">
        <f>IFERROR(MIRR(B4558:G4558,Supuestos!$B$22,Supuestos!$B$22),"")</f>
        <v>0.12548135138761074</v>
      </c>
      <c r="K4558" s="6">
        <v>7632.182078375314</v>
      </c>
      <c r="L4558" s="6">
        <v>38761.66620682629</v>
      </c>
      <c r="M4558" s="6">
        <v>144913853.3661326</v>
      </c>
      <c r="N4558" s="6">
        <v>3612.9077875986695</v>
      </c>
      <c r="O4558" s="6">
        <v>108732876.22439383</v>
      </c>
    </row>
    <row r="4559">
      <c r="A4559">
        <v>4555</v>
      </c>
      <c r="B4559" s="6">
        <v>-165994606.3821803</v>
      </c>
      <c r="C4559" s="6">
        <v>75950647.82401556</v>
      </c>
      <c r="D4559" s="6">
        <v>63119150.10693605</v>
      </c>
      <c r="E4559" s="6">
        <v>75744906.17603908</v>
      </c>
      <c r="F4559" s="6">
        <v>73103950.57720022</v>
      </c>
      <c r="G4559" s="6">
        <v>110485139.99149162</v>
      </c>
      <c r="H4559" s="6">
        <f>NPV(Supuestos!$B$22,C4559:G4559)+B4559</f>
        <v>100988486.42378782</v>
      </c>
      <c r="I4559" s="2">
        <f>IFERROR(IRR(B4559:G4559),"")</f>
        <v>0.35742854716609157</v>
      </c>
      <c r="J4559" s="2">
        <f>IFERROR(MIRR(B4559:G4559,Supuestos!$B$22,Supuestos!$B$22),"")</f>
        <v>0.2536687716619457</v>
      </c>
      <c r="K4559" s="6">
        <v>8015.378265560734</v>
      </c>
      <c r="L4559" s="6">
        <v>42337.96729327264</v>
      </c>
      <c r="M4559" s="6">
        <v>138846220.5541388</v>
      </c>
      <c r="N4559" s="6">
        <v>3337.272066747149</v>
      </c>
      <c r="O4559" s="6">
        <v>106949708.8564112</v>
      </c>
    </row>
    <row r="4560">
      <c r="A4560">
        <v>4556</v>
      </c>
      <c r="B4560" s="6">
        <v>-177589832.86358872</v>
      </c>
      <c r="C4560" s="6">
        <v>72023481.03946562</v>
      </c>
      <c r="D4560" s="6">
        <v>83634343.7140491</v>
      </c>
      <c r="E4560" s="6">
        <v>83147065.89413486</v>
      </c>
      <c r="F4560" s="6">
        <v>84565132.79195727</v>
      </c>
      <c r="G4560" s="6">
        <v>139429644.0840998</v>
      </c>
      <c r="H4560" s="6">
        <f>NPV(Supuestos!$B$22,C4560:G4560)+B4560</f>
        <v>128549207.46292365</v>
      </c>
      <c r="I4560" s="2">
        <f>IFERROR(IRR(B4560:G4560),"")</f>
        <v>0.3839544374751842</v>
      </c>
      <c r="J4560" s="2">
        <f>IFERROR(MIRR(B4560:G4560,Supuestos!$B$22,Supuestos!$B$22),"")</f>
        <v>0.2711739224144456</v>
      </c>
      <c r="K4560" s="6">
        <v>8621.316995512112</v>
      </c>
      <c r="L4560" s="6">
        <v>42799.961549415544</v>
      </c>
      <c r="M4560" s="6">
        <v>148070469.99052942</v>
      </c>
      <c r="N4560" s="6">
        <v>3273.4234866065285</v>
      </c>
      <c r="O4560" s="6">
        <v>116371665.9320084</v>
      </c>
    </row>
    <row r="4561">
      <c r="A4561">
        <v>4557</v>
      </c>
      <c r="B4561" s="6">
        <v>-159008987.31433606</v>
      </c>
      <c r="C4561" s="6">
        <v>27793298.295919087</v>
      </c>
      <c r="D4561" s="6">
        <v>39865337.93812757</v>
      </c>
      <c r="E4561" s="6">
        <v>51455007.85572622</v>
      </c>
      <c r="F4561" s="6">
        <v>35478732.84200378</v>
      </c>
      <c r="G4561" s="6">
        <v>65922292.58854986</v>
      </c>
      <c r="H4561" s="6">
        <f>NPV(Supuestos!$B$22,C4561:G4561)+B4561</f>
        <v>-13978922.331306659</v>
      </c>
      <c r="I4561" s="2">
        <f>IFERROR(IRR(B4561:G4561),"")</f>
        <v>0.10664198653038397</v>
      </c>
      <c r="J4561" s="2">
        <f>IFERROR(MIRR(B4561:G4561,Supuestos!$B$22,Supuestos!$B$22),"")</f>
        <v>0.11921140050059864</v>
      </c>
      <c r="K4561" s="6">
        <v>7673.573699243894</v>
      </c>
      <c r="L4561" s="6">
        <v>35681.90700184563</v>
      </c>
      <c r="M4561" s="6">
        <v>137104367.8656777</v>
      </c>
      <c r="N4561" s="6">
        <v>3468.7769340661666</v>
      </c>
      <c r="O4561" s="6">
        <v>107420740.3304382</v>
      </c>
    </row>
    <row r="4562">
      <c r="A4562">
        <v>4558</v>
      </c>
      <c r="B4562" s="6">
        <v>-179655868.19398123</v>
      </c>
      <c r="C4562" s="6">
        <v>81587984.28764516</v>
      </c>
      <c r="D4562" s="6">
        <v>88218340.67651646</v>
      </c>
      <c r="E4562" s="6">
        <v>100763477.01354389</v>
      </c>
      <c r="F4562" s="6">
        <v>85124983.74783218</v>
      </c>
      <c r="G4562" s="6">
        <v>156191075.9547505</v>
      </c>
      <c r="H4562" s="6">
        <f>NPV(Supuestos!$B$22,C4562:G4562)+B4562</f>
        <v>159327738.99170214</v>
      </c>
      <c r="I4562" s="2">
        <f>IFERROR(IRR(B4562:G4562),"")</f>
        <v>0.434629565496391</v>
      </c>
      <c r="J4562" s="2">
        <f>IFERROR(MIRR(B4562:G4562,Supuestos!$B$22,Supuestos!$B$22),"")</f>
        <v>0.29435173211047494</v>
      </c>
      <c r="K4562" s="6">
        <v>8870.107768996926</v>
      </c>
      <c r="L4562" s="6">
        <v>43630.847707802284</v>
      </c>
      <c r="M4562" s="6">
        <v>148695042.49630934</v>
      </c>
      <c r="N4562" s="6">
        <v>3361.3155934649208</v>
      </c>
      <c r="O4562" s="6">
        <v>115304743.45339154</v>
      </c>
    </row>
    <row r="4563">
      <c r="A4563">
        <v>4559</v>
      </c>
      <c r="B4563" s="6">
        <v>-178355069.68068737</v>
      </c>
      <c r="C4563" s="6">
        <v>79817219.61420555</v>
      </c>
      <c r="D4563" s="6">
        <v>74823413.64302272</v>
      </c>
      <c r="E4563" s="6">
        <v>68433550.65685233</v>
      </c>
      <c r="F4563" s="6">
        <v>71719322.30352154</v>
      </c>
      <c r="G4563" s="6">
        <v>123521449.58008616</v>
      </c>
      <c r="H4563" s="6">
        <f>NPV(Supuestos!$B$22,C4563:G4563)+B4563</f>
        <v>102041686.3880736</v>
      </c>
      <c r="I4563" s="2">
        <f>IFERROR(IRR(B4563:G4563),"")</f>
        <v>0.3463451446460022</v>
      </c>
      <c r="J4563" s="2">
        <f>IFERROR(MIRR(B4563:G4563,Supuestos!$B$22,Supuestos!$B$22),"")</f>
        <v>0.24796485970694704</v>
      </c>
      <c r="K4563" s="6">
        <v>8858.883117127893</v>
      </c>
      <c r="L4563" s="6">
        <v>38014.99023460984</v>
      </c>
      <c r="M4563" s="6">
        <v>151413441.26571402</v>
      </c>
      <c r="N4563" s="6">
        <v>3424.1143037565053</v>
      </c>
      <c r="O4563" s="6">
        <v>109433933.92560567</v>
      </c>
    </row>
    <row r="4564">
      <c r="A4564">
        <v>4560</v>
      </c>
      <c r="B4564" s="6">
        <v>-169955525.52898505</v>
      </c>
      <c r="C4564" s="6">
        <v>68167603.0349464</v>
      </c>
      <c r="D4564" s="6">
        <v>75677447.03001879</v>
      </c>
      <c r="E4564" s="6">
        <v>73493341.77373496</v>
      </c>
      <c r="F4564" s="6">
        <v>91784263.54596812</v>
      </c>
      <c r="G4564" s="6">
        <v>130324655.56625108</v>
      </c>
      <c r="H4564" s="6">
        <f>NPV(Supuestos!$B$22,C4564:G4564)+B4564</f>
        <v>119708062.45213932</v>
      </c>
      <c r="I4564" s="2">
        <f>IFERROR(IRR(B4564:G4564),"")</f>
        <v>0.37534768878265995</v>
      </c>
      <c r="J4564" s="2">
        <f>IFERROR(MIRR(B4564:G4564,Supuestos!$B$22,Supuestos!$B$22),"")</f>
        <v>0.26828417842531005</v>
      </c>
      <c r="K4564" s="6">
        <v>9293.82119023106</v>
      </c>
      <c r="L4564" s="6">
        <v>35648.059911386845</v>
      </c>
      <c r="M4564" s="6">
        <v>143450989.96137917</v>
      </c>
      <c r="N4564" s="6">
        <v>3433.102631724129</v>
      </c>
      <c r="O4564" s="6">
        <v>108054354.89325236</v>
      </c>
    </row>
    <row r="4565">
      <c r="A4565">
        <v>4561</v>
      </c>
      <c r="B4565" s="6">
        <v>-167915634.5275512</v>
      </c>
      <c r="C4565" s="6">
        <v>54521423.64825644</v>
      </c>
      <c r="D4565" s="6">
        <v>73146314.7119658</v>
      </c>
      <c r="E4565" s="6">
        <v>67330671.01960522</v>
      </c>
      <c r="F4565" s="6">
        <v>61797746.77831338</v>
      </c>
      <c r="G4565" s="6">
        <v>119496744.81062722</v>
      </c>
      <c r="H4565" s="6">
        <f>NPV(Supuestos!$B$22,C4565:G4565)+B4565</f>
        <v>80292266.5943443</v>
      </c>
      <c r="I4565" s="2">
        <f>IFERROR(IRR(B4565:G4565),"")</f>
        <v>0.3049697268172592</v>
      </c>
      <c r="J4565" s="2">
        <f>IFERROR(MIRR(B4565:G4565,Supuestos!$B$22,Supuestos!$B$22),"")</f>
        <v>0.23267828304224958</v>
      </c>
      <c r="K4565" s="6">
        <v>8100.622292094975</v>
      </c>
      <c r="L4565" s="6">
        <v>43275.12466314736</v>
      </c>
      <c r="M4565" s="6">
        <v>139871199.36439276</v>
      </c>
      <c r="N4565" s="6">
        <v>3415.914970636368</v>
      </c>
      <c r="O4565" s="6">
        <v>112244661.82506144</v>
      </c>
    </row>
    <row r="4566">
      <c r="A4566">
        <v>4562</v>
      </c>
      <c r="B4566" s="6">
        <v>-189859040.4320087</v>
      </c>
      <c r="C4566" s="6">
        <v>80447240.56416704</v>
      </c>
      <c r="D4566" s="6">
        <v>78515082.16475952</v>
      </c>
      <c r="E4566" s="6">
        <v>70775282.53340027</v>
      </c>
      <c r="F4566" s="6">
        <v>73641331.7942936</v>
      </c>
      <c r="G4566" s="6">
        <v>110511731.81149422</v>
      </c>
      <c r="H4566" s="6">
        <f>NPV(Supuestos!$B$22,C4566:G4566)+B4566</f>
        <v>89892731.13269609</v>
      </c>
      <c r="I4566" s="2">
        <f>IFERROR(IRR(B4566:G4566),"")</f>
        <v>0.31657629742749904</v>
      </c>
      <c r="J4566" s="2">
        <f>IFERROR(MIRR(B4566:G4566,Supuestos!$B$22,Supuestos!$B$22),"")</f>
        <v>0.2318935011501395</v>
      </c>
      <c r="K4566" s="6">
        <v>8225.73754253889</v>
      </c>
      <c r="L4566" s="6">
        <v>42252.729273083496</v>
      </c>
      <c r="M4566" s="6">
        <v>162054251.51550192</v>
      </c>
      <c r="N4566" s="6">
        <v>3404.825212278714</v>
      </c>
      <c r="O4566" s="6">
        <v>110855843.51066335</v>
      </c>
    </row>
    <row r="4567">
      <c r="A4567">
        <v>4563</v>
      </c>
      <c r="B4567" s="6">
        <v>-163010150.00050402</v>
      </c>
      <c r="C4567" s="6">
        <v>32449857.980899014</v>
      </c>
      <c r="D4567" s="6">
        <v>31042333.73775059</v>
      </c>
      <c r="E4567" s="6">
        <v>37465086.25610568</v>
      </c>
      <c r="F4567" s="6">
        <v>37548190.76154746</v>
      </c>
      <c r="G4567" s="6">
        <v>68659113.5312916</v>
      </c>
      <c r="H4567" s="6">
        <f>NPV(Supuestos!$B$22,C4567:G4567)+B4567</f>
        <v>-27480493.112179317</v>
      </c>
      <c r="I4567" s="2">
        <f>IFERROR(IRR(B4567:G4567),"")</f>
        <v>0.07527983303777006</v>
      </c>
      <c r="J4567" s="2">
        <f>IFERROR(MIRR(B4567:G4567,Supuestos!$B$22,Supuestos!$B$22),"")</f>
        <v>0.09867385476571044</v>
      </c>
      <c r="K4567" s="6">
        <v>7963.739808999893</v>
      </c>
      <c r="L4567" s="6">
        <v>33944.81459372273</v>
      </c>
      <c r="M4567" s="6">
        <v>141383936.297372</v>
      </c>
      <c r="N4567" s="6">
        <v>3504.2713875882328</v>
      </c>
      <c r="O4567" s="6">
        <v>113817312.83225064</v>
      </c>
    </row>
    <row r="4568">
      <c r="A4568">
        <v>4564</v>
      </c>
      <c r="B4568" s="6">
        <v>-180167022.0678046</v>
      </c>
      <c r="C4568" s="6">
        <v>88351001.3669469</v>
      </c>
      <c r="D4568" s="6">
        <v>99558060.00849935</v>
      </c>
      <c r="E4568" s="6">
        <v>73454136.29546846</v>
      </c>
      <c r="F4568" s="6">
        <v>86439318.15690926</v>
      </c>
      <c r="G4568" s="6">
        <v>144494079.957626</v>
      </c>
      <c r="H4568" s="6">
        <f>NPV(Supuestos!$B$22,C4568:G4568)+B4568</f>
        <v>149744713.2304791</v>
      </c>
      <c r="I4568" s="2">
        <f>IFERROR(IRR(B4568:G4568),"")</f>
        <v>0.4308419951594426</v>
      </c>
      <c r="J4568" s="2">
        <f>IFERROR(MIRR(B4568:G4568,Supuestos!$B$22,Supuestos!$B$22),"")</f>
        <v>0.2866171738871315</v>
      </c>
      <c r="K4568" s="6">
        <v>8867.437570820355</v>
      </c>
      <c r="L4568" s="6">
        <v>41658.9769031971</v>
      </c>
      <c r="M4568" s="6">
        <v>150614351.9115368</v>
      </c>
      <c r="N4568" s="6">
        <v>3446.081147529185</v>
      </c>
      <c r="O4568" s="6">
        <v>108115578.29515743</v>
      </c>
    </row>
    <row r="4569">
      <c r="A4569">
        <v>4565</v>
      </c>
      <c r="B4569" s="6">
        <v>-169997046.49090758</v>
      </c>
      <c r="C4569" s="6">
        <v>58529899.23392784</v>
      </c>
      <c r="D4569" s="6">
        <v>79558883.21126863</v>
      </c>
      <c r="E4569" s="6">
        <v>55322670.83935726</v>
      </c>
      <c r="F4569" s="6">
        <v>50397229.68566269</v>
      </c>
      <c r="G4569" s="6">
        <v>89369972.15418558</v>
      </c>
      <c r="H4569" s="6">
        <f>NPV(Supuestos!$B$22,C4569:G4569)+B4569</f>
        <v>56159343.43274653</v>
      </c>
      <c r="I4569" s="2">
        <f>IFERROR(IRR(B4569:G4569),"")</f>
        <v>0.2666802661678591</v>
      </c>
      <c r="J4569" s="2">
        <f>IFERROR(MIRR(B4569:G4569,Supuestos!$B$22,Supuestos!$B$22),"")</f>
        <v>0.20697520579712236</v>
      </c>
      <c r="K4569" s="6">
        <v>8281.660822937522</v>
      </c>
      <c r="L4569" s="6">
        <v>37306.54397627241</v>
      </c>
      <c r="M4569" s="6">
        <v>145280234.9959083</v>
      </c>
      <c r="N4569" s="6">
        <v>3389.4041446348033</v>
      </c>
      <c r="O4569" s="6">
        <v>106895575.4768282</v>
      </c>
    </row>
    <row r="4570">
      <c r="A4570">
        <v>4566</v>
      </c>
      <c r="B4570" s="6">
        <v>-184304768.83643824</v>
      </c>
      <c r="C4570" s="6">
        <v>47878689.09937817</v>
      </c>
      <c r="D4570" s="6">
        <v>46593175.06555369</v>
      </c>
      <c r="E4570" s="6">
        <v>49821531.67178108</v>
      </c>
      <c r="F4570" s="6">
        <v>39583407.570194855</v>
      </c>
      <c r="G4570" s="6">
        <v>70583479.55846943</v>
      </c>
      <c r="H4570" s="6">
        <f>NPV(Supuestos!$B$22,C4570:G4570)+B4570</f>
        <v>-12730466.278411232</v>
      </c>
      <c r="I4570" s="2">
        <f>IFERROR(IRR(B4570:G4570),"")</f>
        <v>0.11213410309427778</v>
      </c>
      <c r="J4570" s="2">
        <f>IFERROR(MIRR(B4570:G4570,Supuestos!$B$22,Supuestos!$B$22),"")</f>
        <v>0.12379730235664343</v>
      </c>
      <c r="K4570" s="6">
        <v>7233.990621657526</v>
      </c>
      <c r="L4570" s="6">
        <v>42154.45403253283</v>
      </c>
      <c r="M4570" s="6">
        <v>159909174.8258434</v>
      </c>
      <c r="N4570" s="6">
        <v>3414.562277495861</v>
      </c>
      <c r="O4570" s="6">
        <v>110396850.56889026</v>
      </c>
    </row>
    <row r="4571">
      <c r="A4571">
        <v>4567</v>
      </c>
      <c r="B4571" s="6">
        <v>-170285362.48518804</v>
      </c>
      <c r="C4571" s="6">
        <v>54285568.66440585</v>
      </c>
      <c r="D4571" s="6">
        <v>54958316.72051221</v>
      </c>
      <c r="E4571" s="6">
        <v>66078026.2470361</v>
      </c>
      <c r="F4571" s="6">
        <v>63327348.64032976</v>
      </c>
      <c r="G4571" s="6">
        <v>96617319.0119042</v>
      </c>
      <c r="H4571" s="6">
        <f>NPV(Supuestos!$B$22,C4571:G4571)+B4571</f>
        <v>51897865.17261272</v>
      </c>
      <c r="I4571" s="2">
        <f>IFERROR(IRR(B4571:G4571),"")</f>
        <v>0.24933775340239295</v>
      </c>
      <c r="J4571" s="2">
        <f>IFERROR(MIRR(B4571:G4571,Supuestos!$B$22,Supuestos!$B$22),"")</f>
        <v>0.20229666378601707</v>
      </c>
      <c r="K4571" s="6">
        <v>8403.888169701982</v>
      </c>
      <c r="L4571" s="6">
        <v>35965.60430506304</v>
      </c>
      <c r="M4571" s="6">
        <v>146105289.16234788</v>
      </c>
      <c r="N4571" s="6">
        <v>3348.6918459025524</v>
      </c>
      <c r="O4571" s="6">
        <v>106654873.27802669</v>
      </c>
    </row>
    <row r="4572">
      <c r="A4572">
        <v>4568</v>
      </c>
      <c r="B4572" s="6">
        <v>-178789798.1123473</v>
      </c>
      <c r="C4572" s="6">
        <v>41466919.27035932</v>
      </c>
      <c r="D4572" s="6">
        <v>40608465.45668872</v>
      </c>
      <c r="E4572" s="6">
        <v>46050457.74645664</v>
      </c>
      <c r="F4572" s="6">
        <v>38531200.44139534</v>
      </c>
      <c r="G4572" s="6">
        <v>88902142.15335417</v>
      </c>
      <c r="H4572" s="6">
        <f>NPV(Supuestos!$B$22,C4572:G4572)+B4572</f>
        <v>-11099114.013798654</v>
      </c>
      <c r="I4572" s="2">
        <f>IFERROR(IRR(B4572:G4572),"")</f>
        <v>0.11660089822749062</v>
      </c>
      <c r="J4572" s="2">
        <f>IFERROR(MIRR(B4572:G4572,Supuestos!$B$22,Supuestos!$B$22),"")</f>
        <v>0.12548080316930865</v>
      </c>
      <c r="K4572" s="6">
        <v>7487.881299072225</v>
      </c>
      <c r="L4572" s="6">
        <v>38572.02723617708</v>
      </c>
      <c r="M4572" s="6">
        <v>155683977.19962132</v>
      </c>
      <c r="N4572" s="6">
        <v>3333.314382750541</v>
      </c>
      <c r="O4572" s="6">
        <v>111206362.01110148</v>
      </c>
    </row>
    <row r="4573">
      <c r="A4573">
        <v>4569</v>
      </c>
      <c r="B4573" s="6">
        <v>-159646330.39900044</v>
      </c>
      <c r="C4573" s="6">
        <v>38493757.72629423</v>
      </c>
      <c r="D4573" s="6">
        <v>44326561.69716398</v>
      </c>
      <c r="E4573" s="6">
        <v>51571983.19348592</v>
      </c>
      <c r="F4573" s="6">
        <v>42554853.532598704</v>
      </c>
      <c r="G4573" s="6">
        <v>100002571.0995026</v>
      </c>
      <c r="H4573" s="6">
        <f>NPV(Supuestos!$B$22,C4573:G4573)+B4573</f>
        <v>20171684.578751683</v>
      </c>
      <c r="I4573" s="2">
        <f>IFERROR(IRR(B4573:G4573),"")</f>
        <v>0.18445738070543088</v>
      </c>
      <c r="J4573" s="2">
        <f>IFERROR(MIRR(B4573:G4573,Supuestos!$B$22,Supuestos!$B$22),"")</f>
        <v>0.16745379994397291</v>
      </c>
      <c r="K4573" s="6">
        <v>8468.852371867662</v>
      </c>
      <c r="L4573" s="6">
        <v>35749.98549398296</v>
      </c>
      <c r="M4573" s="6">
        <v>135425422.44340426</v>
      </c>
      <c r="N4573" s="6">
        <v>3509.7231143154204</v>
      </c>
      <c r="O4573" s="6">
        <v>118294278.23794286</v>
      </c>
    </row>
    <row r="4574">
      <c r="A4574">
        <v>4570</v>
      </c>
      <c r="B4574" s="6">
        <v>-165531724.69633868</v>
      </c>
      <c r="C4574" s="6">
        <v>23433418.145577908</v>
      </c>
      <c r="D4574" s="6">
        <v>29383616.367722757</v>
      </c>
      <c r="E4574" s="6">
        <v>26438985.8671146</v>
      </c>
      <c r="F4574" s="6">
        <v>20282215.37049171</v>
      </c>
      <c r="G4574" s="6">
        <v>48205921.75260125</v>
      </c>
      <c r="H4574" s="6">
        <f>NPV(Supuestos!$B$22,C4574:G4574)+B4574</f>
        <v>-67475448.80539137</v>
      </c>
      <c r="I4574" s="2">
        <f>IFERROR(IRR(B4574:G4574),"")</f>
        <v>-0.033747543390601036</v>
      </c>
      <c r="J4574" s="2">
        <f>IFERROR(MIRR(B4574:G4574,Supuestos!$B$22,Supuestos!$B$22),"")</f>
        <v>0.026653004212475073</v>
      </c>
      <c r="K4574" s="6">
        <v>7123.812177107573</v>
      </c>
      <c r="L4574" s="6">
        <v>34799.38751874497</v>
      </c>
      <c r="M4574" s="6">
        <v>145699380.65138504</v>
      </c>
      <c r="N4574" s="6">
        <v>3506.935116710762</v>
      </c>
      <c r="O4574" s="6">
        <v>108303031.88273196</v>
      </c>
    </row>
    <row r="4575">
      <c r="A4575">
        <v>4571</v>
      </c>
      <c r="B4575" s="6">
        <v>-169463861.8823663</v>
      </c>
      <c r="C4575" s="6">
        <v>79958528.20496328</v>
      </c>
      <c r="D4575" s="6">
        <v>91084686.9898292</v>
      </c>
      <c r="E4575" s="6">
        <v>102556657.15225989</v>
      </c>
      <c r="F4575" s="6">
        <v>65097805.79686557</v>
      </c>
      <c r="G4575" s="6">
        <v>118825288.62529844</v>
      </c>
      <c r="H4575" s="6">
        <f>NPV(Supuestos!$B$22,C4575:G4575)+B4575</f>
        <v>140241987.65866435</v>
      </c>
      <c r="I4575" s="2">
        <f>IFERROR(IRR(B4575:G4575),"")</f>
        <v>0.43526277522648316</v>
      </c>
      <c r="J4575" s="2">
        <f>IFERROR(MIRR(B4575:G4575,Supuestos!$B$22,Supuestos!$B$22),"")</f>
        <v>0.2861135479242618</v>
      </c>
      <c r="K4575" s="6">
        <v>8191.913784392788</v>
      </c>
      <c r="L4575" s="6">
        <v>44456.11061898358</v>
      </c>
      <c r="M4575" s="6">
        <v>140329411.85195494</v>
      </c>
      <c r="N4575" s="6">
        <v>3349.375155878564</v>
      </c>
      <c r="O4575" s="6">
        <v>104821782.80612187</v>
      </c>
    </row>
    <row r="4576">
      <c r="A4576">
        <v>4572</v>
      </c>
      <c r="B4576" s="6">
        <v>-185226393.11364153</v>
      </c>
      <c r="C4576" s="6">
        <v>37554669.085881524</v>
      </c>
      <c r="D4576" s="6">
        <v>61339431.29666877</v>
      </c>
      <c r="E4576" s="6">
        <v>60086908.82972649</v>
      </c>
      <c r="F4576" s="6">
        <v>47811323.70218825</v>
      </c>
      <c r="G4576" s="6">
        <v>93235697.21475089</v>
      </c>
      <c r="H4576" s="6">
        <f>NPV(Supuestos!$B$22,C4576:G4576)+B4576</f>
        <v>12203792.953379318</v>
      </c>
      <c r="I4576" s="2">
        <f>IFERROR(IRR(B4576:G4576),"")</f>
        <v>0.16418115258497756</v>
      </c>
      <c r="J4576" s="2">
        <f>IFERROR(MIRR(B4576:G4576,Supuestos!$B$22,Supuestos!$B$22),"")</f>
        <v>0.1546410361181343</v>
      </c>
      <c r="K4576" s="6">
        <v>7858.351331958695</v>
      </c>
      <c r="L4576" s="6">
        <v>39452.54674505223</v>
      </c>
      <c r="M4576" s="6">
        <v>160423835.25259003</v>
      </c>
      <c r="N4576" s="6">
        <v>3478.5759244424603</v>
      </c>
      <c r="O4576" s="6">
        <v>112744223.94672947</v>
      </c>
    </row>
    <row r="4577">
      <c r="A4577">
        <v>4573</v>
      </c>
      <c r="B4577" s="6">
        <v>-148575387.64785126</v>
      </c>
      <c r="C4577" s="6">
        <v>19563004.35174855</v>
      </c>
      <c r="D4577" s="6">
        <v>9453309.700170433</v>
      </c>
      <c r="E4577" s="6">
        <v>34847599.87271592</v>
      </c>
      <c r="F4577" s="6">
        <v>30372107.968754657</v>
      </c>
      <c r="G4577" s="6">
        <v>49276173.576490596</v>
      </c>
      <c r="H4577" s="6">
        <f>NPV(Supuestos!$B$22,C4577:G4577)+B4577</f>
        <v>-57044478.77615386</v>
      </c>
      <c r="I4577" s="2">
        <f>IFERROR(IRR(B4577:G4577),"")</f>
        <v>-0.009667941872259748</v>
      </c>
      <c r="J4577" s="2">
        <f>IFERROR(MIRR(B4577:G4577,Supuestos!$B$22,Supuestos!$B$22),"")</f>
        <v>0.03473474387423692</v>
      </c>
      <c r="K4577" s="6">
        <v>7406.975857730944</v>
      </c>
      <c r="L4577" s="6">
        <v>34929.4397626847</v>
      </c>
      <c r="M4577" s="6">
        <v>127877666.28414942</v>
      </c>
      <c r="N4577" s="6">
        <v>3579.063508131852</v>
      </c>
      <c r="O4577" s="6">
        <v>110943795.96521597</v>
      </c>
    </row>
    <row r="4578">
      <c r="A4578">
        <v>4574</v>
      </c>
      <c r="B4578" s="6">
        <v>-165862186.3386247</v>
      </c>
      <c r="C4578" s="6">
        <v>61668049.20177312</v>
      </c>
      <c r="D4578" s="6">
        <v>64311843.980933174</v>
      </c>
      <c r="E4578" s="6">
        <v>75034427.12372158</v>
      </c>
      <c r="F4578" s="6">
        <v>66557562.43573488</v>
      </c>
      <c r="G4578" s="6">
        <v>122850069.75246899</v>
      </c>
      <c r="H4578" s="6">
        <f>NPV(Supuestos!$B$22,C4578:G4578)+B4578</f>
        <v>91576467.01723836</v>
      </c>
      <c r="I4578" s="2">
        <f>IFERROR(IRR(B4578:G4578),"")</f>
        <v>0.32865563464102293</v>
      </c>
      <c r="J4578" s="2">
        <f>IFERROR(MIRR(B4578:G4578,Supuestos!$B$22,Supuestos!$B$22),"")</f>
        <v>0.244772901342444</v>
      </c>
      <c r="K4578" s="6">
        <v>8079.985133966604</v>
      </c>
      <c r="L4578" s="6">
        <v>43395.33292708448</v>
      </c>
      <c r="M4578" s="6">
        <v>137811494.74387476</v>
      </c>
      <c r="N4578" s="6">
        <v>3454.074143183728</v>
      </c>
      <c r="O4578" s="6">
        <v>112929575.40013303</v>
      </c>
    </row>
    <row r="4579">
      <c r="A4579">
        <v>4575</v>
      </c>
      <c r="B4579" s="6">
        <v>-167848559.62876734</v>
      </c>
      <c r="C4579" s="6">
        <v>41888426.333307266</v>
      </c>
      <c r="D4579" s="6">
        <v>56955267.06230244</v>
      </c>
      <c r="E4579" s="6">
        <v>73634084.31974752</v>
      </c>
      <c r="F4579" s="6">
        <v>67998865.44518922</v>
      </c>
      <c r="G4579" s="6">
        <v>108939692.1823777</v>
      </c>
      <c r="H4579" s="6">
        <f>NPV(Supuestos!$B$22,C4579:G4579)+B4579</f>
        <v>59262461.652360275</v>
      </c>
      <c r="I4579" s="2">
        <f>IFERROR(IRR(B4579:G4579),"")</f>
        <v>0.258383212543246</v>
      </c>
      <c r="J4579" s="2">
        <f>IFERROR(MIRR(B4579:G4579,Supuestos!$B$22,Supuestos!$B$22),"")</f>
        <v>0.21106922892506264</v>
      </c>
      <c r="K4579" s="6">
        <v>8070.688183235799</v>
      </c>
      <c r="L4579" s="6">
        <v>39413.2822069737</v>
      </c>
      <c r="M4579" s="6">
        <v>142401174.7511385</v>
      </c>
      <c r="N4579" s="6">
        <v>3344.84940264374</v>
      </c>
      <c r="O4579" s="6">
        <v>110590675.43022184</v>
      </c>
    </row>
    <row r="4580">
      <c r="A4580">
        <v>4576</v>
      </c>
      <c r="B4580" s="6">
        <v>-172574101.91931838</v>
      </c>
      <c r="C4580" s="6">
        <v>57996183.66376954</v>
      </c>
      <c r="D4580" s="6">
        <v>85642396.31461823</v>
      </c>
      <c r="E4580" s="6">
        <v>69926339.73889703</v>
      </c>
      <c r="F4580" s="6">
        <v>71183608.48430757</v>
      </c>
      <c r="G4580" s="6">
        <v>124389333.75666052</v>
      </c>
      <c r="H4580" s="6">
        <f>NPV(Supuestos!$B$22,C4580:G4580)+B4580</f>
        <v>98147406.76968527</v>
      </c>
      <c r="I4580" s="2">
        <f>IFERROR(IRR(B4580:G4580),"")</f>
        <v>0.33516473316348233</v>
      </c>
      <c r="J4580" s="2">
        <f>IFERROR(MIRR(B4580:G4580,Supuestos!$B$22,Supuestos!$B$22),"")</f>
        <v>0.247424527914045</v>
      </c>
      <c r="K4580" s="6">
        <v>8059.5456152240895</v>
      </c>
      <c r="L4580" s="6">
        <v>46556.88384897107</v>
      </c>
      <c r="M4580" s="6">
        <v>142555915.5926406</v>
      </c>
      <c r="N4580" s="6">
        <v>3564.2600500024855</v>
      </c>
      <c r="O4580" s="6">
        <v>113663304.61404635</v>
      </c>
    </row>
    <row r="4581">
      <c r="A4581">
        <v>4577</v>
      </c>
      <c r="B4581" s="6">
        <v>-173317241.13918453</v>
      </c>
      <c r="C4581" s="6">
        <v>84878729.26377662</v>
      </c>
      <c r="D4581" s="6">
        <v>64846716.397657946</v>
      </c>
      <c r="E4581" s="6">
        <v>65169649.40822125</v>
      </c>
      <c r="F4581" s="6">
        <v>75427373.29465637</v>
      </c>
      <c r="G4581" s="6">
        <v>131458513.5269637</v>
      </c>
      <c r="H4581" s="6">
        <f>NPV(Supuestos!$B$22,C4581:G4581)+B4581</f>
        <v>107957376.8889669</v>
      </c>
      <c r="I4581" s="2">
        <f>IFERROR(IRR(B4581:G4581),"")</f>
        <v>0.3611287084570007</v>
      </c>
      <c r="J4581" s="2">
        <f>IFERROR(MIRR(B4581:G4581,Supuestos!$B$22,Supuestos!$B$22),"")</f>
        <v>0.2559218222712414</v>
      </c>
      <c r="K4581" s="6">
        <v>8777.200497487629</v>
      </c>
      <c r="L4581" s="6">
        <v>38772.44222741196</v>
      </c>
      <c r="M4581" s="6">
        <v>146092161.2026045</v>
      </c>
      <c r="N4581" s="6">
        <v>3392.502777495732</v>
      </c>
      <c r="O4581" s="6">
        <v>107238428.29272972</v>
      </c>
    </row>
    <row r="4582">
      <c r="A4582">
        <v>4578</v>
      </c>
      <c r="B4582" s="6">
        <v>-170514226.48629996</v>
      </c>
      <c r="C4582" s="6">
        <v>40908695.00716077</v>
      </c>
      <c r="D4582" s="6">
        <v>50849762.114550315</v>
      </c>
      <c r="E4582" s="6">
        <v>46649968.112445906</v>
      </c>
      <c r="F4582" s="6">
        <v>40492427.02040102</v>
      </c>
      <c r="G4582" s="6">
        <v>104230018.37236604</v>
      </c>
      <c r="H4582" s="6">
        <f>NPV(Supuestos!$B$22,C4582:G4582)+B4582</f>
        <v>14093807.03052491</v>
      </c>
      <c r="I4582" s="2">
        <f>IFERROR(IRR(B4582:G4582),"")</f>
        <v>0.16971492416401515</v>
      </c>
      <c r="J4582" s="2">
        <f>IFERROR(MIRR(B4582:G4582,Supuestos!$B$22,Supuestos!$B$22),"")</f>
        <v>0.1582514343881356</v>
      </c>
      <c r="K4582" s="6">
        <v>7539.065195105819</v>
      </c>
      <c r="L4582" s="6">
        <v>42604.67247667044</v>
      </c>
      <c r="M4582" s="6">
        <v>144818274.21288005</v>
      </c>
      <c r="N4582" s="6">
        <v>3430.727230819563</v>
      </c>
      <c r="O4582" s="6">
        <v>114942788.16744848</v>
      </c>
    </row>
    <row r="4583">
      <c r="A4583">
        <v>4579</v>
      </c>
      <c r="B4583" s="6">
        <v>-157365720.55219474</v>
      </c>
      <c r="C4583" s="6">
        <v>52940715.99710743</v>
      </c>
      <c r="D4583" s="6">
        <v>59353478.604595356</v>
      </c>
      <c r="E4583" s="6">
        <v>41161208.02549125</v>
      </c>
      <c r="F4583" s="6">
        <v>44132164.01973129</v>
      </c>
      <c r="G4583" s="6">
        <v>100420076.29782632</v>
      </c>
      <c r="H4583" s="6">
        <f>NPV(Supuestos!$B$22,C4583:G4583)+B4583</f>
        <v>40811546.29979858</v>
      </c>
      <c r="I4583" s="2">
        <f>IFERROR(IRR(B4583:G4583),"")</f>
        <v>0.23554217829422244</v>
      </c>
      <c r="J4583" s="2">
        <f>IFERROR(MIRR(B4583:G4583,Supuestos!$B$22,Supuestos!$B$22),"")</f>
        <v>0.19380554374905778</v>
      </c>
      <c r="K4583" s="6">
        <v>7686.9886001043415</v>
      </c>
      <c r="L4583" s="6">
        <v>38552.072566278795</v>
      </c>
      <c r="M4583" s="6">
        <v>133657773.16600432</v>
      </c>
      <c r="N4583" s="6">
        <v>3316.996366623789</v>
      </c>
      <c r="O4583" s="6">
        <v>107242044.09241556</v>
      </c>
    </row>
    <row r="4584">
      <c r="A4584">
        <v>4580</v>
      </c>
      <c r="B4584" s="6">
        <v>-166536597.18392977</v>
      </c>
      <c r="C4584" s="6">
        <v>70315565.6220166</v>
      </c>
      <c r="D4584" s="6">
        <v>82135384.01862273</v>
      </c>
      <c r="E4584" s="6">
        <v>84352329.20304993</v>
      </c>
      <c r="F4584" s="6">
        <v>79342343.10964034</v>
      </c>
      <c r="G4584" s="6">
        <v>119523919.88792488</v>
      </c>
      <c r="H4584" s="6">
        <f>NPV(Supuestos!$B$22,C4584:G4584)+B4584</f>
        <v>124333669.16205782</v>
      </c>
      <c r="I4584" s="2">
        <f>IFERROR(IRR(B4584:G4584),"")</f>
        <v>0.3973849006472224</v>
      </c>
      <c r="J4584" s="2">
        <f>IFERROR(MIRR(B4584:G4584,Supuestos!$B$22,Supuestos!$B$22),"")</f>
        <v>0.2745086277149624</v>
      </c>
      <c r="K4584" s="6">
        <v>8515.749200986807</v>
      </c>
      <c r="L4584" s="6">
        <v>41235.71273931138</v>
      </c>
      <c r="M4584" s="6">
        <v>138444358.1589768</v>
      </c>
      <c r="N4584" s="6">
        <v>3231.33343734468</v>
      </c>
      <c r="O4584" s="6">
        <v>113091379.21465327</v>
      </c>
    </row>
    <row r="4585">
      <c r="A4585">
        <v>4581</v>
      </c>
      <c r="B4585" s="6">
        <v>-180494083.6874588</v>
      </c>
      <c r="C4585" s="6">
        <v>66107348.20924607</v>
      </c>
      <c r="D4585" s="6">
        <v>41601305.388754055</v>
      </c>
      <c r="E4585" s="6">
        <v>57198937.9058439</v>
      </c>
      <c r="F4585" s="6">
        <v>53320094.849494845</v>
      </c>
      <c r="G4585" s="6">
        <v>91342170.11318153</v>
      </c>
      <c r="H4585" s="6">
        <f>NPV(Supuestos!$B$22,C4585:G4585)+B4585</f>
        <v>27123363.171855297</v>
      </c>
      <c r="I4585" s="2">
        <f>IFERROR(IRR(B4585:G4585),"")</f>
        <v>0.19762457895201418</v>
      </c>
      <c r="J4585" s="2">
        <f>IFERROR(MIRR(B4585:G4585,Supuestos!$B$22,Supuestos!$B$22),"")</f>
        <v>0.1723708899945564</v>
      </c>
      <c r="K4585" s="6">
        <v>7393.579742764647</v>
      </c>
      <c r="L4585" s="6">
        <v>44647.14333832238</v>
      </c>
      <c r="M4585" s="6">
        <v>154085906.52277642</v>
      </c>
      <c r="N4585" s="6">
        <v>3394.237580522895</v>
      </c>
      <c r="O4585" s="6">
        <v>108655411.42435044</v>
      </c>
    </row>
    <row r="4586">
      <c r="A4586">
        <v>4582</v>
      </c>
      <c r="B4586" s="6">
        <v>-151765984.95274672</v>
      </c>
      <c r="C4586" s="6">
        <v>55959255.99770221</v>
      </c>
      <c r="D4586" s="6">
        <v>46307713.37817402</v>
      </c>
      <c r="E4586" s="6">
        <v>53593431.59012408</v>
      </c>
      <c r="F4586" s="6">
        <v>63199412.36328648</v>
      </c>
      <c r="G4586" s="6">
        <v>98993588.85801937</v>
      </c>
      <c r="H4586" s="6">
        <f>NPV(Supuestos!$B$22,C4586:G4586)+B4586</f>
        <v>57960696.88003581</v>
      </c>
      <c r="I4586" s="2">
        <f>IFERROR(IRR(B4586:G4586),"")</f>
        <v>0.27428103736074066</v>
      </c>
      <c r="J4586" s="2">
        <f>IFERROR(MIRR(B4586:G4586,Supuestos!$B$22,Supuestos!$B$22),"")</f>
        <v>0.21618795959072656</v>
      </c>
      <c r="K4586" s="6">
        <v>8072.388191669692</v>
      </c>
      <c r="L4586" s="6">
        <v>38624.07048585412</v>
      </c>
      <c r="M4586" s="6">
        <v>126822905.71240857</v>
      </c>
      <c r="N4586" s="6">
        <v>3473.683621454984</v>
      </c>
      <c r="O4586" s="6">
        <v>106854173.11634703</v>
      </c>
    </row>
    <row r="4587">
      <c r="A4587">
        <v>4583</v>
      </c>
      <c r="B4587" s="6">
        <v>-181883359.22085717</v>
      </c>
      <c r="C4587" s="6">
        <v>77836574.60711241</v>
      </c>
      <c r="D4587" s="6">
        <v>91535489.78355151</v>
      </c>
      <c r="E4587" s="6">
        <v>84470912.59646805</v>
      </c>
      <c r="F4587" s="6">
        <v>89644831.27285668</v>
      </c>
      <c r="G4587" s="6">
        <v>112078785.25940123</v>
      </c>
      <c r="H4587" s="6">
        <f>NPV(Supuestos!$B$22,C4587:G4587)+B4587</f>
        <v>125130530.41228187</v>
      </c>
      <c r="I4587" s="2">
        <f>IFERROR(IRR(B4587:G4587),"")</f>
        <v>0.3855653915353312</v>
      </c>
      <c r="J4587" s="2">
        <f>IFERROR(MIRR(B4587:G4587,Supuestos!$B$22,Supuestos!$B$22),"")</f>
        <v>0.2658372243541949</v>
      </c>
      <c r="K4587" s="6">
        <v>8202.671616796692</v>
      </c>
      <c r="L4587" s="6">
        <v>45328.90187696612</v>
      </c>
      <c r="M4587" s="6">
        <v>152137911.473117</v>
      </c>
      <c r="N4587" s="6">
        <v>3393.1113476244113</v>
      </c>
      <c r="O4587" s="6">
        <v>112849902.14926793</v>
      </c>
    </row>
    <row r="4588">
      <c r="A4588">
        <v>4584</v>
      </c>
      <c r="B4588" s="6">
        <v>-183452124.93928736</v>
      </c>
      <c r="C4588" s="6">
        <v>93374925.38953775</v>
      </c>
      <c r="D4588" s="6">
        <v>67617195.37760586</v>
      </c>
      <c r="E4588" s="6">
        <v>93296906.84964384</v>
      </c>
      <c r="F4588" s="6">
        <v>90981910.41911949</v>
      </c>
      <c r="G4588" s="6">
        <v>147102177.7528058</v>
      </c>
      <c r="H4588" s="6">
        <f>NPV(Supuestos!$B$22,C4588:G4588)+B4588</f>
        <v>143726551.57285973</v>
      </c>
      <c r="I4588" s="2">
        <f>IFERROR(IRR(B4588:G4588),"")</f>
        <v>0.4083971949956635</v>
      </c>
      <c r="J4588" s="2">
        <f>IFERROR(MIRR(B4588:G4588,Supuestos!$B$22,Supuestos!$B$22),"")</f>
        <v>0.2798447765049483</v>
      </c>
      <c r="K4588" s="6">
        <v>8948.347863336272</v>
      </c>
      <c r="L4588" s="6">
        <v>40584.76881424613</v>
      </c>
      <c r="M4588" s="6">
        <v>154398794.5950509</v>
      </c>
      <c r="N4588" s="6">
        <v>3323.8698622522256</v>
      </c>
      <c r="O4588" s="6">
        <v>115676961.47800983</v>
      </c>
    </row>
    <row r="4589">
      <c r="A4589">
        <v>4585</v>
      </c>
      <c r="B4589" s="6">
        <v>-182905917.95989728</v>
      </c>
      <c r="C4589" s="6">
        <v>94573846.53399451</v>
      </c>
      <c r="D4589" s="6">
        <v>94519244.63516252</v>
      </c>
      <c r="E4589" s="6">
        <v>97020085.87517212</v>
      </c>
      <c r="F4589" s="6">
        <v>119554800.3993583</v>
      </c>
      <c r="G4589" s="6">
        <v>144976251.51163104</v>
      </c>
      <c r="H4589" s="6">
        <f>NPV(Supuestos!$B$22,C4589:G4589)+B4589</f>
        <v>184351042.0639976</v>
      </c>
      <c r="I4589" s="2">
        <f>IFERROR(IRR(B4589:G4589),"")</f>
        <v>0.4780290557104308</v>
      </c>
      <c r="J4589" s="2">
        <f>IFERROR(MIRR(B4589:G4589,Supuestos!$B$22,Supuestos!$B$22),"")</f>
        <v>0.3105491311989106</v>
      </c>
      <c r="K4589" s="6">
        <v>8862.003099685542</v>
      </c>
      <c r="L4589" s="6">
        <v>42780.660996524864</v>
      </c>
      <c r="M4589" s="6">
        <v>152576129.9312733</v>
      </c>
      <c r="N4589" s="6">
        <v>3330.933306645602</v>
      </c>
      <c r="O4589" s="6">
        <v>107390830.58394103</v>
      </c>
    </row>
    <row r="4590">
      <c r="A4590">
        <v>4586</v>
      </c>
      <c r="B4590" s="6">
        <v>-183611782.04946762</v>
      </c>
      <c r="C4590" s="6">
        <v>60871910.08404975</v>
      </c>
      <c r="D4590" s="6">
        <v>76054290.34329256</v>
      </c>
      <c r="E4590" s="6">
        <v>63378061.599668175</v>
      </c>
      <c r="F4590" s="6">
        <v>71950758.92658162</v>
      </c>
      <c r="G4590" s="6">
        <v>101911717.45384341</v>
      </c>
      <c r="H4590" s="6">
        <f>NPV(Supuestos!$B$22,C4590:G4590)+B4590</f>
        <v>66614701.33571421</v>
      </c>
      <c r="I4590" s="2">
        <f>IFERROR(IRR(B4590:G4590),"")</f>
        <v>0.272340635256904</v>
      </c>
      <c r="J4590" s="2">
        <f>IFERROR(MIRR(B4590:G4590,Supuestos!$B$22,Supuestos!$B$22),"")</f>
        <v>0.21280616717277856</v>
      </c>
      <c r="K4590" s="6">
        <v>8150.448666562046</v>
      </c>
      <c r="L4590" s="6">
        <v>39743.276023590755</v>
      </c>
      <c r="M4590" s="6">
        <v>157697739.56376502</v>
      </c>
      <c r="N4590" s="6">
        <v>3289.402078961333</v>
      </c>
      <c r="O4590" s="6">
        <v>108912859.96918057</v>
      </c>
    </row>
    <row r="4591">
      <c r="A4591">
        <v>4587</v>
      </c>
      <c r="B4591" s="6">
        <v>-178363350.73864245</v>
      </c>
      <c r="C4591" s="6">
        <v>58370465.78392379</v>
      </c>
      <c r="D4591" s="6">
        <v>45398244.818624064</v>
      </c>
      <c r="E4591" s="6">
        <v>71890095.27058837</v>
      </c>
      <c r="F4591" s="6">
        <v>58356189.296978414</v>
      </c>
      <c r="G4591" s="6">
        <v>105416139.66035667</v>
      </c>
      <c r="H4591" s="6">
        <f>NPV(Supuestos!$B$22,C4591:G4591)+B4591</f>
        <v>45596442.474473804</v>
      </c>
      <c r="I4591" s="2">
        <f>IFERROR(IRR(B4591:G4591),"")</f>
        <v>0.231617341035275</v>
      </c>
      <c r="J4591" s="2">
        <f>IFERROR(MIRR(B4591:G4591,Supuestos!$B$22,Supuestos!$B$22),"")</f>
        <v>0.19310245247476443</v>
      </c>
      <c r="K4591" s="6">
        <v>8304.507532757803</v>
      </c>
      <c r="L4591" s="6">
        <v>37061.95617059952</v>
      </c>
      <c r="M4591" s="6">
        <v>153740847.2028438</v>
      </c>
      <c r="N4591" s="6">
        <v>3406.5509751439095</v>
      </c>
      <c r="O4591" s="6">
        <v>107704445.25386484</v>
      </c>
    </row>
    <row r="4592">
      <c r="A4592">
        <v>4588</v>
      </c>
      <c r="B4592" s="6">
        <v>-177818788.16684237</v>
      </c>
      <c r="C4592" s="6">
        <v>64685532.6464809</v>
      </c>
      <c r="D4592" s="6">
        <v>61417561.254128315</v>
      </c>
      <c r="E4592" s="6">
        <v>70748924.96999282</v>
      </c>
      <c r="F4592" s="6">
        <v>70132407.50791448</v>
      </c>
      <c r="G4592" s="6">
        <v>122989815.8914462</v>
      </c>
      <c r="H4592" s="6">
        <f>NPV(Supuestos!$B$22,C4592:G4592)+B4592</f>
        <v>79336307.0559594</v>
      </c>
      <c r="I4592" s="2">
        <f>IFERROR(IRR(B4592:G4592),"")</f>
        <v>0.29509847557484714</v>
      </c>
      <c r="J4592" s="2">
        <f>IFERROR(MIRR(B4592:G4592,Supuestos!$B$22,Supuestos!$B$22),"")</f>
        <v>0.2272932590556278</v>
      </c>
      <c r="K4592" s="6">
        <v>8336.639496196949</v>
      </c>
      <c r="L4592" s="6">
        <v>39596.72677953835</v>
      </c>
      <c r="M4592" s="6">
        <v>151410497.25560886</v>
      </c>
      <c r="N4592" s="6">
        <v>3328.0487374713025</v>
      </c>
      <c r="O4592" s="6">
        <v>110580470.36985165</v>
      </c>
    </row>
    <row r="4593">
      <c r="A4593">
        <v>4589</v>
      </c>
      <c r="B4593" s="6">
        <v>-155359715.7528848</v>
      </c>
      <c r="C4593" s="6">
        <v>69004930.04763627</v>
      </c>
      <c r="D4593" s="6">
        <v>75482974.76472296</v>
      </c>
      <c r="E4593" s="6">
        <v>69511479.04549092</v>
      </c>
      <c r="F4593" s="6">
        <v>74543612.36501718</v>
      </c>
      <c r="G4593" s="6">
        <v>109737956.83472925</v>
      </c>
      <c r="H4593" s="6">
        <f>NPV(Supuestos!$B$22,C4593:G4593)+B4593</f>
        <v>111301149.8344392</v>
      </c>
      <c r="I4593" s="2">
        <f>IFERROR(IRR(B4593:G4593),"")</f>
        <v>0.39125447899496313</v>
      </c>
      <c r="J4593" s="2">
        <f>IFERROR(MIRR(B4593:G4593,Supuestos!$B$22,Supuestos!$B$22),"")</f>
        <v>0.27007399729769044</v>
      </c>
      <c r="K4593" s="6">
        <v>8369.122027229823</v>
      </c>
      <c r="L4593" s="6">
        <v>41746.072620776635</v>
      </c>
      <c r="M4593" s="6">
        <v>127409477.67921458</v>
      </c>
      <c r="N4593" s="6">
        <v>3425.0425540531674</v>
      </c>
      <c r="O4593" s="6">
        <v>114262800.36537416</v>
      </c>
    </row>
    <row r="4594">
      <c r="A4594">
        <v>4590</v>
      </c>
      <c r="B4594" s="6">
        <v>-179677558.56064734</v>
      </c>
      <c r="C4594" s="6">
        <v>58358165.555510685</v>
      </c>
      <c r="D4594" s="6">
        <v>60551995.177704975</v>
      </c>
      <c r="E4594" s="6">
        <v>68429591.81846386</v>
      </c>
      <c r="F4594" s="6">
        <v>37190592.75018967</v>
      </c>
      <c r="G4594" s="6">
        <v>98984763.13995533</v>
      </c>
      <c r="H4594" s="6">
        <f>NPV(Supuestos!$B$22,C4594:G4594)+B4594</f>
        <v>37724034.84485331</v>
      </c>
      <c r="I4594" s="2">
        <f>IFERROR(IRR(B4594:G4594),"")</f>
        <v>0.21984237811617668</v>
      </c>
      <c r="J4594" s="2">
        <f>IFERROR(MIRR(B4594:G4594,Supuestos!$B$22,Supuestos!$B$22),"")</f>
        <v>0.18429154392636105</v>
      </c>
      <c r="K4594" s="6">
        <v>7585.921392368406</v>
      </c>
      <c r="L4594" s="6">
        <v>40119.0892501262</v>
      </c>
      <c r="M4594" s="6">
        <v>155330337.96985775</v>
      </c>
      <c r="N4594" s="6">
        <v>3352.696803677827</v>
      </c>
      <c r="O4594" s="6">
        <v>104020359.72260936</v>
      </c>
    </row>
    <row r="4595">
      <c r="A4595">
        <v>4591</v>
      </c>
      <c r="B4595" s="6">
        <v>-171371910.8226305</v>
      </c>
      <c r="C4595" s="6">
        <v>59089754.87580775</v>
      </c>
      <c r="D4595" s="6">
        <v>53187405.81420472</v>
      </c>
      <c r="E4595" s="6">
        <v>61728024.51126808</v>
      </c>
      <c r="F4595" s="6">
        <v>79156120.59861207</v>
      </c>
      <c r="G4595" s="6">
        <v>119678440.20953521</v>
      </c>
      <c r="H4595" s="6">
        <f>NPV(Supuestos!$B$22,C4595:G4595)+B4595</f>
        <v>72075856.967477</v>
      </c>
      <c r="I4595" s="2">
        <f>IFERROR(IRR(B4595:G4595),"")</f>
        <v>0.2826380457579491</v>
      </c>
      <c r="J4595" s="2">
        <f>IFERROR(MIRR(B4595:G4595,Supuestos!$B$22,Supuestos!$B$22),"")</f>
        <v>0.22292009916207878</v>
      </c>
      <c r="K4595" s="6">
        <v>7652.534111283403</v>
      </c>
      <c r="L4595" s="6">
        <v>43173.754030788135</v>
      </c>
      <c r="M4595" s="6">
        <v>144940820.78800926</v>
      </c>
      <c r="N4595" s="6">
        <v>3305.430308791498</v>
      </c>
      <c r="O4595" s="6">
        <v>102044630.57384908</v>
      </c>
    </row>
    <row r="4596">
      <c r="A4596">
        <v>4592</v>
      </c>
      <c r="B4596" s="6">
        <v>-163111682.01553532</v>
      </c>
      <c r="C4596" s="6">
        <v>64818958.190309376</v>
      </c>
      <c r="D4596" s="6">
        <v>42584460.94188543</v>
      </c>
      <c r="E4596" s="6">
        <v>42980838.64424874</v>
      </c>
      <c r="F4596" s="6">
        <v>40940062.09051621</v>
      </c>
      <c r="G4596" s="6">
        <v>92823237.43241602</v>
      </c>
      <c r="H4596" s="6">
        <f>NPV(Supuestos!$B$22,C4596:G4596)+B4596</f>
        <v>27974539.14359088</v>
      </c>
      <c r="I4596" s="2">
        <f>IFERROR(IRR(B4596:G4596),"")</f>
        <v>0.20642427103757355</v>
      </c>
      <c r="J4596" s="2">
        <f>IFERROR(MIRR(B4596:G4596,Supuestos!$B$22,Supuestos!$B$22),"")</f>
        <v>0.17666737609989736</v>
      </c>
      <c r="K4596" s="6">
        <v>7494.782864740419</v>
      </c>
      <c r="L4596" s="6">
        <v>43530.6338414947</v>
      </c>
      <c r="M4596" s="6">
        <v>137011470.12701342</v>
      </c>
      <c r="N4596" s="6">
        <v>3543.10389040038</v>
      </c>
      <c r="O4596" s="6">
        <v>108439870.64673667</v>
      </c>
    </row>
    <row r="4597">
      <c r="A4597">
        <v>4593</v>
      </c>
      <c r="B4597" s="6">
        <v>-176588846.2897778</v>
      </c>
      <c r="C4597" s="6">
        <v>50291042.65096185</v>
      </c>
      <c r="D4597" s="6">
        <v>60080713.16345611</v>
      </c>
      <c r="E4597" s="6">
        <v>54141836.61311084</v>
      </c>
      <c r="F4597" s="6">
        <v>59450289.76112392</v>
      </c>
      <c r="G4597" s="6">
        <v>94651091.36931174</v>
      </c>
      <c r="H4597" s="6">
        <f>NPV(Supuestos!$B$22,C4597:G4597)+B4597</f>
        <v>34658613.7755618</v>
      </c>
      <c r="I4597" s="2">
        <f>IFERROR(IRR(B4597:G4597),"")</f>
        <v>0.21190420189994724</v>
      </c>
      <c r="J4597" s="2">
        <f>IFERROR(MIRR(B4597:G4597,Supuestos!$B$22,Supuestos!$B$22),"")</f>
        <v>0.18160003911787093</v>
      </c>
      <c r="K4597" s="6">
        <v>8485.00134071504</v>
      </c>
      <c r="L4597" s="6">
        <v>34240.543378808594</v>
      </c>
      <c r="M4597" s="6">
        <v>153346361.77169758</v>
      </c>
      <c r="N4597" s="6">
        <v>3323.767243884504</v>
      </c>
      <c r="O4597" s="6">
        <v>109877928.5725535</v>
      </c>
    </row>
    <row r="4598">
      <c r="A4598">
        <v>4594</v>
      </c>
      <c r="B4598" s="6">
        <v>-181451286.86917672</v>
      </c>
      <c r="C4598" s="6">
        <v>59546598.66489668</v>
      </c>
      <c r="D4598" s="6">
        <v>59884007.69265732</v>
      </c>
      <c r="E4598" s="6">
        <v>62447268.135071844</v>
      </c>
      <c r="F4598" s="6">
        <v>57419101.57561235</v>
      </c>
      <c r="G4598" s="6">
        <v>104880811.02866718</v>
      </c>
      <c r="H4598" s="6">
        <f>NPV(Supuestos!$B$22,C4598:G4598)+B4598</f>
        <v>47480022.586940184</v>
      </c>
      <c r="I4598" s="2">
        <f>IFERROR(IRR(B4598:G4598),"")</f>
        <v>0.23589568178918513</v>
      </c>
      <c r="J4598" s="2">
        <f>IFERROR(MIRR(B4598:G4598,Supuestos!$B$22,Supuestos!$B$22),"")</f>
        <v>0.19424623087342874</v>
      </c>
      <c r="K4598" s="6">
        <v>8252.167932496057</v>
      </c>
      <c r="L4598" s="6">
        <v>38817.19188085599</v>
      </c>
      <c r="M4598" s="6">
        <v>155825207.98367703</v>
      </c>
      <c r="N4598" s="6">
        <v>3486.2808419391513</v>
      </c>
      <c r="O4598" s="6">
        <v>109810497.84076093</v>
      </c>
    </row>
    <row r="4599">
      <c r="A4599">
        <v>4595</v>
      </c>
      <c r="B4599" s="6">
        <v>-164403471.7800714</v>
      </c>
      <c r="C4599" s="6">
        <v>52132789.24063447</v>
      </c>
      <c r="D4599" s="6">
        <v>36651252.84358767</v>
      </c>
      <c r="E4599" s="6">
        <v>44861938.68264555</v>
      </c>
      <c r="F4599" s="6">
        <v>36394016.661713555</v>
      </c>
      <c r="G4599" s="6">
        <v>102142290.41917275</v>
      </c>
      <c r="H4599" s="6">
        <f>NPV(Supuestos!$B$22,C4599:G4599)+B4599</f>
        <v>14407209.240301438</v>
      </c>
      <c r="I4599" s="2">
        <f>IFERROR(IRR(B4599:G4599),"")</f>
        <v>0.172263964446415</v>
      </c>
      <c r="J4599" s="2">
        <f>IFERROR(MIRR(B4599:G4599,Supuestos!$B$22,Supuestos!$B$22),"")</f>
        <v>0.15931470847643991</v>
      </c>
      <c r="K4599" s="6">
        <v>7899.017646350779</v>
      </c>
      <c r="L4599" s="6">
        <v>37954.15928077343</v>
      </c>
      <c r="M4599" s="6">
        <v>140419425.86717242</v>
      </c>
      <c r="N4599" s="6">
        <v>3337.673159316182</v>
      </c>
      <c r="O4599" s="6">
        <v>112879609.0426311</v>
      </c>
    </row>
    <row r="4600">
      <c r="A4600">
        <v>4596</v>
      </c>
      <c r="B4600" s="6">
        <v>-161965464.991652</v>
      </c>
      <c r="C4600" s="6">
        <v>59757357.870112464</v>
      </c>
      <c r="D4600" s="6">
        <v>50261390.61300765</v>
      </c>
      <c r="E4600" s="6">
        <v>54196823.67529772</v>
      </c>
      <c r="F4600" s="6">
        <v>78119615.57749093</v>
      </c>
      <c r="G4600" s="6">
        <v>109511045.18103342</v>
      </c>
      <c r="H4600" s="6">
        <f>NPV(Supuestos!$B$22,C4600:G4600)+B4600</f>
        <v>68838779.17154527</v>
      </c>
      <c r="I4600" s="2">
        <f>IFERROR(IRR(B4600:G4600),"")</f>
        <v>0.2862113051027086</v>
      </c>
      <c r="J4600" s="2">
        <f>IFERROR(MIRR(B4600:G4600,Supuestos!$B$22,Supuestos!$B$22),"")</f>
        <v>0.2236835589493129</v>
      </c>
      <c r="K4600" s="6">
        <v>8130.614897330913</v>
      </c>
      <c r="L4600" s="6">
        <v>39671.94402241497</v>
      </c>
      <c r="M4600" s="6">
        <v>136160881.065674</v>
      </c>
      <c r="N4600" s="6">
        <v>3433.5275769854584</v>
      </c>
      <c r="O4600" s="6">
        <v>106570618.39500816</v>
      </c>
    </row>
    <row r="4601">
      <c r="A4601">
        <v>4597</v>
      </c>
      <c r="B4601" s="6">
        <v>-170741688.9208422</v>
      </c>
      <c r="C4601" s="6">
        <v>44719610.54681097</v>
      </c>
      <c r="D4601" s="6">
        <v>46850187.53906357</v>
      </c>
      <c r="E4601" s="6">
        <v>53507679.6491097</v>
      </c>
      <c r="F4601" s="6">
        <v>57211140.96803653</v>
      </c>
      <c r="G4601" s="6">
        <v>89700212.50726998</v>
      </c>
      <c r="H4601" s="6">
        <f>NPV(Supuestos!$B$22,C4601:G4601)+B4601</f>
        <v>21112965.07996901</v>
      </c>
      <c r="I4601" s="2">
        <f>IFERROR(IRR(B4601:G4601),"")</f>
        <v>0.18481045896642959</v>
      </c>
      <c r="J4601" s="2">
        <f>IFERROR(MIRR(B4601:G4601,Supuestos!$B$22,Supuestos!$B$22),"")</f>
        <v>0.1668939938684908</v>
      </c>
      <c r="K4601" s="6">
        <v>7398.202699470437</v>
      </c>
      <c r="L4601" s="6">
        <v>39780.108854855665</v>
      </c>
      <c r="M4601" s="6">
        <v>147197584.22362453</v>
      </c>
      <c r="N4601" s="6">
        <v>3236.6246496637664</v>
      </c>
      <c r="O4601" s="6">
        <v>108178868.2364897</v>
      </c>
    </row>
    <row r="4602">
      <c r="A4602">
        <v>4598</v>
      </c>
      <c r="B4602" s="6">
        <v>-151625618.53604236</v>
      </c>
      <c r="C4602" s="6">
        <v>41366645.62650524</v>
      </c>
      <c r="D4602" s="6">
        <v>45332349.34828071</v>
      </c>
      <c r="E4602" s="6">
        <v>40944419.804005496</v>
      </c>
      <c r="F4602" s="6">
        <v>36125967.723274484</v>
      </c>
      <c r="G4602" s="6">
        <v>75196735.38890858</v>
      </c>
      <c r="H4602" s="6">
        <f>NPV(Supuestos!$B$22,C4602:G4602)+B4602</f>
        <v>7623301.656191949</v>
      </c>
      <c r="I4602" s="2">
        <f>IFERROR(IRR(B4602:G4602),"")</f>
        <v>0.1592379933298977</v>
      </c>
      <c r="J4602" s="2">
        <f>IFERROR(MIRR(B4602:G4602,Supuestos!$B$22,Supuestos!$B$22),"")</f>
        <v>0.15123937085844852</v>
      </c>
      <c r="K4602" s="6">
        <v>7514.611794551166</v>
      </c>
      <c r="L4602" s="6">
        <v>39417.466587766554</v>
      </c>
      <c r="M4602" s="6">
        <v>127929061.7895018</v>
      </c>
      <c r="N4602" s="6">
        <v>3455.2478653999665</v>
      </c>
      <c r="O4602" s="6">
        <v>110431667.21605839</v>
      </c>
    </row>
    <row r="4603">
      <c r="A4603">
        <v>4599</v>
      </c>
      <c r="B4603" s="6">
        <v>-178604322.02028394</v>
      </c>
      <c r="C4603" s="6">
        <v>45206016.94055254</v>
      </c>
      <c r="D4603" s="6">
        <v>58359892.52011209</v>
      </c>
      <c r="E4603" s="6">
        <v>61518648.509396896</v>
      </c>
      <c r="F4603" s="6">
        <v>63488513.695732966</v>
      </c>
      <c r="G4603" s="6">
        <v>106888065.69811694</v>
      </c>
      <c r="H4603" s="6">
        <f>NPV(Supuestos!$B$22,C4603:G4603)+B4603</f>
        <v>40584065.239517406</v>
      </c>
      <c r="I4603" s="2">
        <f>IFERROR(IRR(B4603:G4603),"")</f>
        <v>0.21941428994844964</v>
      </c>
      <c r="J4603" s="2">
        <f>IFERROR(MIRR(B4603:G4603,Supuestos!$B$22,Supuestos!$B$22),"")</f>
        <v>0.18765408471234157</v>
      </c>
      <c r="K4603" s="6">
        <v>7838.431162689975</v>
      </c>
      <c r="L4603" s="6">
        <v>41092.23503442535</v>
      </c>
      <c r="M4603" s="6">
        <v>152836429.5692103</v>
      </c>
      <c r="N4603" s="6">
        <v>3344.192322654029</v>
      </c>
      <c r="O4603" s="6">
        <v>107547346.64042775</v>
      </c>
    </row>
    <row r="4604">
      <c r="A4604">
        <v>4600</v>
      </c>
      <c r="B4604" s="6">
        <v>-190086551.9459703</v>
      </c>
      <c r="C4604" s="6">
        <v>62426031.03154883</v>
      </c>
      <c r="D4604" s="6">
        <v>64478875.73797558</v>
      </c>
      <c r="E4604" s="6">
        <v>69127903.54417083</v>
      </c>
      <c r="F4604" s="6">
        <v>59468834.00705494</v>
      </c>
      <c r="G4604" s="6">
        <v>106069429.85344858</v>
      </c>
      <c r="H4604" s="6">
        <f>NPV(Supuestos!$B$22,C4604:G4604)+B4604</f>
        <v>51246353.263384394</v>
      </c>
      <c r="I4604" s="2">
        <f>IFERROR(IRR(B4604:G4604),"")</f>
        <v>0.23948823861847135</v>
      </c>
      <c r="J4604" s="2">
        <f>IFERROR(MIRR(B4604:G4604,Supuestos!$B$22,Supuestos!$B$22),"")</f>
        <v>0.195743093097559</v>
      </c>
      <c r="K4604" s="6">
        <v>7516.108367988113</v>
      </c>
      <c r="L4604" s="6">
        <v>42899.612177475334</v>
      </c>
      <c r="M4604" s="6">
        <v>164291501.22032493</v>
      </c>
      <c r="N4604" s="6">
        <v>3226.4287559936442</v>
      </c>
      <c r="O4604" s="6">
        <v>103756913.33219804</v>
      </c>
    </row>
    <row r="4605">
      <c r="A4605">
        <v>4601</v>
      </c>
      <c r="B4605" s="6">
        <v>-175747498.05517647</v>
      </c>
      <c r="C4605" s="6">
        <v>54368242.046913326</v>
      </c>
      <c r="D4605" s="6">
        <v>29446898.844282955</v>
      </c>
      <c r="E4605" s="6">
        <v>50584072.524824604</v>
      </c>
      <c r="F4605" s="6">
        <v>55526304.65777388</v>
      </c>
      <c r="G4605" s="6">
        <v>89202326.35853837</v>
      </c>
      <c r="H4605" s="6">
        <f>NPV(Supuestos!$B$22,C4605:G4605)+B4605</f>
        <v>7950105.9011705</v>
      </c>
      <c r="I4605" s="2">
        <f>IFERROR(IRR(B4605:G4605),"")</f>
        <v>0.15680362516981133</v>
      </c>
      <c r="J4605" s="2">
        <f>IFERROR(MIRR(B4605:G4605,Supuestos!$B$22,Supuestos!$B$22),"")</f>
        <v>0.15013208606870676</v>
      </c>
      <c r="K4605" s="6">
        <v>7707.5811833369335</v>
      </c>
      <c r="L4605" s="6">
        <v>37810.19986095007</v>
      </c>
      <c r="M4605" s="6">
        <v>152433483.25625905</v>
      </c>
      <c r="N4605" s="6">
        <v>3305.1792602986097</v>
      </c>
      <c r="O4605" s="6">
        <v>108920004.70173436</v>
      </c>
    </row>
    <row r="4606">
      <c r="A4606">
        <v>4602</v>
      </c>
      <c r="B4606" s="6">
        <v>-156051448.4075822</v>
      </c>
      <c r="C4606" s="6">
        <v>55726845.60602349</v>
      </c>
      <c r="D4606" s="6">
        <v>75334803.77542284</v>
      </c>
      <c r="E4606" s="6">
        <v>87499544.97107944</v>
      </c>
      <c r="F4606" s="6">
        <v>82765795.30481401</v>
      </c>
      <c r="G4606" s="6">
        <v>133771083.43744726</v>
      </c>
      <c r="H4606" s="6">
        <f>NPV(Supuestos!$B$22,C4606:G4606)+B4606</f>
        <v>128339639.27313492</v>
      </c>
      <c r="I4606" s="2">
        <f>IFERROR(IRR(B4606:G4606),"")</f>
        <v>0.40164108315029395</v>
      </c>
      <c r="J4606" s="2">
        <f>IFERROR(MIRR(B4606:G4606,Supuestos!$B$22,Supuestos!$B$22),"")</f>
        <v>0.2853887276218119</v>
      </c>
      <c r="K4606" s="6">
        <v>8610.664843715385</v>
      </c>
      <c r="L4606" s="6">
        <v>40323.8692711702</v>
      </c>
      <c r="M4606" s="6">
        <v>128274222.52791497</v>
      </c>
      <c r="N4606" s="6">
        <v>3239.394504328569</v>
      </c>
      <c r="O4606" s="6">
        <v>114044412.72322668</v>
      </c>
    </row>
    <row r="4607">
      <c r="A4607">
        <v>4603</v>
      </c>
      <c r="B4607" s="6">
        <v>-173777712.94993675</v>
      </c>
      <c r="C4607" s="6">
        <v>42708832.56383213</v>
      </c>
      <c r="D4607" s="6">
        <v>30541856.172398325</v>
      </c>
      <c r="E4607" s="6">
        <v>25823881.043936227</v>
      </c>
      <c r="F4607" s="6">
        <v>36613509.411313206</v>
      </c>
      <c r="G4607" s="6">
        <v>75711188.23502822</v>
      </c>
      <c r="H4607" s="6">
        <f>NPV(Supuestos!$B$22,C4607:G4607)+B4607</f>
        <v>-34382318.49126459</v>
      </c>
      <c r="I4607" s="2">
        <f>IFERROR(IRR(B4607:G4607),"")</f>
        <v>0.061820277914188725</v>
      </c>
      <c r="J4607" s="2">
        <f>IFERROR(MIRR(B4607:G4607,Supuestos!$B$22,Supuestos!$B$22),"")</f>
        <v>0.09082660293606604</v>
      </c>
      <c r="K4607" s="6">
        <v>7536.442321031109</v>
      </c>
      <c r="L4607" s="6">
        <v>35335.518554525355</v>
      </c>
      <c r="M4607" s="6">
        <v>152473385.15234435</v>
      </c>
      <c r="N4607" s="6">
        <v>3365.2686609576144</v>
      </c>
      <c r="O4607" s="6">
        <v>110954099.37265609</v>
      </c>
    </row>
    <row r="4608">
      <c r="A4608">
        <v>4604</v>
      </c>
      <c r="B4608" s="6">
        <v>-173976475.2801783</v>
      </c>
      <c r="C4608" s="6">
        <v>54739549.847173184</v>
      </c>
      <c r="D4608" s="6">
        <v>78413866.79347765</v>
      </c>
      <c r="E4608" s="6">
        <v>70752527.27831969</v>
      </c>
      <c r="F4608" s="6">
        <v>58331331.669125974</v>
      </c>
      <c r="G4608" s="6">
        <v>101574684.3052172</v>
      </c>
      <c r="H4608" s="6">
        <f>NPV(Supuestos!$B$22,C4608:G4608)+B4608</f>
        <v>69425077.75451767</v>
      </c>
      <c r="I4608" s="2">
        <f>IFERROR(IRR(B4608:G4608),"")</f>
        <v>0.28456430906148916</v>
      </c>
      <c r="J4608" s="2">
        <f>IFERROR(MIRR(B4608:G4608,Supuestos!$B$22,Supuestos!$B$22),"")</f>
        <v>0.21919006425910803</v>
      </c>
      <c r="K4608" s="6">
        <v>8482.951420684449</v>
      </c>
      <c r="L4608" s="6">
        <v>36934.45530201015</v>
      </c>
      <c r="M4608" s="6">
        <v>148911420.07406685</v>
      </c>
      <c r="N4608" s="6">
        <v>3420.124794077128</v>
      </c>
      <c r="O4608" s="6">
        <v>108743324.69497545</v>
      </c>
    </row>
    <row r="4609">
      <c r="A4609">
        <v>4605</v>
      </c>
      <c r="B4609" s="6">
        <v>-155092635.71295652</v>
      </c>
      <c r="C4609" s="6">
        <v>40541397.37814791</v>
      </c>
      <c r="D4609" s="6">
        <v>31722855.341580596</v>
      </c>
      <c r="E4609" s="6">
        <v>32275869.149804875</v>
      </c>
      <c r="F4609" s="6">
        <v>40517868.11243473</v>
      </c>
      <c r="G4609" s="6">
        <v>78823130.52788839</v>
      </c>
      <c r="H4609" s="6">
        <f>NPV(Supuestos!$B$22,C4609:G4609)+B4609</f>
        <v>-8406912.388003021</v>
      </c>
      <c r="I4609" s="2">
        <f>IFERROR(IRR(B4609:G4609),"")</f>
        <v>0.11963765172330178</v>
      </c>
      <c r="J4609" s="2">
        <f>IFERROR(MIRR(B4609:G4609,Supuestos!$B$22,Supuestos!$B$22),"")</f>
        <v>0.12736405953696783</v>
      </c>
      <c r="K4609" s="6">
        <v>7791.640226953517</v>
      </c>
      <c r="L4609" s="6">
        <v>33480.02696831577</v>
      </c>
      <c r="M4609" s="6">
        <v>134223489.71889108</v>
      </c>
      <c r="N4609" s="6">
        <v>3357.977767350773</v>
      </c>
      <c r="O4609" s="6">
        <v>106779582.5664597</v>
      </c>
    </row>
    <row r="4610">
      <c r="A4610">
        <v>4606</v>
      </c>
      <c r="B4610" s="6">
        <v>-153295253.04817906</v>
      </c>
      <c r="C4610" s="6">
        <v>68332963.89028719</v>
      </c>
      <c r="D4610" s="6">
        <v>68716325.13330637</v>
      </c>
      <c r="E4610" s="6">
        <v>64201985.43841095</v>
      </c>
      <c r="F4610" s="6">
        <v>65027696.32339192</v>
      </c>
      <c r="G4610" s="6">
        <v>117739712.40942568</v>
      </c>
      <c r="H4610" s="6">
        <f>NPV(Supuestos!$B$22,C4610:G4610)+B4610</f>
        <v>102507369.31933093</v>
      </c>
      <c r="I4610" s="2">
        <f>IFERROR(IRR(B4610:G4610),"")</f>
        <v>0.3735615345655075</v>
      </c>
      <c r="J4610" s="2">
        <f>IFERROR(MIRR(B4610:G4610,Supuestos!$B$22,Supuestos!$B$22),"")</f>
        <v>0.26293240999657175</v>
      </c>
      <c r="K4610" s="6">
        <v>8209.84505197517</v>
      </c>
      <c r="L4610" s="6">
        <v>41053.43233575737</v>
      </c>
      <c r="M4610" s="6">
        <v>126331867.58191386</v>
      </c>
      <c r="N4610" s="6">
        <v>3366.3155974509814</v>
      </c>
      <c r="O4610" s="6">
        <v>109354977.35260963</v>
      </c>
    </row>
    <row r="4611">
      <c r="A4611">
        <v>4607</v>
      </c>
      <c r="B4611" s="6">
        <v>-153928876.14653045</v>
      </c>
      <c r="C4611" s="6">
        <v>66686294.29637713</v>
      </c>
      <c r="D4611" s="6">
        <v>46522270.64160025</v>
      </c>
      <c r="E4611" s="6">
        <v>48673485.96780959</v>
      </c>
      <c r="F4611" s="6">
        <v>53784593.096384026</v>
      </c>
      <c r="G4611" s="6">
        <v>95660890.70502035</v>
      </c>
      <c r="H4611" s="6">
        <f>NPV(Supuestos!$B$22,C4611:G4611)+B4611</f>
        <v>54746532.303891495</v>
      </c>
      <c r="I4611" s="2">
        <f>IFERROR(IRR(B4611:G4611),"")</f>
        <v>0.2725428834904632</v>
      </c>
      <c r="J4611" s="2">
        <f>IFERROR(MIRR(B4611:G4611,Supuestos!$B$22,Supuestos!$B$22),"")</f>
        <v>0.21153254816486844</v>
      </c>
      <c r="K4611" s="6">
        <v>7442.237042561476</v>
      </c>
      <c r="L4611" s="6">
        <v>45155.52927122408</v>
      </c>
      <c r="M4611" s="6">
        <v>127044223.93702863</v>
      </c>
      <c r="N4611" s="6">
        <v>3300.357748568058</v>
      </c>
      <c r="O4611" s="6">
        <v>115857608.73506974</v>
      </c>
    </row>
    <row r="4612">
      <c r="A4612">
        <v>4608</v>
      </c>
      <c r="B4612" s="6">
        <v>-176672056.5386076</v>
      </c>
      <c r="C4612" s="6">
        <v>41209721.88166025</v>
      </c>
      <c r="D4612" s="6">
        <v>50545763.971362785</v>
      </c>
      <c r="E4612" s="6">
        <v>57349548.44630675</v>
      </c>
      <c r="F4612" s="6">
        <v>41874198.66917725</v>
      </c>
      <c r="G4612" s="6">
        <v>97234934.58622582</v>
      </c>
      <c r="H4612" s="6">
        <f>NPV(Supuestos!$B$22,C4612:G4612)+B4612</f>
        <v>12373123.318809241</v>
      </c>
      <c r="I4612" s="2">
        <f>IFERROR(IRR(B4612:G4612),"")</f>
        <v>0.1655560392098581</v>
      </c>
      <c r="J4612" s="2">
        <f>IFERROR(MIRR(B4612:G4612,Supuestos!$B$22,Supuestos!$B$22),"")</f>
        <v>0.15553844773115455</v>
      </c>
      <c r="K4612" s="6">
        <v>7796.430830045221</v>
      </c>
      <c r="L4612" s="6">
        <v>39464.787113101556</v>
      </c>
      <c r="M4612" s="6">
        <v>152057297.90262708</v>
      </c>
      <c r="N4612" s="6">
        <v>3453.8403291876116</v>
      </c>
      <c r="O4612" s="6">
        <v>112862673.89136954</v>
      </c>
    </row>
    <row r="4613">
      <c r="A4613">
        <v>4609</v>
      </c>
      <c r="B4613" s="6">
        <v>-179699363.43409303</v>
      </c>
      <c r="C4613" s="6">
        <v>67229205.7773355</v>
      </c>
      <c r="D4613" s="6">
        <v>65309637.72287271</v>
      </c>
      <c r="E4613" s="6">
        <v>66648049.595836796</v>
      </c>
      <c r="F4613" s="6">
        <v>75987108.34516728</v>
      </c>
      <c r="G4613" s="6">
        <v>120206515.18113403</v>
      </c>
      <c r="H4613" s="6">
        <f>NPV(Supuestos!$B$22,C4613:G4613)+B4613</f>
        <v>81934770.12394275</v>
      </c>
      <c r="I4613" s="2">
        <f>IFERROR(IRR(B4613:G4613),"")</f>
        <v>0.29993720366862564</v>
      </c>
      <c r="J4613" s="2">
        <f>IFERROR(MIRR(B4613:G4613,Supuestos!$B$22,Supuestos!$B$22),"")</f>
        <v>0.22895059488425895</v>
      </c>
      <c r="K4613" s="6">
        <v>8479.055386420536</v>
      </c>
      <c r="L4613" s="6">
        <v>39085.75288394616</v>
      </c>
      <c r="M4613" s="6">
        <v>153186542.35225898</v>
      </c>
      <c r="N4613" s="6">
        <v>3518.3737119970224</v>
      </c>
      <c r="O4613" s="6">
        <v>107245933.41930026</v>
      </c>
    </row>
    <row r="4614">
      <c r="A4614">
        <v>4610</v>
      </c>
      <c r="B4614" s="6">
        <v>-161786769.1999208</v>
      </c>
      <c r="C4614" s="6">
        <v>90483469.08942755</v>
      </c>
      <c r="D4614" s="6">
        <v>69278080.13229284</v>
      </c>
      <c r="E4614" s="6">
        <v>77651871.13477872</v>
      </c>
      <c r="F4614" s="6">
        <v>77081841.16137211</v>
      </c>
      <c r="G4614" s="6">
        <v>132099096.15619746</v>
      </c>
      <c r="H4614" s="6">
        <f>NPV(Supuestos!$B$22,C4614:G4614)+B4614</f>
        <v>137551498.23475313</v>
      </c>
      <c r="I4614" s="2">
        <f>IFERROR(IRR(B4614:G4614),"")</f>
        <v>0.4389776742529408</v>
      </c>
      <c r="J4614" s="2">
        <f>IFERROR(MIRR(B4614:G4614,Supuestos!$B$22,Supuestos!$B$22),"")</f>
        <v>0.28928431428341117</v>
      </c>
      <c r="K4614" s="6">
        <v>9320.648726668087</v>
      </c>
      <c r="L4614" s="6">
        <v>37247.776091829925</v>
      </c>
      <c r="M4614" s="6">
        <v>134012894.25579819</v>
      </c>
      <c r="N4614" s="6">
        <v>3400.1128195164106</v>
      </c>
      <c r="O4614" s="6">
        <v>114951659.99544843</v>
      </c>
    </row>
    <row r="4615">
      <c r="A4615">
        <v>4611</v>
      </c>
      <c r="B4615" s="6">
        <v>-178811722.5238099</v>
      </c>
      <c r="C4615" s="6">
        <v>63995278.21870137</v>
      </c>
      <c r="D4615" s="6">
        <v>64340606.267542854</v>
      </c>
      <c r="E4615" s="6">
        <v>81189980.39425878</v>
      </c>
      <c r="F4615" s="6">
        <v>75692433.77637686</v>
      </c>
      <c r="G4615" s="6">
        <v>103402990.50610742</v>
      </c>
      <c r="H4615" s="6">
        <f>NPV(Supuestos!$B$22,C4615:G4615)+B4615</f>
        <v>80153688.1471644</v>
      </c>
      <c r="I4615" s="2">
        <f>IFERROR(IRR(B4615:G4615),"")</f>
        <v>0.29944208848455645</v>
      </c>
      <c r="J4615" s="2">
        <f>IFERROR(MIRR(B4615:G4615,Supuestos!$B$22,Supuestos!$B$22),"")</f>
        <v>0.22764841103126</v>
      </c>
      <c r="K4615" s="6">
        <v>8844.457108371014</v>
      </c>
      <c r="L4615" s="6">
        <v>35476.62525644978</v>
      </c>
      <c r="M4615" s="6">
        <v>153710003.28937617</v>
      </c>
      <c r="N4615" s="6">
        <v>3351.0984083016715</v>
      </c>
      <c r="O4615" s="6">
        <v>107205955.84699751</v>
      </c>
    </row>
    <row r="4616">
      <c r="A4616">
        <v>4612</v>
      </c>
      <c r="B4616" s="6">
        <v>-189104301.62897536</v>
      </c>
      <c r="C4616" s="6">
        <v>96457936.97454518</v>
      </c>
      <c r="D4616" s="6">
        <v>89705590.03252488</v>
      </c>
      <c r="E4616" s="6">
        <v>91747138.70603316</v>
      </c>
      <c r="F4616" s="6">
        <v>97794702.50475462</v>
      </c>
      <c r="G4616" s="6">
        <v>151435010.68078157</v>
      </c>
      <c r="H4616" s="6">
        <f>NPV(Supuestos!$B$22,C4616:G4616)+B4616</f>
        <v>163013081.57813913</v>
      </c>
      <c r="I4616" s="2">
        <f>IFERROR(IRR(B4616:G4616),"")</f>
        <v>0.4370902588756401</v>
      </c>
      <c r="J4616" s="2">
        <f>IFERROR(MIRR(B4616:G4616,Supuestos!$B$22,Supuestos!$B$22),"")</f>
        <v>0.29092812542760993</v>
      </c>
      <c r="K4616" s="6">
        <v>9348.739807485359</v>
      </c>
      <c r="L4616" s="6">
        <v>41548.23716985788</v>
      </c>
      <c r="M4616" s="6">
        <v>158030408.9281199</v>
      </c>
      <c r="N4616" s="6">
        <v>3587.930860091001</v>
      </c>
      <c r="O4616" s="6">
        <v>114744865.30511254</v>
      </c>
    </row>
    <row r="4617">
      <c r="A4617">
        <v>4613</v>
      </c>
      <c r="B4617" s="6">
        <v>-178575052.05165985</v>
      </c>
      <c r="C4617" s="6">
        <v>96905760.15160765</v>
      </c>
      <c r="D4617" s="6">
        <v>110043777.98957077</v>
      </c>
      <c r="E4617" s="6">
        <v>103536518.49089408</v>
      </c>
      <c r="F4617" s="6">
        <v>88330906.18268964</v>
      </c>
      <c r="G4617" s="6">
        <v>152478753.851937</v>
      </c>
      <c r="H4617" s="6">
        <f>NPV(Supuestos!$B$22,C4617:G4617)+B4617</f>
        <v>192480989.61849096</v>
      </c>
      <c r="I4617" s="2">
        <f>IFERROR(IRR(B4617:G4617),"")</f>
        <v>0.5112707960237042</v>
      </c>
      <c r="J4617" s="2">
        <f>IFERROR(MIRR(B4617:G4617,Supuestos!$B$22,Supuestos!$B$22),"")</f>
        <v>0.319558339450039</v>
      </c>
      <c r="K4617" s="6">
        <v>9058.358735108437</v>
      </c>
      <c r="L4617" s="6">
        <v>42550.68024279853</v>
      </c>
      <c r="M4617" s="6">
        <v>147739905.96668705</v>
      </c>
      <c r="N4617" s="6">
        <v>3422.469104422877</v>
      </c>
      <c r="O4617" s="6">
        <v>108420581.16060136</v>
      </c>
    </row>
    <row r="4618">
      <c r="A4618">
        <v>4614</v>
      </c>
      <c r="B4618" s="6">
        <v>-160911471.52238357</v>
      </c>
      <c r="C4618" s="6">
        <v>55993507.618434444</v>
      </c>
      <c r="D4618" s="6">
        <v>56772153.95090323</v>
      </c>
      <c r="E4618" s="6">
        <v>64413145.60686384</v>
      </c>
      <c r="F4618" s="6">
        <v>57155136.94450151</v>
      </c>
      <c r="G4618" s="6">
        <v>107589053.4869076</v>
      </c>
      <c r="H4618" s="6">
        <f>NPV(Supuestos!$B$22,C4618:G4618)+B4618</f>
        <v>65085820.30821802</v>
      </c>
      <c r="I4618" s="2">
        <f>IFERROR(IRR(B4618:G4618),"")</f>
        <v>0.2823106746896963</v>
      </c>
      <c r="J4618" s="2">
        <f>IFERROR(MIRR(B4618:G4618,Supuestos!$B$22,Supuestos!$B$22),"")</f>
        <v>0.22013559516863968</v>
      </c>
      <c r="K4618" s="6">
        <v>8438.079481711167</v>
      </c>
      <c r="L4618" s="6">
        <v>36427.6433862073</v>
      </c>
      <c r="M4618" s="6">
        <v>136321123.5044438</v>
      </c>
      <c r="N4618" s="6">
        <v>3370.6607670212784</v>
      </c>
      <c r="O4618" s="6">
        <v>105446403.42685783</v>
      </c>
    </row>
    <row r="4619">
      <c r="A4619">
        <v>4615</v>
      </c>
      <c r="B4619" s="6">
        <v>-152682741.3581097</v>
      </c>
      <c r="C4619" s="6">
        <v>52882147.35472521</v>
      </c>
      <c r="D4619" s="6">
        <v>28889358.432518408</v>
      </c>
      <c r="E4619" s="6">
        <v>38529929.001625076</v>
      </c>
      <c r="F4619" s="6">
        <v>47520706.04173584</v>
      </c>
      <c r="G4619" s="6">
        <v>76569332.0857392</v>
      </c>
      <c r="H4619" s="6">
        <f>NPV(Supuestos!$B$22,C4619:G4619)+B4619</f>
        <v>9844919.578523912</v>
      </c>
      <c r="I4619" s="2">
        <f>IFERROR(IRR(B4619:G4619),"")</f>
        <v>0.16458169116679436</v>
      </c>
      <c r="J4619" s="2">
        <f>IFERROR(MIRR(B4619:G4619,Supuestos!$B$22,Supuestos!$B$22),"")</f>
        <v>0.15433620856459807</v>
      </c>
      <c r="K4619" s="6">
        <v>7573.482963002833</v>
      </c>
      <c r="L4619" s="6">
        <v>38455.84122372894</v>
      </c>
      <c r="M4619" s="6">
        <v>129383168.69124147</v>
      </c>
      <c r="N4619" s="6">
        <v>3363.366544401894</v>
      </c>
      <c r="O4619" s="6">
        <v>111862655.26949203</v>
      </c>
    </row>
    <row r="4620">
      <c r="A4620">
        <v>4616</v>
      </c>
      <c r="B4620" s="6">
        <v>-177389522.1850385</v>
      </c>
      <c r="C4620" s="6">
        <v>78464984.10654442</v>
      </c>
      <c r="D4620" s="6">
        <v>93286932.82215208</v>
      </c>
      <c r="E4620" s="6">
        <v>79195326.98421596</v>
      </c>
      <c r="F4620" s="6">
        <v>91269340.21474864</v>
      </c>
      <c r="G4620" s="6">
        <v>137182400.92602894</v>
      </c>
      <c r="H4620" s="6">
        <f>NPV(Supuestos!$B$22,C4620:G4620)+B4620</f>
        <v>141962283.4220085</v>
      </c>
      <c r="I4620" s="2">
        <f>IFERROR(IRR(B4620:G4620),"")</f>
        <v>0.4135942978957104</v>
      </c>
      <c r="J4620" s="2">
        <f>IFERROR(MIRR(B4620:G4620,Supuestos!$B$22,Supuestos!$B$22),"")</f>
        <v>0.2822512578061809</v>
      </c>
      <c r="K4620" s="6">
        <v>9211.434029047126</v>
      </c>
      <c r="L4620" s="6">
        <v>37526.016211557675</v>
      </c>
      <c r="M4620" s="6">
        <v>149736048.36858118</v>
      </c>
      <c r="N4620" s="6">
        <v>3372.0858042438826</v>
      </c>
      <c r="O4620" s="6">
        <v>105984076.0988491</v>
      </c>
    </row>
    <row r="4621">
      <c r="A4621">
        <v>4617</v>
      </c>
      <c r="B4621" s="6">
        <v>-154870974.4623886</v>
      </c>
      <c r="C4621" s="6">
        <v>80305464.36529377</v>
      </c>
      <c r="D4621" s="6">
        <v>82777413.8771973</v>
      </c>
      <c r="E4621" s="6">
        <v>85686843.98200023</v>
      </c>
      <c r="F4621" s="6">
        <v>74009923.66745344</v>
      </c>
      <c r="G4621" s="6">
        <v>111686215.1194948</v>
      </c>
      <c r="H4621" s="6">
        <f>NPV(Supuestos!$B$22,C4621:G4621)+B4621</f>
        <v>138929262.90926242</v>
      </c>
      <c r="I4621" s="2">
        <f>IFERROR(IRR(B4621:G4621),"")</f>
        <v>0.4584960683094784</v>
      </c>
      <c r="J4621" s="2">
        <f>IFERROR(MIRR(B4621:G4621,Supuestos!$B$22,Supuestos!$B$22),"")</f>
        <v>0.2957501673667471</v>
      </c>
      <c r="K4621" s="6">
        <v>8178.252356001622</v>
      </c>
      <c r="L4621" s="6">
        <v>43532.293718043395</v>
      </c>
      <c r="M4621" s="6">
        <v>126389527.76944916</v>
      </c>
      <c r="N4621" s="6">
        <v>3449.047989367197</v>
      </c>
      <c r="O4621" s="6">
        <v>103675449.23890235</v>
      </c>
    </row>
    <row r="4622">
      <c r="A4622">
        <v>4618</v>
      </c>
      <c r="B4622" s="6">
        <v>-167158866.79897177</v>
      </c>
      <c r="C4622" s="6">
        <v>52482122.53297429</v>
      </c>
      <c r="D4622" s="6">
        <v>53072056.61607601</v>
      </c>
      <c r="E4622" s="6">
        <v>46951933.65357988</v>
      </c>
      <c r="F4622" s="6">
        <v>48375127.75384319</v>
      </c>
      <c r="G4622" s="6">
        <v>103514767.68778637</v>
      </c>
      <c r="H4622" s="6">
        <f>NPV(Supuestos!$B$22,C4622:G4622)+B4622</f>
        <v>33810810.567173585</v>
      </c>
      <c r="I4622" s="2">
        <f>IFERROR(IRR(B4622:G4622),"")</f>
        <v>0.21362545408133665</v>
      </c>
      <c r="J4622" s="2">
        <f>IFERROR(MIRR(B4622:G4622,Supuestos!$B$22,Supuestos!$B$22),"")</f>
        <v>0.1827830024435324</v>
      </c>
      <c r="K4622" s="6">
        <v>7901.51622324461</v>
      </c>
      <c r="L4622" s="6">
        <v>37097.968619281</v>
      </c>
      <c r="M4622" s="6">
        <v>143708450.7273983</v>
      </c>
      <c r="N4622" s="6">
        <v>3277.343821246177</v>
      </c>
      <c r="O4622" s="6">
        <v>108855648.28328706</v>
      </c>
    </row>
    <row r="4623">
      <c r="A4623">
        <v>4619</v>
      </c>
      <c r="B4623" s="6">
        <v>-164309849.9171871</v>
      </c>
      <c r="C4623" s="6">
        <v>64263090.52439006</v>
      </c>
      <c r="D4623" s="6">
        <v>61979134.026782915</v>
      </c>
      <c r="E4623" s="6">
        <v>93449830.86122933</v>
      </c>
      <c r="F4623" s="6">
        <v>76681465.9137463</v>
      </c>
      <c r="G4623" s="6">
        <v>120658045.37884742</v>
      </c>
      <c r="H4623" s="6">
        <f>NPV(Supuestos!$B$22,C4623:G4623)+B4623</f>
        <v>110895778.70333709</v>
      </c>
      <c r="I4623" s="2">
        <f>IFERROR(IRR(B4623:G4623),"")</f>
        <v>0.36601877077405726</v>
      </c>
      <c r="J4623" s="2">
        <f>IFERROR(MIRR(B4623:G4623,Supuestos!$B$22,Supuestos!$B$22),"")</f>
        <v>0.26387345921606764</v>
      </c>
      <c r="K4623" s="6">
        <v>8179.7977861713425</v>
      </c>
      <c r="L4623" s="6">
        <v>43150.516940776564</v>
      </c>
      <c r="M4623" s="6">
        <v>136072849.68164203</v>
      </c>
      <c r="N4623" s="6">
        <v>3426.803798414767</v>
      </c>
      <c r="O4623" s="6">
        <v>109327188.7019972</v>
      </c>
    </row>
    <row r="4624">
      <c r="A4624">
        <v>4620</v>
      </c>
      <c r="B4624" s="6">
        <v>-154643011.87404898</v>
      </c>
      <c r="C4624" s="6">
        <v>55157557.20730666</v>
      </c>
      <c r="D4624" s="6">
        <v>40724752.17178944</v>
      </c>
      <c r="E4624" s="6">
        <v>65709346.88342956</v>
      </c>
      <c r="F4624" s="6">
        <v>55269426.25155109</v>
      </c>
      <c r="G4624" s="6">
        <v>88148658.11927497</v>
      </c>
      <c r="H4624" s="6">
        <f>NPV(Supuestos!$B$22,C4624:G4624)+B4624</f>
        <v>47934710.19099587</v>
      </c>
      <c r="I4624" s="2">
        <f>IFERROR(IRR(B4624:G4624),"")</f>
        <v>0.25207000946179037</v>
      </c>
      <c r="J4624" s="2">
        <f>IFERROR(MIRR(B4624:G4624,Supuestos!$B$22,Supuestos!$B$22),"")</f>
        <v>0.20325348466777626</v>
      </c>
      <c r="K4624" s="6">
        <v>8041.85757801095</v>
      </c>
      <c r="L4624" s="6">
        <v>37869.46092276501</v>
      </c>
      <c r="M4624" s="6">
        <v>130279746.9702948</v>
      </c>
      <c r="N4624" s="6">
        <v>3463.334802351892</v>
      </c>
      <c r="O4624" s="6">
        <v>106678383.0240702</v>
      </c>
    </row>
    <row r="4625">
      <c r="A4625">
        <v>4621</v>
      </c>
      <c r="B4625" s="6">
        <v>-162125985.25390393</v>
      </c>
      <c r="C4625" s="6">
        <v>32568371.623637263</v>
      </c>
      <c r="D4625" s="6">
        <v>23672922.29981567</v>
      </c>
      <c r="E4625" s="6">
        <v>39690041.10594192</v>
      </c>
      <c r="F4625" s="6">
        <v>28852752.21365083</v>
      </c>
      <c r="G4625" s="6">
        <v>71262163.69047058</v>
      </c>
      <c r="H4625" s="6">
        <f>NPV(Supuestos!$B$22,C4625:G4625)+B4625</f>
        <v>-34457565.66965711</v>
      </c>
      <c r="I4625" s="2">
        <f>IFERROR(IRR(B4625:G4625),"")</f>
        <v>0.058204433042613454</v>
      </c>
      <c r="J4625" s="2">
        <f>IFERROR(MIRR(B4625:G4625,Supuestos!$B$22,Supuestos!$B$22),"")</f>
        <v>0.08680348434761642</v>
      </c>
      <c r="K4625" s="6">
        <v>7836.795833482836</v>
      </c>
      <c r="L4625" s="6">
        <v>32671.391399368666</v>
      </c>
      <c r="M4625" s="6">
        <v>141642863.3344912</v>
      </c>
      <c r="N4625" s="6">
        <v>3534.863215126097</v>
      </c>
      <c r="O4625" s="6">
        <v>107611332.62999378</v>
      </c>
    </row>
    <row r="4626">
      <c r="A4626">
        <v>4622</v>
      </c>
      <c r="B4626" s="6">
        <v>-166261005.47447076</v>
      </c>
      <c r="C4626" s="6">
        <v>108044784.901313</v>
      </c>
      <c r="D4626" s="6">
        <v>92089371.34638885</v>
      </c>
      <c r="E4626" s="6">
        <v>101643713.74651244</v>
      </c>
      <c r="F4626" s="6">
        <v>107272200.64302254</v>
      </c>
      <c r="G4626" s="6">
        <v>159735967.5932249</v>
      </c>
      <c r="H4626" s="6">
        <f>NPV(Supuestos!$B$22,C4626:G4626)+B4626</f>
        <v>214457124.63006806</v>
      </c>
      <c r="I4626" s="2">
        <f>IFERROR(IRR(B4626:G4626),"")</f>
        <v>0.5724436958586054</v>
      </c>
      <c r="J4626" s="2">
        <f>IFERROR(MIRR(B4626:G4626,Supuestos!$B$22,Supuestos!$B$22),"")</f>
        <v>0.3454497507515173</v>
      </c>
      <c r="K4626" s="6">
        <v>9271.998443609184</v>
      </c>
      <c r="L4626" s="6">
        <v>42372.23501298584</v>
      </c>
      <c r="M4626" s="6">
        <v>134830981.707059</v>
      </c>
      <c r="N4626" s="6">
        <v>3337.41940157488</v>
      </c>
      <c r="O4626" s="6">
        <v>113731844.41232143</v>
      </c>
    </row>
    <row r="4627">
      <c r="A4627">
        <v>4623</v>
      </c>
      <c r="B4627" s="6">
        <v>-171587863.55308425</v>
      </c>
      <c r="C4627" s="6">
        <v>65752435.37237619</v>
      </c>
      <c r="D4627" s="6">
        <v>67775623.45735581</v>
      </c>
      <c r="E4627" s="6">
        <v>78469018.15082985</v>
      </c>
      <c r="F4627" s="6">
        <v>60886280.00636516</v>
      </c>
      <c r="G4627" s="6">
        <v>102336485.9630459</v>
      </c>
      <c r="H4627" s="6">
        <f>NPV(Supuestos!$B$22,C4627:G4627)+B4627</f>
        <v>80405134.54749116</v>
      </c>
      <c r="I4627" s="2">
        <f>IFERROR(IRR(B4627:G4627),"")</f>
        <v>0.31059593329323315</v>
      </c>
      <c r="J4627" s="2">
        <f>IFERROR(MIRR(B4627:G4627,Supuestos!$B$22,Supuestos!$B$22),"")</f>
        <v>0.2310770429437865</v>
      </c>
      <c r="K4627" s="6">
        <v>8193.298981555046</v>
      </c>
      <c r="L4627" s="6">
        <v>41482.72568791036</v>
      </c>
      <c r="M4627" s="6">
        <v>144397433.62261358</v>
      </c>
      <c r="N4627" s="6">
        <v>3368.5699589550495</v>
      </c>
      <c r="O4627" s="6">
        <v>110849563.26202329</v>
      </c>
    </row>
    <row r="4628">
      <c r="A4628">
        <v>4624</v>
      </c>
      <c r="B4628" s="6">
        <v>-187623181.2181831</v>
      </c>
      <c r="C4628" s="6">
        <v>71203775.296782</v>
      </c>
      <c r="D4628" s="6">
        <v>60881700.87198345</v>
      </c>
      <c r="E4628" s="6">
        <v>71051849.44643712</v>
      </c>
      <c r="F4628" s="6">
        <v>85018253.63759246</v>
      </c>
      <c r="G4628" s="6">
        <v>118728375.41926426</v>
      </c>
      <c r="H4628" s="6">
        <f>NPV(Supuestos!$B$22,C4628:G4628)+B4628</f>
        <v>81642166.20377898</v>
      </c>
      <c r="I4628" s="2">
        <f>IFERROR(IRR(B4628:G4628),"")</f>
        <v>0.2929971910002844</v>
      </c>
      <c r="J4628" s="2">
        <f>IFERROR(MIRR(B4628:G4628,Supuestos!$B$22,Supuestos!$B$22),"")</f>
        <v>0.22541627938445186</v>
      </c>
      <c r="K4628" s="6">
        <v>8429.550923161265</v>
      </c>
      <c r="L4628" s="6">
        <v>41400.02265957063</v>
      </c>
      <c r="M4628" s="6">
        <v>159704493.27987263</v>
      </c>
      <c r="N4628" s="6">
        <v>3423.8503092589476</v>
      </c>
      <c r="O4628" s="6">
        <v>113175559.5336411</v>
      </c>
    </row>
    <row r="4629">
      <c r="A4629">
        <v>4625</v>
      </c>
      <c r="B4629" s="6">
        <v>-159180020.3021371</v>
      </c>
      <c r="C4629" s="6">
        <v>36645145.86096835</v>
      </c>
      <c r="D4629" s="6">
        <v>41847910.007341295</v>
      </c>
      <c r="E4629" s="6">
        <v>47387476.16478367</v>
      </c>
      <c r="F4629" s="6">
        <v>59923289.85411389</v>
      </c>
      <c r="G4629" s="6">
        <v>78811242.18130866</v>
      </c>
      <c r="H4629" s="6">
        <f>NPV(Supuestos!$B$22,C4629:G4629)+B4629</f>
        <v>13562136.675115533</v>
      </c>
      <c r="I4629" s="2">
        <f>IFERROR(IRR(B4629:G4629),"")</f>
        <v>0.170534711759494</v>
      </c>
      <c r="J4629" s="2">
        <f>IFERROR(MIRR(B4629:G4629,Supuestos!$B$22,Supuestos!$B$22),"")</f>
        <v>0.1587955208211833</v>
      </c>
      <c r="K4629" s="6">
        <v>7694.783366837676</v>
      </c>
      <c r="L4629" s="6">
        <v>37366.29623143901</v>
      </c>
      <c r="M4629" s="6">
        <v>136177975.9243766</v>
      </c>
      <c r="N4629" s="6">
        <v>3447.302852322658</v>
      </c>
      <c r="O4629" s="6">
        <v>107842710.12950325</v>
      </c>
    </row>
    <row r="4630">
      <c r="A4630">
        <v>4626</v>
      </c>
      <c r="B4630" s="6">
        <v>-164224830.8127424</v>
      </c>
      <c r="C4630" s="6">
        <v>55573663.38271664</v>
      </c>
      <c r="D4630" s="6">
        <v>59358778.85520836</v>
      </c>
      <c r="E4630" s="6">
        <v>65373626.59415569</v>
      </c>
      <c r="F4630" s="6">
        <v>48358732.0681218</v>
      </c>
      <c r="G4630" s="6">
        <v>109112700.84065358</v>
      </c>
      <c r="H4630" s="6">
        <f>NPV(Supuestos!$B$22,C4630:G4630)+B4630</f>
        <v>59625954.633036874</v>
      </c>
      <c r="I4630" s="2">
        <f>IFERROR(IRR(B4630:G4630),"")</f>
        <v>0.2696255025638278</v>
      </c>
      <c r="J4630" s="2">
        <f>IFERROR(MIRR(B4630:G4630,Supuestos!$B$22,Supuestos!$B$22),"")</f>
        <v>0.21285479976867272</v>
      </c>
      <c r="K4630" s="6">
        <v>7508.454222529885</v>
      </c>
      <c r="L4630" s="6">
        <v>43678.93256515115</v>
      </c>
      <c r="M4630" s="6">
        <v>137987929.56038985</v>
      </c>
      <c r="N4630" s="6">
        <v>3338.403565560778</v>
      </c>
      <c r="O4630" s="6">
        <v>111790055.78283656</v>
      </c>
    </row>
    <row r="4631">
      <c r="A4631">
        <v>4627</v>
      </c>
      <c r="B4631" s="6">
        <v>-165629937.07318696</v>
      </c>
      <c r="C4631" s="6">
        <v>52741959.21038176</v>
      </c>
      <c r="D4631" s="6">
        <v>49273023.54135977</v>
      </c>
      <c r="E4631" s="6">
        <v>55875613.890350044</v>
      </c>
      <c r="F4631" s="6">
        <v>47236663.80936233</v>
      </c>
      <c r="G4631" s="6">
        <v>101067730.68913895</v>
      </c>
      <c r="H4631" s="6">
        <f>NPV(Supuestos!$B$22,C4631:G4631)+B4631</f>
        <v>36722688.20625009</v>
      </c>
      <c r="I4631" s="2">
        <f>IFERROR(IRR(B4631:G4631),"")</f>
        <v>0.2205011369844404</v>
      </c>
      <c r="J4631" s="2">
        <f>IFERROR(MIRR(B4631:G4631,Supuestos!$B$22,Supuestos!$B$22),"")</f>
        <v>0.18658499624292402</v>
      </c>
      <c r="K4631" s="6">
        <v>8558.046619529914</v>
      </c>
      <c r="L4631" s="6">
        <v>36245.292773458976</v>
      </c>
      <c r="M4631" s="6">
        <v>140814824.64968514</v>
      </c>
      <c r="N4631" s="6">
        <v>3573.4230712987483</v>
      </c>
      <c r="O4631" s="6">
        <v>112805397.34426664</v>
      </c>
    </row>
    <row r="4632">
      <c r="A4632">
        <v>4628</v>
      </c>
      <c r="B4632" s="6">
        <v>-166139550.58851004</v>
      </c>
      <c r="C4632" s="6">
        <v>44420755.35113756</v>
      </c>
      <c r="D4632" s="6">
        <v>53869203.10099554</v>
      </c>
      <c r="E4632" s="6">
        <v>54270986.4446636</v>
      </c>
      <c r="F4632" s="6">
        <v>74687769.38122219</v>
      </c>
      <c r="G4632" s="6">
        <v>103948961.60538633</v>
      </c>
      <c r="H4632" s="6">
        <f>NPV(Supuestos!$B$22,C4632:G4632)+B4632</f>
        <v>49116985.420004115</v>
      </c>
      <c r="I4632" s="2">
        <f>IFERROR(IRR(B4632:G4632),"")</f>
        <v>0.24058045571962003</v>
      </c>
      <c r="J4632" s="2">
        <f>IFERROR(MIRR(B4632:G4632,Supuestos!$B$22,Supuestos!$B$22),"")</f>
        <v>0.2006087785892905</v>
      </c>
      <c r="K4632" s="6">
        <v>8352.266169022992</v>
      </c>
      <c r="L4632" s="6">
        <v>36970.376311954176</v>
      </c>
      <c r="M4632" s="6">
        <v>141436636.72239932</v>
      </c>
      <c r="N4632" s="6">
        <v>3368.5166995972395</v>
      </c>
      <c r="O4632" s="6">
        <v>111861002.49187495</v>
      </c>
    </row>
    <row r="4633">
      <c r="A4633">
        <v>4629</v>
      </c>
      <c r="B4633" s="6">
        <v>-168813974.51287103</v>
      </c>
      <c r="C4633" s="6">
        <v>50793515.59123419</v>
      </c>
      <c r="D4633" s="6">
        <v>45192844.94471961</v>
      </c>
      <c r="E4633" s="6">
        <v>44622305.10493115</v>
      </c>
      <c r="F4633" s="6">
        <v>59535681.12076646</v>
      </c>
      <c r="G4633" s="6">
        <v>82755912.40676707</v>
      </c>
      <c r="H4633" s="6">
        <f>NPV(Supuestos!$B$22,C4633:G4633)+B4633</f>
        <v>18865682.841282368</v>
      </c>
      <c r="I4633" s="2">
        <f>IFERROR(IRR(B4633:G4633),"")</f>
        <v>0.18174780584052455</v>
      </c>
      <c r="J4633" s="2">
        <f>IFERROR(MIRR(B4633:G4633,Supuestos!$B$22,Supuestos!$B$22),"")</f>
        <v>0.1644118398338681</v>
      </c>
      <c r="K4633" s="6">
        <v>8454.795102611775</v>
      </c>
      <c r="L4633" s="6">
        <v>33579.736066669706</v>
      </c>
      <c r="M4633" s="6">
        <v>146101191.46939301</v>
      </c>
      <c r="N4633" s="6">
        <v>3412.953880149871</v>
      </c>
      <c r="O4633" s="6">
        <v>107292687.16084905</v>
      </c>
    </row>
    <row r="4634">
      <c r="A4634">
        <v>4630</v>
      </c>
      <c r="B4634" s="6">
        <v>-166362873.74397403</v>
      </c>
      <c r="C4634" s="6">
        <v>65068703.782569826</v>
      </c>
      <c r="D4634" s="6">
        <v>57358132.250872806</v>
      </c>
      <c r="E4634" s="6">
        <v>66181264.37177192</v>
      </c>
      <c r="F4634" s="6">
        <v>57349747.75542798</v>
      </c>
      <c r="G4634" s="6">
        <v>100423660.58415833</v>
      </c>
      <c r="H4634" s="6">
        <f>NPV(Supuestos!$B$22,C4634:G4634)+B4634</f>
        <v>65633182.23540845</v>
      </c>
      <c r="I4634" s="2">
        <f>IFERROR(IRR(B4634:G4634),"")</f>
        <v>0.28470444097653513</v>
      </c>
      <c r="J4634" s="2">
        <f>IFERROR(MIRR(B4634:G4634,Supuestos!$B$22,Supuestos!$B$22),"")</f>
        <v>0.21839943502729797</v>
      </c>
      <c r="K4634" s="6">
        <v>8094.458448805564</v>
      </c>
      <c r="L4634" s="6">
        <v>40392.97155345385</v>
      </c>
      <c r="M4634" s="6">
        <v>140206135.35491663</v>
      </c>
      <c r="N4634" s="6">
        <v>3387.422019429505</v>
      </c>
      <c r="O4634" s="6">
        <v>112517689.34813441</v>
      </c>
    </row>
    <row r="4635">
      <c r="A4635">
        <v>4631</v>
      </c>
      <c r="B4635" s="6">
        <v>-179947072.66114384</v>
      </c>
      <c r="C4635" s="6">
        <v>53864415.54765576</v>
      </c>
      <c r="D4635" s="6">
        <v>72687535.54820532</v>
      </c>
      <c r="E4635" s="6">
        <v>56376802.74331435</v>
      </c>
      <c r="F4635" s="6">
        <v>39991871.08564831</v>
      </c>
      <c r="G4635" s="6">
        <v>107062749.0300312</v>
      </c>
      <c r="H4635" s="6">
        <f>NPV(Supuestos!$B$22,C4635:G4635)+B4635</f>
        <v>40569284.107873514</v>
      </c>
      <c r="I4635" s="2">
        <f>IFERROR(IRR(B4635:G4635),"")</f>
        <v>0.22426584624537746</v>
      </c>
      <c r="J4635" s="2">
        <f>IFERROR(MIRR(B4635:G4635,Supuestos!$B$22,Supuestos!$B$22),"")</f>
        <v>0.18730980932260244</v>
      </c>
      <c r="K4635" s="6">
        <v>7674.955921048415</v>
      </c>
      <c r="L4635" s="6">
        <v>42502.512440367056</v>
      </c>
      <c r="M4635" s="6">
        <v>153850679.9000535</v>
      </c>
      <c r="N4635" s="6">
        <v>3382.7211221059165</v>
      </c>
      <c r="O4635" s="6">
        <v>110677316.56680357</v>
      </c>
    </row>
    <row r="4636">
      <c r="A4636">
        <v>4632</v>
      </c>
      <c r="B4636" s="6">
        <v>-167270921.3032452</v>
      </c>
      <c r="C4636" s="6">
        <v>58440385.61945209</v>
      </c>
      <c r="D4636" s="6">
        <v>36624391.37023647</v>
      </c>
      <c r="E4636" s="6">
        <v>57268112.03933251</v>
      </c>
      <c r="F4636" s="6">
        <v>41207766.89108187</v>
      </c>
      <c r="G4636" s="6">
        <v>85390248.63077791</v>
      </c>
      <c r="H4636" s="6">
        <f>NPV(Supuestos!$B$22,C4636:G4636)+B4636</f>
        <v>19575524.60816644</v>
      </c>
      <c r="I4636" s="2">
        <f>IFERROR(IRR(B4636:G4636),"")</f>
        <v>0.18496304152570198</v>
      </c>
      <c r="J4636" s="2">
        <f>IFERROR(MIRR(B4636:G4636,Supuestos!$B$22,Supuestos!$B$22),"")</f>
        <v>0.16551463132328292</v>
      </c>
      <c r="K4636" s="6">
        <v>7704.187465285494</v>
      </c>
      <c r="L4636" s="6">
        <v>38420.84204755329</v>
      </c>
      <c r="M4636" s="6">
        <v>143590811.72656727</v>
      </c>
      <c r="N4636" s="6">
        <v>3317.0053861414394</v>
      </c>
      <c r="O4636" s="6">
        <v>108426482.12726933</v>
      </c>
    </row>
    <row r="4637">
      <c r="A4637">
        <v>4633</v>
      </c>
      <c r="B4637" s="6">
        <v>-179938084.17166606</v>
      </c>
      <c r="C4637" s="6">
        <v>84253059.5715722</v>
      </c>
      <c r="D4637" s="6">
        <v>100133692.31197385</v>
      </c>
      <c r="E4637" s="6">
        <v>95089114.62489393</v>
      </c>
      <c r="F4637" s="6">
        <v>87905143.54046337</v>
      </c>
      <c r="G4637" s="6">
        <v>148738163.40202072</v>
      </c>
      <c r="H4637" s="6">
        <f>NPV(Supuestos!$B$22,C4637:G4637)+B4637</f>
        <v>164497020.08269137</v>
      </c>
      <c r="I4637" s="2">
        <f>IFERROR(IRR(B4637:G4637),"")</f>
        <v>0.4502462312374533</v>
      </c>
      <c r="J4637" s="2">
        <f>IFERROR(MIRR(B4637:G4637,Supuestos!$B$22,Supuestos!$B$22),"")</f>
        <v>0.2980807645446435</v>
      </c>
      <c r="K4637" s="6">
        <v>8557.06353473753</v>
      </c>
      <c r="L4637" s="6">
        <v>44729.53026580252</v>
      </c>
      <c r="M4637" s="6">
        <v>149317809.58259106</v>
      </c>
      <c r="N4637" s="6">
        <v>3503.563900416096</v>
      </c>
      <c r="O4637" s="6">
        <v>105281157.41591786</v>
      </c>
    </row>
    <row r="4638">
      <c r="A4638">
        <v>4634</v>
      </c>
      <c r="B4638" s="6">
        <v>-161317636.75320107</v>
      </c>
      <c r="C4638" s="6">
        <v>43564711.67319312</v>
      </c>
      <c r="D4638" s="6">
        <v>51256963.65137383</v>
      </c>
      <c r="E4638" s="6">
        <v>52822408.06408993</v>
      </c>
      <c r="F4638" s="6">
        <v>48746912.27776009</v>
      </c>
      <c r="G4638" s="6">
        <v>97242150.83270669</v>
      </c>
      <c r="H4638" s="6">
        <f>NPV(Supuestos!$B$22,C4638:G4638)+B4638</f>
        <v>31357823.94723901</v>
      </c>
      <c r="I4638" s="2">
        <f>IFERROR(IRR(B4638:G4638),"")</f>
        <v>0.20934762804865206</v>
      </c>
      <c r="J4638" s="2">
        <f>IFERROR(MIRR(B4638:G4638,Supuestos!$B$22,Supuestos!$B$22),"")</f>
        <v>0.18122807978878086</v>
      </c>
      <c r="K4638" s="6">
        <v>7268.438908697092</v>
      </c>
      <c r="L4638" s="6">
        <v>42376.0625925984</v>
      </c>
      <c r="M4638" s="6">
        <v>136677010.98156703</v>
      </c>
      <c r="N4638" s="6">
        <v>3358.3032696818314</v>
      </c>
      <c r="O4638" s="6">
        <v>108409107.50478792</v>
      </c>
    </row>
    <row r="4639">
      <c r="A4639">
        <v>4635</v>
      </c>
      <c r="B4639" s="6">
        <v>-165464624.84826595</v>
      </c>
      <c r="C4639" s="6">
        <v>64046674.41851498</v>
      </c>
      <c r="D4639" s="6">
        <v>77286943.58228198</v>
      </c>
      <c r="E4639" s="6">
        <v>82674631.8373689</v>
      </c>
      <c r="F4639" s="6">
        <v>72602725.91208336</v>
      </c>
      <c r="G4639" s="6">
        <v>129168983.90087716</v>
      </c>
      <c r="H4639" s="6">
        <f>NPV(Supuestos!$B$22,C4639:G4639)+B4639</f>
        <v>116062448.30647407</v>
      </c>
      <c r="I4639" s="2">
        <f>IFERROR(IRR(B4639:G4639),"")</f>
        <v>0.3762287342451036</v>
      </c>
      <c r="J4639" s="2">
        <f>IFERROR(MIRR(B4639:G4639,Supuestos!$B$22,Supuestos!$B$22),"")</f>
        <v>0.2678499346645282</v>
      </c>
      <c r="K4639" s="6">
        <v>8547.709083901122</v>
      </c>
      <c r="L4639" s="6">
        <v>42195.58256645809</v>
      </c>
      <c r="M4639" s="6">
        <v>136610579.69596085</v>
      </c>
      <c r="N4639" s="6">
        <v>3427.246654033661</v>
      </c>
      <c r="O4639" s="6">
        <v>115815544.02309865</v>
      </c>
    </row>
    <row r="4640">
      <c r="A4640">
        <v>4636</v>
      </c>
      <c r="B4640" s="6">
        <v>-171309788.84517947</v>
      </c>
      <c r="C4640" s="6">
        <v>28397908.066500463</v>
      </c>
      <c r="D4640" s="6">
        <v>40420329.52522483</v>
      </c>
      <c r="E4640" s="6">
        <v>24649050.982717358</v>
      </c>
      <c r="F4640" s="6">
        <v>21526728.582676552</v>
      </c>
      <c r="G4640" s="6">
        <v>73264636.33926675</v>
      </c>
      <c r="H4640" s="6">
        <f>NPV(Supuestos!$B$22,C4640:G4640)+B4640</f>
        <v>-47862897.04789886</v>
      </c>
      <c r="I4640" s="2">
        <f>IFERROR(IRR(B4640:G4640),"")</f>
        <v>0.02862266087838967</v>
      </c>
      <c r="J4640" s="2">
        <f>IFERROR(MIRR(B4640:G4640,Supuestos!$B$22,Supuestos!$B$22),"")</f>
        <v>0.06768821063192298</v>
      </c>
      <c r="K4640" s="6">
        <v>7859.453889053023</v>
      </c>
      <c r="L4640" s="6">
        <v>33133.906746035624</v>
      </c>
      <c r="M4640" s="6">
        <v>150476635.86640748</v>
      </c>
      <c r="N4640" s="6">
        <v>3473.5775416716933</v>
      </c>
      <c r="O4640" s="6">
        <v>111262993.62844943</v>
      </c>
    </row>
    <row r="4641">
      <c r="A4641">
        <v>4637</v>
      </c>
      <c r="B4641" s="6">
        <v>-182395026.41760352</v>
      </c>
      <c r="C4641" s="6">
        <v>20562434.53646355</v>
      </c>
      <c r="D4641" s="6">
        <v>35774833.344858386</v>
      </c>
      <c r="E4641" s="6">
        <v>39242857.88802677</v>
      </c>
      <c r="F4641" s="6">
        <v>33752678.25808175</v>
      </c>
      <c r="G4641" s="6">
        <v>62050328.31695996</v>
      </c>
      <c r="H4641" s="6">
        <f>NPV(Supuestos!$B$22,C4641:G4641)+B4641</f>
        <v>-58131128.00981793</v>
      </c>
      <c r="I4641" s="2">
        <f>IFERROR(IRR(B4641:G4641),"")</f>
        <v>0.01420843407426</v>
      </c>
      <c r="J4641" s="2">
        <f>IFERROR(MIRR(B4641:G4641,Supuestos!$B$22,Supuestos!$B$22),"")</f>
        <v>0.05577469326461637</v>
      </c>
      <c r="K4641" s="6">
        <v>7705.400160447474</v>
      </c>
      <c r="L4641" s="6">
        <v>33365.39503588289</v>
      </c>
      <c r="M4641" s="6">
        <v>161827528.7965727</v>
      </c>
      <c r="N4641" s="6">
        <v>3336.5280749586723</v>
      </c>
      <c r="O4641" s="6">
        <v>112592078.92988832</v>
      </c>
    </row>
    <row r="4642">
      <c r="A4642">
        <v>4638</v>
      </c>
      <c r="B4642" s="6">
        <v>-170783335.82373318</v>
      </c>
      <c r="C4642" s="6">
        <v>66107187.081148</v>
      </c>
      <c r="D4642" s="6">
        <v>58406047.07012236</v>
      </c>
      <c r="E4642" s="6">
        <v>63939191.130805194</v>
      </c>
      <c r="F4642" s="6">
        <v>75629435.12747282</v>
      </c>
      <c r="G4642" s="6">
        <v>114139156.71742943</v>
      </c>
      <c r="H4642" s="6">
        <f>NPV(Supuestos!$B$22,C4642:G4642)+B4642</f>
        <v>79363112.54593393</v>
      </c>
      <c r="I4642" s="2">
        <f>IFERROR(IRR(B4642:G4642),"")</f>
        <v>0.3026630721876989</v>
      </c>
      <c r="J4642" s="2">
        <f>IFERROR(MIRR(B4642:G4642,Supuestos!$B$22,Supuestos!$B$22),"")</f>
        <v>0.23042351116476656</v>
      </c>
      <c r="K4642" s="6">
        <v>8245.889643716724</v>
      </c>
      <c r="L4642" s="6">
        <v>41528.356306208254</v>
      </c>
      <c r="M4642" s="6">
        <v>143388276.36885792</v>
      </c>
      <c r="N4642" s="6">
        <v>3427.859596069902</v>
      </c>
      <c r="O4642" s="6">
        <v>111997341.67743027</v>
      </c>
    </row>
    <row r="4643">
      <c r="A4643">
        <v>4639</v>
      </c>
      <c r="B4643" s="6">
        <v>-159453135.21911156</v>
      </c>
      <c r="C4643" s="6">
        <v>43294086.03406167</v>
      </c>
      <c r="D4643" s="6">
        <v>35466333.77295385</v>
      </c>
      <c r="E4643" s="6">
        <v>45936091.70939503</v>
      </c>
      <c r="F4643" s="6">
        <v>36830326.72011098</v>
      </c>
      <c r="G4643" s="6">
        <v>82474950.63578787</v>
      </c>
      <c r="H4643" s="6">
        <f>NPV(Supuestos!$B$22,C4643:G4643)+B4643</f>
        <v>1461293.9084112793</v>
      </c>
      <c r="I4643" s="2">
        <f>IFERROR(IRR(B4643:G4643),"")</f>
        <v>0.14344565696771572</v>
      </c>
      <c r="J4643" s="2">
        <f>IFERROR(MIRR(B4643:G4643,Supuestos!$B$22,Supuestos!$B$22),"")</f>
        <v>0.14208186777034193</v>
      </c>
      <c r="K4643" s="6">
        <v>8217.060793914316</v>
      </c>
      <c r="L4643" s="6">
        <v>36368.61360331924</v>
      </c>
      <c r="M4643" s="6">
        <v>135545686.5016033</v>
      </c>
      <c r="N4643" s="6">
        <v>3498.6376225948334</v>
      </c>
      <c r="O4643" s="6">
        <v>118397073.1952092</v>
      </c>
    </row>
    <row r="4644">
      <c r="A4644">
        <v>4640</v>
      </c>
      <c r="B4644" s="6">
        <v>-170021237.48713765</v>
      </c>
      <c r="C4644" s="6">
        <v>67643492.2143732</v>
      </c>
      <c r="D4644" s="6">
        <v>44654732.950396925</v>
      </c>
      <c r="E4644" s="6">
        <v>46408954.11943431</v>
      </c>
      <c r="F4644" s="6">
        <v>55440133.896567404</v>
      </c>
      <c r="G4644" s="6">
        <v>93855436.67126155</v>
      </c>
      <c r="H4644" s="6">
        <f>NPV(Supuestos!$B$22,C4644:G4644)+B4644</f>
        <v>36570830.959105</v>
      </c>
      <c r="I4644" s="2">
        <f>IFERROR(IRR(B4644:G4644),"")</f>
        <v>0.221934169680419</v>
      </c>
      <c r="J4644" s="2">
        <f>IFERROR(MIRR(B4644:G4644,Supuestos!$B$22,Supuestos!$B$22),"")</f>
        <v>0.18529634595127398</v>
      </c>
      <c r="K4644" s="6">
        <v>8628.967652081368</v>
      </c>
      <c r="L4644" s="6">
        <v>33139.85243570672</v>
      </c>
      <c r="M4644" s="6">
        <v>147144220.3141406</v>
      </c>
      <c r="N4644" s="6">
        <v>3462.2543883820376</v>
      </c>
      <c r="O4644" s="6">
        <v>105553540.58180155</v>
      </c>
    </row>
    <row r="4645">
      <c r="A4645">
        <v>4641</v>
      </c>
      <c r="B4645" s="6">
        <v>-170230201.55852655</v>
      </c>
      <c r="C4645" s="6">
        <v>41631419.956643194</v>
      </c>
      <c r="D4645" s="6">
        <v>29419163.010947786</v>
      </c>
      <c r="E4645" s="6">
        <v>37761591.937371865</v>
      </c>
      <c r="F4645" s="6">
        <v>37838214.380950764</v>
      </c>
      <c r="G4645" s="6">
        <v>69832138.35340941</v>
      </c>
      <c r="H4645" s="6">
        <f>NPV(Supuestos!$B$22,C4645:G4645)+B4645</f>
        <v>-26914437.61513999</v>
      </c>
      <c r="I4645" s="2">
        <f>IFERROR(IRR(B4645:G4645),"")</f>
        <v>0.0776689071497118</v>
      </c>
      <c r="J4645" s="2">
        <f>IFERROR(MIRR(B4645:G4645,Supuestos!$B$22,Supuestos!$B$22),"")</f>
        <v>0.10142852889961795</v>
      </c>
      <c r="K4645" s="6">
        <v>7376.727415318159</v>
      </c>
      <c r="L4645" s="6">
        <v>38156.83700077197</v>
      </c>
      <c r="M4645" s="6">
        <v>147712394.71169287</v>
      </c>
      <c r="N4645" s="6">
        <v>3481.4902680305145</v>
      </c>
      <c r="O4645" s="6">
        <v>108373617.0575394</v>
      </c>
    </row>
    <row r="4646">
      <c r="A4646">
        <v>4642</v>
      </c>
      <c r="B4646" s="6">
        <v>-190016253.56386474</v>
      </c>
      <c r="C4646" s="6">
        <v>54603359.687692314</v>
      </c>
      <c r="D4646" s="6">
        <v>41670728.6489301</v>
      </c>
      <c r="E4646" s="6">
        <v>51071657.89290803</v>
      </c>
      <c r="F4646" s="6">
        <v>45474030.45183008</v>
      </c>
      <c r="G4646" s="6">
        <v>92208519.65740165</v>
      </c>
      <c r="H4646" s="6">
        <f>NPV(Supuestos!$B$22,C4646:G4646)+B4646</f>
        <v>-767890.4211965725</v>
      </c>
      <c r="I4646" s="2">
        <f>IFERROR(IRR(B4646:G4646),"")</f>
        <v>0.13844902584625474</v>
      </c>
      <c r="J4646" s="2">
        <f>IFERROR(MIRR(B4646:G4646,Supuestos!$B$22,Supuestos!$B$22),"")</f>
        <v>0.13907711729162808</v>
      </c>
      <c r="K4646" s="6">
        <v>7742.552980395649</v>
      </c>
      <c r="L4646" s="6">
        <v>39186.899920225056</v>
      </c>
      <c r="M4646" s="6">
        <v>165743721.66228038</v>
      </c>
      <c r="N4646" s="6">
        <v>3499.6206271462142</v>
      </c>
      <c r="O4646" s="6">
        <v>109565988.09108232</v>
      </c>
    </row>
    <row r="4647">
      <c r="A4647">
        <v>4643</v>
      </c>
      <c r="B4647" s="6">
        <v>-162343492.95426387</v>
      </c>
      <c r="C4647" s="6">
        <v>48336902.789710626</v>
      </c>
      <c r="D4647" s="6">
        <v>63020097.62158523</v>
      </c>
      <c r="E4647" s="6">
        <v>46048807.44294615</v>
      </c>
      <c r="F4647" s="6">
        <v>43770501.99785883</v>
      </c>
      <c r="G4647" s="6">
        <v>96841889.82502946</v>
      </c>
      <c r="H4647" s="6">
        <f>NPV(Supuestos!$B$22,C4647:G4647)+B4647</f>
        <v>35843145.042463705</v>
      </c>
      <c r="I4647" s="2">
        <f>IFERROR(IRR(B4647:G4647),"")</f>
        <v>0.22151154461035424</v>
      </c>
      <c r="J4647" s="2">
        <f>IFERROR(MIRR(B4647:G4647,Supuestos!$B$22,Supuestos!$B$22),"")</f>
        <v>0.1864043987736328</v>
      </c>
      <c r="K4647" s="6">
        <v>7928.461327870211</v>
      </c>
      <c r="L4647" s="6">
        <v>37281.37967842661</v>
      </c>
      <c r="M4647" s="6">
        <v>138696774.79185972</v>
      </c>
      <c r="N4647" s="6">
        <v>3327.59048861141</v>
      </c>
      <c r="O4647" s="6">
        <v>111156981.20084941</v>
      </c>
    </row>
    <row r="4648">
      <c r="A4648">
        <v>4644</v>
      </c>
      <c r="B4648" s="6">
        <v>-152664808.00449678</v>
      </c>
      <c r="C4648" s="6">
        <v>94307021.3366184</v>
      </c>
      <c r="D4648" s="6">
        <v>80882423.75836352</v>
      </c>
      <c r="E4648" s="6">
        <v>96607335.23587386</v>
      </c>
      <c r="F4648" s="6">
        <v>114713403.35316613</v>
      </c>
      <c r="G4648" s="6">
        <v>152914032.14015868</v>
      </c>
      <c r="H4648" s="6">
        <f>NPV(Supuestos!$B$22,C4648:G4648)+B4648</f>
        <v>204842547.86468503</v>
      </c>
      <c r="I4648" s="2">
        <f>IFERROR(IRR(B4648:G4648),"")</f>
        <v>0.570405744631987</v>
      </c>
      <c r="J4648" s="2">
        <f>IFERROR(MIRR(B4648:G4648,Supuestos!$B$22,Supuestos!$B$22),"")</f>
        <v>0.3514938089039086</v>
      </c>
      <c r="K4648" s="6">
        <v>8918.723557292236</v>
      </c>
      <c r="L4648" s="6">
        <v>43351.681306563376</v>
      </c>
      <c r="M4648" s="6">
        <v>121733475.09913099</v>
      </c>
      <c r="N4648" s="6">
        <v>3317.424624413252</v>
      </c>
      <c r="O4648" s="6">
        <v>112418436.734618</v>
      </c>
    </row>
    <row r="4649">
      <c r="A4649">
        <v>4645</v>
      </c>
      <c r="B4649" s="6">
        <v>-181143797.3990293</v>
      </c>
      <c r="C4649" s="6">
        <v>54768735.48059268</v>
      </c>
      <c r="D4649" s="6">
        <v>61846426.084457934</v>
      </c>
      <c r="E4649" s="6">
        <v>72335221.41908528</v>
      </c>
      <c r="F4649" s="6">
        <v>63667593.15565771</v>
      </c>
      <c r="G4649" s="6">
        <v>100682976.69780363</v>
      </c>
      <c r="H4649" s="6">
        <f>NPV(Supuestos!$B$22,C4649:G4649)+B4649</f>
        <v>53299893.06892345</v>
      </c>
      <c r="I4649" s="2">
        <f>IFERROR(IRR(B4649:G4649),"")</f>
        <v>0.24595368862071282</v>
      </c>
      <c r="J4649" s="2">
        <f>IFERROR(MIRR(B4649:G4649,Supuestos!$B$22,Supuestos!$B$22),"")</f>
        <v>0.20034991930272827</v>
      </c>
      <c r="K4649" s="6">
        <v>8319.077575972593</v>
      </c>
      <c r="L4649" s="6">
        <v>39152.039890365275</v>
      </c>
      <c r="M4649" s="6">
        <v>155087088.83058754</v>
      </c>
      <c r="N4649" s="6">
        <v>3384.2918658318617</v>
      </c>
      <c r="O4649" s="6">
        <v>114398846.50811522</v>
      </c>
    </row>
    <row r="4650">
      <c r="A4650">
        <v>4646</v>
      </c>
      <c r="B4650" s="6">
        <v>-163325451.42825198</v>
      </c>
      <c r="C4650" s="6">
        <v>41629103.822073415</v>
      </c>
      <c r="D4650" s="6">
        <v>55557335.99804661</v>
      </c>
      <c r="E4650" s="6">
        <v>52184424.08005152</v>
      </c>
      <c r="F4650" s="6">
        <v>47912444.7738778</v>
      </c>
      <c r="G4650" s="6">
        <v>86670406.62310515</v>
      </c>
      <c r="H4650" s="6">
        <f>NPV(Supuestos!$B$22,C4650:G4650)+B4650</f>
        <v>24545779.0912268</v>
      </c>
      <c r="I4650" s="2">
        <f>IFERROR(IRR(B4650:G4650),"")</f>
        <v>0.19514151735191765</v>
      </c>
      <c r="J4650" s="2">
        <f>IFERROR(MIRR(B4650:G4650,Supuestos!$B$22,Supuestos!$B$22),"")</f>
        <v>0.17237387972354057</v>
      </c>
      <c r="K4650" s="6">
        <v>7367.7464792557</v>
      </c>
      <c r="L4650" s="6">
        <v>42053.14053924851</v>
      </c>
      <c r="M4650" s="6">
        <v>138538501.1762765</v>
      </c>
      <c r="N4650" s="6">
        <v>3413.369667250663</v>
      </c>
      <c r="O4650" s="6">
        <v>110187972.04038285</v>
      </c>
    </row>
    <row r="4651">
      <c r="A4651">
        <v>4647</v>
      </c>
      <c r="B4651" s="6">
        <v>-161799063.79596168</v>
      </c>
      <c r="C4651" s="6">
        <v>47675187.91140561</v>
      </c>
      <c r="D4651" s="6">
        <v>49778282.85505909</v>
      </c>
      <c r="E4651" s="6">
        <v>62198372.88948125</v>
      </c>
      <c r="F4651" s="6">
        <v>40617329.52790907</v>
      </c>
      <c r="G4651" s="6">
        <v>88199115.85376433</v>
      </c>
      <c r="H4651" s="6">
        <f>NPV(Supuestos!$B$22,C4651:G4651)+B4651</f>
        <v>30162755.543297384</v>
      </c>
      <c r="I4651" s="2">
        <f>IFERROR(IRR(B4651:G4651),"")</f>
        <v>0.2091132131284334</v>
      </c>
      <c r="J4651" s="2">
        <f>IFERROR(MIRR(B4651:G4651,Supuestos!$B$22,Supuestos!$B$22),"")</f>
        <v>0.1796485057847954</v>
      </c>
      <c r="K4651" s="6">
        <v>7532.023094868949</v>
      </c>
      <c r="L4651" s="6">
        <v>41670.252307379415</v>
      </c>
      <c r="M4651" s="6">
        <v>136690159.57610586</v>
      </c>
      <c r="N4651" s="6">
        <v>3303.308338796099</v>
      </c>
      <c r="O4651" s="6">
        <v>115985633.63964427</v>
      </c>
    </row>
    <row r="4652">
      <c r="A4652">
        <v>4648</v>
      </c>
      <c r="B4652" s="6">
        <v>-175478890.423365</v>
      </c>
      <c r="C4652" s="6">
        <v>20679576.94755875</v>
      </c>
      <c r="D4652" s="6">
        <v>34334366.38411564</v>
      </c>
      <c r="E4652" s="6">
        <v>32530529.349451233</v>
      </c>
      <c r="F4652" s="6">
        <v>31049988.51359685</v>
      </c>
      <c r="G4652" s="6">
        <v>72752380.98668386</v>
      </c>
      <c r="H4652" s="6">
        <f>NPV(Supuestos!$B$22,C4652:G4652)+B4652</f>
        <v>-52793157.13025021</v>
      </c>
      <c r="I4652" s="2">
        <f>IFERROR(IRR(B4652:G4652),"")</f>
        <v>0.025027453529477075</v>
      </c>
      <c r="J4652" s="2">
        <f>IFERROR(MIRR(B4652:G4652,Supuestos!$B$22,Supuestos!$B$22),"")</f>
        <v>0.061252406388874636</v>
      </c>
      <c r="K4652" s="6">
        <v>7731.653403021586</v>
      </c>
      <c r="L4652" s="6">
        <v>34816.63118267939</v>
      </c>
      <c r="M4652" s="6">
        <v>153943680.42614016</v>
      </c>
      <c r="N4652" s="6">
        <v>3551.8720800677934</v>
      </c>
      <c r="O4652" s="6">
        <v>109246564.4816253</v>
      </c>
    </row>
    <row r="4653">
      <c r="A4653">
        <v>4649</v>
      </c>
      <c r="B4653" s="6">
        <v>-165907453.70563093</v>
      </c>
      <c r="C4653" s="6">
        <v>81640948.07776159</v>
      </c>
      <c r="D4653" s="6">
        <v>91035879.83958152</v>
      </c>
      <c r="E4653" s="6">
        <v>84485321.53142053</v>
      </c>
      <c r="F4653" s="6">
        <v>79797311.99689558</v>
      </c>
      <c r="G4653" s="6">
        <v>117350903.8307087</v>
      </c>
      <c r="H4653" s="6">
        <f>NPV(Supuestos!$B$22,C4653:G4653)+B4653</f>
        <v>140976548.86689705</v>
      </c>
      <c r="I4653" s="2">
        <f>IFERROR(IRR(B4653:G4653),"")</f>
        <v>0.4417941645268815</v>
      </c>
      <c r="J4653" s="2">
        <f>IFERROR(MIRR(B4653:G4653,Supuestos!$B$22,Supuestos!$B$22),"")</f>
        <v>0.28921847863468075</v>
      </c>
      <c r="K4653" s="6">
        <v>9081.264092917214</v>
      </c>
      <c r="L4653" s="6">
        <v>38435.01463106185</v>
      </c>
      <c r="M4653" s="6">
        <v>137984372.24324614</v>
      </c>
      <c r="N4653" s="6">
        <v>3382.1537324848273</v>
      </c>
      <c r="O4653" s="6">
        <v>108262819.55334973</v>
      </c>
    </row>
    <row r="4654">
      <c r="A4654">
        <v>4650</v>
      </c>
      <c r="B4654" s="6">
        <v>-170811020.31375086</v>
      </c>
      <c r="C4654" s="6">
        <v>56001598.29053465</v>
      </c>
      <c r="D4654" s="6">
        <v>37420496.16812252</v>
      </c>
      <c r="E4654" s="6">
        <v>46046554.04874493</v>
      </c>
      <c r="F4654" s="6">
        <v>46416096.477050915</v>
      </c>
      <c r="G4654" s="6">
        <v>71363759.72132751</v>
      </c>
      <c r="H4654" s="6">
        <f>NPV(Supuestos!$B$22,C4654:G4654)+B4654</f>
        <v>2733313.6625453085</v>
      </c>
      <c r="I4654" s="2">
        <f>IFERROR(IRR(B4654:G4654),"")</f>
        <v>0.14637439666345398</v>
      </c>
      <c r="J4654" s="2">
        <f>IFERROR(MIRR(B4654:G4654,Supuestos!$B$22,Supuestos!$B$22),"")</f>
        <v>0.14362531905179377</v>
      </c>
      <c r="K4654" s="6">
        <v>8509.833026436287</v>
      </c>
      <c r="L4654" s="6">
        <v>31869.01808476549</v>
      </c>
      <c r="M4654" s="6">
        <v>149115018.50432426</v>
      </c>
      <c r="N4654" s="6">
        <v>3395.2464714335897</v>
      </c>
      <c r="O4654" s="6">
        <v>113608230.85377856</v>
      </c>
    </row>
    <row r="4655">
      <c r="A4655">
        <v>4651</v>
      </c>
      <c r="B4655" s="6">
        <v>-189717190.0964833</v>
      </c>
      <c r="C4655" s="6">
        <v>61170753.45236344</v>
      </c>
      <c r="D4655" s="6">
        <v>73730941.58096035</v>
      </c>
      <c r="E4655" s="6">
        <v>55481408.93754324</v>
      </c>
      <c r="F4655" s="6">
        <v>52955529.01452272</v>
      </c>
      <c r="G4655" s="6">
        <v>106686723.87339878</v>
      </c>
      <c r="H4655" s="6">
        <f>NPV(Supuestos!$B$22,C4655:G4655)+B4655</f>
        <v>44886967.25542708</v>
      </c>
      <c r="I4655" s="2">
        <f>IFERROR(IRR(B4655:G4655),"")</f>
        <v>0.22904404130137374</v>
      </c>
      <c r="J4655" s="2">
        <f>IFERROR(MIRR(B4655:G4655,Supuestos!$B$22,Supuestos!$B$22),"")</f>
        <v>0.18946222807605473</v>
      </c>
      <c r="K4655" s="6">
        <v>7738.03764879388</v>
      </c>
      <c r="L4655" s="6">
        <v>41498.464323050925</v>
      </c>
      <c r="M4655" s="6">
        <v>164027855.75257146</v>
      </c>
      <c r="N4655" s="6">
        <v>3239.0386461280286</v>
      </c>
      <c r="O4655" s="6">
        <v>108560584.8460082</v>
      </c>
    </row>
    <row r="4656">
      <c r="A4656">
        <v>4652</v>
      </c>
      <c r="B4656" s="6">
        <v>-164967769.9739472</v>
      </c>
      <c r="C4656" s="6">
        <v>71764756.5019955</v>
      </c>
      <c r="D4656" s="6">
        <v>65239833.76494022</v>
      </c>
      <c r="E4656" s="6">
        <v>61366017.2840506</v>
      </c>
      <c r="F4656" s="6">
        <v>82527005.16856603</v>
      </c>
      <c r="G4656" s="6">
        <v>115686353.76262973</v>
      </c>
      <c r="H4656" s="6">
        <f>NPV(Supuestos!$B$22,C4656:G4656)+B4656</f>
        <v>98550497.34078309</v>
      </c>
      <c r="I4656" s="2">
        <f>IFERROR(IRR(B4656:G4656),"")</f>
        <v>0.3486648239450236</v>
      </c>
      <c r="J4656" s="2">
        <f>IFERROR(MIRR(B4656:G4656,Supuestos!$B$22,Supuestos!$B$22),"")</f>
        <v>0.25195055162502356</v>
      </c>
      <c r="K4656" s="6">
        <v>8713.626236645963</v>
      </c>
      <c r="L4656" s="6">
        <v>36797.83530322306</v>
      </c>
      <c r="M4656" s="6">
        <v>139316363.32195187</v>
      </c>
      <c r="N4656" s="6">
        <v>3357.711106414596</v>
      </c>
      <c r="O4656" s="6">
        <v>107707721.02352214</v>
      </c>
    </row>
    <row r="4657">
      <c r="A4657">
        <v>4653</v>
      </c>
      <c r="B4657" s="6">
        <v>-158618959.28182238</v>
      </c>
      <c r="C4657" s="6">
        <v>60816843.23949058</v>
      </c>
      <c r="D4657" s="6">
        <v>41006294.75388746</v>
      </c>
      <c r="E4657" s="6">
        <v>37375927.85441525</v>
      </c>
      <c r="F4657" s="6">
        <v>27312090.375719223</v>
      </c>
      <c r="G4657" s="6">
        <v>90348146.77214879</v>
      </c>
      <c r="H4657" s="6">
        <f>NPV(Supuestos!$B$22,C4657:G4657)+B4657</f>
        <v>14604794.153995078</v>
      </c>
      <c r="I4657" s="2">
        <f>IFERROR(IRR(B4657:G4657),"")</f>
        <v>0.17647309493478774</v>
      </c>
      <c r="J4657" s="2">
        <f>IFERROR(MIRR(B4657:G4657,Supuestos!$B$22,Supuestos!$B$22),"")</f>
        <v>0.16026000233884896</v>
      </c>
      <c r="K4657" s="6">
        <v>8109.801285982244</v>
      </c>
      <c r="L4657" s="6">
        <v>35423.478997679085</v>
      </c>
      <c r="M4657" s="6">
        <v>135636769.23947495</v>
      </c>
      <c r="N4657" s="6">
        <v>3434.4581052971384</v>
      </c>
      <c r="O4657" s="6">
        <v>110629702.4005815</v>
      </c>
    </row>
    <row r="4658">
      <c r="A4658">
        <v>4654</v>
      </c>
      <c r="B4658" s="6">
        <v>-171136032.39565474</v>
      </c>
      <c r="C4658" s="6">
        <v>54855981.22573921</v>
      </c>
      <c r="D4658" s="6">
        <v>59649800.91493382</v>
      </c>
      <c r="E4658" s="6">
        <v>55027240.53830315</v>
      </c>
      <c r="F4658" s="6">
        <v>80021624.02021694</v>
      </c>
      <c r="G4658" s="6">
        <v>122490771.69969873</v>
      </c>
      <c r="H4658" s="6">
        <f>NPV(Supuestos!$B$22,C4658:G4658)+B4658</f>
        <v>71020748.08319914</v>
      </c>
      <c r="I4658" s="2">
        <f>IFERROR(IRR(B4658:G4658),"")</f>
        <v>0.2795487956596103</v>
      </c>
      <c r="J4658" s="2">
        <f>IFERROR(MIRR(B4658:G4658,Supuestos!$B$22,Supuestos!$B$22),"")</f>
        <v>0.2219568950907096</v>
      </c>
      <c r="K4658" s="6">
        <v>8343.144820637866</v>
      </c>
      <c r="L4658" s="6">
        <v>39559.31203626108</v>
      </c>
      <c r="M4658" s="6">
        <v>144732106.84978843</v>
      </c>
      <c r="N4658" s="6">
        <v>3406.4439957030118</v>
      </c>
      <c r="O4658" s="6">
        <v>112366940.98981977</v>
      </c>
    </row>
    <row r="4659">
      <c r="A4659">
        <v>4655</v>
      </c>
      <c r="B4659" s="6">
        <v>-156134430.50824973</v>
      </c>
      <c r="C4659" s="6">
        <v>24160174.495352942</v>
      </c>
      <c r="D4659" s="6">
        <v>20516507.153466955</v>
      </c>
      <c r="E4659" s="6">
        <v>33688329.80742254</v>
      </c>
      <c r="F4659" s="6">
        <v>16103533.593150586</v>
      </c>
      <c r="G4659" s="6">
        <v>70791239.46135715</v>
      </c>
      <c r="H4659" s="6">
        <f>NPV(Supuestos!$B$22,C4659:G4659)+B4659</f>
        <v>-50114509.76146566</v>
      </c>
      <c r="I4659" s="2">
        <f>IFERROR(IRR(B4659:G4659),"")</f>
        <v>0.016269654179913582</v>
      </c>
      <c r="J4659" s="2">
        <f>IFERROR(MIRR(B4659:G4659,Supuestos!$B$22,Supuestos!$B$22),"")</f>
        <v>0.05507324385448609</v>
      </c>
      <c r="K4659" s="6">
        <v>7226.994076051825</v>
      </c>
      <c r="L4659" s="6">
        <v>37200.74574514323</v>
      </c>
      <c r="M4659" s="6">
        <v>134626464.9782609</v>
      </c>
      <c r="N4659" s="6">
        <v>3549.6583931458495</v>
      </c>
      <c r="O4659" s="6">
        <v>108326871.97063304</v>
      </c>
    </row>
    <row r="4660">
      <c r="A4660">
        <v>4656</v>
      </c>
      <c r="B4660" s="6">
        <v>-152072871.45315096</v>
      </c>
      <c r="C4660" s="6">
        <v>48227377.96799217</v>
      </c>
      <c r="D4660" s="6">
        <v>53513551.525137894</v>
      </c>
      <c r="E4660" s="6">
        <v>48754072.686608896</v>
      </c>
      <c r="F4660" s="6">
        <v>47622656.48043661</v>
      </c>
      <c r="G4660" s="6">
        <v>77462555.40973361</v>
      </c>
      <c r="H4660" s="6">
        <f>NPV(Supuestos!$B$22,C4660:G4660)+B4660</f>
        <v>32744456.255744856</v>
      </c>
      <c r="I4660" s="2">
        <f>IFERROR(IRR(B4660:G4660),"")</f>
        <v>0.22121504722978078</v>
      </c>
      <c r="J4660" s="2">
        <f>IFERROR(MIRR(B4660:G4660,Supuestos!$B$22,Supuestos!$B$22),"")</f>
        <v>0.18534027067517944</v>
      </c>
      <c r="K4660" s="6">
        <v>8198.247243251355</v>
      </c>
      <c r="L4660" s="6">
        <v>34828.92449196332</v>
      </c>
      <c r="M4660" s="6">
        <v>129229980.71701913</v>
      </c>
      <c r="N4660" s="6">
        <v>3277.082244710376</v>
      </c>
      <c r="O4660" s="6">
        <v>112945079.25085545</v>
      </c>
    </row>
    <row r="4661">
      <c r="A4661">
        <v>4657</v>
      </c>
      <c r="B4661" s="6">
        <v>-177215385.79170617</v>
      </c>
      <c r="C4661" s="6">
        <v>78851872.23133148</v>
      </c>
      <c r="D4661" s="6">
        <v>91271281.45612691</v>
      </c>
      <c r="E4661" s="6">
        <v>97271254.47219944</v>
      </c>
      <c r="F4661" s="6">
        <v>79186198.34998868</v>
      </c>
      <c r="G4661" s="6">
        <v>143125943.44357508</v>
      </c>
      <c r="H4661" s="6">
        <f>NPV(Supuestos!$B$22,C4661:G4661)+B4661</f>
        <v>149058253.02396172</v>
      </c>
      <c r="I4661" s="2">
        <f>IFERROR(IRR(B4661:G4661),"")</f>
        <v>0.42578357585976667</v>
      </c>
      <c r="J4661" s="2">
        <f>IFERROR(MIRR(B4661:G4661,Supuestos!$B$22,Supuestos!$B$22),"")</f>
        <v>0.2880151274181786</v>
      </c>
      <c r="K4661" s="6">
        <v>8701.645274093209</v>
      </c>
      <c r="L4661" s="6">
        <v>41955.9741448554</v>
      </c>
      <c r="M4661" s="6">
        <v>148008505.46070156</v>
      </c>
      <c r="N4661" s="6">
        <v>3346.7199170651534</v>
      </c>
      <c r="O4661" s="6">
        <v>111840548.33833414</v>
      </c>
    </row>
    <row r="4662">
      <c r="A4662">
        <v>4658</v>
      </c>
      <c r="B4662" s="6">
        <v>-158195022.61476496</v>
      </c>
      <c r="C4662" s="6">
        <v>59409442.22435524</v>
      </c>
      <c r="D4662" s="6">
        <v>51086358.93537456</v>
      </c>
      <c r="E4662" s="6">
        <v>50407052.95159723</v>
      </c>
      <c r="F4662" s="6">
        <v>54299822.03104266</v>
      </c>
      <c r="G4662" s="6">
        <v>78623665.54249655</v>
      </c>
      <c r="H4662" s="6">
        <f>NPV(Supuestos!$B$22,C4662:G4662)+B4662</f>
        <v>40235664.35180799</v>
      </c>
      <c r="I4662" s="2">
        <f>IFERROR(IRR(B4662:G4662),"")</f>
        <v>0.23754340607485594</v>
      </c>
      <c r="J4662" s="2">
        <f>IFERROR(MIRR(B4662:G4662,Supuestos!$B$22,Supuestos!$B$22),"")</f>
        <v>0.1928560993149384</v>
      </c>
      <c r="K4662" s="6">
        <v>7969.529876307685</v>
      </c>
      <c r="L4662" s="6">
        <v>38087.72742258529</v>
      </c>
      <c r="M4662" s="6">
        <v>133911720.08556841</v>
      </c>
      <c r="N4662" s="6">
        <v>3424.854971282184</v>
      </c>
      <c r="O4662" s="6">
        <v>111072786.00344677</v>
      </c>
    </row>
    <row r="4663">
      <c r="A4663">
        <v>4659</v>
      </c>
      <c r="B4663" s="6">
        <v>-191541065.05260032</v>
      </c>
      <c r="C4663" s="6">
        <v>80742639.4763742</v>
      </c>
      <c r="D4663" s="6">
        <v>77303297.65635511</v>
      </c>
      <c r="E4663" s="6">
        <v>70098280.72115096</v>
      </c>
      <c r="F4663" s="6">
        <v>82797049.06381406</v>
      </c>
      <c r="G4663" s="6">
        <v>128795467.71085706</v>
      </c>
      <c r="H4663" s="6">
        <f>NPV(Supuestos!$B$22,C4663:G4663)+B4663</f>
        <v>101997361.70853221</v>
      </c>
      <c r="I4663" s="2">
        <f>IFERROR(IRR(B4663:G4663),"")</f>
        <v>0.3301989114391019</v>
      </c>
      <c r="J4663" s="2">
        <f>IFERROR(MIRR(B4663:G4663,Supuestos!$B$22,Supuestos!$B$22),"")</f>
        <v>0.2416107502860343</v>
      </c>
      <c r="K4663" s="6">
        <v>8833.393169387951</v>
      </c>
      <c r="L4663" s="6">
        <v>40255.66584372238</v>
      </c>
      <c r="M4663" s="6">
        <v>163093535.15715224</v>
      </c>
      <c r="N4663" s="6">
        <v>3456.079433361689</v>
      </c>
      <c r="O4663" s="6">
        <v>115561072.62299071</v>
      </c>
    </row>
    <row r="4664">
      <c r="A4664">
        <v>4660</v>
      </c>
      <c r="B4664" s="6">
        <v>-193362421.988835</v>
      </c>
      <c r="C4664" s="6">
        <v>81115977.27696267</v>
      </c>
      <c r="D4664" s="6">
        <v>80576136.49915032</v>
      </c>
      <c r="E4664" s="6">
        <v>85456502.84897727</v>
      </c>
      <c r="F4664" s="6">
        <v>85367673.00690193</v>
      </c>
      <c r="G4664" s="6">
        <v>138245072.76844582</v>
      </c>
      <c r="H4664" s="6">
        <f>NPV(Supuestos!$B$22,C4664:G4664)+B4664</f>
        <v>119818044.2570184</v>
      </c>
      <c r="I4664" s="2">
        <f>IFERROR(IRR(B4664:G4664),"")</f>
        <v>0.35588455343052544</v>
      </c>
      <c r="J4664" s="2">
        <f>IFERROR(MIRR(B4664:G4664,Supuestos!$B$22,Supuestos!$B$22),"")</f>
        <v>0.25542094257454684</v>
      </c>
      <c r="K4664" s="6">
        <v>8583.82954034998</v>
      </c>
      <c r="L4664" s="6">
        <v>42504.175605673</v>
      </c>
      <c r="M4664" s="6">
        <v>164174534.1366591</v>
      </c>
      <c r="N4664" s="6">
        <v>3357.6813760213554</v>
      </c>
      <c r="O4664" s="6">
        <v>110293632.60374542</v>
      </c>
    </row>
    <row r="4665">
      <c r="A4665">
        <v>4661</v>
      </c>
      <c r="B4665" s="6">
        <v>-184150310.9238535</v>
      </c>
      <c r="C4665" s="6">
        <v>73414523.04435265</v>
      </c>
      <c r="D4665" s="6">
        <v>79893572.16841835</v>
      </c>
      <c r="E4665" s="6">
        <v>74618651.8679175</v>
      </c>
      <c r="F4665" s="6">
        <v>76599253.38362892</v>
      </c>
      <c r="G4665" s="6">
        <v>107679671.60333727</v>
      </c>
      <c r="H4665" s="6">
        <f>NPV(Supuestos!$B$22,C4665:G4665)+B4665</f>
        <v>93367722.01540944</v>
      </c>
      <c r="I4665" s="2">
        <f>IFERROR(IRR(B4665:G4665),"")</f>
        <v>0.3251681162537531</v>
      </c>
      <c r="J4665" s="2">
        <f>IFERROR(MIRR(B4665:G4665,Supuestos!$B$22,Supuestos!$B$22),"")</f>
        <v>0.23745268337242842</v>
      </c>
      <c r="K4665" s="6">
        <v>8432.3668268697</v>
      </c>
      <c r="L4665" s="6">
        <v>40825.59072448394</v>
      </c>
      <c r="M4665" s="6">
        <v>156609802.37085366</v>
      </c>
      <c r="N4665" s="6">
        <v>3575.491965406885</v>
      </c>
      <c r="O4665" s="6">
        <v>105856326.0300594</v>
      </c>
    </row>
    <row r="4666">
      <c r="A4666">
        <v>4662</v>
      </c>
      <c r="B4666" s="6">
        <v>-184131187.3118264</v>
      </c>
      <c r="C4666" s="6">
        <v>62063693.62225895</v>
      </c>
      <c r="D4666" s="6">
        <v>50515645.090437226</v>
      </c>
      <c r="E4666" s="6">
        <v>65166006.12845951</v>
      </c>
      <c r="F4666" s="6">
        <v>69603979.49804501</v>
      </c>
      <c r="G4666" s="6">
        <v>129562265.48551959</v>
      </c>
      <c r="H4666" s="6">
        <f>NPV(Supuestos!$B$22,C4666:G4666)+B4666</f>
        <v>61667720.00102231</v>
      </c>
      <c r="I4666" s="2">
        <f>IFERROR(IRR(B4666:G4666),"")</f>
        <v>0.25508665988114987</v>
      </c>
      <c r="J4666" s="2">
        <f>IFERROR(MIRR(B4666:G4666,Supuestos!$B$22,Supuestos!$B$22),"")</f>
        <v>0.2078009592785499</v>
      </c>
      <c r="K4666" s="6">
        <v>8038.972099792696</v>
      </c>
      <c r="L4666" s="6">
        <v>41625.17423185916</v>
      </c>
      <c r="M4666" s="6">
        <v>157361298.16791236</v>
      </c>
      <c r="N4666" s="6">
        <v>3282.6683678353825</v>
      </c>
      <c r="O4666" s="6">
        <v>111639317.73901647</v>
      </c>
    </row>
    <row r="4667">
      <c r="A4667">
        <v>4663</v>
      </c>
      <c r="B4667" s="6">
        <v>-150806074.11964136</v>
      </c>
      <c r="C4667" s="6">
        <v>37080288.05545524</v>
      </c>
      <c r="D4667" s="6">
        <v>46888838.19504619</v>
      </c>
      <c r="E4667" s="6">
        <v>51087548.937184766</v>
      </c>
      <c r="F4667" s="6">
        <v>37789272.481193215</v>
      </c>
      <c r="G4667" s="6">
        <v>97623499.95938173</v>
      </c>
      <c r="H4667" s="6">
        <f>NPV(Supuestos!$B$22,C4667:G4667)+B4667</f>
        <v>25359442.87033553</v>
      </c>
      <c r="I4667" s="2">
        <f>IFERROR(IRR(B4667:G4667),"")</f>
        <v>0.19914754235718932</v>
      </c>
      <c r="J4667" s="2">
        <f>IFERROR(MIRR(B4667:G4667,Supuestos!$B$22,Supuestos!$B$22),"")</f>
        <v>0.17599443074206378</v>
      </c>
      <c r="K4667" s="6">
        <v>7871.687887512674</v>
      </c>
      <c r="L4667" s="6">
        <v>38200.10962382151</v>
      </c>
      <c r="M4667" s="6">
        <v>126750126.901442</v>
      </c>
      <c r="N4667" s="6">
        <v>3646.4491134819887</v>
      </c>
      <c r="O4667" s="6">
        <v>104736391.03621762</v>
      </c>
    </row>
    <row r="4668">
      <c r="A4668">
        <v>4664</v>
      </c>
      <c r="B4668" s="6">
        <v>-173242968.958508</v>
      </c>
      <c r="C4668" s="6">
        <v>66041892.44497131</v>
      </c>
      <c r="D4668" s="6">
        <v>63993248.45640835</v>
      </c>
      <c r="E4668" s="6">
        <v>67375148.11249587</v>
      </c>
      <c r="F4668" s="6">
        <v>86907179.22995366</v>
      </c>
      <c r="G4668" s="6">
        <v>117197557.30374855</v>
      </c>
      <c r="H4668" s="6">
        <f>NPV(Supuestos!$B$22,C4668:G4668)+B4668</f>
        <v>91730313.83372155</v>
      </c>
      <c r="I4668" s="2">
        <f>IFERROR(IRR(B4668:G4668),"")</f>
        <v>0.32190905419972626</v>
      </c>
      <c r="J4668" s="2">
        <f>IFERROR(MIRR(B4668:G4668,Supuestos!$B$22,Supuestos!$B$22),"")</f>
        <v>0.241121060027913</v>
      </c>
      <c r="K4668" s="6">
        <v>8186.445610597651</v>
      </c>
      <c r="L4668" s="6">
        <v>42770.67893314641</v>
      </c>
      <c r="M4668" s="6">
        <v>145231782.013345</v>
      </c>
      <c r="N4668" s="6">
        <v>3514.9930740706623</v>
      </c>
      <c r="O4668" s="6">
        <v>106201345.73218481</v>
      </c>
    </row>
    <row r="4669">
      <c r="A4669">
        <v>4665</v>
      </c>
      <c r="B4669" s="6">
        <v>-169864175.28391218</v>
      </c>
      <c r="C4669" s="6">
        <v>75751640.29646629</v>
      </c>
      <c r="D4669" s="6">
        <v>91866870.87497334</v>
      </c>
      <c r="E4669" s="6">
        <v>89858567.74548991</v>
      </c>
      <c r="F4669" s="6">
        <v>82821283.23412834</v>
      </c>
      <c r="G4669" s="6">
        <v>139775237.20654562</v>
      </c>
      <c r="H4669" s="6">
        <f>NPV(Supuestos!$B$22,C4669:G4669)+B4669</f>
        <v>149556906.3970282</v>
      </c>
      <c r="I4669" s="2">
        <f>IFERROR(IRR(B4669:G4669),"")</f>
        <v>0.4365112176878312</v>
      </c>
      <c r="J4669" s="2">
        <f>IFERROR(MIRR(B4669:G4669,Supuestos!$B$22,Supuestos!$B$22),"")</f>
        <v>0.29347252315409134</v>
      </c>
      <c r="K4669" s="6">
        <v>9216.487531158815</v>
      </c>
      <c r="L4669" s="6">
        <v>36997.05076380175</v>
      </c>
      <c r="M4669" s="6">
        <v>142585546.7195739</v>
      </c>
      <c r="N4669" s="6">
        <v>3286.478159328302</v>
      </c>
      <c r="O4669" s="6">
        <v>105596511.69056796</v>
      </c>
    </row>
    <row r="4670">
      <c r="A4670">
        <v>4666</v>
      </c>
      <c r="B4670" s="6">
        <v>-180951852.3685056</v>
      </c>
      <c r="C4670" s="6">
        <v>55434923.79701775</v>
      </c>
      <c r="D4670" s="6">
        <v>60451087.89410579</v>
      </c>
      <c r="E4670" s="6">
        <v>68332540.09950377</v>
      </c>
      <c r="F4670" s="6">
        <v>59942177.884421356</v>
      </c>
      <c r="G4670" s="6">
        <v>129674717.37926456</v>
      </c>
      <c r="H4670" s="6">
        <f>NPV(Supuestos!$B$22,C4670:G4670)+B4670</f>
        <v>63152507.23583135</v>
      </c>
      <c r="I4670" s="2">
        <f>IFERROR(IRR(B4670:G4670),"")</f>
        <v>0.2597473132067318</v>
      </c>
      <c r="J4670" s="2">
        <f>IFERROR(MIRR(B4670:G4670,Supuestos!$B$22,Supuestos!$B$22),"")</f>
        <v>0.2103399038869811</v>
      </c>
      <c r="K4670" s="6">
        <v>7952.873638648858</v>
      </c>
      <c r="L4670" s="6">
        <v>42157.377305274276</v>
      </c>
      <c r="M4670" s="6">
        <v>154130068.79685044</v>
      </c>
      <c r="N4670" s="6">
        <v>3350.487172603607</v>
      </c>
      <c r="O4670" s="6">
        <v>108487503.34013118</v>
      </c>
    </row>
    <row r="4671">
      <c r="A4671">
        <v>4667</v>
      </c>
      <c r="B4671" s="6">
        <v>-174489405.61515844</v>
      </c>
      <c r="C4671" s="6">
        <v>68057279.80138198</v>
      </c>
      <c r="D4671" s="6">
        <v>66476059.53808948</v>
      </c>
      <c r="E4671" s="6">
        <v>55740751.85947456</v>
      </c>
      <c r="F4671" s="6">
        <v>84849403.4840672</v>
      </c>
      <c r="G4671" s="6">
        <v>100335990.69475219</v>
      </c>
      <c r="H4671" s="6">
        <f>NPV(Supuestos!$B$22,C4671:G4671)+B4671</f>
        <v>76333579.4876098</v>
      </c>
      <c r="I4671" s="2">
        <f>IFERROR(IRR(B4671:G4671),"")</f>
        <v>0.29803339823794783</v>
      </c>
      <c r="J4671" s="2">
        <f>IFERROR(MIRR(B4671:G4671,Supuestos!$B$22,Supuestos!$B$22),"")</f>
        <v>0.22581379679788816</v>
      </c>
      <c r="K4671" s="6">
        <v>8696.436505487907</v>
      </c>
      <c r="L4671" s="6">
        <v>37703.5810338642</v>
      </c>
      <c r="M4671" s="6">
        <v>148258461.735917</v>
      </c>
      <c r="N4671" s="6">
        <v>3481.8686831742525</v>
      </c>
      <c r="O4671" s="6">
        <v>113924652.49790557</v>
      </c>
    </row>
    <row r="4672">
      <c r="A4672">
        <v>4668</v>
      </c>
      <c r="B4672" s="6">
        <v>-158428223.49010354</v>
      </c>
      <c r="C4672" s="6">
        <v>63230417.79566325</v>
      </c>
      <c r="D4672" s="6">
        <v>66035399.905797906</v>
      </c>
      <c r="E4672" s="6">
        <v>66493710.47536367</v>
      </c>
      <c r="F4672" s="6">
        <v>77928980.57238498</v>
      </c>
      <c r="G4672" s="6">
        <v>127577841.02371034</v>
      </c>
      <c r="H4672" s="6">
        <f>NPV(Supuestos!$B$22,C4672:G4672)+B4672</f>
        <v>105130657.1394054</v>
      </c>
      <c r="I4672" s="2">
        <f>IFERROR(IRR(B4672:G4672),"")</f>
        <v>0.3612866026321319</v>
      </c>
      <c r="J4672" s="2">
        <f>IFERROR(MIRR(B4672:G4672,Supuestos!$B$22,Supuestos!$B$22),"")</f>
        <v>0.26215842836124037</v>
      </c>
      <c r="K4672" s="6">
        <v>8416.940276175497</v>
      </c>
      <c r="L4672" s="6">
        <v>39366.00797772624</v>
      </c>
      <c r="M4672" s="6">
        <v>131920916.44530594</v>
      </c>
      <c r="N4672" s="6">
        <v>3383.452350025376</v>
      </c>
      <c r="O4672" s="6">
        <v>107071151.49053772</v>
      </c>
    </row>
    <row r="4673">
      <c r="A4673">
        <v>4669</v>
      </c>
      <c r="B4673" s="6">
        <v>-179444563.1378636</v>
      </c>
      <c r="C4673" s="6">
        <v>56239956.30278468</v>
      </c>
      <c r="D4673" s="6">
        <v>66924713.428476885</v>
      </c>
      <c r="E4673" s="6">
        <v>68608422.19379371</v>
      </c>
      <c r="F4673" s="6">
        <v>62765694.62791468</v>
      </c>
      <c r="G4673" s="6">
        <v>100532859.04315168</v>
      </c>
      <c r="H4673" s="6">
        <f>NPV(Supuestos!$B$22,C4673:G4673)+B4673</f>
        <v>57069803.06248879</v>
      </c>
      <c r="I4673" s="2">
        <f>IFERROR(IRR(B4673:G4673),"")</f>
        <v>0.2554093259530955</v>
      </c>
      <c r="J4673" s="2">
        <f>IFERROR(MIRR(B4673:G4673,Supuestos!$B$22,Supuestos!$B$22),"")</f>
        <v>0.20473158208929831</v>
      </c>
      <c r="K4673" s="6">
        <v>8258.027917388612</v>
      </c>
      <c r="L4673" s="6">
        <v>39461.384668081955</v>
      </c>
      <c r="M4673" s="6">
        <v>153374705.83803707</v>
      </c>
      <c r="N4673" s="6">
        <v>3379.4443300614753</v>
      </c>
      <c r="O4673" s="6">
        <v>111236924.41542609</v>
      </c>
    </row>
    <row r="4674">
      <c r="A4674">
        <v>4670</v>
      </c>
      <c r="B4674" s="6">
        <v>-175430058.53162205</v>
      </c>
      <c r="C4674" s="6">
        <v>75125909.76652311</v>
      </c>
      <c r="D4674" s="6">
        <v>65052426.84902112</v>
      </c>
      <c r="E4674" s="6">
        <v>85338702.5248049</v>
      </c>
      <c r="F4674" s="6">
        <v>73388766.72640654</v>
      </c>
      <c r="G4674" s="6">
        <v>132285131.53257808</v>
      </c>
      <c r="H4674" s="6">
        <f>NPV(Supuestos!$B$22,C4674:G4674)+B4674</f>
        <v>110283579.29656127</v>
      </c>
      <c r="I4674" s="2">
        <f>IFERROR(IRR(B4674:G4674),"")</f>
        <v>0.3564108237131539</v>
      </c>
      <c r="J4674" s="2">
        <f>IFERROR(MIRR(B4674:G4674,Supuestos!$B$22,Supuestos!$B$22),"")</f>
        <v>0.256811783442755</v>
      </c>
      <c r="K4674" s="6">
        <v>8554.104826304228</v>
      </c>
      <c r="L4674" s="6">
        <v>40418.93374089856</v>
      </c>
      <c r="M4674" s="6">
        <v>147770234.83665475</v>
      </c>
      <c r="N4674" s="6">
        <v>3405.7080660636225</v>
      </c>
      <c r="O4674" s="6">
        <v>107753913.928976</v>
      </c>
    </row>
    <row r="4675">
      <c r="A4675">
        <v>4671</v>
      </c>
      <c r="B4675" s="6">
        <v>-162669705.9436692</v>
      </c>
      <c r="C4675" s="6">
        <v>60756887.60030962</v>
      </c>
      <c r="D4675" s="6">
        <v>66048310.05207687</v>
      </c>
      <c r="E4675" s="6">
        <v>83798740.49157158</v>
      </c>
      <c r="F4675" s="6">
        <v>66038635.26111689</v>
      </c>
      <c r="G4675" s="6">
        <v>115254541.62085976</v>
      </c>
      <c r="H4675" s="6">
        <f>NPV(Supuestos!$B$22,C4675:G4675)+B4675</f>
        <v>96969373.14160532</v>
      </c>
      <c r="I4675" s="2">
        <f>IFERROR(IRR(B4675:G4675),"")</f>
        <v>0.3444348208956592</v>
      </c>
      <c r="J4675" s="2">
        <f>IFERROR(MIRR(B4675:G4675,Supuestos!$B$22,Supuestos!$B$22),"")</f>
        <v>0.2517497894732408</v>
      </c>
      <c r="K4675" s="6">
        <v>8363.119820861179</v>
      </c>
      <c r="L4675" s="6">
        <v>41053.164320056814</v>
      </c>
      <c r="M4675" s="6">
        <v>135203103.36493814</v>
      </c>
      <c r="N4675" s="6">
        <v>3465.082582210501</v>
      </c>
      <c r="O4675" s="6">
        <v>108126523.44348799</v>
      </c>
    </row>
    <row r="4676">
      <c r="A4676">
        <v>4672</v>
      </c>
      <c r="B4676" s="6">
        <v>-159767495.30971</v>
      </c>
      <c r="C4676" s="6">
        <v>47183816.10038742</v>
      </c>
      <c r="D4676" s="6">
        <v>36513565.912685886</v>
      </c>
      <c r="E4676" s="6">
        <v>44864044.15081734</v>
      </c>
      <c r="F4676" s="6">
        <v>45582344.6677393</v>
      </c>
      <c r="G4676" s="6">
        <v>95605119.86397195</v>
      </c>
      <c r="H4676" s="6">
        <f>NPV(Supuestos!$B$22,C4676:G4676)+B4676</f>
        <v>16642482.96472383</v>
      </c>
      <c r="I4676" s="2">
        <f>IFERROR(IRR(B4676:G4676),"")</f>
        <v>0.17765942723408973</v>
      </c>
      <c r="J4676" s="2">
        <f>IFERROR(MIRR(B4676:G4676,Supuestos!$B$22,Supuestos!$B$22),"")</f>
        <v>0.16281813228800357</v>
      </c>
      <c r="K4676" s="6">
        <v>7482.242925981117</v>
      </c>
      <c r="L4676" s="6">
        <v>41187.7461812263</v>
      </c>
      <c r="M4676" s="6">
        <v>135113357.5095831</v>
      </c>
      <c r="N4676" s="6">
        <v>3475.471695140004</v>
      </c>
      <c r="O4676" s="6">
        <v>108429551.26478307</v>
      </c>
    </row>
    <row r="4677">
      <c r="A4677">
        <v>4673</v>
      </c>
      <c r="B4677" s="6">
        <v>-191234112.3374658</v>
      </c>
      <c r="C4677" s="6">
        <v>66887954.26446478</v>
      </c>
      <c r="D4677" s="6">
        <v>61079358.491053045</v>
      </c>
      <c r="E4677" s="6">
        <v>60913441.76419273</v>
      </c>
      <c r="F4677" s="6">
        <v>66800893.61514279</v>
      </c>
      <c r="G4677" s="6">
        <v>128166690.71110097</v>
      </c>
      <c r="H4677" s="6">
        <f>NPV(Supuestos!$B$22,C4677:G4677)+B4677</f>
        <v>61670207.507764585</v>
      </c>
      <c r="I4677" s="2">
        <f>IFERROR(IRR(B4677:G4677),"")</f>
        <v>0.25442855588913776</v>
      </c>
      <c r="J4677" s="2">
        <f>IFERROR(MIRR(B4677:G4677,Supuestos!$B$22,Supuestos!$B$22),"")</f>
        <v>0.2055438947646222</v>
      </c>
      <c r="K4677" s="6">
        <v>7991.721384885653</v>
      </c>
      <c r="L4677" s="6">
        <v>44116.75846078539</v>
      </c>
      <c r="M4677" s="6">
        <v>163028604.9756343</v>
      </c>
      <c r="N4677" s="6">
        <v>3416.9601163826883</v>
      </c>
      <c r="O4677" s="6">
        <v>115780463.64252974</v>
      </c>
    </row>
    <row r="4678">
      <c r="A4678">
        <v>4674</v>
      </c>
      <c r="B4678" s="6">
        <v>-163132786.75810885</v>
      </c>
      <c r="C4678" s="6">
        <v>61716798.87681402</v>
      </c>
      <c r="D4678" s="6">
        <v>71197872.22779088</v>
      </c>
      <c r="E4678" s="6">
        <v>45889748.79624173</v>
      </c>
      <c r="F4678" s="6">
        <v>55475181.36626424</v>
      </c>
      <c r="G4678" s="6">
        <v>111356820.61726534</v>
      </c>
      <c r="H4678" s="6">
        <f>NPV(Supuestos!$B$22,C4678:G4678)+B4678</f>
        <v>67444484.17672463</v>
      </c>
      <c r="I4678" s="2">
        <f>IFERROR(IRR(B4678:G4678),"")</f>
        <v>0.2902270387976789</v>
      </c>
      <c r="J4678" s="2">
        <f>IFERROR(MIRR(B4678:G4678,Supuestos!$B$22,Supuestos!$B$22),"")</f>
        <v>0.22168684996558818</v>
      </c>
      <c r="K4678" s="6">
        <v>7581.467886022613</v>
      </c>
      <c r="L4678" s="6">
        <v>44841.84594698425</v>
      </c>
      <c r="M4678" s="6">
        <v>135935425.5583461</v>
      </c>
      <c r="N4678" s="6">
        <v>3418.0813811719418</v>
      </c>
      <c r="O4678" s="6">
        <v>111233474.4224558</v>
      </c>
    </row>
    <row r="4679">
      <c r="A4679">
        <v>4675</v>
      </c>
      <c r="B4679" s="6">
        <v>-158529294.20592543</v>
      </c>
      <c r="C4679" s="6">
        <v>68847578.22467749</v>
      </c>
      <c r="D4679" s="6">
        <v>62564813.90415192</v>
      </c>
      <c r="E4679" s="6">
        <v>53492788.967068925</v>
      </c>
      <c r="F4679" s="6">
        <v>52043264.22771326</v>
      </c>
      <c r="G4679" s="6">
        <v>102133765.1155178</v>
      </c>
      <c r="H4679" s="6">
        <f>NPV(Supuestos!$B$22,C4679:G4679)+B4679</f>
        <v>69969887.36415085</v>
      </c>
      <c r="I4679" s="2">
        <f>IFERROR(IRR(B4679:G4679),"")</f>
        <v>0.3048809320978524</v>
      </c>
      <c r="J4679" s="2">
        <f>IFERROR(MIRR(B4679:G4679,Supuestos!$B$22,Supuestos!$B$22),"")</f>
        <v>0.2264783204056955</v>
      </c>
      <c r="K4679" s="6">
        <v>8774.295800778891</v>
      </c>
      <c r="L4679" s="6">
        <v>33053.91628522515</v>
      </c>
      <c r="M4679" s="6">
        <v>135327307.0970656</v>
      </c>
      <c r="N4679" s="6">
        <v>3341.2797167897224</v>
      </c>
      <c r="O4679" s="6">
        <v>105361791.79020907</v>
      </c>
    </row>
    <row r="4680">
      <c r="A4680">
        <v>4676</v>
      </c>
      <c r="B4680" s="6">
        <v>-171128754.6374761</v>
      </c>
      <c r="C4680" s="6">
        <v>76604687.91586258</v>
      </c>
      <c r="D4680" s="6">
        <v>72314539.75554991</v>
      </c>
      <c r="E4680" s="6">
        <v>62996247.070247754</v>
      </c>
      <c r="F4680" s="6">
        <v>67172725.04924218</v>
      </c>
      <c r="G4680" s="6">
        <v>116874155.57743517</v>
      </c>
      <c r="H4680" s="6">
        <f>NPV(Supuestos!$B$22,C4680:G4680)+B4680</f>
        <v>94705122.36307387</v>
      </c>
      <c r="I4680" s="2">
        <f>IFERROR(IRR(B4680:G4680),"")</f>
        <v>0.34117230536200427</v>
      </c>
      <c r="J4680" s="2">
        <f>IFERROR(MIRR(B4680:G4680,Supuestos!$B$22,Supuestos!$B$22),"")</f>
        <v>0.24497983846070626</v>
      </c>
      <c r="K4680" s="6">
        <v>8110.059017495829</v>
      </c>
      <c r="L4680" s="6">
        <v>42174.191533956815</v>
      </c>
      <c r="M4680" s="6">
        <v>143765940.04903108</v>
      </c>
      <c r="N4680" s="6">
        <v>3344.7241038394473</v>
      </c>
      <c r="O4680" s="6">
        <v>110981531.07159345</v>
      </c>
    </row>
    <row r="4681">
      <c r="A4681">
        <v>4677</v>
      </c>
      <c r="B4681" s="6">
        <v>-171862706.04807356</v>
      </c>
      <c r="C4681" s="6">
        <v>42396239.672604404</v>
      </c>
      <c r="D4681" s="6">
        <v>63602504.47195889</v>
      </c>
      <c r="E4681" s="6">
        <v>60206159.987008244</v>
      </c>
      <c r="F4681" s="6">
        <v>55293367.1225096</v>
      </c>
      <c r="G4681" s="6">
        <v>113794918.33238277</v>
      </c>
      <c r="H4681" s="6">
        <f>NPV(Supuestos!$B$22,C4681:G4681)+B4681</f>
        <v>46744109.77480616</v>
      </c>
      <c r="I4681" s="2">
        <f>IFERROR(IRR(B4681:G4681),"")</f>
        <v>0.23379937361739694</v>
      </c>
      <c r="J4681" s="2">
        <f>IFERROR(MIRR(B4681:G4681,Supuestos!$B$22,Supuestos!$B$22),"")</f>
        <v>0.19619301448978121</v>
      </c>
      <c r="K4681" s="6">
        <v>7923.925610341335</v>
      </c>
      <c r="L4681" s="6">
        <v>40020.13295124607</v>
      </c>
      <c r="M4681" s="6">
        <v>146493381.53434205</v>
      </c>
      <c r="N4681" s="6">
        <v>3451.3789218229554</v>
      </c>
      <c r="O4681" s="6">
        <v>107666433.25066638</v>
      </c>
    </row>
    <row r="4682">
      <c r="A4682">
        <v>4678</v>
      </c>
      <c r="B4682" s="6">
        <v>-153534557.45049202</v>
      </c>
      <c r="C4682" s="6">
        <v>63008477.08517213</v>
      </c>
      <c r="D4682" s="6">
        <v>51111330.360441625</v>
      </c>
      <c r="E4682" s="6">
        <v>46081000.001313545</v>
      </c>
      <c r="F4682" s="6">
        <v>36039391.77630554</v>
      </c>
      <c r="G4682" s="6">
        <v>91360831.54852992</v>
      </c>
      <c r="H4682" s="6">
        <f>NPV(Supuestos!$B$22,C4682:G4682)+B4682</f>
        <v>40956074.10746911</v>
      </c>
      <c r="I4682" s="2">
        <f>IFERROR(IRR(B4682:G4682),"")</f>
        <v>0.24336353951591486</v>
      </c>
      <c r="J4682" s="2">
        <f>IFERROR(MIRR(B4682:G4682,Supuestos!$B$22,Supuestos!$B$22),"")</f>
        <v>0.1952076393821831</v>
      </c>
      <c r="K4682" s="6">
        <v>8068.008282178841</v>
      </c>
      <c r="L4682" s="6">
        <v>35598.76254945722</v>
      </c>
      <c r="M4682" s="6">
        <v>130557668.56374493</v>
      </c>
      <c r="N4682" s="6">
        <v>3256.9054900979004</v>
      </c>
      <c r="O4682" s="6">
        <v>106107793.75063793</v>
      </c>
    </row>
    <row r="4683">
      <c r="A4683">
        <v>4679</v>
      </c>
      <c r="B4683" s="6">
        <v>-169123233.14901763</v>
      </c>
      <c r="C4683" s="6">
        <v>70174818.28123973</v>
      </c>
      <c r="D4683" s="6">
        <v>81570269.78294994</v>
      </c>
      <c r="E4683" s="6">
        <v>66972017.613381326</v>
      </c>
      <c r="F4683" s="6">
        <v>71605338.63693132</v>
      </c>
      <c r="G4683" s="6">
        <v>122570070.02848223</v>
      </c>
      <c r="H4683" s="6">
        <f>NPV(Supuestos!$B$22,C4683:G4683)+B4683</f>
        <v>106458665.4730973</v>
      </c>
      <c r="I4683" s="2">
        <f>IFERROR(IRR(B4683:G4683),"")</f>
        <v>0.36149497573669287</v>
      </c>
      <c r="J4683" s="2">
        <f>IFERROR(MIRR(B4683:G4683,Supuestos!$B$22,Supuestos!$B$22),"")</f>
        <v>0.25693938431071595</v>
      </c>
      <c r="K4683" s="6">
        <v>8516.100863373582</v>
      </c>
      <c r="L4683" s="6">
        <v>41845.48972644332</v>
      </c>
      <c r="M4683" s="6">
        <v>140614400.25400528</v>
      </c>
      <c r="N4683" s="6">
        <v>3480.1551740306118</v>
      </c>
      <c r="O4683" s="6">
        <v>113897985.95937276</v>
      </c>
    </row>
    <row r="4684">
      <c r="A4684">
        <v>4680</v>
      </c>
      <c r="B4684" s="6">
        <v>-163057632.08158943</v>
      </c>
      <c r="C4684" s="6">
        <v>57399911.23105342</v>
      </c>
      <c r="D4684" s="6">
        <v>58139063.68182985</v>
      </c>
      <c r="E4684" s="6">
        <v>51929714.77482599</v>
      </c>
      <c r="F4684" s="6">
        <v>45494207.53099413</v>
      </c>
      <c r="G4684" s="6">
        <v>92263383.31594642</v>
      </c>
      <c r="H4684" s="6">
        <f>NPV(Supuestos!$B$22,C4684:G4684)+B4684</f>
        <v>41935300.376042195</v>
      </c>
      <c r="I4684" s="2">
        <f>IFERROR(IRR(B4684:G4684),"")</f>
        <v>0.23716986239517865</v>
      </c>
      <c r="J4684" s="2">
        <f>IFERROR(MIRR(B4684:G4684,Supuestos!$B$22,Supuestos!$B$22),"")</f>
        <v>0.19339551875860161</v>
      </c>
      <c r="K4684" s="6">
        <v>8441.278514931644</v>
      </c>
      <c r="L4684" s="6">
        <v>35115.575146476345</v>
      </c>
      <c r="M4684" s="6">
        <v>139344004.07971597</v>
      </c>
      <c r="N4684" s="6">
        <v>3310.0410729025803</v>
      </c>
      <c r="O4684" s="6">
        <v>112250935.78667855</v>
      </c>
    </row>
    <row r="4685">
      <c r="A4685">
        <v>4681</v>
      </c>
      <c r="B4685" s="6">
        <v>-170048674.49870732</v>
      </c>
      <c r="C4685" s="6">
        <v>64243694.41475567</v>
      </c>
      <c r="D4685" s="6">
        <v>66362419.85309264</v>
      </c>
      <c r="E4685" s="6">
        <v>65819095.13377191</v>
      </c>
      <c r="F4685" s="6">
        <v>76625138.24703841</v>
      </c>
      <c r="G4685" s="6">
        <v>112187270.90930818</v>
      </c>
      <c r="H4685" s="6">
        <f>NPV(Supuestos!$B$22,C4685:G4685)+B4685</f>
        <v>85429971.19130307</v>
      </c>
      <c r="I4685" s="2">
        <f>IFERROR(IRR(B4685:G4685),"")</f>
        <v>0.31581728281692695</v>
      </c>
      <c r="J4685" s="2">
        <f>IFERROR(MIRR(B4685:G4685,Supuestos!$B$22,Supuestos!$B$22),"")</f>
        <v>0.23669077776260372</v>
      </c>
      <c r="K4685" s="6">
        <v>8060.341403086681</v>
      </c>
      <c r="L4685" s="6">
        <v>43060.55958324251</v>
      </c>
      <c r="M4685" s="6">
        <v>142282049.59879607</v>
      </c>
      <c r="N4685" s="6">
        <v>3389.659120546033</v>
      </c>
      <c r="O4685" s="6">
        <v>110962667.1565729</v>
      </c>
    </row>
    <row r="4686">
      <c r="A4686">
        <v>4682</v>
      </c>
      <c r="B4686" s="6">
        <v>-169038104.01286077</v>
      </c>
      <c r="C4686" s="6">
        <v>72243634.58238815</v>
      </c>
      <c r="D4686" s="6">
        <v>79085771.7376848</v>
      </c>
      <c r="E4686" s="6">
        <v>65265905.01326402</v>
      </c>
      <c r="F4686" s="6">
        <v>82254431.33807018</v>
      </c>
      <c r="G4686" s="6">
        <v>130647341.36238632</v>
      </c>
      <c r="H4686" s="6">
        <f>NPV(Supuestos!$B$22,C4686:G4686)+B4686</f>
        <v>115795427.15631315</v>
      </c>
      <c r="I4686" s="2">
        <f>IFERROR(IRR(B4686:G4686),"")</f>
        <v>0.3751036915196747</v>
      </c>
      <c r="J4686" s="2">
        <f>IFERROR(MIRR(B4686:G4686,Supuestos!$B$22,Supuestos!$B$22),"")</f>
        <v>0.2653951091858857</v>
      </c>
      <c r="K4686" s="6">
        <v>9166.091041102398</v>
      </c>
      <c r="L4686" s="6">
        <v>38078.671651626544</v>
      </c>
      <c r="M4686" s="6">
        <v>141115498.32621646</v>
      </c>
      <c r="N4686" s="6">
        <v>3505.207635400196</v>
      </c>
      <c r="O4686" s="6">
        <v>113883544.28041826</v>
      </c>
    </row>
    <row r="4687">
      <c r="A4687">
        <v>4683</v>
      </c>
      <c r="B4687" s="6">
        <v>-168102956.07387036</v>
      </c>
      <c r="C4687" s="6">
        <v>59332600.14153953</v>
      </c>
      <c r="D4687" s="6">
        <v>64762271.51338055</v>
      </c>
      <c r="E4687" s="6">
        <v>54753146.85784878</v>
      </c>
      <c r="F4687" s="6">
        <v>71777765.11058117</v>
      </c>
      <c r="G4687" s="6">
        <v>106662717.38212633</v>
      </c>
      <c r="H4687" s="6">
        <f>NPV(Supuestos!$B$22,C4687:G4687)+B4687</f>
        <v>68627936.0915901</v>
      </c>
      <c r="I4687" s="2">
        <f>IFERROR(IRR(B4687:G4687),"")</f>
        <v>0.2846227261539623</v>
      </c>
      <c r="J4687" s="2">
        <f>IFERROR(MIRR(B4687:G4687,Supuestos!$B$22,Supuestos!$B$22),"")</f>
        <v>0.22078945202104805</v>
      </c>
      <c r="K4687" s="6">
        <v>7948.273640582663</v>
      </c>
      <c r="L4687" s="6">
        <v>42579.90269593057</v>
      </c>
      <c r="M4687" s="6">
        <v>141028018.61653918</v>
      </c>
      <c r="N4687" s="6">
        <v>3428.596560408672</v>
      </c>
      <c r="O4687" s="6">
        <v>114832590.53143902</v>
      </c>
    </row>
    <row r="4688">
      <c r="A4688">
        <v>4684</v>
      </c>
      <c r="B4688" s="6">
        <v>-169790491.14673206</v>
      </c>
      <c r="C4688" s="6">
        <v>72371239.82415278</v>
      </c>
      <c r="D4688" s="6">
        <v>68098666.93575817</v>
      </c>
      <c r="E4688" s="6">
        <v>67506479.99295487</v>
      </c>
      <c r="F4688" s="6">
        <v>81257324.38529247</v>
      </c>
      <c r="G4688" s="6">
        <v>129775248.89770983</v>
      </c>
      <c r="H4688" s="6">
        <f>NPV(Supuestos!$B$22,C4688:G4688)+B4688</f>
        <v>107169773.49952036</v>
      </c>
      <c r="I4688" s="2">
        <f>IFERROR(IRR(B4688:G4688),"")</f>
        <v>0.3560970293845981</v>
      </c>
      <c r="J4688" s="2">
        <f>IFERROR(MIRR(B4688:G4688,Supuestos!$B$22,Supuestos!$B$22),"")</f>
        <v>0.2572037608684439</v>
      </c>
      <c r="K4688" s="6">
        <v>8894.171028452165</v>
      </c>
      <c r="L4688" s="6">
        <v>39336.74526420736</v>
      </c>
      <c r="M4688" s="6">
        <v>141801071.94013077</v>
      </c>
      <c r="N4688" s="6">
        <v>3422.983184022208</v>
      </c>
      <c r="O4688" s="6">
        <v>114268277.51903813</v>
      </c>
    </row>
    <row r="4689">
      <c r="A4689">
        <v>4685</v>
      </c>
      <c r="B4689" s="6">
        <v>-173809778.95566675</v>
      </c>
      <c r="C4689" s="6">
        <v>70002412.37366682</v>
      </c>
      <c r="D4689" s="6">
        <v>58840386.417084426</v>
      </c>
      <c r="E4689" s="6">
        <v>55554808.71810858</v>
      </c>
      <c r="F4689" s="6">
        <v>63780965.46016717</v>
      </c>
      <c r="G4689" s="6">
        <v>122924625.32703131</v>
      </c>
      <c r="H4689" s="6">
        <f>NPV(Supuestos!$B$22,C4689:G4689)+B4689</f>
        <v>71976176.3105059</v>
      </c>
      <c r="I4689" s="2">
        <f>IFERROR(IRR(B4689:G4689),"")</f>
        <v>0.28762268700137456</v>
      </c>
      <c r="J4689" s="2">
        <f>IFERROR(MIRR(B4689:G4689,Supuestos!$B$22,Supuestos!$B$22),"")</f>
        <v>0.22180366190610012</v>
      </c>
      <c r="K4689" s="6">
        <v>7843.894158868456</v>
      </c>
      <c r="L4689" s="6">
        <v>42938.23386575003</v>
      </c>
      <c r="M4689" s="6">
        <v>146865542.010732</v>
      </c>
      <c r="N4689" s="6">
        <v>3301.4640557579696</v>
      </c>
      <c r="O4689" s="6">
        <v>111083039.23852105</v>
      </c>
    </row>
    <row r="4690">
      <c r="A4690">
        <v>4686</v>
      </c>
      <c r="B4690" s="6">
        <v>-171843016.97694933</v>
      </c>
      <c r="C4690" s="6">
        <v>33731653.94645217</v>
      </c>
      <c r="D4690" s="6">
        <v>22214656.04740807</v>
      </c>
      <c r="E4690" s="6">
        <v>18665281.2739134</v>
      </c>
      <c r="F4690" s="6">
        <v>25110185.801055323</v>
      </c>
      <c r="G4690" s="6">
        <v>70283941.58788127</v>
      </c>
      <c r="H4690" s="6">
        <f>NPV(Supuestos!$B$22,C4690:G4690)+B4690</f>
        <v>-61191334.519728236</v>
      </c>
      <c r="I4690" s="2">
        <f>IFERROR(IRR(B4690:G4690),"")</f>
        <v>-0.003110010123896358</v>
      </c>
      <c r="J4690" s="2">
        <f>IFERROR(MIRR(B4690:G4690,Supuestos!$B$22,Supuestos!$B$22),"")</f>
        <v>0.043926874175038044</v>
      </c>
      <c r="K4690" s="6">
        <v>7951.872921628627</v>
      </c>
      <c r="L4690" s="6">
        <v>31270.02347703337</v>
      </c>
      <c r="M4690" s="6">
        <v>151950596.7412923</v>
      </c>
      <c r="N4690" s="6">
        <v>3432.948666686813</v>
      </c>
      <c r="O4690" s="6">
        <v>112804263.2606867</v>
      </c>
    </row>
    <row r="4691">
      <c r="A4691">
        <v>4687</v>
      </c>
      <c r="B4691" s="6">
        <v>-152107947.8889554</v>
      </c>
      <c r="C4691" s="6">
        <v>22341413.140971154</v>
      </c>
      <c r="D4691" s="6">
        <v>36437950.87404464</v>
      </c>
      <c r="E4691" s="6">
        <v>40808980.673436895</v>
      </c>
      <c r="F4691" s="6">
        <v>30464931.264629334</v>
      </c>
      <c r="G4691" s="6">
        <v>73768162.26321125</v>
      </c>
      <c r="H4691" s="6">
        <f>NPV(Supuestos!$B$22,C4691:G4691)+B4691</f>
        <v>-20576940.642012723</v>
      </c>
      <c r="I4691" s="2">
        <f>IFERROR(IRR(B4691:G4691),"")</f>
        <v>0.0902089032290199</v>
      </c>
      <c r="J4691" s="2">
        <f>IFERROR(MIRR(B4691:G4691,Supuestos!$B$22,Supuestos!$B$22),"")</f>
        <v>0.10733773333741814</v>
      </c>
      <c r="K4691" s="6">
        <v>8114.374049614195</v>
      </c>
      <c r="L4691" s="6">
        <v>31777.0361765021</v>
      </c>
      <c r="M4691" s="6">
        <v>131479887.27101459</v>
      </c>
      <c r="N4691" s="6">
        <v>3340.0706719296672</v>
      </c>
      <c r="O4691" s="6">
        <v>109261913.92954488</v>
      </c>
    </row>
    <row r="4692">
      <c r="A4692">
        <v>4688</v>
      </c>
      <c r="B4692" s="6">
        <v>-153898911.81188685</v>
      </c>
      <c r="C4692" s="6">
        <v>54063578.63921414</v>
      </c>
      <c r="D4692" s="6">
        <v>51652380.27649787</v>
      </c>
      <c r="E4692" s="6">
        <v>59142016.852052316</v>
      </c>
      <c r="F4692" s="6">
        <v>68444936.82332376</v>
      </c>
      <c r="G4692" s="6">
        <v>99786016.11932904</v>
      </c>
      <c r="H4692" s="6">
        <f>NPV(Supuestos!$B$22,C4692:G4692)+B4692</f>
        <v>65539913.246358775</v>
      </c>
      <c r="I4692" s="2">
        <f>IFERROR(IRR(B4692:G4692),"")</f>
        <v>0.28773317323427866</v>
      </c>
      <c r="J4692" s="2">
        <f>IFERROR(MIRR(B4692:G4692,Supuestos!$B$22,Supuestos!$B$22),"")</f>
        <v>0.22382814137698848</v>
      </c>
      <c r="K4692" s="6">
        <v>7540.526689606127</v>
      </c>
      <c r="L4692" s="6">
        <v>43313.81550303978</v>
      </c>
      <c r="M4692" s="6">
        <v>127770193.26553907</v>
      </c>
      <c r="N4692" s="6">
        <v>3395.6203352970383</v>
      </c>
      <c r="O4692" s="6">
        <v>103542712.15289553</v>
      </c>
    </row>
    <row r="4693">
      <c r="A4693">
        <v>4689</v>
      </c>
      <c r="B4693" s="6">
        <v>-175856761.05053857</v>
      </c>
      <c r="C4693" s="6">
        <v>62757388.93741731</v>
      </c>
      <c r="D4693" s="6">
        <v>39922924.31280857</v>
      </c>
      <c r="E4693" s="6">
        <v>56367312.08758912</v>
      </c>
      <c r="F4693" s="6">
        <v>49178293.00307983</v>
      </c>
      <c r="G4693" s="6">
        <v>104513496.69111738</v>
      </c>
      <c r="H4693" s="6">
        <f>NPV(Supuestos!$B$22,C4693:G4693)+B4693</f>
        <v>31357836.67280593</v>
      </c>
      <c r="I4693" s="2">
        <f>IFERROR(IRR(B4693:G4693),"")</f>
        <v>0.20595322574684566</v>
      </c>
      <c r="J4693" s="2">
        <f>IFERROR(MIRR(B4693:G4693,Supuestos!$B$22,Supuestos!$B$22),"")</f>
        <v>0.1780320514865701</v>
      </c>
      <c r="K4693" s="6">
        <v>7852.150854304397</v>
      </c>
      <c r="L4693" s="6">
        <v>41420.07816688801</v>
      </c>
      <c r="M4693" s="6">
        <v>149837824.8774598</v>
      </c>
      <c r="N4693" s="6">
        <v>3414.1976738659046</v>
      </c>
      <c r="O4693" s="6">
        <v>115079107.97710674</v>
      </c>
    </row>
    <row r="4694">
      <c r="A4694">
        <v>4690</v>
      </c>
      <c r="B4694" s="6">
        <v>-168558460.80387402</v>
      </c>
      <c r="C4694" s="6">
        <v>71609604.11399978</v>
      </c>
      <c r="D4694" s="6">
        <v>76276329.21598613</v>
      </c>
      <c r="E4694" s="6">
        <v>86118941.15280406</v>
      </c>
      <c r="F4694" s="6">
        <v>76427690.44463749</v>
      </c>
      <c r="G4694" s="6">
        <v>136620606.2126903</v>
      </c>
      <c r="H4694" s="6">
        <f>NPV(Supuestos!$B$22,C4694:G4694)+B4694</f>
        <v>127284762.13755816</v>
      </c>
      <c r="I4694" s="2">
        <f>IFERROR(IRR(B4694:G4694),"")</f>
        <v>0.39415499195486364</v>
      </c>
      <c r="J4694" s="2">
        <f>IFERROR(MIRR(B4694:G4694,Supuestos!$B$22,Supuestos!$B$22),"")</f>
        <v>0.27575437098098954</v>
      </c>
      <c r="K4694" s="6">
        <v>9039.143412419642</v>
      </c>
      <c r="L4694" s="6">
        <v>38284.74583113564</v>
      </c>
      <c r="M4694" s="6">
        <v>140873556.1578204</v>
      </c>
      <c r="N4694" s="6">
        <v>3383.102130703628</v>
      </c>
      <c r="O4694" s="6">
        <v>108423708.55894709</v>
      </c>
    </row>
    <row r="4695">
      <c r="A4695">
        <v>4691</v>
      </c>
      <c r="B4695" s="6">
        <v>-157196738.37057555</v>
      </c>
      <c r="C4695" s="6">
        <v>96233737.79815546</v>
      </c>
      <c r="D4695" s="6">
        <v>100920455.79068527</v>
      </c>
      <c r="E4695" s="6">
        <v>91853279.26665643</v>
      </c>
      <c r="F4695" s="6">
        <v>114718864.60694125</v>
      </c>
      <c r="G4695" s="6">
        <v>158939083.8617854</v>
      </c>
      <c r="H4695" s="6">
        <f>NPV(Supuestos!$B$22,C4695:G4695)+B4695</f>
        <v>217342938.8415267</v>
      </c>
      <c r="I4695" s="2">
        <f>IFERROR(IRR(B4695:G4695),"")</f>
        <v>0.5886183477961688</v>
      </c>
      <c r="J4695" s="2">
        <f>IFERROR(MIRR(B4695:G4695,Supuestos!$B$22,Supuestos!$B$22),"")</f>
        <v>0.3561749291659253</v>
      </c>
      <c r="K4695" s="6">
        <v>8693.842059299419</v>
      </c>
      <c r="L4695" s="6">
        <v>44370.73813285322</v>
      </c>
      <c r="M4695" s="6">
        <v>126336563.22005075</v>
      </c>
      <c r="N4695" s="6">
        <v>3233.2299475868545</v>
      </c>
      <c r="O4695" s="6">
        <v>102784019.6453519</v>
      </c>
    </row>
    <row r="4696">
      <c r="A4696">
        <v>4692</v>
      </c>
      <c r="B4696" s="6">
        <v>-166520129.58408105</v>
      </c>
      <c r="C4696" s="6">
        <v>94764403.52393405</v>
      </c>
      <c r="D4696" s="6">
        <v>81494607.64750993</v>
      </c>
      <c r="E4696" s="6">
        <v>89144362.60136344</v>
      </c>
      <c r="F4696" s="6">
        <v>80659724.59898157</v>
      </c>
      <c r="G4696" s="6">
        <v>115593125.87840313</v>
      </c>
      <c r="H4696" s="6">
        <f>NPV(Supuestos!$B$22,C4696:G4696)+B4696</f>
        <v>147276379.59965688</v>
      </c>
      <c r="I4696" s="2">
        <f>IFERROR(IRR(B4696:G4696),"")</f>
        <v>0.46166863031838407</v>
      </c>
      <c r="J4696" s="2">
        <f>IFERROR(MIRR(B4696:G4696,Supuestos!$B$22,Supuestos!$B$22),"")</f>
        <v>0.29402040577095323</v>
      </c>
      <c r="K4696" s="6">
        <v>8676.542907420793</v>
      </c>
      <c r="L4696" s="6">
        <v>40951.61848733755</v>
      </c>
      <c r="M4696" s="6">
        <v>138094651.5893842</v>
      </c>
      <c r="N4696" s="6">
        <v>3428.7007784470916</v>
      </c>
      <c r="O4696" s="6">
        <v>105148775.06363297</v>
      </c>
    </row>
    <row r="4697">
      <c r="A4697">
        <v>4693</v>
      </c>
      <c r="B4697" s="6">
        <v>-185112307.52130008</v>
      </c>
      <c r="C4697" s="6">
        <v>68917850.71471044</v>
      </c>
      <c r="D4697" s="6">
        <v>76807313.77178006</v>
      </c>
      <c r="E4697" s="6">
        <v>61996689.077572964</v>
      </c>
      <c r="F4697" s="6">
        <v>55680207.8752605</v>
      </c>
      <c r="G4697" s="6">
        <v>101741399.9970204</v>
      </c>
      <c r="H4697" s="6">
        <f>NPV(Supuestos!$B$22,C4697:G4697)+B4697</f>
        <v>62097128.56357677</v>
      </c>
      <c r="I4697" s="2">
        <f>IFERROR(IRR(B4697:G4697),"")</f>
        <v>0.26799303447986966</v>
      </c>
      <c r="J4697" s="2">
        <f>IFERROR(MIRR(B4697:G4697,Supuestos!$B$22,Supuestos!$B$22),"")</f>
        <v>0.2078994992134504</v>
      </c>
      <c r="K4697" s="6">
        <v>8002.487902899418</v>
      </c>
      <c r="L4697" s="6">
        <v>42442.85434988052</v>
      </c>
      <c r="M4697" s="6">
        <v>157940433.2413448</v>
      </c>
      <c r="N4697" s="6">
        <v>3392.022593909254</v>
      </c>
      <c r="O4697" s="6">
        <v>110420681.2935073</v>
      </c>
    </row>
    <row r="4698">
      <c r="A4698">
        <v>4694</v>
      </c>
      <c r="B4698" s="6">
        <v>-187633639.74481207</v>
      </c>
      <c r="C4698" s="6">
        <v>86444817.93474093</v>
      </c>
      <c r="D4698" s="6">
        <v>89988549.34462364</v>
      </c>
      <c r="E4698" s="6">
        <v>72857019.37149867</v>
      </c>
      <c r="F4698" s="6">
        <v>103381514.0716286</v>
      </c>
      <c r="G4698" s="6">
        <v>126448011.6307275</v>
      </c>
      <c r="H4698" s="6">
        <f>NPV(Supuestos!$B$22,C4698:G4698)+B4698</f>
        <v>133498117.84130186</v>
      </c>
      <c r="I4698" s="2">
        <f>IFERROR(IRR(B4698:G4698),"")</f>
        <v>0.3909605378061</v>
      </c>
      <c r="J4698" s="2">
        <f>IFERROR(MIRR(B4698:G4698,Supuestos!$B$22,Supuestos!$B$22),"")</f>
        <v>0.26934408020915024</v>
      </c>
      <c r="K4698" s="6">
        <v>8261.485156340193</v>
      </c>
      <c r="L4698" s="6">
        <v>43993.77214860357</v>
      </c>
      <c r="M4698" s="6">
        <v>158557328.098644</v>
      </c>
      <c r="N4698" s="6">
        <v>3333.881144784391</v>
      </c>
      <c r="O4698" s="6">
        <v>107459379.18136692</v>
      </c>
    </row>
    <row r="4699">
      <c r="A4699">
        <v>4695</v>
      </c>
      <c r="B4699" s="6">
        <v>-172089778.2570008</v>
      </c>
      <c r="C4699" s="6">
        <v>49516510.62802779</v>
      </c>
      <c r="D4699" s="6">
        <v>43094941.69923027</v>
      </c>
      <c r="E4699" s="6">
        <v>52286730.181556925</v>
      </c>
      <c r="F4699" s="6">
        <v>50849608.02310855</v>
      </c>
      <c r="G4699" s="6">
        <v>87698468.6518805</v>
      </c>
      <c r="H4699" s="6">
        <f>NPV(Supuestos!$B$22,C4699:G4699)+B4699</f>
        <v>15452855.76100539</v>
      </c>
      <c r="I4699" s="2">
        <f>IFERROR(IRR(B4699:G4699),"")</f>
        <v>0.17344362707042119</v>
      </c>
      <c r="J4699" s="2">
        <f>IFERROR(MIRR(B4699:G4699,Supuestos!$B$22,Supuestos!$B$22),"")</f>
        <v>0.1597752555776586</v>
      </c>
      <c r="K4699" s="6">
        <v>7767.404847820553</v>
      </c>
      <c r="L4699" s="6">
        <v>37085.959596543136</v>
      </c>
      <c r="M4699" s="6">
        <v>149044845.2684995</v>
      </c>
      <c r="N4699" s="6">
        <v>3376.085621615251</v>
      </c>
      <c r="O4699" s="6">
        <v>104780271.10766856</v>
      </c>
    </row>
    <row r="4700">
      <c r="A4700">
        <v>4696</v>
      </c>
      <c r="B4700" s="6">
        <v>-159861560.71561676</v>
      </c>
      <c r="C4700" s="6">
        <v>56747174.2898837</v>
      </c>
      <c r="D4700" s="6">
        <v>51681635.01117423</v>
      </c>
      <c r="E4700" s="6">
        <v>54159668.39061759</v>
      </c>
      <c r="F4700" s="6">
        <v>55453042.2612457</v>
      </c>
      <c r="G4700" s="6">
        <v>98695010.95628043</v>
      </c>
      <c r="H4700" s="6">
        <f>NPV(Supuestos!$B$22,C4700:G4700)+B4700</f>
        <v>50331984.458050445</v>
      </c>
      <c r="I4700" s="2">
        <f>IFERROR(IRR(B4700:G4700),"")</f>
        <v>0.2539296500203351</v>
      </c>
      <c r="J4700" s="2">
        <f>IFERROR(MIRR(B4700:G4700,Supuestos!$B$22,Supuestos!$B$22),"")</f>
        <v>0.20414813298959888</v>
      </c>
      <c r="K4700" s="6">
        <v>7991.584224099228</v>
      </c>
      <c r="L4700" s="6">
        <v>40819.6697218665</v>
      </c>
      <c r="M4700" s="6">
        <v>133764454.42904001</v>
      </c>
      <c r="N4700" s="6">
        <v>3541.5434886701405</v>
      </c>
      <c r="O4700" s="6">
        <v>111151515.17892186</v>
      </c>
    </row>
    <row r="4701">
      <c r="A4701">
        <v>4697</v>
      </c>
      <c r="B4701" s="6">
        <v>-153275815.36602336</v>
      </c>
      <c r="C4701" s="6">
        <v>53073212.1194247</v>
      </c>
      <c r="D4701" s="6">
        <v>63671402.74492447</v>
      </c>
      <c r="E4701" s="6">
        <v>74017517.05487803</v>
      </c>
      <c r="F4701" s="6">
        <v>60662285.972088516</v>
      </c>
      <c r="G4701" s="6">
        <v>106538429.0972003</v>
      </c>
      <c r="H4701" s="6">
        <f>NPV(Supuestos!$B$22,C4701:G4701)+B4701</f>
        <v>83482091.2054255</v>
      </c>
      <c r="I4701" s="2">
        <f>IFERROR(IRR(B4701:G4701),"")</f>
        <v>0.32702060279536105</v>
      </c>
      <c r="J4701" s="2">
        <f>IFERROR(MIRR(B4701:G4701,Supuestos!$B$22,Supuestos!$B$22),"")</f>
        <v>0.24357225075711342</v>
      </c>
      <c r="K4701" s="6">
        <v>8501.578543168518</v>
      </c>
      <c r="L4701" s="6">
        <v>35818.437357830204</v>
      </c>
      <c r="M4701" s="6">
        <v>128914754.68673098</v>
      </c>
      <c r="N4701" s="6">
        <v>3210.6554171070457</v>
      </c>
      <c r="O4701" s="6">
        <v>106963166.72176778</v>
      </c>
    </row>
    <row r="4702">
      <c r="A4702">
        <v>4698</v>
      </c>
      <c r="B4702" s="6">
        <v>-171039661.2351085</v>
      </c>
      <c r="C4702" s="6">
        <v>68143851.13415289</v>
      </c>
      <c r="D4702" s="6">
        <v>63631900.574219</v>
      </c>
      <c r="E4702" s="6">
        <v>70038204.89701799</v>
      </c>
      <c r="F4702" s="6">
        <v>50873761.974919006</v>
      </c>
      <c r="G4702" s="6">
        <v>112584687.68181047</v>
      </c>
      <c r="H4702" s="6">
        <f>NPV(Supuestos!$B$22,C4702:G4702)+B4702</f>
        <v>73566431.36506997</v>
      </c>
      <c r="I4702" s="2">
        <f>IFERROR(IRR(B4702:G4702),"")</f>
        <v>0.29722904579139925</v>
      </c>
      <c r="J4702" s="2">
        <f>IFERROR(MIRR(B4702:G4702,Supuestos!$B$22,Supuestos!$B$22),"")</f>
        <v>0.22455681559319762</v>
      </c>
      <c r="K4702" s="6">
        <v>8039.411058953017</v>
      </c>
      <c r="L4702" s="6">
        <v>42888.364674252145</v>
      </c>
      <c r="M4702" s="6">
        <v>143455885.77410108</v>
      </c>
      <c r="N4702" s="6">
        <v>3395.712428012242</v>
      </c>
      <c r="O4702" s="6">
        <v>116570057.58328311</v>
      </c>
    </row>
    <row r="4703">
      <c r="A4703">
        <v>4699</v>
      </c>
      <c r="B4703" s="6">
        <v>-186319297.54071712</v>
      </c>
      <c r="C4703" s="6">
        <v>79765466.24901909</v>
      </c>
      <c r="D4703" s="6">
        <v>76937656.18683794</v>
      </c>
      <c r="E4703" s="6">
        <v>74249133.45172396</v>
      </c>
      <c r="F4703" s="6">
        <v>73294285.28228708</v>
      </c>
      <c r="G4703" s="6">
        <v>128566663.96392597</v>
      </c>
      <c r="H4703" s="6">
        <f>NPV(Supuestos!$B$22,C4703:G4703)+B4703</f>
        <v>103137085.33397198</v>
      </c>
      <c r="I4703" s="2">
        <f>IFERROR(IRR(B4703:G4703),"")</f>
        <v>0.3383333283801269</v>
      </c>
      <c r="J4703" s="2">
        <f>IFERROR(MIRR(B4703:G4703,Supuestos!$B$22,Supuestos!$B$22),"")</f>
        <v>0.24500160084021338</v>
      </c>
      <c r="K4703" s="6">
        <v>8796.897839194433</v>
      </c>
      <c r="L4703" s="6">
        <v>40542.341073314456</v>
      </c>
      <c r="M4703" s="6">
        <v>157787550.93401924</v>
      </c>
      <c r="N4703" s="6">
        <v>3497.5648218765855</v>
      </c>
      <c r="O4703" s="6">
        <v>113531129.60146219</v>
      </c>
    </row>
    <row r="4704">
      <c r="A4704">
        <v>4700</v>
      </c>
      <c r="B4704" s="6">
        <v>-156204321.1487288</v>
      </c>
      <c r="C4704" s="6">
        <v>49108080.42661319</v>
      </c>
      <c r="D4704" s="6">
        <v>58722667.829470016</v>
      </c>
      <c r="E4704" s="6">
        <v>61147000.46957713</v>
      </c>
      <c r="F4704" s="6">
        <v>45010486.09916566</v>
      </c>
      <c r="G4704" s="6">
        <v>105282276.19784106</v>
      </c>
      <c r="H4704" s="6">
        <f>NPV(Supuestos!$B$22,C4704:G4704)+B4704</f>
        <v>54660748.345263444</v>
      </c>
      <c r="I4704" s="2">
        <f>IFERROR(IRR(B4704:G4704),"")</f>
        <v>0.26383586408891474</v>
      </c>
      <c r="J4704" s="2">
        <f>IFERROR(MIRR(B4704:G4704,Supuestos!$B$22,Supuestos!$B$22),"")</f>
        <v>0.2105066267005351</v>
      </c>
      <c r="K4704" s="6">
        <v>7717.6143608229795</v>
      </c>
      <c r="L4704" s="6">
        <v>42792.11561836688</v>
      </c>
      <c r="M4704" s="6">
        <v>129784077.46662435</v>
      </c>
      <c r="N4704" s="6">
        <v>3390.243809980651</v>
      </c>
      <c r="O4704" s="6">
        <v>113517287.8468651</v>
      </c>
    </row>
    <row r="4705">
      <c r="A4705">
        <v>4701</v>
      </c>
      <c r="B4705" s="6">
        <v>-160833066.00339973</v>
      </c>
      <c r="C4705" s="6">
        <v>73380096.0398149</v>
      </c>
      <c r="D4705" s="6">
        <v>83037218.25872907</v>
      </c>
      <c r="E4705" s="6">
        <v>91088467.50882101</v>
      </c>
      <c r="F4705" s="6">
        <v>96560161.73583467</v>
      </c>
      <c r="G4705" s="6">
        <v>122767932.44292097</v>
      </c>
      <c r="H4705" s="6">
        <f>NPV(Supuestos!$B$22,C4705:G4705)+B4705</f>
        <v>149845187.86478278</v>
      </c>
      <c r="I4705" s="2">
        <f>IFERROR(IRR(B4705:G4705),"")</f>
        <v>0.45051931544675616</v>
      </c>
      <c r="J4705" s="2">
        <f>IFERROR(MIRR(B4705:G4705,Supuestos!$B$22,Supuestos!$B$22),"")</f>
        <v>0.30044489526969453</v>
      </c>
      <c r="K4705" s="6">
        <v>9246.216184821398</v>
      </c>
      <c r="L4705" s="6">
        <v>38042.22243635453</v>
      </c>
      <c r="M4705" s="6">
        <v>132693336.97959197</v>
      </c>
      <c r="N4705" s="6">
        <v>3361.1862620338798</v>
      </c>
      <c r="O4705" s="6">
        <v>113765662.61987366</v>
      </c>
    </row>
    <row r="4706">
      <c r="A4706">
        <v>4702</v>
      </c>
      <c r="B4706" s="6">
        <v>-172543558.27423176</v>
      </c>
      <c r="C4706" s="6">
        <v>49523596.57921809</v>
      </c>
      <c r="D4706" s="6">
        <v>59011558.83701381</v>
      </c>
      <c r="E4706" s="6">
        <v>47922107.53951301</v>
      </c>
      <c r="F4706" s="6">
        <v>54649691.49335286</v>
      </c>
      <c r="G4706" s="6">
        <v>106125281.53800918</v>
      </c>
      <c r="H4706" s="6">
        <f>NPV(Supuestos!$B$22,C4706:G4706)+B4706</f>
        <v>36126879.25086989</v>
      </c>
      <c r="I4706" s="2">
        <f>IFERROR(IRR(B4706:G4706),"")</f>
        <v>0.21516413948259852</v>
      </c>
      <c r="J4706" s="2">
        <f>IFERROR(MIRR(B4706:G4706,Supuestos!$B$22,Supuestos!$B$22),"")</f>
        <v>0.18417881333556863</v>
      </c>
      <c r="K4706" s="6">
        <v>7543.291491543897</v>
      </c>
      <c r="L4706" s="6">
        <v>43015.71839847193</v>
      </c>
      <c r="M4706" s="6">
        <v>146585150.06640443</v>
      </c>
      <c r="N4706" s="6">
        <v>3328.759179605792</v>
      </c>
      <c r="O4706" s="6">
        <v>111111280.99794286</v>
      </c>
    </row>
    <row r="4707">
      <c r="A4707">
        <v>4703</v>
      </c>
      <c r="B4707" s="6">
        <v>-172284047.80924574</v>
      </c>
      <c r="C4707" s="6">
        <v>39257672.43510844</v>
      </c>
      <c r="D4707" s="6">
        <v>45837362.50264937</v>
      </c>
      <c r="E4707" s="6">
        <v>46220501.12668316</v>
      </c>
      <c r="F4707" s="6">
        <v>42397646.630578175</v>
      </c>
      <c r="G4707" s="6">
        <v>89228172.03287525</v>
      </c>
      <c r="H4707" s="6">
        <f>NPV(Supuestos!$B$22,C4707:G4707)+B4707</f>
        <v>65517.62885656208</v>
      </c>
      <c r="I4707" s="2">
        <f>IFERROR(IRR(B4707:G4707),"")</f>
        <v>0.14014078248698994</v>
      </c>
      <c r="J4707" s="2">
        <f>IFERROR(MIRR(B4707:G4707,Supuestos!$B$22,Supuestos!$B$22),"")</f>
        <v>0.1400866925741835</v>
      </c>
      <c r="K4707" s="6">
        <v>7401.572217239842</v>
      </c>
      <c r="L4707" s="6">
        <v>37491.5262193917</v>
      </c>
      <c r="M4707" s="6">
        <v>150084348.70145625</v>
      </c>
      <c r="N4707" s="6">
        <v>3271.894447815915</v>
      </c>
      <c r="O4707" s="6">
        <v>101811270.67583744</v>
      </c>
    </row>
    <row r="4708">
      <c r="A4708">
        <v>4704</v>
      </c>
      <c r="B4708" s="6">
        <v>-163676404.7528599</v>
      </c>
      <c r="C4708" s="6">
        <v>91283950.96835023</v>
      </c>
      <c r="D4708" s="6">
        <v>87483097.39454004</v>
      </c>
      <c r="E4708" s="6">
        <v>109325390.88477972</v>
      </c>
      <c r="F4708" s="6">
        <v>76976352.02892235</v>
      </c>
      <c r="G4708" s="6">
        <v>146342756.93874288</v>
      </c>
      <c r="H4708" s="6">
        <f>NPV(Supuestos!$B$22,C4708:G4708)+B4708</f>
        <v>179086186.09766597</v>
      </c>
      <c r="I4708" s="2">
        <f>IFERROR(IRR(B4708:G4708),"")</f>
        <v>0.511360683976594</v>
      </c>
      <c r="J4708" s="2">
        <f>IFERROR(MIRR(B4708:G4708,Supuestos!$B$22,Supuestos!$B$22),"")</f>
        <v>0.32161913923413854</v>
      </c>
      <c r="K4708" s="6">
        <v>8933.37099331075</v>
      </c>
      <c r="L4708" s="6">
        <v>42131.23891304577</v>
      </c>
      <c r="M4708" s="6">
        <v>133566485.74341606</v>
      </c>
      <c r="N4708" s="6">
        <v>3494.5393927705786</v>
      </c>
      <c r="O4708" s="6">
        <v>108002088.5796899</v>
      </c>
    </row>
    <row r="4709">
      <c r="A4709">
        <v>4705</v>
      </c>
      <c r="B4709" s="6">
        <v>-171183151.86788568</v>
      </c>
      <c r="C4709" s="6">
        <v>112456143.6528166</v>
      </c>
      <c r="D4709" s="6">
        <v>96993740.32099399</v>
      </c>
      <c r="E4709" s="6">
        <v>112119804.32378218</v>
      </c>
      <c r="F4709" s="6">
        <v>114379096.61277147</v>
      </c>
      <c r="G4709" s="6">
        <v>160130658.73558107</v>
      </c>
      <c r="H4709" s="6">
        <f>NPV(Supuestos!$B$22,C4709:G4709)+B4709</f>
        <v>228662249.739424</v>
      </c>
      <c r="I4709" s="2">
        <f>IFERROR(IRR(B4709:G4709),"")</f>
        <v>0.5877418365554118</v>
      </c>
      <c r="J4709" s="2">
        <f>IFERROR(MIRR(B4709:G4709,Supuestos!$B$22,Supuestos!$B$22),"")</f>
        <v>0.35080005239074175</v>
      </c>
      <c r="K4709" s="6">
        <v>8998.228367223526</v>
      </c>
      <c r="L4709" s="6">
        <v>44306.42851526889</v>
      </c>
      <c r="M4709" s="6">
        <v>139288802.91456938</v>
      </c>
      <c r="N4709" s="6">
        <v>3231.7319948847094</v>
      </c>
      <c r="O4709" s="6">
        <v>105481593.69146347</v>
      </c>
    </row>
    <row r="4710">
      <c r="A4710">
        <v>4706</v>
      </c>
      <c r="B4710" s="6">
        <v>-175562526.17635542</v>
      </c>
      <c r="C4710" s="6">
        <v>48001296.2259869</v>
      </c>
      <c r="D4710" s="6">
        <v>43826020.62803966</v>
      </c>
      <c r="E4710" s="6">
        <v>51409374.28484073</v>
      </c>
      <c r="F4710" s="6">
        <v>34049158.729186274</v>
      </c>
      <c r="G4710" s="6">
        <v>80706478.78830782</v>
      </c>
      <c r="H4710" s="6">
        <f>NPV(Supuestos!$B$22,C4710:G4710)+B4710</f>
        <v>-2957311.4566740245</v>
      </c>
      <c r="I4710" s="2">
        <f>IFERROR(IRR(B4710:G4710),"")</f>
        <v>0.13339984299769528</v>
      </c>
      <c r="J4710" s="2">
        <f>IFERROR(MIRR(B4710:G4710,Supuestos!$B$22,Supuestos!$B$22),"")</f>
        <v>0.1361332486884934</v>
      </c>
      <c r="K4710" s="6">
        <v>7932.403688402997</v>
      </c>
      <c r="L4710" s="6">
        <v>35771.62515458187</v>
      </c>
      <c r="M4710" s="6">
        <v>152862128.47104546</v>
      </c>
      <c r="N4710" s="6">
        <v>3355.1201498756805</v>
      </c>
      <c r="O4710" s="6">
        <v>112240980.24838997</v>
      </c>
    </row>
    <row r="4711">
      <c r="A4711">
        <v>4707</v>
      </c>
      <c r="B4711" s="6">
        <v>-166423974.52961415</v>
      </c>
      <c r="C4711" s="6">
        <v>80653654.92259967</v>
      </c>
      <c r="D4711" s="6">
        <v>65680217.51350126</v>
      </c>
      <c r="E4711" s="6">
        <v>67609428.18389162</v>
      </c>
      <c r="F4711" s="6">
        <v>59754031.526385725</v>
      </c>
      <c r="G4711" s="6">
        <v>129022489.13600492</v>
      </c>
      <c r="H4711" s="6">
        <f>NPV(Supuestos!$B$22,C4711:G4711)+B4711</f>
        <v>102887499.88334264</v>
      </c>
      <c r="I4711" s="2">
        <f>IFERROR(IRR(B4711:G4711),"")</f>
        <v>0.361515655449001</v>
      </c>
      <c r="J4711" s="2">
        <f>IFERROR(MIRR(B4711:G4711,Supuestos!$B$22,Supuestos!$B$22),"")</f>
        <v>0.2551991744148703</v>
      </c>
      <c r="K4711" s="6">
        <v>8144.081391356311</v>
      </c>
      <c r="L4711" s="6">
        <v>40420.19691139342</v>
      </c>
      <c r="M4711" s="6">
        <v>140089144.6495312</v>
      </c>
      <c r="N4711" s="6">
        <v>3311.087345828613</v>
      </c>
      <c r="O4711" s="6">
        <v>104842338.5390309</v>
      </c>
    </row>
    <row r="4712">
      <c r="A4712">
        <v>4708</v>
      </c>
      <c r="B4712" s="6">
        <v>-146380343.24088228</v>
      </c>
      <c r="C4712" s="6">
        <v>24022819.564564526</v>
      </c>
      <c r="D4712" s="6">
        <v>28472993.666605003</v>
      </c>
      <c r="E4712" s="6">
        <v>39434449.242964536</v>
      </c>
      <c r="F4712" s="6">
        <v>34793947.73074817</v>
      </c>
      <c r="G4712" s="6">
        <v>77112954.82387692</v>
      </c>
      <c r="H4712" s="6">
        <f>NPV(Supuestos!$B$22,C4712:G4712)+B4712</f>
        <v>-16130657.864187002</v>
      </c>
      <c r="I4712" s="2">
        <f>IFERROR(IRR(B4712:G4712),"")</f>
        <v>0.1005895719191446</v>
      </c>
      <c r="J4712" s="2">
        <f>IFERROR(MIRR(B4712:G4712,Supuestos!$B$22,Supuestos!$B$22),"")</f>
        <v>0.11368824496115892</v>
      </c>
      <c r="K4712" s="6">
        <v>7288.752939924307</v>
      </c>
      <c r="L4712" s="6">
        <v>39114.014643734845</v>
      </c>
      <c r="M4712" s="6">
        <v>123572952.10274109</v>
      </c>
      <c r="N4712" s="6">
        <v>3434.9776135447123</v>
      </c>
      <c r="O4712" s="6">
        <v>113164252.63516581</v>
      </c>
    </row>
    <row r="4713">
      <c r="A4713">
        <v>4709</v>
      </c>
      <c r="B4713" s="6">
        <v>-176365149.26078662</v>
      </c>
      <c r="C4713" s="6">
        <v>53400934.4928087</v>
      </c>
      <c r="D4713" s="6">
        <v>58498013.8647673</v>
      </c>
      <c r="E4713" s="6">
        <v>62522547.96924026</v>
      </c>
      <c r="F4713" s="6">
        <v>59092598.63344321</v>
      </c>
      <c r="G4713" s="6">
        <v>107354070.13008758</v>
      </c>
      <c r="H4713" s="6">
        <f>NPV(Supuestos!$B$22,C4713:G4713)+B4713</f>
        <v>48434939.0879282</v>
      </c>
      <c r="I4713" s="2">
        <f>IFERROR(IRR(B4713:G4713),"")</f>
        <v>0.23790601903332628</v>
      </c>
      <c r="J4713" s="2">
        <f>IFERROR(MIRR(B4713:G4713,Supuestos!$B$22,Supuestos!$B$22),"")</f>
        <v>0.1966898095613132</v>
      </c>
      <c r="K4713" s="6">
        <v>7673.72081794502</v>
      </c>
      <c r="L4713" s="6">
        <v>42319.02769585064</v>
      </c>
      <c r="M4713" s="6">
        <v>150385596.95479935</v>
      </c>
      <c r="N4713" s="6">
        <v>3394.268890687575</v>
      </c>
      <c r="O4713" s="6">
        <v>110435857.71963994</v>
      </c>
    </row>
    <row r="4714">
      <c r="A4714">
        <v>4710</v>
      </c>
      <c r="B4714" s="6">
        <v>-154682677.805261</v>
      </c>
      <c r="C4714" s="6">
        <v>35272573.603746094</v>
      </c>
      <c r="D4714" s="6">
        <v>32497147.02699125</v>
      </c>
      <c r="E4714" s="6">
        <v>47185806.87766301</v>
      </c>
      <c r="F4714" s="6">
        <v>48302999.241565436</v>
      </c>
      <c r="G4714" s="6">
        <v>79983331.79698567</v>
      </c>
      <c r="H4714" s="6">
        <f>NPV(Supuestos!$B$22,C4714:G4714)+B4714</f>
        <v>3252840.644945875</v>
      </c>
      <c r="I4714" s="2">
        <f>IFERROR(IRR(B4714:G4714),"")</f>
        <v>0.14755684743121594</v>
      </c>
      <c r="J4714" s="2">
        <f>IFERROR(MIRR(B4714:G4714,Supuestos!$B$22,Supuestos!$B$22),"")</f>
        <v>0.1447548101159204</v>
      </c>
      <c r="K4714" s="6">
        <v>7744.550897662939</v>
      </c>
      <c r="L4714" s="6">
        <v>35062.26829511298</v>
      </c>
      <c r="M4714" s="6">
        <v>132959356.09333971</v>
      </c>
      <c r="N4714" s="6">
        <v>3289.389479936411</v>
      </c>
      <c r="O4714" s="6">
        <v>111804334.5397607</v>
      </c>
    </row>
    <row r="4715">
      <c r="A4715">
        <v>4711</v>
      </c>
      <c r="B4715" s="6">
        <v>-173357321.33849537</v>
      </c>
      <c r="C4715" s="6">
        <v>64450557.61588265</v>
      </c>
      <c r="D4715" s="6">
        <v>87125696.79195236</v>
      </c>
      <c r="E4715" s="6">
        <v>72391131.71523194</v>
      </c>
      <c r="F4715" s="6">
        <v>70661228.42167301</v>
      </c>
      <c r="G4715" s="6">
        <v>138411819.30635265</v>
      </c>
      <c r="H4715" s="6">
        <f>NPV(Supuestos!$B$22,C4715:G4715)+B4715</f>
        <v>112804483.47568312</v>
      </c>
      <c r="I4715" s="2">
        <f>IFERROR(IRR(B4715:G4715),"")</f>
        <v>0.36095174071235603</v>
      </c>
      <c r="J4715" s="2">
        <f>IFERROR(MIRR(B4715:G4715,Supuestos!$B$22,Supuestos!$B$22),"")</f>
        <v>0.26019788681649647</v>
      </c>
      <c r="K4715" s="6">
        <v>8504.446974297296</v>
      </c>
      <c r="L4715" s="6">
        <v>40157.822955415126</v>
      </c>
      <c r="M4715" s="6">
        <v>146035715.26429164</v>
      </c>
      <c r="N4715" s="6">
        <v>3292.6879706171653</v>
      </c>
      <c r="O4715" s="6">
        <v>107814036.79570483</v>
      </c>
    </row>
    <row r="4716">
      <c r="A4716">
        <v>4712</v>
      </c>
      <c r="B4716" s="6">
        <v>-159186815.5735737</v>
      </c>
      <c r="C4716" s="6">
        <v>54117677.264406465</v>
      </c>
      <c r="D4716" s="6">
        <v>42817661.72801122</v>
      </c>
      <c r="E4716" s="6">
        <v>51341155.976305455</v>
      </c>
      <c r="F4716" s="6">
        <v>37990004.57974371</v>
      </c>
      <c r="G4716" s="6">
        <v>94435736.25198671</v>
      </c>
      <c r="H4716" s="6">
        <f>NPV(Supuestos!$B$22,C4716:G4716)+B4716</f>
        <v>27425544.04111058</v>
      </c>
      <c r="I4716" s="2">
        <f>IFERROR(IRR(B4716:G4716),"")</f>
        <v>0.20431702328813595</v>
      </c>
      <c r="J4716" s="2">
        <f>IFERROR(MIRR(B4716:G4716,Supuestos!$B$22,Supuestos!$B$22),"")</f>
        <v>0.17682399034143748</v>
      </c>
      <c r="K4716" s="6">
        <v>7969.854978266964</v>
      </c>
      <c r="L4716" s="6">
        <v>35821.91765833604</v>
      </c>
      <c r="M4716" s="6">
        <v>136347176.471145</v>
      </c>
      <c r="N4716" s="6">
        <v>3359.558056139698</v>
      </c>
      <c r="O4716" s="6">
        <v>106360750.66704677</v>
      </c>
    </row>
    <row r="4717">
      <c r="A4717">
        <v>4713</v>
      </c>
      <c r="B4717" s="6">
        <v>-180156466.86723858</v>
      </c>
      <c r="C4717" s="6">
        <v>101517459.41029972</v>
      </c>
      <c r="D4717" s="6">
        <v>90620716.27954943</v>
      </c>
      <c r="E4717" s="6">
        <v>91596367.62510386</v>
      </c>
      <c r="F4717" s="6">
        <v>86397040.36759934</v>
      </c>
      <c r="G4717" s="6">
        <v>148980179.90698272</v>
      </c>
      <c r="H4717" s="6">
        <f>NPV(Supuestos!$B$22,C4717:G4717)+B4717</f>
        <v>168978194.52178532</v>
      </c>
      <c r="I4717" s="2">
        <f>IFERROR(IRR(B4717:G4717),"")</f>
        <v>0.4695876806898686</v>
      </c>
      <c r="J4717" s="2">
        <f>IFERROR(MIRR(B4717:G4717,Supuestos!$B$22,Supuestos!$B$22),"")</f>
        <v>0.3012881455720682</v>
      </c>
      <c r="K4717" s="6">
        <v>9185.662980506604</v>
      </c>
      <c r="L4717" s="6">
        <v>42421.780524728194</v>
      </c>
      <c r="M4717" s="6">
        <v>148982692.55258483</v>
      </c>
      <c r="N4717" s="6">
        <v>3521.585964690894</v>
      </c>
      <c r="O4717" s="6">
        <v>109088500.29586995</v>
      </c>
    </row>
    <row r="4718">
      <c r="A4718">
        <v>4714</v>
      </c>
      <c r="B4718" s="6">
        <v>-169288806.01711735</v>
      </c>
      <c r="C4718" s="6">
        <v>93307703.00422373</v>
      </c>
      <c r="D4718" s="6">
        <v>59555732.2191273</v>
      </c>
      <c r="E4718" s="6">
        <v>76904033.14143816</v>
      </c>
      <c r="F4718" s="6">
        <v>90792304.45856373</v>
      </c>
      <c r="G4718" s="6">
        <v>147434890.5817543</v>
      </c>
      <c r="H4718" s="6">
        <f>NPV(Supuestos!$B$22,C4718:G4718)+B4718</f>
        <v>140623685.20409316</v>
      </c>
      <c r="I4718" s="2">
        <f>IFERROR(IRR(B4718:G4718),"")</f>
        <v>0.4223005379313023</v>
      </c>
      <c r="J4718" s="2">
        <f>IFERROR(MIRR(B4718:G4718,Supuestos!$B$22,Supuestos!$B$22),"")</f>
        <v>0.28655103694075557</v>
      </c>
      <c r="K4718" s="6">
        <v>8537.360571416819</v>
      </c>
      <c r="L4718" s="6">
        <v>42533.113992979415</v>
      </c>
      <c r="M4718" s="6">
        <v>140239163.5864582</v>
      </c>
      <c r="N4718" s="6">
        <v>3451.267301042875</v>
      </c>
      <c r="O4718" s="6">
        <v>109770465.19863908</v>
      </c>
    </row>
    <row r="4719">
      <c r="A4719">
        <v>4715</v>
      </c>
      <c r="B4719" s="6">
        <v>-194978496.69347835</v>
      </c>
      <c r="C4719" s="6">
        <v>81036576.6491663</v>
      </c>
      <c r="D4719" s="6">
        <v>61227098.87190423</v>
      </c>
      <c r="E4719" s="6">
        <v>74624440.60775974</v>
      </c>
      <c r="F4719" s="6">
        <v>71479938.06790683</v>
      </c>
      <c r="G4719" s="6">
        <v>133537222.02137482</v>
      </c>
      <c r="H4719" s="6">
        <f>NPV(Supuestos!$B$22,C4719:G4719)+B4719</f>
        <v>85264766.13376889</v>
      </c>
      <c r="I4719" s="2">
        <f>IFERROR(IRR(B4719:G4719),"")</f>
        <v>0.2963630187426599</v>
      </c>
      <c r="J4719" s="2">
        <f>IFERROR(MIRR(B4719:G4719,Supuestos!$B$22,Supuestos!$B$22),"")</f>
        <v>0.22578568135799282</v>
      </c>
      <c r="K4719" s="6">
        <v>8318.260465539488</v>
      </c>
      <c r="L4719" s="6">
        <v>43231.10680712141</v>
      </c>
      <c r="M4719" s="6">
        <v>166209888.1626629</v>
      </c>
      <c r="N4719" s="6">
        <v>3422.634179672847</v>
      </c>
      <c r="O4719" s="6">
        <v>113314043.522515</v>
      </c>
    </row>
    <row r="4720">
      <c r="A4720">
        <v>4716</v>
      </c>
      <c r="B4720" s="6">
        <v>-161437265.83594102</v>
      </c>
      <c r="C4720" s="6">
        <v>41362323.30212505</v>
      </c>
      <c r="D4720" s="6">
        <v>70809042.24049121</v>
      </c>
      <c r="E4720" s="6">
        <v>41545880.89164227</v>
      </c>
      <c r="F4720" s="6">
        <v>26800189.91272021</v>
      </c>
      <c r="G4720" s="6">
        <v>91657770.16901308</v>
      </c>
      <c r="H4720" s="6">
        <f>NPV(Supuestos!$B$22,C4720:G4720)+B4720</f>
        <v>20845056.394261412</v>
      </c>
      <c r="I4720" s="2">
        <f>IFERROR(IRR(B4720:G4720),"")</f>
        <v>0.18934946221275908</v>
      </c>
      <c r="J4720" s="2">
        <f>IFERROR(MIRR(B4720:G4720,Supuestos!$B$22,Supuestos!$B$22),"")</f>
        <v>0.1680273258809406</v>
      </c>
      <c r="K4720" s="6">
        <v>7835.759395473526</v>
      </c>
      <c r="L4720" s="6">
        <v>38044.04152400878</v>
      </c>
      <c r="M4720" s="6">
        <v>137588949.37085807</v>
      </c>
      <c r="N4720" s="6">
        <v>3458.830094896257</v>
      </c>
      <c r="O4720" s="6">
        <v>109156630.96568018</v>
      </c>
    </row>
    <row r="4721">
      <c r="A4721">
        <v>4717</v>
      </c>
      <c r="B4721" s="6">
        <v>-175398606.84122735</v>
      </c>
      <c r="C4721" s="6">
        <v>31075156.729962934</v>
      </c>
      <c r="D4721" s="6">
        <v>47391859.40223646</v>
      </c>
      <c r="E4721" s="6">
        <v>38394010.15426372</v>
      </c>
      <c r="F4721" s="6">
        <v>48027302.08343077</v>
      </c>
      <c r="G4721" s="6">
        <v>102147510.11887531</v>
      </c>
      <c r="H4721" s="6">
        <f>NPV(Supuestos!$B$22,C4721:G4721)+B4721</f>
        <v>-4270103.02120886</v>
      </c>
      <c r="I4721" s="2">
        <f>IFERROR(IRR(B4721:G4721),"")</f>
        <v>0.13142115426367512</v>
      </c>
      <c r="J4721" s="2">
        <f>IFERROR(MIRR(B4721:G4721,Supuestos!$B$22,Supuestos!$B$22),"")</f>
        <v>0.13439445268560957</v>
      </c>
      <c r="K4721" s="6">
        <v>7405.652695671856</v>
      </c>
      <c r="L4721" s="6">
        <v>40505.77256739706</v>
      </c>
      <c r="M4721" s="6">
        <v>151400872.13690615</v>
      </c>
      <c r="N4721" s="6">
        <v>3452.5856328817704</v>
      </c>
      <c r="O4721" s="6">
        <v>106311033.02730006</v>
      </c>
    </row>
    <row r="4722">
      <c r="A4722">
        <v>4718</v>
      </c>
      <c r="B4722" s="6">
        <v>-174910617.7968785</v>
      </c>
      <c r="C4722" s="6">
        <v>63174383.39417142</v>
      </c>
      <c r="D4722" s="6">
        <v>60579544.1068332</v>
      </c>
      <c r="E4722" s="6">
        <v>65008305.8370046</v>
      </c>
      <c r="F4722" s="6">
        <v>52531845.66033946</v>
      </c>
      <c r="G4722" s="6">
        <v>100635764.06941333</v>
      </c>
      <c r="H4722" s="6">
        <f>NPV(Supuestos!$B$22,C4722:G4722)+B4722</f>
        <v>54368386.944654614</v>
      </c>
      <c r="I4722" s="2">
        <f>IFERROR(IRR(B4722:G4722),"")</f>
        <v>0.2557423422867112</v>
      </c>
      <c r="J4722" s="2">
        <f>IFERROR(MIRR(B4722:G4722,Supuestos!$B$22,Supuestos!$B$22),"")</f>
        <v>0.20341237782340227</v>
      </c>
      <c r="K4722" s="6">
        <v>8453.769243057915</v>
      </c>
      <c r="L4722" s="6">
        <v>35581.96625346287</v>
      </c>
      <c r="M4722" s="6">
        <v>150846479.24319455</v>
      </c>
      <c r="N4722" s="6">
        <v>3418.6763764048615</v>
      </c>
      <c r="O4722" s="6">
        <v>107208321.28379469</v>
      </c>
    </row>
    <row r="4723">
      <c r="A4723">
        <v>4719</v>
      </c>
      <c r="B4723" s="6">
        <v>-182680306.23692766</v>
      </c>
      <c r="C4723" s="6">
        <v>76214472.79103704</v>
      </c>
      <c r="D4723" s="6">
        <v>83995383.78919008</v>
      </c>
      <c r="E4723" s="6">
        <v>67539927.34381808</v>
      </c>
      <c r="F4723" s="6">
        <v>92445635.09891093</v>
      </c>
      <c r="G4723" s="6">
        <v>121259228.58043514</v>
      </c>
      <c r="H4723" s="6">
        <f>NPV(Supuestos!$B$22,C4723:G4723)+B4723</f>
        <v>112107222.84772629</v>
      </c>
      <c r="I4723" s="2">
        <f>IFERROR(IRR(B4723:G4723),"")</f>
        <v>0.35625061865749347</v>
      </c>
      <c r="J4723" s="2">
        <f>IFERROR(MIRR(B4723:G4723,Supuestos!$B$22,Supuestos!$B$22),"")</f>
        <v>0.2544932432031306</v>
      </c>
      <c r="K4723" s="6">
        <v>8218.023186978613</v>
      </c>
      <c r="L4723" s="6">
        <v>45277.19202078615</v>
      </c>
      <c r="M4723" s="6">
        <v>152913185.12747937</v>
      </c>
      <c r="N4723" s="6">
        <v>3576.027783503135</v>
      </c>
      <c r="O4723" s="6">
        <v>109018913.48906808</v>
      </c>
    </row>
    <row r="4724">
      <c r="A4724">
        <v>4720</v>
      </c>
      <c r="B4724" s="6">
        <v>-176304705.77287936</v>
      </c>
      <c r="C4724" s="6">
        <v>109417875.11936176</v>
      </c>
      <c r="D4724" s="6">
        <v>114755084.65832978</v>
      </c>
      <c r="E4724" s="6">
        <v>108596075.61758727</v>
      </c>
      <c r="F4724" s="6">
        <v>122131793.02003881</v>
      </c>
      <c r="G4724" s="6">
        <v>184174151.04174033</v>
      </c>
      <c r="H4724" s="6">
        <f>NPV(Supuestos!$B$22,C4724:G4724)+B4724</f>
        <v>249241564.34489834</v>
      </c>
      <c r="I4724" s="2">
        <f>IFERROR(IRR(B4724:G4724),"")</f>
        <v>0.5984844287949707</v>
      </c>
      <c r="J4724" s="2">
        <f>IFERROR(MIRR(B4724:G4724,Supuestos!$B$22,Supuestos!$B$22),"")</f>
        <v>0.3596947733972966</v>
      </c>
      <c r="K4724" s="6">
        <v>9156.588214338419</v>
      </c>
      <c r="L4724" s="6">
        <v>46219.488743323906</v>
      </c>
      <c r="M4724" s="6">
        <v>142447679.70089</v>
      </c>
      <c r="N4724" s="6">
        <v>3398.0534395202994</v>
      </c>
      <c r="O4724" s="6">
        <v>107817851.47564358</v>
      </c>
    </row>
    <row r="4725">
      <c r="A4725">
        <v>4721</v>
      </c>
      <c r="B4725" s="6">
        <v>-172884064.52345997</v>
      </c>
      <c r="C4725" s="6">
        <v>61467574.8551622</v>
      </c>
      <c r="D4725" s="6">
        <v>81359206.55855158</v>
      </c>
      <c r="E4725" s="6">
        <v>75487707.96089983</v>
      </c>
      <c r="F4725" s="6">
        <v>78350803.69848476</v>
      </c>
      <c r="G4725" s="6">
        <v>105387780.3472251</v>
      </c>
      <c r="H4725" s="6">
        <f>NPV(Supuestos!$B$22,C4725:G4725)+B4725</f>
        <v>95715257.37874258</v>
      </c>
      <c r="I4725" s="2">
        <f>IFERROR(IRR(B4725:G4725),"")</f>
        <v>0.33516735092092276</v>
      </c>
      <c r="J4725" s="2">
        <f>IFERROR(MIRR(B4725:G4725,Supuestos!$B$22,Supuestos!$B$22),"")</f>
        <v>0.24501573674643695</v>
      </c>
      <c r="K4725" s="6">
        <v>8923.821351451805</v>
      </c>
      <c r="L4725" s="6">
        <v>36055.36565535289</v>
      </c>
      <c r="M4725" s="6">
        <v>147143933.17388874</v>
      </c>
      <c r="N4725" s="6">
        <v>3397.629861844083</v>
      </c>
      <c r="O4725" s="6">
        <v>105060597.39848363</v>
      </c>
    </row>
    <row r="4726">
      <c r="A4726">
        <v>4722</v>
      </c>
      <c r="B4726" s="6">
        <v>-163011754.0209222</v>
      </c>
      <c r="C4726" s="6">
        <v>51622675.93420671</v>
      </c>
      <c r="D4726" s="6">
        <v>43839092.99363232</v>
      </c>
      <c r="E4726" s="6">
        <v>57909617.92675172</v>
      </c>
      <c r="F4726" s="6">
        <v>44356228.64622618</v>
      </c>
      <c r="G4726" s="6">
        <v>100078689.73625101</v>
      </c>
      <c r="H4726" s="6">
        <f>NPV(Supuestos!$B$22,C4726:G4726)+B4726</f>
        <v>33331579.774210464</v>
      </c>
      <c r="I4726" s="2">
        <f>IFERROR(IRR(B4726:G4726),"")</f>
        <v>0.21399348852201966</v>
      </c>
      <c r="J4726" s="2">
        <f>IFERROR(MIRR(B4726:G4726,Supuestos!$B$22,Supuestos!$B$22),"")</f>
        <v>0.18321672370824293</v>
      </c>
      <c r="K4726" s="6">
        <v>8291.527960575962</v>
      </c>
      <c r="L4726" s="6">
        <v>34924.75523109737</v>
      </c>
      <c r="M4726" s="6">
        <v>139845387.25972897</v>
      </c>
      <c r="N4726" s="6">
        <v>3443.536126551529</v>
      </c>
      <c r="O4726" s="6">
        <v>108633089.09890033</v>
      </c>
    </row>
    <row r="4727">
      <c r="A4727">
        <v>4723</v>
      </c>
      <c r="B4727" s="6">
        <v>-147417038.0587332</v>
      </c>
      <c r="C4727" s="6">
        <v>62664461.28192901</v>
      </c>
      <c r="D4727" s="6">
        <v>53266864.115884125</v>
      </c>
      <c r="E4727" s="6">
        <v>57846584.71473169</v>
      </c>
      <c r="F4727" s="6">
        <v>55026205.998944655</v>
      </c>
      <c r="G4727" s="6">
        <v>109917711.98722553</v>
      </c>
      <c r="H4727" s="6">
        <f>NPV(Supuestos!$B$22,C4727:G4727)+B4727</f>
        <v>77251453.47456935</v>
      </c>
      <c r="I4727" s="2">
        <f>IFERROR(IRR(B4727:G4727),"")</f>
        <v>0.3244970189035385</v>
      </c>
      <c r="J4727" s="2">
        <f>IFERROR(MIRR(B4727:G4727,Supuestos!$B$22,Supuestos!$B$22),"")</f>
        <v>0.2402343313002986</v>
      </c>
      <c r="K4727" s="6">
        <v>8504.20111202083</v>
      </c>
      <c r="L4727" s="6">
        <v>37635.4701995711</v>
      </c>
      <c r="M4727" s="6">
        <v>121812269.45692365</v>
      </c>
      <c r="N4727" s="6">
        <v>3403.8293287468455</v>
      </c>
      <c r="O4727" s="6">
        <v>113579500.20476949</v>
      </c>
    </row>
    <row r="4728">
      <c r="A4728">
        <v>4724</v>
      </c>
      <c r="B4728" s="6">
        <v>-158640361.25400364</v>
      </c>
      <c r="C4728" s="6">
        <v>65391717.56336707</v>
      </c>
      <c r="D4728" s="6">
        <v>82987746.85464118</v>
      </c>
      <c r="E4728" s="6">
        <v>71750915.36294824</v>
      </c>
      <c r="F4728" s="6">
        <v>90408534.0009788</v>
      </c>
      <c r="G4728" s="6">
        <v>130803787.28568153</v>
      </c>
      <c r="H4728" s="6">
        <f>NPV(Supuestos!$B$22,C4728:G4728)+B4728</f>
        <v>132471493.28400867</v>
      </c>
      <c r="I4728" s="2">
        <f>IFERROR(IRR(B4728:G4728),"")</f>
        <v>0.4148516300412852</v>
      </c>
      <c r="J4728" s="2">
        <f>IFERROR(MIRR(B4728:G4728,Supuestos!$B$22,Supuestos!$B$22),"")</f>
        <v>0.28716461286677775</v>
      </c>
      <c r="K4728" s="6">
        <v>8560.252391912312</v>
      </c>
      <c r="L4728" s="6">
        <v>41167.74054420723</v>
      </c>
      <c r="M4728" s="6">
        <v>130447861.2969496</v>
      </c>
      <c r="N4728" s="6">
        <v>3431.976127438247</v>
      </c>
      <c r="O4728" s="6">
        <v>103239478.32689309</v>
      </c>
    </row>
    <row r="4729">
      <c r="A4729">
        <v>4725</v>
      </c>
      <c r="B4729" s="6">
        <v>-169129598.4068367</v>
      </c>
      <c r="C4729" s="6">
        <v>86498915.81724241</v>
      </c>
      <c r="D4729" s="6">
        <v>83013778.45989135</v>
      </c>
      <c r="E4729" s="6">
        <v>81845117.33599873</v>
      </c>
      <c r="F4729" s="6">
        <v>101581271.8337776</v>
      </c>
      <c r="G4729" s="6">
        <v>124628196.90903986</v>
      </c>
      <c r="H4729" s="6">
        <f>NPV(Supuestos!$B$22,C4729:G4729)+B4729</f>
        <v>150738421.19381702</v>
      </c>
      <c r="I4729" s="2">
        <f>IFERROR(IRR(B4729:G4729),"")</f>
        <v>0.4474451005344228</v>
      </c>
      <c r="J4729" s="2">
        <f>IFERROR(MIRR(B4729:G4729,Supuestos!$B$22,Supuestos!$B$22),"")</f>
        <v>0.2949562382152986</v>
      </c>
      <c r="K4729" s="6">
        <v>8375.797966179078</v>
      </c>
      <c r="L4729" s="6">
        <v>45029.7190279434</v>
      </c>
      <c r="M4729" s="6">
        <v>138956812.0826876</v>
      </c>
      <c r="N4729" s="6">
        <v>3384.9185335760317</v>
      </c>
      <c r="O4729" s="6">
        <v>107445347.90424441</v>
      </c>
    </row>
    <row r="4730">
      <c r="A4730">
        <v>4726</v>
      </c>
      <c r="B4730" s="6">
        <v>-171323414.38746336</v>
      </c>
      <c r="C4730" s="6">
        <v>70842132.66230078</v>
      </c>
      <c r="D4730" s="6">
        <v>51861147.75796889</v>
      </c>
      <c r="E4730" s="6">
        <v>69203536.09148037</v>
      </c>
      <c r="F4730" s="6">
        <v>53457421.13232429</v>
      </c>
      <c r="G4730" s="6">
        <v>95229907.72847626</v>
      </c>
      <c r="H4730" s="6">
        <f>NPV(Supuestos!$B$22,C4730:G4730)+B4730</f>
        <v>58545206.832867295</v>
      </c>
      <c r="I4730" s="2">
        <f>IFERROR(IRR(B4730:G4730),"")</f>
        <v>0.2693466507898041</v>
      </c>
      <c r="J4730" s="2">
        <f>IFERROR(MIRR(B4730:G4730,Supuestos!$B$22,Supuestos!$B$22),"")</f>
        <v>0.20903102456437428</v>
      </c>
      <c r="K4730" s="6">
        <v>7721.382322905754</v>
      </c>
      <c r="L4730" s="6">
        <v>44110.27801697128</v>
      </c>
      <c r="M4730" s="6">
        <v>144076028.71236733</v>
      </c>
      <c r="N4730" s="6">
        <v>3476.970990716169</v>
      </c>
      <c r="O4730" s="6">
        <v>112000030.79732084</v>
      </c>
    </row>
    <row r="4731">
      <c r="A4731">
        <v>4727</v>
      </c>
      <c r="B4731" s="6">
        <v>-181098663.781679</v>
      </c>
      <c r="C4731" s="6">
        <v>71286551.49379943</v>
      </c>
      <c r="D4731" s="6">
        <v>68337642.79081511</v>
      </c>
      <c r="E4731" s="6">
        <v>62196917.2256289</v>
      </c>
      <c r="F4731" s="6">
        <v>60013217.01498244</v>
      </c>
      <c r="G4731" s="6">
        <v>99331033.42195417</v>
      </c>
      <c r="H4731" s="6">
        <f>NPV(Supuestos!$B$22,C4731:G4731)+B4731</f>
        <v>63120211.88873747</v>
      </c>
      <c r="I4731" s="2">
        <f>IFERROR(IRR(B4731:G4731),"")</f>
        <v>0.27241956706738774</v>
      </c>
      <c r="J4731" s="2">
        <f>IFERROR(MIRR(B4731:G4731,Supuestos!$B$22,Supuestos!$B$22),"")</f>
        <v>0.2102571237857651</v>
      </c>
      <c r="K4731" s="6">
        <v>7608.796749765955</v>
      </c>
      <c r="L4731" s="6">
        <v>44247.81131092708</v>
      </c>
      <c r="M4731" s="6">
        <v>154164855.55073187</v>
      </c>
      <c r="N4731" s="6">
        <v>3413.124076308062</v>
      </c>
      <c r="O4731" s="6">
        <v>105929648.60067128</v>
      </c>
    </row>
    <row r="4732">
      <c r="A4732">
        <v>4728</v>
      </c>
      <c r="B4732" s="6">
        <v>-155786136.7900943</v>
      </c>
      <c r="C4732" s="6">
        <v>66097420.087749965</v>
      </c>
      <c r="D4732" s="6">
        <v>71060058.35110052</v>
      </c>
      <c r="E4732" s="6">
        <v>85640533.59524581</v>
      </c>
      <c r="F4732" s="6">
        <v>71643576.16512907</v>
      </c>
      <c r="G4732" s="6">
        <v>121928720.95400818</v>
      </c>
      <c r="H4732" s="6">
        <f>NPV(Supuestos!$B$22,C4732:G4732)+B4732</f>
        <v>120422089.94747055</v>
      </c>
      <c r="I4732" s="2">
        <f>IFERROR(IRR(B4732:G4732),"")</f>
        <v>0.400739398043772</v>
      </c>
      <c r="J4732" s="2">
        <f>IFERROR(MIRR(B4732:G4732,Supuestos!$B$22,Supuestos!$B$22),"")</f>
        <v>0.2783400979269326</v>
      </c>
      <c r="K4732" s="6">
        <v>9222.579272731437</v>
      </c>
      <c r="L4732" s="6">
        <v>36597.18539074564</v>
      </c>
      <c r="M4732" s="6">
        <v>128784501.31609425</v>
      </c>
      <c r="N4732" s="6">
        <v>3490.6583356050155</v>
      </c>
      <c r="O4732" s="6">
        <v>110046219.18552357</v>
      </c>
    </row>
    <row r="4733">
      <c r="A4733">
        <v>4729</v>
      </c>
      <c r="B4733" s="6">
        <v>-186425988.26838794</v>
      </c>
      <c r="C4733" s="6">
        <v>46680755.88882824</v>
      </c>
      <c r="D4733" s="6">
        <v>60816241.04711918</v>
      </c>
      <c r="E4733" s="6">
        <v>47695118.59388012</v>
      </c>
      <c r="F4733" s="6">
        <v>56058000.385733366</v>
      </c>
      <c r="G4733" s="6">
        <v>107964405.52464879</v>
      </c>
      <c r="H4733" s="6">
        <f>NPV(Supuestos!$B$22,C4733:G4733)+B4733</f>
        <v>22775177.928108767</v>
      </c>
      <c r="I4733" s="2">
        <f>IFERROR(IRR(B4733:G4733),"")</f>
        <v>0.18409385893219765</v>
      </c>
      <c r="J4733" s="2">
        <f>IFERROR(MIRR(B4733:G4733,Supuestos!$B$22,Supuestos!$B$22),"")</f>
        <v>0.1665849807048536</v>
      </c>
      <c r="K4733" s="6">
        <v>8836.437169321678</v>
      </c>
      <c r="L4733" s="6">
        <v>33774.47278230355</v>
      </c>
      <c r="M4733" s="6">
        <v>162550307.7349647</v>
      </c>
      <c r="N4733" s="6">
        <v>3486.971375749757</v>
      </c>
      <c r="O4733" s="6">
        <v>112800835.22779532</v>
      </c>
    </row>
    <row r="4734">
      <c r="A4734">
        <v>4730</v>
      </c>
      <c r="B4734" s="6">
        <v>-161501652.1687361</v>
      </c>
      <c r="C4734" s="6">
        <v>93301110.8890425</v>
      </c>
      <c r="D4734" s="6">
        <v>68706587.0510906</v>
      </c>
      <c r="E4734" s="6">
        <v>104741999.89280064</v>
      </c>
      <c r="F4734" s="6">
        <v>100301720.1329053</v>
      </c>
      <c r="G4734" s="6">
        <v>145369212.90482476</v>
      </c>
      <c r="H4734" s="6">
        <f>NPV(Supuestos!$B$22,C4734:G4734)+B4734</f>
        <v>178793665.98641545</v>
      </c>
      <c r="I4734" s="2">
        <f>IFERROR(IRR(B4734:G4734),"")</f>
        <v>0.5047303522579715</v>
      </c>
      <c r="J4734" s="2">
        <f>IFERROR(MIRR(B4734:G4734,Supuestos!$B$22,Supuestos!$B$22),"")</f>
        <v>0.3232461900814787</v>
      </c>
      <c r="K4734" s="6">
        <v>8531.17869947101</v>
      </c>
      <c r="L4734" s="6">
        <v>43418.171348339274</v>
      </c>
      <c r="M4734" s="6">
        <v>131868997.88258134</v>
      </c>
      <c r="N4734" s="6">
        <v>3269.7794183778265</v>
      </c>
      <c r="O4734" s="6">
        <v>105303348.95542943</v>
      </c>
    </row>
    <row r="4735">
      <c r="A4735">
        <v>4731</v>
      </c>
      <c r="B4735" s="6">
        <v>-171282465.9122586</v>
      </c>
      <c r="C4735" s="6">
        <v>42812292.8814625</v>
      </c>
      <c r="D4735" s="6">
        <v>50444644.68123618</v>
      </c>
      <c r="E4735" s="6">
        <v>49686370.20392823</v>
      </c>
      <c r="F4735" s="6">
        <v>46857358.9798191</v>
      </c>
      <c r="G4735" s="6">
        <v>99520150.6224488</v>
      </c>
      <c r="H4735" s="6">
        <f>NPV(Supuestos!$B$22,C4735:G4735)+B4735</f>
        <v>18055543.47204528</v>
      </c>
      <c r="I4735" s="2">
        <f>IFERROR(IRR(B4735:G4735),"")</f>
        <v>0.1780276463471741</v>
      </c>
      <c r="J4735" s="2">
        <f>IFERROR(MIRR(B4735:G4735,Supuestos!$B$22,Supuestos!$B$22),"")</f>
        <v>0.16308065228896118</v>
      </c>
      <c r="K4735" s="6">
        <v>7867.736673828003</v>
      </c>
      <c r="L4735" s="6">
        <v>36218.66509830061</v>
      </c>
      <c r="M4735" s="6">
        <v>148485752.33857906</v>
      </c>
      <c r="N4735" s="6">
        <v>3202.554316353053</v>
      </c>
      <c r="O4735" s="6">
        <v>107028893.62627189</v>
      </c>
    </row>
    <row r="4736">
      <c r="A4736">
        <v>4732</v>
      </c>
      <c r="B4736" s="6">
        <v>-167111585.66451946</v>
      </c>
      <c r="C4736" s="6">
        <v>53089448.98967111</v>
      </c>
      <c r="D4736" s="6">
        <v>48804289.03436564</v>
      </c>
      <c r="E4736" s="6">
        <v>46091130.98325952</v>
      </c>
      <c r="F4736" s="6">
        <v>49200399.66279867</v>
      </c>
      <c r="G4736" s="6">
        <v>89548631.07359248</v>
      </c>
      <c r="H4736" s="6">
        <f>NPV(Supuestos!$B$22,C4736:G4736)+B4736</f>
        <v>23760961.85195868</v>
      </c>
      <c r="I4736" s="2">
        <f>IFERROR(IRR(B4736:G4736),"")</f>
        <v>0.19342568940783703</v>
      </c>
      <c r="J4736" s="2">
        <f>IFERROR(MIRR(B4736:G4736,Supuestos!$B$22,Supuestos!$B$22),"")</f>
        <v>0.17071783163338083</v>
      </c>
      <c r="K4736" s="6">
        <v>7726.920734581157</v>
      </c>
      <c r="L4736" s="6">
        <v>39393.22867316089</v>
      </c>
      <c r="M4736" s="6">
        <v>142760517.22957996</v>
      </c>
      <c r="N4736" s="6">
        <v>3431.633425410837</v>
      </c>
      <c r="O4736" s="6">
        <v>111813027.09462547</v>
      </c>
    </row>
    <row r="4737">
      <c r="A4737">
        <v>4733</v>
      </c>
      <c r="B4737" s="6">
        <v>-179024290.8438108</v>
      </c>
      <c r="C4737" s="6">
        <v>80962401.60386191</v>
      </c>
      <c r="D4737" s="6">
        <v>81081251.29131031</v>
      </c>
      <c r="E4737" s="6">
        <v>97375573.92601368</v>
      </c>
      <c r="F4737" s="6">
        <v>81607473.62233359</v>
      </c>
      <c r="G4737" s="6">
        <v>149490049.68891266</v>
      </c>
      <c r="H4737" s="6">
        <f>NPV(Supuestos!$B$22,C4737:G4737)+B4737</f>
        <v>146069111.555984</v>
      </c>
      <c r="I4737" s="2">
        <f>IFERROR(IRR(B4737:G4737),"")</f>
        <v>0.4142790622245267</v>
      </c>
      <c r="J4737" s="2">
        <f>IFERROR(MIRR(B4737:G4737,Supuestos!$B$22,Supuestos!$B$22),"")</f>
        <v>0.2844703688691874</v>
      </c>
      <c r="K4737" s="6">
        <v>8364.58562419978</v>
      </c>
      <c r="L4737" s="6">
        <v>43495.78290792047</v>
      </c>
      <c r="M4737" s="6">
        <v>149918354.8098183</v>
      </c>
      <c r="N4737" s="6">
        <v>3200.1245454885066</v>
      </c>
      <c r="O4737" s="6">
        <v>106764629.38763458</v>
      </c>
    </row>
    <row r="4738">
      <c r="A4738">
        <v>4734</v>
      </c>
      <c r="B4738" s="6">
        <v>-148320007.63309014</v>
      </c>
      <c r="C4738" s="6">
        <v>27045967.316815343</v>
      </c>
      <c r="D4738" s="6">
        <v>29786226.040019315</v>
      </c>
      <c r="E4738" s="6">
        <v>32695927.121905103</v>
      </c>
      <c r="F4738" s="6">
        <v>31847135.294372473</v>
      </c>
      <c r="G4738" s="6">
        <v>75895463.01801573</v>
      </c>
      <c r="H4738" s="6">
        <f>NPV(Supuestos!$B$22,C4738:G4738)+B4738</f>
        <v>-21333335.7052928</v>
      </c>
      <c r="I4738" s="2">
        <f>IFERROR(IRR(B4738:G4738),"")</f>
        <v>0.08711008111236565</v>
      </c>
      <c r="J4738" s="2">
        <f>IFERROR(MIRR(B4738:G4738,Supuestos!$B$22,Supuestos!$B$22),"")</f>
        <v>0.10513804951077987</v>
      </c>
      <c r="K4738" s="6">
        <v>7571.665011249082</v>
      </c>
      <c r="L4738" s="6">
        <v>35715.82563802369</v>
      </c>
      <c r="M4738" s="6">
        <v>126685746.2465864</v>
      </c>
      <c r="N4738" s="6">
        <v>3348.177339974791</v>
      </c>
      <c r="O4738" s="6">
        <v>114683433.11574656</v>
      </c>
    </row>
    <row r="4739">
      <c r="A4739">
        <v>4735</v>
      </c>
      <c r="B4739" s="6">
        <v>-177615258.8924599</v>
      </c>
      <c r="C4739" s="6">
        <v>67077570.05149553</v>
      </c>
      <c r="D4739" s="6">
        <v>60480544.141456746</v>
      </c>
      <c r="E4739" s="6">
        <v>79383989.97759937</v>
      </c>
      <c r="F4739" s="6">
        <v>63001744.07286081</v>
      </c>
      <c r="G4739" s="6">
        <v>115804687.00404131</v>
      </c>
      <c r="H4739" s="6">
        <f>NPV(Supuestos!$B$22,C4739:G4739)+B4739</f>
        <v>78791877.45669407</v>
      </c>
      <c r="I4739" s="2">
        <f>IFERROR(IRR(B4739:G4739),"")</f>
        <v>0.29769016571112766</v>
      </c>
      <c r="J4739" s="2">
        <f>IFERROR(MIRR(B4739:G4739,Supuestos!$B$22,Supuestos!$B$22),"")</f>
        <v>0.226859466699868</v>
      </c>
      <c r="K4739" s="6">
        <v>8307.123159319648</v>
      </c>
      <c r="L4739" s="6">
        <v>40856.4910582295</v>
      </c>
      <c r="M4739" s="6">
        <v>150463266.64619154</v>
      </c>
      <c r="N4739" s="6">
        <v>3392.9394468044243</v>
      </c>
      <c r="O4739" s="6">
        <v>113277850.11829172</v>
      </c>
    </row>
    <row r="4740">
      <c r="A4740">
        <v>4736</v>
      </c>
      <c r="B4740" s="6">
        <v>-159846653.58996415</v>
      </c>
      <c r="C4740" s="6">
        <v>50718747.465210944</v>
      </c>
      <c r="D4740" s="6">
        <v>53159479.930353746</v>
      </c>
      <c r="E4740" s="6">
        <v>49155154.60069536</v>
      </c>
      <c r="F4740" s="6">
        <v>61484046.72263577</v>
      </c>
      <c r="G4740" s="6">
        <v>101727971.33408251</v>
      </c>
      <c r="H4740" s="6">
        <f>NPV(Supuestos!$B$22,C4740:G4740)+B4740</f>
        <v>47964110.66943151</v>
      </c>
      <c r="I4740" s="2">
        <f>IFERROR(IRR(B4740:G4740),"")</f>
        <v>0.24570450159796586</v>
      </c>
      <c r="J4740" s="2">
        <f>IFERROR(MIRR(B4740:G4740,Supuestos!$B$22,Supuestos!$B$22),"")</f>
        <v>0.2014280007899949</v>
      </c>
      <c r="K4740" s="6">
        <v>7999.060804456209</v>
      </c>
      <c r="L4740" s="6">
        <v>38640.31470767366</v>
      </c>
      <c r="M4740" s="6">
        <v>135119755.44196373</v>
      </c>
      <c r="N4740" s="6">
        <v>3375.7826989206173</v>
      </c>
      <c r="O4740" s="6">
        <v>107748330.38900483</v>
      </c>
    </row>
    <row r="4741">
      <c r="A4741">
        <v>4737</v>
      </c>
      <c r="B4741" s="6">
        <v>-184851078.75123844</v>
      </c>
      <c r="C4741" s="6">
        <v>82286431.14717722</v>
      </c>
      <c r="D4741" s="6">
        <v>67230091.73291296</v>
      </c>
      <c r="E4741" s="6">
        <v>74466609.28385375</v>
      </c>
      <c r="F4741" s="6">
        <v>76774887.9099935</v>
      </c>
      <c r="G4741" s="6">
        <v>107375069.29440579</v>
      </c>
      <c r="H4741" s="6">
        <f>NPV(Supuestos!$B$22,C4741:G4741)+B4741</f>
        <v>90548357.15551996</v>
      </c>
      <c r="I4741" s="2">
        <f>IFERROR(IRR(B4741:G4741),"")</f>
        <v>0.3214905764944008</v>
      </c>
      <c r="J4741" s="2">
        <f>IFERROR(MIRR(B4741:G4741,Supuestos!$B$22,Supuestos!$B$22),"")</f>
        <v>0.23461930287058297</v>
      </c>
      <c r="K4741" s="6">
        <v>8225.635815745587</v>
      </c>
      <c r="L4741" s="6">
        <v>43541.63634436625</v>
      </c>
      <c r="M4741" s="6">
        <v>156198467.28000733</v>
      </c>
      <c r="N4741" s="6">
        <v>3490.0262565352023</v>
      </c>
      <c r="O4741" s="6">
        <v>111996224.0836383</v>
      </c>
    </row>
    <row r="4742">
      <c r="A4742">
        <v>4738</v>
      </c>
      <c r="B4742" s="6">
        <v>-151447430.87979534</v>
      </c>
      <c r="C4742" s="6">
        <v>57088185.23829398</v>
      </c>
      <c r="D4742" s="6">
        <v>64708813.78566932</v>
      </c>
      <c r="E4742" s="6">
        <v>50930310.197447345</v>
      </c>
      <c r="F4742" s="6">
        <v>54710052.42725285</v>
      </c>
      <c r="G4742" s="6">
        <v>111995339.05690068</v>
      </c>
      <c r="H4742" s="6">
        <f>NPV(Supuestos!$B$22,C4742:G4742)+B4742</f>
        <v>73357376.97747877</v>
      </c>
      <c r="I4742" s="2">
        <f>IFERROR(IRR(B4742:G4742),"")</f>
        <v>0.3103231121770131</v>
      </c>
      <c r="J4742" s="2">
        <f>IFERROR(MIRR(B4742:G4742,Supuestos!$B$22,Supuestos!$B$22),"")</f>
        <v>0.23371142973326076</v>
      </c>
      <c r="K4742" s="6">
        <v>8910.890235899991</v>
      </c>
      <c r="L4742" s="6">
        <v>35022.40276755323</v>
      </c>
      <c r="M4742" s="6">
        <v>126480967.93106359</v>
      </c>
      <c r="N4742" s="6">
        <v>3429.2364722428224</v>
      </c>
      <c r="O4742" s="6">
        <v>114829805.29936616</v>
      </c>
    </row>
    <row r="4743">
      <c r="A4743">
        <v>4739</v>
      </c>
      <c r="B4743" s="6">
        <v>-186713009.72180825</v>
      </c>
      <c r="C4743" s="6">
        <v>72783883.02236436</v>
      </c>
      <c r="D4743" s="6">
        <v>73291209.4267303</v>
      </c>
      <c r="E4743" s="6">
        <v>69874490.40978667</v>
      </c>
      <c r="F4743" s="6">
        <v>57943400.384390384</v>
      </c>
      <c r="G4743" s="6">
        <v>89547791.74972558</v>
      </c>
      <c r="H4743" s="6">
        <f>NPV(Supuestos!$B$22,C4743:G4743)+B4743</f>
        <v>61506459.78202819</v>
      </c>
      <c r="I4743" s="2">
        <f>IFERROR(IRR(B4743:G4743),"")</f>
        <v>0.26873980395914715</v>
      </c>
      <c r="J4743" s="2">
        <f>IFERROR(MIRR(B4743:G4743,Supuestos!$B$22,Supuestos!$B$22),"")</f>
        <v>0.20680500880985586</v>
      </c>
      <c r="K4743" s="6">
        <v>9038.3240724051</v>
      </c>
      <c r="L4743" s="6">
        <v>35364.54213830944</v>
      </c>
      <c r="M4743" s="6">
        <v>161142114.32034692</v>
      </c>
      <c r="N4743" s="6">
        <v>3450.8978991769254</v>
      </c>
      <c r="O4743" s="6">
        <v>114783213.37051839</v>
      </c>
    </row>
    <row r="4744">
      <c r="A4744">
        <v>4740</v>
      </c>
      <c r="B4744" s="6">
        <v>-168150474.5761346</v>
      </c>
      <c r="C4744" s="6">
        <v>20210133.413970575</v>
      </c>
      <c r="D4744" s="6">
        <v>24859014.291283224</v>
      </c>
      <c r="E4744" s="6">
        <v>29332670.155138753</v>
      </c>
      <c r="F4744" s="6">
        <v>17158770.539560203</v>
      </c>
      <c r="G4744" s="6">
        <v>53442545.24302097</v>
      </c>
      <c r="H4744" s="6">
        <f>NPV(Supuestos!$B$22,C4744:G4744)+B4744</f>
        <v>-73579613.27185702</v>
      </c>
      <c r="I4744" s="2">
        <f>IFERROR(IRR(B4744:G4744),"")</f>
        <v>-0.04200534813765204</v>
      </c>
      <c r="J4744" s="2">
        <f>IFERROR(MIRR(B4744:G4744,Supuestos!$B$22,Supuestos!$B$22),"")</f>
        <v>0.016053791369853077</v>
      </c>
      <c r="K4744" s="6">
        <v>7354.996182957711</v>
      </c>
      <c r="L4744" s="6">
        <v>34661.73154388187</v>
      </c>
      <c r="M4744" s="6">
        <v>147755522.3201381</v>
      </c>
      <c r="N4744" s="6">
        <v>3368.4679750042656</v>
      </c>
      <c r="O4744" s="6">
        <v>113561071.36911547</v>
      </c>
    </row>
    <row r="4745">
      <c r="A4745">
        <v>4741</v>
      </c>
      <c r="B4745" s="6">
        <v>-156046071.30469358</v>
      </c>
      <c r="C4745" s="6">
        <v>68401655.03095391</v>
      </c>
      <c r="D4745" s="6">
        <v>51065097.73832293</v>
      </c>
      <c r="E4745" s="6">
        <v>69003119.00710623</v>
      </c>
      <c r="F4745" s="6">
        <v>62432712.392907575</v>
      </c>
      <c r="G4745" s="6">
        <v>122605360.7248639</v>
      </c>
      <c r="H4745" s="6">
        <f>NPV(Supuestos!$B$22,C4745:G4745)+B4745</f>
        <v>90466014.99713306</v>
      </c>
      <c r="I4745" s="2">
        <f>IFERROR(IRR(B4745:G4745),"")</f>
        <v>0.3395447146336648</v>
      </c>
      <c r="J4745" s="2">
        <f>IFERROR(MIRR(B4745:G4745,Supuestos!$B$22,Supuestos!$B$22),"")</f>
        <v>0.24917109667068238</v>
      </c>
      <c r="K4745" s="6">
        <v>7882.054480222954</v>
      </c>
      <c r="L4745" s="6">
        <v>43079.69972208509</v>
      </c>
      <c r="M4745" s="6">
        <v>128881548.08860394</v>
      </c>
      <c r="N4745" s="6">
        <v>3496.382998364667</v>
      </c>
      <c r="O4745" s="6">
        <v>106150507.76135807</v>
      </c>
    </row>
    <row r="4746">
      <c r="A4746">
        <v>4742</v>
      </c>
      <c r="B4746" s="6">
        <v>-182875833.23601496</v>
      </c>
      <c r="C4746" s="6">
        <v>58862108.51099427</v>
      </c>
      <c r="D4746" s="6">
        <v>75336993.31608105</v>
      </c>
      <c r="E4746" s="6">
        <v>70105468.96058647</v>
      </c>
      <c r="F4746" s="6">
        <v>45410062.941970944</v>
      </c>
      <c r="G4746" s="6">
        <v>107311549.75583762</v>
      </c>
      <c r="H4746" s="6">
        <f>NPV(Supuestos!$B$22,C4746:G4746)+B4746</f>
        <v>56666818.93924092</v>
      </c>
      <c r="I4746" s="2">
        <f>IFERROR(IRR(B4746:G4746),"")</f>
        <v>0.2552524679168073</v>
      </c>
      <c r="J4746" s="2">
        <f>IFERROR(MIRR(B4746:G4746,Supuestos!$B$22,Supuestos!$B$22),"")</f>
        <v>0.20323417490994866</v>
      </c>
      <c r="K4746" s="6">
        <v>7907.685070404988</v>
      </c>
      <c r="L4746" s="6">
        <v>42395.104634856165</v>
      </c>
      <c r="M4746" s="6">
        <v>156056062.35767022</v>
      </c>
      <c r="N4746" s="6">
        <v>3373.2891943616173</v>
      </c>
      <c r="O4746" s="6">
        <v>112318219.46845798</v>
      </c>
    </row>
    <row r="4747">
      <c r="A4747">
        <v>4743</v>
      </c>
      <c r="B4747" s="6">
        <v>-158583502.81877774</v>
      </c>
      <c r="C4747" s="6">
        <v>29732502.850833673</v>
      </c>
      <c r="D4747" s="6">
        <v>37375038.51120354</v>
      </c>
      <c r="E4747" s="6">
        <v>40183962.10143073</v>
      </c>
      <c r="F4747" s="6">
        <v>30891636.066794544</v>
      </c>
      <c r="G4747" s="6">
        <v>69485092.29612337</v>
      </c>
      <c r="H4747" s="6">
        <f>NPV(Supuestos!$B$22,C4747:G4747)+B4747</f>
        <v>-22241743.60126145</v>
      </c>
      <c r="I4747" s="2">
        <f>IFERROR(IRR(B4747:G4747),"")</f>
        <v>0.08614017779557086</v>
      </c>
      <c r="J4747" s="2">
        <f>IFERROR(MIRR(B4747:G4747,Supuestos!$B$22,Supuestos!$B$22),"")</f>
        <v>0.10606087133470066</v>
      </c>
      <c r="K4747" s="6">
        <v>7303.9523611943105</v>
      </c>
      <c r="L4747" s="6">
        <v>38493.70148480657</v>
      </c>
      <c r="M4747" s="6">
        <v>136091009.8706928</v>
      </c>
      <c r="N4747" s="6">
        <v>3426.3284066071114</v>
      </c>
      <c r="O4747" s="6">
        <v>110718527.56417859</v>
      </c>
    </row>
    <row r="4748">
      <c r="A4748">
        <v>4744</v>
      </c>
      <c r="B4748" s="6">
        <v>-174380688.26241973</v>
      </c>
      <c r="C4748" s="6">
        <v>74384845.11284353</v>
      </c>
      <c r="D4748" s="6">
        <v>71103715.16647725</v>
      </c>
      <c r="E4748" s="6">
        <v>66002603.188339055</v>
      </c>
      <c r="F4748" s="6">
        <v>87639893.60187115</v>
      </c>
      <c r="G4748" s="6">
        <v>128551319.61130682</v>
      </c>
      <c r="H4748" s="6">
        <f>NPV(Supuestos!$B$22,C4748:G4748)+B4748</f>
        <v>108786432.67387798</v>
      </c>
      <c r="I4748" s="2">
        <f>IFERROR(IRR(B4748:G4748),"")</f>
        <v>0.3547482868787521</v>
      </c>
      <c r="J4748" s="2">
        <f>IFERROR(MIRR(B4748:G4748,Supuestos!$B$22,Supuestos!$B$22),"")</f>
        <v>0.2560696987778952</v>
      </c>
      <c r="K4748" s="6">
        <v>9100.618247475386</v>
      </c>
      <c r="L4748" s="6">
        <v>35758.748917628356</v>
      </c>
      <c r="M4748" s="6">
        <v>148346550.429887</v>
      </c>
      <c r="N4748" s="6">
        <v>3363.001502522578</v>
      </c>
      <c r="O4748" s="6">
        <v>102897950.80771339</v>
      </c>
    </row>
    <row r="4749">
      <c r="A4749">
        <v>4745</v>
      </c>
      <c r="B4749" s="6">
        <v>-187640358.56659278</v>
      </c>
      <c r="C4749" s="6">
        <v>57168615.905858174</v>
      </c>
      <c r="D4749" s="6">
        <v>53576838.98074121</v>
      </c>
      <c r="E4749" s="6">
        <v>64042633.03251788</v>
      </c>
      <c r="F4749" s="6">
        <v>58788775.51925362</v>
      </c>
      <c r="G4749" s="6">
        <v>115722884.63342366</v>
      </c>
      <c r="H4749" s="6">
        <f>NPV(Supuestos!$B$22,C4749:G4749)+B4749</f>
        <v>41870655.65966619</v>
      </c>
      <c r="I4749" s="2">
        <f>IFERROR(IRR(B4749:G4749),"")</f>
        <v>0.2196391623441491</v>
      </c>
      <c r="J4749" s="2">
        <f>IFERROR(MIRR(B4749:G4749,Supuestos!$B$22,Supuestos!$B$22),"")</f>
        <v>0.1868622234409274</v>
      </c>
      <c r="K4749" s="6">
        <v>8454.913503880713</v>
      </c>
      <c r="L4749" s="6">
        <v>36817.77236914496</v>
      </c>
      <c r="M4749" s="6">
        <v>162737072.1036576</v>
      </c>
      <c r="N4749" s="6">
        <v>3372.625171734641</v>
      </c>
      <c r="O4749" s="6">
        <v>112396966.27514172</v>
      </c>
    </row>
    <row r="4750">
      <c r="A4750">
        <v>4746</v>
      </c>
      <c r="B4750" s="6">
        <v>-166393091.60247022</v>
      </c>
      <c r="C4750" s="6">
        <v>46184468.02376762</v>
      </c>
      <c r="D4750" s="6">
        <v>38338349.36049785</v>
      </c>
      <c r="E4750" s="6">
        <v>31962065.096881315</v>
      </c>
      <c r="F4750" s="6">
        <v>38707690.434348665</v>
      </c>
      <c r="G4750" s="6">
        <v>68565811.7252092</v>
      </c>
      <c r="H4750" s="6">
        <f>NPV(Supuestos!$B$22,C4750:G4750)+B4750</f>
        <v>-16277807.740911558</v>
      </c>
      <c r="I4750" s="2">
        <f>IFERROR(IRR(B4750:G4750),"")</f>
        <v>0.10067247854327856</v>
      </c>
      <c r="J4750" s="2">
        <f>IFERROR(MIRR(B4750:G4750,Supuestos!$B$22,Supuestos!$B$22),"")</f>
        <v>0.11676752262650147</v>
      </c>
      <c r="K4750" s="6">
        <v>7422.794891548018</v>
      </c>
      <c r="L4750" s="6">
        <v>37682.06642280391</v>
      </c>
      <c r="M4750" s="6">
        <v>144016591.59077725</v>
      </c>
      <c r="N4750" s="6">
        <v>3352.2976661100984</v>
      </c>
      <c r="O4750" s="6">
        <v>114465307.28596461</v>
      </c>
    </row>
    <row r="4751">
      <c r="A4751">
        <v>4747</v>
      </c>
      <c r="B4751" s="6">
        <v>-152365275.04083726</v>
      </c>
      <c r="C4751" s="6">
        <v>28814351.46429313</v>
      </c>
      <c r="D4751" s="6">
        <v>26567539.056411013</v>
      </c>
      <c r="E4751" s="6">
        <v>40640198.32442719</v>
      </c>
      <c r="F4751" s="6">
        <v>21769877.517965343</v>
      </c>
      <c r="G4751" s="6">
        <v>64233998.6277962</v>
      </c>
      <c r="H4751" s="6">
        <f>NPV(Supuestos!$B$22,C4751:G4751)+B4751</f>
        <v>-32965052.052309886</v>
      </c>
      <c r="I4751" s="2">
        <f>IFERROR(IRR(B4751:G4751),"")</f>
        <v>0.055313531193184634</v>
      </c>
      <c r="J4751" s="2">
        <f>IFERROR(MIRR(B4751:G4751,Supuestos!$B$22,Supuestos!$B$22),"")</f>
        <v>0.08574710217474846</v>
      </c>
      <c r="K4751" s="6">
        <v>7737.914152633917</v>
      </c>
      <c r="L4751" s="6">
        <v>34368.12385825244</v>
      </c>
      <c r="M4751" s="6">
        <v>131090267.6806575</v>
      </c>
      <c r="N4751" s="6">
        <v>3447.0180422998965</v>
      </c>
      <c r="O4751" s="6">
        <v>112931378.51332802</v>
      </c>
    </row>
    <row r="4752">
      <c r="A4752">
        <v>4748</v>
      </c>
      <c r="B4752" s="6">
        <v>-182156107.62037688</v>
      </c>
      <c r="C4752" s="6">
        <v>76624249.85930802</v>
      </c>
      <c r="D4752" s="6">
        <v>74575141.72970645</v>
      </c>
      <c r="E4752" s="6">
        <v>54306079.90630022</v>
      </c>
      <c r="F4752" s="6">
        <v>75064633.20993452</v>
      </c>
      <c r="G4752" s="6">
        <v>127473428.09355822</v>
      </c>
      <c r="H4752" s="6">
        <f>NPV(Supuestos!$B$22,C4752:G4752)+B4752</f>
        <v>89746346.6695446</v>
      </c>
      <c r="I4752" s="2">
        <f>IFERROR(IRR(B4752:G4752),"")</f>
        <v>0.31677281944084523</v>
      </c>
      <c r="J4752" s="2">
        <f>IFERROR(MIRR(B4752:G4752,Supuestos!$B$22,Supuestos!$B$22),"")</f>
        <v>0.2350903524623198</v>
      </c>
      <c r="K4752" s="6">
        <v>8278.337525820903</v>
      </c>
      <c r="L4752" s="6">
        <v>41907.058596556366</v>
      </c>
      <c r="M4752" s="6">
        <v>154402445.55824503</v>
      </c>
      <c r="N4752" s="6">
        <v>3413.841873810937</v>
      </c>
      <c r="O4752" s="6">
        <v>111934352.95612578</v>
      </c>
    </row>
    <row r="4753">
      <c r="A4753">
        <v>4749</v>
      </c>
      <c r="B4753" s="6">
        <v>-160760414.71011543</v>
      </c>
      <c r="C4753" s="6">
        <v>69848546.41311261</v>
      </c>
      <c r="D4753" s="6">
        <v>67847905.14205779</v>
      </c>
      <c r="E4753" s="6">
        <v>76561477.37432922</v>
      </c>
      <c r="F4753" s="6">
        <v>65804440.21097495</v>
      </c>
      <c r="G4753" s="6">
        <v>109247117.28057067</v>
      </c>
      <c r="H4753" s="6">
        <f>NPV(Supuestos!$B$22,C4753:G4753)+B4753</f>
        <v>100094856.98526695</v>
      </c>
      <c r="I4753" s="2">
        <f>IFERROR(IRR(B4753:G4753),"")</f>
        <v>0.36144148359531836</v>
      </c>
      <c r="J4753" s="2">
        <f>IFERROR(MIRR(B4753:G4753,Supuestos!$B$22,Supuestos!$B$22),"")</f>
        <v>0.2558823337570937</v>
      </c>
      <c r="K4753" s="6">
        <v>8469.707847870837</v>
      </c>
      <c r="L4753" s="6">
        <v>40511.6836581177</v>
      </c>
      <c r="M4753" s="6">
        <v>133310644.7093458</v>
      </c>
      <c r="N4753" s="6">
        <v>3526.7372488975525</v>
      </c>
      <c r="O4753" s="6">
        <v>108122486.74804664</v>
      </c>
    </row>
    <row r="4754">
      <c r="A4754">
        <v>4750</v>
      </c>
      <c r="B4754" s="6">
        <v>-168464559.82752487</v>
      </c>
      <c r="C4754" s="6">
        <v>61470652.79609591</v>
      </c>
      <c r="D4754" s="6">
        <v>58004719.969274595</v>
      </c>
      <c r="E4754" s="6">
        <v>65876353.5007992</v>
      </c>
      <c r="F4754" s="6">
        <v>53559537.40324162</v>
      </c>
      <c r="G4754" s="6">
        <v>111939079.27324072</v>
      </c>
      <c r="H4754" s="6">
        <f>NPV(Supuestos!$B$22,C4754:G4754)+B4754</f>
        <v>64403672.00421314</v>
      </c>
      <c r="I4754" s="2">
        <f>IFERROR(IRR(B4754:G4754),"")</f>
        <v>0.2769441391162345</v>
      </c>
      <c r="J4754" s="2">
        <f>IFERROR(MIRR(B4754:G4754,Supuestos!$B$22,Supuestos!$B$22),"")</f>
        <v>0.21625654445918419</v>
      </c>
      <c r="K4754" s="6">
        <v>8334.077284483843</v>
      </c>
      <c r="L4754" s="6">
        <v>38820.71901198932</v>
      </c>
      <c r="M4754" s="6">
        <v>142581770.02871284</v>
      </c>
      <c r="N4754" s="6">
        <v>3498.0214208054044</v>
      </c>
      <c r="O4754" s="6">
        <v>110023645.88358778</v>
      </c>
    </row>
    <row r="4755">
      <c r="A4755">
        <v>4751</v>
      </c>
      <c r="B4755" s="6">
        <v>-145785708.16251004</v>
      </c>
      <c r="C4755" s="6">
        <v>44564185.223438546</v>
      </c>
      <c r="D4755" s="6">
        <v>60452794.53499542</v>
      </c>
      <c r="E4755" s="6">
        <v>50819258.02937868</v>
      </c>
      <c r="F4755" s="6">
        <v>38290931.13549286</v>
      </c>
      <c r="G4755" s="6">
        <v>75799700.15512654</v>
      </c>
      <c r="H4755" s="6">
        <f>NPV(Supuestos!$B$22,C4755:G4755)+B4755</f>
        <v>36162990.58459078</v>
      </c>
      <c r="I4755" s="2">
        <f>IFERROR(IRR(B4755:G4755),"")</f>
        <v>0.23423799117075877</v>
      </c>
      <c r="J4755" s="2">
        <f>IFERROR(MIRR(B4755:G4755,Supuestos!$B$22,Supuestos!$B$22),"")</f>
        <v>0.19165805232445554</v>
      </c>
      <c r="K4755" s="6">
        <v>7593.525438160352</v>
      </c>
      <c r="L4755" s="6">
        <v>40756.7460432442</v>
      </c>
      <c r="M4755" s="6">
        <v>121026717.13402873</v>
      </c>
      <c r="N4755" s="6">
        <v>3492.247368954122</v>
      </c>
      <c r="O4755" s="6">
        <v>107750956.28317279</v>
      </c>
    </row>
    <row r="4756">
      <c r="A4756">
        <v>4752</v>
      </c>
      <c r="B4756" s="6">
        <v>-162076057.25962126</v>
      </c>
      <c r="C4756" s="6">
        <v>60245095.5208617</v>
      </c>
      <c r="D4756" s="6">
        <v>62353784.708641075</v>
      </c>
      <c r="E4756" s="6">
        <v>70289367.74045432</v>
      </c>
      <c r="F4756" s="6">
        <v>77664510.78833261</v>
      </c>
      <c r="G4756" s="6">
        <v>104973569.30074632</v>
      </c>
      <c r="H4756" s="6">
        <f>NPV(Supuestos!$B$22,C4756:G4756)+B4756</f>
        <v>86696659.0560483</v>
      </c>
      <c r="I4756" s="2">
        <f>IFERROR(IRR(B4756:G4756),"")</f>
        <v>0.32508030780326996</v>
      </c>
      <c r="J4756" s="2">
        <f>IFERROR(MIRR(B4756:G4756,Supuestos!$B$22,Supuestos!$B$22),"")</f>
        <v>0.24200009287751634</v>
      </c>
      <c r="K4756" s="6">
        <v>7886.491223041433</v>
      </c>
      <c r="L4756" s="6">
        <v>44370.94433810735</v>
      </c>
      <c r="M4756" s="6">
        <v>134081572.21317777</v>
      </c>
      <c r="N4756" s="6">
        <v>3481.004388847699</v>
      </c>
      <c r="O4756" s="6">
        <v>109248744.8394296</v>
      </c>
    </row>
    <row r="4757">
      <c r="A4757">
        <v>4753</v>
      </c>
      <c r="B4757" s="6">
        <v>-173450772.47919714</v>
      </c>
      <c r="C4757" s="6">
        <v>65853009.39616831</v>
      </c>
      <c r="D4757" s="6">
        <v>82916217.82582429</v>
      </c>
      <c r="E4757" s="6">
        <v>95868787.41390811</v>
      </c>
      <c r="F4757" s="6">
        <v>80030900.76877746</v>
      </c>
      <c r="G4757" s="6">
        <v>137902099.90652764</v>
      </c>
      <c r="H4757" s="6">
        <f>NPV(Supuestos!$B$22,C4757:G4757)+B4757</f>
        <v>131831810.60072713</v>
      </c>
      <c r="I4757" s="2">
        <f>IFERROR(IRR(B4757:G4757),"")</f>
        <v>0.3916787407592586</v>
      </c>
      <c r="J4757" s="2">
        <f>IFERROR(MIRR(B4757:G4757,Supuestos!$B$22,Supuestos!$B$22),"")</f>
        <v>0.27646822731140586</v>
      </c>
      <c r="K4757" s="6">
        <v>8719.657646516622</v>
      </c>
      <c r="L4757" s="6">
        <v>40851.30386605951</v>
      </c>
      <c r="M4757" s="6">
        <v>144954021.74912834</v>
      </c>
      <c r="N4757" s="6">
        <v>3480.383363738656</v>
      </c>
      <c r="O4757" s="6">
        <v>107274087.95211484</v>
      </c>
    </row>
    <row r="4758">
      <c r="A4758">
        <v>4754</v>
      </c>
      <c r="B4758" s="6">
        <v>-160853397.404439</v>
      </c>
      <c r="C4758" s="6">
        <v>77624300.2004633</v>
      </c>
      <c r="D4758" s="6">
        <v>66732039.27879709</v>
      </c>
      <c r="E4758" s="6">
        <v>59131832.406678334</v>
      </c>
      <c r="F4758" s="6">
        <v>68595736.66442715</v>
      </c>
      <c r="G4758" s="6">
        <v>112211393.95970194</v>
      </c>
      <c r="H4758" s="6">
        <f>NPV(Supuestos!$B$22,C4758:G4758)+B4758</f>
        <v>97391798.50594416</v>
      </c>
      <c r="I4758" s="2">
        <f>IFERROR(IRR(B4758:G4758),"")</f>
        <v>0.3599293260520005</v>
      </c>
      <c r="J4758" s="2">
        <f>IFERROR(MIRR(B4758:G4758,Supuestos!$B$22,Supuestos!$B$22),"")</f>
        <v>0.2532140464132968</v>
      </c>
      <c r="K4758" s="6">
        <v>8786.169705609598</v>
      </c>
      <c r="L4758" s="6">
        <v>35383.44743271984</v>
      </c>
      <c r="M4758" s="6">
        <v>135982599.49136758</v>
      </c>
      <c r="N4758" s="6">
        <v>3402.584099614372</v>
      </c>
      <c r="O4758" s="6">
        <v>106048401.07491428</v>
      </c>
    </row>
    <row r="4759">
      <c r="A4759">
        <v>4755</v>
      </c>
      <c r="B4759" s="6">
        <v>-172775895.19786394</v>
      </c>
      <c r="C4759" s="6">
        <v>62991897.019351035</v>
      </c>
      <c r="D4759" s="6">
        <v>59366087.88934547</v>
      </c>
      <c r="E4759" s="6">
        <v>62405423.04593177</v>
      </c>
      <c r="F4759" s="6">
        <v>59787244.28668836</v>
      </c>
      <c r="G4759" s="6">
        <v>107684436.59448713</v>
      </c>
      <c r="H4759" s="6">
        <f>NPV(Supuestos!$B$22,C4759:G4759)+B4759</f>
        <v>61609084.94169632</v>
      </c>
      <c r="I4759" s="2">
        <f>IFERROR(IRR(B4759:G4759),"")</f>
        <v>0.2691164161199224</v>
      </c>
      <c r="J4759" s="2">
        <f>IFERROR(MIRR(B4759:G4759,Supuestos!$B$22,Supuestos!$B$22),"")</f>
        <v>0.21169740145042826</v>
      </c>
      <c r="K4759" s="6">
        <v>7809.078579101323</v>
      </c>
      <c r="L4759" s="6">
        <v>42214.43929866358</v>
      </c>
      <c r="M4759" s="6">
        <v>146403425.3053866</v>
      </c>
      <c r="N4759" s="6">
        <v>3392.288344694922</v>
      </c>
      <c r="O4759" s="6">
        <v>109964790.33813174</v>
      </c>
    </row>
    <row r="4760">
      <c r="A4760">
        <v>4756</v>
      </c>
      <c r="B4760" s="6">
        <v>-151490255.7483972</v>
      </c>
      <c r="C4760" s="6">
        <v>55142384.13240121</v>
      </c>
      <c r="D4760" s="6">
        <v>49152834.2159485</v>
      </c>
      <c r="E4760" s="6">
        <v>49924996.70470041</v>
      </c>
      <c r="F4760" s="6">
        <v>56904363.49161544</v>
      </c>
      <c r="G4760" s="6">
        <v>76876482.9818845</v>
      </c>
      <c r="H4760" s="6">
        <f>NPV(Supuestos!$B$22,C4760:G4760)+B4760</f>
        <v>42018904.838725634</v>
      </c>
      <c r="I4760" s="2">
        <f>IFERROR(IRR(B4760:G4760),"")</f>
        <v>0.2442943676753977</v>
      </c>
      <c r="J4760" s="2">
        <f>IFERROR(MIRR(B4760:G4760,Supuestos!$B$22,Supuestos!$B$22),"")</f>
        <v>0.19720416040803346</v>
      </c>
      <c r="K4760" s="6">
        <v>8046.915846850043</v>
      </c>
      <c r="L4760" s="6">
        <v>37296.47534368801</v>
      </c>
      <c r="M4760" s="6">
        <v>127480527.87041521</v>
      </c>
      <c r="N4760" s="6">
        <v>3390.8031253765025</v>
      </c>
      <c r="O4760" s="6">
        <v>109706827.5321724</v>
      </c>
    </row>
    <row r="4761">
      <c r="A4761">
        <v>4757</v>
      </c>
      <c r="B4761" s="6">
        <v>-167696758.0326057</v>
      </c>
      <c r="C4761" s="6">
        <v>89026289.64178704</v>
      </c>
      <c r="D4761" s="6">
        <v>80158342.67139417</v>
      </c>
      <c r="E4761" s="6">
        <v>80091076.0500877</v>
      </c>
      <c r="F4761" s="6">
        <v>82427147.03830881</v>
      </c>
      <c r="G4761" s="6">
        <v>146274784.99986586</v>
      </c>
      <c r="H4761" s="6">
        <f>NPV(Supuestos!$B$22,C4761:G4761)+B4761</f>
        <v>150908943.148864</v>
      </c>
      <c r="I4761" s="2">
        <f>IFERROR(IRR(B4761:G4761),"")</f>
        <v>0.4484446355251625</v>
      </c>
      <c r="J4761" s="2">
        <f>IFERROR(MIRR(B4761:G4761,Supuestos!$B$22,Supuestos!$B$22),"")</f>
        <v>0.29613615907531154</v>
      </c>
      <c r="K4761" s="6">
        <v>8826.681045365409</v>
      </c>
      <c r="L4761" s="6">
        <v>41236.00815984096</v>
      </c>
      <c r="M4761" s="6">
        <v>138578590.70372558</v>
      </c>
      <c r="N4761" s="6">
        <v>3365.6408015328147</v>
      </c>
      <c r="O4761" s="6">
        <v>109871120.91437142</v>
      </c>
    </row>
    <row r="4762">
      <c r="A4762">
        <v>4758</v>
      </c>
      <c r="B4762" s="6">
        <v>-170587208.42754605</v>
      </c>
      <c r="C4762" s="6">
        <v>65714672.25351982</v>
      </c>
      <c r="D4762" s="6">
        <v>77714174.91740212</v>
      </c>
      <c r="E4762" s="6">
        <v>66905390.04867913</v>
      </c>
      <c r="F4762" s="6">
        <v>70786754.65952206</v>
      </c>
      <c r="G4762" s="6">
        <v>128884594.69614187</v>
      </c>
      <c r="H4762" s="6">
        <f>NPV(Supuestos!$B$22,C4762:G4762)+B4762</f>
        <v>100865068.71852958</v>
      </c>
      <c r="I4762" s="2">
        <f>IFERROR(IRR(B4762:G4762),"")</f>
        <v>0.3439250749543656</v>
      </c>
      <c r="J4762" s="2">
        <f>IFERROR(MIRR(B4762:G4762,Supuestos!$B$22,Supuestos!$B$22),"")</f>
        <v>0.25099120585372225</v>
      </c>
      <c r="K4762" s="6">
        <v>8357.118973205852</v>
      </c>
      <c r="L4762" s="6">
        <v>41108.00374916609</v>
      </c>
      <c r="M4762" s="6">
        <v>143103650.1809242</v>
      </c>
      <c r="N4762" s="6">
        <v>3268.1928967436156</v>
      </c>
      <c r="O4762" s="6">
        <v>110759813.25358759</v>
      </c>
    </row>
    <row r="4763">
      <c r="A4763">
        <v>4759</v>
      </c>
      <c r="B4763" s="6">
        <v>-164477600.6190175</v>
      </c>
      <c r="C4763" s="6">
        <v>90202584.48974511</v>
      </c>
      <c r="D4763" s="6">
        <v>87782115.31767808</v>
      </c>
      <c r="E4763" s="6">
        <v>94560874.9876076</v>
      </c>
      <c r="F4763" s="6">
        <v>90739366.61760634</v>
      </c>
      <c r="G4763" s="6">
        <v>159316338.84584662</v>
      </c>
      <c r="H4763" s="6">
        <f>NPV(Supuestos!$B$22,C4763:G4763)+B4763</f>
        <v>182487761.44836807</v>
      </c>
      <c r="I4763" s="2">
        <f>IFERROR(IRR(B4763:G4763),"")</f>
        <v>0.5060443594102187</v>
      </c>
      <c r="J4763" s="2">
        <f>IFERROR(MIRR(B4763:G4763,Supuestos!$B$22,Supuestos!$B$22),"")</f>
        <v>0.32355112989847656</v>
      </c>
      <c r="K4763" s="6">
        <v>9091.333954390477</v>
      </c>
      <c r="L4763" s="6">
        <v>41893.11991273068</v>
      </c>
      <c r="M4763" s="6">
        <v>134008453.1375807</v>
      </c>
      <c r="N4763" s="6">
        <v>3478.1790895697973</v>
      </c>
      <c r="O4763" s="6">
        <v>108526915.00111319</v>
      </c>
    </row>
    <row r="4764">
      <c r="A4764">
        <v>4760</v>
      </c>
      <c r="B4764" s="6">
        <v>-162402174.18413767</v>
      </c>
      <c r="C4764" s="6">
        <v>77116106.39619246</v>
      </c>
      <c r="D4764" s="6">
        <v>77857055.1455652</v>
      </c>
      <c r="E4764" s="6">
        <v>78207576.29022099</v>
      </c>
      <c r="F4764" s="6">
        <v>78492818.22966775</v>
      </c>
      <c r="G4764" s="6">
        <v>128178591.5874924</v>
      </c>
      <c r="H4764" s="6">
        <f>NPV(Supuestos!$B$22,C4764:G4764)+B4764</f>
        <v>130985888.82618025</v>
      </c>
      <c r="I4764" s="2">
        <f>IFERROR(IRR(B4764:G4764),"")</f>
        <v>0.41766497944106634</v>
      </c>
      <c r="J4764" s="2">
        <f>IFERROR(MIRR(B4764:G4764,Supuestos!$B$22,Supuestos!$B$22),"")</f>
        <v>0.28314274123768435</v>
      </c>
      <c r="K4764" s="6">
        <v>8419.18151076458</v>
      </c>
      <c r="L4764" s="6">
        <v>40654.85712103272</v>
      </c>
      <c r="M4764" s="6">
        <v>135019724.47244373</v>
      </c>
      <c r="N4764" s="6">
        <v>3245.138444596281</v>
      </c>
      <c r="O4764" s="6">
        <v>108353650.13219976</v>
      </c>
    </row>
    <row r="4765">
      <c r="A4765">
        <v>4761</v>
      </c>
      <c r="B4765" s="6">
        <v>-184785940.99052227</v>
      </c>
      <c r="C4765" s="6">
        <v>37509262.02580914</v>
      </c>
      <c r="D4765" s="6">
        <v>48278165.50382431</v>
      </c>
      <c r="E4765" s="6">
        <v>36308993.20539133</v>
      </c>
      <c r="F4765" s="6">
        <v>39232687.5666043</v>
      </c>
      <c r="G4765" s="6">
        <v>64419841.64523645</v>
      </c>
      <c r="H4765" s="6">
        <f>NPV(Supuestos!$B$22,C4765:G4765)+B4765</f>
        <v>-33540515.0294842</v>
      </c>
      <c r="I4765" s="2">
        <f>IFERROR(IRR(B4765:G4765),"")</f>
        <v>0.06607689827855222</v>
      </c>
      <c r="J4765" s="2">
        <f>IFERROR(MIRR(B4765:G4765,Supuestos!$B$22,Supuestos!$B$22),"")</f>
        <v>0.0952355097026445</v>
      </c>
      <c r="K4765" s="6">
        <v>7507.225350825865</v>
      </c>
      <c r="L4765" s="6">
        <v>35183.13520650564</v>
      </c>
      <c r="M4765" s="6">
        <v>163655723.0270172</v>
      </c>
      <c r="N4765" s="6">
        <v>3303.078238324573</v>
      </c>
      <c r="O4765" s="6">
        <v>105521353.78553742</v>
      </c>
    </row>
    <row r="4766">
      <c r="A4766">
        <v>4762</v>
      </c>
      <c r="B4766" s="6">
        <v>-164479366.03787732</v>
      </c>
      <c r="C4766" s="6">
        <v>58503565.27499732</v>
      </c>
      <c r="D4766" s="6">
        <v>62225034.33157356</v>
      </c>
      <c r="E4766" s="6">
        <v>66567545.89238398</v>
      </c>
      <c r="F4766" s="6">
        <v>72248396.21165903</v>
      </c>
      <c r="G4766" s="6">
        <v>123147871.7095261</v>
      </c>
      <c r="H4766" s="6">
        <f>NPV(Supuestos!$B$22,C4766:G4766)+B4766</f>
        <v>86386887.74402101</v>
      </c>
      <c r="I4766" s="2">
        <f>IFERROR(IRR(B4766:G4766),"")</f>
        <v>0.31715928991088027</v>
      </c>
      <c r="J4766" s="2">
        <f>IFERROR(MIRR(B4766:G4766,Supuestos!$B$22,Supuestos!$B$22),"")</f>
        <v>0.24042644227314214</v>
      </c>
      <c r="K4766" s="6">
        <v>8206.756403692805</v>
      </c>
      <c r="L4766" s="6">
        <v>40309.38516648875</v>
      </c>
      <c r="M4766" s="6">
        <v>138014621.65035722</v>
      </c>
      <c r="N4766" s="6">
        <v>3459.871123203387</v>
      </c>
      <c r="O4766" s="6">
        <v>104688848.24163628</v>
      </c>
    </row>
    <row r="4767">
      <c r="A4767">
        <v>4763</v>
      </c>
      <c r="B4767" s="6">
        <v>-151242838.67561597</v>
      </c>
      <c r="C4767" s="6">
        <v>36451515.72625141</v>
      </c>
      <c r="D4767" s="6">
        <v>38814565.95488247</v>
      </c>
      <c r="E4767" s="6">
        <v>50457920.142950535</v>
      </c>
      <c r="F4767" s="6">
        <v>43462208.712175354</v>
      </c>
      <c r="G4767" s="6">
        <v>78937298.6041541</v>
      </c>
      <c r="H4767" s="6">
        <f>NPV(Supuestos!$B$22,C4767:G4767)+B4767</f>
        <v>11387058.050217051</v>
      </c>
      <c r="I4767" s="2">
        <f>IFERROR(IRR(B4767:G4767),"")</f>
        <v>0.16736424146070863</v>
      </c>
      <c r="J4767" s="2">
        <f>IFERROR(MIRR(B4767:G4767,Supuestos!$B$22,Supuestos!$B$22),"")</f>
        <v>0.15667131284470925</v>
      </c>
      <c r="K4767" s="6">
        <v>8020.9614159912035</v>
      </c>
      <c r="L4767" s="6">
        <v>35728.53357812822</v>
      </c>
      <c r="M4767" s="6">
        <v>128316663.53320695</v>
      </c>
      <c r="N4767" s="6">
        <v>3449.810261465609</v>
      </c>
      <c r="O4767" s="6">
        <v>111131737.68249707</v>
      </c>
    </row>
    <row r="4768">
      <c r="A4768">
        <v>4764</v>
      </c>
      <c r="B4768" s="6">
        <v>-172787679.23230746</v>
      </c>
      <c r="C4768" s="6">
        <v>103413511.45925267</v>
      </c>
      <c r="D4768" s="6">
        <v>88775594.15805483</v>
      </c>
      <c r="E4768" s="6">
        <v>91020253.88068128</v>
      </c>
      <c r="F4768" s="6">
        <v>88459581.93736918</v>
      </c>
      <c r="G4768" s="6">
        <v>142493232.76913723</v>
      </c>
      <c r="H4768" s="6">
        <f>NPV(Supuestos!$B$22,C4768:G4768)+B4768</f>
        <v>174053636.89626086</v>
      </c>
      <c r="I4768" s="2">
        <f>IFERROR(IRR(B4768:G4768),"")</f>
        <v>0.49550832592415317</v>
      </c>
      <c r="J4768" s="2">
        <f>IFERROR(MIRR(B4768:G4768,Supuestos!$B$22,Supuestos!$B$22),"")</f>
        <v>0.31047416064544353</v>
      </c>
      <c r="K4768" s="6">
        <v>8896.932039465597</v>
      </c>
      <c r="L4768" s="6">
        <v>42370.61864058416</v>
      </c>
      <c r="M4768" s="6">
        <v>142630198.07107615</v>
      </c>
      <c r="N4768" s="6">
        <v>3395.7520190626383</v>
      </c>
      <c r="O4768" s="6">
        <v>107560844.49610619</v>
      </c>
    </row>
    <row r="4769">
      <c r="A4769">
        <v>4765</v>
      </c>
      <c r="B4769" s="6">
        <v>-193017654.7328438</v>
      </c>
      <c r="C4769" s="6">
        <v>68396842.21149918</v>
      </c>
      <c r="D4769" s="6">
        <v>72057908.25996599</v>
      </c>
      <c r="E4769" s="6">
        <v>85771224.81543972</v>
      </c>
      <c r="F4769" s="6">
        <v>66494227.71608539</v>
      </c>
      <c r="G4769" s="6">
        <v>116400205.15021145</v>
      </c>
      <c r="H4769" s="6">
        <f>NPV(Supuestos!$B$22,C4769:G4769)+B4769</f>
        <v>80143469.38269025</v>
      </c>
      <c r="I4769" s="2">
        <f>IFERROR(IRR(B4769:G4769),"")</f>
        <v>0.2896409013817046</v>
      </c>
      <c r="J4769" s="2">
        <f>IFERROR(MIRR(B4769:G4769,Supuestos!$B$22,Supuestos!$B$22),"")</f>
        <v>0.22199441976829193</v>
      </c>
      <c r="K4769" s="6">
        <v>8568.390587410739</v>
      </c>
      <c r="L4769" s="6">
        <v>40209.06951609855</v>
      </c>
      <c r="M4769" s="6">
        <v>165455493.71122116</v>
      </c>
      <c r="N4769" s="6">
        <v>3462.2624882807336</v>
      </c>
      <c r="O4769" s="6">
        <v>111372381.56851132</v>
      </c>
    </row>
    <row r="4770">
      <c r="A4770">
        <v>4766</v>
      </c>
      <c r="B4770" s="6">
        <v>-169461352.40509665</v>
      </c>
      <c r="C4770" s="6">
        <v>70505851.23049955</v>
      </c>
      <c r="D4770" s="6">
        <v>66088487.257394075</v>
      </c>
      <c r="E4770" s="6">
        <v>74846151.40763608</v>
      </c>
      <c r="F4770" s="6">
        <v>86478881.74604659</v>
      </c>
      <c r="G4770" s="6">
        <v>146674321.43959868</v>
      </c>
      <c r="H4770" s="6">
        <f>NPV(Supuestos!$B$22,C4770:G4770)+B4770</f>
        <v>121138337.47700945</v>
      </c>
      <c r="I4770" s="2">
        <f>IFERROR(IRR(B4770:G4770),"")</f>
        <v>0.37378743009198245</v>
      </c>
      <c r="J4770" s="2">
        <f>IFERROR(MIRR(B4770:G4770,Supuestos!$B$22,Supuestos!$B$22),"")</f>
        <v>0.26984217477589545</v>
      </c>
      <c r="K4770" s="6">
        <v>8165.148058609961</v>
      </c>
      <c r="L4770" s="6">
        <v>44896.66025180875</v>
      </c>
      <c r="M4770" s="6">
        <v>140134322.14164647</v>
      </c>
      <c r="N4770" s="6">
        <v>3434.5041206727424</v>
      </c>
      <c r="O4770" s="6">
        <v>110380180.89843905</v>
      </c>
    </row>
    <row r="4771">
      <c r="A4771">
        <v>4767</v>
      </c>
      <c r="B4771" s="6">
        <v>-165611723.15924177</v>
      </c>
      <c r="C4771" s="6">
        <v>87370059.36434491</v>
      </c>
      <c r="D4771" s="6">
        <v>89055551.95062312</v>
      </c>
      <c r="E4771" s="6">
        <v>79725977.15959565</v>
      </c>
      <c r="F4771" s="6">
        <v>94984796.8227814</v>
      </c>
      <c r="G4771" s="6">
        <v>149040329.33064455</v>
      </c>
      <c r="H4771" s="6">
        <f>NPV(Supuestos!$B$22,C4771:G4771)+B4771</f>
        <v>167012300.56102917</v>
      </c>
      <c r="I4771" s="2">
        <f>IFERROR(IRR(B4771:G4771),"")</f>
        <v>0.4779953852692974</v>
      </c>
      <c r="J4771" s="2">
        <f>IFERROR(MIRR(B4771:G4771,Supuestos!$B$22,Supuestos!$B$22),"")</f>
        <v>0.31062171332600164</v>
      </c>
      <c r="K4771" s="6">
        <v>8665.099770207682</v>
      </c>
      <c r="L4771" s="6">
        <v>43625.892638067984</v>
      </c>
      <c r="M4771" s="6">
        <v>135369906.17738354</v>
      </c>
      <c r="N4771" s="6">
        <v>3407.4868619441986</v>
      </c>
      <c r="O4771" s="6">
        <v>111639087.16376935</v>
      </c>
    </row>
    <row r="4772">
      <c r="A4772">
        <v>4768</v>
      </c>
      <c r="B4772" s="6">
        <v>-165831960.18332177</v>
      </c>
      <c r="C4772" s="6">
        <v>42258924.88421138</v>
      </c>
      <c r="D4772" s="6">
        <v>53359676.013556115</v>
      </c>
      <c r="E4772" s="6">
        <v>53917949.42174423</v>
      </c>
      <c r="F4772" s="6">
        <v>50988661.508192465</v>
      </c>
      <c r="G4772" s="6">
        <v>94524766.2864399</v>
      </c>
      <c r="H4772" s="6">
        <f>NPV(Supuestos!$B$22,C4772:G4772)+B4772</f>
        <v>27971472.72869208</v>
      </c>
      <c r="I4772" s="2">
        <f>IFERROR(IRR(B4772:G4772),"")</f>
        <v>0.20053427351853842</v>
      </c>
      <c r="J4772" s="2">
        <f>IFERROR(MIRR(B4772:G4772,Supuestos!$B$22,Supuestos!$B$22),"")</f>
        <v>0.1760979625372121</v>
      </c>
      <c r="K4772" s="6">
        <v>7450.1444957672475</v>
      </c>
      <c r="L4772" s="6">
        <v>42148.96679145936</v>
      </c>
      <c r="M4772" s="6">
        <v>140710688.74782836</v>
      </c>
      <c r="N4772" s="6">
        <v>3436.996633528421</v>
      </c>
      <c r="O4772" s="6">
        <v>109706492.83958189</v>
      </c>
    </row>
    <row r="4773">
      <c r="A4773">
        <v>4769</v>
      </c>
      <c r="B4773" s="6">
        <v>-174283716.3303901</v>
      </c>
      <c r="C4773" s="6">
        <v>69396378.05953394</v>
      </c>
      <c r="D4773" s="6">
        <v>62551422.911428675</v>
      </c>
      <c r="E4773" s="6">
        <v>65480241.50002295</v>
      </c>
      <c r="F4773" s="6">
        <v>63299304.36773935</v>
      </c>
      <c r="G4773" s="6">
        <v>122136498.98300323</v>
      </c>
      <c r="H4773" s="6">
        <f>NPV(Supuestos!$B$22,C4773:G4773)+B4773</f>
        <v>79831026.22158593</v>
      </c>
      <c r="I4773" s="2">
        <f>IFERROR(IRR(B4773:G4773),"")</f>
        <v>0.30270401527991997</v>
      </c>
      <c r="J4773" s="2">
        <f>IFERROR(MIRR(B4773:G4773,Supuestos!$B$22,Supuestos!$B$22),"")</f>
        <v>0.22930447121620845</v>
      </c>
      <c r="K4773" s="6">
        <v>7444.332969375276</v>
      </c>
      <c r="L4773" s="6">
        <v>47697.750138368545</v>
      </c>
      <c r="M4773" s="6">
        <v>145877481.61678362</v>
      </c>
      <c r="N4773" s="6">
        <v>3389.8094565607607</v>
      </c>
      <c r="O4773" s="6">
        <v>106936997.35927002</v>
      </c>
    </row>
    <row r="4774">
      <c r="A4774">
        <v>4770</v>
      </c>
      <c r="B4774" s="6">
        <v>-153450792.17180923</v>
      </c>
      <c r="C4774" s="6">
        <v>45164229.60109258</v>
      </c>
      <c r="D4774" s="6">
        <v>63227798.61988621</v>
      </c>
      <c r="E4774" s="6">
        <v>59325168.03456472</v>
      </c>
      <c r="F4774" s="6">
        <v>61368788.06148133</v>
      </c>
      <c r="G4774" s="6">
        <v>101306036.452506</v>
      </c>
      <c r="H4774" s="6">
        <f>NPV(Supuestos!$B$22,C4774:G4774)+B4774</f>
        <v>63811919.54543722</v>
      </c>
      <c r="I4774" s="2">
        <f>IFERROR(IRR(B4774:G4774),"")</f>
        <v>0.28312478947143854</v>
      </c>
      <c r="J4774" s="2">
        <f>IFERROR(MIRR(B4774:G4774,Supuestos!$B$22,Supuestos!$B$22),"")</f>
        <v>0.22210371289854014</v>
      </c>
      <c r="K4774" s="6">
        <v>8010.711557036904</v>
      </c>
      <c r="L4774" s="6">
        <v>39546.2418749086</v>
      </c>
      <c r="M4774" s="6">
        <v>128107309.22583266</v>
      </c>
      <c r="N4774" s="6">
        <v>3387.202763836831</v>
      </c>
      <c r="O4774" s="6">
        <v>111358164.36656602</v>
      </c>
    </row>
    <row r="4775">
      <c r="A4775">
        <v>4771</v>
      </c>
      <c r="B4775" s="6">
        <v>-194373120.7520208</v>
      </c>
      <c r="C4775" s="6">
        <v>90072817.40874338</v>
      </c>
      <c r="D4775" s="6">
        <v>77701598.4581564</v>
      </c>
      <c r="E4775" s="6">
        <v>80992927.48787272</v>
      </c>
      <c r="F4775" s="6">
        <v>97585826.83138186</v>
      </c>
      <c r="G4775" s="6">
        <v>141486295.38785648</v>
      </c>
      <c r="H4775" s="6">
        <f>NPV(Supuestos!$B$22,C4775:G4775)+B4775</f>
        <v>130357090.25943387</v>
      </c>
      <c r="I4775" s="2">
        <f>IFERROR(IRR(B4775:G4775),"")</f>
        <v>0.37354769358774575</v>
      </c>
      <c r="J4775" s="2">
        <f>IFERROR(MIRR(B4775:G4775,Supuestos!$B$22,Supuestos!$B$22),"")</f>
        <v>0.2632291790266952</v>
      </c>
      <c r="K4775" s="6">
        <v>8995.661376533457</v>
      </c>
      <c r="L4775" s="6">
        <v>39919.43021053153</v>
      </c>
      <c r="M4775" s="6">
        <v>165644986.6305727</v>
      </c>
      <c r="N4775" s="6">
        <v>3428.0063540364304</v>
      </c>
      <c r="O4775" s="6">
        <v>108125603.36163656</v>
      </c>
    </row>
    <row r="4776">
      <c r="A4776">
        <v>4772</v>
      </c>
      <c r="B4776" s="6">
        <v>-175929874.49328768</v>
      </c>
      <c r="C4776" s="6">
        <v>59511318.24624964</v>
      </c>
      <c r="D4776" s="6">
        <v>75029562.44792844</v>
      </c>
      <c r="E4776" s="6">
        <v>81259232.42838898</v>
      </c>
      <c r="F4776" s="6">
        <v>68182473.68057159</v>
      </c>
      <c r="G4776" s="6">
        <v>135110121.43259037</v>
      </c>
      <c r="H4776" s="6">
        <f>NPV(Supuestos!$B$22,C4776:G4776)+B4776</f>
        <v>99394976.7841691</v>
      </c>
      <c r="I4776" s="2">
        <f>IFERROR(IRR(B4776:G4776),"")</f>
        <v>0.33007599382031316</v>
      </c>
      <c r="J4776" s="2">
        <f>IFERROR(MIRR(B4776:G4776,Supuestos!$B$22,Supuestos!$B$22),"")</f>
        <v>0.2468264748562583</v>
      </c>
      <c r="K4776" s="6">
        <v>8357.295599030727</v>
      </c>
      <c r="L4776" s="6">
        <v>43292.87792064893</v>
      </c>
      <c r="M4776" s="6">
        <v>146984964.24403858</v>
      </c>
      <c r="N4776" s="6">
        <v>3524.381127922485</v>
      </c>
      <c r="O4776" s="6">
        <v>110291243.9039218</v>
      </c>
    </row>
    <row r="4777">
      <c r="A4777">
        <v>4773</v>
      </c>
      <c r="B4777" s="6">
        <v>-180397596.09750763</v>
      </c>
      <c r="C4777" s="6">
        <v>65432130.89279333</v>
      </c>
      <c r="D4777" s="6">
        <v>67456546.0694775</v>
      </c>
      <c r="E4777" s="6">
        <v>81652418.82506332</v>
      </c>
      <c r="F4777" s="6">
        <v>75279601.37934011</v>
      </c>
      <c r="G4777" s="6">
        <v>106121005.11316848</v>
      </c>
      <c r="H4777" s="6">
        <f>NPV(Supuestos!$B$22,C4777:G4777)+B4777</f>
        <v>83705180.61908545</v>
      </c>
      <c r="I4777" s="2">
        <f>IFERROR(IRR(B4777:G4777),"")</f>
        <v>0.30523117600141736</v>
      </c>
      <c r="J4777" s="2">
        <f>IFERROR(MIRR(B4777:G4777,Supuestos!$B$22,Supuestos!$B$22),"")</f>
        <v>0.2303064351269044</v>
      </c>
      <c r="K4777" s="6">
        <v>8739.616714502103</v>
      </c>
      <c r="L4777" s="6">
        <v>38682.19622743151</v>
      </c>
      <c r="M4777" s="6">
        <v>153352190.6012748</v>
      </c>
      <c r="N4777" s="6">
        <v>3428.681441831092</v>
      </c>
      <c r="O4777" s="6">
        <v>115802651.38114242</v>
      </c>
    </row>
    <row r="4778">
      <c r="A4778">
        <v>4774</v>
      </c>
      <c r="B4778" s="6">
        <v>-186840569.79045552</v>
      </c>
      <c r="C4778" s="6">
        <v>63928836.37990259</v>
      </c>
      <c r="D4778" s="6">
        <v>61921227.13313332</v>
      </c>
      <c r="E4778" s="6">
        <v>75009185.8286644</v>
      </c>
      <c r="F4778" s="6">
        <v>70041227.56019889</v>
      </c>
      <c r="G4778" s="6">
        <v>100991376.8216065</v>
      </c>
      <c r="H4778" s="6">
        <f>NPV(Supuestos!$B$22,C4778:G4778)+B4778</f>
        <v>61434580.28130201</v>
      </c>
      <c r="I4778" s="2">
        <f>IFERROR(IRR(B4778:G4778),"")</f>
        <v>0.25996655535881874</v>
      </c>
      <c r="J4778" s="2">
        <f>IFERROR(MIRR(B4778:G4778,Supuestos!$B$22,Supuestos!$B$22),"")</f>
        <v>0.20669431127860927</v>
      </c>
      <c r="K4778" s="6">
        <v>8040.803975670368</v>
      </c>
      <c r="L4778" s="6">
        <v>40885.67048536514</v>
      </c>
      <c r="M4778" s="6">
        <v>160540276.84752172</v>
      </c>
      <c r="N4778" s="6">
        <v>3328.7375545439622</v>
      </c>
      <c r="O4778" s="6">
        <v>110953087.97257079</v>
      </c>
    </row>
    <row r="4779">
      <c r="A4779">
        <v>4775</v>
      </c>
      <c r="B4779" s="6">
        <v>-162185310.35605332</v>
      </c>
      <c r="C4779" s="6">
        <v>85304219.907217</v>
      </c>
      <c r="D4779" s="6">
        <v>80247044.9606429</v>
      </c>
      <c r="E4779" s="6">
        <v>76015662.78644386</v>
      </c>
      <c r="F4779" s="6">
        <v>82590773.60898381</v>
      </c>
      <c r="G4779" s="6">
        <v>110316086.90357773</v>
      </c>
      <c r="H4779" s="6">
        <f>NPV(Supuestos!$B$22,C4779:G4779)+B4779</f>
        <v>131893942.09856893</v>
      </c>
      <c r="I4779" s="2">
        <f>IFERROR(IRR(B4779:G4779),"")</f>
        <v>0.4333577705894052</v>
      </c>
      <c r="J4779" s="2">
        <f>IFERROR(MIRR(B4779:G4779,Supuestos!$B$22,Supuestos!$B$22),"")</f>
        <v>0.2840898857919689</v>
      </c>
      <c r="K4779" s="6">
        <v>9063.773197295315</v>
      </c>
      <c r="L4779" s="6">
        <v>37302.85372144445</v>
      </c>
      <c r="M4779" s="6">
        <v>135136941.89660883</v>
      </c>
      <c r="N4779" s="6">
        <v>3349.536330190798</v>
      </c>
      <c r="O4779" s="6">
        <v>110385640.43387574</v>
      </c>
    </row>
    <row r="4780">
      <c r="A4780">
        <v>4776</v>
      </c>
      <c r="B4780" s="6">
        <v>-174788303.65012038</v>
      </c>
      <c r="C4780" s="6">
        <v>104770562.78263912</v>
      </c>
      <c r="D4780" s="6">
        <v>100313166.11487553</v>
      </c>
      <c r="E4780" s="6">
        <v>115193039.43320818</v>
      </c>
      <c r="F4780" s="6">
        <v>102106791.08591154</v>
      </c>
      <c r="G4780" s="6">
        <v>181725817.52162296</v>
      </c>
      <c r="H4780" s="6">
        <f>NPV(Supuestos!$B$22,C4780:G4780)+B4780</f>
        <v>226893555.58981335</v>
      </c>
      <c r="I4780" s="2">
        <f>IFERROR(IRR(B4780:G4780),"")</f>
        <v>0.5632460980114147</v>
      </c>
      <c r="J4780" s="2">
        <f>IFERROR(MIRR(B4780:G4780,Supuestos!$B$22,Supuestos!$B$22),"")</f>
        <v>0.3464146286371088</v>
      </c>
      <c r="K4780" s="6">
        <v>8705.510484499131</v>
      </c>
      <c r="L4780" s="6">
        <v>47471.611821910265</v>
      </c>
      <c r="M4780" s="6">
        <v>141727134.49558336</v>
      </c>
      <c r="N4780" s="6">
        <v>3361.1353886003294</v>
      </c>
      <c r="O4780" s="6">
        <v>107515227.94789492</v>
      </c>
    </row>
    <row r="4781">
      <c r="A4781">
        <v>4777</v>
      </c>
      <c r="B4781" s="6">
        <v>-166211609.88229287</v>
      </c>
      <c r="C4781" s="6">
        <v>43371590.440873325</v>
      </c>
      <c r="D4781" s="6">
        <v>38095478.80235149</v>
      </c>
      <c r="E4781" s="6">
        <v>37678127.290113196</v>
      </c>
      <c r="F4781" s="6">
        <v>44716385.30809115</v>
      </c>
      <c r="G4781" s="6">
        <v>72751902.76742508</v>
      </c>
      <c r="H4781" s="6">
        <f>NPV(Supuestos!$B$22,C4781:G4781)+B4781</f>
        <v>-9160710.098839074</v>
      </c>
      <c r="I4781" s="2">
        <f>IFERROR(IRR(B4781:G4781),"")</f>
        <v>0.11866096738714386</v>
      </c>
      <c r="J4781" s="2">
        <f>IFERROR(MIRR(B4781:G4781,Supuestos!$B$22,Supuestos!$B$22),"")</f>
        <v>0.12714727631776435</v>
      </c>
      <c r="K4781" s="6">
        <v>8020.564639685954</v>
      </c>
      <c r="L4781" s="6">
        <v>33177.82342357016</v>
      </c>
      <c r="M4781" s="6">
        <v>144923219.69246638</v>
      </c>
      <c r="N4781" s="6">
        <v>3484.5493804352977</v>
      </c>
      <c r="O4781" s="6">
        <v>107472407.42135029</v>
      </c>
    </row>
    <row r="4782">
      <c r="A4782">
        <v>4778</v>
      </c>
      <c r="B4782" s="6">
        <v>-144760173.99739665</v>
      </c>
      <c r="C4782" s="6">
        <v>48599451.93408715</v>
      </c>
      <c r="D4782" s="6">
        <v>38813307.59549728</v>
      </c>
      <c r="E4782" s="6">
        <v>41166378.7423375</v>
      </c>
      <c r="F4782" s="6">
        <v>36757262.33307464</v>
      </c>
      <c r="G4782" s="6">
        <v>91066080.8045161</v>
      </c>
      <c r="H4782" s="6">
        <f>NPV(Supuestos!$B$22,C4782:G4782)+B4782</f>
        <v>24582755.96738603</v>
      </c>
      <c r="I4782" s="2">
        <f>IFERROR(IRR(B4782:G4782),"")</f>
        <v>0.20241246220148806</v>
      </c>
      <c r="J4782" s="2">
        <f>IFERROR(MIRR(B4782:G4782,Supuestos!$B$22,Supuestos!$B$22),"")</f>
        <v>0.17632803080291737</v>
      </c>
      <c r="K4782" s="6">
        <v>8039.319533207407</v>
      </c>
      <c r="L4782" s="6">
        <v>36910.21062964114</v>
      </c>
      <c r="M4782" s="6">
        <v>121021535.81422277</v>
      </c>
      <c r="N4782" s="6">
        <v>3529.2805990825095</v>
      </c>
      <c r="O4782" s="6">
        <v>112560471.04120035</v>
      </c>
    </row>
    <row r="4783">
      <c r="A4783">
        <v>4779</v>
      </c>
      <c r="B4783" s="6">
        <v>-160893307.9844452</v>
      </c>
      <c r="C4783" s="6">
        <v>64160372.39763665</v>
      </c>
      <c r="D4783" s="6">
        <v>72835372.02416351</v>
      </c>
      <c r="E4783" s="6">
        <v>53708977.22545283</v>
      </c>
      <c r="F4783" s="6">
        <v>68277832.7839882</v>
      </c>
      <c r="G4783" s="6">
        <v>109443840.53433639</v>
      </c>
      <c r="H4783" s="6">
        <f>NPV(Supuestos!$B$22,C4783:G4783)+B4783</f>
        <v>84951863.37641162</v>
      </c>
      <c r="I4783" s="2">
        <f>IFERROR(IRR(B4783:G4783),"")</f>
        <v>0.32832381347239975</v>
      </c>
      <c r="J4783" s="2">
        <f>IFERROR(MIRR(B4783:G4783,Supuestos!$B$22,Supuestos!$B$22),"")</f>
        <v>0.24087944816801543</v>
      </c>
      <c r="K4783" s="6">
        <v>8340.888735542281</v>
      </c>
      <c r="L4783" s="6">
        <v>38329.21189918767</v>
      </c>
      <c r="M4783" s="6">
        <v>135317332.6426734</v>
      </c>
      <c r="N4783" s="6">
        <v>3471.4806462948522</v>
      </c>
      <c r="O4783" s="6">
        <v>105212120.91461086</v>
      </c>
    </row>
    <row r="4784">
      <c r="A4784">
        <v>4780</v>
      </c>
      <c r="B4784" s="6">
        <v>-154654639.3671254</v>
      </c>
      <c r="C4784" s="6">
        <v>85857617.18217245</v>
      </c>
      <c r="D4784" s="6">
        <v>85052972.11242032</v>
      </c>
      <c r="E4784" s="6">
        <v>62266597.66282195</v>
      </c>
      <c r="F4784" s="6">
        <v>93507545.00639771</v>
      </c>
      <c r="G4784" s="6">
        <v>122255547.97436467</v>
      </c>
      <c r="H4784" s="6">
        <f>NPV(Supuestos!$B$22,C4784:G4784)+B4784</f>
        <v>146992413.83471167</v>
      </c>
      <c r="I4784" s="2">
        <f>IFERROR(IRR(B4784:G4784),"")</f>
        <v>0.4722213640170826</v>
      </c>
      <c r="J4784" s="2">
        <f>IFERROR(MIRR(B4784:G4784,Supuestos!$B$22,Supuestos!$B$22),"")</f>
        <v>0.3029629847465032</v>
      </c>
      <c r="K4784" s="6">
        <v>8436.98449279484</v>
      </c>
      <c r="L4784" s="6">
        <v>43341.10678346315</v>
      </c>
      <c r="M4784" s="6">
        <v>125401179.70051388</v>
      </c>
      <c r="N4784" s="6">
        <v>3392.2616912672916</v>
      </c>
      <c r="O4784" s="6">
        <v>110665078.38659824</v>
      </c>
    </row>
    <row r="4785">
      <c r="A4785">
        <v>4781</v>
      </c>
      <c r="B4785" s="6">
        <v>-175116852.237899</v>
      </c>
      <c r="C4785" s="6">
        <v>53136675.250759155</v>
      </c>
      <c r="D4785" s="6">
        <v>49663832.93656774</v>
      </c>
      <c r="E4785" s="6">
        <v>53651085.8331846</v>
      </c>
      <c r="F4785" s="6">
        <v>48399281.73263795</v>
      </c>
      <c r="G4785" s="6">
        <v>101098874.67947996</v>
      </c>
      <c r="H4785" s="6">
        <f>NPV(Supuestos!$B$22,C4785:G4785)+B4785</f>
        <v>27085775.601229563</v>
      </c>
      <c r="I4785" s="2">
        <f>IFERROR(IRR(B4785:G4785),"")</f>
        <v>0.19684749107702837</v>
      </c>
      <c r="J4785" s="2">
        <f>IFERROR(MIRR(B4785:G4785,Supuestos!$B$22,Supuestos!$B$22),"")</f>
        <v>0.17326636886228575</v>
      </c>
      <c r="K4785" s="6">
        <v>8186.208285559009</v>
      </c>
      <c r="L4785" s="6">
        <v>37787.2610510342</v>
      </c>
      <c r="M4785" s="6">
        <v>150370101.0775344</v>
      </c>
      <c r="N4785" s="6">
        <v>3578.3709328621626</v>
      </c>
      <c r="O4785" s="6">
        <v>109586589.49407266</v>
      </c>
    </row>
    <row r="4786">
      <c r="A4786">
        <v>4782</v>
      </c>
      <c r="B4786" s="6">
        <v>-177816500.2753812</v>
      </c>
      <c r="C4786" s="6">
        <v>61664133.14046878</v>
      </c>
      <c r="D4786" s="6">
        <v>47398252.24024698</v>
      </c>
      <c r="E4786" s="6">
        <v>57434448.43399165</v>
      </c>
      <c r="F4786" s="6">
        <v>51812072.784516424</v>
      </c>
      <c r="G4786" s="6">
        <v>101361032.35885455</v>
      </c>
      <c r="H4786" s="6">
        <f>NPV(Supuestos!$B$22,C4786:G4786)+B4786</f>
        <v>34833527.751242846</v>
      </c>
      <c r="I4786" s="2">
        <f>IFERROR(IRR(B4786:G4786),"")</f>
        <v>0.21286490259974533</v>
      </c>
      <c r="J4786" s="2">
        <f>IFERROR(MIRR(B4786:G4786,Supuestos!$B$22,Supuestos!$B$22),"")</f>
        <v>0.1815266681931076</v>
      </c>
      <c r="K4786" s="6">
        <v>8054.859476427975</v>
      </c>
      <c r="L4786" s="6">
        <v>38631.91857164732</v>
      </c>
      <c r="M4786" s="6">
        <v>152922526.24342704</v>
      </c>
      <c r="N4786" s="6">
        <v>3311.295840640863</v>
      </c>
      <c r="O4786" s="6">
        <v>113507680.38715184</v>
      </c>
    </row>
    <row r="4787">
      <c r="A4787">
        <v>4783</v>
      </c>
      <c r="B4787" s="6">
        <v>-186345515.73466894</v>
      </c>
      <c r="C4787" s="6">
        <v>62309656.260364994</v>
      </c>
      <c r="D4787" s="6">
        <v>67972050.08578855</v>
      </c>
      <c r="E4787" s="6">
        <v>65905715.333989665</v>
      </c>
      <c r="F4787" s="6">
        <v>73077807.84786166</v>
      </c>
      <c r="G4787" s="6">
        <v>93293828.53875339</v>
      </c>
      <c r="H4787" s="6">
        <f>NPV(Supuestos!$B$22,C4787:G4787)+B4787</f>
        <v>56820663.32746336</v>
      </c>
      <c r="I4787" s="2">
        <f>IFERROR(IRR(B4787:G4787),"")</f>
        <v>0.25307962797898803</v>
      </c>
      <c r="J4787" s="2">
        <f>IFERROR(MIRR(B4787:G4787,Supuestos!$B$22,Supuestos!$B$22),"")</f>
        <v>0.20232449810758135</v>
      </c>
      <c r="K4787" s="6">
        <v>7740.712396911191</v>
      </c>
      <c r="L4787" s="6">
        <v>45413.69454411014</v>
      </c>
      <c r="M4787" s="6">
        <v>158222767.86689842</v>
      </c>
      <c r="N4787" s="6">
        <v>3462.041059012214</v>
      </c>
      <c r="O4787" s="6">
        <v>109503801.67989643</v>
      </c>
    </row>
    <row r="4788">
      <c r="A4788">
        <v>4784</v>
      </c>
      <c r="B4788" s="6">
        <v>-176257244.63010556</v>
      </c>
      <c r="C4788" s="6">
        <v>36319056.72012715</v>
      </c>
      <c r="D4788" s="6">
        <v>43447111.32684231</v>
      </c>
      <c r="E4788" s="6">
        <v>41534558.61071423</v>
      </c>
      <c r="F4788" s="6">
        <v>31354840.757128067</v>
      </c>
      <c r="G4788" s="6">
        <v>87319397.87565902</v>
      </c>
      <c r="H4788" s="6">
        <f>NPV(Supuestos!$B$22,C4788:G4788)+B4788</f>
        <v>-19017095.71392612</v>
      </c>
      <c r="I4788" s="2">
        <f>IFERROR(IRR(B4788:G4788),"")</f>
        <v>0.09902449590158323</v>
      </c>
      <c r="J4788" s="2">
        <f>IFERROR(MIRR(B4788:G4788,Supuestos!$B$22,Supuestos!$B$22),"")</f>
        <v>0.11426411770237399</v>
      </c>
      <c r="K4788" s="6">
        <v>7991.609093928583</v>
      </c>
      <c r="L4788" s="6">
        <v>35147.40269956446</v>
      </c>
      <c r="M4788" s="6">
        <v>153786500.3867608</v>
      </c>
      <c r="N4788" s="6">
        <v>3481.6190315720937</v>
      </c>
      <c r="O4788" s="6">
        <v>111607225.51907933</v>
      </c>
    </row>
    <row r="4789">
      <c r="A4789">
        <v>4785</v>
      </c>
      <c r="B4789" s="6">
        <v>-185985672.68554002</v>
      </c>
      <c r="C4789" s="6">
        <v>25570347.826385904</v>
      </c>
      <c r="D4789" s="6">
        <v>33832997.80274938</v>
      </c>
      <c r="E4789" s="6">
        <v>21799280.661111064</v>
      </c>
      <c r="F4789" s="6">
        <v>42109703.26004813</v>
      </c>
      <c r="G4789" s="6">
        <v>77864313.92821035</v>
      </c>
      <c r="H4789" s="6">
        <f>NPV(Supuestos!$B$22,C4789:G4789)+B4789</f>
        <v>-57435646.780932024</v>
      </c>
      <c r="I4789" s="2">
        <f>IFERROR(IRR(B4789:G4789),"")</f>
        <v>0.02244364265503354</v>
      </c>
      <c r="J4789" s="2">
        <f>IFERROR(MIRR(B4789:G4789,Supuestos!$B$22,Supuestos!$B$22),"")</f>
        <v>0.0588230499520237</v>
      </c>
      <c r="K4789" s="6">
        <v>7719.325401980636</v>
      </c>
      <c r="L4789" s="6">
        <v>34619.141229337874</v>
      </c>
      <c r="M4789" s="6">
        <v>164606759.38262936</v>
      </c>
      <c r="N4789" s="6">
        <v>3538.0657133335867</v>
      </c>
      <c r="O4789" s="6">
        <v>108108418.4788527</v>
      </c>
    </row>
    <row r="4790">
      <c r="A4790">
        <v>4786</v>
      </c>
      <c r="B4790" s="6">
        <v>-175177073.06523433</v>
      </c>
      <c r="C4790" s="6">
        <v>69255825.36198404</v>
      </c>
      <c r="D4790" s="6">
        <v>47987838.51078376</v>
      </c>
      <c r="E4790" s="6">
        <v>69795059.94346198</v>
      </c>
      <c r="F4790" s="6">
        <v>57154310.97249036</v>
      </c>
      <c r="G4790" s="6">
        <v>96032298.61670186</v>
      </c>
      <c r="H4790" s="6">
        <f>NPV(Supuestos!$B$22,C4790:G4790)+B4790</f>
        <v>53324518.82693331</v>
      </c>
      <c r="I4790" s="2">
        <f>IFERROR(IRR(B4790:G4790),"")</f>
        <v>0.2541173878025751</v>
      </c>
      <c r="J4790" s="2">
        <f>IFERROR(MIRR(B4790:G4790,Supuestos!$B$22,Supuestos!$B$22),"")</f>
        <v>0.20222912304504392</v>
      </c>
      <c r="K4790" s="6">
        <v>7848.3521990517465</v>
      </c>
      <c r="L4790" s="6">
        <v>40869.88551930913</v>
      </c>
      <c r="M4790" s="6">
        <v>149516172.5939973</v>
      </c>
      <c r="N4790" s="6">
        <v>3314.3911800036826</v>
      </c>
      <c r="O4790" s="6">
        <v>111002121.38552852</v>
      </c>
    </row>
    <row r="4791">
      <c r="A4791">
        <v>4787</v>
      </c>
      <c r="B4791" s="6">
        <v>-169329044.26072097</v>
      </c>
      <c r="C4791" s="6">
        <v>60748854.56318632</v>
      </c>
      <c r="D4791" s="6">
        <v>43594268.146740496</v>
      </c>
      <c r="E4791" s="6">
        <v>47862876.433154866</v>
      </c>
      <c r="F4791" s="6">
        <v>49374003.32755333</v>
      </c>
      <c r="G4791" s="6">
        <v>90813611.7488928</v>
      </c>
      <c r="H4791" s="6">
        <f>NPV(Supuestos!$B$22,C4791:G4791)+B4791</f>
        <v>26208994.521342613</v>
      </c>
      <c r="I4791" s="2">
        <f>IFERROR(IRR(B4791:G4791),"")</f>
        <v>0.1989190367325293</v>
      </c>
      <c r="J4791" s="2">
        <f>IFERROR(MIRR(B4791:G4791,Supuestos!$B$22,Supuestos!$B$22),"")</f>
        <v>0.17328849177817784</v>
      </c>
      <c r="K4791" s="6">
        <v>7714.171084528444</v>
      </c>
      <c r="L4791" s="6">
        <v>39462.88721069588</v>
      </c>
      <c r="M4791" s="6">
        <v>144975167.18610036</v>
      </c>
      <c r="N4791" s="6">
        <v>3319.462173587332</v>
      </c>
      <c r="O4791" s="6">
        <v>110140616.8639046</v>
      </c>
    </row>
    <row r="4792">
      <c r="A4792">
        <v>4788</v>
      </c>
      <c r="B4792" s="6">
        <v>-169845383.6708178</v>
      </c>
      <c r="C4792" s="6">
        <v>40932066.405677274</v>
      </c>
      <c r="D4792" s="6">
        <v>33827434.485443585</v>
      </c>
      <c r="E4792" s="6">
        <v>30187381.506204575</v>
      </c>
      <c r="F4792" s="6">
        <v>43815241.29761239</v>
      </c>
      <c r="G4792" s="6">
        <v>71648671.94311085</v>
      </c>
      <c r="H4792" s="6">
        <f>NPV(Supuestos!$B$22,C4792:G4792)+B4792</f>
        <v>-24381111.918131955</v>
      </c>
      <c r="I4792" s="2">
        <f>IFERROR(IRR(B4792:G4792),"")</f>
        <v>0.08400969181589205</v>
      </c>
      <c r="J4792" s="2">
        <f>IFERROR(MIRR(B4792:G4792,Supuestos!$B$22,Supuestos!$B$22),"")</f>
        <v>0.10521143397463883</v>
      </c>
      <c r="K4792" s="6">
        <v>7214.630239636638</v>
      </c>
      <c r="L4792" s="6">
        <v>40778.85966059218</v>
      </c>
      <c r="M4792" s="6">
        <v>146309032.14720124</v>
      </c>
      <c r="N4792" s="6">
        <v>3372.086046511928</v>
      </c>
      <c r="O4792" s="6">
        <v>113176176.1290756</v>
      </c>
    </row>
    <row r="4793">
      <c r="A4793">
        <v>4789</v>
      </c>
      <c r="B4793" s="6">
        <v>-172713337.5124006</v>
      </c>
      <c r="C4793" s="6">
        <v>48275774.091841966</v>
      </c>
      <c r="D4793" s="6">
        <v>51322732.90800592</v>
      </c>
      <c r="E4793" s="6">
        <v>58532825.27845703</v>
      </c>
      <c r="F4793" s="6">
        <v>65023980.79902737</v>
      </c>
      <c r="G4793" s="6">
        <v>98943080.25844288</v>
      </c>
      <c r="H4793" s="6">
        <f>NPV(Supuestos!$B$22,C4793:G4793)+B4793</f>
        <v>38520351.043129005</v>
      </c>
      <c r="I4793" s="2">
        <f>IFERROR(IRR(B4793:G4793),"")</f>
        <v>0.2188777885287499</v>
      </c>
      <c r="J4793" s="2">
        <f>IFERROR(MIRR(B4793:G4793,Supuestos!$B$22,Supuestos!$B$22),"")</f>
        <v>0.1868403762483497</v>
      </c>
      <c r="K4793" s="6">
        <v>7904.117664213399</v>
      </c>
      <c r="L4793" s="6">
        <v>37809.43328340568</v>
      </c>
      <c r="M4793" s="6">
        <v>148805320.75325942</v>
      </c>
      <c r="N4793" s="6">
        <v>3309.713934455067</v>
      </c>
      <c r="O4793" s="6">
        <v>108627638.67766602</v>
      </c>
    </row>
    <row r="4794">
      <c r="A4794">
        <v>4790</v>
      </c>
      <c r="B4794" s="6">
        <v>-167975635.9095755</v>
      </c>
      <c r="C4794" s="6">
        <v>43443419.82365039</v>
      </c>
      <c r="D4794" s="6">
        <v>47095126.07093164</v>
      </c>
      <c r="E4794" s="6">
        <v>43759717.113232695</v>
      </c>
      <c r="F4794" s="6">
        <v>63660296.08091727</v>
      </c>
      <c r="G4794" s="6">
        <v>94787879.25509654</v>
      </c>
      <c r="H4794" s="6">
        <f>NPV(Supuestos!$B$22,C4794:G4794)+B4794</f>
        <v>22829219.970190294</v>
      </c>
      <c r="I4794" s="2">
        <f>IFERROR(IRR(B4794:G4794),"")</f>
        <v>0.1881794413881968</v>
      </c>
      <c r="J4794" s="2">
        <f>IFERROR(MIRR(B4794:G4794,Supuestos!$B$22,Supuestos!$B$22),"")</f>
        <v>0.16942797062614745</v>
      </c>
      <c r="K4794" s="6">
        <v>8325.939128138867</v>
      </c>
      <c r="L4794" s="6">
        <v>35476.76736394863</v>
      </c>
      <c r="M4794" s="6">
        <v>144345443.4667451</v>
      </c>
      <c r="N4794" s="6">
        <v>3372.490584105253</v>
      </c>
      <c r="O4794" s="6">
        <v>112444903.03830612</v>
      </c>
    </row>
    <row r="4795">
      <c r="A4795">
        <v>4791</v>
      </c>
      <c r="B4795" s="6">
        <v>-163590952.33634096</v>
      </c>
      <c r="C4795" s="6">
        <v>53079788.70455454</v>
      </c>
      <c r="D4795" s="6">
        <v>49409526.627961025</v>
      </c>
      <c r="E4795" s="6">
        <v>66738970.76269596</v>
      </c>
      <c r="F4795" s="6">
        <v>50250255.94516516</v>
      </c>
      <c r="G4795" s="6">
        <v>103257998.15275905</v>
      </c>
      <c r="H4795" s="6">
        <f>NPV(Supuestos!$B$22,C4795:G4795)+B4795</f>
        <v>49417350.5113156</v>
      </c>
      <c r="I4795" s="2">
        <f>IFERROR(IRR(B4795:G4795),"")</f>
        <v>0.24751915078722297</v>
      </c>
      <c r="J4795" s="2">
        <f>IFERROR(MIRR(B4795:G4795,Supuestos!$B$22,Supuestos!$B$22),"")</f>
        <v>0.2018002821410796</v>
      </c>
      <c r="K4795" s="6">
        <v>8539.618406918413</v>
      </c>
      <c r="L4795" s="6">
        <v>37354.141580655865</v>
      </c>
      <c r="M4795" s="6">
        <v>138071743.13499653</v>
      </c>
      <c r="N4795" s="6">
        <v>3549.819979071617</v>
      </c>
      <c r="O4795" s="6">
        <v>115739208.57783908</v>
      </c>
    </row>
    <row r="4796">
      <c r="A4796">
        <v>4792</v>
      </c>
      <c r="B4796" s="6">
        <v>-186253204.27151683</v>
      </c>
      <c r="C4796" s="6">
        <v>74370619.04716417</v>
      </c>
      <c r="D4796" s="6">
        <v>72850536.7135251</v>
      </c>
      <c r="E4796" s="6">
        <v>59306939.5049541</v>
      </c>
      <c r="F4796" s="6">
        <v>83048389.6350593</v>
      </c>
      <c r="G4796" s="6">
        <v>120447904.70131995</v>
      </c>
      <c r="H4796" s="6">
        <f>NPV(Supuestos!$B$22,C4796:G4796)+B4796</f>
        <v>86798979.1291619</v>
      </c>
      <c r="I4796" s="2">
        <f>IFERROR(IRR(B4796:G4796),"")</f>
        <v>0.3067307525999136</v>
      </c>
      <c r="J4796" s="2">
        <f>IFERROR(MIRR(B4796:G4796,Supuestos!$B$22,Supuestos!$B$22),"")</f>
        <v>0.23064624658636146</v>
      </c>
      <c r="K4796" s="6">
        <v>8348.175459337956</v>
      </c>
      <c r="L4796" s="6">
        <v>41006.7627226048</v>
      </c>
      <c r="M4796" s="6">
        <v>158866672.25329733</v>
      </c>
      <c r="N4796" s="6">
        <v>3310.939266656836</v>
      </c>
      <c r="O4796" s="6">
        <v>112425103.7689852</v>
      </c>
    </row>
    <row r="4797">
      <c r="A4797">
        <v>4793</v>
      </c>
      <c r="B4797" s="6">
        <v>-158317864.91389975</v>
      </c>
      <c r="C4797" s="6">
        <v>60660655.33977971</v>
      </c>
      <c r="D4797" s="6">
        <v>42994854.91162604</v>
      </c>
      <c r="E4797" s="6">
        <v>51792028.76385611</v>
      </c>
      <c r="F4797" s="6">
        <v>64956397.71961102</v>
      </c>
      <c r="G4797" s="6">
        <v>95667062.9271047</v>
      </c>
      <c r="H4797" s="6">
        <f>NPV(Supuestos!$B$22,C4797:G4797)+B4797</f>
        <v>51080401.86352437</v>
      </c>
      <c r="I4797" s="2">
        <f>IFERROR(IRR(B4797:G4797),"")</f>
        <v>0.25623055979933623</v>
      </c>
      <c r="J4797" s="2">
        <f>IFERROR(MIRR(B4797:G4797,Supuestos!$B$22,Supuestos!$B$22),"")</f>
        <v>0.20557291683304868</v>
      </c>
      <c r="K4797" s="6">
        <v>7560.255974073336</v>
      </c>
      <c r="L4797" s="6">
        <v>43588.95334413237</v>
      </c>
      <c r="M4797" s="6">
        <v>131954373.32001328</v>
      </c>
      <c r="N4797" s="6">
        <v>3514.3492876241603</v>
      </c>
      <c r="O4797" s="6">
        <v>109017681.87821199</v>
      </c>
    </row>
    <row r="4798">
      <c r="A4798">
        <v>4794</v>
      </c>
      <c r="B4798" s="6">
        <v>-169864429.63919276</v>
      </c>
      <c r="C4798" s="6">
        <v>39228381.032116294</v>
      </c>
      <c r="D4798" s="6">
        <v>39835034.943059176</v>
      </c>
      <c r="E4798" s="6">
        <v>30912399.29807818</v>
      </c>
      <c r="F4798" s="6">
        <v>30412201.853652935</v>
      </c>
      <c r="G4798" s="6">
        <v>89945710.80211529</v>
      </c>
      <c r="H4798" s="6">
        <f>NPV(Supuestos!$B$22,C4798:G4798)+B4798</f>
        <v>-19215365.583737254</v>
      </c>
      <c r="I4798" s="2">
        <f>IFERROR(IRR(B4798:G4798),"")</f>
        <v>0.09706154928907014</v>
      </c>
      <c r="J4798" s="2">
        <f>IFERROR(MIRR(B4798:G4798,Supuestos!$B$22,Supuestos!$B$22),"")</f>
        <v>0.11295511522320889</v>
      </c>
      <c r="K4798" s="6">
        <v>7278.21840388532</v>
      </c>
      <c r="L4798" s="6">
        <v>39665.98573090998</v>
      </c>
      <c r="M4798" s="6">
        <v>146768613.05079582</v>
      </c>
      <c r="N4798" s="6">
        <v>3388.2411930399635</v>
      </c>
      <c r="O4798" s="6">
        <v>114004550.3740244</v>
      </c>
    </row>
    <row r="4799">
      <c r="A4799">
        <v>4795</v>
      </c>
      <c r="B4799" s="6">
        <v>-162026986.88215253</v>
      </c>
      <c r="C4799" s="6">
        <v>74902227.72673567</v>
      </c>
      <c r="D4799" s="6">
        <v>82311968.52105395</v>
      </c>
      <c r="E4799" s="6">
        <v>83698918.56289253</v>
      </c>
      <c r="F4799" s="6">
        <v>57041925.49310839</v>
      </c>
      <c r="G4799" s="6">
        <v>114778528.19041273</v>
      </c>
      <c r="H4799" s="6">
        <f>NPV(Supuestos!$B$22,C4799:G4799)+B4799</f>
        <v>116893264.54948613</v>
      </c>
      <c r="I4799" s="2">
        <f>IFERROR(IRR(B4799:G4799),"")</f>
        <v>0.40057732859787026</v>
      </c>
      <c r="J4799" s="2">
        <f>IFERROR(MIRR(B4799:G4799,Supuestos!$B$22,Supuestos!$B$22),"")</f>
        <v>0.2708180942150047</v>
      </c>
      <c r="K4799" s="6">
        <v>9341.507155133067</v>
      </c>
      <c r="L4799" s="6">
        <v>34786.920057088886</v>
      </c>
      <c r="M4799" s="6">
        <v>136030005.8726855</v>
      </c>
      <c r="N4799" s="6">
        <v>3302.3522544031343</v>
      </c>
      <c r="O4799" s="6">
        <v>112363702.99793506</v>
      </c>
    </row>
    <row r="4800">
      <c r="A4800">
        <v>4796</v>
      </c>
      <c r="B4800" s="6">
        <v>-182001817.1021121</v>
      </c>
      <c r="C4800" s="6">
        <v>81632363.04643805</v>
      </c>
      <c r="D4800" s="6">
        <v>99361001.61040445</v>
      </c>
      <c r="E4800" s="6">
        <v>95902976.24525034</v>
      </c>
      <c r="F4800" s="6">
        <v>104771167.80674237</v>
      </c>
      <c r="G4800" s="6">
        <v>151967028.8449394</v>
      </c>
      <c r="H4800" s="6">
        <f>NPV(Supuestos!$B$22,C4800:G4800)+B4800</f>
        <v>171752215.4169095</v>
      </c>
      <c r="I4800" s="2">
        <f>IFERROR(IRR(B4800:G4800),"")</f>
        <v>0.45133901197350956</v>
      </c>
      <c r="J4800" s="2">
        <f>IFERROR(MIRR(B4800:G4800,Supuestos!$B$22,Supuestos!$B$22),"")</f>
        <v>0.30205696901554235</v>
      </c>
      <c r="K4800" s="6">
        <v>8568.245996761021</v>
      </c>
      <c r="L4800" s="6">
        <v>45752.96148746373</v>
      </c>
      <c r="M4800" s="6">
        <v>150640006.77371833</v>
      </c>
      <c r="N4800" s="6">
        <v>3513.3655678480864</v>
      </c>
      <c r="O4800" s="6">
        <v>104371730.58640812</v>
      </c>
    </row>
    <row r="4801">
      <c r="A4801">
        <v>4797</v>
      </c>
      <c r="B4801" s="6">
        <v>-148638600.8647811</v>
      </c>
      <c r="C4801" s="6">
        <v>35376734.52288896</v>
      </c>
      <c r="D4801" s="6">
        <v>35504440.4113439</v>
      </c>
      <c r="E4801" s="6">
        <v>60924822.773655444</v>
      </c>
      <c r="F4801" s="6">
        <v>52057897.232700944</v>
      </c>
      <c r="G4801" s="6">
        <v>95957799.20491119</v>
      </c>
      <c r="H4801" s="6">
        <f>NPV(Supuestos!$B$22,C4801:G4801)+B4801</f>
        <v>31495584.65663053</v>
      </c>
      <c r="I4801" s="2">
        <f>IFERROR(IRR(B4801:G4801),"")</f>
        <v>0.21136288404105477</v>
      </c>
      <c r="J4801" s="2">
        <f>IFERROR(MIRR(B4801:G4801,Supuestos!$B$22,Supuestos!$B$22),"")</f>
        <v>0.1846710008679877</v>
      </c>
      <c r="K4801" s="6">
        <v>7563.207685481733</v>
      </c>
      <c r="L4801" s="6">
        <v>39105.43830396024</v>
      </c>
      <c r="M4801" s="6">
        <v>124977596.7428096</v>
      </c>
      <c r="N4801" s="6">
        <v>3391.2766695643463</v>
      </c>
      <c r="O4801" s="6">
        <v>107865221.85203488</v>
      </c>
    </row>
    <row r="4802">
      <c r="A4802">
        <v>4798</v>
      </c>
      <c r="B4802" s="6">
        <v>-160585428.38108668</v>
      </c>
      <c r="C4802" s="6">
        <v>49414860.34364361</v>
      </c>
      <c r="D4802" s="6">
        <v>55351284.19867218</v>
      </c>
      <c r="E4802" s="6">
        <v>76069971.70972602</v>
      </c>
      <c r="F4802" s="6">
        <v>67255808.12092525</v>
      </c>
      <c r="G4802" s="6">
        <v>113375112.25387359</v>
      </c>
      <c r="H4802" s="6">
        <f>NPV(Supuestos!$B$22,C4802:G4802)+B4802</f>
        <v>75401338.48370744</v>
      </c>
      <c r="I4802" s="2">
        <f>IFERROR(IRR(B4802:G4802),"")</f>
        <v>0.29682985406314094</v>
      </c>
      <c r="J4802" s="2">
        <f>IFERROR(MIRR(B4802:G4802,Supuestos!$B$22,Supuestos!$B$22),"")</f>
        <v>0.23123557237914927</v>
      </c>
      <c r="K4802" s="6">
        <v>8492.987752294366</v>
      </c>
      <c r="L4802" s="6">
        <v>39365.36880543197</v>
      </c>
      <c r="M4802" s="6">
        <v>133839060.77075993</v>
      </c>
      <c r="N4802" s="6">
        <v>3459.1476236780486</v>
      </c>
      <c r="O4802" s="6">
        <v>114355170.42269063</v>
      </c>
    </row>
    <row r="4803">
      <c r="A4803">
        <v>4799</v>
      </c>
      <c r="B4803" s="6">
        <v>-175861380.81748676</v>
      </c>
      <c r="C4803" s="6">
        <v>31212023.09669175</v>
      </c>
      <c r="D4803" s="6">
        <v>35718450.626975685</v>
      </c>
      <c r="E4803" s="6">
        <v>30337003.764346793</v>
      </c>
      <c r="F4803" s="6">
        <v>33706678.22368089</v>
      </c>
      <c r="G4803" s="6">
        <v>68393481.67954034</v>
      </c>
      <c r="H4803" s="6">
        <f>NPV(Supuestos!$B$22,C4803:G4803)+B4803</f>
        <v>-45043121.21350991</v>
      </c>
      <c r="I4803" s="2">
        <f>IFERROR(IRR(B4803:G4803),"")</f>
        <v>0.03850049694543233</v>
      </c>
      <c r="J4803" s="2">
        <f>IFERROR(MIRR(B4803:G4803,Supuestos!$B$22,Supuestos!$B$22),"")</f>
        <v>0.07449507439777103</v>
      </c>
      <c r="K4803" s="6">
        <v>7428.214113126875</v>
      </c>
      <c r="L4803" s="6">
        <v>33654.99254819773</v>
      </c>
      <c r="M4803" s="6">
        <v>155861661.5675906</v>
      </c>
      <c r="N4803" s="6">
        <v>3236.265740605692</v>
      </c>
      <c r="O4803" s="6">
        <v>107700732.14737098</v>
      </c>
    </row>
    <row r="4804">
      <c r="A4804">
        <v>4800</v>
      </c>
      <c r="B4804" s="6">
        <v>-184779463.34880093</v>
      </c>
      <c r="C4804" s="6">
        <v>67873101.13615054</v>
      </c>
      <c r="D4804" s="6">
        <v>71646090.29674475</v>
      </c>
      <c r="E4804" s="6">
        <v>64447236.1439347</v>
      </c>
      <c r="F4804" s="6">
        <v>54033104.64421126</v>
      </c>
      <c r="G4804" s="6">
        <v>120681701.92425475</v>
      </c>
      <c r="H4804" s="6">
        <f>NPV(Supuestos!$B$22,C4804:G4804)+B4804</f>
        <v>68057963.31164981</v>
      </c>
      <c r="I4804" s="2">
        <f>IFERROR(IRR(B4804:G4804),"")</f>
        <v>0.27470350085918027</v>
      </c>
      <c r="J4804" s="2">
        <f>IFERROR(MIRR(B4804:G4804,Supuestos!$B$22,Supuestos!$B$22),"")</f>
        <v>0.21378672493129658</v>
      </c>
      <c r="K4804" s="6">
        <v>7895.940804432222</v>
      </c>
      <c r="L4804" s="6">
        <v>43020.9960518507</v>
      </c>
      <c r="M4804" s="6">
        <v>157604164.2949509</v>
      </c>
      <c r="N4804" s="6">
        <v>3374.247009679675</v>
      </c>
      <c r="O4804" s="6">
        <v>112021582.51667388</v>
      </c>
    </row>
    <row r="4805">
      <c r="A4805">
        <v>4801</v>
      </c>
      <c r="B4805" s="6">
        <v>-163450753.4705931</v>
      </c>
      <c r="C4805" s="6">
        <v>72135826.42166154</v>
      </c>
      <c r="D4805" s="6">
        <v>84528112.03242236</v>
      </c>
      <c r="E4805" s="6">
        <v>71568169.63399205</v>
      </c>
      <c r="F4805" s="6">
        <v>71933018.73134422</v>
      </c>
      <c r="G4805" s="6">
        <v>129621913.04340784</v>
      </c>
      <c r="H4805" s="6">
        <f>NPV(Supuestos!$B$22,C4805:G4805)+B4805</f>
        <v>123086082.20331803</v>
      </c>
      <c r="I4805" s="2">
        <f>IFERROR(IRR(B4805:G4805),"")</f>
        <v>0.4003712875966434</v>
      </c>
      <c r="J4805" s="2">
        <f>IFERROR(MIRR(B4805:G4805,Supuestos!$B$22,Supuestos!$B$22),"")</f>
        <v>0.275450352194869</v>
      </c>
      <c r="K4805" s="6">
        <v>8682.76781093928</v>
      </c>
      <c r="L4805" s="6">
        <v>40682.495492748894</v>
      </c>
      <c r="M4805" s="6">
        <v>135191820.48394328</v>
      </c>
      <c r="N4805" s="6">
        <v>3451.666606900593</v>
      </c>
      <c r="O4805" s="6">
        <v>110037277.06933655</v>
      </c>
    </row>
    <row r="4806">
      <c r="A4806">
        <v>4802</v>
      </c>
      <c r="B4806" s="6">
        <v>-197714205.16527867</v>
      </c>
      <c r="C4806" s="6">
        <v>96524882.4705948</v>
      </c>
      <c r="D4806" s="6">
        <v>106297826.56464466</v>
      </c>
      <c r="E4806" s="6">
        <v>99304617.31932968</v>
      </c>
      <c r="F4806" s="6">
        <v>89611465.59344977</v>
      </c>
      <c r="G4806" s="6">
        <v>148053389.71615636</v>
      </c>
      <c r="H4806" s="6">
        <f>NPV(Supuestos!$B$22,C4806:G4806)+B4806</f>
        <v>165728731.05162358</v>
      </c>
      <c r="I4806" s="2">
        <f>IFERROR(IRR(B4806:G4806),"")</f>
        <v>0.43572283387721006</v>
      </c>
      <c r="J4806" s="2">
        <f>IFERROR(MIRR(B4806:G4806,Supuestos!$B$22,Supuestos!$B$22),"")</f>
        <v>0.2876105404592968</v>
      </c>
      <c r="K4806" s="6">
        <v>8558.28950327749</v>
      </c>
      <c r="L4806" s="6">
        <v>45100.05930157666</v>
      </c>
      <c r="M4806" s="6">
        <v>166835856.0358486</v>
      </c>
      <c r="N4806" s="6">
        <v>3322.417616813133</v>
      </c>
      <c r="O4806" s="6">
        <v>105701344.92281866</v>
      </c>
    </row>
    <row r="4807">
      <c r="A4807">
        <v>4803</v>
      </c>
      <c r="B4807" s="6">
        <v>-167004827.62195155</v>
      </c>
      <c r="C4807" s="6">
        <v>70104475.348271</v>
      </c>
      <c r="D4807" s="6">
        <v>86608200.06306125</v>
      </c>
      <c r="E4807" s="6">
        <v>81762849.00661758</v>
      </c>
      <c r="F4807" s="6">
        <v>86186723.89203952</v>
      </c>
      <c r="G4807" s="6">
        <v>121033844.25074366</v>
      </c>
      <c r="H4807" s="6">
        <f>NPV(Supuestos!$B$22,C4807:G4807)+B4807</f>
        <v>130210763.42156865</v>
      </c>
      <c r="I4807" s="2">
        <f>IFERROR(IRR(B4807:G4807),"")</f>
        <v>0.4065561245266947</v>
      </c>
      <c r="J4807" s="2">
        <f>IFERROR(MIRR(B4807:G4807,Supuestos!$B$22,Supuestos!$B$22),"")</f>
        <v>0.2793028391920642</v>
      </c>
      <c r="K4807" s="6">
        <v>8775.841464066487</v>
      </c>
      <c r="L4807" s="6">
        <v>40694.7564054276</v>
      </c>
      <c r="M4807" s="6">
        <v>138434369.1713246</v>
      </c>
      <c r="N4807" s="6">
        <v>3351.4775602146983</v>
      </c>
      <c r="O4807" s="6">
        <v>110972414.15940191</v>
      </c>
    </row>
    <row r="4808">
      <c r="A4808">
        <v>4804</v>
      </c>
      <c r="B4808" s="6">
        <v>-171612883.56685388</v>
      </c>
      <c r="C4808" s="6">
        <v>61976221.08218262</v>
      </c>
      <c r="D4808" s="6">
        <v>61830554.40006243</v>
      </c>
      <c r="E4808" s="6">
        <v>61927534.4786905</v>
      </c>
      <c r="F4808" s="6">
        <v>68309695.8797059</v>
      </c>
      <c r="G4808" s="6">
        <v>97461334.22389397</v>
      </c>
      <c r="H4808" s="6">
        <f>NPV(Supuestos!$B$22,C4808:G4808)+B4808</f>
        <v>63191335.03160466</v>
      </c>
      <c r="I4808" s="2">
        <f>IFERROR(IRR(B4808:G4808),"")</f>
        <v>0.2741282042077514</v>
      </c>
      <c r="J4808" s="2">
        <f>IFERROR(MIRR(B4808:G4808,Supuestos!$B$22,Supuestos!$B$22),"")</f>
        <v>0.21376903179405904</v>
      </c>
      <c r="K4808" s="6">
        <v>8095.772674700518</v>
      </c>
      <c r="L4808" s="6">
        <v>39880.18720791949</v>
      </c>
      <c r="M4808" s="6">
        <v>145784009.17806864</v>
      </c>
      <c r="N4808" s="6">
        <v>3491.525729342053</v>
      </c>
      <c r="O4808" s="6">
        <v>105436259.72881663</v>
      </c>
    </row>
    <row r="4809">
      <c r="A4809">
        <v>4805</v>
      </c>
      <c r="B4809" s="6">
        <v>-170761445.80541113</v>
      </c>
      <c r="C4809" s="6">
        <v>54278555.48445568</v>
      </c>
      <c r="D4809" s="6">
        <v>48254167.14427023</v>
      </c>
      <c r="E4809" s="6">
        <v>53707432.38450293</v>
      </c>
      <c r="F4809" s="6">
        <v>54921364.67002906</v>
      </c>
      <c r="G4809" s="6">
        <v>95810340.541259</v>
      </c>
      <c r="H4809" s="6">
        <f>NPV(Supuestos!$B$22,C4809:G4809)+B4809</f>
        <v>32511069.38834201</v>
      </c>
      <c r="I4809" s="2">
        <f>IFERROR(IRR(B4809:G4809),"")</f>
        <v>0.2098312926313874</v>
      </c>
      <c r="J4809" s="2">
        <f>IFERROR(MIRR(B4809:G4809,Supuestos!$B$22,Supuestos!$B$22),"")</f>
        <v>0.1804364704409136</v>
      </c>
      <c r="K4809" s="6">
        <v>8253.39418003483</v>
      </c>
      <c r="L4809" s="6">
        <v>36362.43531645701</v>
      </c>
      <c r="M4809" s="6">
        <v>146752364.844392</v>
      </c>
      <c r="N4809" s="6">
        <v>3328.2283232857785</v>
      </c>
      <c r="O4809" s="6">
        <v>109698524.6233077</v>
      </c>
    </row>
    <row r="4810">
      <c r="A4810">
        <v>4806</v>
      </c>
      <c r="B4810" s="6">
        <v>-187391422.69692028</v>
      </c>
      <c r="C4810" s="6">
        <v>87218624.40378334</v>
      </c>
      <c r="D4810" s="6">
        <v>97062743.8935519</v>
      </c>
      <c r="E4810" s="6">
        <v>87757939.02567683</v>
      </c>
      <c r="F4810" s="6">
        <v>106581014.07712476</v>
      </c>
      <c r="G4810" s="6">
        <v>165109744.9318092</v>
      </c>
      <c r="H4810" s="6">
        <f>NPV(Supuestos!$B$22,C4810:G4810)+B4810</f>
        <v>171894225.45800203</v>
      </c>
      <c r="I4810" s="2">
        <f>IFERROR(IRR(B4810:G4810),"")</f>
        <v>0.4425245212122768</v>
      </c>
      <c r="J4810" s="2">
        <f>IFERROR(MIRR(B4810:G4810,Supuestos!$B$22,Supuestos!$B$22),"")</f>
        <v>0.29850277934240044</v>
      </c>
      <c r="K4810" s="6">
        <v>8763.231206068447</v>
      </c>
      <c r="L4810" s="6">
        <v>43763.88722368223</v>
      </c>
      <c r="M4810" s="6">
        <v>156710377.7195257</v>
      </c>
      <c r="N4810" s="6">
        <v>3332.1852205942073</v>
      </c>
      <c r="O4810" s="6">
        <v>106435382.21045397</v>
      </c>
    </row>
    <row r="4811">
      <c r="A4811">
        <v>4807</v>
      </c>
      <c r="B4811" s="6">
        <v>-172749542.33855084</v>
      </c>
      <c r="C4811" s="6">
        <v>94783951.75026812</v>
      </c>
      <c r="D4811" s="6">
        <v>82663669.80672087</v>
      </c>
      <c r="E4811" s="6">
        <v>78589293.87609403</v>
      </c>
      <c r="F4811" s="6">
        <v>89990849.50675273</v>
      </c>
      <c r="G4811" s="6">
        <v>144757285.1485591</v>
      </c>
      <c r="H4811" s="6">
        <f>NPV(Supuestos!$B$22,C4811:G4811)+B4811</f>
        <v>155511024.51219827</v>
      </c>
      <c r="I4811" s="2">
        <f>IFERROR(IRR(B4811:G4811),"")</f>
        <v>0.4522949318952019</v>
      </c>
      <c r="J4811" s="2">
        <f>IFERROR(MIRR(B4811:G4811,Supuestos!$B$22,Supuestos!$B$22),"")</f>
        <v>0.29617969330337734</v>
      </c>
      <c r="K4811" s="6">
        <v>8356.53980672873</v>
      </c>
      <c r="L4811" s="6">
        <v>44867.22509286239</v>
      </c>
      <c r="M4811" s="6">
        <v>142754762.13807383</v>
      </c>
      <c r="N4811" s="6">
        <v>3304.794996480147</v>
      </c>
      <c r="O4811" s="6">
        <v>112207534.92674756</v>
      </c>
    </row>
    <row r="4812">
      <c r="A4812">
        <v>4808</v>
      </c>
      <c r="B4812" s="6">
        <v>-178920798.28700006</v>
      </c>
      <c r="C4812" s="6">
        <v>61415561.45947197</v>
      </c>
      <c r="D4812" s="6">
        <v>57169399.25686385</v>
      </c>
      <c r="E4812" s="6">
        <v>79588459.7211491</v>
      </c>
      <c r="F4812" s="6">
        <v>66575161.507315695</v>
      </c>
      <c r="G4812" s="6">
        <v>100699309.07816412</v>
      </c>
      <c r="H4812" s="6">
        <f>NPV(Supuestos!$B$22,C4812:G4812)+B4812</f>
        <v>64380346.66842932</v>
      </c>
      <c r="I4812" s="2">
        <f>IFERROR(IRR(B4812:G4812),"")</f>
        <v>0.26950440597179776</v>
      </c>
      <c r="J4812" s="2">
        <f>IFERROR(MIRR(B4812:G4812,Supuestos!$B$22,Supuestos!$B$22),"")</f>
        <v>0.21227602546414226</v>
      </c>
      <c r="K4812" s="6">
        <v>8185.872853888784</v>
      </c>
      <c r="L4812" s="6">
        <v>39740.75389256094</v>
      </c>
      <c r="M4812" s="6">
        <v>152895777.6084249</v>
      </c>
      <c r="N4812" s="6">
        <v>3456.819806341082</v>
      </c>
      <c r="O4812" s="6">
        <v>104837295.13056912</v>
      </c>
    </row>
    <row r="4813">
      <c r="A4813">
        <v>4809</v>
      </c>
      <c r="B4813" s="6">
        <v>-161040982.09419078</v>
      </c>
      <c r="C4813" s="6">
        <v>49996941.533227906</v>
      </c>
      <c r="D4813" s="6">
        <v>68412955.68677399</v>
      </c>
      <c r="E4813" s="6">
        <v>49539952.03908871</v>
      </c>
      <c r="F4813" s="6">
        <v>71660447.38266802</v>
      </c>
      <c r="G4813" s="6">
        <v>108007409.767818</v>
      </c>
      <c r="H4813" s="6">
        <f>NPV(Supuestos!$B$22,C4813:G4813)+B4813</f>
        <v>67419990.34595242</v>
      </c>
      <c r="I4813" s="2">
        <f>IFERROR(IRR(B4813:G4813),"")</f>
        <v>0.2843074370790181</v>
      </c>
      <c r="J4813" s="2">
        <f>IFERROR(MIRR(B4813:G4813,Supuestos!$B$22,Supuestos!$B$22),"")</f>
        <v>0.22258756279927128</v>
      </c>
      <c r="K4813" s="6">
        <v>8420.439609555071</v>
      </c>
      <c r="L4813" s="6">
        <v>37201.95230141041</v>
      </c>
      <c r="M4813" s="6">
        <v>135980438.6772648</v>
      </c>
      <c r="N4813" s="6">
        <v>3399.5985173620284</v>
      </c>
      <c r="O4813" s="6">
        <v>109624686.33699639</v>
      </c>
    </row>
    <row r="4814">
      <c r="A4814">
        <v>4810</v>
      </c>
      <c r="B4814" s="6">
        <v>-159867146.20350158</v>
      </c>
      <c r="C4814" s="6">
        <v>77109000.99990508</v>
      </c>
      <c r="D4814" s="6">
        <v>72020623.75831386</v>
      </c>
      <c r="E4814" s="6">
        <v>84586682.86863655</v>
      </c>
      <c r="F4814" s="6">
        <v>59918846.60625399</v>
      </c>
      <c r="G4814" s="6">
        <v>127259181.78262292</v>
      </c>
      <c r="H4814" s="6">
        <f>NPV(Supuestos!$B$22,C4814:G4814)+B4814</f>
        <v>121854659.8946569</v>
      </c>
      <c r="I4814" s="2">
        <f>IFERROR(IRR(B4814:G4814),"")</f>
        <v>0.4071916141946344</v>
      </c>
      <c r="J4814" s="2">
        <f>IFERROR(MIRR(B4814:G4814,Supuestos!$B$22,Supuestos!$B$22),"")</f>
        <v>0.27678302383238185</v>
      </c>
      <c r="K4814" s="6">
        <v>8118.607040506736</v>
      </c>
      <c r="L4814" s="6">
        <v>43348.93784958754</v>
      </c>
      <c r="M4814" s="6">
        <v>131712506.84156957</v>
      </c>
      <c r="N4814" s="6">
        <v>3446.534426199893</v>
      </c>
      <c r="O4814" s="6">
        <v>107002123.43905948</v>
      </c>
    </row>
    <row r="4815">
      <c r="A4815">
        <v>4811</v>
      </c>
      <c r="B4815" s="6">
        <v>-179002754.4212059</v>
      </c>
      <c r="C4815" s="6">
        <v>48975059.80761595</v>
      </c>
      <c r="D4815" s="6">
        <v>57521656.75877187</v>
      </c>
      <c r="E4815" s="6">
        <v>50176360.4109979</v>
      </c>
      <c r="F4815" s="6">
        <v>55679654.720486835</v>
      </c>
      <c r="G4815" s="6">
        <v>109246486.79395418</v>
      </c>
      <c r="H4815" s="6">
        <f>NPV(Supuestos!$B$22,C4815:G4815)+B4815</f>
        <v>31792512.824164048</v>
      </c>
      <c r="I4815" s="2">
        <f>IFERROR(IRR(B4815:G4815),"")</f>
        <v>0.20349782861116375</v>
      </c>
      <c r="J4815" s="2">
        <f>IFERROR(MIRR(B4815:G4815,Supuestos!$B$22,Supuestos!$B$22),"")</f>
        <v>0.17789093576130788</v>
      </c>
      <c r="K4815" s="6">
        <v>8302.096408856452</v>
      </c>
      <c r="L4815" s="6">
        <v>37558.17238561249</v>
      </c>
      <c r="M4815" s="6">
        <v>154057828.9743415</v>
      </c>
      <c r="N4815" s="6">
        <v>3493.1412846160433</v>
      </c>
      <c r="O4815" s="6">
        <v>111272817.20418201</v>
      </c>
    </row>
    <row r="4816">
      <c r="A4816">
        <v>4812</v>
      </c>
      <c r="B4816" s="6">
        <v>-172724426.6176379</v>
      </c>
      <c r="C4816" s="6">
        <v>42448340.16859749</v>
      </c>
      <c r="D4816" s="6">
        <v>40759167.61632277</v>
      </c>
      <c r="E4816" s="6">
        <v>56011993.79643575</v>
      </c>
      <c r="F4816" s="6">
        <v>43898389.096981</v>
      </c>
      <c r="G4816" s="6">
        <v>91984874.75174189</v>
      </c>
      <c r="H4816" s="6">
        <f>NPV(Supuestos!$B$22,C4816:G4816)+B4816</f>
        <v>7445747.775445648</v>
      </c>
      <c r="I4816" s="2">
        <f>IFERROR(IRR(B4816:G4816),"")</f>
        <v>0.15576950526109673</v>
      </c>
      <c r="J4816" s="2">
        <f>IFERROR(MIRR(B4816:G4816,Supuestos!$B$22,Supuestos!$B$22),"")</f>
        <v>0.14966332997529896</v>
      </c>
      <c r="K4816" s="6">
        <v>7481.586942106301</v>
      </c>
      <c r="L4816" s="6">
        <v>40791.87785318986</v>
      </c>
      <c r="M4816" s="6">
        <v>148309388.16240427</v>
      </c>
      <c r="N4816" s="6">
        <v>3439.750355388969</v>
      </c>
      <c r="O4816" s="6">
        <v>107318681.28225125</v>
      </c>
    </row>
    <row r="4817">
      <c r="A4817">
        <v>4813</v>
      </c>
      <c r="B4817" s="6">
        <v>-150857783.69090924</v>
      </c>
      <c r="C4817" s="6">
        <v>56726504.326710254</v>
      </c>
      <c r="D4817" s="6">
        <v>69950063.47740676</v>
      </c>
      <c r="E4817" s="6">
        <v>62676592.07234702</v>
      </c>
      <c r="F4817" s="6">
        <v>52363594.16130324</v>
      </c>
      <c r="G4817" s="6">
        <v>89139967.44349968</v>
      </c>
      <c r="H4817" s="6">
        <f>NPV(Supuestos!$B$22,C4817:G4817)+B4817</f>
        <v>72331481.85282917</v>
      </c>
      <c r="I4817" s="2">
        <f>IFERROR(IRR(B4817:G4817),"")</f>
        <v>0.316609548377483</v>
      </c>
      <c r="J4817" s="2">
        <f>IFERROR(MIRR(B4817:G4817,Supuestos!$B$22,Supuestos!$B$22),"")</f>
        <v>0.2328946480730505</v>
      </c>
      <c r="K4817" s="6">
        <v>7289.412733032762</v>
      </c>
      <c r="L4817" s="6">
        <v>47040.77622632508</v>
      </c>
      <c r="M4817" s="6">
        <v>123425813.03523573</v>
      </c>
      <c r="N4817" s="6">
        <v>3363.17622664695</v>
      </c>
      <c r="O4817" s="6">
        <v>111757778.75829358</v>
      </c>
    </row>
    <row r="4818">
      <c r="A4818">
        <v>4814</v>
      </c>
      <c r="B4818" s="6">
        <v>-173544449.78544027</v>
      </c>
      <c r="C4818" s="6">
        <v>81051036.39157909</v>
      </c>
      <c r="D4818" s="6">
        <v>95689772.03121674</v>
      </c>
      <c r="E4818" s="6">
        <v>95130605.5698443</v>
      </c>
      <c r="F4818" s="6">
        <v>92499151.36353435</v>
      </c>
      <c r="G4818" s="6">
        <v>164812111.9816072</v>
      </c>
      <c r="H4818" s="6">
        <f>NPV(Supuestos!$B$22,C4818:G4818)+B4818</f>
        <v>175758741.68752676</v>
      </c>
      <c r="I4818" s="2">
        <f>IFERROR(IRR(B4818:G4818),"")</f>
        <v>0.4687881484778658</v>
      </c>
      <c r="J4818" s="2">
        <f>IFERROR(MIRR(B4818:G4818,Supuestos!$B$22,Supuestos!$B$22),"")</f>
        <v>0.3111827177190347</v>
      </c>
      <c r="K4818" s="6">
        <v>8526.940626563523</v>
      </c>
      <c r="L4818" s="6">
        <v>44631.449795884066</v>
      </c>
      <c r="M4818" s="6">
        <v>143098871.98648393</v>
      </c>
      <c r="N4818" s="6">
        <v>3322.373333045592</v>
      </c>
      <c r="O4818" s="6">
        <v>109361100.30721982</v>
      </c>
    </row>
    <row r="4819">
      <c r="A4819">
        <v>4815</v>
      </c>
      <c r="B4819" s="6">
        <v>-167520689.65679827</v>
      </c>
      <c r="C4819" s="6">
        <v>57394629.35890288</v>
      </c>
      <c r="D4819" s="6">
        <v>56703417.64853337</v>
      </c>
      <c r="E4819" s="6">
        <v>52932200.45920274</v>
      </c>
      <c r="F4819" s="6">
        <v>48948551.33046542</v>
      </c>
      <c r="G4819" s="6">
        <v>90705562.68300727</v>
      </c>
      <c r="H4819" s="6">
        <f>NPV(Supuestos!$B$22,C4819:G4819)+B4819</f>
        <v>38275741.4704856</v>
      </c>
      <c r="I4819" s="2">
        <f>IFERROR(IRR(B4819:G4819),"")</f>
        <v>0.22641909723428846</v>
      </c>
      <c r="J4819" s="2">
        <f>IFERROR(MIRR(B4819:G4819,Supuestos!$B$22,Supuestos!$B$22),"")</f>
        <v>0.18789684453253797</v>
      </c>
      <c r="K4819" s="6">
        <v>7862.282870405212</v>
      </c>
      <c r="L4819" s="6">
        <v>40760.9163004647</v>
      </c>
      <c r="M4819" s="6">
        <v>141882781.33590513</v>
      </c>
      <c r="N4819" s="6">
        <v>3498.6982585551837</v>
      </c>
      <c r="O4819" s="6">
        <v>113953369.0593035</v>
      </c>
    </row>
    <row r="4820">
      <c r="A4820">
        <v>4816</v>
      </c>
      <c r="B4820" s="6">
        <v>-177848115.32885405</v>
      </c>
      <c r="C4820" s="6">
        <v>87624057.04480791</v>
      </c>
      <c r="D4820" s="6">
        <v>87950645.6558859</v>
      </c>
      <c r="E4820" s="6">
        <v>83034527.90379754</v>
      </c>
      <c r="F4820" s="6">
        <v>97360558.4902913</v>
      </c>
      <c r="G4820" s="6">
        <v>127782033.19417986</v>
      </c>
      <c r="H4820" s="6">
        <f>NPV(Supuestos!$B$22,C4820:G4820)+B4820</f>
        <v>146747450.12682533</v>
      </c>
      <c r="I4820" s="2">
        <f>IFERROR(IRR(B4820:G4820),"")</f>
        <v>0.42830146919765594</v>
      </c>
      <c r="J4820" s="2">
        <f>IFERROR(MIRR(B4820:G4820,Supuestos!$B$22,Supuestos!$B$22),"")</f>
        <v>0.28577066878268353</v>
      </c>
      <c r="K4820" s="6">
        <v>8398.928814813411</v>
      </c>
      <c r="L4820" s="6">
        <v>46166.572883807574</v>
      </c>
      <c r="M4820" s="6">
        <v>146828134.58685446</v>
      </c>
      <c r="N4820" s="6">
        <v>3491.6896029375494</v>
      </c>
      <c r="O4820" s="6">
        <v>110422179.13955534</v>
      </c>
    </row>
    <row r="4821">
      <c r="A4821">
        <v>4817</v>
      </c>
      <c r="B4821" s="6">
        <v>-158803245.5461412</v>
      </c>
      <c r="C4821" s="6">
        <v>50355415.017051354</v>
      </c>
      <c r="D4821" s="6">
        <v>58149040.84024558</v>
      </c>
      <c r="E4821" s="6">
        <v>54339064.282447144</v>
      </c>
      <c r="F4821" s="6">
        <v>51241172.06275649</v>
      </c>
      <c r="G4821" s="6">
        <v>111504249.23360793</v>
      </c>
      <c r="H4821" s="6">
        <f>NPV(Supuestos!$B$22,C4821:G4821)+B4821</f>
        <v>55039990.84406054</v>
      </c>
      <c r="I4821" s="2">
        <f>IFERROR(IRR(B4821:G4821),"")</f>
        <v>0.2610999137430894</v>
      </c>
      <c r="J4821" s="2">
        <f>IFERROR(MIRR(B4821:G4821,Supuestos!$B$22,Supuestos!$B$22),"")</f>
        <v>0.20990725313118497</v>
      </c>
      <c r="K4821" s="6">
        <v>8640.954311957223</v>
      </c>
      <c r="L4821" s="6">
        <v>35325.92902378557</v>
      </c>
      <c r="M4821" s="6">
        <v>134383266.44838324</v>
      </c>
      <c r="N4821" s="6">
        <v>3428.861557816466</v>
      </c>
      <c r="O4821" s="6">
        <v>109400127.31642194</v>
      </c>
    </row>
    <row r="4822">
      <c r="A4822">
        <v>4818</v>
      </c>
      <c r="B4822" s="6">
        <v>-157955348.95551962</v>
      </c>
      <c r="C4822" s="6">
        <v>50868373.3625676</v>
      </c>
      <c r="D4822" s="6">
        <v>66204514.717684455</v>
      </c>
      <c r="E4822" s="6">
        <v>68534043.84759828</v>
      </c>
      <c r="F4822" s="6">
        <v>43616236.40237746</v>
      </c>
      <c r="G4822" s="6">
        <v>91385211.50416568</v>
      </c>
      <c r="H4822" s="6">
        <f>NPV(Supuestos!$B$22,C4822:G4822)+B4822</f>
        <v>57153711.575865716</v>
      </c>
      <c r="I4822" s="2">
        <f>IFERROR(IRR(B4822:G4822),"")</f>
        <v>0.27307192457882035</v>
      </c>
      <c r="J4822" s="2">
        <f>IFERROR(MIRR(B4822:G4822,Supuestos!$B$22,Supuestos!$B$22),"")</f>
        <v>0.2126339544917264</v>
      </c>
      <c r="K4822" s="6">
        <v>8285.965257054022</v>
      </c>
      <c r="L4822" s="6">
        <v>35544.93986211683</v>
      </c>
      <c r="M4822" s="6">
        <v>134393418.01459363</v>
      </c>
      <c r="N4822" s="6">
        <v>3260.426166187972</v>
      </c>
      <c r="O4822" s="6">
        <v>109014436.97613771</v>
      </c>
    </row>
    <row r="4823">
      <c r="A4823">
        <v>4819</v>
      </c>
      <c r="B4823" s="6">
        <v>-162395994.215541</v>
      </c>
      <c r="C4823" s="6">
        <v>65757591.0652487</v>
      </c>
      <c r="D4823" s="6">
        <v>71014078.6187832</v>
      </c>
      <c r="E4823" s="6">
        <v>55659095.67222236</v>
      </c>
      <c r="F4823" s="6">
        <v>63368836.333369225</v>
      </c>
      <c r="G4823" s="6">
        <v>114856762.6894908</v>
      </c>
      <c r="H4823" s="6">
        <f>NPV(Supuestos!$B$22,C4823:G4823)+B4823</f>
        <v>84669876.5914398</v>
      </c>
      <c r="I4823" s="2">
        <f>IFERROR(IRR(B4823:G4823),"")</f>
        <v>0.3259124418995583</v>
      </c>
      <c r="J4823" s="2">
        <f>IFERROR(MIRR(B4823:G4823,Supuestos!$B$22,Supuestos!$B$22),"")</f>
        <v>0.23980202182882038</v>
      </c>
      <c r="K4823" s="6">
        <v>8763.98640495906</v>
      </c>
      <c r="L4823" s="6">
        <v>37158.94920997863</v>
      </c>
      <c r="M4823" s="6">
        <v>136343152.15963566</v>
      </c>
      <c r="N4823" s="6">
        <v>3405.682381397734</v>
      </c>
      <c r="O4823" s="6">
        <v>117880493.30119367</v>
      </c>
    </row>
    <row r="4824">
      <c r="A4824">
        <v>4820</v>
      </c>
      <c r="B4824" s="6">
        <v>-175442339.3970509</v>
      </c>
      <c r="C4824" s="6">
        <v>116010269.4291336</v>
      </c>
      <c r="D4824" s="6">
        <v>102278419.6870996</v>
      </c>
      <c r="E4824" s="6">
        <v>109277855.50624219</v>
      </c>
      <c r="F4824" s="6">
        <v>115812139.26533467</v>
      </c>
      <c r="G4824" s="6">
        <v>154985155.57674217</v>
      </c>
      <c r="H4824" s="6">
        <f>NPV(Supuestos!$B$22,C4824:G4824)+B4824</f>
        <v>227844934.25640988</v>
      </c>
      <c r="I4824" s="2">
        <f>IFERROR(IRR(B4824:G4824),"")</f>
        <v>0.5839782876844843</v>
      </c>
      <c r="J4824" s="2">
        <f>IFERROR(MIRR(B4824:G4824,Supuestos!$B$22,Supuestos!$B$22),"")</f>
        <v>0.3464829946352115</v>
      </c>
      <c r="K4824" s="6">
        <v>8979.102899948819</v>
      </c>
      <c r="L4824" s="6">
        <v>44803.95897061342</v>
      </c>
      <c r="M4824" s="6">
        <v>143258390.76327306</v>
      </c>
      <c r="N4824" s="6">
        <v>3445.0200929306448</v>
      </c>
      <c r="O4824" s="6">
        <v>103923602.05087249</v>
      </c>
    </row>
    <row r="4825">
      <c r="A4825">
        <v>4821</v>
      </c>
      <c r="B4825" s="6">
        <v>-160735074.75368154</v>
      </c>
      <c r="C4825" s="6">
        <v>45442929.17462959</v>
      </c>
      <c r="D4825" s="6">
        <v>46179741.91767599</v>
      </c>
      <c r="E4825" s="6">
        <v>42625229.48624001</v>
      </c>
      <c r="F4825" s="6">
        <v>24811283.262243126</v>
      </c>
      <c r="G4825" s="6">
        <v>68520858.5725621</v>
      </c>
      <c r="H4825" s="6">
        <f>NPV(Supuestos!$B$22,C4825:G4825)+B4825</f>
        <v>-6290370.252429746</v>
      </c>
      <c r="I4825" s="2">
        <f>IFERROR(IRR(B4825:G4825),"")</f>
        <v>0.12400659316840379</v>
      </c>
      <c r="J4825" s="2">
        <f>IFERROR(MIRR(B4825:G4825,Supuestos!$B$22,Supuestos!$B$22),"")</f>
        <v>0.1309341658925831</v>
      </c>
      <c r="K4825" s="6">
        <v>8175.6203015586925</v>
      </c>
      <c r="L4825" s="6">
        <v>32677.895072900472</v>
      </c>
      <c r="M4825" s="6">
        <v>139362109.76406476</v>
      </c>
      <c r="N4825" s="6">
        <v>3324.8358581525586</v>
      </c>
      <c r="O4825" s="6">
        <v>113203972.91957468</v>
      </c>
    </row>
    <row r="4826">
      <c r="A4826">
        <v>4822</v>
      </c>
      <c r="B4826" s="6">
        <v>-154340016.00872764</v>
      </c>
      <c r="C4826" s="6">
        <v>57560763.96248434</v>
      </c>
      <c r="D4826" s="6">
        <v>58239823.22035399</v>
      </c>
      <c r="E4826" s="6">
        <v>49671747.33298469</v>
      </c>
      <c r="F4826" s="6">
        <v>64569772.20270828</v>
      </c>
      <c r="G4826" s="6">
        <v>86730447.33458088</v>
      </c>
      <c r="H4826" s="6">
        <f>NPV(Supuestos!$B$22,C4826:G4826)+B4826</f>
        <v>57768114.872638956</v>
      </c>
      <c r="I4826" s="2">
        <f>IFERROR(IRR(B4826:G4826),"")</f>
        <v>0.27737862734434526</v>
      </c>
      <c r="J4826" s="2">
        <f>IFERROR(MIRR(B4826:G4826,Supuestos!$B$22,Supuestos!$B$22),"")</f>
        <v>0.21484426138802126</v>
      </c>
      <c r="K4826" s="6">
        <v>7337.89215740438</v>
      </c>
      <c r="L4826" s="6">
        <v>45042.501596693015</v>
      </c>
      <c r="M4826" s="6">
        <v>127898654.47142781</v>
      </c>
      <c r="N4826" s="6">
        <v>3498.318381452312</v>
      </c>
      <c r="O4826" s="6">
        <v>107891618.13290586</v>
      </c>
    </row>
    <row r="4827">
      <c r="A4827">
        <v>4823</v>
      </c>
      <c r="B4827" s="6">
        <v>-178050802.2161126</v>
      </c>
      <c r="C4827" s="6">
        <v>78367012.1895741</v>
      </c>
      <c r="D4827" s="6">
        <v>114345134.00829004</v>
      </c>
      <c r="E4827" s="6">
        <v>113868945.0058291</v>
      </c>
      <c r="F4827" s="6">
        <v>86111998.04121119</v>
      </c>
      <c r="G4827" s="6">
        <v>140637043.87137252</v>
      </c>
      <c r="H4827" s="6">
        <f>NPV(Supuestos!$B$22,C4827:G4827)+B4827</f>
        <v>179563042.36963806</v>
      </c>
      <c r="I4827" s="2">
        <f>IFERROR(IRR(B4827:G4827),"")</f>
        <v>0.47993794514103766</v>
      </c>
      <c r="J4827" s="2">
        <f>IFERROR(MIRR(B4827:G4827,Supuestos!$B$22,Supuestos!$B$22),"")</f>
        <v>0.3106264524920861</v>
      </c>
      <c r="K4827" s="6">
        <v>8943.25236240179</v>
      </c>
      <c r="L4827" s="6">
        <v>43070.59566393809</v>
      </c>
      <c r="M4827" s="6">
        <v>147235505.70238727</v>
      </c>
      <c r="N4827" s="6">
        <v>3380.31226011614</v>
      </c>
      <c r="O4827" s="6">
        <v>108028796.67645037</v>
      </c>
    </row>
    <row r="4828">
      <c r="A4828">
        <v>4824</v>
      </c>
      <c r="B4828" s="6">
        <v>-181048686.80472535</v>
      </c>
      <c r="C4828" s="6">
        <v>38536941.85725726</v>
      </c>
      <c r="D4828" s="6">
        <v>40802120.89846</v>
      </c>
      <c r="E4828" s="6">
        <v>31867055.655543845</v>
      </c>
      <c r="F4828" s="6">
        <v>26917116.913302314</v>
      </c>
      <c r="G4828" s="6">
        <v>62991332.62538788</v>
      </c>
      <c r="H4828" s="6">
        <f>NPV(Supuestos!$B$22,C4828:G4828)+B4828</f>
        <v>-45686271.50549181</v>
      </c>
      <c r="I4828" s="2">
        <f>IFERROR(IRR(B4828:G4828),"")</f>
        <v>0.03409461585063797</v>
      </c>
      <c r="J4828" s="2">
        <f>IFERROR(MIRR(B4828:G4828,Supuestos!$B$22,Supuestos!$B$22),"")</f>
        <v>0.07558662848724396</v>
      </c>
      <c r="K4828" s="6">
        <v>7077.59453381654</v>
      </c>
      <c r="L4828" s="6">
        <v>40645.666723602866</v>
      </c>
      <c r="M4828" s="6">
        <v>158034802.91462132</v>
      </c>
      <c r="N4828" s="6">
        <v>3365.1741245140634</v>
      </c>
      <c r="O4828" s="6">
        <v>114946563.23206156</v>
      </c>
    </row>
    <row r="4829">
      <c r="A4829">
        <v>4825</v>
      </c>
      <c r="B4829" s="6">
        <v>-158829474.16865727</v>
      </c>
      <c r="C4829" s="6">
        <v>49241531.949940234</v>
      </c>
      <c r="D4829" s="6">
        <v>34323805.31772792</v>
      </c>
      <c r="E4829" s="6">
        <v>40183654.87818681</v>
      </c>
      <c r="F4829" s="6">
        <v>48805856.41042992</v>
      </c>
      <c r="G4829" s="6">
        <v>97614652.26441652</v>
      </c>
      <c r="H4829" s="6">
        <f>NPV(Supuestos!$B$22,C4829:G4829)+B4829</f>
        <v>17493704.777711023</v>
      </c>
      <c r="I4829" s="2">
        <f>IFERROR(IRR(B4829:G4829),"")</f>
        <v>0.17963095394364553</v>
      </c>
      <c r="J4829" s="2">
        <f>IFERROR(MIRR(B4829:G4829,Supuestos!$B$22,Supuestos!$B$22),"")</f>
        <v>0.16407379610166983</v>
      </c>
      <c r="K4829" s="6">
        <v>7665.041480422351</v>
      </c>
      <c r="L4829" s="6">
        <v>38033.605966674644</v>
      </c>
      <c r="M4829" s="6">
        <v>135507140.77788925</v>
      </c>
      <c r="N4829" s="6">
        <v>3267.8317254409194</v>
      </c>
      <c r="O4829" s="6">
        <v>111427999.86776972</v>
      </c>
    </row>
    <row r="4830">
      <c r="A4830">
        <v>4826</v>
      </c>
      <c r="B4830" s="6">
        <v>-165111928.5177098</v>
      </c>
      <c r="C4830" s="6">
        <v>60854122.74010098</v>
      </c>
      <c r="D4830" s="6">
        <v>60220290.88786328</v>
      </c>
      <c r="E4830" s="6">
        <v>46856225.7316114</v>
      </c>
      <c r="F4830" s="6">
        <v>59405287.62516503</v>
      </c>
      <c r="G4830" s="6">
        <v>76134975.9006878</v>
      </c>
      <c r="H4830" s="6">
        <f>NPV(Supuestos!$B$22,C4830:G4830)+B4830</f>
        <v>40947876.94121822</v>
      </c>
      <c r="I4830" s="2">
        <f>IFERROR(IRR(B4830:G4830),"")</f>
        <v>0.23657736900293108</v>
      </c>
      <c r="J4830" s="2">
        <f>IFERROR(MIRR(B4830:G4830,Supuestos!$B$22,Supuestos!$B$22),"")</f>
        <v>0.19164753353590314</v>
      </c>
      <c r="K4830" s="6">
        <v>8256.038610550866</v>
      </c>
      <c r="L4830" s="6">
        <v>35091.50804895592</v>
      </c>
      <c r="M4830" s="6">
        <v>141934580.88933885</v>
      </c>
      <c r="N4830" s="6">
        <v>3209.0346292903027</v>
      </c>
      <c r="O4830" s="6">
        <v>107118276.99600297</v>
      </c>
    </row>
    <row r="4831">
      <c r="A4831">
        <v>4827</v>
      </c>
      <c r="B4831" s="6">
        <v>-173859535.05930933</v>
      </c>
      <c r="C4831" s="6">
        <v>52720528.05518007</v>
      </c>
      <c r="D4831" s="6">
        <v>54083931.931001246</v>
      </c>
      <c r="E4831" s="6">
        <v>45887654.1206561</v>
      </c>
      <c r="F4831" s="6">
        <v>59271470.63400857</v>
      </c>
      <c r="G4831" s="6">
        <v>84685053.0616036</v>
      </c>
      <c r="H4831" s="6">
        <f>NPV(Supuestos!$B$22,C4831:G4831)+B4831</f>
        <v>24051462.764721006</v>
      </c>
      <c r="I4831" s="2">
        <f>IFERROR(IRR(B4831:G4831),"")</f>
        <v>0.19218379250178724</v>
      </c>
      <c r="J4831" s="2">
        <f>IFERROR(MIRR(B4831:G4831,Supuestos!$B$22,Supuestos!$B$22),"")</f>
        <v>0.1699279976680328</v>
      </c>
      <c r="K4831" s="6">
        <v>8436.397705034628</v>
      </c>
      <c r="L4831" s="6">
        <v>35003.2020888035</v>
      </c>
      <c r="M4831" s="6">
        <v>150235460.35764173</v>
      </c>
      <c r="N4831" s="6">
        <v>3523.566289370259</v>
      </c>
      <c r="O4831" s="6">
        <v>110069324.79614191</v>
      </c>
    </row>
    <row r="4832">
      <c r="A4832">
        <v>4828</v>
      </c>
      <c r="B4832" s="6">
        <v>-167679150.0125974</v>
      </c>
      <c r="C4832" s="6">
        <v>48221932.69146441</v>
      </c>
      <c r="D4832" s="6">
        <v>50054653.03201744</v>
      </c>
      <c r="E4832" s="6">
        <v>48587495.77075167</v>
      </c>
      <c r="F4832" s="6">
        <v>50775903.610929236</v>
      </c>
      <c r="G4832" s="6">
        <v>74889134.76715744</v>
      </c>
      <c r="H4832" s="6">
        <f>NPV(Supuestos!$B$22,C4832:G4832)+B4832</f>
        <v>14889877.783417325</v>
      </c>
      <c r="I4832" s="2">
        <f>IFERROR(IRR(B4832:G4832),"")</f>
        <v>0.17412060344907695</v>
      </c>
      <c r="J4832" s="2">
        <f>IFERROR(MIRR(B4832:G4832,Supuestos!$B$22,Supuestos!$B$22),"")</f>
        <v>0.15956329360491073</v>
      </c>
      <c r="K4832" s="6">
        <v>8657.095823273845</v>
      </c>
      <c r="L4832" s="6">
        <v>33963.84631069398</v>
      </c>
      <c r="M4832" s="6">
        <v>144156888.24950752</v>
      </c>
      <c r="N4832" s="6">
        <v>3555.219402474662</v>
      </c>
      <c r="O4832" s="6">
        <v>112537107.96164061</v>
      </c>
    </row>
    <row r="4833">
      <c r="A4833">
        <v>4829</v>
      </c>
      <c r="B4833" s="6">
        <v>-163289318.30270746</v>
      </c>
      <c r="C4833" s="6">
        <v>68761104.33716866</v>
      </c>
      <c r="D4833" s="6">
        <v>58236348.37366851</v>
      </c>
      <c r="E4833" s="6">
        <v>61820234.453630924</v>
      </c>
      <c r="F4833" s="6">
        <v>80426908.49551448</v>
      </c>
      <c r="G4833" s="6">
        <v>123039376.10983956</v>
      </c>
      <c r="H4833" s="6">
        <f>NPV(Supuestos!$B$22,C4833:G4833)+B4833</f>
        <v>95087299.04302815</v>
      </c>
      <c r="I4833" s="2">
        <f>IFERROR(IRR(B4833:G4833),"")</f>
        <v>0.33869329079799165</v>
      </c>
      <c r="J4833" s="2">
        <f>IFERROR(MIRR(B4833:G4833,Supuestos!$B$22,Supuestos!$B$22),"")</f>
        <v>0.249579632395879</v>
      </c>
      <c r="K4833" s="6">
        <v>8511.905360739114</v>
      </c>
      <c r="L4833" s="6">
        <v>38944.273723406084</v>
      </c>
      <c r="M4833" s="6">
        <v>136770120.52059934</v>
      </c>
      <c r="N4833" s="6">
        <v>3348.9347962352135</v>
      </c>
      <c r="O4833" s="6">
        <v>106999777.6139785</v>
      </c>
    </row>
    <row r="4834">
      <c r="A4834">
        <v>4830</v>
      </c>
      <c r="B4834" s="6">
        <v>-187649897.40786892</v>
      </c>
      <c r="C4834" s="6">
        <v>49621516.8776447</v>
      </c>
      <c r="D4834" s="6">
        <v>33842018.31855283</v>
      </c>
      <c r="E4834" s="6">
        <v>52324868.92298859</v>
      </c>
      <c r="F4834" s="6">
        <v>46296715.9774532</v>
      </c>
      <c r="G4834" s="6">
        <v>90616223.63706718</v>
      </c>
      <c r="H4834" s="6">
        <f>NPV(Supuestos!$B$22,C4834:G4834)+B4834</f>
        <v>-8289521.240952022</v>
      </c>
      <c r="I4834" s="2">
        <f>IFERROR(IRR(B4834:G4834),"")</f>
        <v>0.12331393854230602</v>
      </c>
      <c r="J4834" s="2">
        <f>IFERROR(MIRR(B4834:G4834,Supuestos!$B$22,Supuestos!$B$22),"")</f>
        <v>0.12974515185104374</v>
      </c>
      <c r="K4834" s="6">
        <v>7858.48852465087</v>
      </c>
      <c r="L4834" s="6">
        <v>35342.48809451127</v>
      </c>
      <c r="M4834" s="6">
        <v>165430814.4380028</v>
      </c>
      <c r="N4834" s="6">
        <v>3326.9977453785636</v>
      </c>
      <c r="O4834" s="6">
        <v>107220283.40301521</v>
      </c>
    </row>
    <row r="4835">
      <c r="A4835">
        <v>4831</v>
      </c>
      <c r="B4835" s="6">
        <v>-173285637.22445047</v>
      </c>
      <c r="C4835" s="6">
        <v>60401920.647005975</v>
      </c>
      <c r="D4835" s="6">
        <v>50215733.23534186</v>
      </c>
      <c r="E4835" s="6">
        <v>57702466.09644822</v>
      </c>
      <c r="F4835" s="6">
        <v>74343095.41044521</v>
      </c>
      <c r="G4835" s="6">
        <v>113979420.9659031</v>
      </c>
      <c r="H4835" s="6">
        <f>NPV(Supuestos!$B$22,C4835:G4835)+B4835</f>
        <v>60499821.04935432</v>
      </c>
      <c r="I4835" s="2">
        <f>IFERROR(IRR(B4835:G4835),"")</f>
        <v>0.26131076011757925</v>
      </c>
      <c r="J4835" s="2">
        <f>IFERROR(MIRR(B4835:G4835,Supuestos!$B$22,Supuestos!$B$22),"")</f>
        <v>0.2103635503705914</v>
      </c>
      <c r="K4835" s="6">
        <v>8169.400080558254</v>
      </c>
      <c r="L4835" s="6">
        <v>38593.68594511799</v>
      </c>
      <c r="M4835" s="6">
        <v>148062656.3389235</v>
      </c>
      <c r="N4835" s="6">
        <v>3384.6456218200424</v>
      </c>
      <c r="O4835" s="6">
        <v>105726543.00789595</v>
      </c>
    </row>
    <row r="4836">
      <c r="A4836">
        <v>4832</v>
      </c>
      <c r="B4836" s="6">
        <v>-154525550.4388301</v>
      </c>
      <c r="C4836" s="6">
        <v>76979485.92512475</v>
      </c>
      <c r="D4836" s="6">
        <v>63547708.18086328</v>
      </c>
      <c r="E4836" s="6">
        <v>58248987.744402796</v>
      </c>
      <c r="F4836" s="6">
        <v>66189273.15265992</v>
      </c>
      <c r="G4836" s="6">
        <v>91379414.62266275</v>
      </c>
      <c r="H4836" s="6">
        <f>NPV(Supuestos!$B$22,C4836:G4836)+B4836</f>
        <v>87863587.66643563</v>
      </c>
      <c r="I4836" s="2">
        <f>IFERROR(IRR(B4836:G4836),"")</f>
        <v>0.3548256882830534</v>
      </c>
      <c r="J4836" s="2">
        <f>IFERROR(MIRR(B4836:G4836,Supuestos!$B$22,Supuestos!$B$22),"")</f>
        <v>0.2474048329867009</v>
      </c>
      <c r="K4836" s="6">
        <v>8032.721110036381</v>
      </c>
      <c r="L4836" s="6">
        <v>41774.8275807092</v>
      </c>
      <c r="M4836" s="6">
        <v>127680307.28877468</v>
      </c>
      <c r="N4836" s="6">
        <v>3489.9305789421</v>
      </c>
      <c r="O4836" s="6">
        <v>106025679.51776598</v>
      </c>
    </row>
    <row r="4837">
      <c r="A4837">
        <v>4833</v>
      </c>
      <c r="B4837" s="6">
        <v>-166686641.66064617</v>
      </c>
      <c r="C4837" s="6">
        <v>73037298.24639264</v>
      </c>
      <c r="D4837" s="6">
        <v>57867460.22671357</v>
      </c>
      <c r="E4837" s="6">
        <v>86707038.92002317</v>
      </c>
      <c r="F4837" s="6">
        <v>90167662.33427523</v>
      </c>
      <c r="G4837" s="6">
        <v>123021149.26160209</v>
      </c>
      <c r="H4837" s="6">
        <f>NPV(Supuestos!$B$22,C4837:G4837)+B4837</f>
        <v>117712901.44809046</v>
      </c>
      <c r="I4837" s="2">
        <f>IFERROR(IRR(B4837:G4837),"")</f>
        <v>0.3770316566433216</v>
      </c>
      <c r="J4837" s="2">
        <f>IFERROR(MIRR(B4837:G4837,Supuestos!$B$22,Supuestos!$B$22),"")</f>
        <v>0.2685584159293255</v>
      </c>
      <c r="K4837" s="6">
        <v>8648.170470115168</v>
      </c>
      <c r="L4837" s="6">
        <v>39670.30163226987</v>
      </c>
      <c r="M4837" s="6">
        <v>139240599.17130554</v>
      </c>
      <c r="N4837" s="6">
        <v>3285.1164148189127</v>
      </c>
      <c r="O4837" s="6">
        <v>112612712.89120443</v>
      </c>
    </row>
    <row r="4838">
      <c r="A4838">
        <v>4834</v>
      </c>
      <c r="B4838" s="6">
        <v>-184729026.78297505</v>
      </c>
      <c r="C4838" s="6">
        <v>64612158.07893576</v>
      </c>
      <c r="D4838" s="6">
        <v>56284673.60142642</v>
      </c>
      <c r="E4838" s="6">
        <v>51103490.24839026</v>
      </c>
      <c r="F4838" s="6">
        <v>54038737.224068165</v>
      </c>
      <c r="G4838" s="6">
        <v>90572367.73097204</v>
      </c>
      <c r="H4838" s="6">
        <f>NPV(Supuestos!$B$22,C4838:G4838)+B4838</f>
        <v>28786654.028934184</v>
      </c>
      <c r="I4838" s="2">
        <f>IFERROR(IRR(B4838:G4838),"")</f>
        <v>0.20055480672598766</v>
      </c>
      <c r="J4838" s="2">
        <f>IFERROR(MIRR(B4838:G4838,Supuestos!$B$22,Supuestos!$B$22),"")</f>
        <v>0.17350184841640348</v>
      </c>
      <c r="K4838" s="6">
        <v>7697.937967268903</v>
      </c>
      <c r="L4838" s="6">
        <v>40718.705571625724</v>
      </c>
      <c r="M4838" s="6">
        <v>159653021.21514612</v>
      </c>
      <c r="N4838" s="6">
        <v>3252.7240873624883</v>
      </c>
      <c r="O4838" s="6">
        <v>110015863.28981973</v>
      </c>
    </row>
    <row r="4839">
      <c r="A4839">
        <v>4835</v>
      </c>
      <c r="B4839" s="6">
        <v>-155603515.8035994</v>
      </c>
      <c r="C4839" s="6">
        <v>60336889.86538715</v>
      </c>
      <c r="D4839" s="6">
        <v>63907048.66669294</v>
      </c>
      <c r="E4839" s="6">
        <v>50071023.00880645</v>
      </c>
      <c r="F4839" s="6">
        <v>54207705.94845672</v>
      </c>
      <c r="G4839" s="6">
        <v>96476894.27963959</v>
      </c>
      <c r="H4839" s="6">
        <f>NPV(Supuestos!$B$22,C4839:G4839)+B4839</f>
        <v>62496882.9741421</v>
      </c>
      <c r="I4839" s="2">
        <f>IFERROR(IRR(B4839:G4839),"")</f>
        <v>0.28835392566073176</v>
      </c>
      <c r="J4839" s="2">
        <f>IFERROR(MIRR(B4839:G4839,Supuestos!$B$22,Supuestos!$B$22),"")</f>
        <v>0.21964169307214076</v>
      </c>
      <c r="K4839" s="6">
        <v>8084.718355079256</v>
      </c>
      <c r="L4839" s="6">
        <v>38010.47690785557</v>
      </c>
      <c r="M4839" s="6">
        <v>131019195.7762189</v>
      </c>
      <c r="N4839" s="6">
        <v>3383.3168207357326</v>
      </c>
      <c r="O4839" s="6">
        <v>105703308.38006645</v>
      </c>
    </row>
    <row r="4840">
      <c r="A4840">
        <v>4836</v>
      </c>
      <c r="B4840" s="6">
        <v>-174763116.86693087</v>
      </c>
      <c r="C4840" s="6">
        <v>90695022.68497562</v>
      </c>
      <c r="D4840" s="6">
        <v>58557411.29409866</v>
      </c>
      <c r="E4840" s="6">
        <v>83619108.55491054</v>
      </c>
      <c r="F4840" s="6">
        <v>86791650.67487903</v>
      </c>
      <c r="G4840" s="6">
        <v>132392562.17468068</v>
      </c>
      <c r="H4840" s="6">
        <f>NPV(Supuestos!$B$22,C4840:G4840)+B4840</f>
        <v>126440636.39572464</v>
      </c>
      <c r="I4840" s="2">
        <f>IFERROR(IRR(B4840:G4840),"")</f>
        <v>0.39219774429874615</v>
      </c>
      <c r="J4840" s="2">
        <f>IFERROR(MIRR(B4840:G4840,Supuestos!$B$22,Supuestos!$B$22),"")</f>
        <v>0.2711212258355862</v>
      </c>
      <c r="K4840" s="6">
        <v>8115.096473689763</v>
      </c>
      <c r="L4840" s="6">
        <v>44164.11969660514</v>
      </c>
      <c r="M4840" s="6">
        <v>146091429.50584823</v>
      </c>
      <c r="N4840" s="6">
        <v>3316.051931399852</v>
      </c>
      <c r="O4840" s="6">
        <v>108410573.31961614</v>
      </c>
    </row>
    <row r="4841">
      <c r="A4841">
        <v>4837</v>
      </c>
      <c r="B4841" s="6">
        <v>-169549870.20260605</v>
      </c>
      <c r="C4841" s="6">
        <v>84986540.7188642</v>
      </c>
      <c r="D4841" s="6">
        <v>88934500.56252691</v>
      </c>
      <c r="E4841" s="6">
        <v>89439310.62467664</v>
      </c>
      <c r="F4841" s="6">
        <v>83673021.98685241</v>
      </c>
      <c r="G4841" s="6">
        <v>138156942.35185954</v>
      </c>
      <c r="H4841" s="6">
        <f>NPV(Supuestos!$B$22,C4841:G4841)+B4841</f>
        <v>155096457.0508925</v>
      </c>
      <c r="I4841" s="2">
        <f>IFERROR(IRR(B4841:G4841),"")</f>
        <v>0.45415478499592127</v>
      </c>
      <c r="J4841" s="2">
        <f>IFERROR(MIRR(B4841:G4841,Supuestos!$B$22,Supuestos!$B$22),"")</f>
        <v>0.29815771230769794</v>
      </c>
      <c r="K4841" s="6">
        <v>8758.207555222614</v>
      </c>
      <c r="L4841" s="6">
        <v>42912.6418709694</v>
      </c>
      <c r="M4841" s="6">
        <v>139482844.26269513</v>
      </c>
      <c r="N4841" s="6">
        <v>3421.8854941117265</v>
      </c>
      <c r="O4841" s="6">
        <v>114358344.21278529</v>
      </c>
    </row>
    <row r="4842">
      <c r="A4842">
        <v>4838</v>
      </c>
      <c r="B4842" s="6">
        <v>-179153366.19638723</v>
      </c>
      <c r="C4842" s="6">
        <v>89639736.77220428</v>
      </c>
      <c r="D4842" s="6">
        <v>71401472.27177411</v>
      </c>
      <c r="E4842" s="6">
        <v>78820807.9212097</v>
      </c>
      <c r="F4842" s="6">
        <v>95251724.70538747</v>
      </c>
      <c r="G4842" s="6">
        <v>123610788.50103512</v>
      </c>
      <c r="H4842" s="6">
        <f>NPV(Supuestos!$B$22,C4842:G4842)+B4842</f>
        <v>128217134.18615632</v>
      </c>
      <c r="I4842" s="2">
        <f>IFERROR(IRR(B4842:G4842),"")</f>
        <v>0.3930529969820656</v>
      </c>
      <c r="J4842" s="2">
        <f>IFERROR(MIRR(B4842:G4842,Supuestos!$B$22,Supuestos!$B$22),"")</f>
        <v>0.26996658365619974</v>
      </c>
      <c r="K4842" s="6">
        <v>8588.522506857416</v>
      </c>
      <c r="L4842" s="6">
        <v>41895.55076954285</v>
      </c>
      <c r="M4842" s="6">
        <v>150367695.73867473</v>
      </c>
      <c r="N4842" s="6">
        <v>3533.4331207598248</v>
      </c>
      <c r="O4842" s="6">
        <v>106544972.32876194</v>
      </c>
    </row>
    <row r="4843">
      <c r="A4843">
        <v>4839</v>
      </c>
      <c r="B4843" s="6">
        <v>-155674755.09726906</v>
      </c>
      <c r="C4843" s="6">
        <v>35074618.58469683</v>
      </c>
      <c r="D4843" s="6">
        <v>49762436.91290568</v>
      </c>
      <c r="E4843" s="6">
        <v>42894103.13351219</v>
      </c>
      <c r="F4843" s="6">
        <v>51040247.48921324</v>
      </c>
      <c r="G4843" s="6">
        <v>98879280.61415024</v>
      </c>
      <c r="H4843" s="6">
        <f>NPV(Supuestos!$B$22,C4843:G4843)+B4843</f>
        <v>23910055.15362485</v>
      </c>
      <c r="I4843" s="2">
        <f>IFERROR(IRR(B4843:G4843),"")</f>
        <v>0.1931642277918296</v>
      </c>
      <c r="J4843" s="2">
        <f>IFERROR(MIRR(B4843:G4843,Supuestos!$B$22,Supuestos!$B$22),"")</f>
        <v>0.17304624360623522</v>
      </c>
      <c r="K4843" s="6">
        <v>8555.74187869155</v>
      </c>
      <c r="L4843" s="6">
        <v>33702.49768239269</v>
      </c>
      <c r="M4843" s="6">
        <v>132606765.4302489</v>
      </c>
      <c r="N4843" s="6">
        <v>3541.967870760709</v>
      </c>
      <c r="O4843" s="6">
        <v>108957019.0041135</v>
      </c>
    </row>
    <row r="4844">
      <c r="A4844">
        <v>4840</v>
      </c>
      <c r="B4844" s="6">
        <v>-167456065.97271913</v>
      </c>
      <c r="C4844" s="6">
        <v>50191962.96681227</v>
      </c>
      <c r="D4844" s="6">
        <v>59015520.746378474</v>
      </c>
      <c r="E4844" s="6">
        <v>47016972.382187165</v>
      </c>
      <c r="F4844" s="6">
        <v>57666900.76688922</v>
      </c>
      <c r="G4844" s="6">
        <v>94825786.70857045</v>
      </c>
      <c r="H4844" s="6">
        <f>NPV(Supuestos!$B$22,C4844:G4844)+B4844</f>
        <v>37110592.53444165</v>
      </c>
      <c r="I4844" s="2">
        <f>IFERROR(IRR(B4844:G4844),"")</f>
        <v>0.2208801225384481</v>
      </c>
      <c r="J4844" s="2">
        <f>IFERROR(MIRR(B4844:G4844,Supuestos!$B$22,Supuestos!$B$22),"")</f>
        <v>0.18656530301802232</v>
      </c>
      <c r="K4844" s="6">
        <v>8240.798800966664</v>
      </c>
      <c r="L4844" s="6">
        <v>38775.35486368191</v>
      </c>
      <c r="M4844" s="6">
        <v>141892874.1433042</v>
      </c>
      <c r="N4844" s="6">
        <v>3485.165267561873</v>
      </c>
      <c r="O4844" s="6">
        <v>118254386.58788615</v>
      </c>
    </row>
    <row r="4845">
      <c r="A4845">
        <v>4841</v>
      </c>
      <c r="B4845" s="6">
        <v>-156704395.540314</v>
      </c>
      <c r="C4845" s="6">
        <v>41764145.96014176</v>
      </c>
      <c r="D4845" s="6">
        <v>35522192.172562964</v>
      </c>
      <c r="E4845" s="6">
        <v>59698882.24344878</v>
      </c>
      <c r="F4845" s="6">
        <v>81394637.95608166</v>
      </c>
      <c r="G4845" s="6">
        <v>115045504.53449857</v>
      </c>
      <c r="H4845" s="6">
        <f>NPV(Supuestos!$B$22,C4845:G4845)+B4845</f>
        <v>55502228.54265815</v>
      </c>
      <c r="I4845" s="2">
        <f>IFERROR(IRR(B4845:G4845),"")</f>
        <v>0.25266452530742706</v>
      </c>
      <c r="J4845" s="2">
        <f>IFERROR(MIRR(B4845:G4845,Supuestos!$B$22,Supuestos!$B$22),"")</f>
        <v>0.2112684434069001</v>
      </c>
      <c r="K4845" s="6">
        <v>7923.912972379461</v>
      </c>
      <c r="L4845" s="6">
        <v>40928.66070052462</v>
      </c>
      <c r="M4845" s="6">
        <v>130759183.90295362</v>
      </c>
      <c r="N4845" s="6">
        <v>3344.689913621793</v>
      </c>
      <c r="O4845" s="6">
        <v>110459854.91108526</v>
      </c>
    </row>
    <row r="4846">
      <c r="A4846">
        <v>4842</v>
      </c>
      <c r="B4846" s="6">
        <v>-180380909.0257601</v>
      </c>
      <c r="C4846" s="6">
        <v>63147894.74531081</v>
      </c>
      <c r="D4846" s="6">
        <v>46647091.853850886</v>
      </c>
      <c r="E4846" s="6">
        <v>57237533.67177519</v>
      </c>
      <c r="F4846" s="6">
        <v>50855789.97127253</v>
      </c>
      <c r="G4846" s="6">
        <v>89622129.55674636</v>
      </c>
      <c r="H4846" s="6">
        <f>NPV(Supuestos!$B$22,C4846:G4846)+B4846</f>
        <v>26196744.42395801</v>
      </c>
      <c r="I4846" s="2">
        <f>IFERROR(IRR(B4846:G4846),"")</f>
        <v>0.19591594551515093</v>
      </c>
      <c r="J4846" s="2">
        <f>IFERROR(MIRR(B4846:G4846,Supuestos!$B$22,Supuestos!$B$22),"")</f>
        <v>0.17134116203469518</v>
      </c>
      <c r="K4846" s="6">
        <v>7502.163170668761</v>
      </c>
      <c r="L4846" s="6">
        <v>41229.123746013705</v>
      </c>
      <c r="M4846" s="6">
        <v>155636299.927657</v>
      </c>
      <c r="N4846" s="6">
        <v>3525.7301123812795</v>
      </c>
      <c r="O4846" s="6">
        <v>100712409.45786016</v>
      </c>
    </row>
    <row r="4847">
      <c r="A4847">
        <v>4843</v>
      </c>
      <c r="B4847" s="6">
        <v>-159755690.01504266</v>
      </c>
      <c r="C4847" s="6">
        <v>54419488.77856089</v>
      </c>
      <c r="D4847" s="6">
        <v>46459757.113149</v>
      </c>
      <c r="E4847" s="6">
        <v>48963998.530828625</v>
      </c>
      <c r="F4847" s="6">
        <v>58825032.485087216</v>
      </c>
      <c r="G4847" s="6">
        <v>108014291.26136816</v>
      </c>
      <c r="H4847" s="6">
        <f>NPV(Supuestos!$B$22,C4847:G4847)+B4847</f>
        <v>47707662.19148314</v>
      </c>
      <c r="I4847" s="2">
        <f>IFERROR(IRR(B4847:G4847),"")</f>
        <v>0.24471716176563713</v>
      </c>
      <c r="J4847" s="2">
        <f>IFERROR(MIRR(B4847:G4847,Supuestos!$B$22,Supuestos!$B$22),"")</f>
        <v>0.20116276907696196</v>
      </c>
      <c r="K4847" s="6">
        <v>7716.385518250705</v>
      </c>
      <c r="L4847" s="6">
        <v>40473.24455952477</v>
      </c>
      <c r="M4847" s="6">
        <v>134771117.35938376</v>
      </c>
      <c r="N4847" s="6">
        <v>3317.003254778683</v>
      </c>
      <c r="O4847" s="6">
        <v>107802362.37860532</v>
      </c>
    </row>
    <row r="4848">
      <c r="A4848">
        <v>4844</v>
      </c>
      <c r="B4848" s="6">
        <v>-169021914.41191584</v>
      </c>
      <c r="C4848" s="6">
        <v>62599788.94271186</v>
      </c>
      <c r="D4848" s="6">
        <v>61330625.7849368</v>
      </c>
      <c r="E4848" s="6">
        <v>61691860.950776175</v>
      </c>
      <c r="F4848" s="6">
        <v>58217470.82049397</v>
      </c>
      <c r="G4848" s="6">
        <v>124592397.49859191</v>
      </c>
      <c r="H4848" s="6">
        <f>NPV(Supuestos!$B$22,C4848:G4848)+B4848</f>
        <v>73901158.46682778</v>
      </c>
      <c r="I4848" s="2">
        <f>IFERROR(IRR(B4848:G4848),"")</f>
        <v>0.2927724804524642</v>
      </c>
      <c r="J4848" s="2">
        <f>IFERROR(MIRR(B4848:G4848,Supuestos!$B$22,Supuestos!$B$22),"")</f>
        <v>0.2257728598129023</v>
      </c>
      <c r="K4848" s="6">
        <v>8053.736110448887</v>
      </c>
      <c r="L4848" s="6">
        <v>43936.2611724074</v>
      </c>
      <c r="M4848" s="6">
        <v>140713830.15892938</v>
      </c>
      <c r="N4848" s="6">
        <v>3454.3614103769264</v>
      </c>
      <c r="O4848" s="6">
        <v>113584784.5347146</v>
      </c>
    </row>
    <row r="4849">
      <c r="A4849">
        <v>4845</v>
      </c>
      <c r="B4849" s="6">
        <v>-178357290.09553653</v>
      </c>
      <c r="C4849" s="6">
        <v>45379079.04775244</v>
      </c>
      <c r="D4849" s="6">
        <v>67365074.3619013</v>
      </c>
      <c r="E4849" s="6">
        <v>64060007.68970634</v>
      </c>
      <c r="F4849" s="6">
        <v>34680210.06819485</v>
      </c>
      <c r="G4849" s="6">
        <v>102127806.72223085</v>
      </c>
      <c r="H4849" s="6">
        <f>NPV(Supuestos!$B$22,C4849:G4849)+B4849</f>
        <v>30098288.355933968</v>
      </c>
      <c r="I4849" s="2">
        <f>IFERROR(IRR(B4849:G4849),"")</f>
        <v>0.20252824153800508</v>
      </c>
      <c r="J4849" s="2">
        <f>IFERROR(MIRR(B4849:G4849,Supuestos!$B$22,Supuestos!$B$22),"")</f>
        <v>0.17611389970643043</v>
      </c>
      <c r="K4849" s="6">
        <v>7442.739721991429</v>
      </c>
      <c r="L4849" s="6">
        <v>42925.727603471154</v>
      </c>
      <c r="M4849" s="6">
        <v>152798488.66115743</v>
      </c>
      <c r="N4849" s="6">
        <v>3445.6811107074222</v>
      </c>
      <c r="O4849" s="6">
        <v>108464161.58872916</v>
      </c>
    </row>
    <row r="4850">
      <c r="A4850">
        <v>4846</v>
      </c>
      <c r="B4850" s="6">
        <v>-181656103.02707997</v>
      </c>
      <c r="C4850" s="6">
        <v>48145249.36059813</v>
      </c>
      <c r="D4850" s="6">
        <v>55092426.33085106</v>
      </c>
      <c r="E4850" s="6">
        <v>51022876.39376142</v>
      </c>
      <c r="F4850" s="6">
        <v>32832465.920433026</v>
      </c>
      <c r="G4850" s="6">
        <v>98952192.11257078</v>
      </c>
      <c r="H4850" s="6">
        <f>NPV(Supuestos!$B$22,C4850:G4850)+B4850</f>
        <v>8239516.599253841</v>
      </c>
      <c r="I4850" s="2">
        <f>IFERROR(IRR(B4850:G4850),"")</f>
        <v>0.15722231571413983</v>
      </c>
      <c r="J4850" s="2">
        <f>IFERROR(MIRR(B4850:G4850,Supuestos!$B$22,Supuestos!$B$22),"")</f>
        <v>0.1501588938582894</v>
      </c>
      <c r="K4850" s="6">
        <v>7785.081553857447</v>
      </c>
      <c r="L4850" s="6">
        <v>39430.52077409942</v>
      </c>
      <c r="M4850" s="6">
        <v>157098517.43208522</v>
      </c>
      <c r="N4850" s="6">
        <v>3449.877237683783</v>
      </c>
      <c r="O4850" s="6">
        <v>110257978.19952554</v>
      </c>
    </row>
    <row r="4851">
      <c r="A4851">
        <v>4847</v>
      </c>
      <c r="B4851" s="6">
        <v>-163437709.01637334</v>
      </c>
      <c r="C4851" s="6">
        <v>30653327.346777327</v>
      </c>
      <c r="D4851" s="6">
        <v>37537824.77591058</v>
      </c>
      <c r="E4851" s="6">
        <v>39082928.701833755</v>
      </c>
      <c r="F4851" s="6">
        <v>25150592.303126678</v>
      </c>
      <c r="G4851" s="6">
        <v>65438459.25459172</v>
      </c>
      <c r="H4851" s="6">
        <f>NPV(Supuestos!$B$22,C4851:G4851)+B4851</f>
        <v>-32406969.63320499</v>
      </c>
      <c r="I4851" s="2">
        <f>IFERROR(IRR(B4851:G4851),"")</f>
        <v>0.06107598010200116</v>
      </c>
      <c r="J4851" s="2">
        <f>IFERROR(MIRR(B4851:G4851,Supuestos!$B$22,Supuestos!$B$22),"")</f>
        <v>0.09070935095780075</v>
      </c>
      <c r="K4851" s="6">
        <v>7339.746962510144</v>
      </c>
      <c r="L4851" s="6">
        <v>36126.88822811364</v>
      </c>
      <c r="M4851" s="6">
        <v>142224731.5653941</v>
      </c>
      <c r="N4851" s="6">
        <v>3349.045983950297</v>
      </c>
      <c r="O4851" s="6">
        <v>107310163.88649459</v>
      </c>
    </row>
    <row r="4852">
      <c r="A4852">
        <v>4848</v>
      </c>
      <c r="B4852" s="6">
        <v>-188466481.91984233</v>
      </c>
      <c r="C4852" s="6">
        <v>68987040.0997484</v>
      </c>
      <c r="D4852" s="6">
        <v>48641511.59674212</v>
      </c>
      <c r="E4852" s="6">
        <v>53680217.708801255</v>
      </c>
      <c r="F4852" s="6">
        <v>50187068.72468625</v>
      </c>
      <c r="G4852" s="6">
        <v>108653730.27758595</v>
      </c>
      <c r="H4852" s="6">
        <f>NPV(Supuestos!$B$22,C4852:G4852)+B4852</f>
        <v>31855263.52533618</v>
      </c>
      <c r="I4852" s="2">
        <f>IFERROR(IRR(B4852:G4852),"")</f>
        <v>0.20393289375652915</v>
      </c>
      <c r="J4852" s="2">
        <f>IFERROR(MIRR(B4852:G4852,Supuestos!$B$22,Supuestos!$B$22),"")</f>
        <v>0.17616837893554305</v>
      </c>
      <c r="K4852" s="6">
        <v>8124.549350838177</v>
      </c>
      <c r="L4852" s="6">
        <v>38072.459777032294</v>
      </c>
      <c r="M4852" s="6">
        <v>163720755.6505383</v>
      </c>
      <c r="N4852" s="6">
        <v>3522.314786569526</v>
      </c>
      <c r="O4852" s="6">
        <v>105368282.27152793</v>
      </c>
    </row>
    <row r="4853">
      <c r="A4853">
        <v>4849</v>
      </c>
      <c r="B4853" s="6">
        <v>-157239596.09198588</v>
      </c>
      <c r="C4853" s="6">
        <v>78973470.48146881</v>
      </c>
      <c r="D4853" s="6">
        <v>93725607.63617767</v>
      </c>
      <c r="E4853" s="6">
        <v>86998596.43922456</v>
      </c>
      <c r="F4853" s="6">
        <v>91588363.1004742</v>
      </c>
      <c r="G4853" s="6">
        <v>133828224.26402985</v>
      </c>
      <c r="H4853" s="6">
        <f>NPV(Supuestos!$B$22,C4853:G4853)+B4853</f>
        <v>166609613.7408484</v>
      </c>
      <c r="I4853" s="2">
        <f>IFERROR(IRR(B4853:G4853),"")</f>
        <v>0.4942574526435235</v>
      </c>
      <c r="J4853" s="2">
        <f>IFERROR(MIRR(B4853:G4853,Supuestos!$B$22,Supuestos!$B$22),"")</f>
        <v>0.31722824853307574</v>
      </c>
      <c r="K4853" s="6">
        <v>8845.542060936292</v>
      </c>
      <c r="L4853" s="6">
        <v>41949.89936699665</v>
      </c>
      <c r="M4853" s="6">
        <v>127554028.1477608</v>
      </c>
      <c r="N4853" s="6">
        <v>3351.9358108441033</v>
      </c>
      <c r="O4853" s="6">
        <v>116650618.12394573</v>
      </c>
    </row>
    <row r="4854">
      <c r="A4854">
        <v>4850</v>
      </c>
      <c r="B4854" s="6">
        <v>-171688070.54006797</v>
      </c>
      <c r="C4854" s="6">
        <v>63601248.02960904</v>
      </c>
      <c r="D4854" s="6">
        <v>52404433.702148855</v>
      </c>
      <c r="E4854" s="6">
        <v>63774522.385117486</v>
      </c>
      <c r="F4854" s="6">
        <v>72802210.1567554</v>
      </c>
      <c r="G4854" s="6">
        <v>105694596.26126958</v>
      </c>
      <c r="H4854" s="6">
        <f>NPV(Supuestos!$B$22,C4854:G4854)+B4854</f>
        <v>65471208.13101785</v>
      </c>
      <c r="I4854" s="2">
        <f>IFERROR(IRR(B4854:G4854),"")</f>
        <v>0.2753203024824654</v>
      </c>
      <c r="J4854" s="2">
        <f>IFERROR(MIRR(B4854:G4854,Supuestos!$B$22,Supuestos!$B$22),"")</f>
        <v>0.21608757573716475</v>
      </c>
      <c r="K4854" s="6">
        <v>8427.840430465527</v>
      </c>
      <c r="L4854" s="6">
        <v>37849.84892665652</v>
      </c>
      <c r="M4854" s="6">
        <v>146168671.57438093</v>
      </c>
      <c r="N4854" s="6">
        <v>3493.70658059294</v>
      </c>
      <c r="O4854" s="6">
        <v>105632374.96781836</v>
      </c>
    </row>
    <row r="4855">
      <c r="A4855">
        <v>4851</v>
      </c>
      <c r="B4855" s="6">
        <v>-163011755.6778835</v>
      </c>
      <c r="C4855" s="6">
        <v>45702629.123452425</v>
      </c>
      <c r="D4855" s="6">
        <v>24801619.0692014</v>
      </c>
      <c r="E4855" s="6">
        <v>30936522.203367487</v>
      </c>
      <c r="F4855" s="6">
        <v>24716479.625695173</v>
      </c>
      <c r="G4855" s="6">
        <v>71978347.07568079</v>
      </c>
      <c r="H4855" s="6">
        <f>NPV(Supuestos!$B$22,C4855:G4855)+B4855</f>
        <v>-30938980.210211128</v>
      </c>
      <c r="I4855" s="2">
        <f>IFERROR(IRR(B4855:G4855),"")</f>
        <v>0.06315986330168569</v>
      </c>
      <c r="J4855" s="2">
        <f>IFERROR(MIRR(B4855:G4855,Supuestos!$B$22,Supuestos!$B$22),"")</f>
        <v>0.0930089729310053</v>
      </c>
      <c r="K4855" s="6">
        <v>7660.29050555369</v>
      </c>
      <c r="L4855" s="6">
        <v>35790.212933020135</v>
      </c>
      <c r="M4855" s="6">
        <v>141078681.41207877</v>
      </c>
      <c r="N4855" s="6">
        <v>3589.495145281156</v>
      </c>
      <c r="O4855" s="6">
        <v>110315276.62344235</v>
      </c>
    </row>
    <row r="4856">
      <c r="A4856">
        <v>4852</v>
      </c>
      <c r="B4856" s="6">
        <v>-175173450.8505314</v>
      </c>
      <c r="C4856" s="6">
        <v>37671699.88598871</v>
      </c>
      <c r="D4856" s="6">
        <v>35143165.49865942</v>
      </c>
      <c r="E4856" s="6">
        <v>40862317.301220044</v>
      </c>
      <c r="F4856" s="6">
        <v>43122098.63426043</v>
      </c>
      <c r="G4856" s="6">
        <v>82805159.66576943</v>
      </c>
      <c r="H4856" s="6">
        <f>NPV(Supuestos!$B$22,C4856:G4856)+B4856</f>
        <v>-18967525.812270314</v>
      </c>
      <c r="I4856" s="2">
        <f>IFERROR(IRR(B4856:G4856),"")</f>
        <v>0.09938413148932523</v>
      </c>
      <c r="J4856" s="2">
        <f>IFERROR(MIRR(B4856:G4856,Supuestos!$B$22,Supuestos!$B$22),"")</f>
        <v>0.11416803568730116</v>
      </c>
      <c r="K4856" s="6">
        <v>7686.897565778419</v>
      </c>
      <c r="L4856" s="6">
        <v>36789.87524960056</v>
      </c>
      <c r="M4856" s="6">
        <v>152549450.6504157</v>
      </c>
      <c r="N4856" s="6">
        <v>3368.4466130410633</v>
      </c>
      <c r="O4856" s="6">
        <v>113800415.97642885</v>
      </c>
    </row>
    <row r="4857">
      <c r="A4857">
        <v>4853</v>
      </c>
      <c r="B4857" s="6">
        <v>-168526710.52073553</v>
      </c>
      <c r="C4857" s="6">
        <v>92816984.74654666</v>
      </c>
      <c r="D4857" s="6">
        <v>86435898.52503067</v>
      </c>
      <c r="E4857" s="6">
        <v>69220316.22729534</v>
      </c>
      <c r="F4857" s="6">
        <v>92262873.51472095</v>
      </c>
      <c r="G4857" s="6">
        <v>134968231.78288043</v>
      </c>
      <c r="H4857" s="6">
        <f>NPV(Supuestos!$B$22,C4857:G4857)+B4857</f>
        <v>150848354.1704065</v>
      </c>
      <c r="I4857" s="2">
        <f>IFERROR(IRR(B4857:G4857),"")</f>
        <v>0.4544519602416538</v>
      </c>
      <c r="J4857" s="2">
        <f>IFERROR(MIRR(B4857:G4857,Supuestos!$B$22,Supuestos!$B$22),"")</f>
        <v>0.2954817630651947</v>
      </c>
      <c r="K4857" s="6">
        <v>8381.70188707592</v>
      </c>
      <c r="L4857" s="6">
        <v>45713.52050097054</v>
      </c>
      <c r="M4857" s="6">
        <v>137874142.43690604</v>
      </c>
      <c r="N4857" s="6">
        <v>3460.8730350621045</v>
      </c>
      <c r="O4857" s="6">
        <v>107456544.66720545</v>
      </c>
    </row>
    <row r="4858">
      <c r="A4858">
        <v>4854</v>
      </c>
      <c r="B4858" s="6">
        <v>-167316685.61044103</v>
      </c>
      <c r="C4858" s="6">
        <v>30886642.972294</v>
      </c>
      <c r="D4858" s="6">
        <v>54017361.46554284</v>
      </c>
      <c r="E4858" s="6">
        <v>43132694.235346675</v>
      </c>
      <c r="F4858" s="6">
        <v>42944944.0509904</v>
      </c>
      <c r="G4858" s="6">
        <v>87611304.86803974</v>
      </c>
      <c r="H4858" s="6">
        <f>NPV(Supuestos!$B$22,C4858:G4858)+B4858</f>
        <v>1384227.2812634408</v>
      </c>
      <c r="I4858" s="2">
        <f>IFERROR(IRR(B4858:G4858),"")</f>
        <v>0.1430145909111005</v>
      </c>
      <c r="J4858" s="2">
        <f>IFERROR(MIRR(B4858:G4858,Supuestos!$B$22,Supuestos!$B$22),"")</f>
        <v>0.14188005496851552</v>
      </c>
      <c r="K4858" s="6">
        <v>7574.9930401458105</v>
      </c>
      <c r="L4858" s="6">
        <v>37984.30812485556</v>
      </c>
      <c r="M4858" s="6">
        <v>144298216.03599823</v>
      </c>
      <c r="N4858" s="6">
        <v>3390.019300611069</v>
      </c>
      <c r="O4858" s="6">
        <v>108639158.4008515</v>
      </c>
    </row>
    <row r="4859">
      <c r="A4859">
        <v>4855</v>
      </c>
      <c r="B4859" s="6">
        <v>-145318108.81487268</v>
      </c>
      <c r="C4859" s="6">
        <v>36357587.55841651</v>
      </c>
      <c r="D4859" s="6">
        <v>47833203.80303602</v>
      </c>
      <c r="E4859" s="6">
        <v>43279736.516641915</v>
      </c>
      <c r="F4859" s="6">
        <v>39087456.70881106</v>
      </c>
      <c r="G4859" s="6">
        <v>81799249.59672466</v>
      </c>
      <c r="H4859" s="6">
        <f>NPV(Supuestos!$B$22,C4859:G4859)+B4859</f>
        <v>18220077.555538885</v>
      </c>
      <c r="I4859" s="2">
        <f>IFERROR(IRR(B4859:G4859),"")</f>
        <v>0.18573350079622425</v>
      </c>
      <c r="J4859" s="2">
        <f>IFERROR(MIRR(B4859:G4859,Supuestos!$B$22,Supuestos!$B$22),"")</f>
        <v>0.16725230256736912</v>
      </c>
      <c r="K4859" s="6">
        <v>8155.109599928601</v>
      </c>
      <c r="L4859" s="6">
        <v>34716.944911897655</v>
      </c>
      <c r="M4859" s="6">
        <v>122668469.55637597</v>
      </c>
      <c r="N4859" s="6">
        <v>3330.416934347401</v>
      </c>
      <c r="O4859" s="6">
        <v>116373410.97181778</v>
      </c>
    </row>
    <row r="4860">
      <c r="A4860">
        <v>4856</v>
      </c>
      <c r="B4860" s="6">
        <v>-165974631.27408785</v>
      </c>
      <c r="C4860" s="6">
        <v>67020966.86521208</v>
      </c>
      <c r="D4860" s="6">
        <v>54065923.58841576</v>
      </c>
      <c r="E4860" s="6">
        <v>53418371.88633926</v>
      </c>
      <c r="F4860" s="6">
        <v>57596222.61934557</v>
      </c>
      <c r="G4860" s="6">
        <v>113824051.31271517</v>
      </c>
      <c r="H4860" s="6">
        <f>NPV(Supuestos!$B$22,C4860:G4860)+B4860</f>
        <v>63691775.5669548</v>
      </c>
      <c r="I4860" s="2">
        <f>IFERROR(IRR(B4860:G4860),"")</f>
        <v>0.2783982694211494</v>
      </c>
      <c r="J4860" s="2">
        <f>IFERROR(MIRR(B4860:G4860,Supuestos!$B$22,Supuestos!$B$22),"")</f>
        <v>0.2165108983866273</v>
      </c>
      <c r="K4860" s="6">
        <v>8026.9125678563705</v>
      </c>
      <c r="L4860" s="6">
        <v>41767.68656926938</v>
      </c>
      <c r="M4860" s="6">
        <v>139153385.8138355</v>
      </c>
      <c r="N4860" s="6">
        <v>3489.4924771972</v>
      </c>
      <c r="O4860" s="6">
        <v>109952617.44461656</v>
      </c>
    </row>
    <row r="4861">
      <c r="A4861">
        <v>4857</v>
      </c>
      <c r="B4861" s="6">
        <v>-164815345.5613637</v>
      </c>
      <c r="C4861" s="6">
        <v>77223292.48257661</v>
      </c>
      <c r="D4861" s="6">
        <v>77637333.92327774</v>
      </c>
      <c r="E4861" s="6">
        <v>74379137.68205512</v>
      </c>
      <c r="F4861" s="6">
        <v>70258389.3914814</v>
      </c>
      <c r="G4861" s="6">
        <v>109315353.07804577</v>
      </c>
      <c r="H4861" s="6">
        <f>NPV(Supuestos!$B$22,C4861:G4861)+B4861</f>
        <v>111241167.07319088</v>
      </c>
      <c r="I4861" s="2">
        <f>IFERROR(IRR(B4861:G4861),"")</f>
        <v>0.38484859853861425</v>
      </c>
      <c r="J4861" s="2">
        <f>IFERROR(MIRR(B4861:G4861,Supuestos!$B$22,Supuestos!$B$22),"")</f>
        <v>0.2638773232960816</v>
      </c>
      <c r="K4861" s="6">
        <v>8267.137075316203</v>
      </c>
      <c r="L4861" s="6">
        <v>43150.36340331397</v>
      </c>
      <c r="M4861" s="6">
        <v>136276948.03297135</v>
      </c>
      <c r="N4861" s="6">
        <v>3543.0027758081756</v>
      </c>
      <c r="O4861" s="6">
        <v>109341701.07428972</v>
      </c>
    </row>
    <row r="4862">
      <c r="A4862">
        <v>4858</v>
      </c>
      <c r="B4862" s="6">
        <v>-157689747.44500592</v>
      </c>
      <c r="C4862" s="6">
        <v>56957104.98368557</v>
      </c>
      <c r="D4862" s="6">
        <v>56107813.33112957</v>
      </c>
      <c r="E4862" s="6">
        <v>55760482.602890044</v>
      </c>
      <c r="F4862" s="6">
        <v>54563770.55424182</v>
      </c>
      <c r="G4862" s="6">
        <v>91760773.95386273</v>
      </c>
      <c r="H4862" s="6">
        <f>NPV(Supuestos!$B$22,C4862:G4862)+B4862</f>
        <v>53046306.29926616</v>
      </c>
      <c r="I4862" s="2">
        <f>IFERROR(IRR(B4862:G4862),"")</f>
        <v>0.2637489351806507</v>
      </c>
      <c r="J4862" s="2">
        <f>IFERROR(MIRR(B4862:G4862,Supuestos!$B$22,Supuestos!$B$22),"")</f>
        <v>0.20806952383381994</v>
      </c>
      <c r="K4862" s="6">
        <v>7720.254494698971</v>
      </c>
      <c r="L4862" s="6">
        <v>40563.06204143322</v>
      </c>
      <c r="M4862" s="6">
        <v>132637174.48147568</v>
      </c>
      <c r="N4862" s="6">
        <v>3426.4418366675577</v>
      </c>
      <c r="O4862" s="6">
        <v>104332592.17126842</v>
      </c>
    </row>
    <row r="4863">
      <c r="A4863">
        <v>4859</v>
      </c>
      <c r="B4863" s="6">
        <v>-162915743.81912562</v>
      </c>
      <c r="C4863" s="6">
        <v>49723785.57391122</v>
      </c>
      <c r="D4863" s="6">
        <v>69071511.04248844</v>
      </c>
      <c r="E4863" s="6">
        <v>67695391.11236893</v>
      </c>
      <c r="F4863" s="6">
        <v>67421275.08733639</v>
      </c>
      <c r="G4863" s="6">
        <v>107334096.71479289</v>
      </c>
      <c r="H4863" s="6">
        <f>NPV(Supuestos!$B$22,C4863:G4863)+B4863</f>
        <v>75207131.32143101</v>
      </c>
      <c r="I4863" s="2">
        <f>IFERROR(IRR(B4863:G4863),"")</f>
        <v>0.2986522812162001</v>
      </c>
      <c r="J4863" s="2">
        <f>IFERROR(MIRR(B4863:G4863,Supuestos!$B$22,Supuestos!$B$22),"")</f>
        <v>0.2299075393518506</v>
      </c>
      <c r="K4863" s="6">
        <v>8103.993604910442</v>
      </c>
      <c r="L4863" s="6">
        <v>40016.52466133306</v>
      </c>
      <c r="M4863" s="6">
        <v>136972251.02343088</v>
      </c>
      <c r="N4863" s="6">
        <v>3355.4716104331114</v>
      </c>
      <c r="O4863" s="6">
        <v>110025127.18812811</v>
      </c>
    </row>
    <row r="4864">
      <c r="A4864">
        <v>4860</v>
      </c>
      <c r="B4864" s="6">
        <v>-192799681.49949455</v>
      </c>
      <c r="C4864" s="6">
        <v>83173629.0849764</v>
      </c>
      <c r="D4864" s="6">
        <v>76501739.46230818</v>
      </c>
      <c r="E4864" s="6">
        <v>99725238.80329593</v>
      </c>
      <c r="F4864" s="6">
        <v>72983598.64371455</v>
      </c>
      <c r="G4864" s="6">
        <v>124399701.25383742</v>
      </c>
      <c r="H4864" s="6">
        <f>NPV(Supuestos!$B$22,C4864:G4864)+B4864</f>
        <v>114158398.3010771</v>
      </c>
      <c r="I4864" s="2">
        <f>IFERROR(IRR(B4864:G4864),"")</f>
        <v>0.35284284776731545</v>
      </c>
      <c r="J4864" s="2">
        <f>IFERROR(MIRR(B4864:G4864,Supuestos!$B$22,Supuestos!$B$22),"")</f>
        <v>0.25112125649649664</v>
      </c>
      <c r="K4864" s="6">
        <v>7982.428145643389</v>
      </c>
      <c r="L4864" s="6">
        <v>46513.815137816535</v>
      </c>
      <c r="M4864" s="6">
        <v>163096226.53010574</v>
      </c>
      <c r="N4864" s="6">
        <v>3417.9289562627673</v>
      </c>
      <c r="O4864" s="6">
        <v>103620736.85447259</v>
      </c>
    </row>
    <row r="4865">
      <c r="A4865">
        <v>4861</v>
      </c>
      <c r="B4865" s="6">
        <v>-145469160.914445</v>
      </c>
      <c r="C4865" s="6">
        <v>59927914.43864081</v>
      </c>
      <c r="D4865" s="6">
        <v>36199656.31563565</v>
      </c>
      <c r="E4865" s="6">
        <v>46059298.79001759</v>
      </c>
      <c r="F4865" s="6">
        <v>56888085.36056609</v>
      </c>
      <c r="G4865" s="6">
        <v>86413232.1679263</v>
      </c>
      <c r="H4865" s="6">
        <f>NPV(Supuestos!$B$22,C4865:G4865)+B4865</f>
        <v>44604998.233942464</v>
      </c>
      <c r="I4865" s="2">
        <f>IFERROR(IRR(B4865:G4865),"")</f>
        <v>0.25264073449696295</v>
      </c>
      <c r="J4865" s="2">
        <f>IFERROR(MIRR(B4865:G4865,Supuestos!$B$22,Supuestos!$B$22),"")</f>
        <v>0.20263899122419948</v>
      </c>
      <c r="K4865" s="6">
        <v>8016.869286000574</v>
      </c>
      <c r="L4865" s="6">
        <v>36665.10769913819</v>
      </c>
      <c r="M4865" s="6">
        <v>121954010.85195509</v>
      </c>
      <c r="N4865" s="6">
        <v>3293.3082395233214</v>
      </c>
      <c r="O4865" s="6">
        <v>110900768.21116598</v>
      </c>
    </row>
    <row r="4866">
      <c r="A4866">
        <v>4862</v>
      </c>
      <c r="B4866" s="6">
        <v>-157968476.41088846</v>
      </c>
      <c r="C4866" s="6">
        <v>70926444.56630251</v>
      </c>
      <c r="D4866" s="6">
        <v>75594339.36827785</v>
      </c>
      <c r="E4866" s="6">
        <v>65660562.82323302</v>
      </c>
      <c r="F4866" s="6">
        <v>91899554.338563</v>
      </c>
      <c r="G4866" s="6">
        <v>113749896.26441273</v>
      </c>
      <c r="H4866" s="6">
        <f>NPV(Supuestos!$B$22,C4866:G4866)+B4866</f>
        <v>120224147.47365436</v>
      </c>
      <c r="I4866" s="2">
        <f>IFERROR(IRR(B4866:G4866),"")</f>
        <v>0.40091881204368407</v>
      </c>
      <c r="J4866" s="2">
        <f>IFERROR(MIRR(B4866:G4866,Supuestos!$B$22,Supuestos!$B$22),"")</f>
        <v>0.2766148371199735</v>
      </c>
      <c r="K4866" s="6">
        <v>8312.070027303893</v>
      </c>
      <c r="L4866" s="6">
        <v>43820.5557779736</v>
      </c>
      <c r="M4866" s="6">
        <v>128829314.14993705</v>
      </c>
      <c r="N4866" s="6">
        <v>3456.6722442395985</v>
      </c>
      <c r="O4866" s="6">
        <v>111182080.21403368</v>
      </c>
    </row>
    <row r="4867">
      <c r="A4867">
        <v>4863</v>
      </c>
      <c r="B4867" s="6">
        <v>-181867484.83528063</v>
      </c>
      <c r="C4867" s="6">
        <v>64832949.254169345</v>
      </c>
      <c r="D4867" s="6">
        <v>73154780.40108956</v>
      </c>
      <c r="E4867" s="6">
        <v>73680023.66764158</v>
      </c>
      <c r="F4867" s="6">
        <v>62306573.45318752</v>
      </c>
      <c r="G4867" s="6">
        <v>113168206.45544349</v>
      </c>
      <c r="H4867" s="6">
        <f>NPV(Supuestos!$B$22,C4867:G4867)+B4867</f>
        <v>76692182.16908291</v>
      </c>
      <c r="I4867" s="2">
        <f>IFERROR(IRR(B4867:G4867),"")</f>
        <v>0.29225583992572224</v>
      </c>
      <c r="J4867" s="2">
        <f>IFERROR(MIRR(B4867:G4867,Supuestos!$B$22,Supuestos!$B$22),"")</f>
        <v>0.22311134683546463</v>
      </c>
      <c r="K4867" s="6">
        <v>7834.327517618215</v>
      </c>
      <c r="L4867" s="6">
        <v>43354.625449369516</v>
      </c>
      <c r="M4867" s="6">
        <v>154695138.0213585</v>
      </c>
      <c r="N4867" s="6">
        <v>3246.296707695971</v>
      </c>
      <c r="O4867" s="6">
        <v>107445592.16087694</v>
      </c>
    </row>
    <row r="4868">
      <c r="A4868">
        <v>4864</v>
      </c>
      <c r="B4868" s="6">
        <v>-148495951.69169837</v>
      </c>
      <c r="C4868" s="6">
        <v>31355569.176527247</v>
      </c>
      <c r="D4868" s="6">
        <v>32554094.02726536</v>
      </c>
      <c r="E4868" s="6">
        <v>31611167.144297842</v>
      </c>
      <c r="F4868" s="6">
        <v>24867626.298605215</v>
      </c>
      <c r="G4868" s="6">
        <v>66090328.41017282</v>
      </c>
      <c r="H4868" s="6">
        <f>NPV(Supuestos!$B$22,C4868:G4868)+B4868</f>
        <v>-25556234.090169556</v>
      </c>
      <c r="I4868" s="2">
        <f>IFERROR(IRR(B4868:G4868),"")</f>
        <v>0.07258129450616821</v>
      </c>
      <c r="J4868" s="2">
        <f>IFERROR(MIRR(B4868:G4868,Supuestos!$B$22,Supuestos!$B$22),"")</f>
        <v>0.09774222743739536</v>
      </c>
      <c r="K4868" s="6">
        <v>7150.743479079083</v>
      </c>
      <c r="L4868" s="6">
        <v>39145.06557836721</v>
      </c>
      <c r="M4868" s="6">
        <v>126102645.89788777</v>
      </c>
      <c r="N4868" s="6">
        <v>3407.1054148177304</v>
      </c>
      <c r="O4868" s="6">
        <v>112590361.73024763</v>
      </c>
    </row>
    <row r="4869">
      <c r="A4869">
        <v>4865</v>
      </c>
      <c r="B4869" s="6">
        <v>-155414832.56549177</v>
      </c>
      <c r="C4869" s="6">
        <v>66236527.86039242</v>
      </c>
      <c r="D4869" s="6">
        <v>55644268.25312969</v>
      </c>
      <c r="E4869" s="6">
        <v>65285533.518452875</v>
      </c>
      <c r="F4869" s="6">
        <v>60365784.43782867</v>
      </c>
      <c r="G4869" s="6">
        <v>108457501.23966873</v>
      </c>
      <c r="H4869" s="6">
        <f>NPV(Supuestos!$B$22,C4869:G4869)+B4869</f>
        <v>81640535.91945517</v>
      </c>
      <c r="I4869" s="2">
        <f>IFERROR(IRR(B4869:G4869),"")</f>
        <v>0.3265516377947087</v>
      </c>
      <c r="J4869" s="2">
        <f>IFERROR(MIRR(B4869:G4869,Supuestos!$B$22,Supuestos!$B$22),"")</f>
        <v>0.24044158533709048</v>
      </c>
      <c r="K4869" s="6">
        <v>8199.532744254982</v>
      </c>
      <c r="L4869" s="6">
        <v>38832.76453496878</v>
      </c>
      <c r="M4869" s="6">
        <v>129941990.61713815</v>
      </c>
      <c r="N4869" s="6">
        <v>3330.813647247851</v>
      </c>
      <c r="O4869" s="6">
        <v>104373800.95422836</v>
      </c>
    </row>
    <row r="4870">
      <c r="A4870">
        <v>4866</v>
      </c>
      <c r="B4870" s="6">
        <v>-179640553.29356417</v>
      </c>
      <c r="C4870" s="6">
        <v>58633658.106741406</v>
      </c>
      <c r="D4870" s="6">
        <v>86814688.64545548</v>
      </c>
      <c r="E4870" s="6">
        <v>82572999.97656257</v>
      </c>
      <c r="F4870" s="6">
        <v>95140837.42077442</v>
      </c>
      <c r="G4870" s="6">
        <v>125869316.4128098</v>
      </c>
      <c r="H4870" s="6">
        <f>NPV(Supuestos!$B$22,C4870:G4870)+B4870</f>
        <v>116031579.19039677</v>
      </c>
      <c r="I4870" s="2">
        <f>IFERROR(IRR(B4870:G4870),"")</f>
        <v>0.3546849041511374</v>
      </c>
      <c r="J4870" s="2">
        <f>IFERROR(MIRR(B4870:G4870,Supuestos!$B$22,Supuestos!$B$22),"")</f>
        <v>0.25946485531141383</v>
      </c>
      <c r="K4870" s="6">
        <v>8967.554284761445</v>
      </c>
      <c r="L4870" s="6">
        <v>38449.08261044389</v>
      </c>
      <c r="M4870" s="6">
        <v>152057014.45288953</v>
      </c>
      <c r="N4870" s="6">
        <v>3516.9238942985735</v>
      </c>
      <c r="O4870" s="6">
        <v>108090627.1076098</v>
      </c>
    </row>
    <row r="4871">
      <c r="A4871">
        <v>4867</v>
      </c>
      <c r="B4871" s="6">
        <v>-177027496.06162795</v>
      </c>
      <c r="C4871" s="6">
        <v>67443670.77624954</v>
      </c>
      <c r="D4871" s="6">
        <v>74034460.53067167</v>
      </c>
      <c r="E4871" s="6">
        <v>63088219.72190975</v>
      </c>
      <c r="F4871" s="6">
        <v>78911793.1967091</v>
      </c>
      <c r="G4871" s="6">
        <v>112255120.66242619</v>
      </c>
      <c r="H4871" s="6">
        <f>NPV(Supuestos!$B$22,C4871:G4871)+B4871</f>
        <v>86707391.8304123</v>
      </c>
      <c r="I4871" s="2">
        <f>IFERROR(IRR(B4871:G4871),"")</f>
        <v>0.31431679477861596</v>
      </c>
      <c r="J4871" s="2">
        <f>IFERROR(MIRR(B4871:G4871,Supuestos!$B$22,Supuestos!$B$22),"")</f>
        <v>0.2346112294073892</v>
      </c>
      <c r="K4871" s="6">
        <v>7723.658825357551</v>
      </c>
      <c r="L4871" s="6">
        <v>45704.33976070405</v>
      </c>
      <c r="M4871" s="6">
        <v>148787117.8896358</v>
      </c>
      <c r="N4871" s="6">
        <v>3416.739707067609</v>
      </c>
      <c r="O4871" s="6">
        <v>105760252.64967518</v>
      </c>
    </row>
    <row r="4872">
      <c r="A4872">
        <v>4868</v>
      </c>
      <c r="B4872" s="6">
        <v>-172630409.90637577</v>
      </c>
      <c r="C4872" s="6">
        <v>45953552.245367594</v>
      </c>
      <c r="D4872" s="6">
        <v>52587745.790884666</v>
      </c>
      <c r="E4872" s="6">
        <v>72343352.55074951</v>
      </c>
      <c r="F4872" s="6">
        <v>60891182.8338674</v>
      </c>
      <c r="G4872" s="6">
        <v>117188700.32267432</v>
      </c>
      <c r="H4872" s="6">
        <f>NPV(Supuestos!$B$22,C4872:G4872)+B4872</f>
        <v>53890595.96837021</v>
      </c>
      <c r="I4872" s="2">
        <f>IFERROR(IRR(B4872:G4872),"")</f>
        <v>0.24552507047714722</v>
      </c>
      <c r="J4872" s="2">
        <f>IFERROR(MIRR(B4872:G4872,Supuestos!$B$22,Supuestos!$B$22),"")</f>
        <v>0.20365794622538336</v>
      </c>
      <c r="K4872" s="6">
        <v>8314.75542860145</v>
      </c>
      <c r="L4872" s="6">
        <v>37454.97947172845</v>
      </c>
      <c r="M4872" s="6">
        <v>147716090.39511895</v>
      </c>
      <c r="N4872" s="6">
        <v>3354.0340713225305</v>
      </c>
      <c r="O4872" s="6">
        <v>107137662.54981881</v>
      </c>
    </row>
    <row r="4873">
      <c r="A4873">
        <v>4869</v>
      </c>
      <c r="B4873" s="6">
        <v>-152067291.81450066</v>
      </c>
      <c r="C4873" s="6">
        <v>70361357.54827607</v>
      </c>
      <c r="D4873" s="6">
        <v>52419219.641505376</v>
      </c>
      <c r="E4873" s="6">
        <v>65642152.10199845</v>
      </c>
      <c r="F4873" s="6">
        <v>69352932.93128161</v>
      </c>
      <c r="G4873" s="6">
        <v>92930110.32747121</v>
      </c>
      <c r="H4873" s="6">
        <f>NPV(Supuestos!$B$22,C4873:G4873)+B4873</f>
        <v>83622158.62185296</v>
      </c>
      <c r="I4873" s="2">
        <f>IFERROR(IRR(B4873:G4873),"")</f>
        <v>0.3397770863898628</v>
      </c>
      <c r="J4873" s="2">
        <f>IFERROR(MIRR(B4873:G4873,Supuestos!$B$22,Supuestos!$B$22),"")</f>
        <v>0.24441637644738434</v>
      </c>
      <c r="K4873" s="6">
        <v>8680.329420973874</v>
      </c>
      <c r="L4873" s="6">
        <v>36561.575539284895</v>
      </c>
      <c r="M4873" s="6">
        <v>126677970.2280356</v>
      </c>
      <c r="N4873" s="6">
        <v>3440.8158238977194</v>
      </c>
      <c r="O4873" s="6">
        <v>110792110.6564789</v>
      </c>
    </row>
    <row r="4874">
      <c r="A4874">
        <v>4870</v>
      </c>
      <c r="B4874" s="6">
        <v>-173160560.79001403</v>
      </c>
      <c r="C4874" s="6">
        <v>63145279.46894218</v>
      </c>
      <c r="D4874" s="6">
        <v>60133119.06462633</v>
      </c>
      <c r="E4874" s="6">
        <v>65052742.564547695</v>
      </c>
      <c r="F4874" s="6">
        <v>90636313.05612628</v>
      </c>
      <c r="G4874" s="6">
        <v>123140888.85840227</v>
      </c>
      <c r="H4874" s="6">
        <f>NPV(Supuestos!$B$22,C4874:G4874)+B4874</f>
        <v>90028758.37168567</v>
      </c>
      <c r="I4874" s="2">
        <f>IFERROR(IRR(B4874:G4874),"")</f>
        <v>0.314641631134909</v>
      </c>
      <c r="J4874" s="2">
        <f>IFERROR(MIRR(B4874:G4874,Supuestos!$B$22,Supuestos!$B$22),"")</f>
        <v>0.23956329206437332</v>
      </c>
      <c r="K4874" s="6">
        <v>8288.944952187101</v>
      </c>
      <c r="L4874" s="6">
        <v>39214.21046531902</v>
      </c>
      <c r="M4874" s="6">
        <v>147157006.23877335</v>
      </c>
      <c r="N4874" s="6">
        <v>3296.877190222343</v>
      </c>
      <c r="O4874" s="6">
        <v>107566266.61263867</v>
      </c>
    </row>
    <row r="4875">
      <c r="A4875">
        <v>4871</v>
      </c>
      <c r="B4875" s="6">
        <v>-186233009.76446292</v>
      </c>
      <c r="C4875" s="6">
        <v>52456252.30469568</v>
      </c>
      <c r="D4875" s="6">
        <v>52723528.41241922</v>
      </c>
      <c r="E4875" s="6">
        <v>56925839.67298187</v>
      </c>
      <c r="F4875" s="6">
        <v>62431637.8721222</v>
      </c>
      <c r="G4875" s="6">
        <v>95048767.52453965</v>
      </c>
      <c r="H4875" s="6">
        <f>NPV(Supuestos!$B$22,C4875:G4875)+B4875</f>
        <v>25103502.964316174</v>
      </c>
      <c r="I4875" s="2">
        <f>IFERROR(IRR(B4875:G4875),"")</f>
        <v>0.1896125841934882</v>
      </c>
      <c r="J4875" s="2">
        <f>IFERROR(MIRR(B4875:G4875,Supuestos!$B$22,Supuestos!$B$22),"")</f>
        <v>0.16919897590136368</v>
      </c>
      <c r="K4875" s="6">
        <v>8951.268372664857</v>
      </c>
      <c r="L4875" s="6">
        <v>32230.741232844208</v>
      </c>
      <c r="M4875" s="6">
        <v>163152528.59445465</v>
      </c>
      <c r="N4875" s="6">
        <v>3441.256451047957</v>
      </c>
      <c r="O4875" s="6">
        <v>108638879.6138378</v>
      </c>
    </row>
    <row r="4876">
      <c r="A4876">
        <v>4872</v>
      </c>
      <c r="B4876" s="6">
        <v>-156052574.1929806</v>
      </c>
      <c r="C4876" s="6">
        <v>40756366.62522736</v>
      </c>
      <c r="D4876" s="6">
        <v>48913311.36076344</v>
      </c>
      <c r="E4876" s="6">
        <v>34685559.79883886</v>
      </c>
      <c r="F4876" s="6">
        <v>39096900.29076569</v>
      </c>
      <c r="G4876" s="6">
        <v>56094510.69571507</v>
      </c>
      <c r="H4876" s="6">
        <f>NPV(Supuestos!$B$22,C4876:G4876)+B4876</f>
        <v>-6970171.042696636</v>
      </c>
      <c r="I4876" s="2">
        <f>IFERROR(IRR(B4876:G4876),"")</f>
        <v>0.12174834890579274</v>
      </c>
      <c r="J4876" s="2">
        <f>IFERROR(MIRR(B4876:G4876,Supuestos!$B$22,Supuestos!$B$22),"")</f>
        <v>0.1296292803047745</v>
      </c>
      <c r="K4876" s="6">
        <v>7677.0452621125105</v>
      </c>
      <c r="L4876" s="6">
        <v>36600.42770708242</v>
      </c>
      <c r="M4876" s="6">
        <v>133573922.9833847</v>
      </c>
      <c r="N4876" s="6">
        <v>3411.7654281047485</v>
      </c>
      <c r="O4876" s="6">
        <v>116890098.16776657</v>
      </c>
    </row>
    <row r="4877">
      <c r="A4877">
        <v>4873</v>
      </c>
      <c r="B4877" s="6">
        <v>-165450134.3402355</v>
      </c>
      <c r="C4877" s="6">
        <v>38713773.42860189</v>
      </c>
      <c r="D4877" s="6">
        <v>33715927.34035455</v>
      </c>
      <c r="E4877" s="6">
        <v>26432869.343941662</v>
      </c>
      <c r="F4877" s="6">
        <v>38848507.81513051</v>
      </c>
      <c r="G4877" s="6">
        <v>75259821.31711167</v>
      </c>
      <c r="H4877" s="6">
        <f>NPV(Supuestos!$B$22,C4877:G4877)+B4877</f>
        <v>-25616910.62492498</v>
      </c>
      <c r="I4877" s="2">
        <f>IFERROR(IRR(B4877:G4877),"")</f>
        <v>0.0801241846303818</v>
      </c>
      <c r="J4877" s="2">
        <f>IFERROR(MIRR(B4877:G4877,Supuestos!$B$22,Supuestos!$B$22),"")</f>
        <v>0.10228399231281271</v>
      </c>
      <c r="K4877" s="6">
        <v>7795.003317975538</v>
      </c>
      <c r="L4877" s="6">
        <v>35632.3670418532</v>
      </c>
      <c r="M4877" s="6">
        <v>143229780.79475006</v>
      </c>
      <c r="N4877" s="6">
        <v>3471.8851112139723</v>
      </c>
      <c r="O4877" s="6">
        <v>111629183.3001961</v>
      </c>
    </row>
    <row r="4878">
      <c r="A4878">
        <v>4874</v>
      </c>
      <c r="B4878" s="6">
        <v>-156673294.2806737</v>
      </c>
      <c r="C4878" s="6">
        <v>68507138.45591174</v>
      </c>
      <c r="D4878" s="6">
        <v>48999660.68981254</v>
      </c>
      <c r="E4878" s="6">
        <v>60384226.753220454</v>
      </c>
      <c r="F4878" s="6">
        <v>70837149.44084457</v>
      </c>
      <c r="G4878" s="6">
        <v>110445602.72654113</v>
      </c>
      <c r="H4878" s="6">
        <f>NPV(Supuestos!$B$22,C4878:G4878)+B4878</f>
        <v>81185231.97573134</v>
      </c>
      <c r="I4878" s="2">
        <f>IFERROR(IRR(B4878:G4878),"")</f>
        <v>0.321567375800916</v>
      </c>
      <c r="J4878" s="2">
        <f>IFERROR(MIRR(B4878:G4878,Supuestos!$B$22,Supuestos!$B$22),"")</f>
        <v>0.2392804568797604</v>
      </c>
      <c r="K4878" s="6">
        <v>7594.867990295451</v>
      </c>
      <c r="L4878" s="6">
        <v>45222.379086592235</v>
      </c>
      <c r="M4878" s="6">
        <v>129196654.33109245</v>
      </c>
      <c r="N4878" s="6">
        <v>3367.573972636213</v>
      </c>
      <c r="O4878" s="6">
        <v>112127780.27746516</v>
      </c>
    </row>
    <row r="4879">
      <c r="A4879">
        <v>4875</v>
      </c>
      <c r="B4879" s="6">
        <v>-170284279.74878538</v>
      </c>
      <c r="C4879" s="6">
        <v>54477079.04732661</v>
      </c>
      <c r="D4879" s="6">
        <v>77995568.96048708</v>
      </c>
      <c r="E4879" s="6">
        <v>56071704.973167956</v>
      </c>
      <c r="F4879" s="6">
        <v>78927498.76045394</v>
      </c>
      <c r="G4879" s="6">
        <v>103290150.8916409</v>
      </c>
      <c r="H4879" s="6">
        <f>NPV(Supuestos!$B$22,C4879:G4879)+B4879</f>
        <v>75741576.16601014</v>
      </c>
      <c r="I4879" s="2">
        <f>IFERROR(IRR(B4879:G4879),"")</f>
        <v>0.29648640564898104</v>
      </c>
      <c r="J4879" s="2">
        <f>IFERROR(MIRR(B4879:G4879,Supuestos!$B$22,Supuestos!$B$22),"")</f>
        <v>0.22706082264629313</v>
      </c>
      <c r="K4879" s="6">
        <v>8828.664386375134</v>
      </c>
      <c r="L4879" s="6">
        <v>36109.647532741685</v>
      </c>
      <c r="M4879" s="6">
        <v>144780283.01463535</v>
      </c>
      <c r="N4879" s="6">
        <v>3487.9932243687413</v>
      </c>
      <c r="O4879" s="6">
        <v>110471560.01751454</v>
      </c>
    </row>
    <row r="4880">
      <c r="A4880">
        <v>4876</v>
      </c>
      <c r="B4880" s="6">
        <v>-169826528.60414138</v>
      </c>
      <c r="C4880" s="6">
        <v>95923038.68664205</v>
      </c>
      <c r="D4880" s="6">
        <v>90533506.46645632</v>
      </c>
      <c r="E4880" s="6">
        <v>84255493.07022998</v>
      </c>
      <c r="F4880" s="6">
        <v>80025077.28900142</v>
      </c>
      <c r="G4880" s="6">
        <v>141127795.04022622</v>
      </c>
      <c r="H4880" s="6">
        <f>NPV(Supuestos!$B$22,C4880:G4880)+B4880</f>
        <v>161527763.53003627</v>
      </c>
      <c r="I4880" s="2">
        <f>IFERROR(IRR(B4880:G4880),"")</f>
        <v>0.47572747877342386</v>
      </c>
      <c r="J4880" s="2">
        <f>IFERROR(MIRR(B4880:G4880,Supuestos!$B$22,Supuestos!$B$22),"")</f>
        <v>0.3030535536585297</v>
      </c>
      <c r="K4880" s="6">
        <v>9330.530358120874</v>
      </c>
      <c r="L4880" s="6">
        <v>38817.69165408965</v>
      </c>
      <c r="M4880" s="6">
        <v>140851356.57128868</v>
      </c>
      <c r="N4880" s="6">
        <v>3387.95496361951</v>
      </c>
      <c r="O4880" s="6">
        <v>112808579.81376924</v>
      </c>
    </row>
    <row r="4881">
      <c r="A4881">
        <v>4877</v>
      </c>
      <c r="B4881" s="6">
        <v>-170066098.86933982</v>
      </c>
      <c r="C4881" s="6">
        <v>88923080.46595001</v>
      </c>
      <c r="D4881" s="6">
        <v>81490989.14375961</v>
      </c>
      <c r="E4881" s="6">
        <v>94232731.92269087</v>
      </c>
      <c r="F4881" s="6">
        <v>91536257.72158492</v>
      </c>
      <c r="G4881" s="6">
        <v>134700182.1463005</v>
      </c>
      <c r="H4881" s="6">
        <f>NPV(Supuestos!$B$22,C4881:G4881)+B4881</f>
        <v>158401549.7961127</v>
      </c>
      <c r="I4881" s="2">
        <f>IFERROR(IRR(B4881:G4881),"")</f>
        <v>0.4592887706466134</v>
      </c>
      <c r="J4881" s="2">
        <f>IFERROR(MIRR(B4881:G4881,Supuestos!$B$22,Supuestos!$B$22),"")</f>
        <v>0.3004085664177356</v>
      </c>
      <c r="K4881" s="6">
        <v>8519.655343310036</v>
      </c>
      <c r="L4881" s="6">
        <v>45510.98298838415</v>
      </c>
      <c r="M4881" s="6">
        <v>139047067.71763748</v>
      </c>
      <c r="N4881" s="6">
        <v>3365.7244992131987</v>
      </c>
      <c r="O4881" s="6">
        <v>114028607.01104182</v>
      </c>
    </row>
    <row r="4882">
      <c r="A4882">
        <v>4878</v>
      </c>
      <c r="B4882" s="6">
        <v>-157371086.1307058</v>
      </c>
      <c r="C4882" s="6">
        <v>50164381.44771965</v>
      </c>
      <c r="D4882" s="6">
        <v>71966652.27608003</v>
      </c>
      <c r="E4882" s="6">
        <v>66327071.26746325</v>
      </c>
      <c r="F4882" s="6">
        <v>74938875.99241257</v>
      </c>
      <c r="G4882" s="6">
        <v>106610306.74811344</v>
      </c>
      <c r="H4882" s="6">
        <f>NPV(Supuestos!$B$22,C4882:G4882)+B4882</f>
        <v>86517526.26843813</v>
      </c>
      <c r="I4882" s="2">
        <f>IFERROR(IRR(B4882:G4882),"")</f>
        <v>0.32626275626707657</v>
      </c>
      <c r="J4882" s="2">
        <f>IFERROR(MIRR(B4882:G4882,Supuestos!$B$22,Supuestos!$B$22),"")</f>
        <v>0.24439474216554435</v>
      </c>
      <c r="K4882" s="6">
        <v>8001.319079581748</v>
      </c>
      <c r="L4882" s="6">
        <v>42885.15304992618</v>
      </c>
      <c r="M4882" s="6">
        <v>129920062.66437319</v>
      </c>
      <c r="N4882" s="6">
        <v>3415.7047424154975</v>
      </c>
      <c r="O4882" s="6">
        <v>110985753.89225948</v>
      </c>
    </row>
    <row r="4883">
      <c r="A4883">
        <v>4879</v>
      </c>
      <c r="B4883" s="6">
        <v>-178871844.7712694</v>
      </c>
      <c r="C4883" s="6">
        <v>60863996.428873315</v>
      </c>
      <c r="D4883" s="6">
        <v>65788892.33460513</v>
      </c>
      <c r="E4883" s="6">
        <v>41047910.597967505</v>
      </c>
      <c r="F4883" s="6">
        <v>71058851.31204277</v>
      </c>
      <c r="G4883" s="6">
        <v>89306791.85335603</v>
      </c>
      <c r="H4883" s="6">
        <f>NPV(Supuestos!$B$22,C4883:G4883)+B4883</f>
        <v>41301906.21669484</v>
      </c>
      <c r="I4883" s="2">
        <f>IFERROR(IRR(B4883:G4883),"")</f>
        <v>0.22728254515499222</v>
      </c>
      <c r="J4883" s="2">
        <f>IFERROR(MIRR(B4883:G4883,Supuestos!$B$22,Supuestos!$B$22),"")</f>
        <v>0.188364206509547</v>
      </c>
      <c r="K4883" s="6">
        <v>7896.856817542115</v>
      </c>
      <c r="L4883" s="6">
        <v>39835.310639138224</v>
      </c>
      <c r="M4883" s="6">
        <v>153705945.21930248</v>
      </c>
      <c r="N4883" s="6">
        <v>3353.022592359533</v>
      </c>
      <c r="O4883" s="6">
        <v>108751657.44454686</v>
      </c>
    </row>
    <row r="4884">
      <c r="A4884">
        <v>4880</v>
      </c>
      <c r="B4884" s="6">
        <v>-178236275.91890058</v>
      </c>
      <c r="C4884" s="6">
        <v>55269431.652365685</v>
      </c>
      <c r="D4884" s="6">
        <v>61333345.91144102</v>
      </c>
      <c r="E4884" s="6">
        <v>59872524.28349686</v>
      </c>
      <c r="F4884" s="6">
        <v>61739570.30756362</v>
      </c>
      <c r="G4884" s="6">
        <v>127359407.75220688</v>
      </c>
      <c r="H4884" s="6">
        <f>NPV(Supuestos!$B$22,C4884:G4884)+B4884</f>
        <v>60553215.66699755</v>
      </c>
      <c r="I4884" s="2">
        <f>IFERROR(IRR(B4884:G4884),"")</f>
        <v>0.2570238418265791</v>
      </c>
      <c r="J4884" s="2">
        <f>IFERROR(MIRR(B4884:G4884,Supuestos!$B$22,Supuestos!$B$22),"")</f>
        <v>0.20867259066772115</v>
      </c>
      <c r="K4884" s="6">
        <v>9325.62636790833</v>
      </c>
      <c r="L4884" s="6">
        <v>33548.00508490795</v>
      </c>
      <c r="M4884" s="6">
        <v>153207783.05405736</v>
      </c>
      <c r="N4884" s="6">
        <v>3573.5051159126065</v>
      </c>
      <c r="O4884" s="6">
        <v>108771358.00023423</v>
      </c>
    </row>
    <row r="4885">
      <c r="A4885">
        <v>4881</v>
      </c>
      <c r="B4885" s="6">
        <v>-167690002.73855248</v>
      </c>
      <c r="C4885" s="6">
        <v>87506151.81457016</v>
      </c>
      <c r="D4885" s="6">
        <v>95295533.09882708</v>
      </c>
      <c r="E4885" s="6">
        <v>96600954.2234433</v>
      </c>
      <c r="F4885" s="6">
        <v>92773318.52036837</v>
      </c>
      <c r="G4885" s="6">
        <v>136010738.48091352</v>
      </c>
      <c r="H4885" s="6">
        <f>NPV(Supuestos!$B$22,C4885:G4885)+B4885</f>
        <v>173168458.16702002</v>
      </c>
      <c r="I4885" s="2">
        <f>IFERROR(IRR(B4885:G4885),"")</f>
        <v>0.49189761636391643</v>
      </c>
      <c r="J4885" s="2">
        <f>IFERROR(MIRR(B4885:G4885,Supuestos!$B$22,Supuestos!$B$22),"")</f>
        <v>0.3137666488274242</v>
      </c>
      <c r="K4885" s="6">
        <v>8913.323734394538</v>
      </c>
      <c r="L4885" s="6">
        <v>42256.50749139706</v>
      </c>
      <c r="M4885" s="6">
        <v>137558328.24609727</v>
      </c>
      <c r="N4885" s="6">
        <v>3352.007367896537</v>
      </c>
      <c r="O4885" s="6">
        <v>107992217.39595534</v>
      </c>
    </row>
    <row r="4886">
      <c r="A4886">
        <v>4882</v>
      </c>
      <c r="B4886" s="6">
        <v>-159550939.13847297</v>
      </c>
      <c r="C4886" s="6">
        <v>80075274.4389644</v>
      </c>
      <c r="D4886" s="6">
        <v>82957874.50780477</v>
      </c>
      <c r="E4886" s="6">
        <v>101283779.11809349</v>
      </c>
      <c r="F4886" s="6">
        <v>70107198.35869536</v>
      </c>
      <c r="G4886" s="6">
        <v>151526326.15932417</v>
      </c>
      <c r="H4886" s="6">
        <f>NPV(Supuestos!$B$22,C4886:G4886)+B4886</f>
        <v>163094701.37289667</v>
      </c>
      <c r="I4886" s="2">
        <f>IFERROR(IRR(B4886:G4886),"")</f>
        <v>0.4785637308389329</v>
      </c>
      <c r="J4886" s="2">
        <f>IFERROR(MIRR(B4886:G4886,Supuestos!$B$22,Supuestos!$B$22),"")</f>
        <v>0.31241183669699435</v>
      </c>
      <c r="K4886" s="6">
        <v>8604.799075419907</v>
      </c>
      <c r="L4886" s="6">
        <v>43881.10763629952</v>
      </c>
      <c r="M4886" s="6">
        <v>129343889.98509446</v>
      </c>
      <c r="N4886" s="6">
        <v>3353.3864240472517</v>
      </c>
      <c r="O4886" s="6">
        <v>109703361.83288078</v>
      </c>
    </row>
    <row r="4887">
      <c r="A4887">
        <v>4883</v>
      </c>
      <c r="B4887" s="6">
        <v>-162891552.2519465</v>
      </c>
      <c r="C4887" s="6">
        <v>62603523.052088186</v>
      </c>
      <c r="D4887" s="6">
        <v>62209341.103485815</v>
      </c>
      <c r="E4887" s="6">
        <v>41488477.24491132</v>
      </c>
      <c r="F4887" s="6">
        <v>65924765.46655582</v>
      </c>
      <c r="G4887" s="6">
        <v>109802575.86286177</v>
      </c>
      <c r="H4887" s="6">
        <f>NPV(Supuestos!$B$22,C4887:G4887)+B4887</f>
        <v>63956197.77611694</v>
      </c>
      <c r="I4887" s="2">
        <f>IFERROR(IRR(B4887:G4887),"")</f>
        <v>0.28082878976695586</v>
      </c>
      <c r="J4887" s="2">
        <f>IFERROR(MIRR(B4887:G4887,Supuestos!$B$22,Supuestos!$B$22),"")</f>
        <v>0.2180694030220378</v>
      </c>
      <c r="K4887" s="6">
        <v>8658.596323585976</v>
      </c>
      <c r="L4887" s="6">
        <v>34691.22807686929</v>
      </c>
      <c r="M4887" s="6">
        <v>138861365.06098145</v>
      </c>
      <c r="N4887" s="6">
        <v>3419.744658563286</v>
      </c>
      <c r="O4887" s="6">
        <v>104820475.89705616</v>
      </c>
    </row>
    <row r="4888">
      <c r="A4888">
        <v>4884</v>
      </c>
      <c r="B4888" s="6">
        <v>-177154691.42181945</v>
      </c>
      <c r="C4888" s="6">
        <v>46139060.394620836</v>
      </c>
      <c r="D4888" s="6">
        <v>63264904.160974234</v>
      </c>
      <c r="E4888" s="6">
        <v>62699785.74589582</v>
      </c>
      <c r="F4888" s="6">
        <v>59320614.46620558</v>
      </c>
      <c r="G4888" s="6">
        <v>107223157.31058711</v>
      </c>
      <c r="H4888" s="6">
        <f>NPV(Supuestos!$B$22,C4888:G4888)+B4888</f>
        <v>45129941.33532903</v>
      </c>
      <c r="I4888" s="2">
        <f>IFERROR(IRR(B4888:G4888),"")</f>
        <v>0.22969143516145704</v>
      </c>
      <c r="J4888" s="2">
        <f>IFERROR(MIRR(B4888:G4888,Supuestos!$B$22,Supuestos!$B$22),"")</f>
        <v>0.19293342599395968</v>
      </c>
      <c r="K4888" s="6">
        <v>7771.456182808267</v>
      </c>
      <c r="L4888" s="6">
        <v>40459.50924776136</v>
      </c>
      <c r="M4888" s="6">
        <v>152000347.1580672</v>
      </c>
      <c r="N4888" s="6">
        <v>3316.66713229691</v>
      </c>
      <c r="O4888" s="6">
        <v>106661034.25847726</v>
      </c>
    </row>
    <row r="4889">
      <c r="A4889">
        <v>4885</v>
      </c>
      <c r="B4889" s="6">
        <v>-160277547.1139423</v>
      </c>
      <c r="C4889" s="6">
        <v>55905610.802709684</v>
      </c>
      <c r="D4889" s="6">
        <v>56293675.973206595</v>
      </c>
      <c r="E4889" s="6">
        <v>71920559.21193892</v>
      </c>
      <c r="F4889" s="6">
        <v>67207764.22425014</v>
      </c>
      <c r="G4889" s="6">
        <v>103819464.4024235</v>
      </c>
      <c r="H4889" s="6">
        <f>NPV(Supuestos!$B$22,C4889:G4889)+B4889</f>
        <v>74335915.22367162</v>
      </c>
      <c r="I4889" s="2">
        <f>IFERROR(IRR(B4889:G4889),"")</f>
        <v>0.3007819021036737</v>
      </c>
      <c r="J4889" s="2">
        <f>IFERROR(MIRR(B4889:G4889,Supuestos!$B$22,Supuestos!$B$22),"")</f>
        <v>0.23027131921378508</v>
      </c>
      <c r="K4889" s="6">
        <v>8051.826221166743</v>
      </c>
      <c r="L4889" s="6">
        <v>39672.86983261606</v>
      </c>
      <c r="M4889" s="6">
        <v>134722422.82696685</v>
      </c>
      <c r="N4889" s="6">
        <v>3314.626117454221</v>
      </c>
      <c r="O4889" s="6">
        <v>104645583.49055743</v>
      </c>
    </row>
    <row r="4890">
      <c r="A4890">
        <v>4886</v>
      </c>
      <c r="B4890" s="6">
        <v>-171483058.77466065</v>
      </c>
      <c r="C4890" s="6">
        <v>63425082.30552022</v>
      </c>
      <c r="D4890" s="6">
        <v>64537191.3683879</v>
      </c>
      <c r="E4890" s="6">
        <v>67711510.93496493</v>
      </c>
      <c r="F4890" s="6">
        <v>71796372.17349228</v>
      </c>
      <c r="G4890" s="6">
        <v>118512677.61453365</v>
      </c>
      <c r="H4890" s="6">
        <f>NPV(Supuestos!$B$22,C4890:G4890)+B4890</f>
        <v>83576579.70521596</v>
      </c>
      <c r="I4890" s="2">
        <f>IFERROR(IRR(B4890:G4890),"")</f>
        <v>0.3093182191185946</v>
      </c>
      <c r="J4890" s="2">
        <f>IFERROR(MIRR(B4890:G4890,Supuestos!$B$22,Supuestos!$B$22),"")</f>
        <v>0.23420969903374433</v>
      </c>
      <c r="K4890" s="6">
        <v>8701.688933508372</v>
      </c>
      <c r="L4890" s="6">
        <v>37108.4841683524</v>
      </c>
      <c r="M4890" s="6">
        <v>145650539.89249882</v>
      </c>
      <c r="N4890" s="6">
        <v>3382.8520719272396</v>
      </c>
      <c r="O4890" s="6">
        <v>109370018.7241698</v>
      </c>
    </row>
    <row r="4891">
      <c r="A4891">
        <v>4887</v>
      </c>
      <c r="B4891" s="6">
        <v>-192251113.646688</v>
      </c>
      <c r="C4891" s="6">
        <v>70646298.57858714</v>
      </c>
      <c r="D4891" s="6">
        <v>52067650.26589723</v>
      </c>
      <c r="E4891" s="6">
        <v>67917186.96281652</v>
      </c>
      <c r="F4891" s="6">
        <v>61962024.07417147</v>
      </c>
      <c r="G4891" s="6">
        <v>90073364.4473347</v>
      </c>
      <c r="H4891" s="6">
        <f>NPV(Supuestos!$B$22,C4891:G4891)+B4891</f>
        <v>39093631.914434604</v>
      </c>
      <c r="I4891" s="2">
        <f>IFERROR(IRR(B4891:G4891),"")</f>
        <v>0.21844504633841794</v>
      </c>
      <c r="J4891" s="2">
        <f>IFERROR(MIRR(B4891:G4891,Supuestos!$B$22,Supuestos!$B$22),"")</f>
        <v>0.18299526540684719</v>
      </c>
      <c r="K4891" s="6">
        <v>7450.136576177902</v>
      </c>
      <c r="L4891" s="6">
        <v>45241.77712483765</v>
      </c>
      <c r="M4891" s="6">
        <v>165286520.16436467</v>
      </c>
      <c r="N4891" s="6">
        <v>3406.7308242432773</v>
      </c>
      <c r="O4891" s="6">
        <v>111412302.01739967</v>
      </c>
    </row>
    <row r="4892">
      <c r="A4892">
        <v>4888</v>
      </c>
      <c r="B4892" s="6">
        <v>-169062323.2055959</v>
      </c>
      <c r="C4892" s="6">
        <v>33132034.055481043</v>
      </c>
      <c r="D4892" s="6">
        <v>27522524.46073714</v>
      </c>
      <c r="E4892" s="6">
        <v>35691356.50007358</v>
      </c>
      <c r="F4892" s="6">
        <v>32839720.677178994</v>
      </c>
      <c r="G4892" s="6">
        <v>58927615.79863171</v>
      </c>
      <c r="H4892" s="6">
        <f>NPV(Supuestos!$B$22,C4892:G4892)+B4892</f>
        <v>-44681889.51285461</v>
      </c>
      <c r="I4892" s="2">
        <f>IFERROR(IRR(B4892:G4892),"")</f>
        <v>0.033227208227069496</v>
      </c>
      <c r="J4892" s="2">
        <f>IFERROR(MIRR(B4892:G4892,Supuestos!$B$22,Supuestos!$B$22),"")</f>
        <v>0.07212617281744027</v>
      </c>
      <c r="K4892" s="6">
        <v>7596.211879874268</v>
      </c>
      <c r="L4892" s="6">
        <v>33584.011271136245</v>
      </c>
      <c r="M4892" s="6">
        <v>148653421.97426498</v>
      </c>
      <c r="N4892" s="6">
        <v>3350.6335959769785</v>
      </c>
      <c r="O4892" s="6">
        <v>109291994.52392893</v>
      </c>
    </row>
    <row r="4893">
      <c r="A4893">
        <v>4889</v>
      </c>
      <c r="B4893" s="6">
        <v>-178755149.73697478</v>
      </c>
      <c r="C4893" s="6">
        <v>69894457.21848324</v>
      </c>
      <c r="D4893" s="6">
        <v>70488791.19231056</v>
      </c>
      <c r="E4893" s="6">
        <v>56655630.71520595</v>
      </c>
      <c r="F4893" s="6">
        <v>59549777.930417955</v>
      </c>
      <c r="G4893" s="6">
        <v>102661016.57699704</v>
      </c>
      <c r="H4893" s="6">
        <f>NPV(Supuestos!$B$22,C4893:G4893)+B4893</f>
        <v>63612714.6522807</v>
      </c>
      <c r="I4893" s="2">
        <f>IFERROR(IRR(B4893:G4893),"")</f>
        <v>0.27435086754165877</v>
      </c>
      <c r="J4893" s="2">
        <f>IFERROR(MIRR(B4893:G4893,Supuestos!$B$22,Supuestos!$B$22),"")</f>
        <v>0.21156898175435535</v>
      </c>
      <c r="K4893" s="6">
        <v>8739.9534871139</v>
      </c>
      <c r="L4893" s="6">
        <v>34933.81412941108</v>
      </c>
      <c r="M4893" s="6">
        <v>154329556.88749194</v>
      </c>
      <c r="N4893" s="6">
        <v>3452.823390966902</v>
      </c>
      <c r="O4893" s="6">
        <v>105961497.46692328</v>
      </c>
    </row>
    <row r="4894">
      <c r="A4894">
        <v>4890</v>
      </c>
      <c r="B4894" s="6">
        <v>-169277985.96142292</v>
      </c>
      <c r="C4894" s="6">
        <v>51514011.89331072</v>
      </c>
      <c r="D4894" s="6">
        <v>47760529.639713764</v>
      </c>
      <c r="E4894" s="6">
        <v>48455281.66182491</v>
      </c>
      <c r="F4894" s="6">
        <v>56364455.89197151</v>
      </c>
      <c r="G4894" s="6">
        <v>108501296.38241854</v>
      </c>
      <c r="H4894" s="6">
        <f>NPV(Supuestos!$B$22,C4894:G4894)+B4894</f>
        <v>35090311.46291558</v>
      </c>
      <c r="I4894" s="2">
        <f>IFERROR(IRR(B4894:G4894),"")</f>
        <v>0.21336932042776505</v>
      </c>
      <c r="J4894" s="2">
        <f>IFERROR(MIRR(B4894:G4894,Supuestos!$B$22,Supuestos!$B$22),"")</f>
        <v>0.18377035573984557</v>
      </c>
      <c r="K4894" s="6">
        <v>7760.198669112861</v>
      </c>
      <c r="L4894" s="6">
        <v>40326.24407048207</v>
      </c>
      <c r="M4894" s="6">
        <v>144242812.7161369</v>
      </c>
      <c r="N4894" s="6">
        <v>3402.857613749802</v>
      </c>
      <c r="O4894" s="6">
        <v>110909484.49636179</v>
      </c>
    </row>
    <row r="4895">
      <c r="A4895">
        <v>4891</v>
      </c>
      <c r="B4895" s="6">
        <v>-160657019.48640096</v>
      </c>
      <c r="C4895" s="6">
        <v>52155576.77883881</v>
      </c>
      <c r="D4895" s="6">
        <v>62016360.90076372</v>
      </c>
      <c r="E4895" s="6">
        <v>41707581.38818936</v>
      </c>
      <c r="F4895" s="6">
        <v>41424244.42598328</v>
      </c>
      <c r="G4895" s="6">
        <v>94153731.00231184</v>
      </c>
      <c r="H4895" s="6">
        <f>NPV(Supuestos!$B$22,C4895:G4895)+B4895</f>
        <v>34391467.49843748</v>
      </c>
      <c r="I4895" s="2">
        <f>IFERROR(IRR(B4895:G4895),"")</f>
        <v>0.2207271139130266</v>
      </c>
      <c r="J4895" s="2">
        <f>IFERROR(MIRR(B4895:G4895,Supuestos!$B$22,Supuestos!$B$22),"")</f>
        <v>0.1850957137240552</v>
      </c>
      <c r="K4895" s="6">
        <v>8095.113593185003</v>
      </c>
      <c r="L4895" s="6">
        <v>36603.522603183235</v>
      </c>
      <c r="M4895" s="6">
        <v>136952245.61572233</v>
      </c>
      <c r="N4895" s="6">
        <v>3413.63268410787</v>
      </c>
      <c r="O4895" s="6">
        <v>106914693.16614467</v>
      </c>
    </row>
    <row r="4896">
      <c r="A4896">
        <v>4892</v>
      </c>
      <c r="B4896" s="6">
        <v>-150130911.72981086</v>
      </c>
      <c r="C4896" s="6">
        <v>52552900.856560156</v>
      </c>
      <c r="D4896" s="6">
        <v>53982665.71104144</v>
      </c>
      <c r="E4896" s="6">
        <v>28715957.49139356</v>
      </c>
      <c r="F4896" s="6">
        <v>55875432.0358279</v>
      </c>
      <c r="G4896" s="6">
        <v>83711326.92847052</v>
      </c>
      <c r="H4896" s="6">
        <f>NPV(Supuestos!$B$22,C4896:G4896)+B4896</f>
        <v>33448267.197928645</v>
      </c>
      <c r="I4896" s="2">
        <f>IFERROR(IRR(B4896:G4896),"")</f>
        <v>0.22358815983573405</v>
      </c>
      <c r="J4896" s="2">
        <f>IFERROR(MIRR(B4896:G4896,Supuestos!$B$22,Supuestos!$B$22),"")</f>
        <v>0.1867944632920009</v>
      </c>
      <c r="K4896" s="6">
        <v>7489.9843088593825</v>
      </c>
      <c r="L4896" s="6">
        <v>40862.50598007259</v>
      </c>
      <c r="M4896" s="6">
        <v>125646149.44089755</v>
      </c>
      <c r="N4896" s="6">
        <v>3346.715888132652</v>
      </c>
      <c r="O4896" s="6">
        <v>109426600.91527474</v>
      </c>
    </row>
    <row r="4897">
      <c r="A4897">
        <v>4893</v>
      </c>
      <c r="B4897" s="6">
        <v>-172812009.84840268</v>
      </c>
      <c r="C4897" s="6">
        <v>63678429.74267033</v>
      </c>
      <c r="D4897" s="6">
        <v>79705532.64854215</v>
      </c>
      <c r="E4897" s="6">
        <v>89069604.08304593</v>
      </c>
      <c r="F4897" s="6">
        <v>66896755.94784181</v>
      </c>
      <c r="G4897" s="6">
        <v>119918197.18520927</v>
      </c>
      <c r="H4897" s="6">
        <f>NPV(Supuestos!$B$22,C4897:G4897)+B4897</f>
        <v>106386530.50490643</v>
      </c>
      <c r="I4897" s="2">
        <f>IFERROR(IRR(B4897:G4897),"")</f>
        <v>0.3534921917355091</v>
      </c>
      <c r="J4897" s="2">
        <f>IFERROR(MIRR(B4897:G4897,Supuestos!$B$22,Supuestos!$B$22),"")</f>
        <v>0.25479475817965413</v>
      </c>
      <c r="K4897" s="6">
        <v>8250.104366793075</v>
      </c>
      <c r="L4897" s="6">
        <v>44889.81816554202</v>
      </c>
      <c r="M4897" s="6">
        <v>143184355.05863586</v>
      </c>
      <c r="N4897" s="6">
        <v>3453.3941890733936</v>
      </c>
      <c r="O4897" s="6">
        <v>115006795.06875764</v>
      </c>
    </row>
    <row r="4898">
      <c r="A4898">
        <v>4894</v>
      </c>
      <c r="B4898" s="6">
        <v>-161621124.73877665</v>
      </c>
      <c r="C4898" s="6">
        <v>57171850.52162881</v>
      </c>
      <c r="D4898" s="6">
        <v>71253913.57959345</v>
      </c>
      <c r="E4898" s="6">
        <v>69042924.68099082</v>
      </c>
      <c r="F4898" s="6">
        <v>80389774.94832848</v>
      </c>
      <c r="G4898" s="6">
        <v>102638170.76158547</v>
      </c>
      <c r="H4898" s="6">
        <f>NPV(Supuestos!$B$22,C4898:G4898)+B4898</f>
        <v>90863451.57361627</v>
      </c>
      <c r="I4898" s="2">
        <f>IFERROR(IRR(B4898:G4898),"")</f>
        <v>0.3341268492900716</v>
      </c>
      <c r="J4898" s="2">
        <f>IFERROR(MIRR(B4898:G4898,Supuestos!$B$22,Supuestos!$B$22),"")</f>
        <v>0.24638495214452227</v>
      </c>
      <c r="K4898" s="6">
        <v>8216.114976654848</v>
      </c>
      <c r="L4898" s="6">
        <v>41469.191363045946</v>
      </c>
      <c r="M4898" s="6">
        <v>134363873.20056164</v>
      </c>
      <c r="N4898" s="6">
        <v>3642.0090821261206</v>
      </c>
      <c r="O4898" s="6">
        <v>103809912.72457255</v>
      </c>
    </row>
    <row r="4899">
      <c r="A4899">
        <v>4895</v>
      </c>
      <c r="B4899" s="6">
        <v>-163714884.8398892</v>
      </c>
      <c r="C4899" s="6">
        <v>45427754.78059599</v>
      </c>
      <c r="D4899" s="6">
        <v>51991466.98801391</v>
      </c>
      <c r="E4899" s="6">
        <v>57064226.503426135</v>
      </c>
      <c r="F4899" s="6">
        <v>61565165.46461244</v>
      </c>
      <c r="G4899" s="6">
        <v>81021421.24728394</v>
      </c>
      <c r="H4899" s="6">
        <f>NPV(Supuestos!$B$22,C4899:G4899)+B4899</f>
        <v>33188003.533478133</v>
      </c>
      <c r="I4899" s="2">
        <f>IFERROR(IRR(B4899:G4899),"")</f>
        <v>0.21386114305460358</v>
      </c>
      <c r="J4899" s="2">
        <f>IFERROR(MIRR(B4899:G4899,Supuestos!$B$22,Supuestos!$B$22),"")</f>
        <v>0.18287168317231428</v>
      </c>
      <c r="K4899" s="6">
        <v>7550.96571931536</v>
      </c>
      <c r="L4899" s="6">
        <v>41609.94506457941</v>
      </c>
      <c r="M4899" s="6">
        <v>138579263.33867043</v>
      </c>
      <c r="N4899" s="6">
        <v>3301.2605771111944</v>
      </c>
      <c r="O4899" s="6">
        <v>110277866.5867902</v>
      </c>
    </row>
    <row r="4900">
      <c r="A4900">
        <v>4896</v>
      </c>
      <c r="B4900" s="6">
        <v>-164464507.42958924</v>
      </c>
      <c r="C4900" s="6">
        <v>39864726.07915251</v>
      </c>
      <c r="D4900" s="6">
        <v>65429522.619598225</v>
      </c>
      <c r="E4900" s="6">
        <v>60009340.43966403</v>
      </c>
      <c r="F4900" s="6">
        <v>68858098.06648344</v>
      </c>
      <c r="G4900" s="6">
        <v>94918663.1076358</v>
      </c>
      <c r="H4900" s="6">
        <f>NPV(Supuestos!$B$22,C4900:G4900)+B4900</f>
        <v>51422340.179935634</v>
      </c>
      <c r="I4900" s="2">
        <f>IFERROR(IRR(B4900:G4900),"")</f>
        <v>0.24825762928023462</v>
      </c>
      <c r="J4900" s="2">
        <f>IFERROR(MIRR(B4900:G4900,Supuestos!$B$22,Supuestos!$B$22),"")</f>
        <v>0.20374819955895895</v>
      </c>
      <c r="K4900" s="6">
        <v>7616.48879690771</v>
      </c>
      <c r="L4900" s="6">
        <v>41983.37317896065</v>
      </c>
      <c r="M4900" s="6">
        <v>138883236.1116733</v>
      </c>
      <c r="N4900" s="6">
        <v>3307.533115365853</v>
      </c>
      <c r="O4900" s="6">
        <v>107374836.2708184</v>
      </c>
    </row>
    <row r="4901">
      <c r="A4901">
        <v>4897</v>
      </c>
      <c r="B4901" s="6">
        <v>-184681192.28310084</v>
      </c>
      <c r="C4901" s="6">
        <v>79563498.50474021</v>
      </c>
      <c r="D4901" s="6">
        <v>83237226.83630697</v>
      </c>
      <c r="E4901" s="6">
        <v>76563350.57878196</v>
      </c>
      <c r="F4901" s="6">
        <v>92247914.21986744</v>
      </c>
      <c r="G4901" s="6">
        <v>129093011.77391434</v>
      </c>
      <c r="H4901" s="6">
        <f>NPV(Supuestos!$B$22,C4901:G4901)+B4901</f>
        <v>122502810.04236293</v>
      </c>
      <c r="I4901" s="2">
        <f>IFERROR(IRR(B4901:G4901),"")</f>
        <v>0.37131026689590596</v>
      </c>
      <c r="J4901" s="2">
        <f>IFERROR(MIRR(B4901:G4901,Supuestos!$B$22,Supuestos!$B$22),"")</f>
        <v>0.2621182201138923</v>
      </c>
      <c r="K4901" s="6">
        <v>8415.052306950189</v>
      </c>
      <c r="L4901" s="6">
        <v>42798.24401814246</v>
      </c>
      <c r="M4901" s="6">
        <v>155869235.3184379</v>
      </c>
      <c r="N4901" s="6">
        <v>3408.286165414999</v>
      </c>
      <c r="O4901" s="6">
        <v>107049890.44306028</v>
      </c>
    </row>
    <row r="4902">
      <c r="A4902">
        <v>4898</v>
      </c>
      <c r="B4902" s="6">
        <v>-168231928.86574492</v>
      </c>
      <c r="C4902" s="6">
        <v>66489188.58813089</v>
      </c>
      <c r="D4902" s="6">
        <v>55060392.56298582</v>
      </c>
      <c r="E4902" s="6">
        <v>69719079.63675886</v>
      </c>
      <c r="F4902" s="6">
        <v>43616552.286898345</v>
      </c>
      <c r="G4902" s="6">
        <v>122631637.86515167</v>
      </c>
      <c r="H4902" s="6">
        <f>NPV(Supuestos!$B$22,C4902:G4902)+B4902</f>
        <v>69033028.18788224</v>
      </c>
      <c r="I4902" s="2">
        <f>IFERROR(IRR(B4902:G4902),"")</f>
        <v>0.28701472610126916</v>
      </c>
      <c r="J4902" s="2">
        <f>IFERROR(MIRR(B4902:G4902,Supuestos!$B$22,Supuestos!$B$22),"")</f>
        <v>0.22115245356695667</v>
      </c>
      <c r="K4902" s="6">
        <v>8463.94241922804</v>
      </c>
      <c r="L4902" s="6">
        <v>37739.92277370402</v>
      </c>
      <c r="M4902" s="6">
        <v>142677646.2047254</v>
      </c>
      <c r="N4902" s="6">
        <v>3463.543217225621</v>
      </c>
      <c r="O4902" s="6">
        <v>111174800.11295389</v>
      </c>
    </row>
    <row r="4903">
      <c r="A4903">
        <v>4899</v>
      </c>
      <c r="B4903" s="6">
        <v>-150230376.18162596</v>
      </c>
      <c r="C4903" s="6">
        <v>48714300.22456299</v>
      </c>
      <c r="D4903" s="6">
        <v>43618899.4425451</v>
      </c>
      <c r="E4903" s="6">
        <v>32198355.83762241</v>
      </c>
      <c r="F4903" s="6">
        <v>46226316.62736028</v>
      </c>
      <c r="G4903" s="6">
        <v>83657317.03824592</v>
      </c>
      <c r="H4903" s="6">
        <f>NPV(Supuestos!$B$22,C4903:G4903)+B4903</f>
        <v>18616445.312813044</v>
      </c>
      <c r="I4903" s="2">
        <f>IFERROR(IRR(B4903:G4903),"")</f>
        <v>0.18646972901291853</v>
      </c>
      <c r="J4903" s="2">
        <f>IFERROR(MIRR(B4903:G4903,Supuestos!$B$22,Supuestos!$B$22),"")</f>
        <v>0.16694900569331983</v>
      </c>
      <c r="K4903" s="6">
        <v>8017.90187980514</v>
      </c>
      <c r="L4903" s="6">
        <v>37470.49239569972</v>
      </c>
      <c r="M4903" s="6">
        <v>126195597.66828956</v>
      </c>
      <c r="N4903" s="6">
        <v>3474.9799229515097</v>
      </c>
      <c r="O4903" s="6">
        <v>114890167.11402422</v>
      </c>
    </row>
    <row r="4904">
      <c r="A4904">
        <v>4900</v>
      </c>
      <c r="B4904" s="6">
        <v>-181792120.46929726</v>
      </c>
      <c r="C4904" s="6">
        <v>101902868.01428379</v>
      </c>
      <c r="D4904" s="6">
        <v>115777448.95958509</v>
      </c>
      <c r="E4904" s="6">
        <v>106133929.17867507</v>
      </c>
      <c r="F4904" s="6">
        <v>103581203.0833791</v>
      </c>
      <c r="G4904" s="6">
        <v>162263804.40473157</v>
      </c>
      <c r="H4904" s="6">
        <f>NPV(Supuestos!$B$22,C4904:G4904)+B4904</f>
        <v>213923849.6662953</v>
      </c>
      <c r="I4904" s="2">
        <f>IFERROR(IRR(B4904:G4904),"")</f>
        <v>0.5378202928411604</v>
      </c>
      <c r="J4904" s="2">
        <f>IFERROR(MIRR(B4904:G4904,Supuestos!$B$22,Supuestos!$B$22),"")</f>
        <v>0.33188447243645824</v>
      </c>
      <c r="K4904" s="6">
        <v>9485.143984862905</v>
      </c>
      <c r="L4904" s="6">
        <v>42697.86388423952</v>
      </c>
      <c r="M4904" s="6">
        <v>149392489.5262501</v>
      </c>
      <c r="N4904" s="6">
        <v>3459.577991006275</v>
      </c>
      <c r="O4904" s="6">
        <v>113629188.70846681</v>
      </c>
    </row>
    <row r="4905">
      <c r="A4905">
        <v>4901</v>
      </c>
      <c r="B4905" s="6">
        <v>-172439691.71635616</v>
      </c>
      <c r="C4905" s="6">
        <v>73599690.36017787</v>
      </c>
      <c r="D4905" s="6">
        <v>63872027.23696186</v>
      </c>
      <c r="E4905" s="6">
        <v>84606103.41796055</v>
      </c>
      <c r="F4905" s="6">
        <v>70349181.58710843</v>
      </c>
      <c r="G4905" s="6">
        <v>123741118.77950239</v>
      </c>
      <c r="H4905" s="6">
        <f>NPV(Supuestos!$B$22,C4905:G4905)+B4905</f>
        <v>104295223.55267516</v>
      </c>
      <c r="I4905" s="2">
        <f>IFERROR(IRR(B4905:G4905),"")</f>
        <v>0.3508652231778036</v>
      </c>
      <c r="J4905" s="2">
        <f>IFERROR(MIRR(B4905:G4905,Supuestos!$B$22,Supuestos!$B$22),"")</f>
        <v>0.25311288378367425</v>
      </c>
      <c r="K4905" s="6">
        <v>8418.127959600051</v>
      </c>
      <c r="L4905" s="6">
        <v>40908.3892910972</v>
      </c>
      <c r="M4905" s="6">
        <v>144889927.26246908</v>
      </c>
      <c r="N4905" s="6">
        <v>3342.7360103465617</v>
      </c>
      <c r="O4905" s="6">
        <v>110706595.74846995</v>
      </c>
    </row>
    <row r="4906">
      <c r="A4906">
        <v>4902</v>
      </c>
      <c r="B4906" s="6">
        <v>-179230679.09672874</v>
      </c>
      <c r="C4906" s="6">
        <v>74729737.23482665</v>
      </c>
      <c r="D4906" s="6">
        <v>88708990.08157754</v>
      </c>
      <c r="E4906" s="6">
        <v>81008034.61444637</v>
      </c>
      <c r="F4906" s="6">
        <v>68369145.0794236</v>
      </c>
      <c r="G4906" s="6">
        <v>124232102.9179073</v>
      </c>
      <c r="H4906" s="6">
        <f>NPV(Supuestos!$B$22,C4906:G4906)+B4906</f>
        <v>114260809.03115095</v>
      </c>
      <c r="I4906" s="2">
        <f>IFERROR(IRR(B4906:G4906),"")</f>
        <v>0.36767422032167757</v>
      </c>
      <c r="J4906" s="2">
        <f>IFERROR(MIRR(B4906:G4906,Supuestos!$B$22,Supuestos!$B$22),"")</f>
        <v>0.2581762511048886</v>
      </c>
      <c r="K4906" s="6">
        <v>8393.844468557461</v>
      </c>
      <c r="L4906" s="6">
        <v>40529.97054511182</v>
      </c>
      <c r="M4906" s="6">
        <v>152014497.57105803</v>
      </c>
      <c r="N4906" s="6">
        <v>3289.009229807804</v>
      </c>
      <c r="O4906" s="6">
        <v>107639569.8653302</v>
      </c>
    </row>
    <row r="4907">
      <c r="A4907">
        <v>4903</v>
      </c>
      <c r="B4907" s="6">
        <v>-184969588.70932147</v>
      </c>
      <c r="C4907" s="6">
        <v>28505285.518374942</v>
      </c>
      <c r="D4907" s="6">
        <v>43375411.3039642</v>
      </c>
      <c r="E4907" s="6">
        <v>38427721.523570284</v>
      </c>
      <c r="F4907" s="6">
        <v>30835253.577525686</v>
      </c>
      <c r="G4907" s="6">
        <v>58332326.61540758</v>
      </c>
      <c r="H4907" s="6">
        <f>NPV(Supuestos!$B$22,C4907:G4907)+B4907</f>
        <v>-52098436.242091</v>
      </c>
      <c r="I4907" s="2">
        <f>IFERROR(IRR(B4907:G4907),"")</f>
        <v>0.023785002436864298</v>
      </c>
      <c r="J4907" s="2">
        <f>IFERROR(MIRR(B4907:G4907,Supuestos!$B$22,Supuestos!$B$22),"")</f>
        <v>0.06701598472597636</v>
      </c>
      <c r="K4907" s="6">
        <v>8308.735876775514</v>
      </c>
      <c r="L4907" s="6">
        <v>31574.574187811235</v>
      </c>
      <c r="M4907" s="6">
        <v>163982004.92146727</v>
      </c>
      <c r="N4907" s="6">
        <v>3485.524417894582</v>
      </c>
      <c r="O4907" s="6">
        <v>118321318.80948746</v>
      </c>
    </row>
    <row r="4908">
      <c r="A4908">
        <v>4904</v>
      </c>
      <c r="B4908" s="6">
        <v>-162575415.13673228</v>
      </c>
      <c r="C4908" s="6">
        <v>78109966.12130006</v>
      </c>
      <c r="D4908" s="6">
        <v>81796046.08012722</v>
      </c>
      <c r="E4908" s="6">
        <v>77623401.577745</v>
      </c>
      <c r="F4908" s="6">
        <v>65168326.270712554</v>
      </c>
      <c r="G4908" s="6">
        <v>121865965.94850662</v>
      </c>
      <c r="H4908" s="6">
        <f>NPV(Supuestos!$B$22,C4908:G4908)+B4908</f>
        <v>123153330.13607475</v>
      </c>
      <c r="I4908" s="2">
        <f>IFERROR(IRR(B4908:G4908),"")</f>
        <v>0.4100353193283428</v>
      </c>
      <c r="J4908" s="2">
        <f>IFERROR(MIRR(B4908:G4908,Supuestos!$B$22,Supuestos!$B$22),"")</f>
        <v>0.2760998682153952</v>
      </c>
      <c r="K4908" s="6">
        <v>8176.009794556494</v>
      </c>
      <c r="L4908" s="6">
        <v>43921.71510836526</v>
      </c>
      <c r="M4908" s="6">
        <v>133847065.30315515</v>
      </c>
      <c r="N4908" s="6">
        <v>3335.412017442286</v>
      </c>
      <c r="O4908" s="6">
        <v>111461702.59252614</v>
      </c>
    </row>
    <row r="4909">
      <c r="A4909">
        <v>4905</v>
      </c>
      <c r="B4909" s="6">
        <v>-163797756.5231152</v>
      </c>
      <c r="C4909" s="6">
        <v>79175052.99471512</v>
      </c>
      <c r="D4909" s="6">
        <v>84525272.45356095</v>
      </c>
      <c r="E4909" s="6">
        <v>50630199.50300741</v>
      </c>
      <c r="F4909" s="6">
        <v>61423950.314680025</v>
      </c>
      <c r="G4909" s="6">
        <v>131977843.20843899</v>
      </c>
      <c r="H4909" s="6">
        <f>NPV(Supuestos!$B$22,C4909:G4909)+B4909</f>
        <v>109780505.05346212</v>
      </c>
      <c r="I4909" s="2">
        <f>IFERROR(IRR(B4909:G4909),"")</f>
        <v>0.38182094389931326</v>
      </c>
      <c r="J4909" s="2">
        <f>IFERROR(MIRR(B4909:G4909,Supuestos!$B$22,Supuestos!$B$22),"")</f>
        <v>0.2631635310936442</v>
      </c>
      <c r="K4909" s="6">
        <v>8247.95592364986</v>
      </c>
      <c r="L4909" s="6">
        <v>40870.63206165464</v>
      </c>
      <c r="M4909" s="6">
        <v>136829822.77781612</v>
      </c>
      <c r="N4909" s="6">
        <v>3326.631674915552</v>
      </c>
      <c r="O4909" s="6">
        <v>106428343.38611393</v>
      </c>
    </row>
    <row r="4910">
      <c r="A4910">
        <v>4906</v>
      </c>
      <c r="B4910" s="6">
        <v>-167196429.02504966</v>
      </c>
      <c r="C4910" s="6">
        <v>62098184.75988507</v>
      </c>
      <c r="D4910" s="6">
        <v>68590372.49995351</v>
      </c>
      <c r="E4910" s="6">
        <v>59056328.91854987</v>
      </c>
      <c r="F4910" s="6">
        <v>59678437.6310284</v>
      </c>
      <c r="G4910" s="6">
        <v>100559778.60704674</v>
      </c>
      <c r="H4910" s="6">
        <f>NPV(Supuestos!$B$22,C4910:G4910)+B4910</f>
        <v>67477090.95452073</v>
      </c>
      <c r="I4910" s="2">
        <f>IFERROR(IRR(B4910:G4910),"")</f>
        <v>0.2881596498831295</v>
      </c>
      <c r="J4910" s="2">
        <f>IFERROR(MIRR(B4910:G4910,Supuestos!$B$22,Supuestos!$B$22),"")</f>
        <v>0.21997875923125054</v>
      </c>
      <c r="K4910" s="6">
        <v>8177.552724857016</v>
      </c>
      <c r="L4910" s="6">
        <v>39105.76564026364</v>
      </c>
      <c r="M4910" s="6">
        <v>141613272.19551703</v>
      </c>
      <c r="N4910" s="6">
        <v>3350.9716283529997</v>
      </c>
      <c r="O4910" s="6">
        <v>111409428.56349902</v>
      </c>
    </row>
    <row r="4911">
      <c r="A4911">
        <v>4907</v>
      </c>
      <c r="B4911" s="6">
        <v>-157810120.96488404</v>
      </c>
      <c r="C4911" s="6">
        <v>78454708.65323292</v>
      </c>
      <c r="D4911" s="6">
        <v>62270720.7514613</v>
      </c>
      <c r="E4911" s="6">
        <v>77264583.78074047</v>
      </c>
      <c r="F4911" s="6">
        <v>59084532.82328333</v>
      </c>
      <c r="G4911" s="6">
        <v>134104153.85050476</v>
      </c>
      <c r="H4911" s="6">
        <f>NPV(Supuestos!$B$22,C4911:G4911)+B4911</f>
        <v>115708771.61500552</v>
      </c>
      <c r="I4911" s="2">
        <f>IFERROR(IRR(B4911:G4911),"")</f>
        <v>0.39456507919333556</v>
      </c>
      <c r="J4911" s="2">
        <f>IFERROR(MIRR(B4911:G4911,Supuestos!$B$22,Supuestos!$B$22),"")</f>
        <v>0.2725514398386131</v>
      </c>
      <c r="K4911" s="6">
        <v>8651.809532776586</v>
      </c>
      <c r="L4911" s="6">
        <v>40283.77875837728</v>
      </c>
      <c r="M4911" s="6">
        <v>129927914.47864473</v>
      </c>
      <c r="N4911" s="6">
        <v>3480.3815407678485</v>
      </c>
      <c r="O4911" s="6">
        <v>110208810.37449443</v>
      </c>
    </row>
    <row r="4912">
      <c r="A4912">
        <v>4908</v>
      </c>
      <c r="B4912" s="6">
        <v>-160613374.7983296</v>
      </c>
      <c r="C4912" s="6">
        <v>68643469.94291799</v>
      </c>
      <c r="D4912" s="6">
        <v>58332482.04930948</v>
      </c>
      <c r="E4912" s="6">
        <v>75242986.9867813</v>
      </c>
      <c r="F4912" s="6">
        <v>81444172.34008957</v>
      </c>
      <c r="G4912" s="6">
        <v>126960126.71663913</v>
      </c>
      <c r="H4912" s="6">
        <f>NPV(Supuestos!$B$22,C4912:G4912)+B4912</f>
        <v>109432618.71817315</v>
      </c>
      <c r="I4912" s="2">
        <f>IFERROR(IRR(B4912:G4912),"")</f>
        <v>0.36761401236914965</v>
      </c>
      <c r="J4912" s="2">
        <f>IFERROR(MIRR(B4912:G4912,Supuestos!$B$22,Supuestos!$B$22),"")</f>
        <v>0.26484135712702983</v>
      </c>
      <c r="K4912" s="6">
        <v>8246.377115447722</v>
      </c>
      <c r="L4912" s="6">
        <v>41248.841755656074</v>
      </c>
      <c r="M4912" s="6">
        <v>133401094.42292425</v>
      </c>
      <c r="N4912" s="6">
        <v>3358.6525962377586</v>
      </c>
      <c r="O4912" s="6">
        <v>111213604.1952604</v>
      </c>
    </row>
    <row r="4913">
      <c r="A4913">
        <v>4909</v>
      </c>
      <c r="B4913" s="6">
        <v>-151106517.85919648</v>
      </c>
      <c r="C4913" s="6">
        <v>48103834.03498338</v>
      </c>
      <c r="D4913" s="6">
        <v>46256008.03850362</v>
      </c>
      <c r="E4913" s="6">
        <v>52554797.33226152</v>
      </c>
      <c r="F4913" s="6">
        <v>33225742.952718377</v>
      </c>
      <c r="G4913" s="6">
        <v>75596136.7049401</v>
      </c>
      <c r="H4913" s="6">
        <f>NPV(Supuestos!$B$22,C4913:G4913)+B4913</f>
        <v>21089886.861344483</v>
      </c>
      <c r="I4913" s="2">
        <f>IFERROR(IRR(B4913:G4913),"")</f>
        <v>0.19400268761673045</v>
      </c>
      <c r="J4913" s="2">
        <f>IFERROR(MIRR(B4913:G4913,Supuestos!$B$22,Supuestos!$B$22),"")</f>
        <v>0.17018096077284084</v>
      </c>
      <c r="K4913" s="6">
        <v>7870.4781151312845</v>
      </c>
      <c r="L4913" s="6">
        <v>35884.02172875424</v>
      </c>
      <c r="M4913" s="6">
        <v>128512565.24327204</v>
      </c>
      <c r="N4913" s="6">
        <v>3392.1985029863813</v>
      </c>
      <c r="O4913" s="6">
        <v>108647195.9270352</v>
      </c>
    </row>
    <row r="4914">
      <c r="A4914">
        <v>4910</v>
      </c>
      <c r="B4914" s="6">
        <v>-155023343.82657486</v>
      </c>
      <c r="C4914" s="6">
        <v>41851571.52359013</v>
      </c>
      <c r="D4914" s="6">
        <v>54744028.13806379</v>
      </c>
      <c r="E4914" s="6">
        <v>50848601.1958321</v>
      </c>
      <c r="F4914" s="6">
        <v>41732919.4101093</v>
      </c>
      <c r="G4914" s="6">
        <v>100578494.15878966</v>
      </c>
      <c r="H4914" s="6">
        <f>NPV(Supuestos!$B$22,C4914:G4914)+B4914</f>
        <v>35080227.16886384</v>
      </c>
      <c r="I4914" s="2">
        <f>IFERROR(IRR(B4914:G4914),"")</f>
        <v>0.22031379434505385</v>
      </c>
      <c r="J4914" s="2">
        <f>IFERROR(MIRR(B4914:G4914,Supuestos!$B$22,Supuestos!$B$22),"")</f>
        <v>0.18747229609793714</v>
      </c>
      <c r="K4914" s="6">
        <v>7654.241686555617</v>
      </c>
      <c r="L4914" s="6">
        <v>39946.08078168463</v>
      </c>
      <c r="M4914" s="6">
        <v>130562787.28787978</v>
      </c>
      <c r="N4914" s="6">
        <v>3406.62783049047</v>
      </c>
      <c r="O4914" s="6">
        <v>107403348.79079492</v>
      </c>
    </row>
    <row r="4915">
      <c r="A4915">
        <v>4911</v>
      </c>
      <c r="B4915" s="6">
        <v>-191862157.882236</v>
      </c>
      <c r="C4915" s="6">
        <v>66854174.88995912</v>
      </c>
      <c r="D4915" s="6">
        <v>74513454.29326543</v>
      </c>
      <c r="E4915" s="6">
        <v>78277950.48168714</v>
      </c>
      <c r="F4915" s="6">
        <v>62964335.137598634</v>
      </c>
      <c r="G4915" s="6">
        <v>105653909.44520062</v>
      </c>
      <c r="H4915" s="6">
        <f>NPV(Supuestos!$B$22,C4915:G4915)+B4915</f>
        <v>69106196.45941153</v>
      </c>
      <c r="I4915" s="2">
        <f>IFERROR(IRR(B4915:G4915),"")</f>
        <v>0.2734007149282924</v>
      </c>
      <c r="J4915" s="2">
        <f>IFERROR(MIRR(B4915:G4915,Supuestos!$B$22,Supuestos!$B$22),"")</f>
        <v>0.21234033847965628</v>
      </c>
      <c r="K4915" s="6">
        <v>8918.202701071343</v>
      </c>
      <c r="L4915" s="6">
        <v>36339.47380569752</v>
      </c>
      <c r="M4915" s="6">
        <v>165935534.40627736</v>
      </c>
      <c r="N4915" s="6">
        <v>3429.012141159425</v>
      </c>
      <c r="O4915" s="6">
        <v>114366062.07345659</v>
      </c>
    </row>
    <row r="4916">
      <c r="A4916">
        <v>4912</v>
      </c>
      <c r="B4916" s="6">
        <v>-163644739.1149686</v>
      </c>
      <c r="C4916" s="6">
        <v>87111704.8157626</v>
      </c>
      <c r="D4916" s="6">
        <v>78858039.8884114</v>
      </c>
      <c r="E4916" s="6">
        <v>78244719.89435618</v>
      </c>
      <c r="F4916" s="6">
        <v>75857818.82908489</v>
      </c>
      <c r="G4916" s="6">
        <v>127466490.26935543</v>
      </c>
      <c r="H4916" s="6">
        <f>NPV(Supuestos!$B$22,C4916:G4916)+B4916</f>
        <v>137376714.52890357</v>
      </c>
      <c r="I4916" s="2">
        <f>IFERROR(IRR(B4916:G4916),"")</f>
        <v>0.4374592676127047</v>
      </c>
      <c r="J4916" s="2">
        <f>IFERROR(MIRR(B4916:G4916,Supuestos!$B$22,Supuestos!$B$22),"")</f>
        <v>0.2877866880645421</v>
      </c>
      <c r="K4916" s="6">
        <v>8006.048513823942</v>
      </c>
      <c r="L4916" s="6">
        <v>44734.04146576382</v>
      </c>
      <c r="M4916" s="6">
        <v>134993306.61942324</v>
      </c>
      <c r="N4916" s="6">
        <v>3299.924667024364</v>
      </c>
      <c r="O4916" s="6">
        <v>104671542.89969446</v>
      </c>
    </row>
    <row r="4917">
      <c r="A4917">
        <v>4913</v>
      </c>
      <c r="B4917" s="6">
        <v>-149405883.33380342</v>
      </c>
      <c r="C4917" s="6">
        <v>49045441.41884111</v>
      </c>
      <c r="D4917" s="6">
        <v>47599754.585177824</v>
      </c>
      <c r="E4917" s="6">
        <v>40710993.86232482</v>
      </c>
      <c r="F4917" s="6">
        <v>43627729.220445424</v>
      </c>
      <c r="G4917" s="6">
        <v>84224488.201623</v>
      </c>
      <c r="H4917" s="6">
        <f>NPV(Supuestos!$B$22,C4917:G4917)+B4917</f>
        <v>27296338.431600437</v>
      </c>
      <c r="I4917" s="2">
        <f>IFERROR(IRR(B4917:G4917),"")</f>
        <v>0.20839634135613927</v>
      </c>
      <c r="J4917" s="2">
        <f>IFERROR(MIRR(B4917:G4917,Supuestos!$B$22,Supuestos!$B$22),"")</f>
        <v>0.17890745342769088</v>
      </c>
      <c r="K4917" s="6">
        <v>8543.776247260068</v>
      </c>
      <c r="L4917" s="6">
        <v>33770.13741139866</v>
      </c>
      <c r="M4917" s="6">
        <v>126323923.5032261</v>
      </c>
      <c r="N4917" s="6">
        <v>3555.5998611574373</v>
      </c>
      <c r="O4917" s="6">
        <v>110611763.05959757</v>
      </c>
    </row>
    <row r="4918">
      <c r="A4918">
        <v>4914</v>
      </c>
      <c r="B4918" s="6">
        <v>-182502231.0883495</v>
      </c>
      <c r="C4918" s="6">
        <v>67127762.2784995</v>
      </c>
      <c r="D4918" s="6">
        <v>47707084.31781201</v>
      </c>
      <c r="E4918" s="6">
        <v>52636904.47483741</v>
      </c>
      <c r="F4918" s="6">
        <v>59935960.98045251</v>
      </c>
      <c r="G4918" s="6">
        <v>93834213.15799801</v>
      </c>
      <c r="H4918" s="6">
        <f>NPV(Supuestos!$B$22,C4918:G4918)+B4918</f>
        <v>32840684.75332571</v>
      </c>
      <c r="I4918" s="2">
        <f>IFERROR(IRR(B4918:G4918),"")</f>
        <v>0.20858247916768377</v>
      </c>
      <c r="J4918" s="2">
        <f>IFERROR(MIRR(B4918:G4918,Supuestos!$B$22,Supuestos!$B$22),"")</f>
        <v>0.17835821421688292</v>
      </c>
      <c r="K4918" s="6">
        <v>7808.800905358186</v>
      </c>
      <c r="L4918" s="6">
        <v>41792.051542586814</v>
      </c>
      <c r="M4918" s="6">
        <v>156394566.29454726</v>
      </c>
      <c r="N4918" s="6">
        <v>3385.3125849428275</v>
      </c>
      <c r="O4918" s="6">
        <v>114306197.87953152</v>
      </c>
    </row>
    <row r="4919">
      <c r="A4919">
        <v>4915</v>
      </c>
      <c r="B4919" s="6">
        <v>-186033600.04184675</v>
      </c>
      <c r="C4919" s="6">
        <v>62571068.59276452</v>
      </c>
      <c r="D4919" s="6">
        <v>68623552.87811959</v>
      </c>
      <c r="E4919" s="6">
        <v>36914497.563913345</v>
      </c>
      <c r="F4919" s="6">
        <v>63583134.58818676</v>
      </c>
      <c r="G4919" s="6">
        <v>103852762.04617116</v>
      </c>
      <c r="H4919" s="6">
        <f>NPV(Supuestos!$B$22,C4919:G4919)+B4919</f>
        <v>38157322.52807318</v>
      </c>
      <c r="I4919" s="2">
        <f>IFERROR(IRR(B4919:G4919),"")</f>
        <v>0.21718959857118486</v>
      </c>
      <c r="J4919" s="2">
        <f>IFERROR(MIRR(B4919:G4919,Supuestos!$B$22,Supuestos!$B$22),"")</f>
        <v>0.18334172482419797</v>
      </c>
      <c r="K4919" s="6">
        <v>8676.506340995773</v>
      </c>
      <c r="L4919" s="6">
        <v>34446.190714442884</v>
      </c>
      <c r="M4919" s="6">
        <v>162123792.66928568</v>
      </c>
      <c r="N4919" s="6">
        <v>3411.8359110628567</v>
      </c>
      <c r="O4919" s="6">
        <v>107298702.75248055</v>
      </c>
    </row>
    <row r="4920">
      <c r="A4920">
        <v>4916</v>
      </c>
      <c r="B4920" s="6">
        <v>-183280124.3712476</v>
      </c>
      <c r="C4920" s="6">
        <v>66120313.95358086</v>
      </c>
      <c r="D4920" s="6">
        <v>65933200.33787135</v>
      </c>
      <c r="E4920" s="6">
        <v>51450637.99410501</v>
      </c>
      <c r="F4920" s="6">
        <v>68547344.93024652</v>
      </c>
      <c r="G4920" s="6">
        <v>89932619.08041053</v>
      </c>
      <c r="H4920" s="6">
        <f>NPV(Supuestos!$B$22,C4920:G4920)+B4920</f>
        <v>47475038.12465464</v>
      </c>
      <c r="I4920" s="2">
        <f>IFERROR(IRR(B4920:G4920),"")</f>
        <v>0.23893518857841406</v>
      </c>
      <c r="J4920" s="2">
        <f>IFERROR(MIRR(B4920:G4920,Supuestos!$B$22,Supuestos!$B$22),"")</f>
        <v>0.19374636552613178</v>
      </c>
      <c r="K4920" s="6">
        <v>8385.392458494673</v>
      </c>
      <c r="L4920" s="6">
        <v>37332.70727114894</v>
      </c>
      <c r="M4920" s="6">
        <v>158236172.21071306</v>
      </c>
      <c r="N4920" s="6">
        <v>3461.6921823782227</v>
      </c>
      <c r="O4920" s="6">
        <v>110741852.27026848</v>
      </c>
    </row>
    <row r="4921">
      <c r="A4921">
        <v>4917</v>
      </c>
      <c r="B4921" s="6">
        <v>-174975755.85609728</v>
      </c>
      <c r="C4921" s="6">
        <v>57984382.23124804</v>
      </c>
      <c r="D4921" s="6">
        <v>52297884.148958534</v>
      </c>
      <c r="E4921" s="6">
        <v>55832333.981776446</v>
      </c>
      <c r="F4921" s="6">
        <v>49510196.468958996</v>
      </c>
      <c r="G4921" s="6">
        <v>102476492.298478</v>
      </c>
      <c r="H4921" s="6">
        <f>NPV(Supuestos!$B$22,C4921:G4921)+B4921</f>
        <v>36351585.901643366</v>
      </c>
      <c r="I4921" s="2">
        <f>IFERROR(IRR(B4921:G4921),"")</f>
        <v>0.21678085500792504</v>
      </c>
      <c r="J4921" s="2">
        <f>IFERROR(MIRR(B4921:G4921,Supuestos!$B$22,Supuestos!$B$22),"")</f>
        <v>0.18386018198241527</v>
      </c>
      <c r="K4921" s="6">
        <v>8134.474639178148</v>
      </c>
      <c r="L4921" s="6">
        <v>35828.467353184256</v>
      </c>
      <c r="M4921" s="6">
        <v>151660095.13248932</v>
      </c>
      <c r="N4921" s="6">
        <v>3314.098861037443</v>
      </c>
      <c r="O4921" s="6">
        <v>104608766.379562</v>
      </c>
    </row>
    <row r="4922">
      <c r="A4922">
        <v>4918</v>
      </c>
      <c r="B4922" s="6">
        <v>-168394024.17672494</v>
      </c>
      <c r="C4922" s="6">
        <v>68676595.97549501</v>
      </c>
      <c r="D4922" s="6">
        <v>50763669.31986895</v>
      </c>
      <c r="E4922" s="6">
        <v>52289121.06223363</v>
      </c>
      <c r="F4922" s="6">
        <v>62419217.25507643</v>
      </c>
      <c r="G4922" s="6">
        <v>109190253.99669835</v>
      </c>
      <c r="H4922" s="6">
        <f>NPV(Supuestos!$B$22,C4922:G4922)+B4922</f>
        <v>59870450.208834544</v>
      </c>
      <c r="I4922" s="2">
        <f>IFERROR(IRR(B4922:G4922),"")</f>
        <v>0.26923643968925615</v>
      </c>
      <c r="J4922" s="2">
        <f>IFERROR(MIRR(B4922:G4922,Supuestos!$B$22,Supuestos!$B$22),"")</f>
        <v>0.21151049707407577</v>
      </c>
      <c r="K4922" s="6">
        <v>7503.631163645871</v>
      </c>
      <c r="L4922" s="6">
        <v>44647.25578198004</v>
      </c>
      <c r="M4922" s="6">
        <v>141592700.98817024</v>
      </c>
      <c r="N4922" s="6">
        <v>3292.9059378492334</v>
      </c>
      <c r="O4922" s="6">
        <v>109370792.69470455</v>
      </c>
    </row>
    <row r="4923">
      <c r="A4923">
        <v>4919</v>
      </c>
      <c r="B4923" s="6">
        <v>-165608963.3347713</v>
      </c>
      <c r="C4923" s="6">
        <v>83919321.66526708</v>
      </c>
      <c r="D4923" s="6">
        <v>108897614.38818522</v>
      </c>
      <c r="E4923" s="6">
        <v>107408212.406478</v>
      </c>
      <c r="F4923" s="6">
        <v>87444243.69557261</v>
      </c>
      <c r="G4923" s="6">
        <v>159817553.61197162</v>
      </c>
      <c r="H4923" s="6">
        <f>NPV(Supuestos!$B$22,C4923:G4923)+B4923</f>
        <v>199073380.3250216</v>
      </c>
      <c r="I4923" s="2">
        <f>IFERROR(IRR(B4923:G4923),"")</f>
        <v>0.5329731620173768</v>
      </c>
      <c r="J4923" s="2">
        <f>IFERROR(MIRR(B4923:G4923,Supuestos!$B$22,Supuestos!$B$22),"")</f>
        <v>0.334968539542553</v>
      </c>
      <c r="K4923" s="6">
        <v>9055.931513216081</v>
      </c>
      <c r="L4923" s="6">
        <v>42590.5648114434</v>
      </c>
      <c r="M4923" s="6">
        <v>134753184.29144153</v>
      </c>
      <c r="N4923" s="6">
        <v>3288.194586740186</v>
      </c>
      <c r="O4923" s="6">
        <v>112380822.06361127</v>
      </c>
    </row>
    <row r="4924">
      <c r="A4924">
        <v>4920</v>
      </c>
      <c r="B4924" s="6">
        <v>-169811327.30181393</v>
      </c>
      <c r="C4924" s="6">
        <v>49081293.80156843</v>
      </c>
      <c r="D4924" s="6">
        <v>46719545.661464185</v>
      </c>
      <c r="E4924" s="6">
        <v>48106316.46410831</v>
      </c>
      <c r="F4924" s="6">
        <v>39596167.71282823</v>
      </c>
      <c r="G4924" s="6">
        <v>96910897.78979051</v>
      </c>
      <c r="H4924" s="6">
        <f>NPV(Supuestos!$B$22,C4924:G4924)+B4924</f>
        <v>15438599.3940472</v>
      </c>
      <c r="I4924" s="2">
        <f>IFERROR(IRR(B4924:G4924),"")</f>
        <v>0.1738145542671684</v>
      </c>
      <c r="J4924" s="2">
        <f>IFERROR(MIRR(B4924:G4924,Supuestos!$B$22,Supuestos!$B$22),"")</f>
        <v>0.16001372835447714</v>
      </c>
      <c r="K4924" s="6">
        <v>8183.7678691698475</v>
      </c>
      <c r="L4924" s="6">
        <v>36757.67167092864</v>
      </c>
      <c r="M4924" s="6">
        <v>145746027.11253068</v>
      </c>
      <c r="N4924" s="6">
        <v>3585.5823199575148</v>
      </c>
      <c r="O4924" s="6">
        <v>107813230.2475665</v>
      </c>
    </row>
    <row r="4925">
      <c r="A4925">
        <v>4921</v>
      </c>
      <c r="B4925" s="6">
        <v>-160758475.77850005</v>
      </c>
      <c r="C4925" s="6">
        <v>66043406.81843813</v>
      </c>
      <c r="D4925" s="6">
        <v>67491928.12054536</v>
      </c>
      <c r="E4925" s="6">
        <v>69867221.83423707</v>
      </c>
      <c r="F4925" s="6">
        <v>88774270.8223595</v>
      </c>
      <c r="G4925" s="6">
        <v>115995147.53113385</v>
      </c>
      <c r="H4925" s="6">
        <f>NPV(Supuestos!$B$22,C4925:G4925)+B4925</f>
        <v>109071308.73432219</v>
      </c>
      <c r="I4925" s="2">
        <f>IFERROR(IRR(B4925:G4925),"")</f>
        <v>0.36939725393279577</v>
      </c>
      <c r="J4925" s="2">
        <f>IFERROR(MIRR(B4925:G4925,Supuestos!$B$22,Supuestos!$B$22),"")</f>
        <v>0.26441038064327715</v>
      </c>
      <c r="K4925" s="6">
        <v>8479.990152296665</v>
      </c>
      <c r="L4925" s="6">
        <v>39668.11082260424</v>
      </c>
      <c r="M4925" s="6">
        <v>133847660.6476283</v>
      </c>
      <c r="N4925" s="6">
        <v>3340.8094339072704</v>
      </c>
      <c r="O4925" s="6">
        <v>106687531.49639933</v>
      </c>
    </row>
    <row r="4926">
      <c r="A4926">
        <v>4922</v>
      </c>
      <c r="B4926" s="6">
        <v>-165532863.48195162</v>
      </c>
      <c r="C4926" s="6">
        <v>56361988.59455334</v>
      </c>
      <c r="D4926" s="6">
        <v>66274146.15988821</v>
      </c>
      <c r="E4926" s="6">
        <v>60091789.1622673</v>
      </c>
      <c r="F4926" s="6">
        <v>56649671.99873403</v>
      </c>
      <c r="G4926" s="6">
        <v>90926619.79779434</v>
      </c>
      <c r="H4926" s="6">
        <f>NPV(Supuestos!$B$22,C4926:G4926)+B4926</f>
        <v>56229117.4688134</v>
      </c>
      <c r="I4926" s="2">
        <f>IFERROR(IRR(B4926:G4926),"")</f>
        <v>0.2658972266864757</v>
      </c>
      <c r="J4926" s="2">
        <f>IFERROR(MIRR(B4926:G4926,Supuestos!$B$22,Supuestos!$B$22),"")</f>
        <v>0.20866354747362914</v>
      </c>
      <c r="K4926" s="6">
        <v>8735.787329768114</v>
      </c>
      <c r="L4926" s="6">
        <v>36607.76218183551</v>
      </c>
      <c r="M4926" s="6">
        <v>139949053.4788122</v>
      </c>
      <c r="N4926" s="6">
        <v>3476.0301363964877</v>
      </c>
      <c r="O4926" s="6">
        <v>119907784.79486062</v>
      </c>
    </row>
    <row r="4927">
      <c r="A4927">
        <v>4923</v>
      </c>
      <c r="B4927" s="6">
        <v>-166593687.48315376</v>
      </c>
      <c r="C4927" s="6">
        <v>48207859.74348926</v>
      </c>
      <c r="D4927" s="6">
        <v>28030853.543944906</v>
      </c>
      <c r="E4927" s="6">
        <v>37152638.725345336</v>
      </c>
      <c r="F4927" s="6">
        <v>45894076.36279556</v>
      </c>
      <c r="G4927" s="6">
        <v>91264364.37167174</v>
      </c>
      <c r="H4927" s="6">
        <f>NPV(Supuestos!$B$22,C4927:G4927)+B4927</f>
        <v>-3087458.238315545</v>
      </c>
      <c r="I4927" s="2">
        <f>IFERROR(IRR(B4927:G4927),"")</f>
        <v>0.13315089869645336</v>
      </c>
      <c r="J4927" s="2">
        <f>IFERROR(MIRR(B4927:G4927,Supuestos!$B$22,Supuestos!$B$22),"")</f>
        <v>0.13574282979569108</v>
      </c>
      <c r="K4927" s="6">
        <v>7351.03648084703</v>
      </c>
      <c r="L4927" s="6">
        <v>40703.75095292964</v>
      </c>
      <c r="M4927" s="6">
        <v>142656506.83016992</v>
      </c>
      <c r="N4927" s="6">
        <v>3424.550338089466</v>
      </c>
      <c r="O4927" s="6">
        <v>113795479.5323392</v>
      </c>
    </row>
    <row r="4928">
      <c r="A4928">
        <v>4924</v>
      </c>
      <c r="B4928" s="6">
        <v>-188800211.01293328</v>
      </c>
      <c r="C4928" s="6">
        <v>44036094.94928351</v>
      </c>
      <c r="D4928" s="6">
        <v>61979132.54506019</v>
      </c>
      <c r="E4928" s="6">
        <v>46320486.137455456</v>
      </c>
      <c r="F4928" s="6">
        <v>46536936.32367745</v>
      </c>
      <c r="G4928" s="6">
        <v>88671269.59925452</v>
      </c>
      <c r="H4928" s="6">
        <f>NPV(Supuestos!$B$22,C4928:G4928)+B4928</f>
        <v>2390562.1722794995</v>
      </c>
      <c r="I4928" s="2">
        <f>IFERROR(IRR(B4928:G4928),"")</f>
        <v>0.1448435066166193</v>
      </c>
      <c r="J4928" s="2">
        <f>IFERROR(MIRR(B4928:G4928,Supuestos!$B$22,Supuestos!$B$22),"")</f>
        <v>0.14287239315289058</v>
      </c>
      <c r="K4928" s="6">
        <v>7525.072878204115</v>
      </c>
      <c r="L4928" s="6">
        <v>40100.980565624</v>
      </c>
      <c r="M4928" s="6">
        <v>164659186.91343188</v>
      </c>
      <c r="N4928" s="6">
        <v>3443.5388458892703</v>
      </c>
      <c r="O4928" s="6">
        <v>107573461.17038222</v>
      </c>
    </row>
    <row r="4929">
      <c r="A4929">
        <v>4925</v>
      </c>
      <c r="B4929" s="6">
        <v>-184368080.84146273</v>
      </c>
      <c r="C4929" s="6">
        <v>78210339.44687353</v>
      </c>
      <c r="D4929" s="6">
        <v>70097282.98622279</v>
      </c>
      <c r="E4929" s="6">
        <v>67486625.11339459</v>
      </c>
      <c r="F4929" s="6">
        <v>71961079.70722911</v>
      </c>
      <c r="G4929" s="6">
        <v>136338450.02336642</v>
      </c>
      <c r="H4929" s="6">
        <f>NPV(Supuestos!$B$22,C4929:G4929)+B4929</f>
        <v>97143267.5673221</v>
      </c>
      <c r="I4929" s="2">
        <f>IFERROR(IRR(B4929:G4929),"")</f>
        <v>0.32589666975096254</v>
      </c>
      <c r="J4929" s="2">
        <f>IFERROR(MIRR(B4929:G4929,Supuestos!$B$22,Supuestos!$B$22),"")</f>
        <v>0.2407002957279598</v>
      </c>
      <c r="K4929" s="6">
        <v>8100.144152002638</v>
      </c>
      <c r="L4929" s="6">
        <v>43574.827239673876</v>
      </c>
      <c r="M4929" s="6">
        <v>156131090.27826515</v>
      </c>
      <c r="N4929" s="6">
        <v>3414.622850312541</v>
      </c>
      <c r="O4929" s="6">
        <v>107970548.85183294</v>
      </c>
    </row>
    <row r="4930">
      <c r="A4930">
        <v>4926</v>
      </c>
      <c r="B4930" s="6">
        <v>-169149029.15463388</v>
      </c>
      <c r="C4930" s="6">
        <v>63965909.43686227</v>
      </c>
      <c r="D4930" s="6">
        <v>51914831.055350855</v>
      </c>
      <c r="E4930" s="6">
        <v>58693475.813467875</v>
      </c>
      <c r="F4930" s="6">
        <v>67762504.40979797</v>
      </c>
      <c r="G4930" s="6">
        <v>98315234.44720058</v>
      </c>
      <c r="H4930" s="6">
        <f>NPV(Supuestos!$B$22,C4930:G4930)+B4930</f>
        <v>57707313.23121992</v>
      </c>
      <c r="I4930" s="2">
        <f>IFERROR(IRR(B4930:G4930),"")</f>
        <v>0.2640851054922849</v>
      </c>
      <c r="J4930" s="2">
        <f>IFERROR(MIRR(B4930:G4930,Supuestos!$B$22,Supuestos!$B$22),"")</f>
        <v>0.20892994348565153</v>
      </c>
      <c r="K4930" s="6">
        <v>8091.653076495144</v>
      </c>
      <c r="L4930" s="6">
        <v>37882.49016044008</v>
      </c>
      <c r="M4930" s="6">
        <v>144626471.7104721</v>
      </c>
      <c r="N4930" s="6">
        <v>3352.3039917461574</v>
      </c>
      <c r="O4930" s="6">
        <v>104624634.59271516</v>
      </c>
    </row>
    <row r="4931">
      <c r="A4931">
        <v>4927</v>
      </c>
      <c r="B4931" s="6">
        <v>-167615479.81994265</v>
      </c>
      <c r="C4931" s="6">
        <v>29459732.956357636</v>
      </c>
      <c r="D4931" s="6">
        <v>49108464.19225265</v>
      </c>
      <c r="E4931" s="6">
        <v>30678419.895878676</v>
      </c>
      <c r="F4931" s="6">
        <v>38522721.74454422</v>
      </c>
      <c r="G4931" s="6">
        <v>76695080.35755694</v>
      </c>
      <c r="H4931" s="6">
        <f>NPV(Supuestos!$B$22,C4931:G4931)+B4931</f>
        <v>-20637615.4209683</v>
      </c>
      <c r="I4931" s="2">
        <f>IFERROR(IRR(B4931:G4931),"")</f>
        <v>0.09320039794584806</v>
      </c>
      <c r="J4931" s="2">
        <f>IFERROR(MIRR(B4931:G4931,Supuestos!$B$22,Supuestos!$B$22),"")</f>
        <v>0.11043313612360439</v>
      </c>
      <c r="K4931" s="6">
        <v>7761.676421311365</v>
      </c>
      <c r="L4931" s="6">
        <v>32312.948382391038</v>
      </c>
      <c r="M4931" s="6">
        <v>147551267.8549302</v>
      </c>
      <c r="N4931" s="6">
        <v>3295.4999461770058</v>
      </c>
      <c r="O4931" s="6">
        <v>101809248.4448275</v>
      </c>
    </row>
    <row r="4932">
      <c r="A4932">
        <v>4928</v>
      </c>
      <c r="B4932" s="6">
        <v>-155934454.83872458</v>
      </c>
      <c r="C4932" s="6">
        <v>72397616.78387672</v>
      </c>
      <c r="D4932" s="6">
        <v>77925594.91324452</v>
      </c>
      <c r="E4932" s="6">
        <v>81508901.81433214</v>
      </c>
      <c r="F4932" s="6">
        <v>61144549.79491922</v>
      </c>
      <c r="G4932" s="6">
        <v>105120747.97752148</v>
      </c>
      <c r="H4932" s="6">
        <f>NPV(Supuestos!$B$22,C4932:G4932)+B4932</f>
        <v>113348532.99053511</v>
      </c>
      <c r="I4932" s="2">
        <f>IFERROR(IRR(B4932:G4932),"")</f>
        <v>0.4025863541750692</v>
      </c>
      <c r="J4932" s="2">
        <f>IFERROR(MIRR(B4932:G4932,Supuestos!$B$22,Supuestos!$B$22),"")</f>
        <v>0.27162254060584434</v>
      </c>
      <c r="K4932" s="6">
        <v>8749.112585703764</v>
      </c>
      <c r="L4932" s="6">
        <v>38455.09112390284</v>
      </c>
      <c r="M4932" s="6">
        <v>129018621.09980272</v>
      </c>
      <c r="N4932" s="6">
        <v>3457.4284953065217</v>
      </c>
      <c r="O4932" s="6">
        <v>110408802.57543296</v>
      </c>
    </row>
    <row r="4933">
      <c r="A4933">
        <v>4929</v>
      </c>
      <c r="B4933" s="6">
        <v>-188751350.56052786</v>
      </c>
      <c r="C4933" s="6">
        <v>52292586.646933146</v>
      </c>
      <c r="D4933" s="6">
        <v>66306326.28331341</v>
      </c>
      <c r="E4933" s="6">
        <v>59271219.77850775</v>
      </c>
      <c r="F4933" s="6">
        <v>56523172.80649601</v>
      </c>
      <c r="G4933" s="6">
        <v>114590384.66707733</v>
      </c>
      <c r="H4933" s="6">
        <f>NPV(Supuestos!$B$22,C4933:G4933)+B4933</f>
        <v>41127200.434980914</v>
      </c>
      <c r="I4933" s="2">
        <f>IFERROR(IRR(B4933:G4933),"")</f>
        <v>0.2182431527229814</v>
      </c>
      <c r="J4933" s="2">
        <f>IFERROR(MIRR(B4933:G4933,Supuestos!$B$22,Supuestos!$B$22),"")</f>
        <v>0.18584118058377097</v>
      </c>
      <c r="K4933" s="6">
        <v>7878.4358108332235</v>
      </c>
      <c r="L4933" s="6">
        <v>41796.81345111194</v>
      </c>
      <c r="M4933" s="6">
        <v>162407869.61077136</v>
      </c>
      <c r="N4933" s="6">
        <v>3519.9431093409657</v>
      </c>
      <c r="O4933" s="6">
        <v>108045551.80139877</v>
      </c>
    </row>
    <row r="4934">
      <c r="A4934">
        <v>4930</v>
      </c>
      <c r="B4934" s="6">
        <v>-168267464.24226323</v>
      </c>
      <c r="C4934" s="6">
        <v>46384134.44255522</v>
      </c>
      <c r="D4934" s="6">
        <v>33449802.918297525</v>
      </c>
      <c r="E4934" s="6">
        <v>56117620.87486088</v>
      </c>
      <c r="F4934" s="6">
        <v>41778790.337969065</v>
      </c>
      <c r="G4934" s="6">
        <v>78166945.44093047</v>
      </c>
      <c r="H4934" s="6">
        <f>NPV(Supuestos!$B$22,C4934:G4934)+B4934</f>
        <v>1370565.637202412</v>
      </c>
      <c r="I4934" s="2">
        <f>IFERROR(IRR(B4934:G4934),"")</f>
        <v>0.1430971090396811</v>
      </c>
      <c r="J4934" s="2">
        <f>IFERROR(MIRR(B4934:G4934,Supuestos!$B$22,Supuestos!$B$22),"")</f>
        <v>0.14185107563650723</v>
      </c>
      <c r="K4934" s="6">
        <v>8084.5669103582295</v>
      </c>
      <c r="L4934" s="6">
        <v>33814.309340439395</v>
      </c>
      <c r="M4934" s="6">
        <v>146397540.53103656</v>
      </c>
      <c r="N4934" s="6">
        <v>3500.143506967773</v>
      </c>
      <c r="O4934" s="6">
        <v>105425515.13980252</v>
      </c>
    </row>
    <row r="4935">
      <c r="A4935">
        <v>4931</v>
      </c>
      <c r="B4935" s="6">
        <v>-163877849.46025294</v>
      </c>
      <c r="C4935" s="6">
        <v>62541146.92655573</v>
      </c>
      <c r="D4935" s="6">
        <v>57718524.43763882</v>
      </c>
      <c r="E4935" s="6">
        <v>42568669.368245535</v>
      </c>
      <c r="F4935" s="6">
        <v>65201493.20504257</v>
      </c>
      <c r="G4935" s="6">
        <v>84787992.20053355</v>
      </c>
      <c r="H4935" s="6">
        <f>NPV(Supuestos!$B$22,C4935:G4935)+B4935</f>
        <v>46768719.835383296</v>
      </c>
      <c r="I4935" s="2">
        <f>IFERROR(IRR(B4935:G4935),"")</f>
        <v>0.24822406862563884</v>
      </c>
      <c r="J4935" s="2">
        <f>IFERROR(MIRR(B4935:G4935,Supuestos!$B$22,Supuestos!$B$22),"")</f>
        <v>0.1987032372013422</v>
      </c>
      <c r="K4935" s="6">
        <v>7177.5510959421135</v>
      </c>
      <c r="L4935" s="6">
        <v>46377.144930824106</v>
      </c>
      <c r="M4935" s="6">
        <v>137247903.2662607</v>
      </c>
      <c r="N4935" s="6">
        <v>3285.829800957193</v>
      </c>
      <c r="O4935" s="6">
        <v>110992462.08646572</v>
      </c>
    </row>
    <row r="4936">
      <c r="A4936">
        <v>4932</v>
      </c>
      <c r="B4936" s="6">
        <v>-167583038.76577768</v>
      </c>
      <c r="C4936" s="6">
        <v>48269081.95068985</v>
      </c>
      <c r="D4936" s="6">
        <v>57291589.61492607</v>
      </c>
      <c r="E4936" s="6">
        <v>57932494.53878753</v>
      </c>
      <c r="F4936" s="6">
        <v>34195724.71357348</v>
      </c>
      <c r="G4936" s="6">
        <v>88723901.97178373</v>
      </c>
      <c r="H4936" s="6">
        <f>NPV(Supuestos!$B$22,C4936:G4936)+B4936</f>
        <v>24272091.367473736</v>
      </c>
      <c r="I4936" s="2">
        <f>IFERROR(IRR(B4936:G4936),"")</f>
        <v>0.19513784457299319</v>
      </c>
      <c r="J4936" s="2">
        <f>IFERROR(MIRR(B4936:G4936,Supuestos!$B$22,Supuestos!$B$22),"")</f>
        <v>0.17126056790954491</v>
      </c>
      <c r="K4936" s="6">
        <v>7618.768006453579</v>
      </c>
      <c r="L4936" s="6">
        <v>40683.567091541576</v>
      </c>
      <c r="M4936" s="6">
        <v>142786346.0181421</v>
      </c>
      <c r="N4936" s="6">
        <v>3383.1420706274607</v>
      </c>
      <c r="O4936" s="6">
        <v>109955921.83388405</v>
      </c>
    </row>
    <row r="4937">
      <c r="A4937">
        <v>4933</v>
      </c>
      <c r="B4937" s="6">
        <v>-162131933.01740646</v>
      </c>
      <c r="C4937" s="6">
        <v>69059196.54169959</v>
      </c>
      <c r="D4937" s="6">
        <v>58298538.79712072</v>
      </c>
      <c r="E4937" s="6">
        <v>61291204.92440261</v>
      </c>
      <c r="F4937" s="6">
        <v>65733252.27612236</v>
      </c>
      <c r="G4937" s="6">
        <v>117768096.8161037</v>
      </c>
      <c r="H4937" s="6">
        <f>NPV(Supuestos!$B$22,C4937:G4937)+B4937</f>
        <v>84759381.03002292</v>
      </c>
      <c r="I4937" s="2">
        <f>IFERROR(IRR(B4937:G4937),"")</f>
        <v>0.3240910585561516</v>
      </c>
      <c r="J4937" s="2">
        <f>IFERROR(MIRR(B4937:G4937,Supuestos!$B$22,Supuestos!$B$22),"")</f>
        <v>0.24003031204827519</v>
      </c>
      <c r="K4937" s="6">
        <v>8919.156996258676</v>
      </c>
      <c r="L4937" s="6">
        <v>35304.37018864933</v>
      </c>
      <c r="M4937" s="6">
        <v>136941115.38807863</v>
      </c>
      <c r="N4937" s="6">
        <v>3303.75171850125</v>
      </c>
      <c r="O4937" s="6">
        <v>113211967.51793242</v>
      </c>
    </row>
    <row r="4938">
      <c r="A4938">
        <v>4934</v>
      </c>
      <c r="B4938" s="6">
        <v>-181339024.1599057</v>
      </c>
      <c r="C4938" s="6">
        <v>66536359.29709506</v>
      </c>
      <c r="D4938" s="6">
        <v>59233121.222597</v>
      </c>
      <c r="E4938" s="6">
        <v>62663254.43259562</v>
      </c>
      <c r="F4938" s="6">
        <v>63244602.79726336</v>
      </c>
      <c r="G4938" s="6">
        <v>94648577.73620547</v>
      </c>
      <c r="H4938" s="6">
        <f>NPV(Supuestos!$B$22,C4938:G4938)+B4938</f>
        <v>51503465.90772186</v>
      </c>
      <c r="I4938" s="2">
        <f>IFERROR(IRR(B4938:G4938),"")</f>
        <v>0.24692369460102387</v>
      </c>
      <c r="J4938" s="2">
        <f>IFERROR(MIRR(B4938:G4938,Supuestos!$B$22,Supuestos!$B$22),"")</f>
        <v>0.19844758194815926</v>
      </c>
      <c r="K4938" s="6">
        <v>8241.56590399547</v>
      </c>
      <c r="L4938" s="6">
        <v>38724.762320084425</v>
      </c>
      <c r="M4938" s="6">
        <v>155806809.6977028</v>
      </c>
      <c r="N4938" s="6">
        <v>3470.7650798993805</v>
      </c>
      <c r="O4938" s="6">
        <v>106283228.59639029</v>
      </c>
    </row>
    <row r="4939">
      <c r="A4939">
        <v>4935</v>
      </c>
      <c r="B4939" s="6">
        <v>-172739126.5607457</v>
      </c>
      <c r="C4939" s="6">
        <v>73127733.40673095</v>
      </c>
      <c r="D4939" s="6">
        <v>81868600.31292252</v>
      </c>
      <c r="E4939" s="6">
        <v>70701190.58829977</v>
      </c>
      <c r="F4939" s="6">
        <v>57125552.229216725</v>
      </c>
      <c r="G4939" s="6">
        <v>128308959.43088615</v>
      </c>
      <c r="H4939" s="6">
        <f>NPV(Supuestos!$B$22,C4939:G4939)+B4939</f>
        <v>102587093.0511587</v>
      </c>
      <c r="I4939" s="2">
        <f>IFERROR(IRR(B4939:G4939),"")</f>
        <v>0.35276016524723763</v>
      </c>
      <c r="J4939" s="2">
        <f>IFERROR(MIRR(B4939:G4939,Supuestos!$B$22,Supuestos!$B$22),"")</f>
        <v>0.2514002050848281</v>
      </c>
      <c r="K4939" s="6">
        <v>8668.075891997429</v>
      </c>
      <c r="L4939" s="6">
        <v>38708.25733744637</v>
      </c>
      <c r="M4939" s="6">
        <v>145897037.58090958</v>
      </c>
      <c r="N4939" s="6">
        <v>3400.4869795714817</v>
      </c>
      <c r="O4939" s="6">
        <v>108944555.33992924</v>
      </c>
    </row>
    <row r="4940">
      <c r="A4940">
        <v>4936</v>
      </c>
      <c r="B4940" s="6">
        <v>-180989513.21290985</v>
      </c>
      <c r="C4940" s="6">
        <v>74251802.05865836</v>
      </c>
      <c r="D4940" s="6">
        <v>64336577.56252983</v>
      </c>
      <c r="E4940" s="6">
        <v>73992374.41203804</v>
      </c>
      <c r="F4940" s="6">
        <v>89290397.05771357</v>
      </c>
      <c r="G4940" s="6">
        <v>116992931.9728055</v>
      </c>
      <c r="H4940" s="6">
        <f>NPV(Supuestos!$B$22,C4940:G4940)+B4940</f>
        <v>97220844.83390583</v>
      </c>
      <c r="I4940" s="2">
        <f>IFERROR(IRR(B4940:G4940),"")</f>
        <v>0.3280838105539719</v>
      </c>
      <c r="J4940" s="2">
        <f>IFERROR(MIRR(B4940:G4940,Supuestos!$B$22,Supuestos!$B$22),"")</f>
        <v>0.24236391312883399</v>
      </c>
      <c r="K4940" s="6">
        <v>7844.775324410476</v>
      </c>
      <c r="L4940" s="6">
        <v>46229.45968692291</v>
      </c>
      <c r="M4940" s="6">
        <v>151976735.2438857</v>
      </c>
      <c r="N4940" s="6">
        <v>3423.8145927277706</v>
      </c>
      <c r="O4940" s="6">
        <v>108145067.03310777</v>
      </c>
    </row>
    <row r="4941">
      <c r="A4941">
        <v>4937</v>
      </c>
      <c r="B4941" s="6">
        <v>-149951814.30518678</v>
      </c>
      <c r="C4941" s="6">
        <v>48093301.16342574</v>
      </c>
      <c r="D4941" s="6">
        <v>37540699.42378167</v>
      </c>
      <c r="E4941" s="6">
        <v>46831282.570885524</v>
      </c>
      <c r="F4941" s="6">
        <v>46464398.7904309</v>
      </c>
      <c r="G4941" s="6">
        <v>72026157.68039024</v>
      </c>
      <c r="H4941" s="6">
        <f>NPV(Supuestos!$B$22,C4941:G4941)+B4941</f>
        <v>17650206.420850445</v>
      </c>
      <c r="I4941" s="2">
        <f>IFERROR(IRR(B4941:G4941),"")</f>
        <v>0.18472144522839026</v>
      </c>
      <c r="J4941" s="2">
        <f>IFERROR(MIRR(B4941:G4941,Supuestos!$B$22,Supuestos!$B$22),"")</f>
        <v>0.16565587386881964</v>
      </c>
      <c r="K4941" s="6">
        <v>8011.836039109472</v>
      </c>
      <c r="L4941" s="6">
        <v>35425.93532275001</v>
      </c>
      <c r="M4941" s="6">
        <v>127245671.4781492</v>
      </c>
      <c r="N4941" s="6">
        <v>3307.0350777047374</v>
      </c>
      <c r="O4941" s="6">
        <v>113299946.22652043</v>
      </c>
    </row>
    <row r="4942">
      <c r="A4942">
        <v>4938</v>
      </c>
      <c r="B4942" s="6">
        <v>-169424285.31841388</v>
      </c>
      <c r="C4942" s="6">
        <v>82084078.4379112</v>
      </c>
      <c r="D4942" s="6">
        <v>83457499.05480559</v>
      </c>
      <c r="E4942" s="6">
        <v>88174197.18189177</v>
      </c>
      <c r="F4942" s="6">
        <v>91708380.68479668</v>
      </c>
      <c r="G4942" s="6">
        <v>109868468.98476943</v>
      </c>
      <c r="H4942" s="6">
        <f>NPV(Supuestos!$B$22,C4942:G4942)+B4942</f>
        <v>137673162.81537458</v>
      </c>
      <c r="I4942" s="2">
        <f>IFERROR(IRR(B4942:G4942),"")</f>
        <v>0.4273804417842731</v>
      </c>
      <c r="J4942" s="2">
        <f>IFERROR(MIRR(B4942:G4942,Supuestos!$B$22,Supuestos!$B$22),"")</f>
        <v>0.2839998127435299</v>
      </c>
      <c r="K4942" s="6">
        <v>8013.288657695375</v>
      </c>
      <c r="L4942" s="6">
        <v>45557.266524364684</v>
      </c>
      <c r="M4942" s="6">
        <v>140219203.14919016</v>
      </c>
      <c r="N4942" s="6">
        <v>3348.0586722803614</v>
      </c>
      <c r="O4942" s="6">
        <v>108120564.0878799</v>
      </c>
    </row>
    <row r="4943">
      <c r="A4943">
        <v>4939</v>
      </c>
      <c r="B4943" s="6">
        <v>-159932569.21352592</v>
      </c>
      <c r="C4943" s="6">
        <v>94899828.85068983</v>
      </c>
      <c r="D4943" s="6">
        <v>102526423.67804264</v>
      </c>
      <c r="E4943" s="6">
        <v>85694749.99758168</v>
      </c>
      <c r="F4943" s="6">
        <v>86116768.60827017</v>
      </c>
      <c r="G4943" s="6">
        <v>159444630.2627302</v>
      </c>
      <c r="H4943" s="6">
        <f>NPV(Supuestos!$B$22,C4943:G4943)+B4943</f>
        <v>193843748.7601583</v>
      </c>
      <c r="I4943" s="2">
        <f>IFERROR(IRR(B4943:G4943),"")</f>
        <v>0.5488184626297086</v>
      </c>
      <c r="J4943" s="2">
        <f>IFERROR(MIRR(B4943:G4943,Supuestos!$B$22,Supuestos!$B$22),"")</f>
        <v>0.33617462547907917</v>
      </c>
      <c r="K4943" s="6">
        <v>9311.54875241253</v>
      </c>
      <c r="L4943" s="6">
        <v>40494.671990858486</v>
      </c>
      <c r="M4943" s="6">
        <v>129767120.21705928</v>
      </c>
      <c r="N4943" s="6">
        <v>3454.438127732525</v>
      </c>
      <c r="O4943" s="6">
        <v>110480587.0871499</v>
      </c>
    </row>
    <row r="4944">
      <c r="A4944">
        <v>4940</v>
      </c>
      <c r="B4944" s="6">
        <v>-184540718.47048703</v>
      </c>
      <c r="C4944" s="6">
        <v>57527199.46793324</v>
      </c>
      <c r="D4944" s="6">
        <v>57176570.364619866</v>
      </c>
      <c r="E4944" s="6">
        <v>52605020.26659361</v>
      </c>
      <c r="F4944" s="6">
        <v>63656388.8997828</v>
      </c>
      <c r="G4944" s="6">
        <v>106585375.57619162</v>
      </c>
      <c r="H4944" s="6">
        <f>NPV(Supuestos!$B$22,C4944:G4944)+B4944</f>
        <v>38470938.32665521</v>
      </c>
      <c r="I4944" s="2">
        <f>IFERROR(IRR(B4944:G4944),"")</f>
        <v>0.21576199411020305</v>
      </c>
      <c r="J4944" s="2">
        <f>IFERROR(MIRR(B4944:G4944,Supuestos!$B$22,Supuestos!$B$22),"")</f>
        <v>0.1840006007622481</v>
      </c>
      <c r="K4944" s="6">
        <v>8100.335768709383</v>
      </c>
      <c r="L4944" s="6">
        <v>39659.26318580944</v>
      </c>
      <c r="M4944" s="6">
        <v>158840450.61891332</v>
      </c>
      <c r="N4944" s="6">
        <v>3375.5585907648006</v>
      </c>
      <c r="O4944" s="6">
        <v>115081843.05787633</v>
      </c>
    </row>
    <row r="4945">
      <c r="A4945">
        <v>4941</v>
      </c>
      <c r="B4945" s="6">
        <v>-188214589.92094415</v>
      </c>
      <c r="C4945" s="6">
        <v>49275576.57003446</v>
      </c>
      <c r="D4945" s="6">
        <v>47222437.62626629</v>
      </c>
      <c r="E4945" s="6">
        <v>68342453.18063074</v>
      </c>
      <c r="F4945" s="6">
        <v>62209551.69019158</v>
      </c>
      <c r="G4945" s="6">
        <v>106688416.2396589</v>
      </c>
      <c r="H4945" s="6">
        <f>NPV(Supuestos!$B$22,C4945:G4945)+B4945</f>
        <v>29718610.5305513</v>
      </c>
      <c r="I4945" s="2">
        <f>IFERROR(IRR(B4945:G4945),"")</f>
        <v>0.19589149750293786</v>
      </c>
      <c r="J4945" s="2">
        <f>IFERROR(MIRR(B4945:G4945,Supuestos!$B$22,Supuestos!$B$22),"")</f>
        <v>0.17392100496112106</v>
      </c>
      <c r="K4945" s="6">
        <v>7865.320150678626</v>
      </c>
      <c r="L4945" s="6">
        <v>43522.382988789526</v>
      </c>
      <c r="M4945" s="6">
        <v>160829191.84676185</v>
      </c>
      <c r="N4945" s="6">
        <v>3589.7625953890383</v>
      </c>
      <c r="O4945" s="6">
        <v>113363138.55800831</v>
      </c>
    </row>
    <row r="4946">
      <c r="A4946">
        <v>4942</v>
      </c>
      <c r="B4946" s="6">
        <v>-171154891.36672005</v>
      </c>
      <c r="C4946" s="6">
        <v>76456319.0466892</v>
      </c>
      <c r="D4946" s="6">
        <v>78856669.65885119</v>
      </c>
      <c r="E4946" s="6">
        <v>84841216.8335945</v>
      </c>
      <c r="F4946" s="6">
        <v>87688295.19954932</v>
      </c>
      <c r="G4946" s="6">
        <v>134008949.73911387</v>
      </c>
      <c r="H4946" s="6">
        <f>NPV(Supuestos!$B$22,C4946:G4946)+B4946</f>
        <v>135373666.01598713</v>
      </c>
      <c r="I4946" s="2">
        <f>IFERROR(IRR(B4946:G4946),"")</f>
        <v>0.40750548027882666</v>
      </c>
      <c r="J4946" s="2">
        <f>IFERROR(MIRR(B4946:G4946,Supuestos!$B$22,Supuestos!$B$22),"")</f>
        <v>0.28091755161374454</v>
      </c>
      <c r="K4946" s="6">
        <v>8703.277403654372</v>
      </c>
      <c r="L4946" s="6">
        <v>39849.60598350273</v>
      </c>
      <c r="M4946" s="6">
        <v>143409117.3426601</v>
      </c>
      <c r="N4946" s="6">
        <v>3307.7608064748347</v>
      </c>
      <c r="O4946" s="6">
        <v>106408844.18366252</v>
      </c>
    </row>
    <row r="4947">
      <c r="A4947">
        <v>4943</v>
      </c>
      <c r="B4947" s="6">
        <v>-184100286.62407503</v>
      </c>
      <c r="C4947" s="6">
        <v>33113086.789468363</v>
      </c>
      <c r="D4947" s="6">
        <v>35031800.38716</v>
      </c>
      <c r="E4947" s="6">
        <v>28882907.332923222</v>
      </c>
      <c r="F4947" s="6">
        <v>36412973.77140181</v>
      </c>
      <c r="G4947" s="6">
        <v>69037554.5408672</v>
      </c>
      <c r="H4947" s="6">
        <f>NPV(Supuestos!$B$22,C4947:G4947)+B4947</f>
        <v>-51187400.54529076</v>
      </c>
      <c r="I4947" s="2">
        <f>IFERROR(IRR(B4947:G4947),"")</f>
        <v>0.028990593425993184</v>
      </c>
      <c r="J4947" s="2">
        <f>IFERROR(MIRR(B4947:G4947,Supuestos!$B$22,Supuestos!$B$22),"")</f>
        <v>0.06808883693193368</v>
      </c>
      <c r="K4947" s="6">
        <v>7219.0356179416385</v>
      </c>
      <c r="L4947" s="6">
        <v>41045.86401273017</v>
      </c>
      <c r="M4947" s="6">
        <v>160395362.28190798</v>
      </c>
      <c r="N4947" s="6">
        <v>3609.083301605036</v>
      </c>
      <c r="O4947" s="6">
        <v>113044447.14054449</v>
      </c>
    </row>
    <row r="4948">
      <c r="A4948">
        <v>4944</v>
      </c>
      <c r="B4948" s="6">
        <v>-166759161.37160024</v>
      </c>
      <c r="C4948" s="6">
        <v>59588559.478799656</v>
      </c>
      <c r="D4948" s="6">
        <v>60481757.24892616</v>
      </c>
      <c r="E4948" s="6">
        <v>55845925.61415848</v>
      </c>
      <c r="F4948" s="6">
        <v>59970654.54515879</v>
      </c>
      <c r="G4948" s="6">
        <v>93800042.33463246</v>
      </c>
      <c r="H4948" s="6">
        <f>NPV(Supuestos!$B$22,C4948:G4948)+B4948</f>
        <v>53968906.67264008</v>
      </c>
      <c r="I4948" s="2">
        <f>IFERROR(IRR(B4948:G4948),"")</f>
        <v>0.25965509200269277</v>
      </c>
      <c r="J4948" s="2">
        <f>IFERROR(MIRR(B4948:G4948,Supuestos!$B$22,Supuestos!$B$22),"")</f>
        <v>0.20575320023159716</v>
      </c>
      <c r="K4948" s="6">
        <v>7650.162482261797</v>
      </c>
      <c r="L4948" s="6">
        <v>44990.514446528774</v>
      </c>
      <c r="M4948" s="6">
        <v>139224381.7174809</v>
      </c>
      <c r="N4948" s="6">
        <v>3444.417848996818</v>
      </c>
      <c r="O4948" s="6">
        <v>115968203.96919607</v>
      </c>
    </row>
    <row r="4949">
      <c r="A4949">
        <v>4945</v>
      </c>
      <c r="B4949" s="6">
        <v>-192756440.13819748</v>
      </c>
      <c r="C4949" s="6">
        <v>101557252.12734683</v>
      </c>
      <c r="D4949" s="6">
        <v>76927925.27941412</v>
      </c>
      <c r="E4949" s="6">
        <v>80721010.74086547</v>
      </c>
      <c r="F4949" s="6">
        <v>93770653.54131529</v>
      </c>
      <c r="G4949" s="6">
        <v>150583403.64569342</v>
      </c>
      <c r="H4949" s="6">
        <f>NPV(Supuestos!$B$22,C4949:G4949)+B4949</f>
        <v>143734848.07380447</v>
      </c>
      <c r="I4949" s="2">
        <f>IFERROR(IRR(B4949:G4949),"")</f>
        <v>0.4025302203126318</v>
      </c>
      <c r="J4949" s="2">
        <f>IFERROR(MIRR(B4949:G4949,Supuestos!$B$22,Supuestos!$B$22),"")</f>
        <v>0.27437674229549436</v>
      </c>
      <c r="K4949" s="6">
        <v>8973.410766594865</v>
      </c>
      <c r="L4949" s="6">
        <v>41325.61440234069</v>
      </c>
      <c r="M4949" s="6">
        <v>163089903.08106855</v>
      </c>
      <c r="N4949" s="6">
        <v>3378.5754297239087</v>
      </c>
      <c r="O4949" s="6">
        <v>113910898.63118853</v>
      </c>
    </row>
    <row r="4950">
      <c r="A4950">
        <v>4946</v>
      </c>
      <c r="B4950" s="6">
        <v>-167667791.08180004</v>
      </c>
      <c r="C4950" s="6">
        <v>42565301.09794104</v>
      </c>
      <c r="D4950" s="6">
        <v>51165325.0580001</v>
      </c>
      <c r="E4950" s="6">
        <v>54969130.105030596</v>
      </c>
      <c r="F4950" s="6">
        <v>63111004.62931468</v>
      </c>
      <c r="G4950" s="6">
        <v>66949259.09590464</v>
      </c>
      <c r="H4950" s="6">
        <f>NPV(Supuestos!$B$22,C4950:G4950)+B4950</f>
        <v>18280974.0470588</v>
      </c>
      <c r="I4950" s="2">
        <f>IFERROR(IRR(B4950:G4950),"")</f>
        <v>0.1810272298831785</v>
      </c>
      <c r="J4950" s="2">
        <f>IFERROR(MIRR(B4950:G4950,Supuestos!$B$22,Supuestos!$B$22),"")</f>
        <v>0.1638408123044719</v>
      </c>
      <c r="K4950" s="6">
        <v>7597.555527145012</v>
      </c>
      <c r="L4950" s="6">
        <v>38843.609882690136</v>
      </c>
      <c r="M4950" s="6">
        <v>144058472.44512028</v>
      </c>
      <c r="N4950" s="6">
        <v>3284.747871911774</v>
      </c>
      <c r="O4950" s="6">
        <v>111267574.81664634</v>
      </c>
    </row>
    <row r="4951">
      <c r="A4951">
        <v>4947</v>
      </c>
      <c r="B4951" s="6">
        <v>-176132943.7187978</v>
      </c>
      <c r="C4951" s="6">
        <v>46765244.694580205</v>
      </c>
      <c r="D4951" s="6">
        <v>54004357.73913585</v>
      </c>
      <c r="E4951" s="6">
        <v>41852489.528567456</v>
      </c>
      <c r="F4951" s="6">
        <v>45190461.8275269</v>
      </c>
      <c r="G4951" s="6">
        <v>93934574.00835389</v>
      </c>
      <c r="H4951" s="6">
        <f>NPV(Supuestos!$B$22,C4951:G4951)+B4951</f>
        <v>10236094.153473139</v>
      </c>
      <c r="I4951" s="2">
        <f>IFERROR(IRR(B4951:G4951),"")</f>
        <v>0.161799962705572</v>
      </c>
      <c r="J4951" s="2">
        <f>IFERROR(MIRR(B4951:G4951,Supuestos!$B$22,Supuestos!$B$22),"")</f>
        <v>0.15295268560542508</v>
      </c>
      <c r="K4951" s="6">
        <v>8212.033335413811</v>
      </c>
      <c r="L4951" s="6">
        <v>34792.34399499415</v>
      </c>
      <c r="M4951" s="6">
        <v>153275672.6224717</v>
      </c>
      <c r="N4951" s="6">
        <v>3548.548383731395</v>
      </c>
      <c r="O4951" s="6">
        <v>106556367.37199526</v>
      </c>
    </row>
    <row r="4952">
      <c r="A4952">
        <v>4948</v>
      </c>
      <c r="B4952" s="6">
        <v>-168747324.89861342</v>
      </c>
      <c r="C4952" s="6">
        <v>69084713.30325899</v>
      </c>
      <c r="D4952" s="6">
        <v>60902308.73457174</v>
      </c>
      <c r="E4952" s="6">
        <v>65941818.80476223</v>
      </c>
      <c r="F4952" s="6">
        <v>71069714.59448151</v>
      </c>
      <c r="G4952" s="6">
        <v>110051683.9824453</v>
      </c>
      <c r="H4952" s="6">
        <f>NPV(Supuestos!$B$22,C4952:G4952)+B4952</f>
        <v>82460871.65612659</v>
      </c>
      <c r="I4952" s="2">
        <f>IFERROR(IRR(B4952:G4952),"")</f>
        <v>0.314298048351082</v>
      </c>
      <c r="J4952" s="2">
        <f>IFERROR(MIRR(B4952:G4952,Supuestos!$B$22,Supuestos!$B$22),"")</f>
        <v>0.23442364841295182</v>
      </c>
      <c r="K4952" s="6">
        <v>8481.637418256298</v>
      </c>
      <c r="L4952" s="6">
        <v>37949.11022686574</v>
      </c>
      <c r="M4952" s="6">
        <v>142997677.43543604</v>
      </c>
      <c r="N4952" s="6">
        <v>3312.4269636658332</v>
      </c>
      <c r="O4952" s="6">
        <v>110094956.63602532</v>
      </c>
    </row>
    <row r="4953">
      <c r="A4953">
        <v>4949</v>
      </c>
      <c r="B4953" s="6">
        <v>-163655152.53198138</v>
      </c>
      <c r="C4953" s="6">
        <v>58421651.781909235</v>
      </c>
      <c r="D4953" s="6">
        <v>45489145.64056505</v>
      </c>
      <c r="E4953" s="6">
        <v>50501070.45450638</v>
      </c>
      <c r="F4953" s="6">
        <v>51015859.570112236</v>
      </c>
      <c r="G4953" s="6">
        <v>93559041.79143302</v>
      </c>
      <c r="H4953" s="6">
        <f>NPV(Supuestos!$B$22,C4953:G4953)+B4953</f>
        <v>35478233.85593111</v>
      </c>
      <c r="I4953" s="2">
        <f>IFERROR(IRR(B4953:G4953),"")</f>
        <v>0.22066855343401828</v>
      </c>
      <c r="J4953" s="2">
        <f>IFERROR(MIRR(B4953:G4953,Supuestos!$B$22,Supuestos!$B$22),"")</f>
        <v>0.18562604370955227</v>
      </c>
      <c r="K4953" s="6">
        <v>7887.459599620202</v>
      </c>
      <c r="L4953" s="6">
        <v>41208.24027346166</v>
      </c>
      <c r="M4953" s="6">
        <v>137652886.1057117</v>
      </c>
      <c r="N4953" s="6">
        <v>3546.4954248939953</v>
      </c>
      <c r="O4953" s="6">
        <v>113380238.17497945</v>
      </c>
    </row>
    <row r="4954">
      <c r="A4954">
        <v>4950</v>
      </c>
      <c r="B4954" s="6">
        <v>-183412918.35185865</v>
      </c>
      <c r="C4954" s="6">
        <v>45092558.32293321</v>
      </c>
      <c r="D4954" s="6">
        <v>49467490.260233626</v>
      </c>
      <c r="E4954" s="6">
        <v>69825878.49446887</v>
      </c>
      <c r="F4954" s="6">
        <v>53038960.241800725</v>
      </c>
      <c r="G4954" s="6">
        <v>83404641.68219244</v>
      </c>
      <c r="H4954" s="6">
        <f>NPV(Supuestos!$B$22,C4954:G4954)+B4954</f>
        <v>16057143.561013602</v>
      </c>
      <c r="I4954" s="2">
        <f>IFERROR(IRR(B4954:G4954),"")</f>
        <v>0.1726058117181615</v>
      </c>
      <c r="J4954" s="2">
        <f>IFERROR(MIRR(B4954:G4954,Supuestos!$B$22,Supuestos!$B$22),"")</f>
        <v>0.1592961980969494</v>
      </c>
      <c r="K4954" s="6">
        <v>7921.506683718871</v>
      </c>
      <c r="L4954" s="6">
        <v>38960.305548093806</v>
      </c>
      <c r="M4954" s="6">
        <v>158722972.6879423</v>
      </c>
      <c r="N4954" s="6">
        <v>3407.8151305827</v>
      </c>
      <c r="O4954" s="6">
        <v>111323339.7442135</v>
      </c>
    </row>
    <row r="4955">
      <c r="A4955">
        <v>4951</v>
      </c>
      <c r="B4955" s="6">
        <v>-161164468.97316584</v>
      </c>
      <c r="C4955" s="6">
        <v>87941271.99987522</v>
      </c>
      <c r="D4955" s="6">
        <v>90127258.30185424</v>
      </c>
      <c r="E4955" s="6">
        <v>85306073.64805432</v>
      </c>
      <c r="F4955" s="6">
        <v>82447173.72175425</v>
      </c>
      <c r="G4955" s="6">
        <v>149499524.7225438</v>
      </c>
      <c r="H4955" s="6">
        <f>NPV(Supuestos!$B$22,C4955:G4955)+B4955</f>
        <v>169366880.2213306</v>
      </c>
      <c r="I4955" s="2">
        <f>IFERROR(IRR(B4955:G4955),"")</f>
        <v>0.49514801448518864</v>
      </c>
      <c r="J4955" s="2">
        <f>IFERROR(MIRR(B4955:G4955,Supuestos!$B$22,Supuestos!$B$22),"")</f>
        <v>0.3161140405975915</v>
      </c>
      <c r="K4955" s="6">
        <v>8594.735346945929</v>
      </c>
      <c r="L4955" s="6">
        <v>42743.260913456696</v>
      </c>
      <c r="M4955" s="6">
        <v>131775107.73983636</v>
      </c>
      <c r="N4955" s="6">
        <v>3233.6364362078407</v>
      </c>
      <c r="O4955" s="6">
        <v>109081936.97995563</v>
      </c>
    </row>
    <row r="4956">
      <c r="A4956">
        <v>4952</v>
      </c>
      <c r="B4956" s="6">
        <v>-161355859.5337414</v>
      </c>
      <c r="C4956" s="6">
        <v>65069444.423327625</v>
      </c>
      <c r="D4956" s="6">
        <v>61241392.7133923</v>
      </c>
      <c r="E4956" s="6">
        <v>79810087.35695873</v>
      </c>
      <c r="F4956" s="6">
        <v>78963363.77292961</v>
      </c>
      <c r="G4956" s="6">
        <v>113729572.151434</v>
      </c>
      <c r="H4956" s="6">
        <f>NPV(Supuestos!$B$22,C4956:G4956)+B4956</f>
        <v>102535625.56077898</v>
      </c>
      <c r="I4956" s="2">
        <f>IFERROR(IRR(B4956:G4956),"")</f>
        <v>0.35634421633189284</v>
      </c>
      <c r="J4956" s="2">
        <f>IFERROR(MIRR(B4956:G4956,Supuestos!$B$22,Supuestos!$B$22),"")</f>
        <v>0.2578619457155278</v>
      </c>
      <c r="K4956" s="6">
        <v>8881.62296237122</v>
      </c>
      <c r="L4956" s="6">
        <v>38503.09027731655</v>
      </c>
      <c r="M4956" s="6">
        <v>133998265.07540008</v>
      </c>
      <c r="N4956" s="6">
        <v>3588.889114993314</v>
      </c>
      <c r="O4956" s="6">
        <v>111652739.10191126</v>
      </c>
    </row>
    <row r="4957">
      <c r="A4957">
        <v>4953</v>
      </c>
      <c r="B4957" s="6">
        <v>-177339921.05923772</v>
      </c>
      <c r="C4957" s="6">
        <v>87975243.82895562</v>
      </c>
      <c r="D4957" s="6">
        <v>94948276.69674823</v>
      </c>
      <c r="E4957" s="6">
        <v>88964156.25168204</v>
      </c>
      <c r="F4957" s="6">
        <v>94417081.89016287</v>
      </c>
      <c r="G4957" s="6">
        <v>140318656.75710332</v>
      </c>
      <c r="H4957" s="6">
        <f>NPV(Supuestos!$B$22,C4957:G4957)+B4957</f>
        <v>161718838.07129344</v>
      </c>
      <c r="I4957" s="2">
        <f>IFERROR(IRR(B4957:G4957),"")</f>
        <v>0.4531067108098429</v>
      </c>
      <c r="J4957" s="2">
        <f>IFERROR(MIRR(B4957:G4957,Supuestos!$B$22,Supuestos!$B$22),"")</f>
        <v>0.29777242731780795</v>
      </c>
      <c r="K4957" s="6">
        <v>8779.305900496012</v>
      </c>
      <c r="L4957" s="6">
        <v>42128.925330744605</v>
      </c>
      <c r="M4957" s="6">
        <v>147750903.24021676</v>
      </c>
      <c r="N4957" s="6">
        <v>3276.6236224832633</v>
      </c>
      <c r="O4957" s="6">
        <v>107234475.94971608</v>
      </c>
    </row>
    <row r="4958">
      <c r="A4958">
        <v>4954</v>
      </c>
      <c r="B4958" s="6">
        <v>-169828789.12031707</v>
      </c>
      <c r="C4958" s="6">
        <v>88011952.59357002</v>
      </c>
      <c r="D4958" s="6">
        <v>93881887.93154156</v>
      </c>
      <c r="E4958" s="6">
        <v>77753547.99582303</v>
      </c>
      <c r="F4958" s="6">
        <v>79734613.51600538</v>
      </c>
      <c r="G4958" s="6">
        <v>140810365.78561017</v>
      </c>
      <c r="H4958" s="6">
        <f>NPV(Supuestos!$B$22,C4958:G4958)+B4958</f>
        <v>152436956.21531147</v>
      </c>
      <c r="I4958" s="2">
        <f>IFERROR(IRR(B4958:G4958),"")</f>
        <v>0.4536816427539935</v>
      </c>
      <c r="J4958" s="2">
        <f>IFERROR(MIRR(B4958:G4958,Supuestos!$B$22,Supuestos!$B$22),"")</f>
        <v>0.2958222053746309</v>
      </c>
      <c r="K4958" s="6">
        <v>8355.624250328055</v>
      </c>
      <c r="L4958" s="6">
        <v>44283.85853231159</v>
      </c>
      <c r="M4958" s="6">
        <v>140227246.5402627</v>
      </c>
      <c r="N4958" s="6">
        <v>3378.5484306514263</v>
      </c>
      <c r="O4958" s="6">
        <v>109704098.01436217</v>
      </c>
    </row>
    <row r="4959">
      <c r="A4959">
        <v>4955</v>
      </c>
      <c r="B4959" s="6">
        <v>-161854180.69937533</v>
      </c>
      <c r="C4959" s="6">
        <v>113415928.1566183</v>
      </c>
      <c r="D4959" s="6">
        <v>110944268.37699533</v>
      </c>
      <c r="E4959" s="6">
        <v>117724055.59018579</v>
      </c>
      <c r="F4959" s="6">
        <v>100501933.68757051</v>
      </c>
      <c r="G4959" s="6">
        <v>178686052.1157436</v>
      </c>
      <c r="H4959" s="6">
        <f>NPV(Supuestos!$B$22,C4959:G4959)+B4959</f>
        <v>254771020.86056945</v>
      </c>
      <c r="I4959" s="2">
        <f>IFERROR(IRR(B4959:G4959),"")</f>
        <v>0.6594191153065208</v>
      </c>
      <c r="J4959" s="2">
        <f>IFERROR(MIRR(B4959:G4959,Supuestos!$B$22,Supuestos!$B$22),"")</f>
        <v>0.377301987997378</v>
      </c>
      <c r="K4959" s="6">
        <v>9187.833494340895</v>
      </c>
      <c r="L4959" s="6">
        <v>44434.74128628759</v>
      </c>
      <c r="M4959" s="6">
        <v>129193460.35517329</v>
      </c>
      <c r="N4959" s="6">
        <v>3278.1913937690356</v>
      </c>
      <c r="O4959" s="6">
        <v>110135546.3476107</v>
      </c>
    </row>
    <row r="4960">
      <c r="A4960">
        <v>4956</v>
      </c>
      <c r="B4960" s="6">
        <v>-178688727.73636132</v>
      </c>
      <c r="C4960" s="6">
        <v>75332881.736077</v>
      </c>
      <c r="D4960" s="6">
        <v>89409305.3360752</v>
      </c>
      <c r="E4960" s="6">
        <v>104471186.14498511</v>
      </c>
      <c r="F4960" s="6">
        <v>80577396.11294587</v>
      </c>
      <c r="G4960" s="6">
        <v>140049205.56066498</v>
      </c>
      <c r="H4960" s="6">
        <f>NPV(Supuestos!$B$22,C4960:G4960)+B4960</f>
        <v>147150835.45863986</v>
      </c>
      <c r="I4960" s="2">
        <f>IFERROR(IRR(B4960:G4960),"")</f>
        <v>0.4176982849111495</v>
      </c>
      <c r="J4960" s="2">
        <f>IFERROR(MIRR(B4960:G4960,Supuestos!$B$22,Supuestos!$B$22),"")</f>
        <v>0.28554174222152273</v>
      </c>
      <c r="K4960" s="6">
        <v>9078.697667671591</v>
      </c>
      <c r="L4960" s="6">
        <v>39390.27846853387</v>
      </c>
      <c r="M4960" s="6">
        <v>150079733.3954643</v>
      </c>
      <c r="N4960" s="6">
        <v>3514.9355775366225</v>
      </c>
      <c r="O4960" s="6">
        <v>108179720.6649539</v>
      </c>
    </row>
    <row r="4961">
      <c r="A4961">
        <v>4957</v>
      </c>
      <c r="B4961" s="6">
        <v>-166447154.0347145</v>
      </c>
      <c r="C4961" s="6">
        <v>68445040.66594993</v>
      </c>
      <c r="D4961" s="6">
        <v>67224909.7253659</v>
      </c>
      <c r="E4961" s="6">
        <v>86924786.63128729</v>
      </c>
      <c r="F4961" s="6">
        <v>69359593.63687682</v>
      </c>
      <c r="G4961" s="6">
        <v>120174332.17114952</v>
      </c>
      <c r="H4961" s="6">
        <f>NPV(Supuestos!$B$22,C4961:G4961)+B4961</f>
        <v>107472725.31632325</v>
      </c>
      <c r="I4961" s="2">
        <f>IFERROR(IRR(B4961:G4961),"")</f>
        <v>0.3627704144871066</v>
      </c>
      <c r="J4961" s="2">
        <f>IFERROR(MIRR(B4961:G4961,Supuestos!$B$22,Supuestos!$B$22),"")</f>
        <v>0.2594307330884562</v>
      </c>
      <c r="K4961" s="6">
        <v>8982.59385270991</v>
      </c>
      <c r="L4961" s="6">
        <v>36613.271572155565</v>
      </c>
      <c r="M4961" s="6">
        <v>140136582.18258303</v>
      </c>
      <c r="N4961" s="6">
        <v>3351.8686082214117</v>
      </c>
      <c r="O4961" s="6">
        <v>107594329.76701081</v>
      </c>
    </row>
    <row r="4962">
      <c r="A4962">
        <v>4958</v>
      </c>
      <c r="B4962" s="6">
        <v>-151003201.01869226</v>
      </c>
      <c r="C4962" s="6">
        <v>61689667.35983175</v>
      </c>
      <c r="D4962" s="6">
        <v>67331903.66909172</v>
      </c>
      <c r="E4962" s="6">
        <v>66212501.153083235</v>
      </c>
      <c r="F4962" s="6">
        <v>60959030.660069115</v>
      </c>
      <c r="G4962" s="6">
        <v>70091713.27457607</v>
      </c>
      <c r="H4962" s="6">
        <f>NPV(Supuestos!$B$22,C4962:G4962)+B4962</f>
        <v>72107887.36522564</v>
      </c>
      <c r="I4962" s="2">
        <f>IFERROR(IRR(B4962:G4962),"")</f>
        <v>0.3225668295543898</v>
      </c>
      <c r="J4962" s="2">
        <f>IFERROR(MIRR(B4962:G4962,Supuestos!$B$22,Supuestos!$B$22),"")</f>
        <v>0.23257073362197</v>
      </c>
      <c r="K4962" s="6">
        <v>7836.114174320832</v>
      </c>
      <c r="L4962" s="6">
        <v>40322.08432861979</v>
      </c>
      <c r="M4962" s="6">
        <v>125725724.49503966</v>
      </c>
      <c r="N4962" s="6">
        <v>3392.7459742253027</v>
      </c>
      <c r="O4962" s="6">
        <v>103636255.20089923</v>
      </c>
    </row>
    <row r="4963">
      <c r="A4963">
        <v>4959</v>
      </c>
      <c r="B4963" s="6">
        <v>-163715669.46973717</v>
      </c>
      <c r="C4963" s="6">
        <v>74621294.15814874</v>
      </c>
      <c r="D4963" s="6">
        <v>107192768.28960007</v>
      </c>
      <c r="E4963" s="6">
        <v>98955194.45069212</v>
      </c>
      <c r="F4963" s="6">
        <v>78231999.8616485</v>
      </c>
      <c r="G4963" s="6">
        <v>146123597.31114113</v>
      </c>
      <c r="H4963" s="6">
        <f>NPV(Supuestos!$B$22,C4963:G4963)+B4963</f>
        <v>173226539.97197154</v>
      </c>
      <c r="I4963" s="2">
        <f>IFERROR(IRR(B4963:G4963),"")</f>
        <v>0.49124195148882616</v>
      </c>
      <c r="J4963" s="2">
        <f>IFERROR(MIRR(B4963:G4963,Supuestos!$B$22,Supuestos!$B$22),"")</f>
        <v>0.3170367258723126</v>
      </c>
      <c r="K4963" s="6">
        <v>8248.308249786689</v>
      </c>
      <c r="L4963" s="6">
        <v>45887.6290801916</v>
      </c>
      <c r="M4963" s="6">
        <v>133436044.70931351</v>
      </c>
      <c r="N4963" s="6">
        <v>3405.03547526896</v>
      </c>
      <c r="O4963" s="6">
        <v>102194383.60782099</v>
      </c>
    </row>
    <row r="4964">
      <c r="A4964">
        <v>4960</v>
      </c>
      <c r="B4964" s="6">
        <v>-170021719.70514637</v>
      </c>
      <c r="C4964" s="6">
        <v>98205546.55646029</v>
      </c>
      <c r="D4964" s="6">
        <v>106928892.6165364</v>
      </c>
      <c r="E4964" s="6">
        <v>95888193.98056903</v>
      </c>
      <c r="F4964" s="6">
        <v>97993816.21958627</v>
      </c>
      <c r="G4964" s="6">
        <v>142671409.0440956</v>
      </c>
      <c r="H4964" s="6">
        <f>NPV(Supuestos!$B$22,C4964:G4964)+B4964</f>
        <v>195242872.01852107</v>
      </c>
      <c r="I4964" s="2">
        <f>IFERROR(IRR(B4964:G4964),"")</f>
        <v>0.5359551144896678</v>
      </c>
      <c r="J4964" s="2">
        <f>IFERROR(MIRR(B4964:G4964,Supuestos!$B$22,Supuestos!$B$22),"")</f>
        <v>0.32838965641753526</v>
      </c>
      <c r="K4964" s="6">
        <v>8836.113588126122</v>
      </c>
      <c r="L4964" s="6">
        <v>45710.13884791323</v>
      </c>
      <c r="M4964" s="6">
        <v>137709721.38601217</v>
      </c>
      <c r="N4964" s="6">
        <v>3541.826204614093</v>
      </c>
      <c r="O4964" s="6">
        <v>111058143.7223472</v>
      </c>
    </row>
    <row r="4965">
      <c r="A4965">
        <v>4961</v>
      </c>
      <c r="B4965" s="6">
        <v>-161570032.58762428</v>
      </c>
      <c r="C4965" s="6">
        <v>96886706.03761409</v>
      </c>
      <c r="D4965" s="6">
        <v>94071179.61298801</v>
      </c>
      <c r="E4965" s="6">
        <v>94752521.84327099</v>
      </c>
      <c r="F4965" s="6">
        <v>77542088.34247679</v>
      </c>
      <c r="G4965" s="6">
        <v>129629936.0935736</v>
      </c>
      <c r="H4965" s="6">
        <f>NPV(Supuestos!$B$22,C4965:G4965)+B4965</f>
        <v>172995145.39511538</v>
      </c>
      <c r="I4965" s="2">
        <f>IFERROR(IRR(B4965:G4965),"")</f>
        <v>0.5215562761257401</v>
      </c>
      <c r="J4965" s="2">
        <f>IFERROR(MIRR(B4965:G4965,Supuestos!$B$22,Supuestos!$B$22),"")</f>
        <v>0.31864786581612714</v>
      </c>
      <c r="K4965" s="6">
        <v>8865.21294944041</v>
      </c>
      <c r="L4965" s="6">
        <v>41321.9302527854</v>
      </c>
      <c r="M4965" s="6">
        <v>132263815.69379495</v>
      </c>
      <c r="N4965" s="6">
        <v>3409.9363629706204</v>
      </c>
      <c r="O4965" s="6">
        <v>106079621.00302945</v>
      </c>
    </row>
    <row r="4966">
      <c r="A4966">
        <v>4962</v>
      </c>
      <c r="B4966" s="6">
        <v>-155427140.9812777</v>
      </c>
      <c r="C4966" s="6">
        <v>60593646.54708251</v>
      </c>
      <c r="D4966" s="6">
        <v>79192237.96254194</v>
      </c>
      <c r="E4966" s="6">
        <v>64602127.048464425</v>
      </c>
      <c r="F4966" s="6">
        <v>58853132.65030688</v>
      </c>
      <c r="G4966" s="6">
        <v>99380149.15803485</v>
      </c>
      <c r="H4966" s="6">
        <f>NPV(Supuestos!$B$22,C4966:G4966)+B4966</f>
        <v>88726346.24988306</v>
      </c>
      <c r="I4966" s="2">
        <f>IFERROR(IRR(B4966:G4966),"")</f>
        <v>0.3467422817632848</v>
      </c>
      <c r="J4966" s="2">
        <f>IFERROR(MIRR(B4966:G4966,Supuestos!$B$22,Supuestos!$B$22),"")</f>
        <v>0.2477628927372968</v>
      </c>
      <c r="K4966" s="6">
        <v>8314.337293683415</v>
      </c>
      <c r="L4966" s="6">
        <v>37462.76730976814</v>
      </c>
      <c r="M4966" s="6">
        <v>130508894.31182256</v>
      </c>
      <c r="N4966" s="6">
        <v>3417.166585319986</v>
      </c>
      <c r="O4966" s="6">
        <v>104185219.97626035</v>
      </c>
    </row>
    <row r="4967">
      <c r="A4967">
        <v>4963</v>
      </c>
      <c r="B4967" s="6">
        <v>-169745970.07174134</v>
      </c>
      <c r="C4967" s="6">
        <v>80018507.98842844</v>
      </c>
      <c r="D4967" s="6">
        <v>92959350.87846345</v>
      </c>
      <c r="E4967" s="6">
        <v>75433642.22805889</v>
      </c>
      <c r="F4967" s="6">
        <v>84113638.47388016</v>
      </c>
      <c r="G4967" s="6">
        <v>137319413.6741697</v>
      </c>
      <c r="H4967" s="6">
        <f>NPV(Supuestos!$B$22,C4967:G4967)+B4967</f>
        <v>144011892.30714384</v>
      </c>
      <c r="I4967" s="2">
        <f>IFERROR(IRR(B4967:G4967),"")</f>
        <v>0.4318653125693595</v>
      </c>
      <c r="J4967" s="2">
        <f>IFERROR(MIRR(B4967:G4967,Supuestos!$B$22,Supuestos!$B$22),"")</f>
        <v>0.2890325388875956</v>
      </c>
      <c r="K4967" s="6">
        <v>8725.75235413001</v>
      </c>
      <c r="L4967" s="6">
        <v>42751.52898786105</v>
      </c>
      <c r="M4967" s="6">
        <v>139902829.69506246</v>
      </c>
      <c r="N4967" s="6">
        <v>3550.005144563814</v>
      </c>
      <c r="O4967" s="6">
        <v>106741698.40542233</v>
      </c>
    </row>
    <row r="4968">
      <c r="A4968">
        <v>4964</v>
      </c>
      <c r="B4968" s="6">
        <v>-183634022.9038729</v>
      </c>
      <c r="C4968" s="6">
        <v>74334642.20827985</v>
      </c>
      <c r="D4968" s="6">
        <v>64715708.31124457</v>
      </c>
      <c r="E4968" s="6">
        <v>88187092.72730963</v>
      </c>
      <c r="F4968" s="6">
        <v>91010917.67107566</v>
      </c>
      <c r="G4968" s="6">
        <v>129485805.10832812</v>
      </c>
      <c r="H4968" s="6">
        <f>NPV(Supuestos!$B$22,C4968:G4968)+B4968</f>
        <v>112028854.44074991</v>
      </c>
      <c r="I4968" s="2">
        <f>IFERROR(IRR(B4968:G4968),"")</f>
        <v>0.3474044424068947</v>
      </c>
      <c r="J4968" s="2">
        <f>IFERROR(MIRR(B4968:G4968,Supuestos!$B$22,Supuestos!$B$22),"")</f>
        <v>0.2539308331207073</v>
      </c>
      <c r="K4968" s="6">
        <v>8232.108907822689</v>
      </c>
      <c r="L4968" s="6">
        <v>43479.96463067886</v>
      </c>
      <c r="M4968" s="6">
        <v>154999478.57203075</v>
      </c>
      <c r="N4968" s="6">
        <v>3457.604948276033</v>
      </c>
      <c r="O4968" s="6">
        <v>105497393.91337591</v>
      </c>
    </row>
    <row r="4969">
      <c r="A4969">
        <v>4965</v>
      </c>
      <c r="B4969" s="6">
        <v>-176077717.68704188</v>
      </c>
      <c r="C4969" s="6">
        <v>44103517.46097619</v>
      </c>
      <c r="D4969" s="6">
        <v>45229923.50669955</v>
      </c>
      <c r="E4969" s="6">
        <v>37522516.610731855</v>
      </c>
      <c r="F4969" s="6">
        <v>47093572.86636703</v>
      </c>
      <c r="G4969" s="6">
        <v>91396884.47107044</v>
      </c>
      <c r="H4969" s="6">
        <f>NPV(Supuestos!$B$22,C4969:G4969)+B4969</f>
        <v>-1908980.7871199325</v>
      </c>
      <c r="I4969" s="2">
        <f>IFERROR(IRR(B4969:G4969),"")</f>
        <v>0.13595305039454544</v>
      </c>
      <c r="J4969" s="2">
        <f>IFERROR(MIRR(B4969:G4969,Supuestos!$B$22,Supuestos!$B$22),"")</f>
        <v>0.1375173035735502</v>
      </c>
      <c r="K4969" s="6">
        <v>7635.560446142155</v>
      </c>
      <c r="L4969" s="6">
        <v>37977.95115774151</v>
      </c>
      <c r="M4969" s="6">
        <v>152879082.3521963</v>
      </c>
      <c r="N4969" s="6">
        <v>3374.6786882479987</v>
      </c>
      <c r="O4969" s="6">
        <v>104552241.93121558</v>
      </c>
    </row>
    <row r="4970">
      <c r="A4970">
        <v>4966</v>
      </c>
      <c r="B4970" s="6">
        <v>-179258660.84036034</v>
      </c>
      <c r="C4970" s="6">
        <v>81452586.3412379</v>
      </c>
      <c r="D4970" s="6">
        <v>72790657.85730019</v>
      </c>
      <c r="E4970" s="6">
        <v>66231932.5799851</v>
      </c>
      <c r="F4970" s="6">
        <v>86856522.10366595</v>
      </c>
      <c r="G4970" s="6">
        <v>110326283.35921238</v>
      </c>
      <c r="H4970" s="6">
        <f>NPV(Supuestos!$B$22,C4970:G4970)+B4970</f>
        <v>101631739.98336773</v>
      </c>
      <c r="I4970" s="2">
        <f>IFERROR(IRR(B4970:G4970),"")</f>
        <v>0.3460825432910296</v>
      </c>
      <c r="J4970" s="2">
        <f>IFERROR(MIRR(B4970:G4970,Supuestos!$B$22,Supuestos!$B$22),"")</f>
        <v>0.24714285046639173</v>
      </c>
      <c r="K4970" s="6">
        <v>8175.972984165617</v>
      </c>
      <c r="L4970" s="6">
        <v>43113.535001837074</v>
      </c>
      <c r="M4970" s="6">
        <v>151059053.04620844</v>
      </c>
      <c r="N4970" s="6">
        <v>3474.228949068735</v>
      </c>
      <c r="O4970" s="6">
        <v>107115651.66664736</v>
      </c>
    </row>
    <row r="4971">
      <c r="A4971">
        <v>4967</v>
      </c>
      <c r="B4971" s="6">
        <v>-165082587.53980282</v>
      </c>
      <c r="C4971" s="6">
        <v>49397204.31010338</v>
      </c>
      <c r="D4971" s="6">
        <v>67411762.05069251</v>
      </c>
      <c r="E4971" s="6">
        <v>73193531.1389926</v>
      </c>
      <c r="F4971" s="6">
        <v>69615756.61368221</v>
      </c>
      <c r="G4971" s="6">
        <v>120643137.35645926</v>
      </c>
      <c r="H4971" s="6">
        <f>NPV(Supuestos!$B$22,C4971:G4971)+B4971</f>
        <v>83399385.65617815</v>
      </c>
      <c r="I4971" s="2">
        <f>IFERROR(IRR(B4971:G4971),"")</f>
        <v>0.30824459199028276</v>
      </c>
      <c r="J4971" s="2">
        <f>IFERROR(MIRR(B4971:G4971,Supuestos!$B$22,Supuestos!$B$22),"")</f>
        <v>0.23715346337489085</v>
      </c>
      <c r="K4971" s="6">
        <v>8155.152935325645</v>
      </c>
      <c r="L4971" s="6">
        <v>41730.74007893562</v>
      </c>
      <c r="M4971" s="6">
        <v>137856942.14395934</v>
      </c>
      <c r="N4971" s="6">
        <v>3404.5023209104934</v>
      </c>
      <c r="O4971" s="6">
        <v>113657785.3879907</v>
      </c>
    </row>
    <row r="4972">
      <c r="A4972">
        <v>4968</v>
      </c>
      <c r="B4972" s="6">
        <v>-185886825.71547645</v>
      </c>
      <c r="C4972" s="6">
        <v>62075301.73161762</v>
      </c>
      <c r="D4972" s="6">
        <v>76261671.74989122</v>
      </c>
      <c r="E4972" s="6">
        <v>60856617.349719614</v>
      </c>
      <c r="F4972" s="6">
        <v>79802609.20423031</v>
      </c>
      <c r="G4972" s="6">
        <v>93702070.15474899</v>
      </c>
      <c r="H4972" s="6">
        <f>NPV(Supuestos!$B$22,C4972:G4972)+B4972</f>
        <v>64238026.72574137</v>
      </c>
      <c r="I4972" s="2">
        <f>IFERROR(IRR(B4972:G4972),"")</f>
        <v>0.2675099213600133</v>
      </c>
      <c r="J4972" s="2">
        <f>IFERROR(MIRR(B4972:G4972,Supuestos!$B$22,Supuestos!$B$22),"")</f>
        <v>0.20972456089697067</v>
      </c>
      <c r="K4972" s="6">
        <v>8219.87742436791</v>
      </c>
      <c r="L4972" s="6">
        <v>40987.68045767324</v>
      </c>
      <c r="M4972" s="6">
        <v>158933728.97377774</v>
      </c>
      <c r="N4972" s="6">
        <v>3499.331628344953</v>
      </c>
      <c r="O4972" s="6">
        <v>109618245.69841708</v>
      </c>
    </row>
    <row r="4973">
      <c r="A4973">
        <v>4969</v>
      </c>
      <c r="B4973" s="6">
        <v>-152548783.24555302</v>
      </c>
      <c r="C4973" s="6">
        <v>43860299.85450242</v>
      </c>
      <c r="D4973" s="6">
        <v>49436870.27869609</v>
      </c>
      <c r="E4973" s="6">
        <v>58208968.26135848</v>
      </c>
      <c r="F4973" s="6">
        <v>57042963.21506696</v>
      </c>
      <c r="G4973" s="6">
        <v>86003682.38761911</v>
      </c>
      <c r="H4973" s="6">
        <f>NPV(Supuestos!$B$22,C4973:G4973)+B4973</f>
        <v>41696257.08189564</v>
      </c>
      <c r="I4973" s="2">
        <f>IFERROR(IRR(B4973:G4973),"")</f>
        <v>0.23707175005138795</v>
      </c>
      <c r="J4973" s="2">
        <f>IFERROR(MIRR(B4973:G4973,Supuestos!$B$22,Supuestos!$B$22),"")</f>
        <v>0.19644596528780323</v>
      </c>
      <c r="K4973" s="6">
        <v>8487.881749966542</v>
      </c>
      <c r="L4973" s="6">
        <v>35064.09380182363</v>
      </c>
      <c r="M4973" s="6">
        <v>128739192.69678392</v>
      </c>
      <c r="N4973" s="6">
        <v>3490.4129498017332</v>
      </c>
      <c r="O4973" s="6">
        <v>107833158.615664</v>
      </c>
    </row>
    <row r="4974">
      <c r="A4974">
        <v>4970</v>
      </c>
      <c r="B4974" s="6">
        <v>-155505549.162243</v>
      </c>
      <c r="C4974" s="6">
        <v>53337431.23594373</v>
      </c>
      <c r="D4974" s="6">
        <v>40460646.97731295</v>
      </c>
      <c r="E4974" s="6">
        <v>50753147.07767551</v>
      </c>
      <c r="F4974" s="6">
        <v>41601206.579923876</v>
      </c>
      <c r="G4974" s="6">
        <v>109715294.87956958</v>
      </c>
      <c r="H4974" s="6">
        <f>NPV(Supuestos!$B$22,C4974:G4974)+B4974</f>
        <v>38285693.97736978</v>
      </c>
      <c r="I4974" s="2">
        <f>IFERROR(IRR(B4974:G4974),"")</f>
        <v>0.22731911550419437</v>
      </c>
      <c r="J4974" s="2">
        <f>IFERROR(MIRR(B4974:G4974,Supuestos!$B$22,Supuestos!$B$22),"")</f>
        <v>0.19130373339719364</v>
      </c>
      <c r="K4974" s="6">
        <v>8355.673807292049</v>
      </c>
      <c r="L4974" s="6">
        <v>34089.922888414556</v>
      </c>
      <c r="M4974" s="6">
        <v>132718007.10053651</v>
      </c>
      <c r="N4974" s="6">
        <v>3282.2225133267543</v>
      </c>
      <c r="O4974" s="6">
        <v>107803720.13817728</v>
      </c>
    </row>
    <row r="4975">
      <c r="A4975">
        <v>4971</v>
      </c>
      <c r="B4975" s="6">
        <v>-178797384.89293334</v>
      </c>
      <c r="C4975" s="6">
        <v>74709983.8009673</v>
      </c>
      <c r="D4975" s="6">
        <v>75213273.82397747</v>
      </c>
      <c r="E4975" s="6">
        <v>66024528.236581266</v>
      </c>
      <c r="F4975" s="6">
        <v>80306684.33870122</v>
      </c>
      <c r="G4975" s="6">
        <v>139465545.65501305</v>
      </c>
      <c r="H4975" s="6">
        <f>NPV(Supuestos!$B$22,C4975:G4975)+B4975</f>
        <v>109158574.57354635</v>
      </c>
      <c r="I4975" s="2">
        <f>IFERROR(IRR(B4975:G4975),"")</f>
        <v>0.3497943012778304</v>
      </c>
      <c r="J4975" s="2">
        <f>IFERROR(MIRR(B4975:G4975,Supuestos!$B$22,Supuestos!$B$22),"")</f>
        <v>0.2540008562685907</v>
      </c>
      <c r="K4975" s="6">
        <v>8333.976052506534</v>
      </c>
      <c r="L4975" s="6">
        <v>41915.45193003374</v>
      </c>
      <c r="M4975" s="6">
        <v>150851595.08374214</v>
      </c>
      <c r="N4975" s="6">
        <v>3390.966582236191</v>
      </c>
      <c r="O4975" s="6">
        <v>105152944.7695222</v>
      </c>
    </row>
    <row r="4976">
      <c r="A4976">
        <v>4972</v>
      </c>
      <c r="B4976" s="6">
        <v>-156594513.29076356</v>
      </c>
      <c r="C4976" s="6">
        <v>40019652.814144164</v>
      </c>
      <c r="D4976" s="6">
        <v>46793206.4474403</v>
      </c>
      <c r="E4976" s="6">
        <v>48109462.16013533</v>
      </c>
      <c r="F4976" s="6">
        <v>46517803.832229376</v>
      </c>
      <c r="G4976" s="6">
        <v>75287622.79640178</v>
      </c>
      <c r="H4976" s="6">
        <f>NPV(Supuestos!$B$22,C4976:G4976)+B4976</f>
        <v>13633121.14056842</v>
      </c>
      <c r="I4976" s="2">
        <f>IFERROR(IRR(B4976:G4976),"")</f>
        <v>0.17252399836015875</v>
      </c>
      <c r="J4976" s="2">
        <f>IFERROR(MIRR(B4976:G4976,Supuestos!$B$22,Supuestos!$B$22),"")</f>
        <v>0.15919248211296755</v>
      </c>
      <c r="K4976" s="6">
        <v>8127.949843085942</v>
      </c>
      <c r="L4976" s="6">
        <v>35437.3767157633</v>
      </c>
      <c r="M4976" s="6">
        <v>133551855.64946231</v>
      </c>
      <c r="N4976" s="6">
        <v>3663.0591915609934</v>
      </c>
      <c r="O4976" s="6">
        <v>106570575.92142741</v>
      </c>
    </row>
    <row r="4977">
      <c r="A4977">
        <v>4973</v>
      </c>
      <c r="B4977" s="6">
        <v>-160970245.91833386</v>
      </c>
      <c r="C4977" s="6">
        <v>52125798.44742646</v>
      </c>
      <c r="D4977" s="6">
        <v>57933766.48566295</v>
      </c>
      <c r="E4977" s="6">
        <v>39102455.975621276</v>
      </c>
      <c r="F4977" s="6">
        <v>46264563.09581836</v>
      </c>
      <c r="G4977" s="6">
        <v>88956795.6044529</v>
      </c>
      <c r="H4977" s="6">
        <f>NPV(Supuestos!$B$22,C4977:G4977)+B4977</f>
        <v>29319042.263454515</v>
      </c>
      <c r="I4977" s="2">
        <f>IFERROR(IRR(B4977:G4977),"")</f>
        <v>0.20899930696951813</v>
      </c>
      <c r="J4977" s="2">
        <f>IFERROR(MIRR(B4977:G4977,Supuestos!$B$22,Supuestos!$B$22),"")</f>
        <v>0.17879584975547447</v>
      </c>
      <c r="K4977" s="6">
        <v>8192.216438910642</v>
      </c>
      <c r="L4977" s="6">
        <v>36528.51260081088</v>
      </c>
      <c r="M4977" s="6">
        <v>137030287.40494847</v>
      </c>
      <c r="N4977" s="6">
        <v>3461.610124229143</v>
      </c>
      <c r="O4977" s="6">
        <v>110697055.62439577</v>
      </c>
    </row>
    <row r="4978">
      <c r="A4978">
        <v>4974</v>
      </c>
      <c r="B4978" s="6">
        <v>-149277086.88722283</v>
      </c>
      <c r="C4978" s="6">
        <v>66847315.744002126</v>
      </c>
      <c r="D4978" s="6">
        <v>55888952.21057059</v>
      </c>
      <c r="E4978" s="6">
        <v>73984952.42723964</v>
      </c>
      <c r="F4978" s="6">
        <v>60059926.00804934</v>
      </c>
      <c r="G4978" s="6">
        <v>106882918.66619982</v>
      </c>
      <c r="H4978" s="6">
        <f>NPV(Supuestos!$B$22,C4978:G4978)+B4978</f>
        <v>93375315.18187791</v>
      </c>
      <c r="I4978" s="2">
        <f>IFERROR(IRR(B4978:G4978),"")</f>
        <v>0.36011796982180455</v>
      </c>
      <c r="J4978" s="2">
        <f>IFERROR(MIRR(B4978:G4978,Supuestos!$B$22,Supuestos!$B$22),"")</f>
        <v>0.25632829207441854</v>
      </c>
      <c r="K4978" s="6">
        <v>8360.697520338581</v>
      </c>
      <c r="L4978" s="6">
        <v>40200.63266802135</v>
      </c>
      <c r="M4978" s="6">
        <v>122388660.49813737</v>
      </c>
      <c r="N4978" s="6">
        <v>3495.53638783594</v>
      </c>
      <c r="O4978" s="6">
        <v>111371593.55008276</v>
      </c>
    </row>
    <row r="4979">
      <c r="A4979">
        <v>4975</v>
      </c>
      <c r="B4979" s="6">
        <v>-158641519.7129737</v>
      </c>
      <c r="C4979" s="6">
        <v>41057416.72561714</v>
      </c>
      <c r="D4979" s="6">
        <v>49148506.61813836</v>
      </c>
      <c r="E4979" s="6">
        <v>29969730.95774291</v>
      </c>
      <c r="F4979" s="6">
        <v>41283509.30223249</v>
      </c>
      <c r="G4979" s="6">
        <v>84771922.31649731</v>
      </c>
      <c r="H4979" s="6">
        <f>NPV(Supuestos!$B$22,C4979:G4979)+B4979</f>
        <v>3891684.4839081094</v>
      </c>
      <c r="I4979" s="2">
        <f>IFERROR(IRR(B4979:G4979),"")</f>
        <v>0.1492256170380186</v>
      </c>
      <c r="J4979" s="2">
        <f>IFERROR(MIRR(B4979:G4979,Supuestos!$B$22,Supuestos!$B$22),"")</f>
        <v>0.14553905032351255</v>
      </c>
      <c r="K4979" s="6">
        <v>7617.154891012395</v>
      </c>
      <c r="L4979" s="6">
        <v>36999.02563504649</v>
      </c>
      <c r="M4979" s="6">
        <v>136095334.98667872</v>
      </c>
      <c r="N4979" s="6">
        <v>3337.969101872295</v>
      </c>
      <c r="O4979" s="6">
        <v>107642190.25391217</v>
      </c>
    </row>
    <row r="4980">
      <c r="A4980">
        <v>4976</v>
      </c>
      <c r="B4980" s="6">
        <v>-174141218.68128914</v>
      </c>
      <c r="C4980" s="6">
        <v>71094340.987041</v>
      </c>
      <c r="D4980" s="6">
        <v>80871047.69107354</v>
      </c>
      <c r="E4980" s="6">
        <v>66681721.29654452</v>
      </c>
      <c r="F4980" s="6">
        <v>78185089.36662911</v>
      </c>
      <c r="G4980" s="6">
        <v>123383521.40298359</v>
      </c>
      <c r="H4980" s="6">
        <f>NPV(Supuestos!$B$22,C4980:G4980)+B4980</f>
        <v>105831530.15651517</v>
      </c>
      <c r="I4980" s="2">
        <f>IFERROR(IRR(B4980:G4980),"")</f>
        <v>0.3531423490823755</v>
      </c>
      <c r="J4980" s="2">
        <f>IFERROR(MIRR(B4980:G4980,Supuestos!$B$22,Supuestos!$B$22),"")</f>
        <v>0.25356739502176606</v>
      </c>
      <c r="K4980" s="6">
        <v>8835.29839006484</v>
      </c>
      <c r="L4980" s="6">
        <v>37446.92020037202</v>
      </c>
      <c r="M4980" s="6">
        <v>147672841.58055046</v>
      </c>
      <c r="N4980" s="6">
        <v>3249.8521689636013</v>
      </c>
      <c r="O4980" s="6">
        <v>112759371.86029969</v>
      </c>
    </row>
    <row r="4981">
      <c r="A4981">
        <v>4977</v>
      </c>
      <c r="B4981" s="6">
        <v>-179156837.81453183</v>
      </c>
      <c r="C4981" s="6">
        <v>116701508.01289338</v>
      </c>
      <c r="D4981" s="6">
        <v>115677100.43355387</v>
      </c>
      <c r="E4981" s="6">
        <v>112112035.93262556</v>
      </c>
      <c r="F4981" s="6">
        <v>124605706.02575547</v>
      </c>
      <c r="G4981" s="6">
        <v>177412752.14454916</v>
      </c>
      <c r="H4981" s="6">
        <f>NPV(Supuestos!$B$22,C4981:G4981)+B4981</f>
        <v>253814314.61293465</v>
      </c>
      <c r="I4981" s="2">
        <f>IFERROR(IRR(B4981:G4981),"")</f>
        <v>0.6090531957011086</v>
      </c>
      <c r="J4981" s="2">
        <f>IFERROR(MIRR(B4981:G4981,Supuestos!$B$22,Supuestos!$B$22),"")</f>
        <v>0.3600346275059909</v>
      </c>
      <c r="K4981" s="6">
        <v>9240.411923239497</v>
      </c>
      <c r="L4981" s="6">
        <v>46145.32807102547</v>
      </c>
      <c r="M4981" s="6">
        <v>145044690.63778767</v>
      </c>
      <c r="N4981" s="6">
        <v>3354.4752288920185</v>
      </c>
      <c r="O4981" s="6">
        <v>110634725.05678202</v>
      </c>
    </row>
    <row r="4982">
      <c r="A4982">
        <v>4978</v>
      </c>
      <c r="B4982" s="6">
        <v>-160654216.72484</v>
      </c>
      <c r="C4982" s="6">
        <v>75501652.45974933</v>
      </c>
      <c r="D4982" s="6">
        <v>94239900.71418023</v>
      </c>
      <c r="E4982" s="6">
        <v>78896784.18064393</v>
      </c>
      <c r="F4982" s="6">
        <v>78607848.78019018</v>
      </c>
      <c r="G4982" s="6">
        <v>149658448.33476588</v>
      </c>
      <c r="H4982" s="6">
        <f>NPV(Supuestos!$B$22,C4982:G4982)+B4982</f>
        <v>155612993.83543223</v>
      </c>
      <c r="I4982" s="2">
        <f>IFERROR(IRR(B4982:G4982),"")</f>
        <v>0.4617706522696368</v>
      </c>
      <c r="J4982" s="2">
        <f>IFERROR(MIRR(B4982:G4982,Supuestos!$B$22,Supuestos!$B$22),"")</f>
        <v>0.30538091574668336</v>
      </c>
      <c r="K4982" s="6">
        <v>8839.538731600149</v>
      </c>
      <c r="L4982" s="6">
        <v>41487.575658894726</v>
      </c>
      <c r="M4982" s="6">
        <v>131315734.17148066</v>
      </c>
      <c r="N4982" s="6">
        <v>3548.082050308585</v>
      </c>
      <c r="O4982" s="6">
        <v>106913503.35942082</v>
      </c>
    </row>
    <row r="4983">
      <c r="A4983">
        <v>4979</v>
      </c>
      <c r="B4983" s="6">
        <v>-187040270.22840303</v>
      </c>
      <c r="C4983" s="6">
        <v>29491142.573208686</v>
      </c>
      <c r="D4983" s="6">
        <v>32615941.382591225</v>
      </c>
      <c r="E4983" s="6">
        <v>15325045.492596898</v>
      </c>
      <c r="F4983" s="6">
        <v>42134332.33413565</v>
      </c>
      <c r="G4983" s="6">
        <v>75998674.7842136</v>
      </c>
      <c r="H4983" s="6">
        <f>NPV(Supuestos!$B$22,C4983:G4983)+B4983</f>
        <v>-61311732.53117748</v>
      </c>
      <c r="I4983" s="2">
        <f>IFERROR(IRR(B4983:G4983),"")</f>
        <v>0.012779333045889118</v>
      </c>
      <c r="J4983" s="2">
        <f>IFERROR(MIRR(B4983:G4983,Supuestos!$B$22,Supuestos!$B$22),"")</f>
        <v>0.05294236537485242</v>
      </c>
      <c r="K4983" s="6">
        <v>7631.43668451478</v>
      </c>
      <c r="L4983" s="6">
        <v>34555.76342152497</v>
      </c>
      <c r="M4983" s="6">
        <v>165943460.57748786</v>
      </c>
      <c r="N4983" s="6">
        <v>3416.615484034022</v>
      </c>
      <c r="O4983" s="6">
        <v>113073826.06273049</v>
      </c>
    </row>
    <row r="4984">
      <c r="A4984">
        <v>4980</v>
      </c>
      <c r="B4984" s="6">
        <v>-182585963.0940057</v>
      </c>
      <c r="C4984" s="6">
        <v>78831528.85163715</v>
      </c>
      <c r="D4984" s="6">
        <v>76967924.39022243</v>
      </c>
      <c r="E4984" s="6">
        <v>81972124.2372733</v>
      </c>
      <c r="F4984" s="6">
        <v>72200947.55551709</v>
      </c>
      <c r="G4984" s="6">
        <v>117931434.91353594</v>
      </c>
      <c r="H4984" s="6">
        <f>NPV(Supuestos!$B$22,C4984:G4984)+B4984</f>
        <v>105116317.23784553</v>
      </c>
      <c r="I4984" s="2">
        <f>IFERROR(IRR(B4984:G4984),"")</f>
        <v>0.34823272560510504</v>
      </c>
      <c r="J4984" s="2">
        <f>IFERROR(MIRR(B4984:G4984,Supuestos!$B$22,Supuestos!$B$22),"")</f>
        <v>0.24853302630075902</v>
      </c>
      <c r="K4984" s="6">
        <v>8525.228956733648</v>
      </c>
      <c r="L4984" s="6">
        <v>38605.17938063091</v>
      </c>
      <c r="M4984" s="6">
        <v>156256523.64315358</v>
      </c>
      <c r="N4984" s="6">
        <v>3341.7966592125595</v>
      </c>
      <c r="O4984" s="6">
        <v>105039162.21150593</v>
      </c>
    </row>
    <row r="4985">
      <c r="A4985">
        <v>4981</v>
      </c>
      <c r="B4985" s="6">
        <v>-170180139.83056706</v>
      </c>
      <c r="C4985" s="6">
        <v>94946595.03074573</v>
      </c>
      <c r="D4985" s="6">
        <v>94974675.71625294</v>
      </c>
      <c r="E4985" s="6">
        <v>89537069.58553723</v>
      </c>
      <c r="F4985" s="6">
        <v>94437515.26744662</v>
      </c>
      <c r="G4985" s="6">
        <v>143079460.74440306</v>
      </c>
      <c r="H4985" s="6">
        <f>NPV(Supuestos!$B$22,C4985:G4985)+B4985</f>
        <v>176846826.30144137</v>
      </c>
      <c r="I4985" s="2">
        <f>IFERROR(IRR(B4985:G4985),"")</f>
        <v>0.49756253132470746</v>
      </c>
      <c r="J4985" s="2">
        <f>IFERROR(MIRR(B4985:G4985,Supuestos!$B$22,Supuestos!$B$22),"")</f>
        <v>0.31460633502925983</v>
      </c>
      <c r="K4985" s="6">
        <v>8578.730374434099</v>
      </c>
      <c r="L4985" s="6">
        <v>44322.89659199993</v>
      </c>
      <c r="M4985" s="6">
        <v>139761405.48843175</v>
      </c>
      <c r="N4985" s="6">
        <v>3278.26079816247</v>
      </c>
      <c r="O4985" s="6">
        <v>105401250.77533926</v>
      </c>
    </row>
    <row r="4986">
      <c r="A4986">
        <v>4982</v>
      </c>
      <c r="B4986" s="6">
        <v>-166867503.26582158</v>
      </c>
      <c r="C4986" s="6">
        <v>92458868.82766528</v>
      </c>
      <c r="D4986" s="6">
        <v>86995301.37221122</v>
      </c>
      <c r="E4986" s="6">
        <v>82748745.21168348</v>
      </c>
      <c r="F4986" s="6">
        <v>114234504.8506631</v>
      </c>
      <c r="G4986" s="6">
        <v>156015060.03167892</v>
      </c>
      <c r="H4986" s="6">
        <f>NPV(Supuestos!$B$22,C4986:G4986)+B4986</f>
        <v>185695203.85628396</v>
      </c>
      <c r="I4986" s="2">
        <f>IFERROR(IRR(B4986:G4986),"")</f>
        <v>0.50395967722973</v>
      </c>
      <c r="J4986" s="2">
        <f>IFERROR(MIRR(B4986:G4986,Supuestos!$B$22,Supuestos!$B$22),"")</f>
        <v>0.32396886505991107</v>
      </c>
      <c r="K4986" s="6">
        <v>8774.986770215466</v>
      </c>
      <c r="L4986" s="6">
        <v>44279.65632573216</v>
      </c>
      <c r="M4986" s="6">
        <v>135783231.38998258</v>
      </c>
      <c r="N4986" s="6">
        <v>3290.5368643812835</v>
      </c>
      <c r="O4986" s="6">
        <v>111860277.99372172</v>
      </c>
    </row>
    <row r="4987">
      <c r="A4987">
        <v>4983</v>
      </c>
      <c r="B4987" s="6">
        <v>-171502890.46895534</v>
      </c>
      <c r="C4987" s="6">
        <v>36907059.7088301</v>
      </c>
      <c r="D4987" s="6">
        <v>41684161.815445475</v>
      </c>
      <c r="E4987" s="6">
        <v>42531438.178477824</v>
      </c>
      <c r="F4987" s="6">
        <v>41042085.59682028</v>
      </c>
      <c r="G4987" s="6">
        <v>66386917.53680162</v>
      </c>
      <c r="H4987" s="6">
        <f>NPV(Supuestos!$B$22,C4987:G4987)+B4987</f>
        <v>-19566664.291143253</v>
      </c>
      <c r="I4987" s="2">
        <f>IFERROR(IRR(B4987:G4987),"")</f>
        <v>0.09516696864167885</v>
      </c>
      <c r="J4987" s="2">
        <f>IFERROR(MIRR(B4987:G4987,Supuestos!$B$22,Supuestos!$B$22),"")</f>
        <v>0.11271214825760878</v>
      </c>
      <c r="K4987" s="6">
        <v>7518.128792939281</v>
      </c>
      <c r="L4987" s="6">
        <v>36024.55293006407</v>
      </c>
      <c r="M4987" s="6">
        <v>149835912.17805296</v>
      </c>
      <c r="N4987" s="6">
        <v>3259.198733512312</v>
      </c>
      <c r="O4987" s="6">
        <v>108567221.80642086</v>
      </c>
    </row>
    <row r="4988">
      <c r="A4988">
        <v>4984</v>
      </c>
      <c r="B4988" s="6">
        <v>-166912895.64755487</v>
      </c>
      <c r="C4988" s="6">
        <v>58312336.55702215</v>
      </c>
      <c r="D4988" s="6">
        <v>60144496.94030967</v>
      </c>
      <c r="E4988" s="6">
        <v>57926861.40098216</v>
      </c>
      <c r="F4988" s="6">
        <v>65955094.87178831</v>
      </c>
      <c r="G4988" s="6">
        <v>103340456.89769499</v>
      </c>
      <c r="H4988" s="6">
        <f>NPV(Supuestos!$B$22,C4988:G4988)+B4988</f>
        <v>62339001.59023456</v>
      </c>
      <c r="I4988" s="2">
        <f>IFERROR(IRR(B4988:G4988),"")</f>
        <v>0.2733196599476419</v>
      </c>
      <c r="J4988" s="2">
        <f>IFERROR(MIRR(B4988:G4988,Supuestos!$B$22,Supuestos!$B$22),"")</f>
        <v>0.21470120060133757</v>
      </c>
      <c r="K4988" s="6">
        <v>8728.292615236833</v>
      </c>
      <c r="L4988" s="6">
        <v>37216.19037618374</v>
      </c>
      <c r="M4988" s="6">
        <v>140926191.67733946</v>
      </c>
      <c r="N4988" s="6">
        <v>3611.4713063153126</v>
      </c>
      <c r="O4988" s="6">
        <v>113096820.08948441</v>
      </c>
    </row>
    <row r="4989">
      <c r="A4989">
        <v>4985</v>
      </c>
      <c r="B4989" s="6">
        <v>-165497828.1906587</v>
      </c>
      <c r="C4989" s="6">
        <v>74464909.46261248</v>
      </c>
      <c r="D4989" s="6">
        <v>75046287.31116699</v>
      </c>
      <c r="E4989" s="6">
        <v>65163129.48059857</v>
      </c>
      <c r="F4989" s="6">
        <v>66869233.103173964</v>
      </c>
      <c r="G4989" s="6">
        <v>126711559.05512822</v>
      </c>
      <c r="H4989" s="6">
        <f>NPV(Supuestos!$B$22,C4989:G4989)+B4989</f>
        <v>106953172.6220312</v>
      </c>
      <c r="I4989" s="2">
        <f>IFERROR(IRR(B4989:G4989),"")</f>
        <v>0.368100874806305</v>
      </c>
      <c r="J4989" s="2">
        <f>IFERROR(MIRR(B4989:G4989,Supuestos!$B$22,Supuestos!$B$22),"")</f>
        <v>0.2595171142947008</v>
      </c>
      <c r="K4989" s="6">
        <v>8049.5133736207545</v>
      </c>
      <c r="L4989" s="6">
        <v>42829.65529986337</v>
      </c>
      <c r="M4989" s="6">
        <v>137917197.5407533</v>
      </c>
      <c r="N4989" s="6">
        <v>3239.4242702051997</v>
      </c>
      <c r="O4989" s="6">
        <v>109739745.56775552</v>
      </c>
    </row>
    <row r="4990">
      <c r="A4990">
        <v>4986</v>
      </c>
      <c r="B4990" s="6">
        <v>-183263334.47687462</v>
      </c>
      <c r="C4990" s="6">
        <v>35304389.1110989</v>
      </c>
      <c r="D4990" s="6">
        <v>27977666.398042127</v>
      </c>
      <c r="E4990" s="6">
        <v>40036576.781423844</v>
      </c>
      <c r="F4990" s="6">
        <v>39239012.73718178</v>
      </c>
      <c r="G4990" s="6">
        <v>68735282.71114765</v>
      </c>
      <c r="H4990" s="6">
        <f>NPV(Supuestos!$B$22,C4990:G4990)+B4990</f>
        <v>-44811519.82810756</v>
      </c>
      <c r="I4990" s="2">
        <f>IFERROR(IRR(B4990:G4990),"")</f>
        <v>0.0437547548994937</v>
      </c>
      <c r="J4990" s="2">
        <f>IFERROR(MIRR(B4990:G4990,Supuestos!$B$22,Supuestos!$B$22),"")</f>
        <v>0.07782800832483794</v>
      </c>
      <c r="K4990" s="6">
        <v>7355.056940651084</v>
      </c>
      <c r="L4990" s="6">
        <v>37806.821829998575</v>
      </c>
      <c r="M4990" s="6">
        <v>161017628.29249942</v>
      </c>
      <c r="N4990" s="6">
        <v>3484.496387808273</v>
      </c>
      <c r="O4990" s="6">
        <v>112642740.02256878</v>
      </c>
    </row>
    <row r="4991">
      <c r="A4991">
        <v>4987</v>
      </c>
      <c r="B4991" s="6">
        <v>-178746087.33813113</v>
      </c>
      <c r="C4991" s="6">
        <v>99139412.8589762</v>
      </c>
      <c r="D4991" s="6">
        <v>94778779.973339</v>
      </c>
      <c r="E4991" s="6">
        <v>85957252.08343847</v>
      </c>
      <c r="F4991" s="6">
        <v>91824717.19080175</v>
      </c>
      <c r="G4991" s="6">
        <v>152391772.92542917</v>
      </c>
      <c r="H4991" s="6">
        <f>NPV(Supuestos!$B$22,C4991:G4991)+B4991</f>
        <v>172681315.8388911</v>
      </c>
      <c r="I4991" s="2">
        <f>IFERROR(IRR(B4991:G4991),"")</f>
        <v>0.4751534503316564</v>
      </c>
      <c r="J4991" s="2">
        <f>IFERROR(MIRR(B4991:G4991,Supuestos!$B$22,Supuestos!$B$22),"")</f>
        <v>0.30504253623231636</v>
      </c>
      <c r="K4991" s="6">
        <v>8435.914760133935</v>
      </c>
      <c r="L4991" s="6">
        <v>45863.30961266077</v>
      </c>
      <c r="M4991" s="6">
        <v>147794169.69732812</v>
      </c>
      <c r="N4991" s="6">
        <v>3385.234787936012</v>
      </c>
      <c r="O4991" s="6">
        <v>106169908.60790376</v>
      </c>
    </row>
    <row r="4992">
      <c r="A4992">
        <v>4988</v>
      </c>
      <c r="B4992" s="6">
        <v>-163726734.56928813</v>
      </c>
      <c r="C4992" s="6">
        <v>53774166.74363902</v>
      </c>
      <c r="D4992" s="6">
        <v>65374512.14935233</v>
      </c>
      <c r="E4992" s="6">
        <v>51337986.98415142</v>
      </c>
      <c r="F4992" s="6">
        <v>47929190.58484755</v>
      </c>
      <c r="G4992" s="6">
        <v>83778649.83252782</v>
      </c>
      <c r="H4992" s="6">
        <f>NPV(Supuestos!$B$22,C4992:G4992)+B4992</f>
        <v>40288764.25861789</v>
      </c>
      <c r="I4992" s="2">
        <f>IFERROR(IRR(B4992:G4992),"")</f>
        <v>0.23414551547347473</v>
      </c>
      <c r="J4992" s="2">
        <f>IFERROR(MIRR(B4992:G4992,Supuestos!$B$22,Supuestos!$B$22),"")</f>
        <v>0.19127921272686987</v>
      </c>
      <c r="K4992" s="6">
        <v>8309.884312369106</v>
      </c>
      <c r="L4992" s="6">
        <v>36831.07087750314</v>
      </c>
      <c r="M4992" s="6">
        <v>139241779.5218707</v>
      </c>
      <c r="N4992" s="6">
        <v>3400.941668575009</v>
      </c>
      <c r="O4992" s="6">
        <v>115315824.13205896</v>
      </c>
    </row>
    <row r="4993">
      <c r="A4993">
        <v>4989</v>
      </c>
      <c r="B4993" s="6">
        <v>-171275356.84274575</v>
      </c>
      <c r="C4993" s="6">
        <v>53539458.75395319</v>
      </c>
      <c r="D4993" s="6">
        <v>64856387.94090542</v>
      </c>
      <c r="E4993" s="6">
        <v>64540466.474463165</v>
      </c>
      <c r="F4993" s="6">
        <v>59613610.12746169</v>
      </c>
      <c r="G4993" s="6">
        <v>121110127.14969413</v>
      </c>
      <c r="H4993" s="6">
        <f>NPV(Supuestos!$B$22,C4993:G4993)+B4993</f>
        <v>67353789.505265</v>
      </c>
      <c r="I4993" s="2">
        <f>IFERROR(IRR(B4993:G4993),"")</f>
        <v>0.2756680647636035</v>
      </c>
      <c r="J4993" s="2">
        <f>IFERROR(MIRR(B4993:G4993,Supuestos!$B$22,Supuestos!$B$22),"")</f>
        <v>0.21817749700587874</v>
      </c>
      <c r="K4993" s="6">
        <v>7803.617870249853</v>
      </c>
      <c r="L4993" s="6">
        <v>42971.24211358378</v>
      </c>
      <c r="M4993" s="6">
        <v>144448864.6135941</v>
      </c>
      <c r="N4993" s="6">
        <v>3394.1212926991284</v>
      </c>
      <c r="O4993" s="6">
        <v>107549946.44482239</v>
      </c>
    </row>
    <row r="4994">
      <c r="A4994">
        <v>4990</v>
      </c>
      <c r="B4994" s="6">
        <v>-180794317.27470857</v>
      </c>
      <c r="C4994" s="6">
        <v>43830486.57526746</v>
      </c>
      <c r="D4994" s="6">
        <v>58489031.82252185</v>
      </c>
      <c r="E4994" s="6">
        <v>58153176.05231071</v>
      </c>
      <c r="F4994" s="6">
        <v>64230048.08068818</v>
      </c>
      <c r="G4994" s="6">
        <v>99662872.02975887</v>
      </c>
      <c r="H4994" s="6">
        <f>NPV(Supuestos!$B$22,C4994:G4994)+B4994</f>
        <v>31701743.55331508</v>
      </c>
      <c r="I4994" s="2">
        <f>IFERROR(IRR(B4994:G4994),"")</f>
        <v>0.20228543109548355</v>
      </c>
      <c r="J4994" s="2">
        <f>IFERROR(MIRR(B4994:G4994,Supuestos!$B$22,Supuestos!$B$22),"")</f>
        <v>0.17743806794090933</v>
      </c>
      <c r="K4994" s="6">
        <v>8610.67905777029</v>
      </c>
      <c r="L4994" s="6">
        <v>34756.617768996584</v>
      </c>
      <c r="M4994" s="6">
        <v>156852070.81531453</v>
      </c>
      <c r="N4994" s="6">
        <v>3371.237757305304</v>
      </c>
      <c r="O4994" s="6">
        <v>113312818.91245632</v>
      </c>
    </row>
    <row r="4995">
      <c r="A4995">
        <v>4991</v>
      </c>
      <c r="B4995" s="6">
        <v>-166945306.72860897</v>
      </c>
      <c r="C4995" s="6">
        <v>68233565.29729502</v>
      </c>
      <c r="D4995" s="6">
        <v>75990842.2297779</v>
      </c>
      <c r="E4995" s="6">
        <v>85242643.64001547</v>
      </c>
      <c r="F4995" s="6">
        <v>82707518.30760887</v>
      </c>
      <c r="G4995" s="6">
        <v>117107172.12986293</v>
      </c>
      <c r="H4995" s="6">
        <f>NPV(Supuestos!$B$22,C4995:G4995)+B4995</f>
        <v>118708825.85404499</v>
      </c>
      <c r="I4995" s="2">
        <f>IFERROR(IRR(B4995:G4995),"")</f>
        <v>0.38332129103118867</v>
      </c>
      <c r="J4995" s="2">
        <f>IFERROR(MIRR(B4995:G4995,Supuestos!$B$22,Supuestos!$B$22),"")</f>
        <v>0.2692819692585271</v>
      </c>
      <c r="K4995" s="6">
        <v>8356.960054304718</v>
      </c>
      <c r="L4995" s="6">
        <v>41747.696139210806</v>
      </c>
      <c r="M4995" s="6">
        <v>139034600.4090381</v>
      </c>
      <c r="N4995" s="6">
        <v>3395.9785690531135</v>
      </c>
      <c r="O4995" s="6">
        <v>108709558.34146373</v>
      </c>
    </row>
    <row r="4996">
      <c r="A4996">
        <v>4992</v>
      </c>
      <c r="B4996" s="6">
        <v>-156419627.58156765</v>
      </c>
      <c r="C4996" s="6">
        <v>44159703.71962796</v>
      </c>
      <c r="D4996" s="6">
        <v>58857374.344469614</v>
      </c>
      <c r="E4996" s="6">
        <v>36472966.484856725</v>
      </c>
      <c r="F4996" s="6">
        <v>47538243.818354964</v>
      </c>
      <c r="G4996" s="6">
        <v>88191392.44178262</v>
      </c>
      <c r="H4996" s="6">
        <f>NPV(Supuestos!$B$22,C4996:G4996)+B4996</f>
        <v>26174308.77257581</v>
      </c>
      <c r="I4996" s="2">
        <f>IFERROR(IRR(B4996:G4996),"")</f>
        <v>0.20194514204348882</v>
      </c>
      <c r="J4996" s="2">
        <f>IFERROR(MIRR(B4996:G4996,Supuestos!$B$22,Supuestos!$B$22),"")</f>
        <v>0.17582820099990704</v>
      </c>
      <c r="K4996" s="6">
        <v>7715.918110251461</v>
      </c>
      <c r="L4996" s="6">
        <v>39305.367449087964</v>
      </c>
      <c r="M4996" s="6">
        <v>132157467.85912716</v>
      </c>
      <c r="N4996" s="6">
        <v>3411.9141000012555</v>
      </c>
      <c r="O4996" s="6">
        <v>108778679.88016863</v>
      </c>
    </row>
    <row r="4997">
      <c r="A4997">
        <v>4993</v>
      </c>
      <c r="B4997" s="6">
        <v>-160477280.15508023</v>
      </c>
      <c r="C4997" s="6">
        <v>67225282.99135472</v>
      </c>
      <c r="D4997" s="6">
        <v>50362124.89422902</v>
      </c>
      <c r="E4997" s="6">
        <v>53952592.866441995</v>
      </c>
      <c r="F4997" s="6">
        <v>57533260.53590856</v>
      </c>
      <c r="G4997" s="6">
        <v>107189295.57135671</v>
      </c>
      <c r="H4997" s="6">
        <f>NPV(Supuestos!$B$22,C4997:G4997)+B4997</f>
        <v>63395819.64020869</v>
      </c>
      <c r="I4997" s="2">
        <f>IFERROR(IRR(B4997:G4997),"")</f>
        <v>0.28338115277237264</v>
      </c>
      <c r="J4997" s="2">
        <f>IFERROR(MIRR(B4997:G4997,Supuestos!$B$22,Supuestos!$B$22),"")</f>
        <v>0.21849155296913958</v>
      </c>
      <c r="K4997" s="6">
        <v>7868.652220084593</v>
      </c>
      <c r="L4997" s="6">
        <v>41673.89012510522</v>
      </c>
      <c r="M4997" s="6">
        <v>134243892.31088257</v>
      </c>
      <c r="N4997" s="6">
        <v>3494.3348503361144</v>
      </c>
      <c r="O4997" s="6">
        <v>109856866.62433289</v>
      </c>
    </row>
    <row r="4998">
      <c r="A4998">
        <v>4994</v>
      </c>
      <c r="B4998" s="6">
        <v>-173458477.69168425</v>
      </c>
      <c r="C4998" s="6">
        <v>95182454.86823243</v>
      </c>
      <c r="D4998" s="6">
        <v>90822223.22002165</v>
      </c>
      <c r="E4998" s="6">
        <v>81881528.17719318</v>
      </c>
      <c r="F4998" s="6">
        <v>101118811.3673533</v>
      </c>
      <c r="G4998" s="6">
        <v>139048799.9750387</v>
      </c>
      <c r="H4998" s="6">
        <f>NPV(Supuestos!$B$22,C4998:G4998)+B4998</f>
        <v>167275398.0312609</v>
      </c>
      <c r="I4998" s="2">
        <f>IFERROR(IRR(B4998:G4998),"")</f>
        <v>0.47360734066059573</v>
      </c>
      <c r="J4998" s="2">
        <f>IFERROR(MIRR(B4998:G4998,Supuestos!$B$22,Supuestos!$B$22),"")</f>
        <v>0.3048146010078219</v>
      </c>
      <c r="K4998" s="6">
        <v>8689.27623547188</v>
      </c>
      <c r="L4998" s="6">
        <v>43246.446013798195</v>
      </c>
      <c r="M4998" s="6">
        <v>143396052.44237912</v>
      </c>
      <c r="N4998" s="6">
        <v>3301.4766592532396</v>
      </c>
      <c r="O4998" s="6">
        <v>110371500.22046442</v>
      </c>
    </row>
    <row r="4999">
      <c r="A4999">
        <v>4995</v>
      </c>
      <c r="B4999" s="6">
        <v>-173697513.0262762</v>
      </c>
      <c r="C4999" s="6">
        <v>50506377.43810929</v>
      </c>
      <c r="D4999" s="6">
        <v>49071475.19030346</v>
      </c>
      <c r="E4999" s="6">
        <v>65898695.0867872</v>
      </c>
      <c r="F4999" s="6">
        <v>70861613.86359577</v>
      </c>
      <c r="G4999" s="6">
        <v>91785786.58320968</v>
      </c>
      <c r="H4999" s="6">
        <f>NPV(Supuestos!$B$22,C4999:G4999)+B4999</f>
        <v>42471401.07944558</v>
      </c>
      <c r="I4999" s="2">
        <f>IFERROR(IRR(B4999:G4999),"")</f>
        <v>0.2269964258201581</v>
      </c>
      <c r="J4999" s="2">
        <f>IFERROR(MIRR(B4999:G4999,Supuestos!$B$22,Supuestos!$B$22),"")</f>
        <v>0.19098085279998034</v>
      </c>
      <c r="K4999" s="6">
        <v>7811.12066194403</v>
      </c>
      <c r="L4999" s="6">
        <v>41307.572815759064</v>
      </c>
      <c r="M4999" s="6">
        <v>147884838.18500155</v>
      </c>
      <c r="N4999" s="6">
        <v>3444.1911104135215</v>
      </c>
      <c r="O4999" s="6">
        <v>107483767.492079</v>
      </c>
    </row>
    <row r="5000">
      <c r="A5000">
        <v>4996</v>
      </c>
      <c r="B5000" s="6">
        <v>-163391954.2945953</v>
      </c>
      <c r="C5000" s="6">
        <v>57631943.57242864</v>
      </c>
      <c r="D5000" s="6">
        <v>60103397.82188727</v>
      </c>
      <c r="E5000" s="6">
        <v>59361828.21794789</v>
      </c>
      <c r="F5000" s="6">
        <v>62559156.23998289</v>
      </c>
      <c r="G5000" s="6">
        <v>110803936.90818168</v>
      </c>
      <c r="H5000" s="6">
        <f>NPV(Supuestos!$B$22,C5000:G5000)+B5000</f>
        <v>68065673.64033963</v>
      </c>
      <c r="I5000" s="2">
        <f>IFERROR(IRR(B5000:G5000),"")</f>
        <v>0.28615225073616374</v>
      </c>
      <c r="J5000" s="2">
        <f>IFERROR(MIRR(B5000:G5000,Supuestos!$B$22,Supuestos!$B$22),"")</f>
        <v>0.22223021971921608</v>
      </c>
      <c r="K5000" s="6">
        <v>7882.351020344967</v>
      </c>
      <c r="L5000" s="6">
        <v>42388.220749520115</v>
      </c>
      <c r="M5000" s="6">
        <v>136662447.48854828</v>
      </c>
      <c r="N5000" s="6">
        <v>3454.403499762217</v>
      </c>
      <c r="O5000" s="6">
        <v>109834303.47836864</v>
      </c>
    </row>
    <row r="5001">
      <c r="A5001">
        <v>4997</v>
      </c>
      <c r="B5001" s="6">
        <v>-176448673.22754645</v>
      </c>
      <c r="C5001" s="6">
        <v>39413789.779998794</v>
      </c>
      <c r="D5001" s="6">
        <v>43670831.70347418</v>
      </c>
      <c r="E5001" s="6">
        <v>47886145.71645103</v>
      </c>
      <c r="F5001" s="6">
        <v>41983614.495895594</v>
      </c>
      <c r="G5001" s="6">
        <v>83806587.04248737</v>
      </c>
      <c r="H5001" s="6">
        <f>NPV(Supuestos!$B$22,C5001:G5001)+B5001</f>
        <v>-7565916.811567463</v>
      </c>
      <c r="I5001" s="2">
        <f>IFERROR(IRR(B5001:G5001),"")</f>
        <v>0.12384116409972958</v>
      </c>
      <c r="J5001" s="2">
        <f>IFERROR(MIRR(B5001:G5001,Supuestos!$B$22,Supuestos!$B$22),"")</f>
        <v>0.13005149362846247</v>
      </c>
      <c r="K5001" s="6">
        <v>7429.47600690858</v>
      </c>
      <c r="L5001" s="6">
        <v>41277.45845745491</v>
      </c>
      <c r="M5001" s="6">
        <v>151915082.2486803</v>
      </c>
      <c r="N5001" s="6">
        <v>3452.694229812672</v>
      </c>
      <c r="O5001" s="6">
        <v>112997684.71794921</v>
      </c>
    </row>
    <row r="5002">
      <c r="A5002">
        <v>4998</v>
      </c>
      <c r="B5002" s="6">
        <v>-172349404.15484607</v>
      </c>
      <c r="C5002" s="6">
        <v>66704373.36909756</v>
      </c>
      <c r="D5002" s="6">
        <v>81508762.69624206</v>
      </c>
      <c r="E5002" s="6">
        <v>68181767.0371485</v>
      </c>
      <c r="F5002" s="6">
        <v>90242771.04718167</v>
      </c>
      <c r="G5002" s="6">
        <v>135300302.4658091</v>
      </c>
      <c r="H5002" s="6">
        <f>NPV(Supuestos!$B$22,C5002:G5002)+B5002</f>
        <v>118604003.2100229</v>
      </c>
      <c r="I5002" s="2">
        <f>IFERROR(IRR(B5002:G5002),"")</f>
        <v>0.3698054456053162</v>
      </c>
      <c r="J5002" s="2">
        <f>IFERROR(MIRR(B5002:G5002,Supuestos!$B$22,Supuestos!$B$22),"")</f>
        <v>0.26586555790107647</v>
      </c>
      <c r="K5002" s="6">
        <v>8005.728118627656</v>
      </c>
      <c r="L5002" s="6">
        <v>45707.26375479934</v>
      </c>
      <c r="M5002" s="6">
        <v>143075810.02145985</v>
      </c>
      <c r="N5002" s="6">
        <v>3432.527986293038</v>
      </c>
      <c r="O5002" s="6">
        <v>104792507.96972798</v>
      </c>
    </row>
    <row r="5003">
      <c r="A5003">
        <v>4999</v>
      </c>
      <c r="B5003" s="6">
        <v>-163722515.31955996</v>
      </c>
      <c r="C5003" s="6">
        <v>77340810.34228891</v>
      </c>
      <c r="D5003" s="6">
        <v>74111128.02383661</v>
      </c>
      <c r="E5003" s="6">
        <v>73354055.85144165</v>
      </c>
      <c r="F5003" s="6">
        <v>69514733.57075894</v>
      </c>
      <c r="G5003" s="6">
        <v>134231423.94032627</v>
      </c>
      <c r="H5003" s="6">
        <f>NPV(Supuestos!$B$22,C5003:G5003)+B5003</f>
        <v>121532203.68132268</v>
      </c>
      <c r="I5003" s="2">
        <f>IFERROR(IRR(B5003:G5003),"")</f>
        <v>0.39699190881307395</v>
      </c>
      <c r="J5003" s="2">
        <f>IFERROR(MIRR(B5003:G5003,Supuestos!$B$22,Supuestos!$B$22),"")</f>
        <v>0.2738835727334179</v>
      </c>
      <c r="K5003" s="6">
        <v>8549.163109814852</v>
      </c>
      <c r="L5003" s="6">
        <v>40695.206066846025</v>
      </c>
      <c r="M5003" s="6">
        <v>135889718.96332046</v>
      </c>
      <c r="N5003" s="6">
        <v>3380.7398698292673</v>
      </c>
      <c r="O5003" s="6">
        <v>109079984.90306848</v>
      </c>
    </row>
    <row r="5004">
      <c r="A5004">
        <v>5000</v>
      </c>
      <c r="B5004" s="6">
        <v>-172941524.32127094</v>
      </c>
      <c r="C5004" s="6">
        <v>32372849.19371055</v>
      </c>
      <c r="D5004" s="6">
        <v>40075088.70897603</v>
      </c>
      <c r="E5004" s="6">
        <v>21210344.79468505</v>
      </c>
      <c r="F5004" s="6">
        <v>24551673.492742352</v>
      </c>
      <c r="G5004" s="6">
        <v>73020061.86974049</v>
      </c>
      <c r="H5004" s="6">
        <f>NPV(Supuestos!$B$22,C5004:G5004)+B5004</f>
        <v>-46930536.48283386</v>
      </c>
      <c r="I5004" s="2">
        <f>IFERROR(IRR(B5004:G5004),"")</f>
        <v>0.03086426123424885</v>
      </c>
      <c r="J5004" s="2">
        <f>IFERROR(MIRR(B5004:G5004,Supuestos!$B$22,Supuestos!$B$22),"")</f>
        <v>0.07005642263534817</v>
      </c>
      <c r="K5004" s="6">
        <v>7582.721846691298</v>
      </c>
      <c r="L5004" s="6">
        <v>36870.71804114775</v>
      </c>
      <c r="M5004" s="6">
        <v>150575092.38576645</v>
      </c>
      <c r="N5004" s="6">
        <v>3646.1458350221315</v>
      </c>
      <c r="O5004" s="6">
        <v>113624478.85842478</v>
      </c>
    </row>
    <row r="5005">
      <c r="A5005">
        <v>5001</v>
      </c>
      <c r="B5005" s="6">
        <v>-163026828.23245227</v>
      </c>
      <c r="C5005" s="6">
        <v>79354641.90108237</v>
      </c>
      <c r="D5005" s="6">
        <v>59285724.07160172</v>
      </c>
      <c r="E5005" s="6">
        <v>65832128.00831875</v>
      </c>
      <c r="F5005" s="6">
        <v>70568611.0130401</v>
      </c>
      <c r="G5005" s="6">
        <v>114375872.85677968</v>
      </c>
      <c r="H5005" s="6">
        <f>NPV(Supuestos!$B$22,C5005:G5005)+B5005</f>
        <v>97821284.70286822</v>
      </c>
      <c r="I5005" s="2">
        <f>IFERROR(IRR(B5005:G5005),"")</f>
        <v>0.3558702470120541</v>
      </c>
      <c r="J5005" s="2">
        <f>IFERROR(MIRR(B5005:G5005,Supuestos!$B$22,Supuestos!$B$22),"")</f>
        <v>0.25236400082713817</v>
      </c>
      <c r="K5005" s="6">
        <v>8452.485688343359</v>
      </c>
      <c r="L5005" s="6">
        <v>41768.91901733214</v>
      </c>
      <c r="M5005" s="6">
        <v>134782733.01552647</v>
      </c>
      <c r="N5005" s="6">
        <v>3572.00894591709</v>
      </c>
      <c r="O5005" s="6">
        <v>107887265.12457001</v>
      </c>
    </row>
    <row r="5006">
      <c r="A5006">
        <v>5002</v>
      </c>
      <c r="B5006" s="6">
        <v>-175900973.50605792</v>
      </c>
      <c r="C5006" s="6">
        <v>44253161.66886051</v>
      </c>
      <c r="D5006" s="6">
        <v>33711427.34918823</v>
      </c>
      <c r="E5006" s="6">
        <v>33541171.75569678</v>
      </c>
      <c r="F5006" s="6">
        <v>21571461.521481037</v>
      </c>
      <c r="G5006" s="6">
        <v>89252341.72955728</v>
      </c>
      <c r="H5006" s="6">
        <f>NPV(Supuestos!$B$22,C5006:G5006)+B5006</f>
        <v>-29376319.9639308</v>
      </c>
      <c r="I5006" s="2">
        <f>IFERROR(IRR(B5006:G5006),"")</f>
        <v>0.07453236445175201</v>
      </c>
      <c r="J5006" s="2">
        <f>IFERROR(MIRR(B5006:G5006,Supuestos!$B$22,Supuestos!$B$22),"")</f>
        <v>0.09909021987236843</v>
      </c>
      <c r="K5006" s="6">
        <v>7747.957052994371</v>
      </c>
      <c r="L5006" s="6">
        <v>36482.55823192853</v>
      </c>
      <c r="M5006" s="6">
        <v>153287749.95691004</v>
      </c>
      <c r="N5006" s="6">
        <v>3470.743275092294</v>
      </c>
      <c r="O5006" s="6">
        <v>112111145.11592883</v>
      </c>
    </row>
    <row r="5007">
      <c r="A5007">
        <v>5003</v>
      </c>
      <c r="B5007" s="6">
        <v>-189300017.6076069</v>
      </c>
      <c r="C5007" s="6">
        <v>65634957.87258924</v>
      </c>
      <c r="D5007" s="6">
        <v>60354482.61232882</v>
      </c>
      <c r="E5007" s="6">
        <v>81759055.49616474</v>
      </c>
      <c r="F5007" s="6">
        <v>93148392.42091984</v>
      </c>
      <c r="G5007" s="6">
        <v>106146789.13930476</v>
      </c>
      <c r="H5007" s="6">
        <f>NPV(Supuestos!$B$22,C5007:G5007)+B5007</f>
        <v>80180997.18386528</v>
      </c>
      <c r="I5007" s="2">
        <f>IFERROR(IRR(B5007:G5007),"")</f>
        <v>0.28823490762335485</v>
      </c>
      <c r="J5007" s="2">
        <f>IFERROR(MIRR(B5007:G5007,Supuestos!$B$22,Supuestos!$B$22),"")</f>
        <v>0.22343346374977524</v>
      </c>
      <c r="K5007" s="6">
        <v>8462.581280051076</v>
      </c>
      <c r="L5007" s="6">
        <v>39975.25241382687</v>
      </c>
      <c r="M5007" s="6">
        <v>162236511.78820145</v>
      </c>
      <c r="N5007" s="6">
        <v>3370.0635401532054</v>
      </c>
      <c r="O5007" s="6">
        <v>110428509.10936773</v>
      </c>
    </row>
    <row r="5008">
      <c r="A5008">
        <v>5004</v>
      </c>
      <c r="B5008" s="6">
        <v>-175516568.14168122</v>
      </c>
      <c r="C5008" s="6">
        <v>68870049.97701046</v>
      </c>
      <c r="D5008" s="6">
        <v>75240594.46631017</v>
      </c>
      <c r="E5008" s="6">
        <v>75274398.99129337</v>
      </c>
      <c r="F5008" s="6">
        <v>85093966.79530725</v>
      </c>
      <c r="G5008" s="6">
        <v>121282960.39077762</v>
      </c>
      <c r="H5008" s="6">
        <f>NPV(Supuestos!$B$22,C5008:G5008)+B5008</f>
        <v>106972054.49299026</v>
      </c>
      <c r="I5008" s="2">
        <f>IFERROR(IRR(B5008:G5008),"")</f>
        <v>0.3501285116709883</v>
      </c>
      <c r="J5008" s="2">
        <f>IFERROR(MIRR(B5008:G5008,Supuestos!$B$22,Supuestos!$B$22),"")</f>
        <v>0.25383797688410814</v>
      </c>
      <c r="K5008" s="6">
        <v>8174.18267877783</v>
      </c>
      <c r="L5008" s="6">
        <v>44661.932396574965</v>
      </c>
      <c r="M5008" s="6">
        <v>146310584.60593486</v>
      </c>
      <c r="N5008" s="6">
        <v>3531.960402894765</v>
      </c>
      <c r="O5008" s="6">
        <v>110398868.12284233</v>
      </c>
    </row>
    <row r="5009">
      <c r="A5009">
        <v>5005</v>
      </c>
      <c r="B5009" s="6">
        <v>-175826697.6098387</v>
      </c>
      <c r="C5009" s="6">
        <v>74296644.78333837</v>
      </c>
      <c r="D5009" s="6">
        <v>65769106.23018865</v>
      </c>
      <c r="E5009" s="6">
        <v>77965713.67227547</v>
      </c>
      <c r="F5009" s="6">
        <v>89399734.01860839</v>
      </c>
      <c r="G5009" s="6">
        <v>122571862.6075338</v>
      </c>
      <c r="H5009" s="6">
        <f>NPV(Supuestos!$B$22,C5009:G5009)+B5009</f>
        <v>109169429.28906256</v>
      </c>
      <c r="I5009" s="2">
        <f>IFERROR(IRR(B5009:G5009),"")</f>
        <v>0.35359212314755806</v>
      </c>
      <c r="J5009" s="2">
        <f>IFERROR(MIRR(B5009:G5009,Supuestos!$B$22,Supuestos!$B$22),"")</f>
        <v>0.25561264023739994</v>
      </c>
      <c r="K5009" s="6">
        <v>8641.279441068105</v>
      </c>
      <c r="L5009" s="6">
        <v>39293.320748563776</v>
      </c>
      <c r="M5009" s="6">
        <v>148663132.42937</v>
      </c>
      <c r="N5009" s="6">
        <v>3318.2384020338454</v>
      </c>
      <c r="O5009" s="6">
        <v>108391353.11719207</v>
      </c>
    </row>
    <row r="5010">
      <c r="A5010">
        <v>5006</v>
      </c>
      <c r="B5010" s="6">
        <v>-162660808.8358657</v>
      </c>
      <c r="C5010" s="6">
        <v>72660881.68746552</v>
      </c>
      <c r="D5010" s="6">
        <v>78761748.84676856</v>
      </c>
      <c r="E5010" s="6">
        <v>81896485.8270391</v>
      </c>
      <c r="F5010" s="6">
        <v>100248674.99581392</v>
      </c>
      <c r="G5010" s="6">
        <v>137603363.7072295</v>
      </c>
      <c r="H5010" s="6">
        <f>NPV(Supuestos!$B$22,C5010:G5010)+B5010</f>
        <v>147781348.63042694</v>
      </c>
      <c r="I5010" s="2">
        <f>IFERROR(IRR(B5010:G5010),"")</f>
        <v>0.4356590298398714</v>
      </c>
      <c r="J5010" s="2">
        <f>IFERROR(MIRR(B5010:G5010,Supuestos!$B$22,Supuestos!$B$22),"")</f>
        <v>0.29731190782671635</v>
      </c>
      <c r="K5010" s="6">
        <v>8545.712496707129</v>
      </c>
      <c r="L5010" s="6">
        <v>42664.443972355424</v>
      </c>
      <c r="M5010" s="6">
        <v>133492963.0742962</v>
      </c>
      <c r="N5010" s="6">
        <v>3424.309126970669</v>
      </c>
      <c r="O5010" s="6">
        <v>105193070.37377577</v>
      </c>
    </row>
    <row r="5011">
      <c r="A5011">
        <v>5007</v>
      </c>
      <c r="B5011" s="6">
        <v>-158034834.58920103</v>
      </c>
      <c r="C5011" s="6">
        <v>55549890.581256</v>
      </c>
      <c r="D5011" s="6">
        <v>75617041.66096677</v>
      </c>
      <c r="E5011" s="6">
        <v>76558623.59953374</v>
      </c>
      <c r="F5011" s="6">
        <v>79190746.51448566</v>
      </c>
      <c r="G5011" s="6">
        <v>123134971.67496775</v>
      </c>
      <c r="H5011" s="6">
        <f>NPV(Supuestos!$B$22,C5011:G5011)+B5011</f>
        <v>111392612.94756031</v>
      </c>
      <c r="I5011" s="2">
        <f>IFERROR(IRR(B5011:G5011),"")</f>
        <v>0.3718245933733352</v>
      </c>
      <c r="J5011" s="2">
        <f>IFERROR(MIRR(B5011:G5011,Supuestos!$B$22,Supuestos!$B$22),"")</f>
        <v>0.26836033916010793</v>
      </c>
      <c r="K5011" s="6">
        <v>7999.73341531794</v>
      </c>
      <c r="L5011" s="6">
        <v>43531.26101342593</v>
      </c>
      <c r="M5011" s="6">
        <v>130175755.9219986</v>
      </c>
      <c r="N5011" s="6">
        <v>3388.1760001803436</v>
      </c>
      <c r="O5011" s="6">
        <v>109329678.99420922</v>
      </c>
    </row>
    <row r="5012">
      <c r="A5012">
        <v>5008</v>
      </c>
      <c r="B5012" s="6">
        <v>-169723119.06809315</v>
      </c>
      <c r="C5012" s="6">
        <v>72020221.6832923</v>
      </c>
      <c r="D5012" s="6">
        <v>90927109.31522983</v>
      </c>
      <c r="E5012" s="6">
        <v>71170071.55547974</v>
      </c>
      <c r="F5012" s="6">
        <v>67647623.47734316</v>
      </c>
      <c r="G5012" s="6">
        <v>127191956.69282275</v>
      </c>
      <c r="H5012" s="6">
        <f>NPV(Supuestos!$B$22,C5012:G5012)+B5012</f>
        <v>117568083.5059354</v>
      </c>
      <c r="I5012" s="2">
        <f>IFERROR(IRR(B5012:G5012),"")</f>
        <v>0.3843816176950175</v>
      </c>
      <c r="J5012" s="2">
        <f>IFERROR(MIRR(B5012:G5012,Supuestos!$B$22,Supuestos!$B$22),"")</f>
        <v>0.2665464323400939</v>
      </c>
      <c r="K5012" s="6">
        <v>8514.027370782318</v>
      </c>
      <c r="L5012" s="6">
        <v>42345.36050184163</v>
      </c>
      <c r="M5012" s="6">
        <v>140880754.40102723</v>
      </c>
      <c r="N5012" s="6">
        <v>3542.599139145265</v>
      </c>
      <c r="O5012" s="6">
        <v>109003666.35559206</v>
      </c>
    </row>
    <row r="5013">
      <c r="A5013">
        <v>5009</v>
      </c>
      <c r="B5013" s="6">
        <v>-167558922.91742033</v>
      </c>
      <c r="C5013" s="6">
        <v>48898513.837038256</v>
      </c>
      <c r="D5013" s="6">
        <v>31830368.066419315</v>
      </c>
      <c r="E5013" s="6">
        <v>45224353.56114036</v>
      </c>
      <c r="F5013" s="6">
        <v>44088587.78262563</v>
      </c>
      <c r="G5013" s="6">
        <v>86203632.01576635</v>
      </c>
      <c r="H5013" s="6">
        <f>NPV(Supuestos!$B$22,C5013:G5013)+B5013</f>
        <v>1227543.917941153</v>
      </c>
      <c r="I5013" s="2">
        <f>IFERROR(IRR(B5013:G5013),"")</f>
        <v>0.14275056162106708</v>
      </c>
      <c r="J5013" s="2">
        <f>IFERROR(MIRR(B5013:G5013,Supuestos!$B$22,Supuestos!$B$22),"")</f>
        <v>0.14166546448229478</v>
      </c>
      <c r="K5013" s="6">
        <v>7219.660854448886</v>
      </c>
      <c r="L5013" s="6">
        <v>41342.01347115695</v>
      </c>
      <c r="M5013" s="6">
        <v>143680897.6132755</v>
      </c>
      <c r="N5013" s="6">
        <v>3324.140202254057</v>
      </c>
      <c r="O5013" s="6">
        <v>112030401.83100897</v>
      </c>
    </row>
    <row r="5014">
      <c r="A5014">
        <v>5010</v>
      </c>
      <c r="B5014" s="6">
        <v>-166713736.51836923</v>
      </c>
      <c r="C5014" s="6">
        <v>43978386.47908656</v>
      </c>
      <c r="D5014" s="6">
        <v>40039543.19641618</v>
      </c>
      <c r="E5014" s="6">
        <v>49076047.95338462</v>
      </c>
      <c r="F5014" s="6">
        <v>52800080.064831495</v>
      </c>
      <c r="G5014" s="6">
        <v>89327611.45630044</v>
      </c>
      <c r="H5014" s="6">
        <f>NPV(Supuestos!$B$22,C5014:G5014)+B5014</f>
        <v>13453706.624019422</v>
      </c>
      <c r="I5014" s="2">
        <f>IFERROR(IRR(B5014:G5014),"")</f>
        <v>0.16927227398366415</v>
      </c>
      <c r="J5014" s="2">
        <f>IFERROR(MIRR(B5014:G5014,Supuestos!$B$22,Supuestos!$B$22),"")</f>
        <v>0.1578327703468314</v>
      </c>
      <c r="K5014" s="6">
        <v>7680.752077092184</v>
      </c>
      <c r="L5014" s="6">
        <v>40010.52452166756</v>
      </c>
      <c r="M5014" s="6">
        <v>142128862.97234157</v>
      </c>
      <c r="N5014" s="6">
        <v>3499.3927139167986</v>
      </c>
      <c r="O5014" s="6">
        <v>107102908.5379992</v>
      </c>
    </row>
    <row r="5015">
      <c r="A5015">
        <v>5011</v>
      </c>
      <c r="B5015" s="6">
        <v>-148313890.66618228</v>
      </c>
      <c r="C5015" s="6">
        <v>41173270.56752268</v>
      </c>
      <c r="D5015" s="6">
        <v>34246973.39335619</v>
      </c>
      <c r="E5015" s="6">
        <v>27435453.21941382</v>
      </c>
      <c r="F5015" s="6">
        <v>30999038.84200696</v>
      </c>
      <c r="G5015" s="6">
        <v>61223603.6787557</v>
      </c>
      <c r="H5015" s="6">
        <f>NPV(Supuestos!$B$22,C5015:G5015)+B5015</f>
        <v>-17175362.442097586</v>
      </c>
      <c r="I5015" s="2">
        <f>IFERROR(IRR(B5015:G5015),"")</f>
        <v>0.09300675079753544</v>
      </c>
      <c r="J5015" s="2">
        <f>IFERROR(MIRR(B5015:G5015,Supuestos!$B$22,Supuestos!$B$22),"")</f>
        <v>0.11228107216129524</v>
      </c>
      <c r="K5015" s="6">
        <v>7850.653947068203</v>
      </c>
      <c r="L5015" s="6">
        <v>34348.138279945204</v>
      </c>
      <c r="M5015" s="6">
        <v>126741462.87723057</v>
      </c>
      <c r="N5015" s="6">
        <v>3507.8404093161225</v>
      </c>
      <c r="O5015" s="6">
        <v>114612535.36102742</v>
      </c>
    </row>
    <row r="5016">
      <c r="A5016">
        <v>5012</v>
      </c>
      <c r="B5016" s="6">
        <v>-163851844.45521986</v>
      </c>
      <c r="C5016" s="6">
        <v>25467730.257824514</v>
      </c>
      <c r="D5016" s="6">
        <v>26263246.529872928</v>
      </c>
      <c r="E5016" s="6">
        <v>34530826.98688683</v>
      </c>
      <c r="F5016" s="6">
        <v>23716904.107369322</v>
      </c>
      <c r="G5016" s="6">
        <v>68145249.63032627</v>
      </c>
      <c r="H5016" s="6">
        <f>NPV(Supuestos!$B$22,C5016:G5016)+B5016</f>
        <v>-48560871.70475217</v>
      </c>
      <c r="I5016" s="2">
        <f>IFERROR(IRR(B5016:G5016),"")</f>
        <v>0.0245864429652515</v>
      </c>
      <c r="J5016" s="2">
        <f>IFERROR(MIRR(B5016:G5016,Supuestos!$B$22,Supuestos!$B$22),"")</f>
        <v>0.06260937970401259</v>
      </c>
      <c r="K5016" s="6">
        <v>7507.804855933336</v>
      </c>
      <c r="L5016" s="6">
        <v>35779.26521706193</v>
      </c>
      <c r="M5016" s="6">
        <v>142361945.1641491</v>
      </c>
      <c r="N5016" s="6">
        <v>3521.3585121246674</v>
      </c>
      <c r="O5016" s="6">
        <v>114375167.67975096</v>
      </c>
    </row>
    <row r="5017">
      <c r="A5017">
        <v>5013</v>
      </c>
      <c r="B5017" s="6">
        <v>-168678417.30825365</v>
      </c>
      <c r="C5017" s="6">
        <v>55314294.20040869</v>
      </c>
      <c r="D5017" s="6">
        <v>59934148.58006245</v>
      </c>
      <c r="E5017" s="6">
        <v>46394585.40320123</v>
      </c>
      <c r="F5017" s="6">
        <v>58259765.30702429</v>
      </c>
      <c r="G5017" s="6">
        <v>101960736.41431585</v>
      </c>
      <c r="H5017" s="6">
        <f>NPV(Supuestos!$B$22,C5017:G5017)+B5017</f>
        <v>44724967.71704568</v>
      </c>
      <c r="I5017" s="2">
        <f>IFERROR(IRR(B5017:G5017),"")</f>
        <v>0.23648404505297071</v>
      </c>
      <c r="J5017" s="2">
        <f>IFERROR(MIRR(B5017:G5017,Supuestos!$B$22,Supuestos!$B$22),"")</f>
        <v>0.1949045329159862</v>
      </c>
      <c r="K5017" s="6">
        <v>8105.28068244753</v>
      </c>
      <c r="L5017" s="6">
        <v>37492.3289372847</v>
      </c>
      <c r="M5017" s="6">
        <v>144367549.35022628</v>
      </c>
      <c r="N5017" s="6">
        <v>3305.801480511824</v>
      </c>
      <c r="O5017" s="6">
        <v>113221503.18205433</v>
      </c>
    </row>
    <row r="5018">
      <c r="A5018">
        <v>5014</v>
      </c>
      <c r="B5018" s="6">
        <v>-177749181.76272202</v>
      </c>
      <c r="C5018" s="6">
        <v>62187210.09898631</v>
      </c>
      <c r="D5018" s="6">
        <v>56912052.782065436</v>
      </c>
      <c r="E5018" s="6">
        <v>71929487.92784967</v>
      </c>
      <c r="F5018" s="6">
        <v>60741923.78113534</v>
      </c>
      <c r="G5018" s="6">
        <v>96996891.67711455</v>
      </c>
      <c r="H5018" s="6">
        <f>NPV(Supuestos!$B$22,C5018:G5018)+B5018</f>
        <v>55484575.81304696</v>
      </c>
      <c r="I5018" s="2">
        <f>IFERROR(IRR(B5018:G5018),"")</f>
        <v>0.2549158678558699</v>
      </c>
      <c r="J5018" s="2">
        <f>IFERROR(MIRR(B5018:G5018,Supuestos!$B$22,Supuestos!$B$22),"")</f>
        <v>0.20365385504422995</v>
      </c>
      <c r="K5018" s="6">
        <v>8287.646530679329</v>
      </c>
      <c r="L5018" s="6">
        <v>39078.61623921134</v>
      </c>
      <c r="M5018" s="6">
        <v>151839601.0988301</v>
      </c>
      <c r="N5018" s="6">
        <v>3434.5742627978325</v>
      </c>
      <c r="O5018" s="6">
        <v>112572666.87421788</v>
      </c>
    </row>
    <row r="5019">
      <c r="A5019">
        <v>5015</v>
      </c>
      <c r="B5019" s="6">
        <v>-163067218.15308124</v>
      </c>
      <c r="C5019" s="6">
        <v>57596520.876461536</v>
      </c>
      <c r="D5019" s="6">
        <v>56638255.62621422</v>
      </c>
      <c r="E5019" s="6">
        <v>50342184.77762375</v>
      </c>
      <c r="F5019" s="6">
        <v>67945348.12245876</v>
      </c>
      <c r="G5019" s="6">
        <v>107787660.69630136</v>
      </c>
      <c r="H5019" s="6">
        <f>NPV(Supuestos!$B$22,C5019:G5019)+B5019</f>
        <v>61227519.06815266</v>
      </c>
      <c r="I5019" s="2">
        <f>IFERROR(IRR(B5019:G5019),"")</f>
        <v>0.27200853587785667</v>
      </c>
      <c r="J5019" s="2">
        <f>IFERROR(MIRR(B5019:G5019,Supuestos!$B$22,Supuestos!$B$22),"")</f>
        <v>0.21505331757819168</v>
      </c>
      <c r="K5019" s="6">
        <v>8312.48213372791</v>
      </c>
      <c r="L5019" s="6">
        <v>39108.39637906712</v>
      </c>
      <c r="M5019" s="6">
        <v>137060190.45870167</v>
      </c>
      <c r="N5019" s="6">
        <v>3518.3913381149373</v>
      </c>
      <c r="O5019" s="6">
        <v>113078144.89932664</v>
      </c>
    </row>
    <row r="5020">
      <c r="A5020">
        <v>5016</v>
      </c>
      <c r="B5020" s="6">
        <v>-196629452.09904796</v>
      </c>
      <c r="C5020" s="6">
        <v>92097581.81750979</v>
      </c>
      <c r="D5020" s="6">
        <v>99577679.66308011</v>
      </c>
      <c r="E5020" s="6">
        <v>74345966.92761971</v>
      </c>
      <c r="F5020" s="6">
        <v>80435501.91058284</v>
      </c>
      <c r="G5020" s="6">
        <v>145256789.89211342</v>
      </c>
      <c r="H5020" s="6">
        <f>NPV(Supuestos!$B$22,C5020:G5020)+B5020</f>
        <v>134027200.69133916</v>
      </c>
      <c r="I5020" s="2">
        <f>IFERROR(IRR(B5020:G5020),"")</f>
        <v>0.3853576772431649</v>
      </c>
      <c r="J5020" s="2">
        <f>IFERROR(MIRR(B5020:G5020,Supuestos!$B$22,Supuestos!$B$22),"")</f>
        <v>0.26488368396340256</v>
      </c>
      <c r="K5020" s="6">
        <v>8135.729755561592</v>
      </c>
      <c r="L5020" s="6">
        <v>47029.39209465364</v>
      </c>
      <c r="M5020" s="6">
        <v>166019978.12701222</v>
      </c>
      <c r="N5020" s="6">
        <v>3399.787958090504</v>
      </c>
      <c r="O5020" s="6">
        <v>108294133.57558447</v>
      </c>
    </row>
    <row r="5021">
      <c r="A5021">
        <v>5017</v>
      </c>
      <c r="B5021" s="6">
        <v>-149267436.51646918</v>
      </c>
      <c r="C5021" s="6">
        <v>56685469.98504488</v>
      </c>
      <c r="D5021" s="6">
        <v>51444612.62899372</v>
      </c>
      <c r="E5021" s="6">
        <v>61383432.51625756</v>
      </c>
      <c r="F5021" s="6">
        <v>44930713.327060655</v>
      </c>
      <c r="G5021" s="6">
        <v>102055724.47266617</v>
      </c>
      <c r="H5021" s="6">
        <f>NPV(Supuestos!$B$22,C5021:G5021)+B5021</f>
        <v>61080821.928335056</v>
      </c>
      <c r="I5021" s="2">
        <f>IFERROR(IRR(B5021:G5021),"")</f>
        <v>0.28671464863189533</v>
      </c>
      <c r="J5021" s="2">
        <f>IFERROR(MIRR(B5021:G5021,Supuestos!$B$22,Supuestos!$B$22),"")</f>
        <v>0.2209548956377736</v>
      </c>
      <c r="K5021" s="6">
        <v>8037.610735746755</v>
      </c>
      <c r="L5021" s="6">
        <v>38501.792106126115</v>
      </c>
      <c r="M5021" s="6">
        <v>124510443.11025405</v>
      </c>
      <c r="N5021" s="6">
        <v>3419.6472605379918</v>
      </c>
      <c r="O5021" s="6">
        <v>109564403.43201756</v>
      </c>
    </row>
    <row r="5022">
      <c r="A5022">
        <v>5018</v>
      </c>
      <c r="B5022" s="6">
        <v>-155437076.77236012</v>
      </c>
      <c r="C5022" s="6">
        <v>51380136.01215939</v>
      </c>
      <c r="D5022" s="6">
        <v>56846221.87206928</v>
      </c>
      <c r="E5022" s="6">
        <v>60214249.454244256</v>
      </c>
      <c r="F5022" s="6">
        <v>68649874.79466537</v>
      </c>
      <c r="G5022" s="6">
        <v>93628174.9215505</v>
      </c>
      <c r="H5022" s="6">
        <f>NPV(Supuestos!$B$22,C5022:G5022)+B5022</f>
        <v>63291220.13832823</v>
      </c>
      <c r="I5022" s="2">
        <f>IFERROR(IRR(B5022:G5022),"")</f>
        <v>0.28277176369308904</v>
      </c>
      <c r="J5022" s="2">
        <f>IFERROR(MIRR(B5022:G5022,Supuestos!$B$22,Supuestos!$B$22),"")</f>
        <v>0.22060437313432346</v>
      </c>
      <c r="K5022" s="6">
        <v>8328.432150017925</v>
      </c>
      <c r="L5022" s="6">
        <v>36828.64596614509</v>
      </c>
      <c r="M5022" s="6">
        <v>130899086.44387445</v>
      </c>
      <c r="N5022" s="6">
        <v>3325.169836884985</v>
      </c>
      <c r="O5022" s="6">
        <v>108400717.34147108</v>
      </c>
    </row>
    <row r="5023">
      <c r="A5023">
        <v>5019</v>
      </c>
      <c r="B5023" s="6">
        <v>-192707161.84238246</v>
      </c>
      <c r="C5023" s="6">
        <v>44157138.408675894</v>
      </c>
      <c r="D5023" s="6">
        <v>46676175.197365366</v>
      </c>
      <c r="E5023" s="6">
        <v>42686276.03686991</v>
      </c>
      <c r="F5023" s="6">
        <v>47531694.89526862</v>
      </c>
      <c r="G5023" s="6">
        <v>92212589.53288496</v>
      </c>
      <c r="H5023" s="6">
        <f>NPV(Supuestos!$B$22,C5023:G5023)+B5023</f>
        <v>-13210099.719439998</v>
      </c>
      <c r="I5023" s="2">
        <f>IFERROR(IRR(B5023:G5023),"")</f>
        <v>0.1140584351817952</v>
      </c>
      <c r="J5023" s="2">
        <f>IFERROR(MIRR(B5023:G5023,Supuestos!$B$22,Supuestos!$B$22),"")</f>
        <v>0.12392349304203543</v>
      </c>
      <c r="K5023" s="6">
        <v>7608.524042471259</v>
      </c>
      <c r="L5023" s="6">
        <v>41951.04005314887</v>
      </c>
      <c r="M5023" s="6">
        <v>167172322.09429783</v>
      </c>
      <c r="N5023" s="6">
        <v>3523.7766489076116</v>
      </c>
      <c r="O5023" s="6">
        <v>112622329.75640428</v>
      </c>
    </row>
    <row r="5024">
      <c r="A5024">
        <v>5020</v>
      </c>
      <c r="B5024" s="6">
        <v>-185008476.61701167</v>
      </c>
      <c r="C5024" s="6">
        <v>50521558.74505763</v>
      </c>
      <c r="D5024" s="6">
        <v>76464977.24476847</v>
      </c>
      <c r="E5024" s="6">
        <v>72971338.20734523</v>
      </c>
      <c r="F5024" s="6">
        <v>63340502.86294463</v>
      </c>
      <c r="G5024" s="6">
        <v>108768522.63133875</v>
      </c>
      <c r="H5024" s="6">
        <f>NPV(Supuestos!$B$22,C5024:G5024)+B5024</f>
        <v>61393196.84835835</v>
      </c>
      <c r="I5024" s="2">
        <f>IFERROR(IRR(B5024:G5024),"")</f>
        <v>0.2578426575667896</v>
      </c>
      <c r="J5024" s="2">
        <f>IFERROR(MIRR(B5024:G5024,Supuestos!$B$22,Supuestos!$B$22),"")</f>
        <v>0.2072445584275613</v>
      </c>
      <c r="K5024" s="6">
        <v>7889.211053068457</v>
      </c>
      <c r="L5024" s="6">
        <v>43024.185708922036</v>
      </c>
      <c r="M5024" s="6">
        <v>157854326.10148385</v>
      </c>
      <c r="N5024" s="6">
        <v>3393.3399566138783</v>
      </c>
      <c r="O5024" s="6">
        <v>111031200.56357317</v>
      </c>
    </row>
    <row r="5025">
      <c r="A5025">
        <v>5021</v>
      </c>
      <c r="B5025" s="6">
        <v>-165037323.35099354</v>
      </c>
      <c r="C5025" s="6">
        <v>54394938.625583716</v>
      </c>
      <c r="D5025" s="6">
        <v>53111634.361972444</v>
      </c>
      <c r="E5025" s="6">
        <v>47259177.32161446</v>
      </c>
      <c r="F5025" s="6">
        <v>41317909.219577104</v>
      </c>
      <c r="G5025" s="6">
        <v>92129885.13650535</v>
      </c>
      <c r="H5025" s="6">
        <f>NPV(Supuestos!$B$22,C5025:G5025)+B5025</f>
        <v>27756706.2313096</v>
      </c>
      <c r="I5025" s="2">
        <f>IFERROR(IRR(B5025:G5025),"")</f>
        <v>0.20382533163661762</v>
      </c>
      <c r="J5025" s="2">
        <f>IFERROR(MIRR(B5025:G5025,Supuestos!$B$22,Supuestos!$B$22),"")</f>
        <v>0.1759994893813972</v>
      </c>
      <c r="K5025" s="6">
        <v>7537.036393094813</v>
      </c>
      <c r="L5025" s="6">
        <v>38981.893403879934</v>
      </c>
      <c r="M5025" s="6">
        <v>141532687.4104507</v>
      </c>
      <c r="N5025" s="6">
        <v>3281.389244583746</v>
      </c>
      <c r="O5025" s="6">
        <v>106859110.18925397</v>
      </c>
    </row>
    <row r="5026">
      <c r="A5026">
        <v>5022</v>
      </c>
      <c r="B5026" s="6">
        <v>-149239828.94703132</v>
      </c>
      <c r="C5026" s="6">
        <v>39795748.463295355</v>
      </c>
      <c r="D5026" s="6">
        <v>56948591.20473668</v>
      </c>
      <c r="E5026" s="6">
        <v>55067501.04616129</v>
      </c>
      <c r="F5026" s="6">
        <v>46725809.98450649</v>
      </c>
      <c r="G5026" s="6">
        <v>99830406.17764242</v>
      </c>
      <c r="H5026" s="6">
        <f>NPV(Supuestos!$B$22,C5026:G5026)+B5026</f>
        <v>46172023.99027216</v>
      </c>
      <c r="I5026" s="2">
        <f>IFERROR(IRR(B5026:G5026),"")</f>
        <v>0.2473633272734676</v>
      </c>
      <c r="J5026" s="2">
        <f>IFERROR(MIRR(B5026:G5026,Supuestos!$B$22,Supuestos!$B$22),"")</f>
        <v>0.2031453125314011</v>
      </c>
      <c r="K5026" s="6">
        <v>8111.961226915622</v>
      </c>
      <c r="L5026" s="6">
        <v>36946.018624899974</v>
      </c>
      <c r="M5026" s="6">
        <v>125263455.30110405</v>
      </c>
      <c r="N5026" s="6">
        <v>3350.696905950705</v>
      </c>
      <c r="O5026" s="6">
        <v>111182042.76103055</v>
      </c>
    </row>
    <row r="5027">
      <c r="A5027">
        <v>5023</v>
      </c>
      <c r="B5027" s="6">
        <v>-176327155.4557383</v>
      </c>
      <c r="C5027" s="6">
        <v>78190855.25989062</v>
      </c>
      <c r="D5027" s="6">
        <v>83009434.53723973</v>
      </c>
      <c r="E5027" s="6">
        <v>75510774.89481413</v>
      </c>
      <c r="F5027" s="6">
        <v>64876398.24832027</v>
      </c>
      <c r="G5027" s="6">
        <v>130752066.25193548</v>
      </c>
      <c r="H5027" s="6">
        <f>NPV(Supuestos!$B$22,C5027:G5027)+B5027</f>
        <v>113422562.60510838</v>
      </c>
      <c r="I5027" s="2">
        <f>IFERROR(IRR(B5027:G5027),"")</f>
        <v>0.36953059497284957</v>
      </c>
      <c r="J5027" s="2">
        <f>IFERROR(MIRR(B5027:G5027,Supuestos!$B$22,Supuestos!$B$22),"")</f>
        <v>0.2590576480450961</v>
      </c>
      <c r="K5027" s="6">
        <v>8670.052525252158</v>
      </c>
      <c r="L5027" s="6">
        <v>39237.8852098854</v>
      </c>
      <c r="M5027" s="6">
        <v>149111593.3957766</v>
      </c>
      <c r="N5027" s="6">
        <v>3316.840510132412</v>
      </c>
      <c r="O5027" s="6">
        <v>110231645.42902346</v>
      </c>
    </row>
    <row r="5028">
      <c r="A5028">
        <v>5024</v>
      </c>
      <c r="B5028" s="6">
        <v>-151817388.46778357</v>
      </c>
      <c r="C5028" s="6">
        <v>55601513.723338485</v>
      </c>
      <c r="D5028" s="6">
        <v>60601619.3820637</v>
      </c>
      <c r="E5028" s="6">
        <v>58115388.83621264</v>
      </c>
      <c r="F5028" s="6">
        <v>60204877.007823</v>
      </c>
      <c r="G5028" s="6">
        <v>90715663.94146113</v>
      </c>
      <c r="H5028" s="6">
        <f>NPV(Supuestos!$B$22,C5028:G5028)+B5028</f>
        <v>65574073.08455069</v>
      </c>
      <c r="I5028" s="2">
        <f>IFERROR(IRR(B5028:G5028),"")</f>
        <v>0.2960515316530655</v>
      </c>
      <c r="J5028" s="2">
        <f>IFERROR(MIRR(B5028:G5028,Supuestos!$B$22,Supuestos!$B$22),"")</f>
        <v>0.22486731120274328</v>
      </c>
      <c r="K5028" s="6">
        <v>7906.6049599312155</v>
      </c>
      <c r="L5028" s="6">
        <v>40373.72084411256</v>
      </c>
      <c r="M5028" s="6">
        <v>126279863.54962848</v>
      </c>
      <c r="N5028" s="6">
        <v>3447.044788145771</v>
      </c>
      <c r="O5028" s="6">
        <v>107461203.6451646</v>
      </c>
    </row>
    <row r="5029">
      <c r="A5029">
        <v>5025</v>
      </c>
      <c r="B5029" s="6">
        <v>-169257042.49775022</v>
      </c>
      <c r="C5029" s="6">
        <v>55228031.83380092</v>
      </c>
      <c r="D5029" s="6">
        <v>74404433.16649312</v>
      </c>
      <c r="E5029" s="6">
        <v>72342119.26196599</v>
      </c>
      <c r="F5029" s="6">
        <v>74829749.13389277</v>
      </c>
      <c r="G5029" s="6">
        <v>113474530.57221335</v>
      </c>
      <c r="H5029" s="6">
        <f>NPV(Supuestos!$B$22,C5029:G5029)+B5029</f>
        <v>88509598.68597989</v>
      </c>
      <c r="I5029" s="2">
        <f>IFERROR(IRR(B5029:G5029),"")</f>
        <v>0.3191487926537579</v>
      </c>
      <c r="J5029" s="2">
        <f>IFERROR(MIRR(B5029:G5029,Supuestos!$B$22,Supuestos!$B$22),"")</f>
        <v>0.24005470432148024</v>
      </c>
      <c r="K5029" s="6">
        <v>7946.701351049087</v>
      </c>
      <c r="L5029" s="6">
        <v>43044.543013266695</v>
      </c>
      <c r="M5029" s="6">
        <v>141892072.24824485</v>
      </c>
      <c r="N5029" s="6">
        <v>3321.9592658802867</v>
      </c>
      <c r="O5029" s="6">
        <v>107864657.1586094</v>
      </c>
    </row>
    <row r="5030">
      <c r="A5030">
        <v>5026</v>
      </c>
      <c r="B5030" s="6">
        <v>-185237136.75544715</v>
      </c>
      <c r="C5030" s="6">
        <v>87295549.1050579</v>
      </c>
      <c r="D5030" s="6">
        <v>78873078.38897984</v>
      </c>
      <c r="E5030" s="6">
        <v>84396444.32266818</v>
      </c>
      <c r="F5030" s="6">
        <v>103997419.58465017</v>
      </c>
      <c r="G5030" s="6">
        <v>140746638.49161083</v>
      </c>
      <c r="H5030" s="6">
        <f>NPV(Supuestos!$B$22,C5030:G5030)+B5030</f>
        <v>143667589.67649317</v>
      </c>
      <c r="I5030" s="2">
        <f>IFERROR(IRR(B5030:G5030),"")</f>
        <v>0.40402791460931675</v>
      </c>
      <c r="J5030" s="2">
        <f>IFERROR(MIRR(B5030:G5030,Supuestos!$B$22,Supuestos!$B$22),"")</f>
        <v>0.27871353557748857</v>
      </c>
      <c r="K5030" s="6">
        <v>8987.16118683562</v>
      </c>
      <c r="L5030" s="6">
        <v>41219.520711916</v>
      </c>
      <c r="M5030" s="6">
        <v>155601418.62087926</v>
      </c>
      <c r="N5030" s="6">
        <v>3475.605596570919</v>
      </c>
      <c r="O5030" s="6">
        <v>111341761.81617321</v>
      </c>
    </row>
    <row r="5031">
      <c r="A5031">
        <v>5027</v>
      </c>
      <c r="B5031" s="6">
        <v>-155336561.13921496</v>
      </c>
      <c r="C5031" s="6">
        <v>38998232.54938104</v>
      </c>
      <c r="D5031" s="6">
        <v>53888050.76960785</v>
      </c>
      <c r="E5031" s="6">
        <v>56424627.38020026</v>
      </c>
      <c r="F5031" s="6">
        <v>52077042.03688668</v>
      </c>
      <c r="G5031" s="6">
        <v>84434282.58571157</v>
      </c>
      <c r="H5031" s="6">
        <f>NPV(Supuestos!$B$22,C5031:G5031)+B5031</f>
        <v>33108846.381553505</v>
      </c>
      <c r="I5031" s="2">
        <f>IFERROR(IRR(B5031:G5031),"")</f>
        <v>0.21636408072196636</v>
      </c>
      <c r="J5031" s="2">
        <f>IFERROR(MIRR(B5031:G5031,Supuestos!$B$22,Supuestos!$B$22),"")</f>
        <v>0.18491507732953583</v>
      </c>
      <c r="K5031" s="6">
        <v>7530.887515758223</v>
      </c>
      <c r="L5031" s="6">
        <v>41092.4699315921</v>
      </c>
      <c r="M5031" s="6">
        <v>130579539.63525519</v>
      </c>
      <c r="N5031" s="6">
        <v>3573.9562683428326</v>
      </c>
      <c r="O5031" s="6">
        <v>102403571.40548442</v>
      </c>
    </row>
    <row r="5032">
      <c r="A5032">
        <v>5028</v>
      </c>
      <c r="B5032" s="6">
        <v>-152522265.19597077</v>
      </c>
      <c r="C5032" s="6">
        <v>83109534.23906672</v>
      </c>
      <c r="D5032" s="6">
        <v>67944016.13812701</v>
      </c>
      <c r="E5032" s="6">
        <v>95886621.4275879</v>
      </c>
      <c r="F5032" s="6">
        <v>82463284.07763824</v>
      </c>
      <c r="G5032" s="6">
        <v>124326122.0312774</v>
      </c>
      <c r="H5032" s="6">
        <f>NPV(Supuestos!$B$22,C5032:G5032)+B5032</f>
        <v>150778263.48832</v>
      </c>
      <c r="I5032" s="2">
        <f>IFERROR(IRR(B5032:G5032),"")</f>
        <v>0.4756521290939966</v>
      </c>
      <c r="J5032" s="2">
        <f>IFERROR(MIRR(B5032:G5032,Supuestos!$B$22,Supuestos!$B$22),"")</f>
        <v>0.308015334553829</v>
      </c>
      <c r="K5032" s="6">
        <v>8612.984176960303</v>
      </c>
      <c r="L5032" s="6">
        <v>40018.007920895325</v>
      </c>
      <c r="M5032" s="6">
        <v>124948307.67467928</v>
      </c>
      <c r="N5032" s="6">
        <v>3221.589849640926</v>
      </c>
      <c r="O5032" s="6">
        <v>109142763.06348829</v>
      </c>
    </row>
    <row r="5033">
      <c r="A5033">
        <v>5029</v>
      </c>
      <c r="B5033" s="6">
        <v>-163356369.3818548</v>
      </c>
      <c r="C5033" s="6">
        <v>58838699.21556808</v>
      </c>
      <c r="D5033" s="6">
        <v>41898199.23445488</v>
      </c>
      <c r="E5033" s="6">
        <v>50543187.42207647</v>
      </c>
      <c r="F5033" s="6">
        <v>46848202.90907526</v>
      </c>
      <c r="G5033" s="6">
        <v>88242883.39696068</v>
      </c>
      <c r="H5033" s="6">
        <f>NPV(Supuestos!$B$22,C5033:G5033)+B5033</f>
        <v>28179525.788981486</v>
      </c>
      <c r="I5033" s="2">
        <f>IFERROR(IRR(B5033:G5033),"")</f>
        <v>0.20544347060530238</v>
      </c>
      <c r="J5033" s="2">
        <f>IFERROR(MIRR(B5033:G5033,Supuestos!$B$22,Supuestos!$B$22),"")</f>
        <v>0.17686777720206903</v>
      </c>
      <c r="K5033" s="6">
        <v>7236.121469946829</v>
      </c>
      <c r="L5033" s="6">
        <v>42885.38112516949</v>
      </c>
      <c r="M5033" s="6">
        <v>138530463.21331948</v>
      </c>
      <c r="N5033" s="6">
        <v>3465.925431655099</v>
      </c>
      <c r="O5033" s="6">
        <v>103751575.15937571</v>
      </c>
    </row>
    <row r="5034">
      <c r="A5034">
        <v>5030</v>
      </c>
      <c r="B5034" s="6">
        <v>-161613481.6312178</v>
      </c>
      <c r="C5034" s="6">
        <v>51631696.74980422</v>
      </c>
      <c r="D5034" s="6">
        <v>45455202.1459523</v>
      </c>
      <c r="E5034" s="6">
        <v>33705932.185739785</v>
      </c>
      <c r="F5034" s="6">
        <v>34998219.176361434</v>
      </c>
      <c r="G5034" s="6">
        <v>97035892.30478801</v>
      </c>
      <c r="H5034" s="6">
        <f>NPV(Supuestos!$B$22,C5034:G5034)+B5034</f>
        <v>12523483.732492186</v>
      </c>
      <c r="I5034" s="2">
        <f>IFERROR(IRR(B5034:G5034),"")</f>
        <v>0.16926067361101907</v>
      </c>
      <c r="J5034" s="2">
        <f>IFERROR(MIRR(B5034:G5034,Supuestos!$B$22,Supuestos!$B$22),"")</f>
        <v>0.15714432143981139</v>
      </c>
      <c r="K5034" s="6">
        <v>8635.506383031274</v>
      </c>
      <c r="L5034" s="6">
        <v>31664.77662880861</v>
      </c>
      <c r="M5034" s="6">
        <v>139738171.1755909</v>
      </c>
      <c r="N5034" s="6">
        <v>3382.751344423741</v>
      </c>
      <c r="O5034" s="6">
        <v>111556495.95116055</v>
      </c>
    </row>
    <row r="5035">
      <c r="A5035">
        <v>5031</v>
      </c>
      <c r="B5035" s="6">
        <v>-178667317.41419178</v>
      </c>
      <c r="C5035" s="6">
        <v>46033847.24981476</v>
      </c>
      <c r="D5035" s="6">
        <v>55094138.35487638</v>
      </c>
      <c r="E5035" s="6">
        <v>61804710.47687802</v>
      </c>
      <c r="F5035" s="6">
        <v>49528117.53609159</v>
      </c>
      <c r="G5035" s="6">
        <v>104941761.58896765</v>
      </c>
      <c r="H5035" s="6">
        <f>NPV(Supuestos!$B$22,C5035:G5035)+B5035</f>
        <v>29650904.08135674</v>
      </c>
      <c r="I5035" s="2">
        <f>IFERROR(IRR(B5035:G5035),"")</f>
        <v>0.1994998735752841</v>
      </c>
      <c r="J5035" s="2">
        <f>IFERROR(MIRR(B5035:G5035,Supuestos!$B$22,Supuestos!$B$22),"")</f>
        <v>0.17555047094520226</v>
      </c>
      <c r="K5035" s="6">
        <v>8037.885727651006</v>
      </c>
      <c r="L5035" s="6">
        <v>38254.279146673856</v>
      </c>
      <c r="M5035" s="6">
        <v>154068635.4642216</v>
      </c>
      <c r="N5035" s="6">
        <v>3443.2931169557073</v>
      </c>
      <c r="O5035" s="6">
        <v>110995082.57133353</v>
      </c>
    </row>
    <row r="5036">
      <c r="A5036">
        <v>5032</v>
      </c>
      <c r="B5036" s="6">
        <v>-160155548.32705873</v>
      </c>
      <c r="C5036" s="6">
        <v>40082459.223193526</v>
      </c>
      <c r="D5036" s="6">
        <v>39792184.74562049</v>
      </c>
      <c r="E5036" s="6">
        <v>45691890.34984629</v>
      </c>
      <c r="F5036" s="6">
        <v>23962801.012641706</v>
      </c>
      <c r="G5036" s="6">
        <v>89211542.89140749</v>
      </c>
      <c r="H5036" s="6">
        <f>NPV(Supuestos!$B$22,C5036:G5036)+B5036</f>
        <v>-3014396.0735506043</v>
      </c>
      <c r="I5036" s="2">
        <f>IFERROR(IRR(B5036:G5036),"")</f>
        <v>0.13290847178430173</v>
      </c>
      <c r="J5036" s="2">
        <f>IFERROR(MIRR(B5036:G5036,Supuestos!$B$22,Supuestos!$B$22),"")</f>
        <v>0.13567597970186696</v>
      </c>
      <c r="K5036" s="6">
        <v>7286.633383111343</v>
      </c>
      <c r="L5036" s="6">
        <v>39658.72254724281</v>
      </c>
      <c r="M5036" s="6">
        <v>137037262.59551552</v>
      </c>
      <c r="N5036" s="6">
        <v>3284.606139641255</v>
      </c>
      <c r="O5036" s="6">
        <v>111202834.02480821</v>
      </c>
    </row>
    <row r="5037">
      <c r="A5037">
        <v>5033</v>
      </c>
      <c r="B5037" s="6">
        <v>-175852899.68183556</v>
      </c>
      <c r="C5037" s="6">
        <v>80910286.5103555</v>
      </c>
      <c r="D5037" s="6">
        <v>69513396.03267965</v>
      </c>
      <c r="E5037" s="6">
        <v>83594651.6906915</v>
      </c>
      <c r="F5037" s="6">
        <v>82840027.40613079</v>
      </c>
      <c r="G5037" s="6">
        <v>130531954.75627288</v>
      </c>
      <c r="H5037" s="6">
        <f>NPV(Supuestos!$B$22,C5037:G5037)+B5037</f>
        <v>121875499.09446982</v>
      </c>
      <c r="I5037" s="2">
        <f>IFERROR(IRR(B5037:G5037),"")</f>
        <v>0.380030315281973</v>
      </c>
      <c r="J5037" s="2">
        <f>IFERROR(MIRR(B5037:G5037,Supuestos!$B$22,Supuestos!$B$22),"")</f>
        <v>0.2665985803047577</v>
      </c>
      <c r="K5037" s="6">
        <v>8649.71089346656</v>
      </c>
      <c r="L5037" s="6">
        <v>41764.80474134111</v>
      </c>
      <c r="M5037" s="6">
        <v>146952620.759061</v>
      </c>
      <c r="N5037" s="6">
        <v>3437.350602975736</v>
      </c>
      <c r="O5037" s="6">
        <v>112453868.25212948</v>
      </c>
    </row>
    <row r="5038">
      <c r="A5038">
        <v>5034</v>
      </c>
      <c r="B5038" s="6">
        <v>-165395174.03844932</v>
      </c>
      <c r="C5038" s="6">
        <v>55254106.51306771</v>
      </c>
      <c r="D5038" s="6">
        <v>52294419.7636414</v>
      </c>
      <c r="E5038" s="6">
        <v>48091723.40035141</v>
      </c>
      <c r="F5038" s="6">
        <v>43252075.33684817</v>
      </c>
      <c r="G5038" s="6">
        <v>84497430.67201829</v>
      </c>
      <c r="H5038" s="6">
        <f>NPV(Supuestos!$B$22,C5038:G5038)+B5038</f>
        <v>25266760.307558063</v>
      </c>
      <c r="I5038" s="2">
        <f>IFERROR(IRR(B5038:G5038),"")</f>
        <v>0.19898064644762603</v>
      </c>
      <c r="J5038" s="2">
        <f>IFERROR(MIRR(B5038:G5038,Supuestos!$B$22,Supuestos!$B$22),"")</f>
        <v>0.17287865744895892</v>
      </c>
      <c r="K5038" s="6">
        <v>8305.839585209644</v>
      </c>
      <c r="L5038" s="6">
        <v>34109.87221638333</v>
      </c>
      <c r="M5038" s="6">
        <v>142730283.88634697</v>
      </c>
      <c r="N5038" s="6">
        <v>3383.5990130280456</v>
      </c>
      <c r="O5038" s="6">
        <v>110140341.01248966</v>
      </c>
    </row>
    <row r="5039">
      <c r="A5039">
        <v>5035</v>
      </c>
      <c r="B5039" s="6">
        <v>-188182064.4838843</v>
      </c>
      <c r="C5039" s="6">
        <v>42396263.33175269</v>
      </c>
      <c r="D5039" s="6">
        <v>54181757.901182026</v>
      </c>
      <c r="E5039" s="6">
        <v>60704989.88647479</v>
      </c>
      <c r="F5039" s="6">
        <v>48607540.55309673</v>
      </c>
      <c r="G5039" s="6">
        <v>113534192.63437721</v>
      </c>
      <c r="H5039" s="6">
        <f>NPV(Supuestos!$B$22,C5039:G5039)+B5039</f>
        <v>19418550.67883899</v>
      </c>
      <c r="I5039" s="2">
        <f>IFERROR(IRR(B5039:G5039),"")</f>
        <v>0.17653290836037303</v>
      </c>
      <c r="J5039" s="2">
        <f>IFERROR(MIRR(B5039:G5039,Supuestos!$B$22,Supuestos!$B$22),"")</f>
        <v>0.16261235217759262</v>
      </c>
      <c r="K5039" s="6">
        <v>7685.146299620439</v>
      </c>
      <c r="L5039" s="6">
        <v>42617.08867893678</v>
      </c>
      <c r="M5039" s="6">
        <v>161980579.57496214</v>
      </c>
      <c r="N5039" s="6">
        <v>3522.4474762566388</v>
      </c>
      <c r="O5039" s="6">
        <v>109900176.92087506</v>
      </c>
    </row>
    <row r="5040">
      <c r="A5040">
        <v>5036</v>
      </c>
      <c r="B5040" s="6">
        <v>-183556467.75113788</v>
      </c>
      <c r="C5040" s="6">
        <v>81861300.69587749</v>
      </c>
      <c r="D5040" s="6">
        <v>99517601.6006478</v>
      </c>
      <c r="E5040" s="6">
        <v>90088226.65703824</v>
      </c>
      <c r="F5040" s="6">
        <v>95948360.26454498</v>
      </c>
      <c r="G5040" s="6">
        <v>146967609.9283347</v>
      </c>
      <c r="H5040" s="6">
        <f>NPV(Supuestos!$B$22,C5040:G5040)+B5040</f>
        <v>158773743.66689226</v>
      </c>
      <c r="I5040" s="2">
        <f>IFERROR(IRR(B5040:G5040),"")</f>
        <v>0.43213217804504256</v>
      </c>
      <c r="J5040" s="2">
        <f>IFERROR(MIRR(B5040:G5040,Supuestos!$B$22,Supuestos!$B$22),"")</f>
        <v>0.2913380817884812</v>
      </c>
      <c r="K5040" s="6">
        <v>8624.310204658934</v>
      </c>
      <c r="L5040" s="6">
        <v>44608.98844124201</v>
      </c>
      <c r="M5040" s="6">
        <v>152778727.4124726</v>
      </c>
      <c r="N5040" s="6">
        <v>3408.9302132216594</v>
      </c>
      <c r="O5040" s="6">
        <v>111617225.14355056</v>
      </c>
    </row>
    <row r="5041">
      <c r="A5041">
        <v>5037</v>
      </c>
      <c r="B5041" s="6">
        <v>-192841056.8197981</v>
      </c>
      <c r="C5041" s="6">
        <v>96674170.68519385</v>
      </c>
      <c r="D5041" s="6">
        <v>92484762.3746134</v>
      </c>
      <c r="E5041" s="6">
        <v>104303435.08520344</v>
      </c>
      <c r="F5041" s="6">
        <v>117206116.91763738</v>
      </c>
      <c r="G5041" s="6">
        <v>161279435.83719552</v>
      </c>
      <c r="H5041" s="6">
        <f>NPV(Supuestos!$B$22,C5041:G5041)+B5041</f>
        <v>186685631.93366235</v>
      </c>
      <c r="I5041" s="2">
        <f>IFERROR(IRR(B5041:G5041),"")</f>
        <v>0.46117281519603304</v>
      </c>
      <c r="J5041" s="2">
        <f>IFERROR(MIRR(B5041:G5041,Supuestos!$B$22,Supuestos!$B$22),"")</f>
        <v>0.3053092482430517</v>
      </c>
      <c r="K5041" s="6">
        <v>9021.141504582552</v>
      </c>
      <c r="L5041" s="6">
        <v>44390.71014144082</v>
      </c>
      <c r="M5041" s="6">
        <v>160804666.6058105</v>
      </c>
      <c r="N5041" s="6">
        <v>3457.03832404688</v>
      </c>
      <c r="O5041" s="6">
        <v>109827545.58682959</v>
      </c>
    </row>
    <row r="5042">
      <c r="A5042">
        <v>5038</v>
      </c>
      <c r="B5042" s="6">
        <v>-182148373.93837845</v>
      </c>
      <c r="C5042" s="6">
        <v>51723616.24058618</v>
      </c>
      <c r="D5042" s="6">
        <v>31505643.261912286</v>
      </c>
      <c r="E5042" s="6">
        <v>36227143.812467486</v>
      </c>
      <c r="F5042" s="6">
        <v>52563422.67958905</v>
      </c>
      <c r="G5042" s="6">
        <v>85814149.07422188</v>
      </c>
      <c r="H5042" s="6">
        <f>NPV(Supuestos!$B$22,C5042:G5042)+B5042</f>
        <v>-12390975.236991294</v>
      </c>
      <c r="I5042" s="2">
        <f>IFERROR(IRR(B5042:G5042),"")</f>
        <v>0.11404652343565802</v>
      </c>
      <c r="J5042" s="2">
        <f>IFERROR(MIRR(B5042:G5042,Supuestos!$B$22,Supuestos!$B$22),"")</f>
        <v>0.12404975151385833</v>
      </c>
      <c r="K5042" s="6">
        <v>7395.2474093758565</v>
      </c>
      <c r="L5042" s="6">
        <v>40390.35331055779</v>
      </c>
      <c r="M5042" s="6">
        <v>158252641.4836842</v>
      </c>
      <c r="N5042" s="6">
        <v>3302.1422371889153</v>
      </c>
      <c r="O5042" s="6">
        <v>112559892.2422095</v>
      </c>
    </row>
    <row r="5043">
      <c r="A5043">
        <v>5039</v>
      </c>
      <c r="B5043" s="6">
        <v>-168778269.39630345</v>
      </c>
      <c r="C5043" s="6">
        <v>55280847.3368167</v>
      </c>
      <c r="D5043" s="6">
        <v>78081370.26921922</v>
      </c>
      <c r="E5043" s="6">
        <v>63382865.23425162</v>
      </c>
      <c r="F5043" s="6">
        <v>63477889.51264794</v>
      </c>
      <c r="G5043" s="6">
        <v>114392145.4494536</v>
      </c>
      <c r="H5043" s="6">
        <f>NPV(Supuestos!$B$22,C5043:G5043)+B5043</f>
        <v>79572111.82566187</v>
      </c>
      <c r="I5043" s="2">
        <f>IFERROR(IRR(B5043:G5043),"")</f>
        <v>0.3051728841372749</v>
      </c>
      <c r="J5043" s="2">
        <f>IFERROR(MIRR(B5043:G5043,Supuestos!$B$22,Supuestos!$B$22),"")</f>
        <v>0.2315569847051333</v>
      </c>
      <c r="K5043" s="6">
        <v>8480.473163022694</v>
      </c>
      <c r="L5043" s="6">
        <v>38728.90144689258</v>
      </c>
      <c r="M5043" s="6">
        <v>142503116.64800557</v>
      </c>
      <c r="N5043" s="6">
        <v>3392.7142317406833</v>
      </c>
      <c r="O5043" s="6">
        <v>111878892.52615444</v>
      </c>
    </row>
    <row r="5044">
      <c r="A5044">
        <v>5040</v>
      </c>
      <c r="B5044" s="6">
        <v>-169181423.30950463</v>
      </c>
      <c r="C5044" s="6">
        <v>85302531.33886242</v>
      </c>
      <c r="D5044" s="6">
        <v>76296527.2417881</v>
      </c>
      <c r="E5044" s="6">
        <v>84830196.31254737</v>
      </c>
      <c r="F5044" s="6">
        <v>61620528.49779814</v>
      </c>
      <c r="G5044" s="6">
        <v>135864088.32109532</v>
      </c>
      <c r="H5044" s="6">
        <f>NPV(Supuestos!$B$22,C5044:G5044)+B5044</f>
        <v>128658874.72955598</v>
      </c>
      <c r="I5044" s="2">
        <f>IFERROR(IRR(B5044:G5044),"")</f>
        <v>0.40973963951936043</v>
      </c>
      <c r="J5044" s="2">
        <f>IFERROR(MIRR(B5044:G5044,Supuestos!$B$22,Supuestos!$B$22),"")</f>
        <v>0.2765299480465935</v>
      </c>
      <c r="K5044" s="6">
        <v>8439.59789846865</v>
      </c>
      <c r="L5044" s="6">
        <v>43269.00240853509</v>
      </c>
      <c r="M5044" s="6">
        <v>139967584.765832</v>
      </c>
      <c r="N5044" s="6">
        <v>3307.0834688221416</v>
      </c>
      <c r="O5044" s="6">
        <v>115491872.76682477</v>
      </c>
    </row>
    <row r="5045">
      <c r="A5045">
        <v>5041</v>
      </c>
      <c r="B5045" s="6">
        <v>-184921641.6137437</v>
      </c>
      <c r="C5045" s="6">
        <v>72467286.84277755</v>
      </c>
      <c r="D5045" s="6">
        <v>49311822.71487292</v>
      </c>
      <c r="E5045" s="6">
        <v>75644256.20639162</v>
      </c>
      <c r="F5045" s="6">
        <v>52828114.856918186</v>
      </c>
      <c r="G5045" s="6">
        <v>95257499.35159355</v>
      </c>
      <c r="H5045" s="6">
        <f>NPV(Supuestos!$B$22,C5045:G5045)+B5045</f>
        <v>48399963.62067912</v>
      </c>
      <c r="I5045" s="2">
        <f>IFERROR(IRR(B5045:G5045),"")</f>
        <v>0.24025839766332965</v>
      </c>
      <c r="J5045" s="2">
        <f>IFERROR(MIRR(B5045:G5045,Supuestos!$B$22,Supuestos!$B$22),"")</f>
        <v>0.19425837194064233</v>
      </c>
      <c r="K5045" s="6">
        <v>8110.627534035215</v>
      </c>
      <c r="L5045" s="6">
        <v>38588.75032358989</v>
      </c>
      <c r="M5045" s="6">
        <v>159883323.1434622</v>
      </c>
      <c r="N5045" s="6">
        <v>3438.0550313430526</v>
      </c>
      <c r="O5045" s="6">
        <v>108170852.0936443</v>
      </c>
    </row>
    <row r="5046">
      <c r="A5046">
        <v>5042</v>
      </c>
      <c r="B5046" s="6">
        <v>-180958027.95326564</v>
      </c>
      <c r="C5046" s="6">
        <v>86619078.98028572</v>
      </c>
      <c r="D5046" s="6">
        <v>69691240.07166669</v>
      </c>
      <c r="E5046" s="6">
        <v>92372117.63195486</v>
      </c>
      <c r="F5046" s="6">
        <v>77075475.21579826</v>
      </c>
      <c r="G5046" s="6">
        <v>125410607.82994722</v>
      </c>
      <c r="H5046" s="6">
        <f>NPV(Supuestos!$B$22,C5046:G5046)+B5046</f>
        <v>121766523.45126358</v>
      </c>
      <c r="I5046" s="2">
        <f>IFERROR(IRR(B5046:G5046),"")</f>
        <v>0.3795789290686106</v>
      </c>
      <c r="J5046" s="2">
        <f>IFERROR(MIRR(B5046:G5046,Supuestos!$B$22,Supuestos!$B$22),"")</f>
        <v>0.26356855405504875</v>
      </c>
      <c r="K5046" s="6">
        <v>8389.66258382467</v>
      </c>
      <c r="L5046" s="6">
        <v>44131.15777834187</v>
      </c>
      <c r="M5046" s="6">
        <v>151338386.0977602</v>
      </c>
      <c r="N5046" s="6">
        <v>3543.605883823087</v>
      </c>
      <c r="O5046" s="6">
        <v>107487334.09717669</v>
      </c>
    </row>
    <row r="5047">
      <c r="A5047">
        <v>5043</v>
      </c>
      <c r="B5047" s="6">
        <v>-163576685.48866287</v>
      </c>
      <c r="C5047" s="6">
        <v>45859854.34673312</v>
      </c>
      <c r="D5047" s="6">
        <v>81576183.7476649</v>
      </c>
      <c r="E5047" s="6">
        <v>70726193.84915218</v>
      </c>
      <c r="F5047" s="6">
        <v>72560768.43702134</v>
      </c>
      <c r="G5047" s="6">
        <v>111829581.9987506</v>
      </c>
      <c r="H5047" s="6">
        <f>NPV(Supuestos!$B$22,C5047:G5047)+B5047</f>
        <v>88202228.24965996</v>
      </c>
      <c r="I5047" s="2">
        <f>IFERROR(IRR(B5047:G5047),"")</f>
        <v>0.3215699893957395</v>
      </c>
      <c r="J5047" s="2">
        <f>IFERROR(MIRR(B5047:G5047,Supuestos!$B$22,Supuestos!$B$22),"")</f>
        <v>0.2426946872471194</v>
      </c>
      <c r="K5047" s="6">
        <v>8258.522785891899</v>
      </c>
      <c r="L5047" s="6">
        <v>39151.53205717841</v>
      </c>
      <c r="M5047" s="6">
        <v>137709979.92092007</v>
      </c>
      <c r="N5047" s="6">
        <v>3216.993201461931</v>
      </c>
      <c r="O5047" s="6">
        <v>107084489.30433989</v>
      </c>
    </row>
    <row r="5048">
      <c r="A5048">
        <v>5044</v>
      </c>
      <c r="B5048" s="6">
        <v>-162947288.34933892</v>
      </c>
      <c r="C5048" s="6">
        <v>37884652.84990771</v>
      </c>
      <c r="D5048" s="6">
        <v>56826674.01077999</v>
      </c>
      <c r="E5048" s="6">
        <v>55393464.48815044</v>
      </c>
      <c r="F5048" s="6">
        <v>52378037.668050535</v>
      </c>
      <c r="G5048" s="6">
        <v>86178418.34558597</v>
      </c>
      <c r="H5048" s="6">
        <f>NPV(Supuestos!$B$22,C5048:G5048)+B5048</f>
        <v>27170527.492292766</v>
      </c>
      <c r="I5048" s="2">
        <f>IFERROR(IRR(B5048:G5048),"")</f>
        <v>0.2000880322021174</v>
      </c>
      <c r="J5048" s="2">
        <f>IFERROR(MIRR(B5048:G5048,Supuestos!$B$22,Supuestos!$B$22),"")</f>
        <v>0.17570939077491188</v>
      </c>
      <c r="K5048" s="6">
        <v>8290.795685294323</v>
      </c>
      <c r="L5048" s="6">
        <v>34314.31144822637</v>
      </c>
      <c r="M5048" s="6">
        <v>140187852.72543487</v>
      </c>
      <c r="N5048" s="6">
        <v>3377.355678534756</v>
      </c>
      <c r="O5048" s="6">
        <v>108350850.71661437</v>
      </c>
    </row>
    <row r="5049">
      <c r="A5049">
        <v>5045</v>
      </c>
      <c r="B5049" s="6">
        <v>-162583951.03716725</v>
      </c>
      <c r="C5049" s="6">
        <v>94762921.0131648</v>
      </c>
      <c r="D5049" s="6">
        <v>72927749.73433211</v>
      </c>
      <c r="E5049" s="6">
        <v>74115719.66556291</v>
      </c>
      <c r="F5049" s="6">
        <v>74910674.8973207</v>
      </c>
      <c r="G5049" s="6">
        <v>133140465.93293716</v>
      </c>
      <c r="H5049" s="6">
        <f>NPV(Supuestos!$B$22,C5049:G5049)+B5049</f>
        <v>140185072.4296988</v>
      </c>
      <c r="I5049" s="2">
        <f>IFERROR(IRR(B5049:G5049),"")</f>
        <v>0.44803673921620407</v>
      </c>
      <c r="J5049" s="2">
        <f>IFERROR(MIRR(B5049:G5049,Supuestos!$B$22,Supuestos!$B$22),"")</f>
        <v>0.290956488507343</v>
      </c>
      <c r="K5049" s="6">
        <v>8855.229528142378</v>
      </c>
      <c r="L5049" s="6">
        <v>40542.51348607933</v>
      </c>
      <c r="M5049" s="6">
        <v>133862890.03180403</v>
      </c>
      <c r="N5049" s="6">
        <v>3525.7087333748736</v>
      </c>
      <c r="O5049" s="6">
        <v>109333987.08439517</v>
      </c>
    </row>
    <row r="5050">
      <c r="A5050">
        <v>5046</v>
      </c>
      <c r="B5050" s="6">
        <v>-146991456.3163978</v>
      </c>
      <c r="C5050" s="6">
        <v>47251041.708677426</v>
      </c>
      <c r="D5050" s="6">
        <v>53139551.8681454</v>
      </c>
      <c r="E5050" s="6">
        <v>37639508.447592065</v>
      </c>
      <c r="F5050" s="6">
        <v>21760355.3846022</v>
      </c>
      <c r="G5050" s="6">
        <v>76398647.2820938</v>
      </c>
      <c r="H5050" s="6">
        <f>NPV(Supuestos!$B$22,C5050:G5050)+B5050</f>
        <v>13314522.25975418</v>
      </c>
      <c r="I5050" s="2">
        <f>IFERROR(IRR(B5050:G5050),"")</f>
        <v>0.17628928285661002</v>
      </c>
      <c r="J5050" s="2">
        <f>IFERROR(MIRR(B5050:G5050,Supuestos!$B$22,Supuestos!$B$22),"")</f>
        <v>0.15994227443962838</v>
      </c>
      <c r="K5050" s="6">
        <v>8688.8068847006</v>
      </c>
      <c r="L5050" s="6">
        <v>32055.572530117686</v>
      </c>
      <c r="M5050" s="6">
        <v>124709481.97298132</v>
      </c>
      <c r="N5050" s="6">
        <v>3448.700407675157</v>
      </c>
      <c r="O5050" s="6">
        <v>115009430.27181278</v>
      </c>
    </row>
    <row r="5051">
      <c r="A5051">
        <v>5047</v>
      </c>
      <c r="B5051" s="6">
        <v>-182031641.08792886</v>
      </c>
      <c r="C5051" s="6">
        <v>90645296.79645133</v>
      </c>
      <c r="D5051" s="6">
        <v>80156407.09730211</v>
      </c>
      <c r="E5051" s="6">
        <v>79031888.77589813</v>
      </c>
      <c r="F5051" s="6">
        <v>92763191.39426228</v>
      </c>
      <c r="G5051" s="6">
        <v>130288965.8438365</v>
      </c>
      <c r="H5051" s="6">
        <f>NPV(Supuestos!$B$22,C5051:G5051)+B5051</f>
        <v>135095065.67176324</v>
      </c>
      <c r="I5051" s="2">
        <f>IFERROR(IRR(B5051:G5051),"")</f>
        <v>0.40244797498052487</v>
      </c>
      <c r="J5051" s="2">
        <f>IFERROR(MIRR(B5051:G5051,Supuestos!$B$22,Supuestos!$B$22),"")</f>
        <v>0.2738609892312409</v>
      </c>
      <c r="K5051" s="6">
        <v>8643.896525609734</v>
      </c>
      <c r="L5051" s="6">
        <v>44417.02836837894</v>
      </c>
      <c r="M5051" s="6">
        <v>151316745.31262168</v>
      </c>
      <c r="N5051" s="6">
        <v>3520.0909957289696</v>
      </c>
      <c r="O5051" s="6">
        <v>113416797.61275215</v>
      </c>
    </row>
    <row r="5052">
      <c r="A5052">
        <v>5048</v>
      </c>
      <c r="B5052" s="6">
        <v>-164253350.54574883</v>
      </c>
      <c r="C5052" s="6">
        <v>35707386.58542611</v>
      </c>
      <c r="D5052" s="6">
        <v>33727555.349828556</v>
      </c>
      <c r="E5052" s="6">
        <v>49796462.0211861</v>
      </c>
      <c r="F5052" s="6">
        <v>53123874.32889114</v>
      </c>
      <c r="G5052" s="6">
        <v>83933067.3323321</v>
      </c>
      <c r="H5052" s="6">
        <f>NPV(Supuestos!$B$22,C5052:G5052)+B5052</f>
        <v>1678173.8407940716</v>
      </c>
      <c r="I5052" s="2">
        <f>IFERROR(IRR(B5052:G5052),"")</f>
        <v>0.14365263581426158</v>
      </c>
      <c r="J5052" s="2">
        <f>IFERROR(MIRR(B5052:G5052,Supuestos!$B$22,Supuestos!$B$22),"")</f>
        <v>0.14232001020615725</v>
      </c>
      <c r="K5052" s="6">
        <v>7725.635020585718</v>
      </c>
      <c r="L5052" s="6">
        <v>38950.40362169688</v>
      </c>
      <c r="M5052" s="6">
        <v>140180022.36289042</v>
      </c>
      <c r="N5052" s="6">
        <v>3461.3702908158302</v>
      </c>
      <c r="O5052" s="6">
        <v>115286863.61603113</v>
      </c>
    </row>
    <row r="5053">
      <c r="A5053">
        <v>5049</v>
      </c>
      <c r="B5053" s="6">
        <v>-190137614.80842593</v>
      </c>
      <c r="C5053" s="6">
        <v>51811477.12186767</v>
      </c>
      <c r="D5053" s="6">
        <v>52963883.968959585</v>
      </c>
      <c r="E5053" s="6">
        <v>69087213.43239446</v>
      </c>
      <c r="F5053" s="6">
        <v>49141976.82783435</v>
      </c>
      <c r="G5053" s="6">
        <v>105526820.87965655</v>
      </c>
      <c r="H5053" s="6">
        <f>NPV(Supuestos!$B$22,C5053:G5053)+B5053</f>
        <v>26600258.715130094</v>
      </c>
      <c r="I5053" s="2">
        <f>IFERROR(IRR(B5053:G5053),"")</f>
        <v>0.191120639760895</v>
      </c>
      <c r="J5053" s="2">
        <f>IFERROR(MIRR(B5053:G5053,Supuestos!$B$22,Supuestos!$B$22),"")</f>
        <v>0.17024880045855317</v>
      </c>
      <c r="K5053" s="6">
        <v>7719.719980443014</v>
      </c>
      <c r="L5053" s="6">
        <v>40218.78628553696</v>
      </c>
      <c r="M5053" s="6">
        <v>165299393.36221576</v>
      </c>
      <c r="N5053" s="6">
        <v>3192.3712638517222</v>
      </c>
      <c r="O5053" s="6">
        <v>108744427.1401646</v>
      </c>
    </row>
    <row r="5054">
      <c r="A5054">
        <v>5050</v>
      </c>
      <c r="B5054" s="6">
        <v>-183900889.93210578</v>
      </c>
      <c r="C5054" s="6">
        <v>68941524.14317144</v>
      </c>
      <c r="D5054" s="6">
        <v>54233055.79337515</v>
      </c>
      <c r="E5054" s="6">
        <v>58771248.238166705</v>
      </c>
      <c r="F5054" s="6">
        <v>76934068.9453431</v>
      </c>
      <c r="G5054" s="6">
        <v>128798948.60887446</v>
      </c>
      <c r="H5054" s="6">
        <f>NPV(Supuestos!$B$22,C5054:G5054)+B5054</f>
        <v>70418907.97155103</v>
      </c>
      <c r="I5054" s="2">
        <f>IFERROR(IRR(B5054:G5054),"")</f>
        <v>0.27308509057580516</v>
      </c>
      <c r="J5054" s="2">
        <f>IFERROR(MIRR(B5054:G5054,Supuestos!$B$22,Supuestos!$B$22),"")</f>
        <v>0.21636557127272082</v>
      </c>
      <c r="K5054" s="6">
        <v>8468.79538269667</v>
      </c>
      <c r="L5054" s="6">
        <v>39930.74492182288</v>
      </c>
      <c r="M5054" s="6">
        <v>156847665.27438</v>
      </c>
      <c r="N5054" s="6">
        <v>3496.2151975991824</v>
      </c>
      <c r="O5054" s="6">
        <v>113258700.63665569</v>
      </c>
    </row>
    <row r="5055">
      <c r="A5055">
        <v>5051</v>
      </c>
      <c r="B5055" s="6">
        <v>-186352422.13957858</v>
      </c>
      <c r="C5055" s="6">
        <v>88656411.51412115</v>
      </c>
      <c r="D5055" s="6">
        <v>79876837.43386328</v>
      </c>
      <c r="E5055" s="6">
        <v>93516941.63256481</v>
      </c>
      <c r="F5055" s="6">
        <v>74503843.79820521</v>
      </c>
      <c r="G5055" s="6">
        <v>129552077.91660821</v>
      </c>
      <c r="H5055" s="6">
        <f>NPV(Supuestos!$B$22,C5055:G5055)+B5055</f>
        <v>127397810.63069269</v>
      </c>
      <c r="I5055" s="2">
        <f>IFERROR(IRR(B5055:G5055),"")</f>
        <v>0.3855092134028813</v>
      </c>
      <c r="J5055" s="2">
        <f>IFERROR(MIRR(B5055:G5055,Supuestos!$B$22,Supuestos!$B$22),"")</f>
        <v>0.26518680618106893</v>
      </c>
      <c r="K5055" s="6">
        <v>8535.69614746212</v>
      </c>
      <c r="L5055" s="6">
        <v>41760.62709701249</v>
      </c>
      <c r="M5055" s="6">
        <v>157835940.23337284</v>
      </c>
      <c r="N5055" s="6">
        <v>3382.0525028432407</v>
      </c>
      <c r="O5055" s="6">
        <v>107538965.05691612</v>
      </c>
    </row>
    <row r="5056">
      <c r="A5056">
        <v>5052</v>
      </c>
      <c r="B5056" s="6">
        <v>-163215774.4882902</v>
      </c>
      <c r="C5056" s="6">
        <v>69478316.46585447</v>
      </c>
      <c r="D5056" s="6">
        <v>60836164.00980075</v>
      </c>
      <c r="E5056" s="6">
        <v>32397458.848840285</v>
      </c>
      <c r="F5056" s="6">
        <v>41485698.42343413</v>
      </c>
      <c r="G5056" s="6">
        <v>89237048.52196904</v>
      </c>
      <c r="H5056" s="6">
        <f>NPV(Supuestos!$B$22,C5056:G5056)+B5056</f>
        <v>37318722.36266349</v>
      </c>
      <c r="I5056" s="2">
        <f>IFERROR(IRR(B5056:G5056),"")</f>
        <v>0.23209912391875695</v>
      </c>
      <c r="J5056" s="2">
        <f>IFERROR(MIRR(B5056:G5056,Supuestos!$B$22,Supuestos!$B$22),"")</f>
        <v>0.18792834155777727</v>
      </c>
      <c r="K5056" s="6">
        <v>8748.837950697005</v>
      </c>
      <c r="L5056" s="6">
        <v>33291.62044488065</v>
      </c>
      <c r="M5056" s="6">
        <v>139914735.09722042</v>
      </c>
      <c r="N5056" s="6">
        <v>3492.7477673316994</v>
      </c>
      <c r="O5056" s="6">
        <v>111330312.95058133</v>
      </c>
    </row>
    <row r="5057">
      <c r="A5057">
        <v>5053</v>
      </c>
      <c r="B5057" s="6">
        <v>-160936530.91178858</v>
      </c>
      <c r="C5057" s="6">
        <v>67247464.89393908</v>
      </c>
      <c r="D5057" s="6">
        <v>76904985.83686474</v>
      </c>
      <c r="E5057" s="6">
        <v>61510072.86836694</v>
      </c>
      <c r="F5057" s="6">
        <v>51453406.69387905</v>
      </c>
      <c r="G5057" s="6">
        <v>100065924.15836462</v>
      </c>
      <c r="H5057" s="6">
        <f>NPV(Supuestos!$B$22,C5057:G5057)+B5057</f>
        <v>81181562.59074765</v>
      </c>
      <c r="I5057" s="2">
        <f>IFERROR(IRR(B5057:G5057),"")</f>
        <v>0.3291276250773461</v>
      </c>
      <c r="J5057" s="2">
        <f>IFERROR(MIRR(B5057:G5057,Supuestos!$B$22,Supuestos!$B$22),"")</f>
        <v>0.23702755385537455</v>
      </c>
      <c r="K5057" s="6">
        <v>8308.679923172724</v>
      </c>
      <c r="L5057" s="6">
        <v>39740.53818986214</v>
      </c>
      <c r="M5057" s="6">
        <v>134521217.96825367</v>
      </c>
      <c r="N5057" s="6">
        <v>3491.7397227448723</v>
      </c>
      <c r="O5057" s="6">
        <v>112662363.59621732</v>
      </c>
    </row>
    <row r="5058">
      <c r="A5058">
        <v>5054</v>
      </c>
      <c r="B5058" s="6">
        <v>-167458026.76843756</v>
      </c>
      <c r="C5058" s="6">
        <v>80003861.76194537</v>
      </c>
      <c r="D5058" s="6">
        <v>71924408.56699966</v>
      </c>
      <c r="E5058" s="6">
        <v>81599873.86541957</v>
      </c>
      <c r="F5058" s="6">
        <v>70233558.03104095</v>
      </c>
      <c r="G5058" s="6">
        <v>119122337.07542527</v>
      </c>
      <c r="H5058" s="6">
        <f>NPV(Supuestos!$B$22,C5058:G5058)+B5058</f>
        <v>116594200.4421021</v>
      </c>
      <c r="I5058" s="2">
        <f>IFERROR(IRR(B5058:G5058),"")</f>
        <v>0.3882559347557672</v>
      </c>
      <c r="J5058" s="2">
        <f>IFERROR(MIRR(B5058:G5058,Supuestos!$B$22,Supuestos!$B$22),"")</f>
        <v>0.2670778447968698</v>
      </c>
      <c r="K5058" s="6">
        <v>8746.087170490473</v>
      </c>
      <c r="L5058" s="6">
        <v>40187.276032734466</v>
      </c>
      <c r="M5058" s="6">
        <v>139339513.2222889</v>
      </c>
      <c r="N5058" s="6">
        <v>3500.1234258835516</v>
      </c>
      <c r="O5058" s="6">
        <v>113165014.65572017</v>
      </c>
    </row>
    <row r="5059">
      <c r="A5059">
        <v>5055</v>
      </c>
      <c r="B5059" s="6">
        <v>-169678985.92350182</v>
      </c>
      <c r="C5059" s="6">
        <v>34261401.67244582</v>
      </c>
      <c r="D5059" s="6">
        <v>55311395.4130709</v>
      </c>
      <c r="E5059" s="6">
        <v>39379918.30299107</v>
      </c>
      <c r="F5059" s="6">
        <v>50317633.582643606</v>
      </c>
      <c r="G5059" s="6">
        <v>90075981.51692677</v>
      </c>
      <c r="H5059" s="6">
        <f>NPV(Supuestos!$B$22,C5059:G5059)+B5059</f>
        <v>6090241.741868056</v>
      </c>
      <c r="I5059" s="2">
        <f>IFERROR(IRR(B5059:G5059),"")</f>
        <v>0.15301862612813136</v>
      </c>
      <c r="J5059" s="2">
        <f>IFERROR(MIRR(B5059:G5059,Supuestos!$B$22,Supuestos!$B$22),"")</f>
        <v>0.14806851856956693</v>
      </c>
      <c r="K5059" s="6">
        <v>8072.093810547827</v>
      </c>
      <c r="L5059" s="6">
        <v>36857.892264246264</v>
      </c>
      <c r="M5059" s="6">
        <v>145877356.80221695</v>
      </c>
      <c r="N5059" s="6">
        <v>3540.396077185869</v>
      </c>
      <c r="O5059" s="6">
        <v>111319150.82790695</v>
      </c>
    </row>
    <row r="5060">
      <c r="A5060">
        <v>5056</v>
      </c>
      <c r="B5060" s="6">
        <v>-160017771.2583797</v>
      </c>
      <c r="C5060" s="6">
        <v>55027790.0603541</v>
      </c>
      <c r="D5060" s="6">
        <v>53507753.97801335</v>
      </c>
      <c r="E5060" s="6">
        <v>54366254.7546655</v>
      </c>
      <c r="F5060" s="6">
        <v>59633090.56559192</v>
      </c>
      <c r="G5060" s="6">
        <v>111486527.63369304</v>
      </c>
      <c r="H5060" s="6">
        <f>NPV(Supuestos!$B$22,C5060:G5060)+B5060</f>
        <v>59330558.38581509</v>
      </c>
      <c r="I5060" s="2">
        <f>IFERROR(IRR(B5060:G5060),"")</f>
        <v>0.26913930295007515</v>
      </c>
      <c r="J5060" s="2">
        <f>IFERROR(MIRR(B5060:G5060,Supuestos!$B$22,Supuestos!$B$22),"")</f>
        <v>0.2142219351067851</v>
      </c>
      <c r="K5060" s="6">
        <v>8261.660176977202</v>
      </c>
      <c r="L5060" s="6">
        <v>39982.569930679194</v>
      </c>
      <c r="M5060" s="6">
        <v>133591978.79681982</v>
      </c>
      <c r="N5060" s="6">
        <v>3620.8483087519803</v>
      </c>
      <c r="O5060" s="6">
        <v>111589447.2291984</v>
      </c>
    </row>
    <row r="5061">
      <c r="A5061">
        <v>5057</v>
      </c>
      <c r="B5061" s="6">
        <v>-163611539.50338754</v>
      </c>
      <c r="C5061" s="6">
        <v>76952635.9153259</v>
      </c>
      <c r="D5061" s="6">
        <v>63397355.71086663</v>
      </c>
      <c r="E5061" s="6">
        <v>74900902.98070417</v>
      </c>
      <c r="F5061" s="6">
        <v>79302815.65640455</v>
      </c>
      <c r="G5061" s="6">
        <v>109658786.83797403</v>
      </c>
      <c r="H5061" s="6">
        <f>NPV(Supuestos!$B$22,C5061:G5061)+B5061</f>
        <v>107135926.10865486</v>
      </c>
      <c r="I5061" s="2">
        <f>IFERROR(IRR(B5061:G5061),"")</f>
        <v>0.37231475361849775</v>
      </c>
      <c r="J5061" s="2">
        <f>IFERROR(MIRR(B5061:G5061,Supuestos!$B$22,Supuestos!$B$22),"")</f>
        <v>0.26082538774927055</v>
      </c>
      <c r="K5061" s="6">
        <v>8468.03529422425</v>
      </c>
      <c r="L5061" s="6">
        <v>40478.49111070989</v>
      </c>
      <c r="M5061" s="6">
        <v>136189676.19279283</v>
      </c>
      <c r="N5061" s="6">
        <v>3427.179655060172</v>
      </c>
      <c r="O5061" s="6">
        <v>108939614.76677741</v>
      </c>
    </row>
    <row r="5062">
      <c r="A5062">
        <v>5058</v>
      </c>
      <c r="B5062" s="6">
        <v>-166099364.2636919</v>
      </c>
      <c r="C5062" s="6">
        <v>64386360.46751703</v>
      </c>
      <c r="D5062" s="6">
        <v>77745056.30515881</v>
      </c>
      <c r="E5062" s="6">
        <v>51893045.34695928</v>
      </c>
      <c r="F5062" s="6">
        <v>63027231.924876474</v>
      </c>
      <c r="G5062" s="6">
        <v>119528643.76293285</v>
      </c>
      <c r="H5062" s="6">
        <f>NPV(Supuestos!$B$22,C5062:G5062)+B5062</f>
        <v>84625136.15224804</v>
      </c>
      <c r="I5062" s="2">
        <f>IFERROR(IRR(B5062:G5062),"")</f>
        <v>0.3213504469931784</v>
      </c>
      <c r="J5062" s="2">
        <f>IFERROR(MIRR(B5062:G5062,Supuestos!$B$22,Supuestos!$B$22),"")</f>
        <v>0.23785738565155468</v>
      </c>
      <c r="K5062" s="6">
        <v>8136.27103415541</v>
      </c>
      <c r="L5062" s="6">
        <v>41741.84584720606</v>
      </c>
      <c r="M5062" s="6">
        <v>138929526.56138766</v>
      </c>
      <c r="N5062" s="6">
        <v>3307.6283456136784</v>
      </c>
      <c r="O5062" s="6">
        <v>113634998.91316564</v>
      </c>
    </row>
    <row r="5063">
      <c r="A5063">
        <v>5059</v>
      </c>
      <c r="B5063" s="6">
        <v>-158684842.1098464</v>
      </c>
      <c r="C5063" s="6">
        <v>34584226.09733778</v>
      </c>
      <c r="D5063" s="6">
        <v>51344289.70823711</v>
      </c>
      <c r="E5063" s="6">
        <v>45507005.3360701</v>
      </c>
      <c r="F5063" s="6">
        <v>33899040.64857371</v>
      </c>
      <c r="G5063" s="6">
        <v>76867324.41685739</v>
      </c>
      <c r="H5063" s="6">
        <f>NPV(Supuestos!$B$22,C5063:G5063)+B5063</f>
        <v>1869327.4238621294</v>
      </c>
      <c r="I5063" s="2">
        <f>IFERROR(IRR(B5063:G5063),"")</f>
        <v>0.14446764507719667</v>
      </c>
      <c r="J5063" s="2">
        <f>IFERROR(MIRR(B5063:G5063,Supuestos!$B$22,Supuestos!$B$22),"")</f>
        <v>0.14267330148637236</v>
      </c>
      <c r="K5063" s="6">
        <v>7886.454573747362</v>
      </c>
      <c r="L5063" s="6">
        <v>36760.45067782768</v>
      </c>
      <c r="M5063" s="6">
        <v>135492072.15935293</v>
      </c>
      <c r="N5063" s="6">
        <v>3433.1524862597385</v>
      </c>
      <c r="O5063" s="6">
        <v>114808209.63192447</v>
      </c>
    </row>
    <row r="5064">
      <c r="A5064">
        <v>5060</v>
      </c>
      <c r="B5064" s="6">
        <v>-162069001.5707725</v>
      </c>
      <c r="C5064" s="6">
        <v>38492568.24625781</v>
      </c>
      <c r="D5064" s="6">
        <v>44449839.03818417</v>
      </c>
      <c r="E5064" s="6">
        <v>40913352.59149362</v>
      </c>
      <c r="F5064" s="6">
        <v>63972652.618563384</v>
      </c>
      <c r="G5064" s="6">
        <v>81839284.25025871</v>
      </c>
      <c r="H5064" s="6">
        <f>NPV(Supuestos!$B$22,C5064:G5064)+B5064</f>
        <v>13896170.248487137</v>
      </c>
      <c r="I5064" s="2">
        <f>IFERROR(IRR(B5064:G5064),"")</f>
        <v>0.17073872078227184</v>
      </c>
      <c r="J5064" s="2">
        <f>IFERROR(MIRR(B5064:G5064,Supuestos!$B$22,Supuestos!$B$22),"")</f>
        <v>0.15891131628186428</v>
      </c>
      <c r="K5064" s="6">
        <v>7937.606081728799</v>
      </c>
      <c r="L5064" s="6">
        <v>35639.7541943456</v>
      </c>
      <c r="M5064" s="6">
        <v>139437455.19922394</v>
      </c>
      <c r="N5064" s="6">
        <v>3401.5523895310857</v>
      </c>
      <c r="O5064" s="6">
        <v>107775760.87889987</v>
      </c>
    </row>
    <row r="5065">
      <c r="A5065">
        <v>5061</v>
      </c>
      <c r="B5065" s="6">
        <v>-187378615.723548</v>
      </c>
      <c r="C5065" s="6">
        <v>72655056.06883061</v>
      </c>
      <c r="D5065" s="6">
        <v>62977258.927712254</v>
      </c>
      <c r="E5065" s="6">
        <v>58847635.20030123</v>
      </c>
      <c r="F5065" s="6">
        <v>72362192.01509902</v>
      </c>
      <c r="G5065" s="6">
        <v>104411710.21806602</v>
      </c>
      <c r="H5065" s="6">
        <f>NPV(Supuestos!$B$22,C5065:G5065)+B5065</f>
        <v>61605720.13187463</v>
      </c>
      <c r="I5065" s="2">
        <f>IFERROR(IRR(B5065:G5065),"")</f>
        <v>0.26240225858037164</v>
      </c>
      <c r="J5065" s="2">
        <f>IFERROR(MIRR(B5065:G5065,Supuestos!$B$22,Supuestos!$B$22),"")</f>
        <v>0.20668871496050722</v>
      </c>
      <c r="K5065" s="6">
        <v>7592.690996628669</v>
      </c>
      <c r="L5065" s="6">
        <v>43342.51852403738</v>
      </c>
      <c r="M5065" s="6">
        <v>161051707.7100544</v>
      </c>
      <c r="N5065" s="6">
        <v>3215.7381469383836</v>
      </c>
      <c r="O5065" s="6">
        <v>108348503.96745194</v>
      </c>
    </row>
    <row r="5066">
      <c r="A5066">
        <v>5062</v>
      </c>
      <c r="B5066" s="6">
        <v>-171305362.71795353</v>
      </c>
      <c r="C5066" s="6">
        <v>116633384.87841612</v>
      </c>
      <c r="D5066" s="6">
        <v>91324209.58304182</v>
      </c>
      <c r="E5066" s="6">
        <v>84508584.39040686</v>
      </c>
      <c r="F5066" s="6">
        <v>101006911.16934538</v>
      </c>
      <c r="G5066" s="6">
        <v>144717574.6785661</v>
      </c>
      <c r="H5066" s="6">
        <f>NPV(Supuestos!$B$22,C5066:G5066)+B5066</f>
        <v>193282498.64459568</v>
      </c>
      <c r="I5066" s="2">
        <f>IFERROR(IRR(B5066:G5066),"")</f>
        <v>0.5430422728489532</v>
      </c>
      <c r="J5066" s="2">
        <f>IFERROR(MIRR(B5066:G5066,Supuestos!$B$22,Supuestos!$B$22),"")</f>
        <v>0.32590100746223105</v>
      </c>
      <c r="K5066" s="6">
        <v>9052.847379347553</v>
      </c>
      <c r="L5066" s="6">
        <v>42733.54303954846</v>
      </c>
      <c r="M5066" s="6">
        <v>140356543.26868856</v>
      </c>
      <c r="N5066" s="6">
        <v>3478.274049734076</v>
      </c>
      <c r="O5066" s="6">
        <v>106799275.57816423</v>
      </c>
    </row>
    <row r="5067">
      <c r="A5067">
        <v>5063</v>
      </c>
      <c r="B5067" s="6">
        <v>-149872747.74862334</v>
      </c>
      <c r="C5067" s="6">
        <v>60831181.77130712</v>
      </c>
      <c r="D5067" s="6">
        <v>67668389.16179454</v>
      </c>
      <c r="E5067" s="6">
        <v>72662878.24571806</v>
      </c>
      <c r="F5067" s="6">
        <v>71577418.77829638</v>
      </c>
      <c r="G5067" s="6">
        <v>101100940.81442334</v>
      </c>
      <c r="H5067" s="6">
        <f>NPV(Supuestos!$B$22,C5067:G5067)+B5067</f>
        <v>99490177.84069204</v>
      </c>
      <c r="I5067" s="2">
        <f>IFERROR(IRR(B5067:G5067),"")</f>
        <v>0.37038415908844624</v>
      </c>
      <c r="J5067" s="2">
        <f>IFERROR(MIRR(B5067:G5067,Supuestos!$B$22,Supuestos!$B$22),"")</f>
        <v>0.2621956942068804</v>
      </c>
      <c r="K5067" s="6">
        <v>8665.707281758327</v>
      </c>
      <c r="L5067" s="6">
        <v>37962.98418457326</v>
      </c>
      <c r="M5067" s="6">
        <v>123554659.06978074</v>
      </c>
      <c r="N5067" s="6">
        <v>3385.219741985202</v>
      </c>
      <c r="O5067" s="6">
        <v>113034111.60338472</v>
      </c>
    </row>
    <row r="5068">
      <c r="A5068">
        <v>5064</v>
      </c>
      <c r="B5068" s="6">
        <v>-173400146.03388497</v>
      </c>
      <c r="C5068" s="6">
        <v>52734726.456317455</v>
      </c>
      <c r="D5068" s="6">
        <v>42324423.985599175</v>
      </c>
      <c r="E5068" s="6">
        <v>54449646.73420775</v>
      </c>
      <c r="F5068" s="6">
        <v>44191664.778336264</v>
      </c>
      <c r="G5068" s="6">
        <v>93954653.60978639</v>
      </c>
      <c r="H5068" s="6">
        <f>NPV(Supuestos!$B$22,C5068:G5068)+B5068</f>
        <v>17139732.57143285</v>
      </c>
      <c r="I5068" s="2">
        <f>IFERROR(IRR(B5068:G5068),"")</f>
        <v>0.176933147629274</v>
      </c>
      <c r="J5068" s="2">
        <f>IFERROR(MIRR(B5068:G5068,Supuestos!$B$22,Supuestos!$B$22),"")</f>
        <v>0.1616950434990272</v>
      </c>
      <c r="K5068" s="6">
        <v>8137.245564745413</v>
      </c>
      <c r="L5068" s="6">
        <v>36687.54457823989</v>
      </c>
      <c r="M5068" s="6">
        <v>149517301.2818304</v>
      </c>
      <c r="N5068" s="6">
        <v>3452.7604839454093</v>
      </c>
      <c r="O5068" s="6">
        <v>108966590.82210599</v>
      </c>
    </row>
    <row r="5069">
      <c r="A5069">
        <v>5065</v>
      </c>
      <c r="B5069" s="6">
        <v>-177277224.0235131</v>
      </c>
      <c r="C5069" s="6">
        <v>46725254.08665562</v>
      </c>
      <c r="D5069" s="6">
        <v>50355561.081876814</v>
      </c>
      <c r="E5069" s="6">
        <v>47869472.48394512</v>
      </c>
      <c r="F5069" s="6">
        <v>50944807.95352593</v>
      </c>
      <c r="G5069" s="6">
        <v>86619559.86424002</v>
      </c>
      <c r="H5069" s="6">
        <f>NPV(Supuestos!$B$22,C5069:G5069)+B5069</f>
        <v>9918241.655287363</v>
      </c>
      <c r="I5069" s="2">
        <f>IFERROR(IRR(B5069:G5069),"")</f>
        <v>0.16104016896604784</v>
      </c>
      <c r="J5069" s="2">
        <f>IFERROR(MIRR(B5069:G5069,Supuestos!$B$22,Supuestos!$B$22),"")</f>
        <v>0.15247981524873833</v>
      </c>
      <c r="K5069" s="6">
        <v>7204.756441175773</v>
      </c>
      <c r="L5069" s="6">
        <v>40899.65914559787</v>
      </c>
      <c r="M5069" s="6">
        <v>153703457.40982193</v>
      </c>
      <c r="N5069" s="6">
        <v>3267.976508010179</v>
      </c>
      <c r="O5069" s="6">
        <v>107819584.19680752</v>
      </c>
    </row>
    <row r="5070">
      <c r="A5070">
        <v>5066</v>
      </c>
      <c r="B5070" s="6">
        <v>-157406506.33837906</v>
      </c>
      <c r="C5070" s="6">
        <v>69913576.30257356</v>
      </c>
      <c r="D5070" s="6">
        <v>82955021.32254899</v>
      </c>
      <c r="E5070" s="6">
        <v>58405361.64714743</v>
      </c>
      <c r="F5070" s="6">
        <v>79840187.85792251</v>
      </c>
      <c r="G5070" s="6">
        <v>126910625.31752284</v>
      </c>
      <c r="H5070" s="6">
        <f>NPV(Supuestos!$B$22,C5070:G5070)+B5070</f>
        <v>120359545.44565281</v>
      </c>
      <c r="I5070" s="2">
        <f>IFERROR(IRR(B5070:G5070),"")</f>
        <v>0.4018293444607956</v>
      </c>
      <c r="J5070" s="2">
        <f>IFERROR(MIRR(B5070:G5070,Supuestos!$B$22,Supuestos!$B$22),"")</f>
        <v>0.27713306378686364</v>
      </c>
      <c r="K5070" s="6">
        <v>8516.165023805353</v>
      </c>
      <c r="L5070" s="6">
        <v>39010.5252974448</v>
      </c>
      <c r="M5070" s="6">
        <v>130828900.6505092</v>
      </c>
      <c r="N5070" s="6">
        <v>3276.2745691773794</v>
      </c>
      <c r="O5070" s="6">
        <v>106556853.9313878</v>
      </c>
    </row>
    <row r="5071">
      <c r="A5071">
        <v>5067</v>
      </c>
      <c r="B5071" s="6">
        <v>-159797118.4521866</v>
      </c>
      <c r="C5071" s="6">
        <v>72166504.94555023</v>
      </c>
      <c r="D5071" s="6">
        <v>85746456.69453861</v>
      </c>
      <c r="E5071" s="6">
        <v>79033665.33721204</v>
      </c>
      <c r="F5071" s="6">
        <v>86315980.02836537</v>
      </c>
      <c r="G5071" s="6">
        <v>151950313.9806545</v>
      </c>
      <c r="H5071" s="6">
        <f>NPV(Supuestos!$B$22,C5071:G5071)+B5071</f>
        <v>152855641.30379063</v>
      </c>
      <c r="I5071" s="2">
        <f>IFERROR(IRR(B5071:G5071),"")</f>
        <v>0.44968848722314925</v>
      </c>
      <c r="J5071" s="2">
        <f>IFERROR(MIRR(B5071:G5071,Supuestos!$B$22,Supuestos!$B$22),"")</f>
        <v>0.30377760207960414</v>
      </c>
      <c r="K5071" s="6">
        <v>8637.665447529385</v>
      </c>
      <c r="L5071" s="6">
        <v>44622.91383248018</v>
      </c>
      <c r="M5071" s="6">
        <v>128962094.373875</v>
      </c>
      <c r="N5071" s="6">
        <v>3543.5527955181897</v>
      </c>
      <c r="O5071" s="6">
        <v>109695546.61048122</v>
      </c>
    </row>
    <row r="5072">
      <c r="A5072">
        <v>5068</v>
      </c>
      <c r="B5072" s="6">
        <v>-182882853.19030568</v>
      </c>
      <c r="C5072" s="6">
        <v>56786797.20815131</v>
      </c>
      <c r="D5072" s="6">
        <v>50301618.57054247</v>
      </c>
      <c r="E5072" s="6">
        <v>72143750.05659993</v>
      </c>
      <c r="F5072" s="6">
        <v>45081444.2916891</v>
      </c>
      <c r="G5072" s="6">
        <v>107504507.73274705</v>
      </c>
      <c r="H5072" s="6">
        <f>NPV(Supuestos!$B$22,C5072:G5072)+B5072</f>
        <v>36856871.93086639</v>
      </c>
      <c r="I5072" s="2">
        <f>IFERROR(IRR(B5072:G5072),"")</f>
        <v>0.2137001308481349</v>
      </c>
      <c r="J5072" s="2">
        <f>IFERROR(MIRR(B5072:G5072,Supuestos!$B$22,Supuestos!$B$22),"")</f>
        <v>0.18263838001227417</v>
      </c>
      <c r="K5072" s="6">
        <v>8382.02824428207</v>
      </c>
      <c r="L5072" s="6">
        <v>38047.29302381927</v>
      </c>
      <c r="M5072" s="6">
        <v>157369774.41077533</v>
      </c>
      <c r="N5072" s="6">
        <v>3396.2884514282146</v>
      </c>
      <c r="O5072" s="6">
        <v>115618953.8934229</v>
      </c>
    </row>
    <row r="5073">
      <c r="A5073">
        <v>5069</v>
      </c>
      <c r="B5073" s="6">
        <v>-162359604.3372543</v>
      </c>
      <c r="C5073" s="6">
        <v>46358803.73984561</v>
      </c>
      <c r="D5073" s="6">
        <v>28711616.291707627</v>
      </c>
      <c r="E5073" s="6">
        <v>40958821.06692434</v>
      </c>
      <c r="F5073" s="6">
        <v>29380716.1128131</v>
      </c>
      <c r="G5073" s="6">
        <v>83420741.75030345</v>
      </c>
      <c r="H5073" s="6">
        <f>NPV(Supuestos!$B$22,C5073:G5073)+B5073</f>
        <v>-11233431.269674063</v>
      </c>
      <c r="I5073" s="2">
        <f>IFERROR(IRR(B5073:G5073),"")</f>
        <v>0.11337127819809424</v>
      </c>
      <c r="J5073" s="2">
        <f>IFERROR(MIRR(B5073:G5073,Supuestos!$B$22,Supuestos!$B$22),"")</f>
        <v>0.12376937229806129</v>
      </c>
      <c r="K5073" s="6">
        <v>7224.453189569476</v>
      </c>
      <c r="L5073" s="6">
        <v>41700.39040446658</v>
      </c>
      <c r="M5073" s="6">
        <v>138258602.860147</v>
      </c>
      <c r="N5073" s="6">
        <v>3382.780875544995</v>
      </c>
      <c r="O5073" s="6">
        <v>114639105.60478218</v>
      </c>
    </row>
    <row r="5074">
      <c r="A5074">
        <v>5070</v>
      </c>
      <c r="B5074" s="6">
        <v>-175457786.3400668</v>
      </c>
      <c r="C5074" s="6">
        <v>94273350.62683177</v>
      </c>
      <c r="D5074" s="6">
        <v>78563755.76411599</v>
      </c>
      <c r="E5074" s="6">
        <v>84343765.79760525</v>
      </c>
      <c r="F5074" s="6">
        <v>80909557.25976577</v>
      </c>
      <c r="G5074" s="6">
        <v>132172380.89571789</v>
      </c>
      <c r="H5074" s="6">
        <f>NPV(Supuestos!$B$22,C5074:G5074)+B5074</f>
        <v>141171179.75550017</v>
      </c>
      <c r="I5074" s="2">
        <f>IFERROR(IRR(B5074:G5074),"")</f>
        <v>0.4272099630468529</v>
      </c>
      <c r="J5074" s="2">
        <f>IFERROR(MIRR(B5074:G5074,Supuestos!$B$22,Supuestos!$B$22),"")</f>
        <v>0.282863505804251</v>
      </c>
      <c r="K5074" s="6">
        <v>8961.669438145005</v>
      </c>
      <c r="L5074" s="6">
        <v>38489.813231657914</v>
      </c>
      <c r="M5074" s="6">
        <v>147863147.70662215</v>
      </c>
      <c r="N5074" s="6">
        <v>3283.747609052807</v>
      </c>
      <c r="O5074" s="6">
        <v>104178226.31267428</v>
      </c>
    </row>
    <row r="5075">
      <c r="A5075">
        <v>5071</v>
      </c>
      <c r="B5075" s="6">
        <v>-161833717.9221217</v>
      </c>
      <c r="C5075" s="6">
        <v>56508275.10412198</v>
      </c>
      <c r="D5075" s="6">
        <v>64389557.04996899</v>
      </c>
      <c r="E5075" s="6">
        <v>64807457.11004552</v>
      </c>
      <c r="F5075" s="6">
        <v>62492555.82141937</v>
      </c>
      <c r="G5075" s="6">
        <v>105963676.74514714</v>
      </c>
      <c r="H5075" s="6">
        <f>NPV(Supuestos!$B$22,C5075:G5075)+B5075</f>
        <v>73058628.40531689</v>
      </c>
      <c r="I5075" s="2">
        <f>IFERROR(IRR(B5075:G5075),"")</f>
        <v>0.29897030839873495</v>
      </c>
      <c r="J5075" s="2">
        <f>IFERROR(MIRR(B5075:G5075,Supuestos!$B$22,Supuestos!$B$22),"")</f>
        <v>0.22818792204023075</v>
      </c>
      <c r="K5075" s="6">
        <v>7869.138482076436</v>
      </c>
      <c r="L5075" s="6">
        <v>42086.82074423698</v>
      </c>
      <c r="M5075" s="6">
        <v>135338756.26558346</v>
      </c>
      <c r="N5075" s="6">
        <v>3315.079848344127</v>
      </c>
      <c r="O5075" s="6">
        <v>109001571.47161208</v>
      </c>
    </row>
    <row r="5076">
      <c r="A5076">
        <v>5072</v>
      </c>
      <c r="B5076" s="6">
        <v>-160148183.8386588</v>
      </c>
      <c r="C5076" s="6">
        <v>67603058.72587907</v>
      </c>
      <c r="D5076" s="6">
        <v>60870510.53485139</v>
      </c>
      <c r="E5076" s="6">
        <v>67404952.33632198</v>
      </c>
      <c r="F5076" s="6">
        <v>64940187.03675916</v>
      </c>
      <c r="G5076" s="6">
        <v>109979160.5392127</v>
      </c>
      <c r="H5076" s="6">
        <f>NPV(Supuestos!$B$22,C5076:G5076)+B5076</f>
        <v>87056582.71406284</v>
      </c>
      <c r="I5076" s="2">
        <f>IFERROR(IRR(B5076:G5076),"")</f>
        <v>0.3329381949236481</v>
      </c>
      <c r="J5076" s="2">
        <f>IFERROR(MIRR(B5076:G5076,Supuestos!$B$22,Supuestos!$B$22),"")</f>
        <v>0.24340272795327955</v>
      </c>
      <c r="K5076" s="6">
        <v>8349.865642381064</v>
      </c>
      <c r="L5076" s="6">
        <v>39773.0460133646</v>
      </c>
      <c r="M5076" s="6">
        <v>133580216.60667206</v>
      </c>
      <c r="N5076" s="6">
        <v>3305.233190394938</v>
      </c>
      <c r="O5076" s="6">
        <v>114523082.5690675</v>
      </c>
    </row>
    <row r="5077">
      <c r="A5077">
        <v>5073</v>
      </c>
      <c r="B5077" s="6">
        <v>-182196553.1188974</v>
      </c>
      <c r="C5077" s="6">
        <v>34652469.59778085</v>
      </c>
      <c r="D5077" s="6">
        <v>23511780.862120975</v>
      </c>
      <c r="E5077" s="6">
        <v>24212609.36793227</v>
      </c>
      <c r="F5077" s="6">
        <v>28163227.241462022</v>
      </c>
      <c r="G5077" s="6">
        <v>56268289.51482136</v>
      </c>
      <c r="H5077" s="6">
        <f>NPV(Supuestos!$B$22,C5077:G5077)+B5077</f>
        <v>-71466398.62886876</v>
      </c>
      <c r="I5077" s="2">
        <f>IFERROR(IRR(B5077:G5077),"")</f>
        <v>-0.026236650811707556</v>
      </c>
      <c r="J5077" s="2">
        <f>IFERROR(MIRR(B5077:G5077,Supuestos!$B$22,Supuestos!$B$22),"")</f>
        <v>0.031929436545844014</v>
      </c>
      <c r="K5077" s="6">
        <v>7135.673271109892</v>
      </c>
      <c r="L5077" s="6">
        <v>36778.76432784833</v>
      </c>
      <c r="M5077" s="6">
        <v>161201253.47420323</v>
      </c>
      <c r="N5077" s="6">
        <v>3420.6095175507166</v>
      </c>
      <c r="O5077" s="6">
        <v>110994495.56165971</v>
      </c>
    </row>
    <row r="5078">
      <c r="A5078">
        <v>5074</v>
      </c>
      <c r="B5078" s="6">
        <v>-164310865.4753568</v>
      </c>
      <c r="C5078" s="6">
        <v>63094004.60982106</v>
      </c>
      <c r="D5078" s="6">
        <v>58463796.64074449</v>
      </c>
      <c r="E5078" s="6">
        <v>66797885.843313605</v>
      </c>
      <c r="F5078" s="6">
        <v>60253253.618908</v>
      </c>
      <c r="G5078" s="6">
        <v>98713863.72987655</v>
      </c>
      <c r="H5078" s="6">
        <f>NPV(Supuestos!$B$22,C5078:G5078)+B5078</f>
        <v>68051066.6706502</v>
      </c>
      <c r="I5078" s="2">
        <f>IFERROR(IRR(B5078:G5078),"")</f>
        <v>0.29070678758438284</v>
      </c>
      <c r="J5078" s="2">
        <f>IFERROR(MIRR(B5078:G5078,Supuestos!$B$22,Supuestos!$B$22),"")</f>
        <v>0.2218125747043469</v>
      </c>
      <c r="K5078" s="6">
        <v>8514.581401730398</v>
      </c>
      <c r="L5078" s="6">
        <v>37451.02036626386</v>
      </c>
      <c r="M5078" s="6">
        <v>138800484.55644345</v>
      </c>
      <c r="N5078" s="6">
        <v>3468.3089420820274</v>
      </c>
      <c r="O5078" s="6">
        <v>108727757.46097392</v>
      </c>
    </row>
    <row r="5079">
      <c r="A5079">
        <v>5075</v>
      </c>
      <c r="B5079" s="6">
        <v>-150457486.93298668</v>
      </c>
      <c r="C5079" s="6">
        <v>50558827.43181713</v>
      </c>
      <c r="D5079" s="6">
        <v>57466690.727385595</v>
      </c>
      <c r="E5079" s="6">
        <v>66835290.454324536</v>
      </c>
      <c r="F5079" s="6">
        <v>59088012.65090206</v>
      </c>
      <c r="G5079" s="6">
        <v>99782678.81398341</v>
      </c>
      <c r="H5079" s="6">
        <f>NPV(Supuestos!$B$22,C5079:G5079)+B5079</f>
        <v>70031875.05000265</v>
      </c>
      <c r="I5079" s="2">
        <f>IFERROR(IRR(B5079:G5079),"")</f>
        <v>0.3013233150283407</v>
      </c>
      <c r="J5079" s="2">
        <f>IFERROR(MIRR(B5079:G5079,Supuestos!$B$22,Supuestos!$B$22),"")</f>
        <v>0.2305510030920519</v>
      </c>
      <c r="K5079" s="6">
        <v>7796.558909647964</v>
      </c>
      <c r="L5079" s="6">
        <v>42110.809301101865</v>
      </c>
      <c r="M5079" s="6">
        <v>124191934.4970673</v>
      </c>
      <c r="N5079" s="6">
        <v>3323.7285988094904</v>
      </c>
      <c r="O5079" s="6">
        <v>112565058.66916136</v>
      </c>
    </row>
    <row r="5080">
      <c r="A5080">
        <v>5076</v>
      </c>
      <c r="B5080" s="6">
        <v>-183734923.4950498</v>
      </c>
      <c r="C5080" s="6">
        <v>46298629.345333874</v>
      </c>
      <c r="D5080" s="6">
        <v>39965476.92966858</v>
      </c>
      <c r="E5080" s="6">
        <v>43481818.76191907</v>
      </c>
      <c r="F5080" s="6">
        <v>51404835.52123873</v>
      </c>
      <c r="G5080" s="6">
        <v>72219307.14562729</v>
      </c>
      <c r="H5080" s="6">
        <f>NPV(Supuestos!$B$22,C5080:G5080)+B5080</f>
        <v>-15076730.47502271</v>
      </c>
      <c r="I5080" s="2">
        <f>IFERROR(IRR(B5080:G5080),"")</f>
        <v>0.10785024272862725</v>
      </c>
      <c r="J5080" s="2">
        <f>IFERROR(MIRR(B5080:G5080,Supuestos!$B$22,Supuestos!$B$22),"")</f>
        <v>0.12064484415190724</v>
      </c>
      <c r="K5080" s="6">
        <v>8213.3208375373</v>
      </c>
      <c r="L5080" s="6">
        <v>34928.081443425064</v>
      </c>
      <c r="M5080" s="6">
        <v>160784880.36429116</v>
      </c>
      <c r="N5080" s="6">
        <v>3583.4887811293206</v>
      </c>
      <c r="O5080" s="6">
        <v>112664630.21812111</v>
      </c>
    </row>
    <row r="5081">
      <c r="A5081">
        <v>5077</v>
      </c>
      <c r="B5081" s="6">
        <v>-180341178.70577854</v>
      </c>
      <c r="C5081" s="6">
        <v>58261961.16636555</v>
      </c>
      <c r="D5081" s="6">
        <v>46469708.976427615</v>
      </c>
      <c r="E5081" s="6">
        <v>67670431.27713957</v>
      </c>
      <c r="F5081" s="6">
        <v>59693222.126890466</v>
      </c>
      <c r="G5081" s="6">
        <v>108869778.45532578</v>
      </c>
      <c r="H5081" s="6">
        <f>NPV(Supuestos!$B$22,C5081:G5081)+B5081</f>
        <v>44085081.42899168</v>
      </c>
      <c r="I5081" s="2">
        <f>IFERROR(IRR(B5081:G5081),"")</f>
        <v>0.2272880776652959</v>
      </c>
      <c r="J5081" s="2">
        <f>IFERROR(MIRR(B5081:G5081,Supuestos!$B$22,Supuestos!$B$22),"")</f>
        <v>0.19096940519211403</v>
      </c>
      <c r="K5081" s="6">
        <v>7715.074026600817</v>
      </c>
      <c r="L5081" s="6">
        <v>42172.628184599576</v>
      </c>
      <c r="M5081" s="6">
        <v>154311982.83853874</v>
      </c>
      <c r="N5081" s="6">
        <v>3424.8821968523166</v>
      </c>
      <c r="O5081" s="6">
        <v>111395115.30201018</v>
      </c>
    </row>
    <row r="5082">
      <c r="A5082">
        <v>5078</v>
      </c>
      <c r="B5082" s="6">
        <v>-148316223.91174033</v>
      </c>
      <c r="C5082" s="6">
        <v>45034238.79241364</v>
      </c>
      <c r="D5082" s="6">
        <v>44303858.463861436</v>
      </c>
      <c r="E5082" s="6">
        <v>55366206.708998725</v>
      </c>
      <c r="F5082" s="6">
        <v>45051429.06727959</v>
      </c>
      <c r="G5082" s="6">
        <v>77095127.57381377</v>
      </c>
      <c r="H5082" s="6">
        <f>NPV(Supuestos!$B$22,C5082:G5082)+B5082</f>
        <v>29363343.344571013</v>
      </c>
      <c r="I5082" s="2">
        <f>IFERROR(IRR(B5082:G5082),"")</f>
        <v>0.2133165450254589</v>
      </c>
      <c r="J5082" s="2">
        <f>IFERROR(MIRR(B5082:G5082,Supuestos!$B$22,Supuestos!$B$22),"")</f>
        <v>0.181937785588153</v>
      </c>
      <c r="K5082" s="6">
        <v>8503.822018831072</v>
      </c>
      <c r="L5082" s="6">
        <v>31796.97969908437</v>
      </c>
      <c r="M5082" s="6">
        <v>126684555.42394848</v>
      </c>
      <c r="N5082" s="6">
        <v>3349.761859513819</v>
      </c>
      <c r="O5082" s="6">
        <v>108727879.04812981</v>
      </c>
    </row>
    <row r="5083">
      <c r="A5083">
        <v>5079</v>
      </c>
      <c r="B5083" s="6">
        <v>-177669898.01864114</v>
      </c>
      <c r="C5083" s="6">
        <v>40797127.523218766</v>
      </c>
      <c r="D5083" s="6">
        <v>58477584.65477614</v>
      </c>
      <c r="E5083" s="6">
        <v>33122777.27066761</v>
      </c>
      <c r="F5083" s="6">
        <v>50517785.840142265</v>
      </c>
      <c r="G5083" s="6">
        <v>99005144.52489835</v>
      </c>
      <c r="H5083" s="6">
        <f>NPV(Supuestos!$B$22,C5083:G5083)+B5083</f>
        <v>6801344.00852824</v>
      </c>
      <c r="I5083" s="2">
        <f>IFERROR(IRR(B5083:G5083),"")</f>
        <v>0.15401827872804355</v>
      </c>
      <c r="J5083" s="2">
        <f>IFERROR(MIRR(B5083:G5083,Supuestos!$B$22,Supuestos!$B$22),"")</f>
        <v>0.14859736357490205</v>
      </c>
      <c r="K5083" s="6">
        <v>7501.294661951813</v>
      </c>
      <c r="L5083" s="6">
        <v>42359.268709769676</v>
      </c>
      <c r="M5083" s="6">
        <v>152249949.51809892</v>
      </c>
      <c r="N5083" s="6">
        <v>3336.500494958212</v>
      </c>
      <c r="O5083" s="6">
        <v>115838515.35917582</v>
      </c>
    </row>
    <row r="5084">
      <c r="A5084">
        <v>5080</v>
      </c>
      <c r="B5084" s="6">
        <v>-190696622.55728734</v>
      </c>
      <c r="C5084" s="6">
        <v>56913825.349924855</v>
      </c>
      <c r="D5084" s="6">
        <v>57685714.22229542</v>
      </c>
      <c r="E5084" s="6">
        <v>56394572.85593869</v>
      </c>
      <c r="F5084" s="6">
        <v>47650212.98573047</v>
      </c>
      <c r="G5084" s="6">
        <v>99651744.90451506</v>
      </c>
      <c r="H5084" s="6">
        <f>NPV(Supuestos!$B$22,C5084:G5084)+B5084</f>
        <v>21648544.91473564</v>
      </c>
      <c r="I5084" s="2">
        <f>IFERROR(IRR(B5084:G5084),"")</f>
        <v>0.18307278565898621</v>
      </c>
      <c r="J5084" s="2">
        <f>IFERROR(MIRR(B5084:G5084,Supuestos!$B$22,Supuestos!$B$22),"")</f>
        <v>0.16478220599261473</v>
      </c>
      <c r="K5084" s="6">
        <v>7863.092715597859</v>
      </c>
      <c r="L5084" s="6">
        <v>40339.45812766204</v>
      </c>
      <c r="M5084" s="6">
        <v>165321190.6089046</v>
      </c>
      <c r="N5084" s="6">
        <v>3416.992150526494</v>
      </c>
      <c r="O5084" s="6">
        <v>113371025.54380524</v>
      </c>
    </row>
    <row r="5085">
      <c r="A5085">
        <v>5081</v>
      </c>
      <c r="B5085" s="6">
        <v>-182274217.92462075</v>
      </c>
      <c r="C5085" s="6">
        <v>41258365.834480226</v>
      </c>
      <c r="D5085" s="6">
        <v>33054540.228894856</v>
      </c>
      <c r="E5085" s="6">
        <v>35677986.69669084</v>
      </c>
      <c r="F5085" s="6">
        <v>37805096.33023636</v>
      </c>
      <c r="G5085" s="6">
        <v>76959512.98151335</v>
      </c>
      <c r="H5085" s="6">
        <f>NPV(Supuestos!$B$22,C5085:G5085)+B5085</f>
        <v>-34212637.40845244</v>
      </c>
      <c r="I5085" s="2">
        <f>IFERROR(IRR(B5085:G5085),"")</f>
        <v>0.06628558354315073</v>
      </c>
      <c r="J5085" s="2">
        <f>IFERROR(MIRR(B5085:G5085,Supuestos!$B$22,Supuestos!$B$22),"")</f>
        <v>0.09357425841098466</v>
      </c>
      <c r="K5085" s="6">
        <v>7580.072226769311</v>
      </c>
      <c r="L5085" s="6">
        <v>36976.33790037009</v>
      </c>
      <c r="M5085" s="6">
        <v>159851552.96732214</v>
      </c>
      <c r="N5085" s="6">
        <v>3522.1374336319664</v>
      </c>
      <c r="O5085" s="6">
        <v>111043795.81697483</v>
      </c>
    </row>
    <row r="5086">
      <c r="A5086">
        <v>5082</v>
      </c>
      <c r="B5086" s="6">
        <v>-173066744.7220528</v>
      </c>
      <c r="C5086" s="6">
        <v>70147392.54504648</v>
      </c>
      <c r="D5086" s="6">
        <v>69870678.9940407</v>
      </c>
      <c r="E5086" s="6">
        <v>74808156.22950834</v>
      </c>
      <c r="F5086" s="6">
        <v>75959419.83333224</v>
      </c>
      <c r="G5086" s="6">
        <v>128309656.11863339</v>
      </c>
      <c r="H5086" s="6">
        <f>NPV(Supuestos!$B$22,C5086:G5086)+B5086</f>
        <v>104336738.1552526</v>
      </c>
      <c r="I5086" s="2">
        <f>IFERROR(IRR(B5086:G5086),"")</f>
        <v>0.34739982717512086</v>
      </c>
      <c r="J5086" s="2">
        <f>IFERROR(MIRR(B5086:G5086,Supuestos!$B$22,Supuestos!$B$22),"")</f>
        <v>0.2528079719076055</v>
      </c>
      <c r="K5086" s="6">
        <v>7815.012953289139</v>
      </c>
      <c r="L5086" s="6">
        <v>44758.57949061651</v>
      </c>
      <c r="M5086" s="6">
        <v>145083634.44285363</v>
      </c>
      <c r="N5086" s="6">
        <v>3365.1452586365244</v>
      </c>
      <c r="O5086" s="6">
        <v>106485156.92835091</v>
      </c>
    </row>
    <row r="5087">
      <c r="A5087">
        <v>5083</v>
      </c>
      <c r="B5087" s="6">
        <v>-159950817.34775198</v>
      </c>
      <c r="C5087" s="6">
        <v>49115175.73133395</v>
      </c>
      <c r="D5087" s="6">
        <v>45917114.37314786</v>
      </c>
      <c r="E5087" s="6">
        <v>58220450.07800606</v>
      </c>
      <c r="F5087" s="6">
        <v>66131858.89262247</v>
      </c>
      <c r="G5087" s="6">
        <v>109871095.94236088</v>
      </c>
      <c r="H5087" s="6">
        <f>NPV(Supuestos!$B$22,C5087:G5087)+B5087</f>
        <v>53980517.817667164</v>
      </c>
      <c r="I5087" s="2">
        <f>IFERROR(IRR(B5087:G5087),"")</f>
        <v>0.25430934922264004</v>
      </c>
      <c r="J5087" s="2">
        <f>IFERROR(MIRR(B5087:G5087,Supuestos!$B$22,Supuestos!$B$22),"")</f>
        <v>0.20826567756472802</v>
      </c>
      <c r="K5087" s="6">
        <v>7550.734709963564</v>
      </c>
      <c r="L5087" s="6">
        <v>45112.35195206467</v>
      </c>
      <c r="M5087" s="6">
        <v>132700305.2091482</v>
      </c>
      <c r="N5087" s="6">
        <v>3437.839558534324</v>
      </c>
      <c r="O5087" s="6">
        <v>112213812.98978253</v>
      </c>
    </row>
    <row r="5088">
      <c r="A5088">
        <v>5084</v>
      </c>
      <c r="B5088" s="6">
        <v>-169875220.679054</v>
      </c>
      <c r="C5088" s="6">
        <v>61799279.55298097</v>
      </c>
      <c r="D5088" s="6">
        <v>58698307.25652289</v>
      </c>
      <c r="E5088" s="6">
        <v>44924309.971993834</v>
      </c>
      <c r="F5088" s="6">
        <v>48904802.60042085</v>
      </c>
      <c r="G5088" s="6">
        <v>90540031.89832443</v>
      </c>
      <c r="H5088" s="6">
        <f>NPV(Supuestos!$B$22,C5088:G5088)+B5088</f>
        <v>35802969.218378395</v>
      </c>
      <c r="I5088" s="2">
        <f>IFERROR(IRR(B5088:G5088),"")</f>
        <v>0.221417560621415</v>
      </c>
      <c r="J5088" s="2">
        <f>IFERROR(MIRR(B5088:G5088,Supuestos!$B$22,Supuestos!$B$22),"")</f>
        <v>0.1844493470666042</v>
      </c>
      <c r="K5088" s="6">
        <v>8178.403789858844</v>
      </c>
      <c r="L5088" s="6">
        <v>37385.733015708065</v>
      </c>
      <c r="M5088" s="6">
        <v>145414771.03246856</v>
      </c>
      <c r="N5088" s="6">
        <v>3491.7301250311234</v>
      </c>
      <c r="O5088" s="6">
        <v>112338759.93275785</v>
      </c>
    </row>
    <row r="5089">
      <c r="A5089">
        <v>5085</v>
      </c>
      <c r="B5089" s="6">
        <v>-180796476.11421576</v>
      </c>
      <c r="C5089" s="6">
        <v>80957670.858336</v>
      </c>
      <c r="D5089" s="6">
        <v>89264609.0170475</v>
      </c>
      <c r="E5089" s="6">
        <v>75283534.60998341</v>
      </c>
      <c r="F5089" s="6">
        <v>88139718.87336387</v>
      </c>
      <c r="G5089" s="6">
        <v>123054480.72843707</v>
      </c>
      <c r="H5089" s="6">
        <f>NPV(Supuestos!$B$22,C5089:G5089)+B5089</f>
        <v>125815914.71696386</v>
      </c>
      <c r="I5089" s="2">
        <f>IFERROR(IRR(B5089:G5089),"")</f>
        <v>0.3869266445019198</v>
      </c>
      <c r="J5089" s="2">
        <f>IFERROR(MIRR(B5089:G5089,Supuestos!$B$22,Supuestos!$B$22),"")</f>
        <v>0.2670238774427176</v>
      </c>
      <c r="K5089" s="6">
        <v>8188.559918527664</v>
      </c>
      <c r="L5089" s="6">
        <v>45047.467748723786</v>
      </c>
      <c r="M5089" s="6">
        <v>151286565.0071464</v>
      </c>
      <c r="N5089" s="6">
        <v>3423.102446552366</v>
      </c>
      <c r="O5089" s="6">
        <v>109503182.01341318</v>
      </c>
    </row>
    <row r="5090">
      <c r="A5090">
        <v>5086</v>
      </c>
      <c r="B5090" s="6">
        <v>-173845220.5530662</v>
      </c>
      <c r="C5090" s="6">
        <v>63657750.20387901</v>
      </c>
      <c r="D5090" s="6">
        <v>73503936.5964</v>
      </c>
      <c r="E5090" s="6">
        <v>50159143.628102325</v>
      </c>
      <c r="F5090" s="6">
        <v>61217294.722693175</v>
      </c>
      <c r="G5090" s="6">
        <v>91774507.80452222</v>
      </c>
      <c r="H5090" s="6">
        <f>NPV(Supuestos!$B$22,C5090:G5090)+B5090</f>
        <v>56320153.236425705</v>
      </c>
      <c r="I5090" s="2">
        <f>IFERROR(IRR(B5090:G5090),"")</f>
        <v>0.2634074240174714</v>
      </c>
      <c r="J5090" s="2">
        <f>IFERROR(MIRR(B5090:G5090,Supuestos!$B$22,Supuestos!$B$22),"")</f>
        <v>0.20581393367988032</v>
      </c>
      <c r="K5090" s="6">
        <v>7874.5861674399675</v>
      </c>
      <c r="L5090" s="6">
        <v>40945.70888884969</v>
      </c>
      <c r="M5090" s="6">
        <v>148050779.52649343</v>
      </c>
      <c r="N5090" s="6">
        <v>3329.9698705784976</v>
      </c>
      <c r="O5090" s="6">
        <v>109317961.28967147</v>
      </c>
    </row>
    <row r="5091">
      <c r="A5091">
        <v>5087</v>
      </c>
      <c r="B5091" s="6">
        <v>-187516411.22464094</v>
      </c>
      <c r="C5091" s="6">
        <v>35919133.37922408</v>
      </c>
      <c r="D5091" s="6">
        <v>49656878.34802072</v>
      </c>
      <c r="E5091" s="6">
        <v>48762151.3358437</v>
      </c>
      <c r="F5091" s="6">
        <v>39955548.038331255</v>
      </c>
      <c r="G5091" s="6">
        <v>78480687.12723292</v>
      </c>
      <c r="H5091" s="6">
        <f>NPV(Supuestos!$B$22,C5091:G5091)+B5091</f>
        <v>-20468679.197726473</v>
      </c>
      <c r="I5091" s="2">
        <f>IFERROR(IRR(B5091:G5091),"")</f>
        <v>0.09778635103889836</v>
      </c>
      <c r="J5091" s="2">
        <f>IFERROR(MIRR(B5091:G5091,Supuestos!$B$22,Supuestos!$B$22),"")</f>
        <v>0.113948496178915</v>
      </c>
      <c r="K5091" s="6">
        <v>7470.950267229951</v>
      </c>
      <c r="L5091" s="6">
        <v>40558.64262418526</v>
      </c>
      <c r="M5091" s="6">
        <v>163275483.06850967</v>
      </c>
      <c r="N5091" s="6">
        <v>3353.118250115464</v>
      </c>
      <c r="O5091" s="6">
        <v>115514813.01718329</v>
      </c>
    </row>
    <row r="5092">
      <c r="A5092">
        <v>5088</v>
      </c>
      <c r="B5092" s="6">
        <v>-185093728.38905197</v>
      </c>
      <c r="C5092" s="6">
        <v>66090609.44560596</v>
      </c>
      <c r="D5092" s="6">
        <v>64363856.664633</v>
      </c>
      <c r="E5092" s="6">
        <v>80669575.73657677</v>
      </c>
      <c r="F5092" s="6">
        <v>70490739.10606022</v>
      </c>
      <c r="G5092" s="6">
        <v>134205385.21878463</v>
      </c>
      <c r="H5092" s="6">
        <f>NPV(Supuestos!$B$22,C5092:G5092)+B5092</f>
        <v>88294302.01264584</v>
      </c>
      <c r="I5092" s="2">
        <f>IFERROR(IRR(B5092:G5092),"")</f>
        <v>0.30347999798795083</v>
      </c>
      <c r="J5092" s="2">
        <f>IFERROR(MIRR(B5092:G5092,Supuestos!$B$22,Supuestos!$B$22),"")</f>
        <v>0.2324871779832629</v>
      </c>
      <c r="K5092" s="6">
        <v>8181.976581867991</v>
      </c>
      <c r="L5092" s="6">
        <v>42513.304872885674</v>
      </c>
      <c r="M5092" s="6">
        <v>157266299.19803077</v>
      </c>
      <c r="N5092" s="6">
        <v>3400.4450144556663</v>
      </c>
      <c r="O5092" s="6">
        <v>106641574.95246671</v>
      </c>
    </row>
    <row r="5093">
      <c r="A5093">
        <v>5089</v>
      </c>
      <c r="B5093" s="6">
        <v>-162316259.03956854</v>
      </c>
      <c r="C5093" s="6">
        <v>68682396.61252055</v>
      </c>
      <c r="D5093" s="6">
        <v>57880255.74421053</v>
      </c>
      <c r="E5093" s="6">
        <v>57178160.11059008</v>
      </c>
      <c r="F5093" s="6">
        <v>57079572.079507805</v>
      </c>
      <c r="G5093" s="6">
        <v>112837666.68761571</v>
      </c>
      <c r="H5093" s="6">
        <f>NPV(Supuestos!$B$22,C5093:G5093)+B5093</f>
        <v>73462101.15144864</v>
      </c>
      <c r="I5093" s="2">
        <f>IFERROR(IRR(B5093:G5093),"")</f>
        <v>0.30353655382078726</v>
      </c>
      <c r="J5093" s="2">
        <f>IFERROR(MIRR(B5093:G5093,Supuestos!$B$22,Supuestos!$B$22),"")</f>
        <v>0.2283814089686631</v>
      </c>
      <c r="K5093" s="6">
        <v>8213.62357858836</v>
      </c>
      <c r="L5093" s="6">
        <v>38968.31884401261</v>
      </c>
      <c r="M5093" s="6">
        <v>136710570.84155807</v>
      </c>
      <c r="N5093" s="6">
        <v>3265.5886499521635</v>
      </c>
      <c r="O5093" s="6">
        <v>113095319.79004718</v>
      </c>
    </row>
    <row r="5094">
      <c r="A5094">
        <v>5090</v>
      </c>
      <c r="B5094" s="6">
        <v>-177436295.657335</v>
      </c>
      <c r="C5094" s="6">
        <v>72265112.77412245</v>
      </c>
      <c r="D5094" s="6">
        <v>94753739.4721193</v>
      </c>
      <c r="E5094" s="6">
        <v>81252564.34015402</v>
      </c>
      <c r="F5094" s="6">
        <v>82408385.35163449</v>
      </c>
      <c r="G5094" s="6">
        <v>152493248.6915485</v>
      </c>
      <c r="H5094" s="6">
        <f>NPV(Supuestos!$B$22,C5094:G5094)+B5094</f>
        <v>141699840.97087651</v>
      </c>
      <c r="I5094" s="2">
        <f>IFERROR(IRR(B5094:G5094),"")</f>
        <v>0.405903480121454</v>
      </c>
      <c r="J5094" s="2">
        <f>IFERROR(MIRR(B5094:G5094,Supuestos!$B$22,Supuestos!$B$22),"")</f>
        <v>0.28201042144265376</v>
      </c>
      <c r="K5094" s="6">
        <v>8945.034581299638</v>
      </c>
      <c r="L5094" s="6">
        <v>41862.3873540874</v>
      </c>
      <c r="M5094" s="6">
        <v>147479455.45428923</v>
      </c>
      <c r="N5094" s="6">
        <v>3487.353032796333</v>
      </c>
      <c r="O5094" s="6">
        <v>114651663.32838647</v>
      </c>
    </row>
    <row r="5095">
      <c r="A5095">
        <v>5091</v>
      </c>
      <c r="B5095" s="6">
        <v>-165057747.81231934</v>
      </c>
      <c r="C5095" s="6">
        <v>67951511.93050802</v>
      </c>
      <c r="D5095" s="6">
        <v>53815600.83606756</v>
      </c>
      <c r="E5095" s="6">
        <v>67908195.11622033</v>
      </c>
      <c r="F5095" s="6">
        <v>54350407.199135296</v>
      </c>
      <c r="G5095" s="6">
        <v>107326178.85073158</v>
      </c>
      <c r="H5095" s="6">
        <f>NPV(Supuestos!$B$22,C5095:G5095)+B5095</f>
        <v>69715954.71921149</v>
      </c>
      <c r="I5095" s="2">
        <f>IFERROR(IRR(B5095:G5095),"")</f>
        <v>0.29371384601130085</v>
      </c>
      <c r="J5095" s="2">
        <f>IFERROR(MIRR(B5095:G5095,Supuestos!$B$22,Supuestos!$B$22),"")</f>
        <v>0.2232284071191757</v>
      </c>
      <c r="K5095" s="6">
        <v>8264.45690345737</v>
      </c>
      <c r="L5095" s="6">
        <v>38367.52172562039</v>
      </c>
      <c r="M5095" s="6">
        <v>139690809.428811</v>
      </c>
      <c r="N5095" s="6">
        <v>3333.28600730747</v>
      </c>
      <c r="O5095" s="6">
        <v>110984704.72235596</v>
      </c>
    </row>
    <row r="5096">
      <c r="A5096">
        <v>5092</v>
      </c>
      <c r="B5096" s="6">
        <v>-175833008.34740126</v>
      </c>
      <c r="C5096" s="6">
        <v>78886552.44370463</v>
      </c>
      <c r="D5096" s="6">
        <v>82508379.44164488</v>
      </c>
      <c r="E5096" s="6">
        <v>81265087.86930428</v>
      </c>
      <c r="F5096" s="6">
        <v>90628262.84141636</v>
      </c>
      <c r="G5096" s="6">
        <v>138073220.8473389</v>
      </c>
      <c r="H5096" s="6">
        <f>NPV(Supuestos!$B$22,C5096:G5096)+B5096</f>
        <v>137074971.54292563</v>
      </c>
      <c r="I5096" s="2">
        <f>IFERROR(IRR(B5096:G5096),"")</f>
        <v>0.4046472845594852</v>
      </c>
      <c r="J5096" s="2">
        <f>IFERROR(MIRR(B5096:G5096,Supuestos!$B$22,Supuestos!$B$22),"")</f>
        <v>0.2792873273843661</v>
      </c>
      <c r="K5096" s="6">
        <v>8551.277304472964</v>
      </c>
      <c r="L5096" s="6">
        <v>43796.56884223785</v>
      </c>
      <c r="M5096" s="6">
        <v>145871679.93504795</v>
      </c>
      <c r="N5096" s="6">
        <v>3480.2556017413735</v>
      </c>
      <c r="O5096" s="6">
        <v>111308882.07578331</v>
      </c>
    </row>
    <row r="5097">
      <c r="A5097">
        <v>5093</v>
      </c>
      <c r="B5097" s="6">
        <v>-172715428.4876613</v>
      </c>
      <c r="C5097" s="6">
        <v>76843331.22574788</v>
      </c>
      <c r="D5097" s="6">
        <v>79524409.75003864</v>
      </c>
      <c r="E5097" s="6">
        <v>85598053.2698246</v>
      </c>
      <c r="F5097" s="6">
        <v>89941232.43314832</v>
      </c>
      <c r="G5097" s="6">
        <v>124344992.9042437</v>
      </c>
      <c r="H5097" s="6">
        <f>NPV(Supuestos!$B$22,C5097:G5097)+B5097</f>
        <v>131492023.96555641</v>
      </c>
      <c r="I5097" s="2">
        <f>IFERROR(IRR(B5097:G5097),"")</f>
        <v>0.4015137525632106</v>
      </c>
      <c r="J5097" s="2">
        <f>IFERROR(MIRR(B5097:G5097,Supuestos!$B$22,Supuestos!$B$22),"")</f>
        <v>0.2766521891891034</v>
      </c>
      <c r="K5097" s="6">
        <v>9310.27059178391</v>
      </c>
      <c r="L5097" s="6">
        <v>36444.92034837553</v>
      </c>
      <c r="M5097" s="6">
        <v>145570462.8765103</v>
      </c>
      <c r="N5097" s="6">
        <v>3372.0411320527396</v>
      </c>
      <c r="O5097" s="6">
        <v>108558371.2453577</v>
      </c>
    </row>
    <row r="5098">
      <c r="A5098">
        <v>5094</v>
      </c>
      <c r="B5098" s="6">
        <v>-181492242.24224544</v>
      </c>
      <c r="C5098" s="6">
        <v>89198222.51946518</v>
      </c>
      <c r="D5098" s="6">
        <v>84751611.30081087</v>
      </c>
      <c r="E5098" s="6">
        <v>98084522.44826701</v>
      </c>
      <c r="F5098" s="6">
        <v>99330337.49864645</v>
      </c>
      <c r="G5098" s="6">
        <v>136379826.3296416</v>
      </c>
      <c r="H5098" s="6">
        <f>NPV(Supuestos!$B$22,C5098:G5098)+B5098</f>
        <v>157812626.33768114</v>
      </c>
      <c r="I5098" s="2">
        <f>IFERROR(IRR(B5098:G5098),"")</f>
        <v>0.4377352824268743</v>
      </c>
      <c r="J5098" s="2">
        <f>IFERROR(MIRR(B5098:G5098,Supuestos!$B$22,Supuestos!$B$22),"")</f>
        <v>0.29196651062796386</v>
      </c>
      <c r="K5098" s="6">
        <v>8606.673342797785</v>
      </c>
      <c r="L5098" s="6">
        <v>44933.93538646935</v>
      </c>
      <c r="M5098" s="6">
        <v>150553705.93202752</v>
      </c>
      <c r="N5098" s="6">
        <v>3388.811815654238</v>
      </c>
      <c r="O5098" s="6">
        <v>114725402.56551085</v>
      </c>
    </row>
    <row r="5099">
      <c r="A5099">
        <v>5095</v>
      </c>
      <c r="B5099" s="6">
        <v>-166782860.26632497</v>
      </c>
      <c r="C5099" s="6">
        <v>67338471.70776209</v>
      </c>
      <c r="D5099" s="6">
        <v>82789096.3985739</v>
      </c>
      <c r="E5099" s="6">
        <v>72820469.26810029</v>
      </c>
      <c r="F5099" s="6">
        <v>73586534.21233176</v>
      </c>
      <c r="G5099" s="6">
        <v>127124727.30307175</v>
      </c>
      <c r="H5099" s="6">
        <f>NPV(Supuestos!$B$22,C5099:G5099)+B5099</f>
        <v>114734973.92122763</v>
      </c>
      <c r="I5099" s="2">
        <f>IFERROR(IRR(B5099:G5099),"")</f>
        <v>0.3764152221976862</v>
      </c>
      <c r="J5099" s="2">
        <f>IFERROR(MIRR(B5099:G5099,Supuestos!$B$22,Supuestos!$B$22),"")</f>
        <v>0.26583106728828754</v>
      </c>
      <c r="K5099" s="6">
        <v>8053.492853091515</v>
      </c>
      <c r="L5099" s="6">
        <v>43994.82782405092</v>
      </c>
      <c r="M5099" s="6">
        <v>138437897.7500061</v>
      </c>
      <c r="N5099" s="6">
        <v>3360.4486408953867</v>
      </c>
      <c r="O5099" s="6">
        <v>110171032.21304534</v>
      </c>
    </row>
    <row r="5100">
      <c r="A5100">
        <v>5096</v>
      </c>
      <c r="B5100" s="6">
        <v>-172132690.7017337</v>
      </c>
      <c r="C5100" s="6">
        <v>60426083.83504331</v>
      </c>
      <c r="D5100" s="6">
        <v>66247880.876945674</v>
      </c>
      <c r="E5100" s="6">
        <v>61412756.88717199</v>
      </c>
      <c r="F5100" s="6">
        <v>56713658.892760776</v>
      </c>
      <c r="G5100" s="6">
        <v>90505342.7014734</v>
      </c>
      <c r="H5100" s="6">
        <f>NPV(Supuestos!$B$22,C5100:G5100)+B5100</f>
        <v>53884778.63492683</v>
      </c>
      <c r="I5100" s="2">
        <f>IFERROR(IRR(B5100:G5100),"")</f>
        <v>0.25794371558416557</v>
      </c>
      <c r="J5100" s="2">
        <f>IFERROR(MIRR(B5100:G5100,Supuestos!$B$22,Supuestos!$B$22),"")</f>
        <v>0.20381730322002278</v>
      </c>
      <c r="K5100" s="6">
        <v>7343.133022440471</v>
      </c>
      <c r="L5100" s="6">
        <v>44565.92043365672</v>
      </c>
      <c r="M5100" s="6">
        <v>145952412.14078656</v>
      </c>
      <c r="N5100" s="6">
        <v>3204.529483616352</v>
      </c>
      <c r="O5100" s="6">
        <v>108830820.53815162</v>
      </c>
    </row>
    <row r="5101">
      <c r="A5101">
        <v>5097</v>
      </c>
      <c r="B5101" s="6">
        <v>-172383760.8285331</v>
      </c>
      <c r="C5101" s="6">
        <v>53318361.475471556</v>
      </c>
      <c r="D5101" s="6">
        <v>60112193.71607222</v>
      </c>
      <c r="E5101" s="6">
        <v>72718009.96144392</v>
      </c>
      <c r="F5101" s="6">
        <v>71676502.08500361</v>
      </c>
      <c r="G5101" s="6">
        <v>107977347.37560794</v>
      </c>
      <c r="H5101" s="6">
        <f>NPV(Supuestos!$B$22,C5101:G5101)+B5101</f>
        <v>68241992.18531255</v>
      </c>
      <c r="I5101" s="2">
        <f>IFERROR(IRR(B5101:G5101),"")</f>
        <v>0.2767395583280892</v>
      </c>
      <c r="J5101" s="2">
        <f>IFERROR(MIRR(B5101:G5101,Supuestos!$B$22,Supuestos!$B$22),"")</f>
        <v>0.21863599633130248</v>
      </c>
      <c r="K5101" s="6">
        <v>8029.029741951681</v>
      </c>
      <c r="L5101" s="6">
        <v>42202.869416919646</v>
      </c>
      <c r="M5101" s="6">
        <v>145275913.32900104</v>
      </c>
      <c r="N5101" s="6">
        <v>3355.753161944449</v>
      </c>
      <c r="O5101" s="6">
        <v>115769492.06209578</v>
      </c>
    </row>
    <row r="5102">
      <c r="A5102">
        <v>5098</v>
      </c>
      <c r="B5102" s="6">
        <v>-190712585.6267386</v>
      </c>
      <c r="C5102" s="6">
        <v>58692346.49883358</v>
      </c>
      <c r="D5102" s="6">
        <v>57675149.77796456</v>
      </c>
      <c r="E5102" s="6">
        <v>61702604.78893863</v>
      </c>
      <c r="F5102" s="6">
        <v>67846558.07620235</v>
      </c>
      <c r="G5102" s="6">
        <v>83433352.7641228</v>
      </c>
      <c r="H5102" s="6">
        <f>NPV(Supuestos!$B$22,C5102:G5102)+B5102</f>
        <v>30301862.420265086</v>
      </c>
      <c r="I5102" s="2">
        <f>IFERROR(IRR(B5102:G5102),"")</f>
        <v>0.2004641487846874</v>
      </c>
      <c r="J5102" s="2">
        <f>IFERROR(MIRR(B5102:G5102,Supuestos!$B$22,Supuestos!$B$22),"")</f>
        <v>0.17412169674623468</v>
      </c>
      <c r="K5102" s="6">
        <v>7541.182053494989</v>
      </c>
      <c r="L5102" s="6">
        <v>41593.586752360396</v>
      </c>
      <c r="M5102" s="6">
        <v>165619400.83014762</v>
      </c>
      <c r="N5102" s="6">
        <v>3339.2153680945435</v>
      </c>
      <c r="O5102" s="6">
        <v>102956985.04761828</v>
      </c>
    </row>
    <row r="5103">
      <c r="A5103">
        <v>5099</v>
      </c>
      <c r="B5103" s="6">
        <v>-161707981.5031874</v>
      </c>
      <c r="C5103" s="6">
        <v>47921552.75327838</v>
      </c>
      <c r="D5103" s="6">
        <v>55567159.65622604</v>
      </c>
      <c r="E5103" s="6">
        <v>61611783.93463989</v>
      </c>
      <c r="F5103" s="6">
        <v>65007692.98944011</v>
      </c>
      <c r="G5103" s="6">
        <v>81378336.78974073</v>
      </c>
      <c r="H5103" s="6">
        <f>NPV(Supuestos!$B$22,C5103:G5103)+B5103</f>
        <v>45426923.486150466</v>
      </c>
      <c r="I5103" s="2">
        <f>IFERROR(IRR(B5103:G5103),"")</f>
        <v>0.24176318651617112</v>
      </c>
      <c r="J5103" s="2">
        <f>IFERROR(MIRR(B5103:G5103,Supuestos!$B$22,Supuestos!$B$22),"")</f>
        <v>0.1978687026028303</v>
      </c>
      <c r="K5103" s="6">
        <v>7948.200671771943</v>
      </c>
      <c r="L5103" s="6">
        <v>39899.81877897681</v>
      </c>
      <c r="M5103" s="6">
        <v>136337440.189376</v>
      </c>
      <c r="N5103" s="6">
        <v>3462.955266237259</v>
      </c>
      <c r="O5103" s="6">
        <v>111409757.04929264</v>
      </c>
    </row>
    <row r="5104">
      <c r="A5104">
        <v>5100</v>
      </c>
      <c r="B5104" s="6">
        <v>-154884809.99233657</v>
      </c>
      <c r="C5104" s="6">
        <v>73651957.14106478</v>
      </c>
      <c r="D5104" s="6">
        <v>72124836.59091717</v>
      </c>
      <c r="E5104" s="6">
        <v>85038530.64304942</v>
      </c>
      <c r="F5104" s="6">
        <v>82854080.39712264</v>
      </c>
      <c r="G5104" s="6">
        <v>136842841.7193363</v>
      </c>
      <c r="H5104" s="6">
        <f>NPV(Supuestos!$B$22,C5104:G5104)+B5104</f>
        <v>142746626.50638735</v>
      </c>
      <c r="I5104" s="2">
        <f>IFERROR(IRR(B5104:G5104),"")</f>
        <v>0.4432862618524867</v>
      </c>
      <c r="J5104" s="2">
        <f>IFERROR(MIRR(B5104:G5104,Supuestos!$B$22,Supuestos!$B$22),"")</f>
        <v>0.2990888221792085</v>
      </c>
      <c r="K5104" s="6">
        <v>8718.162531651567</v>
      </c>
      <c r="L5104" s="6">
        <v>40109.68731861653</v>
      </c>
      <c r="M5104" s="6">
        <v>126910188.14134274</v>
      </c>
      <c r="N5104" s="6">
        <v>3401.644322089851</v>
      </c>
      <c r="O5104" s="6">
        <v>104362441.4124339</v>
      </c>
    </row>
    <row r="5105">
      <c r="A5105">
        <v>5101</v>
      </c>
      <c r="B5105" s="6">
        <v>-186469484.99131522</v>
      </c>
      <c r="C5105" s="6">
        <v>43601289.67329606</v>
      </c>
      <c r="D5105" s="6">
        <v>41749904.72940847</v>
      </c>
      <c r="E5105" s="6">
        <v>47787357.94064527</v>
      </c>
      <c r="F5105" s="6">
        <v>44942366.28523116</v>
      </c>
      <c r="G5105" s="6">
        <v>81517719.15964288</v>
      </c>
      <c r="H5105" s="6">
        <f>NPV(Supuestos!$B$22,C5105:G5105)+B5105</f>
        <v>-14895200.595933825</v>
      </c>
      <c r="I5105" s="2">
        <f>IFERROR(IRR(B5105:G5105),"")</f>
        <v>0.10926311509217199</v>
      </c>
      <c r="J5105" s="2">
        <f>IFERROR(MIRR(B5105:G5105,Supuestos!$B$22,Supuestos!$B$22),"")</f>
        <v>0.1211758545745536</v>
      </c>
      <c r="K5105" s="6">
        <v>8051.025007437987</v>
      </c>
      <c r="L5105" s="6">
        <v>37766.49756148092</v>
      </c>
      <c r="M5105" s="6">
        <v>162144763.68644893</v>
      </c>
      <c r="N5105" s="6">
        <v>3580.0958142615855</v>
      </c>
      <c r="O5105" s="6">
        <v>115651898.60011144</v>
      </c>
    </row>
    <row r="5106">
      <c r="A5106">
        <v>5102</v>
      </c>
      <c r="B5106" s="6">
        <v>-169318428.75117016</v>
      </c>
      <c r="C5106" s="6">
        <v>75874129.93848303</v>
      </c>
      <c r="D5106" s="6">
        <v>72823142.8459642</v>
      </c>
      <c r="E5106" s="6">
        <v>50941055.75593917</v>
      </c>
      <c r="F5106" s="6">
        <v>76839656.1048431</v>
      </c>
      <c r="G5106" s="6">
        <v>121982036.166126</v>
      </c>
      <c r="H5106" s="6">
        <f>NPV(Supuestos!$B$22,C5106:G5106)+B5106</f>
        <v>96505523.06155077</v>
      </c>
      <c r="I5106" s="2">
        <f>IFERROR(IRR(B5106:G5106),"")</f>
        <v>0.3433809885665289</v>
      </c>
      <c r="J5106" s="2">
        <f>IFERROR(MIRR(B5106:G5106,Supuestos!$B$22,Supuestos!$B$22),"")</f>
        <v>0.24762143440264084</v>
      </c>
      <c r="K5106" s="6">
        <v>8319.590419113874</v>
      </c>
      <c r="L5106" s="6">
        <v>40325.72675761149</v>
      </c>
      <c r="M5106" s="6">
        <v>142478946.35305586</v>
      </c>
      <c r="N5106" s="6">
        <v>3197.8455898041525</v>
      </c>
      <c r="O5106" s="6">
        <v>111833093.36240916</v>
      </c>
    </row>
    <row r="5107">
      <c r="A5107">
        <v>5103</v>
      </c>
      <c r="B5107" s="6">
        <v>-163840877.44301632</v>
      </c>
      <c r="C5107" s="6">
        <v>80370720.66659322</v>
      </c>
      <c r="D5107" s="6">
        <v>76333119.33415358</v>
      </c>
      <c r="E5107" s="6">
        <v>73235232.70138186</v>
      </c>
      <c r="F5107" s="6">
        <v>67741967.49631917</v>
      </c>
      <c r="G5107" s="6">
        <v>139413780.82646447</v>
      </c>
      <c r="H5107" s="6">
        <f>NPV(Supuestos!$B$22,C5107:G5107)+B5107</f>
        <v>127343139.49701652</v>
      </c>
      <c r="I5107" s="2">
        <f>IFERROR(IRR(B5107:G5107),"")</f>
        <v>0.4094251875370403</v>
      </c>
      <c r="J5107" s="2">
        <f>IFERROR(MIRR(B5107:G5107,Supuestos!$B$22,Supuestos!$B$22),"")</f>
        <v>0.27895099724551686</v>
      </c>
      <c r="K5107" s="6">
        <v>8459.369204637396</v>
      </c>
      <c r="L5107" s="6">
        <v>39966.84341792911</v>
      </c>
      <c r="M5107" s="6">
        <v>136793334.68972078</v>
      </c>
      <c r="N5107" s="6">
        <v>3201.2325515349708</v>
      </c>
      <c r="O5107" s="6">
        <v>104774435.58739908</v>
      </c>
    </row>
    <row r="5108">
      <c r="A5108">
        <v>5104</v>
      </c>
      <c r="B5108" s="6">
        <v>-180954124.75688156</v>
      </c>
      <c r="C5108" s="6">
        <v>72828508.11574414</v>
      </c>
      <c r="D5108" s="6">
        <v>65650230.39674384</v>
      </c>
      <c r="E5108" s="6">
        <v>72478662.54450616</v>
      </c>
      <c r="F5108" s="6">
        <v>65578169.19844847</v>
      </c>
      <c r="G5108" s="6">
        <v>131153021.76709573</v>
      </c>
      <c r="H5108" s="6">
        <f>NPV(Supuestos!$B$22,C5108:G5108)+B5108</f>
        <v>89311595.11222386</v>
      </c>
      <c r="I5108" s="2">
        <f>IFERROR(IRR(B5108:G5108),"")</f>
        <v>0.31378058524001845</v>
      </c>
      <c r="J5108" s="2">
        <f>IFERROR(MIRR(B5108:G5108,Supuestos!$B$22,Supuestos!$B$22),"")</f>
        <v>0.23523431150074914</v>
      </c>
      <c r="K5108" s="6">
        <v>8670.754367951578</v>
      </c>
      <c r="L5108" s="6">
        <v>37543.14953256279</v>
      </c>
      <c r="M5108" s="6">
        <v>154911930.53319132</v>
      </c>
      <c r="N5108" s="6">
        <v>3403.35660657535</v>
      </c>
      <c r="O5108" s="6">
        <v>107059274.7953878</v>
      </c>
    </row>
    <row r="5109">
      <c r="A5109">
        <v>5105</v>
      </c>
      <c r="B5109" s="6">
        <v>-158126252.07466024</v>
      </c>
      <c r="C5109" s="6">
        <v>63528068.29745772</v>
      </c>
      <c r="D5109" s="6">
        <v>58744327.64619784</v>
      </c>
      <c r="E5109" s="6">
        <v>64493580.344365</v>
      </c>
      <c r="F5109" s="6">
        <v>54340970.703392945</v>
      </c>
      <c r="G5109" s="6">
        <v>118682282.30362782</v>
      </c>
      <c r="H5109" s="6">
        <f>NPV(Supuestos!$B$22,C5109:G5109)+B5109</f>
        <v>80147381.3906059</v>
      </c>
      <c r="I5109" s="2">
        <f>IFERROR(IRR(B5109:G5109),"")</f>
        <v>0.3177147951243323</v>
      </c>
      <c r="J5109" s="2">
        <f>IFERROR(MIRR(B5109:G5109,Supuestos!$B$22,Supuestos!$B$22),"")</f>
        <v>0.23742604691070657</v>
      </c>
      <c r="K5109" s="6">
        <v>7889.857558194524</v>
      </c>
      <c r="L5109" s="6">
        <v>42216.23938402404</v>
      </c>
      <c r="M5109" s="6">
        <v>131479842.84405291</v>
      </c>
      <c r="N5109" s="6">
        <v>3221.9324882142246</v>
      </c>
      <c r="O5109" s="6">
        <v>112351352.25473952</v>
      </c>
    </row>
    <row r="5110">
      <c r="A5110">
        <v>5106</v>
      </c>
      <c r="B5110" s="6">
        <v>-181142684.45793384</v>
      </c>
      <c r="C5110" s="6">
        <v>35544476.93304737</v>
      </c>
      <c r="D5110" s="6">
        <v>29275266.338835247</v>
      </c>
      <c r="E5110" s="6">
        <v>26229172.616896804</v>
      </c>
      <c r="F5110" s="6">
        <v>34836552.84237875</v>
      </c>
      <c r="G5110" s="6">
        <v>68315611.82023327</v>
      </c>
      <c r="H5110" s="6">
        <f>NPV(Supuestos!$B$22,C5110:G5110)+B5110</f>
        <v>-53625983.54665099</v>
      </c>
      <c r="I5110" s="2">
        <f>IFERROR(IRR(B5110:G5110),"")</f>
        <v>0.021048752743117998</v>
      </c>
      <c r="J5110" s="2">
        <f>IFERROR(MIRR(B5110:G5110,Supuestos!$B$22,Supuestos!$B$22),"")</f>
        <v>0.06270837962993969</v>
      </c>
      <c r="K5110" s="6">
        <v>7231.567900747063</v>
      </c>
      <c r="L5110" s="6">
        <v>36094.94972451422</v>
      </c>
      <c r="M5110" s="6">
        <v>160260838.07338375</v>
      </c>
      <c r="N5110" s="6">
        <v>3224.4833126974604</v>
      </c>
      <c r="O5110" s="6">
        <v>112917038.15328135</v>
      </c>
    </row>
    <row r="5111">
      <c r="A5111">
        <v>5107</v>
      </c>
      <c r="B5111" s="6">
        <v>-161853560.63073957</v>
      </c>
      <c r="C5111" s="6">
        <v>49096921.619787246</v>
      </c>
      <c r="D5111" s="6">
        <v>41278185.00524065</v>
      </c>
      <c r="E5111" s="6">
        <v>48378529.670491606</v>
      </c>
      <c r="F5111" s="6">
        <v>49518289.2170847</v>
      </c>
      <c r="G5111" s="6">
        <v>96236863.992699</v>
      </c>
      <c r="H5111" s="6">
        <f>NPV(Supuestos!$B$22,C5111:G5111)+B5111</f>
        <v>24931480.92198919</v>
      </c>
      <c r="I5111" s="2">
        <f>IFERROR(IRR(B5111:G5111),"")</f>
        <v>0.19565293461019395</v>
      </c>
      <c r="J5111" s="2">
        <f>IFERROR(MIRR(B5111:G5111,Supuestos!$B$22,Supuestos!$B$22),"")</f>
        <v>0.173137232422103</v>
      </c>
      <c r="K5111" s="6">
        <v>7595.632770020585</v>
      </c>
      <c r="L5111" s="6">
        <v>38207.88141021564</v>
      </c>
      <c r="M5111" s="6">
        <v>138636517.74174002</v>
      </c>
      <c r="N5111" s="6">
        <v>3237.2030516155064</v>
      </c>
      <c r="O5111" s="6">
        <v>108789930.83538727</v>
      </c>
    </row>
    <row r="5112">
      <c r="A5112">
        <v>5108</v>
      </c>
      <c r="B5112" s="6">
        <v>-178960950.7466179</v>
      </c>
      <c r="C5112" s="6">
        <v>90473017.59844878</v>
      </c>
      <c r="D5112" s="6">
        <v>87721203.92155749</v>
      </c>
      <c r="E5112" s="6">
        <v>86411867.11992016</v>
      </c>
      <c r="F5112" s="6">
        <v>79080070.74873213</v>
      </c>
      <c r="G5112" s="6">
        <v>135515066.46415865</v>
      </c>
      <c r="H5112" s="6">
        <f>NPV(Supuestos!$B$22,C5112:G5112)+B5112</f>
        <v>143429541.62959698</v>
      </c>
      <c r="I5112" s="2">
        <f>IFERROR(IRR(B5112:G5112),"")</f>
        <v>0.42444478277476905</v>
      </c>
      <c r="J5112" s="2">
        <f>IFERROR(MIRR(B5112:G5112,Supuestos!$B$22,Supuestos!$B$22),"")</f>
        <v>0.28241810523742683</v>
      </c>
      <c r="K5112" s="6">
        <v>8829.217111043901</v>
      </c>
      <c r="L5112" s="6">
        <v>41231.2674200433</v>
      </c>
      <c r="M5112" s="6">
        <v>149837765.80141205</v>
      </c>
      <c r="N5112" s="6">
        <v>3473.761967228105</v>
      </c>
      <c r="O5112" s="6">
        <v>105457023.74122494</v>
      </c>
    </row>
    <row r="5113">
      <c r="A5113">
        <v>5109</v>
      </c>
      <c r="B5113" s="6">
        <v>-175223583.21620983</v>
      </c>
      <c r="C5113" s="6">
        <v>42086002.0977743</v>
      </c>
      <c r="D5113" s="6">
        <v>43147714.85933514</v>
      </c>
      <c r="E5113" s="6">
        <v>53153415.122308254</v>
      </c>
      <c r="F5113" s="6">
        <v>51270150.581566006</v>
      </c>
      <c r="G5113" s="6">
        <v>96761272.99881974</v>
      </c>
      <c r="H5113" s="6">
        <f>NPV(Supuestos!$B$22,C5113:G5113)+B5113</f>
        <v>11382587.288262978</v>
      </c>
      <c r="I5113" s="2">
        <f>IFERROR(IRR(B5113:G5113),"")</f>
        <v>0.16333978886519596</v>
      </c>
      <c r="J5113" s="2">
        <f>IFERROR(MIRR(B5113:G5113,Supuestos!$B$22,Supuestos!$B$22),"")</f>
        <v>0.15444046214116236</v>
      </c>
      <c r="K5113" s="6">
        <v>8288.805938256039</v>
      </c>
      <c r="L5113" s="6">
        <v>35107.9058284504</v>
      </c>
      <c r="M5113" s="6">
        <v>151943373.75136235</v>
      </c>
      <c r="N5113" s="6">
        <v>3408.0367552737393</v>
      </c>
      <c r="O5113" s="6">
        <v>112072534.57563652</v>
      </c>
    </row>
    <row r="5114">
      <c r="A5114">
        <v>5110</v>
      </c>
      <c r="B5114" s="6">
        <v>-173262055.7615695</v>
      </c>
      <c r="C5114" s="6">
        <v>74115838.88516626</v>
      </c>
      <c r="D5114" s="6">
        <v>68889334.88323566</v>
      </c>
      <c r="E5114" s="6">
        <v>80361851.27720965</v>
      </c>
      <c r="F5114" s="6">
        <v>90932093.12725729</v>
      </c>
      <c r="G5114" s="6">
        <v>123097706.53134875</v>
      </c>
      <c r="H5114" s="6">
        <f>NPV(Supuestos!$B$22,C5114:G5114)+B5114</f>
        <v>116774095.19687496</v>
      </c>
      <c r="I5114" s="2">
        <f>IFERROR(IRR(B5114:G5114),"")</f>
        <v>0.37034174226894356</v>
      </c>
      <c r="J5114" s="2">
        <f>IFERROR(MIRR(B5114:G5114,Supuestos!$B$22,Supuestos!$B$22),"")</f>
        <v>0.26373084356139764</v>
      </c>
      <c r="K5114" s="6">
        <v>8649.210413376859</v>
      </c>
      <c r="L5114" s="6">
        <v>41108.126973035476</v>
      </c>
      <c r="M5114" s="6">
        <v>144817828.57040176</v>
      </c>
      <c r="N5114" s="6">
        <v>3465.8362300135195</v>
      </c>
      <c r="O5114" s="6">
        <v>111304876.14995164</v>
      </c>
    </row>
    <row r="5115">
      <c r="A5115">
        <v>5111</v>
      </c>
      <c r="B5115" s="6">
        <v>-183524691.56076038</v>
      </c>
      <c r="C5115" s="6">
        <v>62770008.23956295</v>
      </c>
      <c r="D5115" s="6">
        <v>67673938.5794029</v>
      </c>
      <c r="E5115" s="6">
        <v>75944252.57374991</v>
      </c>
      <c r="F5115" s="6">
        <v>80603684.95629351</v>
      </c>
      <c r="G5115" s="6">
        <v>135321815.55915585</v>
      </c>
      <c r="H5115" s="6">
        <f>NPV(Supuestos!$B$22,C5115:G5115)+B5115</f>
        <v>92875587.49446079</v>
      </c>
      <c r="I5115" s="2">
        <f>IFERROR(IRR(B5115:G5115),"")</f>
        <v>0.31013670445201297</v>
      </c>
      <c r="J5115" s="2">
        <f>IFERROR(MIRR(B5115:G5115,Supuestos!$B$22,Supuestos!$B$22),"")</f>
        <v>0.237296106219536</v>
      </c>
      <c r="K5115" s="6">
        <v>8738.301234152113</v>
      </c>
      <c r="L5115" s="6">
        <v>39091.614337556064</v>
      </c>
      <c r="M5115" s="6">
        <v>156197147.4158912</v>
      </c>
      <c r="N5115" s="6">
        <v>3500.1233655028045</v>
      </c>
      <c r="O5115" s="6">
        <v>108321789.47039731</v>
      </c>
    </row>
    <row r="5116">
      <c r="A5116">
        <v>5112</v>
      </c>
      <c r="B5116" s="6">
        <v>-167540586.3261307</v>
      </c>
      <c r="C5116" s="6">
        <v>48026894.55131915</v>
      </c>
      <c r="D5116" s="6">
        <v>26888705.656661265</v>
      </c>
      <c r="E5116" s="6">
        <v>37730923.43480784</v>
      </c>
      <c r="F5116" s="6">
        <v>42228747.5200699</v>
      </c>
      <c r="G5116" s="6">
        <v>87163605.21608448</v>
      </c>
      <c r="H5116" s="6">
        <f>NPV(Supuestos!$B$22,C5116:G5116)+B5116</f>
        <v>-8981593.206118882</v>
      </c>
      <c r="I5116" s="2">
        <f>IFERROR(IRR(B5116:G5116),"")</f>
        <v>0.11984592850232297</v>
      </c>
      <c r="J5116" s="2">
        <f>IFERROR(MIRR(B5116:G5116,Supuestos!$B$22,Supuestos!$B$22),"")</f>
        <v>0.12750641371865745</v>
      </c>
      <c r="K5116" s="6">
        <v>7613.750853942845</v>
      </c>
      <c r="L5116" s="6">
        <v>35109.472571510894</v>
      </c>
      <c r="M5116" s="6">
        <v>146155404.18430477</v>
      </c>
      <c r="N5116" s="6">
        <v>3313.3852258324623</v>
      </c>
      <c r="O5116" s="6">
        <v>105341883.91485374</v>
      </c>
    </row>
    <row r="5117">
      <c r="A5117">
        <v>5113</v>
      </c>
      <c r="B5117" s="6">
        <v>-168544386.4488198</v>
      </c>
      <c r="C5117" s="6">
        <v>73123924.90758193</v>
      </c>
      <c r="D5117" s="6">
        <v>70321987.7578425</v>
      </c>
      <c r="E5117" s="6">
        <v>72703429.28341766</v>
      </c>
      <c r="F5117" s="6">
        <v>55033912.60849473</v>
      </c>
      <c r="G5117" s="6">
        <v>111601216.16739213</v>
      </c>
      <c r="H5117" s="6">
        <f>NPV(Supuestos!$B$22,C5117:G5117)+B5117</f>
        <v>89329306.16721478</v>
      </c>
      <c r="I5117" s="2">
        <f>IFERROR(IRR(B5117:G5117),"")</f>
        <v>0.33465379978737625</v>
      </c>
      <c r="J5117" s="2">
        <f>IFERROR(MIRR(B5117:G5117,Supuestos!$B$22,Supuestos!$B$22),"")</f>
        <v>0.24120466926657436</v>
      </c>
      <c r="K5117" s="6">
        <v>9032.413784154016</v>
      </c>
      <c r="L5117" s="6">
        <v>35182.3286148872</v>
      </c>
      <c r="M5117" s="6">
        <v>143121878.4536403</v>
      </c>
      <c r="N5117" s="6">
        <v>3376.6496935238442</v>
      </c>
      <c r="O5117" s="6">
        <v>110002371.65991656</v>
      </c>
    </row>
    <row r="5118">
      <c r="A5118">
        <v>5114</v>
      </c>
      <c r="B5118" s="6">
        <v>-166741307.05449966</v>
      </c>
      <c r="C5118" s="6">
        <v>53104229.72517527</v>
      </c>
      <c r="D5118" s="6">
        <v>58408370.951668605</v>
      </c>
      <c r="E5118" s="6">
        <v>70274753.80507669</v>
      </c>
      <c r="F5118" s="6">
        <v>49974820.70267025</v>
      </c>
      <c r="G5118" s="6">
        <v>83192474.28558381</v>
      </c>
      <c r="H5118" s="6">
        <f>NPV(Supuestos!$B$22,C5118:G5118)+B5118</f>
        <v>45014822.52151011</v>
      </c>
      <c r="I5118" s="2">
        <f>IFERROR(IRR(B5118:G5118),"")</f>
        <v>0.24121386980162657</v>
      </c>
      <c r="J5118" s="2">
        <f>IFERROR(MIRR(B5118:G5118,Supuestos!$B$22,Supuestos!$B$22),"")</f>
        <v>0.19581338184757402</v>
      </c>
      <c r="K5118" s="6">
        <v>8485.362525353554</v>
      </c>
      <c r="L5118" s="6">
        <v>35204.68742719309</v>
      </c>
      <c r="M5118" s="6">
        <v>142843344.22158048</v>
      </c>
      <c r="N5118" s="6">
        <v>3431.3915880707405</v>
      </c>
      <c r="O5118" s="6">
        <v>110855953.65482052</v>
      </c>
    </row>
    <row r="5119">
      <c r="A5119">
        <v>5115</v>
      </c>
      <c r="B5119" s="6">
        <v>-151532442.07491913</v>
      </c>
      <c r="C5119" s="6">
        <v>52196342.39961945</v>
      </c>
      <c r="D5119" s="6">
        <v>71939745.3962591</v>
      </c>
      <c r="E5119" s="6">
        <v>66740661.165121734</v>
      </c>
      <c r="F5119" s="6">
        <v>59835809.58205376</v>
      </c>
      <c r="G5119" s="6">
        <v>121510894.75838384</v>
      </c>
      <c r="H5119" s="6">
        <f>NPV(Supuestos!$B$22,C5119:G5119)+B5119</f>
        <v>93193720.38553432</v>
      </c>
      <c r="I5119" s="2">
        <f>IFERROR(IRR(B5119:G5119),"")</f>
        <v>0.34618567190424626</v>
      </c>
      <c r="J5119" s="2">
        <f>IFERROR(MIRR(B5119:G5119,Supuestos!$B$22,Supuestos!$B$22),"")</f>
        <v>0.25469973681054414</v>
      </c>
      <c r="K5119" s="6">
        <v>8088.549845825252</v>
      </c>
      <c r="L5119" s="6">
        <v>40926.337557401865</v>
      </c>
      <c r="M5119" s="6">
        <v>125049664.36770993</v>
      </c>
      <c r="N5119" s="6">
        <v>3419.310244328032</v>
      </c>
      <c r="O5119" s="6">
        <v>105382076.7224</v>
      </c>
    </row>
    <row r="5120">
      <c r="A5120">
        <v>5116</v>
      </c>
      <c r="B5120" s="6">
        <v>-164813638.80218658</v>
      </c>
      <c r="C5120" s="6">
        <v>40516151.108307235</v>
      </c>
      <c r="D5120" s="6">
        <v>41812131.918979116</v>
      </c>
      <c r="E5120" s="6">
        <v>35907865.80464477</v>
      </c>
      <c r="F5120" s="6">
        <v>44351308.61190535</v>
      </c>
      <c r="G5120" s="6">
        <v>79462328.43419008</v>
      </c>
      <c r="H5120" s="6">
        <f>NPV(Supuestos!$B$22,C5120:G5120)+B5120</f>
        <v>-5333512.449882291</v>
      </c>
      <c r="I5120" s="2">
        <f>IFERROR(IRR(B5120:G5120),"")</f>
        <v>0.12775909897095747</v>
      </c>
      <c r="J5120" s="2">
        <f>IFERROR(MIRR(B5120:G5120,Supuestos!$B$22,Supuestos!$B$22),"")</f>
        <v>0.13252431756685557</v>
      </c>
      <c r="K5120" s="6">
        <v>7658.746167298574</v>
      </c>
      <c r="L5120" s="6">
        <v>37512.793627925435</v>
      </c>
      <c r="M5120" s="6">
        <v>141829561.64838368</v>
      </c>
      <c r="N5120" s="6">
        <v>3442.3976778673627</v>
      </c>
      <c r="O5120" s="6">
        <v>109976897.30319512</v>
      </c>
    </row>
    <row r="5121">
      <c r="A5121">
        <v>5117</v>
      </c>
      <c r="B5121" s="6">
        <v>-171269363.3274221</v>
      </c>
      <c r="C5121" s="6">
        <v>85977813.45148823</v>
      </c>
      <c r="D5121" s="6">
        <v>72892910.14714965</v>
      </c>
      <c r="E5121" s="6">
        <v>78594608.73405787</v>
      </c>
      <c r="F5121" s="6">
        <v>83918185.73892303</v>
      </c>
      <c r="G5121" s="6">
        <v>137583636.1192009</v>
      </c>
      <c r="H5121" s="6">
        <f>NPV(Supuestos!$B$22,C5121:G5121)+B5121</f>
        <v>134430552.93331337</v>
      </c>
      <c r="I5121" s="2">
        <f>IFERROR(IRR(B5121:G5121),"")</f>
        <v>0.41108639097269956</v>
      </c>
      <c r="J5121" s="2">
        <f>IFERROR(MIRR(B5121:G5121,Supuestos!$B$22,Supuestos!$B$22),"")</f>
        <v>0.2800530791342868</v>
      </c>
      <c r="K5121" s="6">
        <v>8783.208407075079</v>
      </c>
      <c r="L5121" s="6">
        <v>41168.12590904808</v>
      </c>
      <c r="M5121" s="6">
        <v>142342304.960392</v>
      </c>
      <c r="N5121" s="6">
        <v>3452.2056244003275</v>
      </c>
      <c r="O5121" s="6">
        <v>113690260.36997266</v>
      </c>
    </row>
    <row r="5122">
      <c r="A5122">
        <v>5118</v>
      </c>
      <c r="B5122" s="6">
        <v>-189216718.36119252</v>
      </c>
      <c r="C5122" s="6">
        <v>81085900.73236662</v>
      </c>
      <c r="D5122" s="6">
        <v>83360541.38422647</v>
      </c>
      <c r="E5122" s="6">
        <v>74136596.84746881</v>
      </c>
      <c r="F5122" s="6">
        <v>80445304.66841024</v>
      </c>
      <c r="G5122" s="6">
        <v>124157860.63509339</v>
      </c>
      <c r="H5122" s="6">
        <f>NPV(Supuestos!$B$22,C5122:G5122)+B5122</f>
        <v>108208366.21745735</v>
      </c>
      <c r="I5122" s="2">
        <f>IFERROR(IRR(B5122:G5122),"")</f>
        <v>0.3461409687685363</v>
      </c>
      <c r="J5122" s="2">
        <f>IFERROR(MIRR(B5122:G5122,Supuestos!$B$22,Supuestos!$B$22),"")</f>
        <v>0.24792495324806696</v>
      </c>
      <c r="K5122" s="6">
        <v>8305.58993654321</v>
      </c>
      <c r="L5122" s="6">
        <v>42358.97935465164</v>
      </c>
      <c r="M5122" s="6">
        <v>161071413.34917364</v>
      </c>
      <c r="N5122" s="6">
        <v>3443.403186928481</v>
      </c>
      <c r="O5122" s="6">
        <v>104970710.82574822</v>
      </c>
    </row>
    <row r="5123">
      <c r="A5123">
        <v>5119</v>
      </c>
      <c r="B5123" s="6">
        <v>-177620275.86132675</v>
      </c>
      <c r="C5123" s="6">
        <v>106873262.20392758</v>
      </c>
      <c r="D5123" s="6">
        <v>110322116.56557207</v>
      </c>
      <c r="E5123" s="6">
        <v>122437793.81271209</v>
      </c>
      <c r="F5123" s="6">
        <v>117109718.3027075</v>
      </c>
      <c r="G5123" s="6">
        <v>179254916.45108342</v>
      </c>
      <c r="H5123" s="6">
        <f>NPV(Supuestos!$B$22,C5123:G5123)+B5123</f>
        <v>246097250.48821384</v>
      </c>
      <c r="I5123" s="2">
        <f>IFERROR(IRR(B5123:G5123),"")</f>
        <v>0.5886610035903667</v>
      </c>
      <c r="J5123" s="2">
        <f>IFERROR(MIRR(B5123:G5123,Supuestos!$B$22,Supuestos!$B$22),"")</f>
        <v>0.3565057185534941</v>
      </c>
      <c r="K5123" s="6">
        <v>9398.859348654096</v>
      </c>
      <c r="L5123" s="6">
        <v>43306.34453401687</v>
      </c>
      <c r="M5123" s="6">
        <v>145057856.56696036</v>
      </c>
      <c r="N5123" s="6">
        <v>3321.6835037494698</v>
      </c>
      <c r="O5123" s="6">
        <v>108080693.16488011</v>
      </c>
    </row>
    <row r="5124">
      <c r="A5124">
        <v>5120</v>
      </c>
      <c r="B5124" s="6">
        <v>-155254744.0185348</v>
      </c>
      <c r="C5124" s="6">
        <v>39390464.39335388</v>
      </c>
      <c r="D5124" s="6">
        <v>46040256.16622971</v>
      </c>
      <c r="E5124" s="6">
        <v>51647307.90442957</v>
      </c>
      <c r="F5124" s="6">
        <v>44347375.753707185</v>
      </c>
      <c r="G5124" s="6">
        <v>99711273.16856019</v>
      </c>
      <c r="H5124" s="6">
        <f>NPV(Supuestos!$B$22,C5124:G5124)+B5124</f>
        <v>27629356.07344382</v>
      </c>
      <c r="I5124" s="2">
        <f>IFERROR(IRR(B5124:G5124),"")</f>
        <v>0.20227104143601568</v>
      </c>
      <c r="J5124" s="2">
        <f>IFERROR(MIRR(B5124:G5124,Supuestos!$B$22,Supuestos!$B$22),"")</f>
        <v>0.1779614158600773</v>
      </c>
      <c r="K5124" s="6">
        <v>8030.993673381231</v>
      </c>
      <c r="L5124" s="6">
        <v>37182.64223514042</v>
      </c>
      <c r="M5124" s="6">
        <v>131365658.85453397</v>
      </c>
      <c r="N5124" s="6">
        <v>3409.8719674162567</v>
      </c>
      <c r="O5124" s="6">
        <v>113611189.83907996</v>
      </c>
    </row>
    <row r="5125">
      <c r="A5125">
        <v>5121</v>
      </c>
      <c r="B5125" s="6">
        <v>-144545339.0328104</v>
      </c>
      <c r="C5125" s="6">
        <v>54679257.952233866</v>
      </c>
      <c r="D5125" s="6">
        <v>44591613.54490943</v>
      </c>
      <c r="E5125" s="6">
        <v>49117379.62960507</v>
      </c>
      <c r="F5125" s="6">
        <v>50432219.25858456</v>
      </c>
      <c r="G5125" s="6">
        <v>77122802.27554458</v>
      </c>
      <c r="H5125" s="6">
        <f>NPV(Supuestos!$B$22,C5125:G5125)+B5125</f>
        <v>40798642.37071963</v>
      </c>
      <c r="I5125" s="2">
        <f>IFERROR(IRR(B5125:G5125),"")</f>
        <v>0.2461764742920197</v>
      </c>
      <c r="J5125" s="2">
        <f>IFERROR(MIRR(B5125:G5125,Supuestos!$B$22,Supuestos!$B$22),"")</f>
        <v>0.19811837971148383</v>
      </c>
      <c r="K5125" s="6">
        <v>8353.029306936847</v>
      </c>
      <c r="L5125" s="6">
        <v>33547.04858549896</v>
      </c>
      <c r="M5125" s="6">
        <v>122127780.63313782</v>
      </c>
      <c r="N5125" s="6">
        <v>3301.2590141035616</v>
      </c>
      <c r="O5125" s="6">
        <v>109256982.76447801</v>
      </c>
    </row>
    <row r="5126">
      <c r="A5126">
        <v>5122</v>
      </c>
      <c r="B5126" s="6">
        <v>-179172342.78758892</v>
      </c>
      <c r="C5126" s="6">
        <v>27722496.349519093</v>
      </c>
      <c r="D5126" s="6">
        <v>41548353.63439243</v>
      </c>
      <c r="E5126" s="6">
        <v>16936731.262610976</v>
      </c>
      <c r="F5126" s="6">
        <v>24646325.68658164</v>
      </c>
      <c r="G5126" s="6">
        <v>69305149.69896312</v>
      </c>
      <c r="H5126" s="6">
        <f>NPV(Supuestos!$B$22,C5126:G5126)+B5126</f>
        <v>-60864916.98965349</v>
      </c>
      <c r="I5126" s="2">
        <f>IFERROR(IRR(B5126:G5126),"")</f>
        <v>0.0016329987055647855</v>
      </c>
      <c r="J5126" s="2">
        <f>IFERROR(MIRR(B5126:G5126,Supuestos!$B$22,Supuestos!$B$22),"")</f>
        <v>0.04918737933106532</v>
      </c>
      <c r="K5126" s="6">
        <v>7302.347062848821</v>
      </c>
      <c r="L5126" s="6">
        <v>37269.79292178587</v>
      </c>
      <c r="M5126" s="6">
        <v>157399785.757558</v>
      </c>
      <c r="N5126" s="6">
        <v>3451.7225957475603</v>
      </c>
      <c r="O5126" s="6">
        <v>114826338.7635697</v>
      </c>
    </row>
    <row r="5127">
      <c r="A5127">
        <v>5123</v>
      </c>
      <c r="B5127" s="6">
        <v>-183321468.96014994</v>
      </c>
      <c r="C5127" s="6">
        <v>58854184.16917217</v>
      </c>
      <c r="D5127" s="6">
        <v>58597537.713866085</v>
      </c>
      <c r="E5127" s="6">
        <v>77072746.4371168</v>
      </c>
      <c r="F5127" s="6">
        <v>91403369.03461874</v>
      </c>
      <c r="G5127" s="6">
        <v>111150305.5328129</v>
      </c>
      <c r="H5127" s="6">
        <f>NPV(Supuestos!$B$22,C5127:G5127)+B5127</f>
        <v>77261937.23922631</v>
      </c>
      <c r="I5127" s="2">
        <f>IFERROR(IRR(B5127:G5127),"")</f>
        <v>0.28385880198915153</v>
      </c>
      <c r="J5127" s="2">
        <f>IFERROR(MIRR(B5127:G5127,Supuestos!$B$22,Supuestos!$B$22),"")</f>
        <v>0.22307062860203097</v>
      </c>
      <c r="K5127" s="6">
        <v>8367.45093942173</v>
      </c>
      <c r="L5127" s="6">
        <v>39687.44177327832</v>
      </c>
      <c r="M5127" s="6">
        <v>156754851.2042249</v>
      </c>
      <c r="N5127" s="6">
        <v>3353.9635787407556</v>
      </c>
      <c r="O5127" s="6">
        <v>110885378.20931087</v>
      </c>
    </row>
    <row r="5128">
      <c r="A5128">
        <v>5124</v>
      </c>
      <c r="B5128" s="6">
        <v>-185459302.6515738</v>
      </c>
      <c r="C5128" s="6">
        <v>102718849.14293155</v>
      </c>
      <c r="D5128" s="6">
        <v>115876848.49684629</v>
      </c>
      <c r="E5128" s="6">
        <v>99059614.26141143</v>
      </c>
      <c r="F5128" s="6">
        <v>105060905.59605926</v>
      </c>
      <c r="G5128" s="6">
        <v>163932427.43146926</v>
      </c>
      <c r="H5128" s="6">
        <f>NPV(Supuestos!$B$22,C5128:G5128)+B5128</f>
        <v>208016697.24120653</v>
      </c>
      <c r="I5128" s="2">
        <f>IFERROR(IRR(B5128:G5128),"")</f>
        <v>0.5212936841349177</v>
      </c>
      <c r="J5128" s="2">
        <f>IFERROR(MIRR(B5128:G5128,Supuestos!$B$22,Supuestos!$B$22),"")</f>
        <v>0.32506986225394296</v>
      </c>
      <c r="K5128" s="6">
        <v>9056.971364858011</v>
      </c>
      <c r="L5128" s="6">
        <v>46117.8468153562</v>
      </c>
      <c r="M5128" s="6">
        <v>152044261.21032667</v>
      </c>
      <c r="N5128" s="6">
        <v>3424.191835988313</v>
      </c>
      <c r="O5128" s="6">
        <v>116886080.93699639</v>
      </c>
    </row>
    <row r="5129">
      <c r="A5129">
        <v>5125</v>
      </c>
      <c r="B5129" s="6">
        <v>-173809687.0285216</v>
      </c>
      <c r="C5129" s="6">
        <v>30426192.855725</v>
      </c>
      <c r="D5129" s="6">
        <v>45705867.0295738</v>
      </c>
      <c r="E5129" s="6">
        <v>31929464.76042153</v>
      </c>
      <c r="F5129" s="6">
        <v>28873341.852673728</v>
      </c>
      <c r="G5129" s="6">
        <v>79908095.25142121</v>
      </c>
      <c r="H5129" s="6">
        <f>NPV(Supuestos!$B$22,C5129:G5129)+B5129</f>
        <v>-31802287.436920755</v>
      </c>
      <c r="I5129" s="2">
        <f>IFERROR(IRR(B5129:G5129),"")</f>
        <v>0.06925905688880721</v>
      </c>
      <c r="J5129" s="2">
        <f>IFERROR(MIRR(B5129:G5129,Supuestos!$B$22,Supuestos!$B$22),"")</f>
        <v>0.09484402043539242</v>
      </c>
      <c r="K5129" s="6">
        <v>7351.209582159095</v>
      </c>
      <c r="L5129" s="6">
        <v>38498.33571531615</v>
      </c>
      <c r="M5129" s="6">
        <v>151168940.27591282</v>
      </c>
      <c r="N5129" s="6">
        <v>3568.891194028159</v>
      </c>
      <c r="O5129" s="6">
        <v>105428843.04833722</v>
      </c>
    </row>
    <row r="5130">
      <c r="A5130">
        <v>5126</v>
      </c>
      <c r="B5130" s="6">
        <v>-176046148.3405127</v>
      </c>
      <c r="C5130" s="6">
        <v>77223062.24121788</v>
      </c>
      <c r="D5130" s="6">
        <v>70673220.51199679</v>
      </c>
      <c r="E5130" s="6">
        <v>72088908.21609277</v>
      </c>
      <c r="F5130" s="6">
        <v>70023436.06207965</v>
      </c>
      <c r="G5130" s="6">
        <v>111980919.32789457</v>
      </c>
      <c r="H5130" s="6">
        <f>NPV(Supuestos!$B$22,C5130:G5130)+B5130</f>
        <v>94350963.88878673</v>
      </c>
      <c r="I5130" s="2">
        <f>IFERROR(IRR(B5130:G5130),"")</f>
        <v>0.33561299288823804</v>
      </c>
      <c r="J5130" s="2">
        <f>IFERROR(MIRR(B5130:G5130,Supuestos!$B$22,Supuestos!$B$22),"")</f>
        <v>0.24216690914077765</v>
      </c>
      <c r="K5130" s="6">
        <v>8723.446554301896</v>
      </c>
      <c r="L5130" s="6">
        <v>38765.59965310186</v>
      </c>
      <c r="M5130" s="6">
        <v>148992577.40296885</v>
      </c>
      <c r="N5130" s="6">
        <v>3441.0837572067976</v>
      </c>
      <c r="O5130" s="6">
        <v>109643342.1519107</v>
      </c>
    </row>
    <row r="5131">
      <c r="A5131">
        <v>5127</v>
      </c>
      <c r="B5131" s="6">
        <v>-167781355.06721118</v>
      </c>
      <c r="C5131" s="6">
        <v>61659504.45435405</v>
      </c>
      <c r="D5131" s="6">
        <v>58093662.515536934</v>
      </c>
      <c r="E5131" s="6">
        <v>59290950.87361215</v>
      </c>
      <c r="F5131" s="6">
        <v>51576128.03320935</v>
      </c>
      <c r="G5131" s="6">
        <v>106538065.3058792</v>
      </c>
      <c r="H5131" s="6">
        <f>NPV(Supuestos!$B$22,C5131:G5131)+B5131</f>
        <v>56896560.33868664</v>
      </c>
      <c r="I5131" s="2">
        <f>IFERROR(IRR(B5131:G5131),"")</f>
        <v>0.26384656303445786</v>
      </c>
      <c r="J5131" s="2">
        <f>IFERROR(MIRR(B5131:G5131,Supuestos!$B$22,Supuestos!$B$22),"")</f>
        <v>0.20855992422094927</v>
      </c>
      <c r="K5131" s="6">
        <v>8144.0409542025045</v>
      </c>
      <c r="L5131" s="6">
        <v>38645.75560242657</v>
      </c>
      <c r="M5131" s="6">
        <v>142602745.76063016</v>
      </c>
      <c r="N5131" s="6">
        <v>3427.3358278597393</v>
      </c>
      <c r="O5131" s="6">
        <v>110425737.91334803</v>
      </c>
    </row>
    <row r="5132">
      <c r="A5132">
        <v>5128</v>
      </c>
      <c r="B5132" s="6">
        <v>-181772500.70491397</v>
      </c>
      <c r="C5132" s="6">
        <v>89159629.06896996</v>
      </c>
      <c r="D5132" s="6">
        <v>83310413.81394449</v>
      </c>
      <c r="E5132" s="6">
        <v>96283249.69264309</v>
      </c>
      <c r="F5132" s="6">
        <v>80938420.15294085</v>
      </c>
      <c r="G5132" s="6">
        <v>125629821.44177829</v>
      </c>
      <c r="H5132" s="6">
        <f>NPV(Supuestos!$B$22,C5132:G5132)+B5132</f>
        <v>138701044.29596987</v>
      </c>
      <c r="I5132" s="2">
        <f>IFERROR(IRR(B5132:G5132),"")</f>
        <v>0.4123321500422971</v>
      </c>
      <c r="J5132" s="2">
        <f>IFERROR(MIRR(B5132:G5132,Supuestos!$B$22,Supuestos!$B$22),"")</f>
        <v>0.27690224882496217</v>
      </c>
      <c r="K5132" s="6">
        <v>8630.485789502194</v>
      </c>
      <c r="L5132" s="6">
        <v>43337.535192317286</v>
      </c>
      <c r="M5132" s="6">
        <v>151850582.17456633</v>
      </c>
      <c r="N5132" s="6">
        <v>3471.0639781008163</v>
      </c>
      <c r="O5132" s="6">
        <v>108161457.11916083</v>
      </c>
    </row>
    <row r="5133">
      <c r="A5133">
        <v>5129</v>
      </c>
      <c r="B5133" s="6">
        <v>-181460914.08947676</v>
      </c>
      <c r="C5133" s="6">
        <v>63226474.91910429</v>
      </c>
      <c r="D5133" s="6">
        <v>55598070.569978595</v>
      </c>
      <c r="E5133" s="6">
        <v>59534062.63868669</v>
      </c>
      <c r="F5133" s="6">
        <v>79283352.80777985</v>
      </c>
      <c r="G5133" s="6">
        <v>107455771.81619866</v>
      </c>
      <c r="H5133" s="6">
        <f>NPV(Supuestos!$B$22,C5133:G5133)+B5133</f>
        <v>59716882.69630056</v>
      </c>
      <c r="I5133" s="2">
        <f>IFERROR(IRR(B5133:G5133),"")</f>
        <v>0.25699958944929724</v>
      </c>
      <c r="J5133" s="2">
        <f>IFERROR(MIRR(B5133:G5133,Supuestos!$B$22,Supuestos!$B$22),"")</f>
        <v>0.20674552552024128</v>
      </c>
      <c r="K5133" s="6">
        <v>8544.687281325923</v>
      </c>
      <c r="L5133" s="6">
        <v>36510.8848516402</v>
      </c>
      <c r="M5133" s="6">
        <v>156502986.61573553</v>
      </c>
      <c r="N5133" s="6">
        <v>3485.0237044505775</v>
      </c>
      <c r="O5133" s="6">
        <v>106166058.071828</v>
      </c>
    </row>
    <row r="5134">
      <c r="A5134">
        <v>5130</v>
      </c>
      <c r="B5134" s="6">
        <v>-169246850.6322488</v>
      </c>
      <c r="C5134" s="6">
        <v>52213083.441304564</v>
      </c>
      <c r="D5134" s="6">
        <v>43117653.880143665</v>
      </c>
      <c r="E5134" s="6">
        <v>44877125.39388855</v>
      </c>
      <c r="F5134" s="6">
        <v>38407584.82463599</v>
      </c>
      <c r="G5134" s="6">
        <v>90206026.97610538</v>
      </c>
      <c r="H5134" s="6">
        <f>NPV(Supuestos!$B$22,C5134:G5134)+B5134</f>
        <v>9613072.913228229</v>
      </c>
      <c r="I5134" s="2">
        <f>IFERROR(IRR(B5134:G5134),"")</f>
        <v>0.16169135199035226</v>
      </c>
      <c r="J5134" s="2">
        <f>IFERROR(MIRR(B5134:G5134,Supuestos!$B$22,Supuestos!$B$22),"")</f>
        <v>0.1526656211286288</v>
      </c>
      <c r="K5134" s="6">
        <v>7400.309029193809</v>
      </c>
      <c r="L5134" s="6">
        <v>41433.17340621414</v>
      </c>
      <c r="M5134" s="6">
        <v>144717387.65095603</v>
      </c>
      <c r="N5134" s="6">
        <v>3389.9409558313587</v>
      </c>
      <c r="O5134" s="6">
        <v>107497254.12837325</v>
      </c>
    </row>
    <row r="5135">
      <c r="A5135">
        <v>5131</v>
      </c>
      <c r="B5135" s="6">
        <v>-168243080.31422418</v>
      </c>
      <c r="C5135" s="6">
        <v>48824656.10773357</v>
      </c>
      <c r="D5135" s="6">
        <v>59119557.233486235</v>
      </c>
      <c r="E5135" s="6">
        <v>53031960.530752465</v>
      </c>
      <c r="F5135" s="6">
        <v>54567886.2392329</v>
      </c>
      <c r="G5135" s="6">
        <v>108604051.80005983</v>
      </c>
      <c r="H5135" s="6">
        <f>NPV(Supuestos!$B$22,C5135:G5135)+B5135</f>
        <v>44585318.33712171</v>
      </c>
      <c r="I5135" s="2">
        <f>IFERROR(IRR(B5135:G5135),"")</f>
        <v>0.2336382538925023</v>
      </c>
      <c r="J5135" s="2">
        <f>IFERROR(MIRR(B5135:G5135,Supuestos!$B$22,Supuestos!$B$22),"")</f>
        <v>0.19487733852101496</v>
      </c>
      <c r="K5135" s="6">
        <v>7928.978030094172</v>
      </c>
      <c r="L5135" s="6">
        <v>39733.381615620936</v>
      </c>
      <c r="M5135" s="6">
        <v>143039471.5228957</v>
      </c>
      <c r="N5135" s="6">
        <v>3416.449415062865</v>
      </c>
      <c r="O5135" s="6">
        <v>107602959.28852703</v>
      </c>
    </row>
    <row r="5136">
      <c r="A5136">
        <v>5132</v>
      </c>
      <c r="B5136" s="6">
        <v>-158724969.05795294</v>
      </c>
      <c r="C5136" s="6">
        <v>62643014.115420535</v>
      </c>
      <c r="D5136" s="6">
        <v>56783072.40663468</v>
      </c>
      <c r="E5136" s="6">
        <v>48213676.85986292</v>
      </c>
      <c r="F5136" s="6">
        <v>52228947.02445236</v>
      </c>
      <c r="G5136" s="6">
        <v>91084020.90818663</v>
      </c>
      <c r="H5136" s="6">
        <f>NPV(Supuestos!$B$22,C5136:G5136)+B5136</f>
        <v>50690548.00405087</v>
      </c>
      <c r="I5136" s="2">
        <f>IFERROR(IRR(B5136:G5136),"")</f>
        <v>0.26079095366201804</v>
      </c>
      <c r="J5136" s="2">
        <f>IFERROR(MIRR(B5136:G5136,Supuestos!$B$22,Supuestos!$B$22),"")</f>
        <v>0.2049737133051106</v>
      </c>
      <c r="K5136" s="6">
        <v>8724.886468307437</v>
      </c>
      <c r="L5136" s="6">
        <v>33819.61276019513</v>
      </c>
      <c r="M5136" s="6">
        <v>135119186.51916704</v>
      </c>
      <c r="N5136" s="6">
        <v>3572.5684244806566</v>
      </c>
      <c r="O5136" s="6">
        <v>108308045.02069122</v>
      </c>
    </row>
    <row r="5137">
      <c r="A5137">
        <v>5133</v>
      </c>
      <c r="B5137" s="6">
        <v>-160497634.14636895</v>
      </c>
      <c r="C5137" s="6">
        <v>69795308.7167188</v>
      </c>
      <c r="D5137" s="6">
        <v>44999687.30973821</v>
      </c>
      <c r="E5137" s="6">
        <v>41972214.56840953</v>
      </c>
      <c r="F5137" s="6">
        <v>35756694.84601056</v>
      </c>
      <c r="G5137" s="6">
        <v>81081677.36546725</v>
      </c>
      <c r="H5137" s="6">
        <f>NPV(Supuestos!$B$22,C5137:G5137)+B5137</f>
        <v>26964284.629676245</v>
      </c>
      <c r="I5137" s="2">
        <f>IFERROR(IRR(B5137:G5137),"")</f>
        <v>0.20869527045008798</v>
      </c>
      <c r="J5137" s="2">
        <f>IFERROR(MIRR(B5137:G5137,Supuestos!$B$22,Supuestos!$B$22),"")</f>
        <v>0.17596321238628532</v>
      </c>
      <c r="K5137" s="6">
        <v>7306.651040544961</v>
      </c>
      <c r="L5137" s="6">
        <v>44201.92067431573</v>
      </c>
      <c r="M5137" s="6">
        <v>134660193.37124297</v>
      </c>
      <c r="N5137" s="6">
        <v>3529.566901177168</v>
      </c>
      <c r="O5137" s="6">
        <v>113114062.71437864</v>
      </c>
    </row>
    <row r="5138">
      <c r="A5138">
        <v>5134</v>
      </c>
      <c r="B5138" s="6">
        <v>-185121478.49786094</v>
      </c>
      <c r="C5138" s="6">
        <v>67902269.1652686</v>
      </c>
      <c r="D5138" s="6">
        <v>55903957.11554113</v>
      </c>
      <c r="E5138" s="6">
        <v>52447854.5795846</v>
      </c>
      <c r="F5138" s="6">
        <v>58035687.157696456</v>
      </c>
      <c r="G5138" s="6">
        <v>111780420.04450734</v>
      </c>
      <c r="H5138" s="6">
        <f>NPV(Supuestos!$B$22,C5138:G5138)+B5138</f>
        <v>45276036.35708404</v>
      </c>
      <c r="I5138" s="2">
        <f>IFERROR(IRR(B5138:G5138),"")</f>
        <v>0.23067130163109636</v>
      </c>
      <c r="J5138" s="2">
        <f>IFERROR(MIRR(B5138:G5138,Supuestos!$B$22,Supuestos!$B$22),"")</f>
        <v>0.1909925568917854</v>
      </c>
      <c r="K5138" s="6">
        <v>7811.305792222627</v>
      </c>
      <c r="L5138" s="6">
        <v>41954.95556144939</v>
      </c>
      <c r="M5138" s="6">
        <v>158903639.50669354</v>
      </c>
      <c r="N5138" s="6">
        <v>3392.9327528613308</v>
      </c>
      <c r="O5138" s="6">
        <v>110608320.318608</v>
      </c>
    </row>
    <row r="5139">
      <c r="A5139">
        <v>5135</v>
      </c>
      <c r="B5139" s="6">
        <v>-179962122.74634627</v>
      </c>
      <c r="C5139" s="6">
        <v>59907781.7140428</v>
      </c>
      <c r="D5139" s="6">
        <v>59779915.87203443</v>
      </c>
      <c r="E5139" s="6">
        <v>59907996.47370577</v>
      </c>
      <c r="F5139" s="6">
        <v>68033134.43902543</v>
      </c>
      <c r="G5139" s="6">
        <v>93228391.52700156</v>
      </c>
      <c r="H5139" s="6">
        <f>NPV(Supuestos!$B$22,C5139:G5139)+B5139</f>
        <v>47724440.59523955</v>
      </c>
      <c r="I5139" s="2">
        <f>IFERROR(IRR(B5139:G5139),"")</f>
        <v>0.2380693569853097</v>
      </c>
      <c r="J5139" s="2">
        <f>IFERROR(MIRR(B5139:G5139,Supuestos!$B$22,Supuestos!$B$22),"")</f>
        <v>0.19491251642204754</v>
      </c>
      <c r="K5139" s="6">
        <v>8335.293569372685</v>
      </c>
      <c r="L5139" s="6">
        <v>39039.36737630355</v>
      </c>
      <c r="M5139" s="6">
        <v>153929755.7188198</v>
      </c>
      <c r="N5139" s="6">
        <v>3514.4696006240943</v>
      </c>
      <c r="O5139" s="6">
        <v>112072387.0048757</v>
      </c>
    </row>
    <row r="5140">
      <c r="A5140">
        <v>5136</v>
      </c>
      <c r="B5140" s="6">
        <v>-189300250.58864173</v>
      </c>
      <c r="C5140" s="6">
        <v>62525719.12220046</v>
      </c>
      <c r="D5140" s="6">
        <v>78936926.60031562</v>
      </c>
      <c r="E5140" s="6">
        <v>68625468.5032296</v>
      </c>
      <c r="F5140" s="6">
        <v>49175004.898128554</v>
      </c>
      <c r="G5140" s="6">
        <v>105406679.1888839</v>
      </c>
      <c r="H5140" s="6">
        <f>NPV(Supuestos!$B$22,C5140:G5140)+B5140</f>
        <v>56466986.51495957</v>
      </c>
      <c r="I5140" s="2">
        <f>IFERROR(IRR(B5140:G5140),"")</f>
        <v>0.25260635654803765</v>
      </c>
      <c r="J5140" s="2">
        <f>IFERROR(MIRR(B5140:G5140,Supuestos!$B$22,Supuestos!$B$22),"")</f>
        <v>0.20110067490720018</v>
      </c>
      <c r="K5140" s="6">
        <v>8034.320828871323</v>
      </c>
      <c r="L5140" s="6">
        <v>40399.51135400871</v>
      </c>
      <c r="M5140" s="6">
        <v>163333639.7448229</v>
      </c>
      <c r="N5140" s="6">
        <v>3263.956776075065</v>
      </c>
      <c r="O5140" s="6">
        <v>109721190.99517362</v>
      </c>
    </row>
    <row r="5141">
      <c r="A5141">
        <v>5137</v>
      </c>
      <c r="B5141" s="6">
        <v>-161575079.22411898</v>
      </c>
      <c r="C5141" s="6">
        <v>40158118.41184558</v>
      </c>
      <c r="D5141" s="6">
        <v>37059388.47128739</v>
      </c>
      <c r="E5141" s="6">
        <v>32718241.31413</v>
      </c>
      <c r="F5141" s="6">
        <v>30072260.347513303</v>
      </c>
      <c r="G5141" s="6">
        <v>73074858.94879572</v>
      </c>
      <c r="H5141" s="6">
        <f>NPV(Supuestos!$B$22,C5141:G5141)+B5141</f>
        <v>-19990798.425499223</v>
      </c>
      <c r="I5141" s="2">
        <f>IFERROR(IRR(B5141:G5141),"")</f>
        <v>0.09114492557928497</v>
      </c>
      <c r="J5141" s="2">
        <f>IFERROR(MIRR(B5141:G5141,Supuestos!$B$22,Supuestos!$B$22),"")</f>
        <v>0.11028119366623734</v>
      </c>
      <c r="K5141" s="6">
        <v>7968.89366715435</v>
      </c>
      <c r="L5141" s="6">
        <v>34003.48832370831</v>
      </c>
      <c r="M5141" s="6">
        <v>139897464.6030025</v>
      </c>
      <c r="N5141" s="6">
        <v>3521.62669301033</v>
      </c>
      <c r="O5141" s="6">
        <v>112696637.8681569</v>
      </c>
    </row>
    <row r="5142">
      <c r="A5142">
        <v>5138</v>
      </c>
      <c r="B5142" s="6">
        <v>-163801418.14888233</v>
      </c>
      <c r="C5142" s="6">
        <v>61583922.09191033</v>
      </c>
      <c r="D5142" s="6">
        <v>56592100.304845765</v>
      </c>
      <c r="E5142" s="6">
        <v>57956214.64172381</v>
      </c>
      <c r="F5142" s="6">
        <v>59495305.19554794</v>
      </c>
      <c r="G5142" s="6">
        <v>124732910.16768838</v>
      </c>
      <c r="H5142" s="6">
        <f>NPV(Supuestos!$B$22,C5142:G5142)+B5142</f>
        <v>72892505.52274302</v>
      </c>
      <c r="I5142" s="2">
        <f>IFERROR(IRR(B5142:G5142),"")</f>
        <v>0.2938194014231335</v>
      </c>
      <c r="J5142" s="2">
        <f>IFERROR(MIRR(B5142:G5142,Supuestos!$B$22,Supuestos!$B$22),"")</f>
        <v>0.2270965685473283</v>
      </c>
      <c r="K5142" s="6">
        <v>7955.639716267684</v>
      </c>
      <c r="L5142" s="6">
        <v>40977.259998302965</v>
      </c>
      <c r="M5142" s="6">
        <v>137721392.78037623</v>
      </c>
      <c r="N5142" s="6">
        <v>3325.7036428277693</v>
      </c>
      <c r="O5142" s="6">
        <v>107899445.41952576</v>
      </c>
    </row>
    <row r="5143">
      <c r="A5143">
        <v>5139</v>
      </c>
      <c r="B5143" s="6">
        <v>-167710852.0363528</v>
      </c>
      <c r="C5143" s="6">
        <v>51624254.909666285</v>
      </c>
      <c r="D5143" s="6">
        <v>63162147.78920799</v>
      </c>
      <c r="E5143" s="6">
        <v>64069220.414225586</v>
      </c>
      <c r="F5143" s="6">
        <v>51328872.04819696</v>
      </c>
      <c r="G5143" s="6">
        <v>93881037.88606356</v>
      </c>
      <c r="H5143" s="6">
        <f>NPV(Supuestos!$B$22,C5143:G5143)+B5143</f>
        <v>48569384.74703546</v>
      </c>
      <c r="I5143" s="2">
        <f>IFERROR(IRR(B5143:G5143),"")</f>
        <v>0.2462170625340294</v>
      </c>
      <c r="J5143" s="2">
        <f>IFERROR(MIRR(B5143:G5143,Supuestos!$B$22,Supuestos!$B$22),"")</f>
        <v>0.19948821547706208</v>
      </c>
      <c r="K5143" s="6">
        <v>7393.896741173626</v>
      </c>
      <c r="L5143" s="6">
        <v>44058.80146225812</v>
      </c>
      <c r="M5143" s="6">
        <v>141649553.75220832</v>
      </c>
      <c r="N5143" s="6">
        <v>3307.1329191947975</v>
      </c>
      <c r="O5143" s="6">
        <v>111432718.64529659</v>
      </c>
    </row>
    <row r="5144">
      <c r="A5144">
        <v>5140</v>
      </c>
      <c r="B5144" s="6">
        <v>-155379433.8052327</v>
      </c>
      <c r="C5144" s="6">
        <v>14714591.962554704</v>
      </c>
      <c r="D5144" s="6">
        <v>16232268.053142507</v>
      </c>
      <c r="E5144" s="6">
        <v>18176098.625104748</v>
      </c>
      <c r="F5144" s="6">
        <v>20636890.171275362</v>
      </c>
      <c r="G5144" s="6">
        <v>53586293.55132439</v>
      </c>
      <c r="H5144" s="6">
        <f>NPV(Supuestos!$B$22,C5144:G5144)+B5144</f>
        <v>-77663607.6016197</v>
      </c>
      <c r="I5144" s="2">
        <f>IFERROR(IRR(B5144:G5144),"")</f>
        <v>-0.060038182076874405</v>
      </c>
      <c r="J5144" s="2">
        <f>IFERROR(MIRR(B5144:G5144,Supuestos!$B$22,Supuestos!$B$22),"")</f>
        <v>-0.00750566147511933</v>
      </c>
      <c r="K5144" s="6">
        <v>7540.985517415062</v>
      </c>
      <c r="L5144" s="6">
        <v>32894.65587281185</v>
      </c>
      <c r="M5144" s="6">
        <v>135534783.9222546</v>
      </c>
      <c r="N5144" s="6">
        <v>3455.8210485304394</v>
      </c>
      <c r="O5144" s="6">
        <v>117270127.68270285</v>
      </c>
    </row>
    <row r="5145">
      <c r="A5145">
        <v>5141</v>
      </c>
      <c r="B5145" s="6">
        <v>-177487998.55748197</v>
      </c>
      <c r="C5145" s="6">
        <v>35227617.8142076</v>
      </c>
      <c r="D5145" s="6">
        <v>29472164.490833215</v>
      </c>
      <c r="E5145" s="6">
        <v>28010289.514597327</v>
      </c>
      <c r="F5145" s="6">
        <v>34549001.48098819</v>
      </c>
      <c r="G5145" s="6">
        <v>83947983.65823372</v>
      </c>
      <c r="H5145" s="6">
        <f>NPV(Supuestos!$B$22,C5145:G5145)+B5145</f>
        <v>-40946823.74185242</v>
      </c>
      <c r="I5145" s="2">
        <f>IFERROR(IRR(B5145:G5145),"")</f>
        <v>0.05208469584145921</v>
      </c>
      <c r="J5145" s="2">
        <f>IFERROR(MIRR(B5145:G5145,Supuestos!$B$22,Supuestos!$B$22),"")</f>
        <v>0.08174221893284117</v>
      </c>
      <c r="K5145" s="6">
        <v>7226.107149655745</v>
      </c>
      <c r="L5145" s="6">
        <v>38087.50223654358</v>
      </c>
      <c r="M5145" s="6">
        <v>155470048.77956063</v>
      </c>
      <c r="N5145" s="6">
        <v>3430.74395849059</v>
      </c>
      <c r="O5145" s="6">
        <v>108792606.51373929</v>
      </c>
    </row>
    <row r="5146">
      <c r="A5146">
        <v>5142</v>
      </c>
      <c r="B5146" s="6">
        <v>-166446768.6365504</v>
      </c>
      <c r="C5146" s="6">
        <v>26847350.313304223</v>
      </c>
      <c r="D5146" s="6">
        <v>13364355.222451167</v>
      </c>
      <c r="E5146" s="6">
        <v>38286459.88512211</v>
      </c>
      <c r="F5146" s="6">
        <v>35697289.08568254</v>
      </c>
      <c r="G5146" s="6">
        <v>61325347.524880305</v>
      </c>
      <c r="H5146" s="6">
        <f>NPV(Supuestos!$B$22,C5146:G5146)+B5146</f>
        <v>-53784629.42427777</v>
      </c>
      <c r="I5146" s="2">
        <f>IFERROR(IRR(B5146:G5146),"")</f>
        <v>0.01526097885190655</v>
      </c>
      <c r="J5146" s="2">
        <f>IFERROR(MIRR(B5146:G5146,Supuestos!$B$22,Supuestos!$B$22),"")</f>
        <v>0.054399949238670864</v>
      </c>
      <c r="K5146" s="6">
        <v>7564.429493480793</v>
      </c>
      <c r="L5146" s="6">
        <v>34259.73449414072</v>
      </c>
      <c r="M5146" s="6">
        <v>145714340.95284644</v>
      </c>
      <c r="N5146" s="6">
        <v>3508.713874872774</v>
      </c>
      <c r="O5146" s="6">
        <v>114506340.49526809</v>
      </c>
    </row>
    <row r="5147">
      <c r="A5147">
        <v>5143</v>
      </c>
      <c r="B5147" s="6">
        <v>-169797186.29335988</v>
      </c>
      <c r="C5147" s="6">
        <v>42664499.02944523</v>
      </c>
      <c r="D5147" s="6">
        <v>32822973.60444894</v>
      </c>
      <c r="E5147" s="6">
        <v>42901062.26623066</v>
      </c>
      <c r="F5147" s="6">
        <v>46388250.71871683</v>
      </c>
      <c r="G5147" s="6">
        <v>73971759.53727368</v>
      </c>
      <c r="H5147" s="6">
        <f>NPV(Supuestos!$B$22,C5147:G5147)+B5147</f>
        <v>-12274797.42027273</v>
      </c>
      <c r="I5147" s="2">
        <f>IFERROR(IRR(B5147:G5147),"")</f>
        <v>0.11233482204201496</v>
      </c>
      <c r="J5147" s="2">
        <f>IFERROR(MIRR(B5147:G5147,Supuestos!$B$22,Supuestos!$B$22),"")</f>
        <v>0.1230192775743153</v>
      </c>
      <c r="K5147" s="6">
        <v>7913.013945160017</v>
      </c>
      <c r="L5147" s="6">
        <v>34230.33114696518</v>
      </c>
      <c r="M5147" s="6">
        <v>148127979.2762894</v>
      </c>
      <c r="N5147" s="6">
        <v>3376.348815920452</v>
      </c>
      <c r="O5147" s="6">
        <v>110654143.3597077</v>
      </c>
    </row>
    <row r="5148">
      <c r="A5148">
        <v>5144</v>
      </c>
      <c r="B5148" s="6">
        <v>-161417145.86508328</v>
      </c>
      <c r="C5148" s="6">
        <v>34808188.518484555</v>
      </c>
      <c r="D5148" s="6">
        <v>34428694.38081425</v>
      </c>
      <c r="E5148" s="6">
        <v>11211405.79184496</v>
      </c>
      <c r="F5148" s="6">
        <v>33670156.71250279</v>
      </c>
      <c r="G5148" s="6">
        <v>68393460.91008903</v>
      </c>
      <c r="H5148" s="6">
        <f>NPV(Supuestos!$B$22,C5148:G5148)+B5148</f>
        <v>-41367649.05566159</v>
      </c>
      <c r="I5148" s="2">
        <f>IFERROR(IRR(B5148:G5148),"")</f>
        <v>0.037719437427132914</v>
      </c>
      <c r="J5148" s="2">
        <f>IFERROR(MIRR(B5148:G5148,Supuestos!$B$22,Supuestos!$B$22),"")</f>
        <v>0.07445192265063416</v>
      </c>
      <c r="K5148" s="6">
        <v>7238.202213224889</v>
      </c>
      <c r="L5148" s="6">
        <v>36666.66113778601</v>
      </c>
      <c r="M5148" s="6">
        <v>140185089.2411561</v>
      </c>
      <c r="N5148" s="6">
        <v>3326.027030839274</v>
      </c>
      <c r="O5148" s="6">
        <v>111086859.79022844</v>
      </c>
    </row>
    <row r="5149">
      <c r="A5149">
        <v>5145</v>
      </c>
      <c r="B5149" s="6">
        <v>-198357055.52574787</v>
      </c>
      <c r="C5149" s="6">
        <v>95862154.33778307</v>
      </c>
      <c r="D5149" s="6">
        <v>106303802.22130239</v>
      </c>
      <c r="E5149" s="6">
        <v>92954399.97362095</v>
      </c>
      <c r="F5149" s="6">
        <v>120344314.43188986</v>
      </c>
      <c r="G5149" s="6">
        <v>170180138.40426674</v>
      </c>
      <c r="H5149" s="6">
        <f>NPV(Supuestos!$B$22,C5149:G5149)+B5149</f>
        <v>189911176.0448986</v>
      </c>
      <c r="I5149" s="2">
        <f>IFERROR(IRR(B5149:G5149),"")</f>
        <v>0.4575614953769001</v>
      </c>
      <c r="J5149" s="2">
        <f>IFERROR(MIRR(B5149:G5149,Supuestos!$B$22,Supuestos!$B$22),"")</f>
        <v>0.30389221486178086</v>
      </c>
      <c r="K5149" s="6">
        <v>8853.84682122386</v>
      </c>
      <c r="L5149" s="6">
        <v>45420.14909466993</v>
      </c>
      <c r="M5149" s="6">
        <v>166185612.11123928</v>
      </c>
      <c r="N5149" s="6">
        <v>3384.347938808302</v>
      </c>
      <c r="O5149" s="6">
        <v>108667109.03676058</v>
      </c>
    </row>
    <row r="5150">
      <c r="A5150">
        <v>5146</v>
      </c>
      <c r="B5150" s="6">
        <v>-151453687.27801892</v>
      </c>
      <c r="C5150" s="6">
        <v>52251362.06688773</v>
      </c>
      <c r="D5150" s="6">
        <v>53465613.12256411</v>
      </c>
      <c r="E5150" s="6">
        <v>42825504.94768217</v>
      </c>
      <c r="F5150" s="6">
        <v>38336605.47719385</v>
      </c>
      <c r="G5150" s="6">
        <v>92279173.90916403</v>
      </c>
      <c r="H5150" s="6">
        <f>NPV(Supuestos!$B$22,C5150:G5150)+B5150</f>
        <v>35052149.35085058</v>
      </c>
      <c r="I5150" s="2">
        <f>IFERROR(IRR(B5150:G5150),"")</f>
        <v>0.22676653553882548</v>
      </c>
      <c r="J5150" s="2">
        <f>IFERROR(MIRR(B5150:G5150,Supuestos!$B$22,Supuestos!$B$22),"")</f>
        <v>0.18846765504468044</v>
      </c>
      <c r="K5150" s="6">
        <v>8372.322488270096</v>
      </c>
      <c r="L5150" s="6">
        <v>34869.90778258546</v>
      </c>
      <c r="M5150" s="6">
        <v>128098318.23065534</v>
      </c>
      <c r="N5150" s="6">
        <v>3406.0164116322994</v>
      </c>
      <c r="O5150" s="6">
        <v>111481240.92129123</v>
      </c>
    </row>
    <row r="5151">
      <c r="A5151">
        <v>5147</v>
      </c>
      <c r="B5151" s="6">
        <v>-161282619.94949123</v>
      </c>
      <c r="C5151" s="6">
        <v>91977219.64582579</v>
      </c>
      <c r="D5151" s="6">
        <v>90281428.41615571</v>
      </c>
      <c r="E5151" s="6">
        <v>86454458.55730367</v>
      </c>
      <c r="F5151" s="6">
        <v>78804485.78223088</v>
      </c>
      <c r="G5151" s="6">
        <v>147403314.98084247</v>
      </c>
      <c r="H5151" s="6">
        <f>NPV(Supuestos!$B$22,C5151:G5151)+B5151</f>
        <v>170437320.85841703</v>
      </c>
      <c r="I5151" s="2">
        <f>IFERROR(IRR(B5151:G5151),"")</f>
        <v>0.5030073585875393</v>
      </c>
      <c r="J5151" s="2">
        <f>IFERROR(MIRR(B5151:G5151,Supuestos!$B$22,Supuestos!$B$22),"")</f>
        <v>0.3168662074698747</v>
      </c>
      <c r="K5151" s="6">
        <v>8786.443120753653</v>
      </c>
      <c r="L5151" s="6">
        <v>41776.24361765329</v>
      </c>
      <c r="M5151" s="6">
        <v>131917452.88187057</v>
      </c>
      <c r="N5151" s="6">
        <v>3437.032196018845</v>
      </c>
      <c r="O5151" s="6">
        <v>104650480.28815053</v>
      </c>
    </row>
    <row r="5152">
      <c r="A5152">
        <v>5148</v>
      </c>
      <c r="B5152" s="6">
        <v>-159432755.11351094</v>
      </c>
      <c r="C5152" s="6">
        <v>53769995.204857655</v>
      </c>
      <c r="D5152" s="6">
        <v>54760292.73688197</v>
      </c>
      <c r="E5152" s="6">
        <v>61052733.03709933</v>
      </c>
      <c r="F5152" s="6">
        <v>54668010.81979106</v>
      </c>
      <c r="G5152" s="6">
        <v>90853634.8079803</v>
      </c>
      <c r="H5152" s="6">
        <f>NPV(Supuestos!$B$22,C5152:G5152)+B5152</f>
        <v>50633412.21569053</v>
      </c>
      <c r="I5152" s="2">
        <f>IFERROR(IRR(B5152:G5152),"")</f>
        <v>0.25582005710867034</v>
      </c>
      <c r="J5152" s="2">
        <f>IFERROR(MIRR(B5152:G5152,Supuestos!$B$22,Supuestos!$B$22),"")</f>
        <v>0.20464910825724192</v>
      </c>
      <c r="K5152" s="6">
        <v>8130.722990752307</v>
      </c>
      <c r="L5152" s="6">
        <v>38162.56237776283</v>
      </c>
      <c r="M5152" s="6">
        <v>134609617.24863932</v>
      </c>
      <c r="N5152" s="6">
        <v>3350.4318627218404</v>
      </c>
      <c r="O5152" s="6">
        <v>113811442.48006637</v>
      </c>
    </row>
    <row r="5153">
      <c r="A5153">
        <v>5149</v>
      </c>
      <c r="B5153" s="6">
        <v>-159114100.01995406</v>
      </c>
      <c r="C5153" s="6">
        <v>61653333.053425</v>
      </c>
      <c r="D5153" s="6">
        <v>48312053.9412298</v>
      </c>
      <c r="E5153" s="6">
        <v>58544418.75037768</v>
      </c>
      <c r="F5153" s="6">
        <v>71049071.0898285</v>
      </c>
      <c r="G5153" s="6">
        <v>111782221.13469768</v>
      </c>
      <c r="H5153" s="6">
        <f>NPV(Supuestos!$B$22,C5153:G5153)+B5153</f>
        <v>71781079.51779297</v>
      </c>
      <c r="I5153" s="2">
        <f>IFERROR(IRR(B5153:G5153),"")</f>
        <v>0.29563176938728464</v>
      </c>
      <c r="J5153" s="2">
        <f>IFERROR(MIRR(B5153:G5153,Supuestos!$B$22,Supuestos!$B$22),"")</f>
        <v>0.22813495176022336</v>
      </c>
      <c r="K5153" s="6">
        <v>8036.27689893858</v>
      </c>
      <c r="L5153" s="6">
        <v>40692.753313295274</v>
      </c>
      <c r="M5153" s="6">
        <v>132952641.34748676</v>
      </c>
      <c r="N5153" s="6">
        <v>3327.67496050025</v>
      </c>
      <c r="O5153" s="6">
        <v>114486824.25546503</v>
      </c>
    </row>
    <row r="5154">
      <c r="A5154">
        <v>5150</v>
      </c>
      <c r="B5154" s="6">
        <v>-157707200.81012926</v>
      </c>
      <c r="C5154" s="6">
        <v>37466366.60996506</v>
      </c>
      <c r="D5154" s="6">
        <v>35795847.48733485</v>
      </c>
      <c r="E5154" s="6">
        <v>38455424.181857534</v>
      </c>
      <c r="F5154" s="6">
        <v>40972083.25613035</v>
      </c>
      <c r="G5154" s="6">
        <v>65464586.821270265</v>
      </c>
      <c r="H5154" s="6">
        <f>NPV(Supuestos!$B$22,C5154:G5154)+B5154</f>
        <v>-13082891.240985043</v>
      </c>
      <c r="I5154" s="2">
        <f>IFERROR(IRR(B5154:G5154),"")</f>
        <v>0.10782212432239885</v>
      </c>
      <c r="J5154" s="2">
        <f>IFERROR(MIRR(B5154:G5154,Supuestos!$B$22,Supuestos!$B$22),"")</f>
        <v>0.12042504059323456</v>
      </c>
      <c r="K5154" s="6">
        <v>8060.939413816379</v>
      </c>
      <c r="L5154" s="6">
        <v>32444.15830535174</v>
      </c>
      <c r="M5154" s="6">
        <v>136784769.2555926</v>
      </c>
      <c r="N5154" s="6">
        <v>3519.812022180607</v>
      </c>
      <c r="O5154" s="6">
        <v>107654135.64281927</v>
      </c>
    </row>
    <row r="5155">
      <c r="A5155">
        <v>5151</v>
      </c>
      <c r="B5155" s="6">
        <v>-167150825.77924037</v>
      </c>
      <c r="C5155" s="6">
        <v>85031240.32745825</v>
      </c>
      <c r="D5155" s="6">
        <v>98738732.36866601</v>
      </c>
      <c r="E5155" s="6">
        <v>89372183.46779737</v>
      </c>
      <c r="F5155" s="6">
        <v>96660426.49849597</v>
      </c>
      <c r="G5155" s="6">
        <v>146544668.42984074</v>
      </c>
      <c r="H5155" s="6">
        <f>NPV(Supuestos!$B$22,C5155:G5155)+B5155</f>
        <v>177079348.9105079</v>
      </c>
      <c r="I5155" s="2">
        <f>IFERROR(IRR(B5155:G5155),"")</f>
        <v>0.49360264618986843</v>
      </c>
      <c r="J5155" s="2">
        <f>IFERROR(MIRR(B5155:G5155,Supuestos!$B$22,Supuestos!$B$22),"")</f>
        <v>0.3172036742863096</v>
      </c>
      <c r="K5155" s="6">
        <v>9353.14784175687</v>
      </c>
      <c r="L5155" s="6">
        <v>39662.72355725438</v>
      </c>
      <c r="M5155" s="6">
        <v>137473120.4002217</v>
      </c>
      <c r="N5155" s="6">
        <v>3404.9756373278797</v>
      </c>
      <c r="O5155" s="6">
        <v>110131234.10455446</v>
      </c>
    </row>
    <row r="5156">
      <c r="A5156">
        <v>5152</v>
      </c>
      <c r="B5156" s="6">
        <v>-173534360.84849387</v>
      </c>
      <c r="C5156" s="6">
        <v>87333352.82071039</v>
      </c>
      <c r="D5156" s="6">
        <v>96237037.65985148</v>
      </c>
      <c r="E5156" s="6">
        <v>93581696.03640816</v>
      </c>
      <c r="F5156" s="6">
        <v>99225326.49859202</v>
      </c>
      <c r="G5156" s="6">
        <v>150946821.52675655</v>
      </c>
      <c r="H5156" s="6">
        <f>NPV(Supuestos!$B$22,C5156:G5156)+B5156</f>
        <v>177436506.07922396</v>
      </c>
      <c r="I5156" s="2">
        <f>IFERROR(IRR(B5156:G5156),"")</f>
        <v>0.48075962833741165</v>
      </c>
      <c r="J5156" s="2">
        <f>IFERROR(MIRR(B5156:G5156,Supuestos!$B$22,Supuestos!$B$22),"")</f>
        <v>0.31244758751776214</v>
      </c>
      <c r="K5156" s="6">
        <v>9129.357039822275</v>
      </c>
      <c r="L5156" s="6">
        <v>42675.419904374474</v>
      </c>
      <c r="M5156" s="6">
        <v>142366429.23798406</v>
      </c>
      <c r="N5156" s="6">
        <v>3470.736193843186</v>
      </c>
      <c r="O5156" s="6">
        <v>108641623.74136402</v>
      </c>
    </row>
    <row r="5157">
      <c r="A5157">
        <v>5153</v>
      </c>
      <c r="B5157" s="6">
        <v>-179604090.88620442</v>
      </c>
      <c r="C5157" s="6">
        <v>89967243.30452394</v>
      </c>
      <c r="D5157" s="6">
        <v>79602333.19126894</v>
      </c>
      <c r="E5157" s="6">
        <v>83312666.25845528</v>
      </c>
      <c r="F5157" s="6">
        <v>85773852.99149054</v>
      </c>
      <c r="G5157" s="6">
        <v>128874219.9994765</v>
      </c>
      <c r="H5157" s="6">
        <f>NPV(Supuestos!$B$22,C5157:G5157)+B5157</f>
        <v>134517869.01775783</v>
      </c>
      <c r="I5157" s="2">
        <f>IFERROR(IRR(B5157:G5157),"")</f>
        <v>0.4060973035715438</v>
      </c>
      <c r="J5157" s="2">
        <f>IFERROR(MIRR(B5157:G5157,Supuestos!$B$22,Supuestos!$B$22),"")</f>
        <v>0.27485639296618425</v>
      </c>
      <c r="K5157" s="6">
        <v>8839.184522740654</v>
      </c>
      <c r="L5157" s="6">
        <v>38811.69750666972</v>
      </c>
      <c r="M5157" s="6">
        <v>152158990.41402465</v>
      </c>
      <c r="N5157" s="6">
        <v>3214.0677521315715</v>
      </c>
      <c r="O5157" s="6">
        <v>108677252.00717933</v>
      </c>
    </row>
    <row r="5158">
      <c r="A5158">
        <v>5154</v>
      </c>
      <c r="B5158" s="6">
        <v>-167254364.22761992</v>
      </c>
      <c r="C5158" s="6">
        <v>88384732.03694749</v>
      </c>
      <c r="D5158" s="6">
        <v>79944570.7844617</v>
      </c>
      <c r="E5158" s="6">
        <v>80538929.31002094</v>
      </c>
      <c r="F5158" s="6">
        <v>85121087.28627385</v>
      </c>
      <c r="G5158" s="6">
        <v>125451761.41628791</v>
      </c>
      <c r="H5158" s="6">
        <f>NPV(Supuestos!$B$22,C5158:G5158)+B5158</f>
        <v>141706567.73614</v>
      </c>
      <c r="I5158" s="2">
        <f>IFERROR(IRR(B5158:G5158),"")</f>
        <v>0.43894785870617126</v>
      </c>
      <c r="J5158" s="2">
        <f>IFERROR(MIRR(B5158:G5158,Supuestos!$B$22,Supuestos!$B$22),"")</f>
        <v>0.2888728424708791</v>
      </c>
      <c r="K5158" s="6">
        <v>8542.162285958515</v>
      </c>
      <c r="L5158" s="6">
        <v>41693.93799548568</v>
      </c>
      <c r="M5158" s="6">
        <v>138761853.45176947</v>
      </c>
      <c r="N5158" s="6">
        <v>3267.198647403469</v>
      </c>
      <c r="O5158" s="6">
        <v>112218875.73989773</v>
      </c>
    </row>
    <row r="5159">
      <c r="A5159">
        <v>5155</v>
      </c>
      <c r="B5159" s="6">
        <v>-167180081.85184819</v>
      </c>
      <c r="C5159" s="6">
        <v>40211312.98925963</v>
      </c>
      <c r="D5159" s="6">
        <v>34266512.701250836</v>
      </c>
      <c r="E5159" s="6">
        <v>48740437.78609663</v>
      </c>
      <c r="F5159" s="6">
        <v>36450578.11259684</v>
      </c>
      <c r="G5159" s="6">
        <v>75333792.99552119</v>
      </c>
      <c r="H5159" s="6">
        <f>NPV(Supuestos!$B$22,C5159:G5159)+B5159</f>
        <v>-11933944.403510198</v>
      </c>
      <c r="I5159" s="2">
        <f>IFERROR(IRR(B5159:G5159),"")</f>
        <v>0.11261538287523992</v>
      </c>
      <c r="J5159" s="2">
        <f>IFERROR(MIRR(B5159:G5159,Supuestos!$B$22,Supuestos!$B$22),"")</f>
        <v>0.12323882197969338</v>
      </c>
      <c r="K5159" s="6">
        <v>7957.234443319261</v>
      </c>
      <c r="L5159" s="6">
        <v>36113.10301230985</v>
      </c>
      <c r="M5159" s="6">
        <v>144191247.6802731</v>
      </c>
      <c r="N5159" s="6">
        <v>3549.747639025251</v>
      </c>
      <c r="O5159" s="6">
        <v>109398222.20446569</v>
      </c>
    </row>
    <row r="5160">
      <c r="A5160">
        <v>5156</v>
      </c>
      <c r="B5160" s="6">
        <v>-179552844.77608323</v>
      </c>
      <c r="C5160" s="6">
        <v>47911143.62665299</v>
      </c>
      <c r="D5160" s="6">
        <v>55433551.87342794</v>
      </c>
      <c r="E5160" s="6">
        <v>58842795.349449486</v>
      </c>
      <c r="F5160" s="6">
        <v>74809706.0173481</v>
      </c>
      <c r="G5160" s="6">
        <v>90855751.57583933</v>
      </c>
      <c r="H5160" s="6">
        <f>NPV(Supuestos!$B$22,C5160:G5160)+B5160</f>
        <v>36326984.97770921</v>
      </c>
      <c r="I5160" s="2">
        <f>IFERROR(IRR(B5160:G5160),"")</f>
        <v>0.2124057236408441</v>
      </c>
      <c r="J5160" s="2">
        <f>IFERROR(MIRR(B5160:G5160,Supuestos!$B$22,Supuestos!$B$22),"")</f>
        <v>0.18279316620781438</v>
      </c>
      <c r="K5160" s="6">
        <v>7804.355376841697</v>
      </c>
      <c r="L5160" s="6">
        <v>41681.69126953937</v>
      </c>
      <c r="M5160" s="6">
        <v>153528946.2660604</v>
      </c>
      <c r="N5160" s="6">
        <v>3424.913209863007</v>
      </c>
      <c r="O5160" s="6">
        <v>113198378.79885994</v>
      </c>
    </row>
    <row r="5161">
      <c r="A5161">
        <v>5157</v>
      </c>
      <c r="B5161" s="6">
        <v>-174703985.127756</v>
      </c>
      <c r="C5161" s="6">
        <v>51750168.56009228</v>
      </c>
      <c r="D5161" s="6">
        <v>50322518.658437684</v>
      </c>
      <c r="E5161" s="6">
        <v>59398460.78244197</v>
      </c>
      <c r="F5161" s="6">
        <v>47314952.0159257</v>
      </c>
      <c r="G5161" s="6">
        <v>100722372.45352128</v>
      </c>
      <c r="H5161" s="6">
        <f>NPV(Supuestos!$B$22,C5161:G5161)+B5161</f>
        <v>29831006.7326624</v>
      </c>
      <c r="I5161" s="2">
        <f>IFERROR(IRR(B5161:G5161),"")</f>
        <v>0.2024533177313234</v>
      </c>
      <c r="J5161" s="2">
        <f>IFERROR(MIRR(B5161:G5161,Supuestos!$B$22,Supuestos!$B$22),"")</f>
        <v>0.17651593183541925</v>
      </c>
      <c r="K5161" s="6">
        <v>7461.885201798067</v>
      </c>
      <c r="L5161" s="6">
        <v>43782.717885992344</v>
      </c>
      <c r="M5161" s="6">
        <v>148567855.95271713</v>
      </c>
      <c r="N5161" s="6">
        <v>3298.9254103663066</v>
      </c>
      <c r="O5161" s="6">
        <v>113899104.72891395</v>
      </c>
    </row>
    <row r="5162">
      <c r="A5162">
        <v>5158</v>
      </c>
      <c r="B5162" s="6">
        <v>-167637617.97262388</v>
      </c>
      <c r="C5162" s="6">
        <v>59069378.84292439</v>
      </c>
      <c r="D5162" s="6">
        <v>73373113.49935116</v>
      </c>
      <c r="E5162" s="6">
        <v>57521952.01216796</v>
      </c>
      <c r="F5162" s="6">
        <v>70695704.46759135</v>
      </c>
      <c r="G5162" s="6">
        <v>121349365.76676917</v>
      </c>
      <c r="H5162" s="6">
        <f>NPV(Supuestos!$B$22,C5162:G5162)+B5162</f>
        <v>84344124.42075166</v>
      </c>
      <c r="I5162" s="2">
        <f>IFERROR(IRR(B5162:G5162),"")</f>
        <v>0.3135938159582168</v>
      </c>
      <c r="J5162" s="2">
        <f>IFERROR(MIRR(B5162:G5162,Supuestos!$B$22,Supuestos!$B$22),"")</f>
        <v>0.23681393586361277</v>
      </c>
      <c r="K5162" s="6">
        <v>7982.48577997296</v>
      </c>
      <c r="L5162" s="6">
        <v>41456.998324202614</v>
      </c>
      <c r="M5162" s="6">
        <v>141163226.00435907</v>
      </c>
      <c r="N5162" s="6">
        <v>3347.250215243548</v>
      </c>
      <c r="O5162" s="6">
        <v>104338190.69484456</v>
      </c>
    </row>
    <row r="5163">
      <c r="A5163">
        <v>5159</v>
      </c>
      <c r="B5163" s="6">
        <v>-157657421.43886584</v>
      </c>
      <c r="C5163" s="6">
        <v>27175558.98361703</v>
      </c>
      <c r="D5163" s="6">
        <v>36239620.638533816</v>
      </c>
      <c r="E5163" s="6">
        <v>58416961.55027762</v>
      </c>
      <c r="F5163" s="6">
        <v>42580707.00603927</v>
      </c>
      <c r="G5163" s="6">
        <v>74983055.32958233</v>
      </c>
      <c r="H5163" s="6">
        <f>NPV(Supuestos!$B$22,C5163:G5163)+B5163</f>
        <v>-2349169.258276649</v>
      </c>
      <c r="I5163" s="2">
        <f>IFERROR(IRR(B5163:G5163),"")</f>
        <v>0.1346339298603174</v>
      </c>
      <c r="J5163" s="2">
        <f>IFERROR(MIRR(B5163:G5163,Supuestos!$B$22,Supuestos!$B$22),"")</f>
        <v>0.13658226192766265</v>
      </c>
      <c r="K5163" s="6">
        <v>7570.740834847942</v>
      </c>
      <c r="L5163" s="6">
        <v>40691.72755914829</v>
      </c>
      <c r="M5163" s="6">
        <v>133012099.56106174</v>
      </c>
      <c r="N5163" s="6">
        <v>3510.487377612541</v>
      </c>
      <c r="O5163" s="6">
        <v>116302352.80598028</v>
      </c>
    </row>
    <row r="5164">
      <c r="A5164">
        <v>5160</v>
      </c>
      <c r="B5164" s="6">
        <v>-178656523.73297262</v>
      </c>
      <c r="C5164" s="6">
        <v>81342435.35064471</v>
      </c>
      <c r="D5164" s="6">
        <v>80209634.14399412</v>
      </c>
      <c r="E5164" s="6">
        <v>68159547.68641216</v>
      </c>
      <c r="F5164" s="6">
        <v>91638897.72841874</v>
      </c>
      <c r="G5164" s="6">
        <v>149602653.83259004</v>
      </c>
      <c r="H5164" s="6">
        <f>NPV(Supuestos!$B$22,C5164:G5164)+B5164</f>
        <v>132377466.41298912</v>
      </c>
      <c r="I5164" s="2">
        <f>IFERROR(IRR(B5164:G5164),"")</f>
        <v>0.39041277149989845</v>
      </c>
      <c r="J5164" s="2">
        <f>IFERROR(MIRR(B5164:G5164,Supuestos!$B$22,Supuestos!$B$22),"")</f>
        <v>0.2736867937368175</v>
      </c>
      <c r="K5164" s="6">
        <v>8368.171299074715</v>
      </c>
      <c r="L5164" s="6">
        <v>45112.16404901886</v>
      </c>
      <c r="M5164" s="6">
        <v>148456018.41824064</v>
      </c>
      <c r="N5164" s="6">
        <v>3415.5050905421376</v>
      </c>
      <c r="O5164" s="6">
        <v>111499818.47300087</v>
      </c>
    </row>
    <row r="5165">
      <c r="A5165">
        <v>5161</v>
      </c>
      <c r="B5165" s="6">
        <v>-172929559.54956537</v>
      </c>
      <c r="C5165" s="6">
        <v>51208305.545756236</v>
      </c>
      <c r="D5165" s="6">
        <v>34205059.98492975</v>
      </c>
      <c r="E5165" s="6">
        <v>36163293.207297996</v>
      </c>
      <c r="F5165" s="6">
        <v>37536875.208633035</v>
      </c>
      <c r="G5165" s="6">
        <v>76660029.70878673</v>
      </c>
      <c r="H5165" s="6">
        <f>NPV(Supuestos!$B$22,C5165:G5165)+B5165</f>
        <v>-15241456.741813995</v>
      </c>
      <c r="I5165" s="2">
        <f>IFERROR(IRR(B5165:G5165),"")</f>
        <v>0.10486939737680182</v>
      </c>
      <c r="J5165" s="2">
        <f>IFERROR(MIRR(B5165:G5165,Supuestos!$B$22,Supuestos!$B$22),"")</f>
        <v>0.11915641876011862</v>
      </c>
      <c r="K5165" s="6">
        <v>7345.36916092415</v>
      </c>
      <c r="L5165" s="6">
        <v>40949.177171722746</v>
      </c>
      <c r="M5165" s="6">
        <v>148866613.69657406</v>
      </c>
      <c r="N5165" s="6">
        <v>3553.2230463189385</v>
      </c>
      <c r="O5165" s="6">
        <v>112016804.51068239</v>
      </c>
    </row>
    <row r="5166">
      <c r="A5166">
        <v>5162</v>
      </c>
      <c r="B5166" s="6">
        <v>-170309894.89041445</v>
      </c>
      <c r="C5166" s="6">
        <v>60293604.93097168</v>
      </c>
      <c r="D5166" s="6">
        <v>86064363.59077598</v>
      </c>
      <c r="E5166" s="6">
        <v>63902550.23824778</v>
      </c>
      <c r="F5166" s="6">
        <v>94309345.89880468</v>
      </c>
      <c r="G5166" s="6">
        <v>121779088.53854686</v>
      </c>
      <c r="H5166" s="6">
        <f>NPV(Supuestos!$B$22,C5166:G5166)+B5166</f>
        <v>111022312.84665218</v>
      </c>
      <c r="I5166" s="2">
        <f>IFERROR(IRR(B5166:G5166),"")</f>
        <v>0.3591071976950051</v>
      </c>
      <c r="J5166" s="2">
        <f>IFERROR(MIRR(B5166:G5166,Supuestos!$B$22,Supuestos!$B$22),"")</f>
        <v>0.2603778609730165</v>
      </c>
      <c r="K5166" s="6">
        <v>8723.84710868382</v>
      </c>
      <c r="L5166" s="6">
        <v>39026.4882670013</v>
      </c>
      <c r="M5166" s="6">
        <v>143073005.54400146</v>
      </c>
      <c r="N5166" s="6">
        <v>3501.6934529567757</v>
      </c>
      <c r="O5166" s="6">
        <v>107419896.78411114</v>
      </c>
    </row>
    <row r="5167">
      <c r="A5167">
        <v>5163</v>
      </c>
      <c r="B5167" s="6">
        <v>-169328326.92545956</v>
      </c>
      <c r="C5167" s="6">
        <v>71832949.16738191</v>
      </c>
      <c r="D5167" s="6">
        <v>80456065.6438263</v>
      </c>
      <c r="E5167" s="6">
        <v>73859492.75678644</v>
      </c>
      <c r="F5167" s="6">
        <v>63228666.00973414</v>
      </c>
      <c r="G5167" s="6">
        <v>118825989.06136125</v>
      </c>
      <c r="H5167" s="6">
        <f>NPV(Supuestos!$B$22,C5167:G5167)+B5167</f>
        <v>104595357.12547927</v>
      </c>
      <c r="I5167" s="2">
        <f>IFERROR(IRR(B5167:G5167),"")</f>
        <v>0.3611852027242658</v>
      </c>
      <c r="J5167" s="2">
        <f>IFERROR(MIRR(B5167:G5167,Supuestos!$B$22,Supuestos!$B$22),"")</f>
        <v>0.25511882859149515</v>
      </c>
      <c r="K5167" s="6">
        <v>8572.05555237144</v>
      </c>
      <c r="L5167" s="6">
        <v>39603.52019911934</v>
      </c>
      <c r="M5167" s="6">
        <v>142169640.90815434</v>
      </c>
      <c r="N5167" s="6">
        <v>3305.9872434164085</v>
      </c>
      <c r="O5167" s="6">
        <v>111540720.88082965</v>
      </c>
    </row>
    <row r="5168">
      <c r="A5168">
        <v>5164</v>
      </c>
      <c r="B5168" s="6">
        <v>-159871932.39474583</v>
      </c>
      <c r="C5168" s="6">
        <v>25345714.529312268</v>
      </c>
      <c r="D5168" s="6">
        <v>36132476.831533216</v>
      </c>
      <c r="E5168" s="6">
        <v>39085877.171676725</v>
      </c>
      <c r="F5168" s="6">
        <v>28913847.62927497</v>
      </c>
      <c r="G5168" s="6">
        <v>80515703.50875486</v>
      </c>
      <c r="H5168" s="6">
        <f>NPV(Supuestos!$B$22,C5168:G5168)+B5168</f>
        <v>-24517575.737060457</v>
      </c>
      <c r="I5168" s="2">
        <f>IFERROR(IRR(B5168:G5168),"")</f>
        <v>0.0833447413629542</v>
      </c>
      <c r="J5168" s="2">
        <f>IFERROR(MIRR(B5168:G5168,Supuestos!$B$22,Supuestos!$B$22),"")</f>
        <v>0.10266821062241016</v>
      </c>
      <c r="K5168" s="6">
        <v>7436.313788756172</v>
      </c>
      <c r="L5168" s="6">
        <v>37150.27950374503</v>
      </c>
      <c r="M5168" s="6">
        <v>137771041.53635824</v>
      </c>
      <c r="N5168" s="6">
        <v>3408.093037673583</v>
      </c>
      <c r="O5168" s="6">
        <v>108610380.2504314</v>
      </c>
    </row>
    <row r="5169">
      <c r="A5169">
        <v>5165</v>
      </c>
      <c r="B5169" s="6">
        <v>-172301198.94125488</v>
      </c>
      <c r="C5169" s="6">
        <v>49838879.27109105</v>
      </c>
      <c r="D5169" s="6">
        <v>49666362.121055566</v>
      </c>
      <c r="E5169" s="6">
        <v>52846797.312669665</v>
      </c>
      <c r="F5169" s="6">
        <v>33815153.085489996</v>
      </c>
      <c r="G5169" s="6">
        <v>92220465.61172858</v>
      </c>
      <c r="H5169" s="6">
        <f>NPV(Supuestos!$B$22,C5169:G5169)+B5169</f>
        <v>13221557.29635381</v>
      </c>
      <c r="I5169" s="2">
        <f>IFERROR(IRR(B5169:G5169),"")</f>
        <v>0.16925269929497264</v>
      </c>
      <c r="J5169" s="2">
        <f>IFERROR(MIRR(B5169:G5169,Supuestos!$B$22,Supuestos!$B$22),"")</f>
        <v>0.1569820709595391</v>
      </c>
      <c r="K5169" s="6">
        <v>7643.593893815978</v>
      </c>
      <c r="L5169" s="6">
        <v>39268.62488798491</v>
      </c>
      <c r="M5169" s="6">
        <v>148288925.22826675</v>
      </c>
      <c r="N5169" s="6">
        <v>3339.080832557132</v>
      </c>
      <c r="O5169" s="6">
        <v>114967849.47185881</v>
      </c>
    </row>
    <row r="5170">
      <c r="A5170">
        <v>5166</v>
      </c>
      <c r="B5170" s="6">
        <v>-181143608.58889183</v>
      </c>
      <c r="C5170" s="6">
        <v>75038399.9746274</v>
      </c>
      <c r="D5170" s="6">
        <v>73240787.83692476</v>
      </c>
      <c r="E5170" s="6">
        <v>70452875.91911899</v>
      </c>
      <c r="F5170" s="6">
        <v>84664943.81072414</v>
      </c>
      <c r="G5170" s="6">
        <v>122968835.1990811</v>
      </c>
      <c r="H5170" s="6">
        <f>NPV(Supuestos!$B$22,C5170:G5170)+B5170</f>
        <v>102584244.87381864</v>
      </c>
      <c r="I5170" s="2">
        <f>IFERROR(IRR(B5170:G5170),"")</f>
        <v>0.3390007550549399</v>
      </c>
      <c r="J5170" s="2">
        <f>IFERROR(MIRR(B5170:G5170,Supuestos!$B$22,Supuestos!$B$22),"")</f>
        <v>0.2470407427809691</v>
      </c>
      <c r="K5170" s="6">
        <v>7728.181087072037</v>
      </c>
      <c r="L5170" s="6">
        <v>44778.75738079394</v>
      </c>
      <c r="M5170" s="6">
        <v>153458940.9174647</v>
      </c>
      <c r="N5170" s="6">
        <v>3182.9332251412175</v>
      </c>
      <c r="O5170" s="6">
        <v>109400881.40356988</v>
      </c>
    </row>
    <row r="5171">
      <c r="A5171">
        <v>5167</v>
      </c>
      <c r="B5171" s="6">
        <v>-166238592.7738791</v>
      </c>
      <c r="C5171" s="6">
        <v>92614257.8907667</v>
      </c>
      <c r="D5171" s="6">
        <v>74943124.16279125</v>
      </c>
      <c r="E5171" s="6">
        <v>83978349.34961778</v>
      </c>
      <c r="F5171" s="6">
        <v>82352864.04768789</v>
      </c>
      <c r="G5171" s="6">
        <v>141586593.94094718</v>
      </c>
      <c r="H5171" s="6">
        <f>NPV(Supuestos!$B$22,C5171:G5171)+B5171</f>
        <v>151646425.41127422</v>
      </c>
      <c r="I5171" s="2">
        <f>IFERROR(IRR(B5171:G5171),"")</f>
        <v>0.45560203508614705</v>
      </c>
      <c r="J5171" s="2">
        <f>IFERROR(MIRR(B5171:G5171,Supuestos!$B$22,Supuestos!$B$22),"")</f>
        <v>0.2978141131534966</v>
      </c>
      <c r="K5171" s="6">
        <v>8355.719581409003</v>
      </c>
      <c r="L5171" s="6">
        <v>44140.63681160945</v>
      </c>
      <c r="M5171" s="6">
        <v>136732450.10646886</v>
      </c>
      <c r="N5171" s="6">
        <v>3328.4125408778586</v>
      </c>
      <c r="O5171" s="6">
        <v>111902082.76624916</v>
      </c>
    </row>
    <row r="5172">
      <c r="A5172">
        <v>5168</v>
      </c>
      <c r="B5172" s="6">
        <v>-182711590.16466868</v>
      </c>
      <c r="C5172" s="6">
        <v>92651439.66206042</v>
      </c>
      <c r="D5172" s="6">
        <v>117787424.98026429</v>
      </c>
      <c r="E5172" s="6">
        <v>98102804.48731095</v>
      </c>
      <c r="F5172" s="6">
        <v>91697118.19211969</v>
      </c>
      <c r="G5172" s="6">
        <v>148490021.54132676</v>
      </c>
      <c r="H5172" s="6">
        <f>NPV(Supuestos!$B$22,C5172:G5172)+B5172</f>
        <v>186824919.32618046</v>
      </c>
      <c r="I5172" s="2">
        <f>IFERROR(IRR(B5172:G5172),"")</f>
        <v>0.49347931288946056</v>
      </c>
      <c r="J5172" s="2">
        <f>IFERROR(MIRR(B5172:G5172,Supuestos!$B$22,Supuestos!$B$22),"")</f>
        <v>0.31245101272911335</v>
      </c>
      <c r="K5172" s="6">
        <v>8624.313317983058</v>
      </c>
      <c r="L5172" s="6">
        <v>47022.4818676823</v>
      </c>
      <c r="M5172" s="6">
        <v>150268660.83538312</v>
      </c>
      <c r="N5172" s="6">
        <v>3482.955430354923</v>
      </c>
      <c r="O5172" s="6">
        <v>106499366.10300024</v>
      </c>
    </row>
    <row r="5173">
      <c r="A5173">
        <v>5169</v>
      </c>
      <c r="B5173" s="6">
        <v>-167833394.6771444</v>
      </c>
      <c r="C5173" s="6">
        <v>72830227.05482344</v>
      </c>
      <c r="D5173" s="6">
        <v>74147115.77694468</v>
      </c>
      <c r="E5173" s="6">
        <v>66190708.42816075</v>
      </c>
      <c r="F5173" s="6">
        <v>81193540.1805288</v>
      </c>
      <c r="G5173" s="6">
        <v>119293585.82757753</v>
      </c>
      <c r="H5173" s="6">
        <f>NPV(Supuestos!$B$22,C5173:G5173)+B5173</f>
        <v>107813854.28107902</v>
      </c>
      <c r="I5173" s="2">
        <f>IFERROR(IRR(B5173:G5173),"")</f>
        <v>0.36469761279627616</v>
      </c>
      <c r="J5173" s="2">
        <f>IFERROR(MIRR(B5173:G5173,Supuestos!$B$22,Supuestos!$B$22),"")</f>
        <v>0.258925145236226</v>
      </c>
      <c r="K5173" s="6">
        <v>8494.163496155375</v>
      </c>
      <c r="L5173" s="6">
        <v>40573.08692524416</v>
      </c>
      <c r="M5173" s="6">
        <v>140262639.96620458</v>
      </c>
      <c r="N5173" s="6">
        <v>3472.721412281195</v>
      </c>
      <c r="O5173" s="6">
        <v>108540307.09025699</v>
      </c>
    </row>
    <row r="5174">
      <c r="A5174">
        <v>5170</v>
      </c>
      <c r="B5174" s="6">
        <v>-169517841.20930004</v>
      </c>
      <c r="C5174" s="6">
        <v>29430723.171433687</v>
      </c>
      <c r="D5174" s="6">
        <v>43420321.65643257</v>
      </c>
      <c r="E5174" s="6">
        <v>30058124.267393574</v>
      </c>
      <c r="F5174" s="6">
        <v>21886151.648385715</v>
      </c>
      <c r="G5174" s="6">
        <v>64369011.826432645</v>
      </c>
      <c r="H5174" s="6">
        <f>NPV(Supuestos!$B$22,C5174:G5174)+B5174</f>
        <v>-43612905.63639958</v>
      </c>
      <c r="I5174" s="2">
        <f>IFERROR(IRR(B5174:G5174),"")</f>
        <v>0.03467553732410952</v>
      </c>
      <c r="J5174" s="2">
        <f>IFERROR(MIRR(B5174:G5174,Supuestos!$B$22,Supuestos!$B$22),"")</f>
        <v>0.07416332379466017</v>
      </c>
      <c r="K5174" s="6">
        <v>7422.116488985633</v>
      </c>
      <c r="L5174" s="6">
        <v>38265.75781629514</v>
      </c>
      <c r="M5174" s="6">
        <v>146796808.24515164</v>
      </c>
      <c r="N5174" s="6">
        <v>3620.6872265785933</v>
      </c>
      <c r="O5174" s="6">
        <v>111508991.42637956</v>
      </c>
    </row>
    <row r="5175">
      <c r="A5175">
        <v>5171</v>
      </c>
      <c r="B5175" s="6">
        <v>-186302893.49941576</v>
      </c>
      <c r="C5175" s="6">
        <v>71978575.6488691</v>
      </c>
      <c r="D5175" s="6">
        <v>80669510.15159975</v>
      </c>
      <c r="E5175" s="6">
        <v>91164568.15145235</v>
      </c>
      <c r="F5175" s="6">
        <v>92298579.22178869</v>
      </c>
      <c r="G5175" s="6">
        <v>134575984.32721978</v>
      </c>
      <c r="H5175" s="6">
        <f>NPV(Supuestos!$B$22,C5175:G5175)+B5175</f>
        <v>124984980.95675619</v>
      </c>
      <c r="I5175" s="2">
        <f>IFERROR(IRR(B5175:G5175),"")</f>
        <v>0.36653373602623895</v>
      </c>
      <c r="J5175" s="2">
        <f>IFERROR(MIRR(B5175:G5175,Supuestos!$B$22,Supuestos!$B$22),"")</f>
        <v>0.26326182472553783</v>
      </c>
      <c r="K5175" s="6">
        <v>8922.228229612323</v>
      </c>
      <c r="L5175" s="6">
        <v>40363.07786070503</v>
      </c>
      <c r="M5175" s="6">
        <v>157492606.08158994</v>
      </c>
      <c r="N5175" s="6">
        <v>3468.96768209214</v>
      </c>
      <c r="O5175" s="6">
        <v>109473601.08638297</v>
      </c>
    </row>
    <row r="5176">
      <c r="A5176">
        <v>5172</v>
      </c>
      <c r="B5176" s="6">
        <v>-164791647.03757364</v>
      </c>
      <c r="C5176" s="6">
        <v>57973935.86139508</v>
      </c>
      <c r="D5176" s="6">
        <v>61348260.74644638</v>
      </c>
      <c r="E5176" s="6">
        <v>47821325.99128799</v>
      </c>
      <c r="F5176" s="6">
        <v>46353501.911210075</v>
      </c>
      <c r="G5176" s="6">
        <v>93728431.82109529</v>
      </c>
      <c r="H5176" s="6">
        <f>NPV(Supuestos!$B$22,C5176:G5176)+B5176</f>
        <v>41670814.86518569</v>
      </c>
      <c r="I5176" s="2">
        <f>IFERROR(IRR(B5176:G5176),"")</f>
        <v>0.23586041305525438</v>
      </c>
      <c r="J5176" s="2">
        <f>IFERROR(MIRR(B5176:G5176,Supuestos!$B$22,Supuestos!$B$22),"")</f>
        <v>0.19257591117393513</v>
      </c>
      <c r="K5176" s="6">
        <v>8389.328474244494</v>
      </c>
      <c r="L5176" s="6">
        <v>37231.95881075064</v>
      </c>
      <c r="M5176" s="6">
        <v>139803556.46133935</v>
      </c>
      <c r="N5176" s="6">
        <v>3680.0762904187045</v>
      </c>
      <c r="O5176" s="6">
        <v>107619152.00669003</v>
      </c>
    </row>
    <row r="5177">
      <c r="A5177">
        <v>5173</v>
      </c>
      <c r="B5177" s="6">
        <v>-167648675.8742599</v>
      </c>
      <c r="C5177" s="6">
        <v>54186946.73758352</v>
      </c>
      <c r="D5177" s="6">
        <v>66267335.35898669</v>
      </c>
      <c r="E5177" s="6">
        <v>70259085.94920385</v>
      </c>
      <c r="F5177" s="6">
        <v>67647955.51065037</v>
      </c>
      <c r="G5177" s="6">
        <v>109729563.49360648</v>
      </c>
      <c r="H5177" s="6">
        <f>NPV(Supuestos!$B$22,C5177:G5177)+B5177</f>
        <v>75340295.16649887</v>
      </c>
      <c r="I5177" s="2">
        <f>IFERROR(IRR(B5177:G5177),"")</f>
        <v>0.2956762253471352</v>
      </c>
      <c r="J5177" s="2">
        <f>IFERROR(MIRR(B5177:G5177,Supuestos!$B$22,Supuestos!$B$22),"")</f>
        <v>0.22784101973898974</v>
      </c>
      <c r="K5177" s="6">
        <v>8629.073844330385</v>
      </c>
      <c r="L5177" s="6">
        <v>38031.24849379785</v>
      </c>
      <c r="M5177" s="6">
        <v>141394719.74265504</v>
      </c>
      <c r="N5177" s="6">
        <v>3433.2951157043376</v>
      </c>
      <c r="O5177" s="6">
        <v>115314994.35853226</v>
      </c>
    </row>
    <row r="5178">
      <c r="A5178">
        <v>5174</v>
      </c>
      <c r="B5178" s="6">
        <v>-173547528.53477064</v>
      </c>
      <c r="C5178" s="6">
        <v>66737368.60962159</v>
      </c>
      <c r="D5178" s="6">
        <v>75019811.63713092</v>
      </c>
      <c r="E5178" s="6">
        <v>53648814.406817324</v>
      </c>
      <c r="F5178" s="6">
        <v>74665217.52241197</v>
      </c>
      <c r="G5178" s="6">
        <v>130445752.99981087</v>
      </c>
      <c r="H5178" s="6">
        <f>NPV(Supuestos!$B$22,C5178:G5178)+B5178</f>
        <v>90887992.73401597</v>
      </c>
      <c r="I5178" s="2">
        <f>IFERROR(IRR(B5178:G5178),"")</f>
        <v>0.3215185726177119</v>
      </c>
      <c r="J5178" s="2">
        <f>IFERROR(MIRR(B5178:G5178,Supuestos!$B$22,Supuestos!$B$22),"")</f>
        <v>0.24018114202645013</v>
      </c>
      <c r="K5178" s="6">
        <v>8351.067289547287</v>
      </c>
      <c r="L5178" s="6">
        <v>41433.72726722447</v>
      </c>
      <c r="M5178" s="6">
        <v>145866260.9775433</v>
      </c>
      <c r="N5178" s="6">
        <v>3427.5851379769542</v>
      </c>
      <c r="O5178" s="6">
        <v>110912849.67152548</v>
      </c>
    </row>
    <row r="5179">
      <c r="A5179">
        <v>5175</v>
      </c>
      <c r="B5179" s="6">
        <v>-176151168.98173848</v>
      </c>
      <c r="C5179" s="6">
        <v>73153888.09170812</v>
      </c>
      <c r="D5179" s="6">
        <v>50965574.56053772</v>
      </c>
      <c r="E5179" s="6">
        <v>54667662.579948924</v>
      </c>
      <c r="F5179" s="6">
        <v>51535225.66980037</v>
      </c>
      <c r="G5179" s="6">
        <v>114684430.18332374</v>
      </c>
      <c r="H5179" s="6">
        <f>NPV(Supuestos!$B$22,C5179:G5179)+B5179</f>
        <v>54210868.120753765</v>
      </c>
      <c r="I5179" s="2">
        <f>IFERROR(IRR(B5179:G5179),"")</f>
        <v>0.2543790347196274</v>
      </c>
      <c r="J5179" s="2">
        <f>IFERROR(MIRR(B5179:G5179,Supuestos!$B$22,Supuestos!$B$22),"")</f>
        <v>0.20284572075116714</v>
      </c>
      <c r="K5179" s="6">
        <v>7832.6749133999365</v>
      </c>
      <c r="L5179" s="6">
        <v>42146.73692836953</v>
      </c>
      <c r="M5179" s="6">
        <v>149741433.86009794</v>
      </c>
      <c r="N5179" s="6">
        <v>3359.0368293225765</v>
      </c>
      <c r="O5179" s="6">
        <v>113118035.87292238</v>
      </c>
    </row>
    <row r="5180">
      <c r="A5180">
        <v>5176</v>
      </c>
      <c r="B5180" s="6">
        <v>-166534954.78082535</v>
      </c>
      <c r="C5180" s="6">
        <v>25124489.76680903</v>
      </c>
      <c r="D5180" s="6">
        <v>33839518.1712885</v>
      </c>
      <c r="E5180" s="6">
        <v>42166740.354733974</v>
      </c>
      <c r="F5180" s="6">
        <v>29777448.59762972</v>
      </c>
      <c r="G5180" s="6">
        <v>68822381.52358468</v>
      </c>
      <c r="H5180" s="6">
        <f>NPV(Supuestos!$B$22,C5180:G5180)+B5180</f>
        <v>-36621341.19214374</v>
      </c>
      <c r="I5180" s="2">
        <f>IFERROR(IRR(B5180:G5180),"")</f>
        <v>0.05555120118860198</v>
      </c>
      <c r="J5180" s="2">
        <f>IFERROR(MIRR(B5180:G5180,Supuestos!$B$22,Supuestos!$B$22),"")</f>
        <v>0.08476259971657707</v>
      </c>
      <c r="K5180" s="6">
        <v>7216.141754939796</v>
      </c>
      <c r="L5180" s="6">
        <v>36354.40747137389</v>
      </c>
      <c r="M5180" s="6">
        <v>145547870.16240323</v>
      </c>
      <c r="N5180" s="6">
        <v>3227.8234405443072</v>
      </c>
      <c r="O5180" s="6">
        <v>111007728.20742147</v>
      </c>
    </row>
    <row r="5181">
      <c r="A5181">
        <v>5177</v>
      </c>
      <c r="B5181" s="6">
        <v>-151778384.8881687</v>
      </c>
      <c r="C5181" s="6">
        <v>52306292.13727667</v>
      </c>
      <c r="D5181" s="6">
        <v>46942688.281671286</v>
      </c>
      <c r="E5181" s="6">
        <v>47945094.375325024</v>
      </c>
      <c r="F5181" s="6">
        <v>56144591.23176411</v>
      </c>
      <c r="G5181" s="6">
        <v>80082271.5076905</v>
      </c>
      <c r="H5181" s="6">
        <f>NPV(Supuestos!$B$22,C5181:G5181)+B5181</f>
        <v>37421102.43095044</v>
      </c>
      <c r="I5181" s="2">
        <f>IFERROR(IRR(B5181:G5181),"")</f>
        <v>0.23150449946157767</v>
      </c>
      <c r="J5181" s="2">
        <f>IFERROR(MIRR(B5181:G5181,Supuestos!$B$22,Supuestos!$B$22),"")</f>
        <v>0.1913705406336479</v>
      </c>
      <c r="K5181" s="6">
        <v>7897.891564039026</v>
      </c>
      <c r="L5181" s="6">
        <v>37888.48684886687</v>
      </c>
      <c r="M5181" s="6">
        <v>127839252.03553914</v>
      </c>
      <c r="N5181" s="6">
        <v>3403.322623576969</v>
      </c>
      <c r="O5181" s="6">
        <v>113302228.07048333</v>
      </c>
    </row>
    <row r="5182">
      <c r="A5182">
        <v>5178</v>
      </c>
      <c r="B5182" s="6">
        <v>-165151833.1939143</v>
      </c>
      <c r="C5182" s="6">
        <v>60280233.05969019</v>
      </c>
      <c r="D5182" s="6">
        <v>63673250.77141591</v>
      </c>
      <c r="E5182" s="6">
        <v>65169167.26042053</v>
      </c>
      <c r="F5182" s="6">
        <v>56136293.587938726</v>
      </c>
      <c r="G5182" s="6">
        <v>86328085.10469145</v>
      </c>
      <c r="H5182" s="6">
        <f>NPV(Supuestos!$B$22,C5182:G5182)+B5182</f>
        <v>58780689.298651546</v>
      </c>
      <c r="I5182" s="2">
        <f>IFERROR(IRR(B5182:G5182),"")</f>
        <v>0.27382763076017197</v>
      </c>
      <c r="J5182" s="2">
        <f>IFERROR(MIRR(B5182:G5182,Supuestos!$B$22,Supuestos!$B$22),"")</f>
        <v>0.21157863406536292</v>
      </c>
      <c r="K5182" s="6">
        <v>8028.334379055745</v>
      </c>
      <c r="L5182" s="6">
        <v>40771.74489575361</v>
      </c>
      <c r="M5182" s="6">
        <v>138965497.09466076</v>
      </c>
      <c r="N5182" s="6">
        <v>3446.562237354616</v>
      </c>
      <c r="O5182" s="6">
        <v>114386576.52678375</v>
      </c>
    </row>
    <row r="5183">
      <c r="A5183">
        <v>5179</v>
      </c>
      <c r="B5183" s="6">
        <v>-179882496.75777012</v>
      </c>
      <c r="C5183" s="6">
        <v>79391115.76198252</v>
      </c>
      <c r="D5183" s="6">
        <v>79349987.9555363</v>
      </c>
      <c r="E5183" s="6">
        <v>78826229.37483944</v>
      </c>
      <c r="F5183" s="6">
        <v>70775645.08271001</v>
      </c>
      <c r="G5183" s="6">
        <v>125350442.486781</v>
      </c>
      <c r="H5183" s="6">
        <f>NPV(Supuestos!$B$22,C5183:G5183)+B5183</f>
        <v>111029486.99481806</v>
      </c>
      <c r="I5183" s="2">
        <f>IFERROR(IRR(B5183:G5183),"")</f>
        <v>0.3610817196543676</v>
      </c>
      <c r="J5183" s="2">
        <f>IFERROR(MIRR(B5183:G5183,Supuestos!$B$22,Supuestos!$B$22),"")</f>
        <v>0.2550452730005166</v>
      </c>
      <c r="K5183" s="6">
        <v>7945.80163303907</v>
      </c>
      <c r="L5183" s="6">
        <v>44311.44996006773</v>
      </c>
      <c r="M5183" s="6">
        <v>151715297.4413673</v>
      </c>
      <c r="N5183" s="6">
        <v>3350.417561084032</v>
      </c>
      <c r="O5183" s="6">
        <v>103883577.27564351</v>
      </c>
    </row>
    <row r="5184">
      <c r="A5184">
        <v>5180</v>
      </c>
      <c r="B5184" s="6">
        <v>-183839082.7684196</v>
      </c>
      <c r="C5184" s="6">
        <v>85743436.47627445</v>
      </c>
      <c r="D5184" s="6">
        <v>71471303.0905001</v>
      </c>
      <c r="E5184" s="6">
        <v>64168168.644182175</v>
      </c>
      <c r="F5184" s="6">
        <v>80223280.0565116</v>
      </c>
      <c r="G5184" s="6">
        <v>110494233.5423343</v>
      </c>
      <c r="H5184" s="6">
        <f>NPV(Supuestos!$B$22,C5184:G5184)+B5184</f>
        <v>94566855.42926066</v>
      </c>
      <c r="I5184" s="2">
        <f>IFERROR(IRR(B5184:G5184),"")</f>
        <v>0.3314375859971473</v>
      </c>
      <c r="J5184" s="2">
        <f>IFERROR(MIRR(B5184:G5184,Supuestos!$B$22,Supuestos!$B$22),"")</f>
        <v>0.23866247596347678</v>
      </c>
      <c r="K5184" s="6">
        <v>8388.65182208073</v>
      </c>
      <c r="L5184" s="6">
        <v>42690.3159528665</v>
      </c>
      <c r="M5184" s="6">
        <v>155189947.03216234</v>
      </c>
      <c r="N5184" s="6">
        <v>3439.580820904424</v>
      </c>
      <c r="O5184" s="6">
        <v>111740343.74383944</v>
      </c>
    </row>
    <row r="5185">
      <c r="A5185">
        <v>5181</v>
      </c>
      <c r="B5185" s="6">
        <v>-164993172.24008277</v>
      </c>
      <c r="C5185" s="6">
        <v>23992955.06318933</v>
      </c>
      <c r="D5185" s="6">
        <v>17426993.712648578</v>
      </c>
      <c r="E5185" s="6">
        <v>29681127.703211296</v>
      </c>
      <c r="F5185" s="6">
        <v>22695098.230651356</v>
      </c>
      <c r="G5185" s="6">
        <v>77909190.09504215</v>
      </c>
      <c r="H5185" s="6">
        <f>NPV(Supuestos!$B$22,C5185:G5185)+B5185</f>
        <v>-56602386.824741505</v>
      </c>
      <c r="I5185" s="2">
        <f>IFERROR(IRR(B5185:G5185),"")</f>
        <v>0.010994601253552711</v>
      </c>
      <c r="J5185" s="2">
        <f>IFERROR(MIRR(B5185:G5185,Supuestos!$B$22,Supuestos!$B$22),"")</f>
        <v>0.048117879350739745</v>
      </c>
      <c r="K5185" s="6">
        <v>7452.5481924374735</v>
      </c>
      <c r="L5185" s="6">
        <v>35429.00085364199</v>
      </c>
      <c r="M5185" s="6">
        <v>143870265.33834875</v>
      </c>
      <c r="N5185" s="6">
        <v>3398.647596066197</v>
      </c>
      <c r="O5185" s="6">
        <v>113778874.04272653</v>
      </c>
    </row>
    <row r="5186">
      <c r="A5186">
        <v>5182</v>
      </c>
      <c r="B5186" s="6">
        <v>-188721317.0260749</v>
      </c>
      <c r="C5186" s="6">
        <v>43163854.57372622</v>
      </c>
      <c r="D5186" s="6">
        <v>37363486.27063866</v>
      </c>
      <c r="E5186" s="6">
        <v>33970700.58302668</v>
      </c>
      <c r="F5186" s="6">
        <v>50150109.82328114</v>
      </c>
      <c r="G5186" s="6">
        <v>76373753.52478598</v>
      </c>
      <c r="H5186" s="6">
        <f>NPV(Supuestos!$B$22,C5186:G5186)+B5186</f>
        <v>-29820016.688944787</v>
      </c>
      <c r="I5186" s="2">
        <f>IFERROR(IRR(B5186:G5186),"")</f>
        <v>0.07833948686203794</v>
      </c>
      <c r="J5186" s="2">
        <f>IFERROR(MIRR(B5186:G5186,Supuestos!$B$22,Supuestos!$B$22),"")</f>
        <v>0.10145345573542763</v>
      </c>
      <c r="K5186" s="6">
        <v>7900.624763848673</v>
      </c>
      <c r="L5186" s="6">
        <v>37171.96784916063</v>
      </c>
      <c r="M5186" s="6">
        <v>165226775.44926968</v>
      </c>
      <c r="N5186" s="6">
        <v>3620.333093125373</v>
      </c>
      <c r="O5186" s="6">
        <v>109602034.78130879</v>
      </c>
    </row>
    <row r="5187">
      <c r="A5187">
        <v>5183</v>
      </c>
      <c r="B5187" s="6">
        <v>-179052777.16267854</v>
      </c>
      <c r="C5187" s="6">
        <v>76435647.61342967</v>
      </c>
      <c r="D5187" s="6">
        <v>86228417.7128838</v>
      </c>
      <c r="E5187" s="6">
        <v>85912303.91471055</v>
      </c>
      <c r="F5187" s="6">
        <v>85019922.15636683</v>
      </c>
      <c r="G5187" s="6">
        <v>123370635.57344836</v>
      </c>
      <c r="H5187" s="6">
        <f>NPV(Supuestos!$B$22,C5187:G5187)+B5187</f>
        <v>126747823.33980715</v>
      </c>
      <c r="I5187" s="2">
        <f>IFERROR(IRR(B5187:G5187),"")</f>
        <v>0.38725493929621113</v>
      </c>
      <c r="J5187" s="2">
        <f>IFERROR(MIRR(B5187:G5187,Supuestos!$B$22,Supuestos!$B$22),"")</f>
        <v>0.26880916149884304</v>
      </c>
      <c r="K5187" s="6">
        <v>9257.793711866629</v>
      </c>
      <c r="L5187" s="6">
        <v>38416.52885048093</v>
      </c>
      <c r="M5187" s="6">
        <v>150600593.22478053</v>
      </c>
      <c r="N5187" s="6">
        <v>3438.4501906111836</v>
      </c>
      <c r="O5187" s="6">
        <v>111263687.00549072</v>
      </c>
    </row>
    <row r="5188">
      <c r="A5188">
        <v>5184</v>
      </c>
      <c r="B5188" s="6">
        <v>-167058875.58272448</v>
      </c>
      <c r="C5188" s="6">
        <v>75923439.76640435</v>
      </c>
      <c r="D5188" s="6">
        <v>62471215.24208365</v>
      </c>
      <c r="E5188" s="6">
        <v>87618537.87464409</v>
      </c>
      <c r="F5188" s="6">
        <v>86260692.36272614</v>
      </c>
      <c r="G5188" s="6">
        <v>126710091.01691759</v>
      </c>
      <c r="H5188" s="6">
        <f>NPV(Supuestos!$B$22,C5188:G5188)+B5188</f>
        <v>123632727.32644588</v>
      </c>
      <c r="I5188" s="2">
        <f>IFERROR(IRR(B5188:G5188),"")</f>
        <v>0.3901538678484805</v>
      </c>
      <c r="J5188" s="2">
        <f>IFERROR(MIRR(B5188:G5188,Supuestos!$B$22,Supuestos!$B$22),"")</f>
        <v>0.273554215970907</v>
      </c>
      <c r="K5188" s="6">
        <v>9216.874748641452</v>
      </c>
      <c r="L5188" s="6">
        <v>36064.285126091054</v>
      </c>
      <c r="M5188" s="6">
        <v>140466875.67020655</v>
      </c>
      <c r="N5188" s="6">
        <v>3379.507519149532</v>
      </c>
      <c r="O5188" s="6">
        <v>107473118.65646589</v>
      </c>
    </row>
    <row r="5189">
      <c r="A5189">
        <v>5185</v>
      </c>
      <c r="B5189" s="6">
        <v>-171758438.7649281</v>
      </c>
      <c r="C5189" s="6">
        <v>68762264.14102797</v>
      </c>
      <c r="D5189" s="6">
        <v>81140614.59008884</v>
      </c>
      <c r="E5189" s="6">
        <v>66451323.79622781</v>
      </c>
      <c r="F5189" s="6">
        <v>75016688.22209518</v>
      </c>
      <c r="G5189" s="6">
        <v>136034317.86480612</v>
      </c>
      <c r="H5189" s="6">
        <f>NPV(Supuestos!$B$22,C5189:G5189)+B5189</f>
        <v>110915019.2874189</v>
      </c>
      <c r="I5189" s="2">
        <f>IFERROR(IRR(B5189:G5189),"")</f>
        <v>0.3607695061430253</v>
      </c>
      <c r="J5189" s="2">
        <f>IFERROR(MIRR(B5189:G5189,Supuestos!$B$22,Supuestos!$B$22),"")</f>
        <v>0.25944219960800674</v>
      </c>
      <c r="K5189" s="6">
        <v>8315.088798435994</v>
      </c>
      <c r="L5189" s="6">
        <v>40748.91927430747</v>
      </c>
      <c r="M5189" s="6">
        <v>144651968.18843478</v>
      </c>
      <c r="N5189" s="6">
        <v>3201.0493967682123</v>
      </c>
      <c r="O5189" s="6">
        <v>110295307.73097382</v>
      </c>
    </row>
    <row r="5190">
      <c r="A5190">
        <v>5186</v>
      </c>
      <c r="B5190" s="6">
        <v>-167163677.71145108</v>
      </c>
      <c r="C5190" s="6">
        <v>74024923.61600843</v>
      </c>
      <c r="D5190" s="6">
        <v>80583046.77921262</v>
      </c>
      <c r="E5190" s="6">
        <v>87105176.73855762</v>
      </c>
      <c r="F5190" s="6">
        <v>66532891.49235703</v>
      </c>
      <c r="G5190" s="6">
        <v>132190831.20487845</v>
      </c>
      <c r="H5190" s="6">
        <f>NPV(Supuestos!$B$22,C5190:G5190)+B5190</f>
        <v>126618605.15796632</v>
      </c>
      <c r="I5190" s="2">
        <f>IFERROR(IRR(B5190:G5190),"")</f>
        <v>0.40155053041447025</v>
      </c>
      <c r="J5190" s="2">
        <f>IFERROR(MIRR(B5190:G5190,Supuestos!$B$22,Supuestos!$B$22),"")</f>
        <v>0.2760908308230887</v>
      </c>
      <c r="K5190" s="6">
        <v>8702.022703438723</v>
      </c>
      <c r="L5190" s="6">
        <v>37901.51555866255</v>
      </c>
      <c r="M5190" s="6">
        <v>140778089.80055368</v>
      </c>
      <c r="N5190" s="6">
        <v>3267.632871431609</v>
      </c>
      <c r="O5190" s="6">
        <v>106041385.73825176</v>
      </c>
    </row>
    <row r="5191">
      <c r="A5191">
        <v>5187</v>
      </c>
      <c r="B5191" s="6">
        <v>-153019519.70487884</v>
      </c>
      <c r="C5191" s="6">
        <v>66661415.03613733</v>
      </c>
      <c r="D5191" s="6">
        <v>75878791.36248922</v>
      </c>
      <c r="E5191" s="6">
        <v>70624442.35051768</v>
      </c>
      <c r="F5191" s="6">
        <v>79726900.36867958</v>
      </c>
      <c r="G5191" s="6">
        <v>106567395.89760678</v>
      </c>
      <c r="H5191" s="6">
        <f>NPV(Supuestos!$B$22,C5191:G5191)+B5191</f>
        <v>114063650.10847282</v>
      </c>
      <c r="I5191" s="2">
        <f>IFERROR(IRR(B5191:G5191),"")</f>
        <v>0.39860180756423996</v>
      </c>
      <c r="J5191" s="2">
        <f>IFERROR(MIRR(B5191:G5191,Supuestos!$B$22,Supuestos!$B$22),"")</f>
        <v>0.2743384551694408</v>
      </c>
      <c r="K5191" s="6">
        <v>8771.718582058178</v>
      </c>
      <c r="L5191" s="6">
        <v>37585.154967193965</v>
      </c>
      <c r="M5191" s="6">
        <v>126644607.52605711</v>
      </c>
      <c r="N5191" s="6">
        <v>3355.161731659124</v>
      </c>
      <c r="O5191" s="6">
        <v>111008774.49876583</v>
      </c>
    </row>
    <row r="5192">
      <c r="A5192">
        <v>5188</v>
      </c>
      <c r="B5192" s="6">
        <v>-178448467.7102854</v>
      </c>
      <c r="C5192" s="6">
        <v>60918196.94377921</v>
      </c>
      <c r="D5192" s="6">
        <v>38184927.37648569</v>
      </c>
      <c r="E5192" s="6">
        <v>41174167.29955362</v>
      </c>
      <c r="F5192" s="6">
        <v>50037753.724512294</v>
      </c>
      <c r="G5192" s="6">
        <v>84678838.46411285</v>
      </c>
      <c r="H5192" s="6">
        <f>NPV(Supuestos!$B$22,C5192:G5192)+B5192</f>
        <v>5767901.313253589</v>
      </c>
      <c r="I5192" s="2">
        <f>IFERROR(IRR(B5192:G5192),"")</f>
        <v>0.15263837851716083</v>
      </c>
      <c r="J5192" s="2">
        <f>IFERROR(MIRR(B5192:G5192,Supuestos!$B$22,Supuestos!$B$22),"")</f>
        <v>0.14727605725615311</v>
      </c>
      <c r="K5192" s="6">
        <v>7539.682141178548</v>
      </c>
      <c r="L5192" s="6">
        <v>40394.61049388855</v>
      </c>
      <c r="M5192" s="6">
        <v>154083465.8430346</v>
      </c>
      <c r="N5192" s="6">
        <v>3346.3195964694023</v>
      </c>
      <c r="O5192" s="6">
        <v>112929903.11211419</v>
      </c>
    </row>
    <row r="5193">
      <c r="A5193">
        <v>5189</v>
      </c>
      <c r="B5193" s="6">
        <v>-163755624.32529625</v>
      </c>
      <c r="C5193" s="6">
        <v>47289935.44003074</v>
      </c>
      <c r="D5193" s="6">
        <v>57052408.28562513</v>
      </c>
      <c r="E5193" s="6">
        <v>55328872.864349596</v>
      </c>
      <c r="F5193" s="6">
        <v>53719405.343590945</v>
      </c>
      <c r="G5193" s="6">
        <v>102401630.80782369</v>
      </c>
      <c r="H5193" s="6">
        <f>NPV(Supuestos!$B$22,C5193:G5193)+B5193</f>
        <v>43962562.62424089</v>
      </c>
      <c r="I5193" s="2">
        <f>IFERROR(IRR(B5193:G5193),"")</f>
        <v>0.235130429302347</v>
      </c>
      <c r="J5193" s="2">
        <f>IFERROR(MIRR(B5193:G5193,Supuestos!$B$22,Supuestos!$B$22),"")</f>
        <v>0.19553008922479553</v>
      </c>
      <c r="K5193" s="6">
        <v>7914.645371793661</v>
      </c>
      <c r="L5193" s="6">
        <v>38393.84879254293</v>
      </c>
      <c r="M5193" s="6">
        <v>139445728.51319662</v>
      </c>
      <c r="N5193" s="6">
        <v>3292.1587999910116</v>
      </c>
      <c r="O5193" s="6">
        <v>111658731.91550662</v>
      </c>
    </row>
    <row r="5194">
      <c r="A5194">
        <v>5190</v>
      </c>
      <c r="B5194" s="6">
        <v>-172680357.03854173</v>
      </c>
      <c r="C5194" s="6">
        <v>63918727.07820638</v>
      </c>
      <c r="D5194" s="6">
        <v>69162531.076255</v>
      </c>
      <c r="E5194" s="6">
        <v>86052755.42045514</v>
      </c>
      <c r="F5194" s="6">
        <v>66360711.1775206</v>
      </c>
      <c r="G5194" s="6">
        <v>105901896.99208547</v>
      </c>
      <c r="H5194" s="6">
        <f>NPV(Supuestos!$B$22,C5194:G5194)+B5194</f>
        <v>88983177.52591178</v>
      </c>
      <c r="I5194" s="2">
        <f>IFERROR(IRR(B5194:G5194),"")</f>
        <v>0.3232800741722085</v>
      </c>
      <c r="J5194" s="2">
        <f>IFERROR(MIRR(B5194:G5194,Supuestos!$B$22,Supuestos!$B$22),"")</f>
        <v>0.238810576264592</v>
      </c>
      <c r="K5194" s="6">
        <v>8306.295312588396</v>
      </c>
      <c r="L5194" s="6">
        <v>42386.74991505746</v>
      </c>
      <c r="M5194" s="6">
        <v>144514208.06771785</v>
      </c>
      <c r="N5194" s="6">
        <v>3492.4260665352144</v>
      </c>
      <c r="O5194" s="6">
        <v>110167390.31963998</v>
      </c>
    </row>
    <row r="5195">
      <c r="A5195">
        <v>5191</v>
      </c>
      <c r="B5195" s="6">
        <v>-168764190.5085984</v>
      </c>
      <c r="C5195" s="6">
        <v>62375381.96426283</v>
      </c>
      <c r="D5195" s="6">
        <v>53245892.35346239</v>
      </c>
      <c r="E5195" s="6">
        <v>60237409.88289145</v>
      </c>
      <c r="F5195" s="6">
        <v>69428734.05381405</v>
      </c>
      <c r="G5195" s="6">
        <v>120580809.2033887</v>
      </c>
      <c r="H5195" s="6">
        <f>NPV(Supuestos!$B$22,C5195:G5195)+B5195</f>
        <v>71313855.83905913</v>
      </c>
      <c r="I5195" s="2">
        <f>IFERROR(IRR(B5195:G5195),"")</f>
        <v>0.28579826730523483</v>
      </c>
      <c r="J5195" s="2">
        <f>IFERROR(MIRR(B5195:G5195,Supuestos!$B$22,Supuestos!$B$22),"")</f>
        <v>0.22326142559246787</v>
      </c>
      <c r="K5195" s="6">
        <v>8261.09175537496</v>
      </c>
      <c r="L5195" s="6">
        <v>38891.44623795677</v>
      </c>
      <c r="M5195" s="6">
        <v>143061326.03891894</v>
      </c>
      <c r="N5195" s="6">
        <v>3419.0625344092646</v>
      </c>
      <c r="O5195" s="6">
        <v>109832891.17784627</v>
      </c>
    </row>
    <row r="5196">
      <c r="A5196">
        <v>5192</v>
      </c>
      <c r="B5196" s="6">
        <v>-185031386.8605466</v>
      </c>
      <c r="C5196" s="6">
        <v>37586782.32423638</v>
      </c>
      <c r="D5196" s="6">
        <v>22770733.020205304</v>
      </c>
      <c r="E5196" s="6">
        <v>26901711.25655058</v>
      </c>
      <c r="F5196" s="6">
        <v>38291953.447045654</v>
      </c>
      <c r="G5196" s="6">
        <v>81366431.84787479</v>
      </c>
      <c r="H5196" s="6">
        <f>NPV(Supuestos!$B$22,C5196:G5196)+B5196</f>
        <v>-51450211.22831492</v>
      </c>
      <c r="I5196" s="2">
        <f>IFERROR(IRR(B5196:G5196),"")</f>
        <v>0.03283891293574904</v>
      </c>
      <c r="J5196" s="2">
        <f>IFERROR(MIRR(B5196:G5196,Supuestos!$B$22,Supuestos!$B$22),"")</f>
        <v>0.06808255749042957</v>
      </c>
      <c r="K5196" s="6">
        <v>7410.456796712192</v>
      </c>
      <c r="L5196" s="6">
        <v>36986.75340638328</v>
      </c>
      <c r="M5196" s="6">
        <v>163104287.80705452</v>
      </c>
      <c r="N5196" s="6">
        <v>3559.9114565489194</v>
      </c>
      <c r="O5196" s="6">
        <v>110685063.13450654</v>
      </c>
    </row>
    <row r="5197">
      <c r="A5197">
        <v>5193</v>
      </c>
      <c r="B5197" s="6">
        <v>-169061619.52152264</v>
      </c>
      <c r="C5197" s="6">
        <v>81427542.95081827</v>
      </c>
      <c r="D5197" s="6">
        <v>59204987.40741059</v>
      </c>
      <c r="E5197" s="6">
        <v>74159377.63741964</v>
      </c>
      <c r="F5197" s="6">
        <v>66647086.13782953</v>
      </c>
      <c r="G5197" s="6">
        <v>120124110.31820379</v>
      </c>
      <c r="H5197" s="6">
        <f>NPV(Supuestos!$B$22,C5197:G5197)+B5197</f>
        <v>99826956.61138111</v>
      </c>
      <c r="I5197" s="2">
        <f>IFERROR(IRR(B5197:G5197),"")</f>
        <v>0.3523222954783589</v>
      </c>
      <c r="J5197" s="2">
        <f>IFERROR(MIRR(B5197:G5197,Supuestos!$B$22,Supuestos!$B$22),"")</f>
        <v>0.2508646421824261</v>
      </c>
      <c r="K5197" s="6">
        <v>8831.44487813064</v>
      </c>
      <c r="L5197" s="6">
        <v>39270.601144324835</v>
      </c>
      <c r="M5197" s="6">
        <v>141316327.57454994</v>
      </c>
      <c r="N5197" s="6">
        <v>3473.412826191634</v>
      </c>
      <c r="O5197" s="6">
        <v>116350517.71366028</v>
      </c>
    </row>
    <row r="5198">
      <c r="A5198">
        <v>5194</v>
      </c>
      <c r="B5198" s="6">
        <v>-150729882.46692756</v>
      </c>
      <c r="C5198" s="6">
        <v>61513172.75156248</v>
      </c>
      <c r="D5198" s="6">
        <v>57732587.43635051</v>
      </c>
      <c r="E5198" s="6">
        <v>70051116.9222407</v>
      </c>
      <c r="F5198" s="6">
        <v>78620623.49745075</v>
      </c>
      <c r="G5198" s="6">
        <v>116256753.57934278</v>
      </c>
      <c r="H5198" s="6">
        <f>NPV(Supuestos!$B$22,C5198:G5198)+B5198</f>
        <v>101864736.36354817</v>
      </c>
      <c r="I5198" s="2">
        <f>IFERROR(IRR(B5198:G5198),"")</f>
        <v>0.3651469878064215</v>
      </c>
      <c r="J5198" s="2">
        <f>IFERROR(MIRR(B5198:G5198,Supuestos!$B$22,Supuestos!$B$22),"")</f>
        <v>0.26400792856837096</v>
      </c>
      <c r="K5198" s="6">
        <v>8150.007252162399</v>
      </c>
      <c r="L5198" s="6">
        <v>42710.43335862209</v>
      </c>
      <c r="M5198" s="6">
        <v>122882655.13766605</v>
      </c>
      <c r="N5198" s="6">
        <v>3373.3154608247182</v>
      </c>
      <c r="O5198" s="6">
        <v>111801927.02404207</v>
      </c>
    </row>
    <row r="5199">
      <c r="A5199">
        <v>5195</v>
      </c>
      <c r="B5199" s="6">
        <v>-153892832.8782155</v>
      </c>
      <c r="C5199" s="6">
        <v>79013163.15469462</v>
      </c>
      <c r="D5199" s="6">
        <v>73354085.45220527</v>
      </c>
      <c r="E5199" s="6">
        <v>60301683.734915495</v>
      </c>
      <c r="F5199" s="6">
        <v>52695550.95392148</v>
      </c>
      <c r="G5199" s="6">
        <v>105774971.48414952</v>
      </c>
      <c r="H5199" s="6">
        <f>NPV(Supuestos!$B$22,C5199:G5199)+B5199</f>
        <v>98698667.18633558</v>
      </c>
      <c r="I5199" s="2">
        <f>IFERROR(IRR(B5199:G5199),"")</f>
        <v>0.381850108555655</v>
      </c>
      <c r="J5199" s="2">
        <f>IFERROR(MIRR(B5199:G5199,Supuestos!$B$22,Supuestos!$B$22),"")</f>
        <v>0.2587657537517687</v>
      </c>
      <c r="K5199" s="6">
        <v>8279.733506984685</v>
      </c>
      <c r="L5199" s="6">
        <v>41190.980227786225</v>
      </c>
      <c r="M5199" s="6">
        <v>126608805.74401188</v>
      </c>
      <c r="N5199" s="6">
        <v>3398.7889904528856</v>
      </c>
      <c r="O5199" s="6">
        <v>114637621.74551159</v>
      </c>
    </row>
    <row r="5200">
      <c r="A5200">
        <v>5196</v>
      </c>
      <c r="B5200" s="6">
        <v>-165248182.21544844</v>
      </c>
      <c r="C5200" s="6">
        <v>48899324.096718915</v>
      </c>
      <c r="D5200" s="6">
        <v>58461500.0075053</v>
      </c>
      <c r="E5200" s="6">
        <v>45997768.234226294</v>
      </c>
      <c r="F5200" s="6">
        <v>41145167.11779483</v>
      </c>
      <c r="G5200" s="6">
        <v>98177219.14849488</v>
      </c>
      <c r="H5200" s="6">
        <f>NPV(Supuestos!$B$22,C5200:G5200)+B5200</f>
        <v>29028784.15670934</v>
      </c>
      <c r="I5200" s="2">
        <f>IFERROR(IRR(B5200:G5200),"")</f>
        <v>0.2051069566393433</v>
      </c>
      <c r="J5200" s="2">
        <f>IFERROR(MIRR(B5200:G5200,Supuestos!$B$22,Supuestos!$B$22),"")</f>
        <v>0.17750233184395947</v>
      </c>
      <c r="K5200" s="6">
        <v>7558.753108161147</v>
      </c>
      <c r="L5200" s="6">
        <v>40962.91149879864</v>
      </c>
      <c r="M5200" s="6">
        <v>140477899.4465785</v>
      </c>
      <c r="N5200" s="6">
        <v>3356.791984414061</v>
      </c>
      <c r="O5200" s="6">
        <v>107061682.23364444</v>
      </c>
    </row>
    <row r="5201">
      <c r="A5201">
        <v>5197</v>
      </c>
      <c r="B5201" s="6">
        <v>-165810857.49833474</v>
      </c>
      <c r="C5201" s="6">
        <v>64149577.14066067</v>
      </c>
      <c r="D5201" s="6">
        <v>77905502.01798981</v>
      </c>
      <c r="E5201" s="6">
        <v>60518837.69160694</v>
      </c>
      <c r="F5201" s="6">
        <v>56264598.29523512</v>
      </c>
      <c r="G5201" s="6">
        <v>108834745.05944891</v>
      </c>
      <c r="H5201" s="6">
        <f>NPV(Supuestos!$B$22,C5201:G5201)+B5201</f>
        <v>81093462.26672184</v>
      </c>
      <c r="I5201" s="2">
        <f>IFERROR(IRR(B5201:G5201),"")</f>
        <v>0.31846572283279656</v>
      </c>
      <c r="J5201" s="2">
        <f>IFERROR(MIRR(B5201:G5201,Supuestos!$B$22,Supuestos!$B$22),"")</f>
        <v>0.2344911928994342</v>
      </c>
      <c r="K5201" s="6">
        <v>7632.64176526375</v>
      </c>
      <c r="L5201" s="6">
        <v>45425.300767059045</v>
      </c>
      <c r="M5201" s="6">
        <v>138073653.67158896</v>
      </c>
      <c r="N5201" s="6">
        <v>3417.6077944537005</v>
      </c>
      <c r="O5201" s="6">
        <v>109982328.2707197</v>
      </c>
    </row>
    <row r="5202">
      <c r="A5202">
        <v>5198</v>
      </c>
      <c r="B5202" s="6">
        <v>-174604150.53026828</v>
      </c>
      <c r="C5202" s="6">
        <v>54260318.02775716</v>
      </c>
      <c r="D5202" s="6">
        <v>66447190.04282874</v>
      </c>
      <c r="E5202" s="6">
        <v>49864718.136534095</v>
      </c>
      <c r="F5202" s="6">
        <v>44955867.10211346</v>
      </c>
      <c r="G5202" s="6">
        <v>108249264.98406915</v>
      </c>
      <c r="H5202" s="6">
        <f>NPV(Supuestos!$B$22,C5202:G5202)+B5202</f>
        <v>40617597.60711737</v>
      </c>
      <c r="I5202" s="2">
        <f>IFERROR(IRR(B5202:G5202),"")</f>
        <v>0.22575253695113875</v>
      </c>
      <c r="J5202" s="2">
        <f>IFERROR(MIRR(B5202:G5202,Supuestos!$B$22,Supuestos!$B$22),"")</f>
        <v>0.1886970081731021</v>
      </c>
      <c r="K5202" s="6">
        <v>7517.786077849543</v>
      </c>
      <c r="L5202" s="6">
        <v>44285.79301971737</v>
      </c>
      <c r="M5202" s="6">
        <v>147969661.07345566</v>
      </c>
      <c r="N5202" s="6">
        <v>3501.6007364417114</v>
      </c>
      <c r="O5202" s="6">
        <v>107252435.73230906</v>
      </c>
    </row>
    <row r="5203">
      <c r="A5203">
        <v>5199</v>
      </c>
      <c r="B5203" s="6">
        <v>-171998960.9928703</v>
      </c>
      <c r="C5203" s="6">
        <v>32824019.8959874</v>
      </c>
      <c r="D5203" s="6">
        <v>41666033.92504792</v>
      </c>
      <c r="E5203" s="6">
        <v>41000547.59432065</v>
      </c>
      <c r="F5203" s="6">
        <v>44584338.55064826</v>
      </c>
      <c r="G5203" s="6">
        <v>88789630.86189379</v>
      </c>
      <c r="H5203" s="6">
        <f>NPV(Supuestos!$B$22,C5203:G5203)+B5203</f>
        <v>-10959039.638614602</v>
      </c>
      <c r="I5203" s="2">
        <f>IFERROR(IRR(B5203:G5203),"")</f>
        <v>0.11680308045677486</v>
      </c>
      <c r="J5203" s="2">
        <f>IFERROR(MIRR(B5203:G5203,Supuestos!$B$22,Supuestos!$B$22),"")</f>
        <v>0.1250877513215498</v>
      </c>
      <c r="K5203" s="6">
        <v>7595.93390734429</v>
      </c>
      <c r="L5203" s="6">
        <v>36312.023611819845</v>
      </c>
      <c r="M5203" s="6">
        <v>149933062.4810856</v>
      </c>
      <c r="N5203" s="6">
        <v>3312.8499671816826</v>
      </c>
      <c r="O5203" s="6">
        <v>109032667.27403124</v>
      </c>
    </row>
    <row r="5204">
      <c r="A5204">
        <v>5200</v>
      </c>
      <c r="B5204" s="6">
        <v>-179011756.61926845</v>
      </c>
      <c r="C5204" s="6">
        <v>64013078.3049889</v>
      </c>
      <c r="D5204" s="6">
        <v>58292770.61169823</v>
      </c>
      <c r="E5204" s="6">
        <v>43792865.487019</v>
      </c>
      <c r="F5204" s="6">
        <v>61758181.123288855</v>
      </c>
      <c r="G5204" s="6">
        <v>86134890.49514021</v>
      </c>
      <c r="H5204" s="6">
        <f>NPV(Supuestos!$B$22,C5204:G5204)+B5204</f>
        <v>32854961.442752033</v>
      </c>
      <c r="I5204" s="2">
        <f>IFERROR(IRR(B5204:G5204),"")</f>
        <v>0.21110737934575563</v>
      </c>
      <c r="J5204" s="2">
        <f>IFERROR(MIRR(B5204:G5204,Supuestos!$B$22,Supuestos!$B$22),"")</f>
        <v>0.17907406939678583</v>
      </c>
      <c r="K5204" s="6">
        <v>7655.906455564006</v>
      </c>
      <c r="L5204" s="6">
        <v>40887.23670287959</v>
      </c>
      <c r="M5204" s="6">
        <v>153969447.8653685</v>
      </c>
      <c r="N5204" s="6">
        <v>3332.723925666263</v>
      </c>
      <c r="O5204" s="6">
        <v>110994725.97524178</v>
      </c>
    </row>
    <row r="5205">
      <c r="A5205">
        <v>5201</v>
      </c>
      <c r="B5205" s="6">
        <v>-182165553.20447472</v>
      </c>
      <c r="C5205" s="6">
        <v>19829021.62746414</v>
      </c>
      <c r="D5205" s="6">
        <v>26364189.343812313</v>
      </c>
      <c r="E5205" s="6">
        <v>10023639.468986563</v>
      </c>
      <c r="F5205" s="6">
        <v>17171063.319482803</v>
      </c>
      <c r="G5205" s="6">
        <v>61858359.611611605</v>
      </c>
      <c r="H5205" s="6">
        <f>NPV(Supuestos!$B$22,C5205:G5205)+B5205</f>
        <v>-95425674.29522933</v>
      </c>
      <c r="I5205" s="2">
        <f>IFERROR(IRR(B5205:G5205),"")</f>
        <v>-0.07834235456462978</v>
      </c>
      <c r="J5205" s="2">
        <f>IFERROR(MIRR(B5205:G5205,Supuestos!$B$22,Supuestos!$B$22),"")</f>
        <v>-0.017222144300164666</v>
      </c>
      <c r="K5205" s="6">
        <v>7079.8686055261405</v>
      </c>
      <c r="L5205" s="6">
        <v>37018.25373829991</v>
      </c>
      <c r="M5205" s="6">
        <v>161198803.4066195</v>
      </c>
      <c r="N5205" s="6">
        <v>3512.1815763103464</v>
      </c>
      <c r="O5205" s="6">
        <v>112129908.89082205</v>
      </c>
    </row>
    <row r="5206">
      <c r="A5206">
        <v>5202</v>
      </c>
      <c r="B5206" s="6">
        <v>-168049062.9761182</v>
      </c>
      <c r="C5206" s="6">
        <v>53530837.768482275</v>
      </c>
      <c r="D5206" s="6">
        <v>66163232.45594205</v>
      </c>
      <c r="E5206" s="6">
        <v>64174021.29606087</v>
      </c>
      <c r="F5206" s="6">
        <v>71532921.40355226</v>
      </c>
      <c r="G5206" s="6">
        <v>113250647.57303888</v>
      </c>
      <c r="H5206" s="6">
        <f>NPV(Supuestos!$B$22,C5206:G5206)+B5206</f>
        <v>74305977.18146335</v>
      </c>
      <c r="I5206" s="2">
        <f>IFERROR(IRR(B5206:G5206),"")</f>
        <v>0.2917389686524179</v>
      </c>
      <c r="J5206" s="2">
        <f>IFERROR(MIRR(B5206:G5206,Supuestos!$B$22,Supuestos!$B$22),"")</f>
        <v>0.22661435664845686</v>
      </c>
      <c r="K5206" s="6">
        <v>7873.194786364292</v>
      </c>
      <c r="L5206" s="6">
        <v>42430.26453620041</v>
      </c>
      <c r="M5206" s="6">
        <v>141324123.97368056</v>
      </c>
      <c r="N5206" s="6">
        <v>3398.203890801718</v>
      </c>
      <c r="O5206" s="6">
        <v>106258511.95075785</v>
      </c>
    </row>
    <row r="5207">
      <c r="A5207">
        <v>5203</v>
      </c>
      <c r="B5207" s="6">
        <v>-158864700.84096107</v>
      </c>
      <c r="C5207" s="6">
        <v>63556497.7606992</v>
      </c>
      <c r="D5207" s="6">
        <v>66990716.182696745</v>
      </c>
      <c r="E5207" s="6">
        <v>76343007.30866359</v>
      </c>
      <c r="F5207" s="6">
        <v>67006371.79139152</v>
      </c>
      <c r="G5207" s="6">
        <v>109684251.19570434</v>
      </c>
      <c r="H5207" s="6">
        <f>NPV(Supuestos!$B$22,C5207:G5207)+B5207</f>
        <v>96602863.43095537</v>
      </c>
      <c r="I5207" s="2">
        <f>IFERROR(IRR(B5207:G5207),"")</f>
        <v>0.35206537059860155</v>
      </c>
      <c r="J5207" s="2">
        <f>IFERROR(MIRR(B5207:G5207,Supuestos!$B$22,Supuestos!$B$22),"")</f>
        <v>0.2536217630476443</v>
      </c>
      <c r="K5207" s="6">
        <v>8990.502479626219</v>
      </c>
      <c r="L5207" s="6">
        <v>35524.2860204246</v>
      </c>
      <c r="M5207" s="6">
        <v>133314206.31667478</v>
      </c>
      <c r="N5207" s="6">
        <v>3333.1351316844425</v>
      </c>
      <c r="O5207" s="6">
        <v>110759580.29186626</v>
      </c>
    </row>
    <row r="5208">
      <c r="A5208">
        <v>5204</v>
      </c>
      <c r="B5208" s="6">
        <v>-174744503.98368126</v>
      </c>
      <c r="C5208" s="6">
        <v>50883082.81647019</v>
      </c>
      <c r="D5208" s="6">
        <v>63423053.3720925</v>
      </c>
      <c r="E5208" s="6">
        <v>56657612.89443304</v>
      </c>
      <c r="F5208" s="6">
        <v>48684801.78210524</v>
      </c>
      <c r="G5208" s="6">
        <v>79859483.1324995</v>
      </c>
      <c r="H5208" s="6">
        <f>NPV(Supuestos!$B$22,C5208:G5208)+B5208</f>
        <v>27235858.228520244</v>
      </c>
      <c r="I5208" s="2">
        <f>IFERROR(IRR(B5208:G5208),"")</f>
        <v>0.20015389117596394</v>
      </c>
      <c r="J5208" s="2">
        <f>IFERROR(MIRR(B5208:G5208,Supuestos!$B$22,Supuestos!$B$22),"")</f>
        <v>0.1735077865525445</v>
      </c>
      <c r="K5208" s="6">
        <v>8379.305520312593</v>
      </c>
      <c r="L5208" s="6">
        <v>34808.50350208266</v>
      </c>
      <c r="M5208" s="6">
        <v>151410817.13977554</v>
      </c>
      <c r="N5208" s="6">
        <v>3441.6783154010773</v>
      </c>
      <c r="O5208" s="6">
        <v>110675394.70677085</v>
      </c>
    </row>
    <row r="5209">
      <c r="A5209">
        <v>5205</v>
      </c>
      <c r="B5209" s="6">
        <v>-167475940.0898577</v>
      </c>
      <c r="C5209" s="6">
        <v>30742869.571090546</v>
      </c>
      <c r="D5209" s="6">
        <v>38565113.52632134</v>
      </c>
      <c r="E5209" s="6">
        <v>23257191.65535354</v>
      </c>
      <c r="F5209" s="6">
        <v>48113261.30317922</v>
      </c>
      <c r="G5209" s="6">
        <v>84749484.44788444</v>
      </c>
      <c r="H5209" s="6">
        <f>NPV(Supuestos!$B$22,C5209:G5209)+B5209</f>
        <v>-22632826.496591404</v>
      </c>
      <c r="I5209" s="2">
        <f>IFERROR(IRR(B5209:G5209),"")</f>
        <v>0.09061112307501243</v>
      </c>
      <c r="J5209" s="2">
        <f>IFERROR(MIRR(B5209:G5209,Supuestos!$B$22,Supuestos!$B$22),"")</f>
        <v>0.10737301670036148</v>
      </c>
      <c r="K5209" s="6">
        <v>7132.226241488539</v>
      </c>
      <c r="L5209" s="6">
        <v>41882.436509965395</v>
      </c>
      <c r="M5209" s="6">
        <v>143578739.07114947</v>
      </c>
      <c r="N5209" s="6">
        <v>3513.309342134744</v>
      </c>
      <c r="O5209" s="6">
        <v>109956579.8017993</v>
      </c>
    </row>
    <row r="5210">
      <c r="A5210">
        <v>5206</v>
      </c>
      <c r="B5210" s="6">
        <v>-167436777.82913315</v>
      </c>
      <c r="C5210" s="6">
        <v>64848759.6903176</v>
      </c>
      <c r="D5210" s="6">
        <v>70967057.61406071</v>
      </c>
      <c r="E5210" s="6">
        <v>82591495.49070573</v>
      </c>
      <c r="F5210" s="6">
        <v>66891395.38211343</v>
      </c>
      <c r="G5210" s="6">
        <v>119932819.41816057</v>
      </c>
      <c r="H5210" s="6">
        <f>NPV(Supuestos!$B$22,C5210:G5210)+B5210</f>
        <v>101696276.61968997</v>
      </c>
      <c r="I5210" s="2">
        <f>IFERROR(IRR(B5210:G5210),"")</f>
        <v>0.3499783059269038</v>
      </c>
      <c r="J5210" s="2">
        <f>IFERROR(MIRR(B5210:G5210,Supuestos!$B$22,Supuestos!$B$22),"")</f>
        <v>0.25351082232726463</v>
      </c>
      <c r="K5210" s="6">
        <v>8527.547995045245</v>
      </c>
      <c r="L5210" s="6">
        <v>41745.42721437266</v>
      </c>
      <c r="M5210" s="6">
        <v>138957887.09759468</v>
      </c>
      <c r="N5210" s="6">
        <v>3549.4003160856664</v>
      </c>
      <c r="O5210" s="6">
        <v>113015257.8690871</v>
      </c>
    </row>
    <row r="5211">
      <c r="A5211">
        <v>5207</v>
      </c>
      <c r="B5211" s="6">
        <v>-183149722.0747718</v>
      </c>
      <c r="C5211" s="6">
        <v>72606522.958175</v>
      </c>
      <c r="D5211" s="6">
        <v>70370051.42566966</v>
      </c>
      <c r="E5211" s="6">
        <v>69512737.56348969</v>
      </c>
      <c r="F5211" s="6">
        <v>82699991.27487189</v>
      </c>
      <c r="G5211" s="6">
        <v>139298510.4170389</v>
      </c>
      <c r="H5211" s="6">
        <f>NPV(Supuestos!$B$22,C5211:G5211)+B5211</f>
        <v>102919112.83724695</v>
      </c>
      <c r="I5211" s="2">
        <f>IFERROR(IRR(B5211:G5211),"")</f>
        <v>0.33181009007889484</v>
      </c>
      <c r="J5211" s="2">
        <f>IFERROR(MIRR(B5211:G5211,Supuestos!$B$22,Supuestos!$B$22),"")</f>
        <v>0.24634337059923772</v>
      </c>
      <c r="K5211" s="6">
        <v>8400.954076433962</v>
      </c>
      <c r="L5211" s="6">
        <v>43957.846621748526</v>
      </c>
      <c r="M5211" s="6">
        <v>153606694.01331282</v>
      </c>
      <c r="N5211" s="6">
        <v>3575.2769239246845</v>
      </c>
      <c r="O5211" s="6">
        <v>109497477.56967525</v>
      </c>
    </row>
    <row r="5212">
      <c r="A5212">
        <v>5208</v>
      </c>
      <c r="B5212" s="6">
        <v>-169023045.2780371</v>
      </c>
      <c r="C5212" s="6">
        <v>65711848.91389111</v>
      </c>
      <c r="D5212" s="6">
        <v>81716904.69914167</v>
      </c>
      <c r="E5212" s="6">
        <v>56584094.593929365</v>
      </c>
      <c r="F5212" s="6">
        <v>65695685.8525471</v>
      </c>
      <c r="G5212" s="6">
        <v>129159944.59946465</v>
      </c>
      <c r="H5212" s="6">
        <f>NPV(Supuestos!$B$22,C5212:G5212)+B5212</f>
        <v>95668832.0845332</v>
      </c>
      <c r="I5212" s="2">
        <f>IFERROR(IRR(B5212:G5212),"")</f>
        <v>0.3379235892890326</v>
      </c>
      <c r="J5212" s="2">
        <f>IFERROR(MIRR(B5212:G5212,Supuestos!$B$22,Supuestos!$B$22),"")</f>
        <v>0.24699235164501876</v>
      </c>
      <c r="K5212" s="6">
        <v>8878.160020851798</v>
      </c>
      <c r="L5212" s="6">
        <v>37016.794510576896</v>
      </c>
      <c r="M5212" s="6">
        <v>142731763.2681259</v>
      </c>
      <c r="N5212" s="6">
        <v>3409.3470269193253</v>
      </c>
      <c r="O5212" s="6">
        <v>110385315.77365248</v>
      </c>
    </row>
    <row r="5213">
      <c r="A5213">
        <v>5209</v>
      </c>
      <c r="B5213" s="6">
        <v>-175390478.25616995</v>
      </c>
      <c r="C5213" s="6">
        <v>101961458.02735482</v>
      </c>
      <c r="D5213" s="6">
        <v>102877838.25472245</v>
      </c>
      <c r="E5213" s="6">
        <v>115377445.04799917</v>
      </c>
      <c r="F5213" s="6">
        <v>114971982.49578369</v>
      </c>
      <c r="G5213" s="6">
        <v>151148890.04517144</v>
      </c>
      <c r="H5213" s="6">
        <f>NPV(Supuestos!$B$22,C5213:G5213)+B5213</f>
        <v>217661682.59034663</v>
      </c>
      <c r="I5213" s="2">
        <f>IFERROR(IRR(B5213:G5213),"")</f>
        <v>0.553847215623787</v>
      </c>
      <c r="J5213" s="2">
        <f>IFERROR(MIRR(B5213:G5213,Supuestos!$B$22,Supuestos!$B$22),"")</f>
        <v>0.3396572122216508</v>
      </c>
      <c r="K5213" s="6">
        <v>8797.276239152428</v>
      </c>
      <c r="L5213" s="6">
        <v>44467.229262764646</v>
      </c>
      <c r="M5213" s="6">
        <v>144095238.3030289</v>
      </c>
      <c r="N5213" s="6">
        <v>3157.810535375029</v>
      </c>
      <c r="O5213" s="6">
        <v>106940179.66526288</v>
      </c>
    </row>
    <row r="5214">
      <c r="A5214">
        <v>5210</v>
      </c>
      <c r="B5214" s="6">
        <v>-152094790.9213495</v>
      </c>
      <c r="C5214" s="6">
        <v>80737617.07468157</v>
      </c>
      <c r="D5214" s="6">
        <v>71138648.43611908</v>
      </c>
      <c r="E5214" s="6">
        <v>78641352.33913155</v>
      </c>
      <c r="F5214" s="6">
        <v>78813530.63355482</v>
      </c>
      <c r="G5214" s="6">
        <v>125354597.6967549</v>
      </c>
      <c r="H5214" s="6">
        <f>NPV(Supuestos!$B$22,C5214:G5214)+B5214</f>
        <v>138316420.06733546</v>
      </c>
      <c r="I5214" s="2">
        <f>IFERROR(IRR(B5214:G5214),"")</f>
        <v>0.45237333655333445</v>
      </c>
      <c r="J5214" s="2">
        <f>IFERROR(MIRR(B5214:G5214,Supuestos!$B$22,Supuestos!$B$22),"")</f>
        <v>0.2974321602538992</v>
      </c>
      <c r="K5214" s="6">
        <v>9174.044885472795</v>
      </c>
      <c r="L5214" s="6">
        <v>35434.62063013218</v>
      </c>
      <c r="M5214" s="6">
        <v>126088486.90850687</v>
      </c>
      <c r="N5214" s="6">
        <v>3293.659107449154</v>
      </c>
      <c r="O5214" s="6">
        <v>104686705.67677538</v>
      </c>
    </row>
    <row r="5215">
      <c r="A5215">
        <v>5211</v>
      </c>
      <c r="B5215" s="6">
        <v>-179571502.6831401</v>
      </c>
      <c r="C5215" s="6">
        <v>65169920.792968124</v>
      </c>
      <c r="D5215" s="6">
        <v>54257627.79436255</v>
      </c>
      <c r="E5215" s="6">
        <v>77794816.39362535</v>
      </c>
      <c r="F5215" s="6">
        <v>62862359.87819055</v>
      </c>
      <c r="G5215" s="6">
        <v>102024836.301672</v>
      </c>
      <c r="H5215" s="6">
        <f>NPV(Supuestos!$B$22,C5215:G5215)+B5215</f>
        <v>62061928.87147822</v>
      </c>
      <c r="I5215" s="2">
        <f>IFERROR(IRR(B5215:G5215),"")</f>
        <v>0.26584699656103217</v>
      </c>
      <c r="J5215" s="2">
        <f>IFERROR(MIRR(B5215:G5215,Supuestos!$B$22,Supuestos!$B$22),"")</f>
        <v>0.20973089540478518</v>
      </c>
      <c r="K5215" s="6">
        <v>7797.556092322979</v>
      </c>
      <c r="L5215" s="6">
        <v>46238.96778602298</v>
      </c>
      <c r="M5215" s="6">
        <v>150727427.08612975</v>
      </c>
      <c r="N5215" s="6">
        <v>3533.601802183936</v>
      </c>
      <c r="O5215" s="6">
        <v>113773744.10067998</v>
      </c>
    </row>
    <row r="5216">
      <c r="A5216">
        <v>5212</v>
      </c>
      <c r="B5216" s="6">
        <v>-150681578.5742287</v>
      </c>
      <c r="C5216" s="6">
        <v>58650800.69234888</v>
      </c>
      <c r="D5216" s="6">
        <v>51614784.302355945</v>
      </c>
      <c r="E5216" s="6">
        <v>39708977.86395396</v>
      </c>
      <c r="F5216" s="6">
        <v>59269099.85861793</v>
      </c>
      <c r="G5216" s="6">
        <v>92736233.17486575</v>
      </c>
      <c r="H5216" s="6">
        <f>NPV(Supuestos!$B$22,C5216:G5216)+B5216</f>
        <v>50541180.359422535</v>
      </c>
      <c r="I5216" s="2">
        <f>IFERROR(IRR(B5216:G5216),"")</f>
        <v>0.26290985884169754</v>
      </c>
      <c r="J5216" s="2">
        <f>IFERROR(MIRR(B5216:G5216,Supuestos!$B$22,Supuestos!$B$22),"")</f>
        <v>0.2078923727595785</v>
      </c>
      <c r="K5216" s="6">
        <v>7618.088085402285</v>
      </c>
      <c r="L5216" s="6">
        <v>42063.964201493734</v>
      </c>
      <c r="M5216" s="6">
        <v>125045819.8135737</v>
      </c>
      <c r="N5216" s="6">
        <v>3554.8407132426896</v>
      </c>
      <c r="O5216" s="6">
        <v>106261324.03613271</v>
      </c>
    </row>
    <row r="5217">
      <c r="A5217">
        <v>5213</v>
      </c>
      <c r="B5217" s="6">
        <v>-178728953.40400702</v>
      </c>
      <c r="C5217" s="6">
        <v>51537576.11768948</v>
      </c>
      <c r="D5217" s="6">
        <v>44619540.83782413</v>
      </c>
      <c r="E5217" s="6">
        <v>66593688.80304454</v>
      </c>
      <c r="F5217" s="6">
        <v>60431634.14789192</v>
      </c>
      <c r="G5217" s="6">
        <v>92002237.33606675</v>
      </c>
      <c r="H5217" s="6">
        <f>NPV(Supuestos!$B$22,C5217:G5217)+B5217</f>
        <v>29325035.441631004</v>
      </c>
      <c r="I5217" s="2">
        <f>IFERROR(IRR(B5217:G5217),"")</f>
        <v>0.1996779124590389</v>
      </c>
      <c r="J5217" s="2">
        <f>IFERROR(MIRR(B5217:G5217,Supuestos!$B$22,Supuestos!$B$22),"")</f>
        <v>0.17517103378664656</v>
      </c>
      <c r="K5217" s="6">
        <v>8410.871949473352</v>
      </c>
      <c r="L5217" s="6">
        <v>34488.508903401525</v>
      </c>
      <c r="M5217" s="6">
        <v>155522678.83482447</v>
      </c>
      <c r="N5217" s="6">
        <v>3407.101768037925</v>
      </c>
      <c r="O5217" s="6">
        <v>105935136.13146181</v>
      </c>
    </row>
    <row r="5218">
      <c r="A5218">
        <v>5214</v>
      </c>
      <c r="B5218" s="6">
        <v>-170337136.33277997</v>
      </c>
      <c r="C5218" s="6">
        <v>57398715.16295059</v>
      </c>
      <c r="D5218" s="6">
        <v>60086259.13977096</v>
      </c>
      <c r="E5218" s="6">
        <v>69378281.05084677</v>
      </c>
      <c r="F5218" s="6">
        <v>83129696.84215856</v>
      </c>
      <c r="G5218" s="6">
        <v>121006182.23374923</v>
      </c>
      <c r="H5218" s="6">
        <f>NPV(Supuestos!$B$22,C5218:G5218)+B5218</f>
        <v>85141675.88787197</v>
      </c>
      <c r="I5218" s="2">
        <f>IFERROR(IRR(B5218:G5218),"")</f>
        <v>0.3071141342948649</v>
      </c>
      <c r="J5218" s="2">
        <f>IFERROR(MIRR(B5218:G5218,Supuestos!$B$22,Supuestos!$B$22),"")</f>
        <v>0.23627179370723916</v>
      </c>
      <c r="K5218" s="6">
        <v>8723.14649672595</v>
      </c>
      <c r="L5218" s="6">
        <v>37930.725981175245</v>
      </c>
      <c r="M5218" s="6">
        <v>143867113.9759031</v>
      </c>
      <c r="N5218" s="6">
        <v>3496.1509939904013</v>
      </c>
      <c r="O5218" s="6">
        <v>110636998.31528573</v>
      </c>
    </row>
    <row r="5219">
      <c r="A5219">
        <v>5215</v>
      </c>
      <c r="B5219" s="6">
        <v>-168267716.30747837</v>
      </c>
      <c r="C5219" s="6">
        <v>87108435.09738627</v>
      </c>
      <c r="D5219" s="6">
        <v>86213663.3319954</v>
      </c>
      <c r="E5219" s="6">
        <v>90042839.61461122</v>
      </c>
      <c r="F5219" s="6">
        <v>84580981.48797458</v>
      </c>
      <c r="G5219" s="6">
        <v>141177592.70136318</v>
      </c>
      <c r="H5219" s="6">
        <f>NPV(Supuestos!$B$22,C5219:G5219)+B5219</f>
        <v>158660106.83341885</v>
      </c>
      <c r="I5219" s="2">
        <f>IFERROR(IRR(B5219:G5219),"")</f>
        <v>0.46240569501659395</v>
      </c>
      <c r="J5219" s="2">
        <f>IFERROR(MIRR(B5219:G5219,Supuestos!$B$22,Supuestos!$B$22),"")</f>
        <v>0.30195228382287786</v>
      </c>
      <c r="K5219" s="6">
        <v>8431.840063144977</v>
      </c>
      <c r="L5219" s="6">
        <v>44164.50442434374</v>
      </c>
      <c r="M5219" s="6">
        <v>138476673.28554836</v>
      </c>
      <c r="N5219" s="6">
        <v>3309.7361580468714</v>
      </c>
      <c r="O5219" s="6">
        <v>111140692.16787396</v>
      </c>
    </row>
    <row r="5220">
      <c r="A5220">
        <v>5216</v>
      </c>
      <c r="B5220" s="6">
        <v>-144161308.81682023</v>
      </c>
      <c r="C5220" s="6">
        <v>22243725.30136629</v>
      </c>
      <c r="D5220" s="6">
        <v>28181104.88155925</v>
      </c>
      <c r="E5220" s="6">
        <v>37379028.42873375</v>
      </c>
      <c r="F5220" s="6">
        <v>23680508.931914747</v>
      </c>
      <c r="G5220" s="6">
        <v>56770997.958914876</v>
      </c>
      <c r="H5220" s="6">
        <f>NPV(Supuestos!$B$22,C5220:G5220)+B5220</f>
        <v>-34229204.78233255</v>
      </c>
      <c r="I5220" s="2">
        <f>IFERROR(IRR(B5220:G5220),"")</f>
        <v>0.04741541783576809</v>
      </c>
      <c r="J5220" s="2">
        <f>IFERROR(MIRR(B5220:G5220,Supuestos!$B$22,Supuestos!$B$22),"")</f>
        <v>0.07984150495334807</v>
      </c>
      <c r="K5220" s="6">
        <v>7544.488440357536</v>
      </c>
      <c r="L5220" s="6">
        <v>33361.78854879699</v>
      </c>
      <c r="M5220" s="6">
        <v>124025498.57233614</v>
      </c>
      <c r="N5220" s="6">
        <v>3434.925367279599</v>
      </c>
      <c r="O5220" s="6">
        <v>108164164.96351093</v>
      </c>
    </row>
    <row r="5221">
      <c r="A5221">
        <v>5217</v>
      </c>
      <c r="B5221" s="6">
        <v>-168494343.8963226</v>
      </c>
      <c r="C5221" s="6">
        <v>94226308.69360393</v>
      </c>
      <c r="D5221" s="6">
        <v>83897026.27569644</v>
      </c>
      <c r="E5221" s="6">
        <v>103812754.44566073</v>
      </c>
      <c r="F5221" s="6">
        <v>105758582.5843293</v>
      </c>
      <c r="G5221" s="6">
        <v>125651086.19828184</v>
      </c>
      <c r="H5221" s="6">
        <f>NPV(Supuestos!$B$22,C5221:G5221)+B5221</f>
        <v>176663810.30108523</v>
      </c>
      <c r="I5221" s="2">
        <f>IFERROR(IRR(B5221:G5221),"")</f>
        <v>0.49927084503519736</v>
      </c>
      <c r="J5221" s="2">
        <f>IFERROR(MIRR(B5221:G5221,Supuestos!$B$22,Supuestos!$B$22),"")</f>
        <v>0.31580463998964836</v>
      </c>
      <c r="K5221" s="6">
        <v>9111.149616647344</v>
      </c>
      <c r="L5221" s="6">
        <v>41996.298367258845</v>
      </c>
      <c r="M5221" s="6">
        <v>137883579.27476597</v>
      </c>
      <c r="N5221" s="6">
        <v>3339.0950871010623</v>
      </c>
      <c r="O5221" s="6">
        <v>115119933.35815068</v>
      </c>
    </row>
    <row r="5222">
      <c r="A5222">
        <v>5218</v>
      </c>
      <c r="B5222" s="6">
        <v>-162054284.7475997</v>
      </c>
      <c r="C5222" s="6">
        <v>62573427.14468557</v>
      </c>
      <c r="D5222" s="6">
        <v>71886112.93107194</v>
      </c>
      <c r="E5222" s="6">
        <v>66122228.920687675</v>
      </c>
      <c r="F5222" s="6">
        <v>70777486.65509707</v>
      </c>
      <c r="G5222" s="6">
        <v>112941759.26835448</v>
      </c>
      <c r="H5222" s="6">
        <f>NPV(Supuestos!$B$22,C5222:G5222)+B5222</f>
        <v>93343701.7815789</v>
      </c>
      <c r="I5222" s="2">
        <f>IFERROR(IRR(B5222:G5222),"")</f>
        <v>0.3407890192014803</v>
      </c>
      <c r="J5222" s="2">
        <f>IFERROR(MIRR(B5222:G5222,Supuestos!$B$22,Supuestos!$B$22),"")</f>
        <v>0.24857961892837088</v>
      </c>
      <c r="K5222" s="6">
        <v>8648.28671218052</v>
      </c>
      <c r="L5222" s="6">
        <v>37692.415659584556</v>
      </c>
      <c r="M5222" s="6">
        <v>135976299.3476981</v>
      </c>
      <c r="N5222" s="6">
        <v>3428.596409255018</v>
      </c>
      <c r="O5222" s="6">
        <v>111234957.8833515</v>
      </c>
    </row>
    <row r="5223">
      <c r="A5223">
        <v>5219</v>
      </c>
      <c r="B5223" s="6">
        <v>-161678786.16328788</v>
      </c>
      <c r="C5223" s="6">
        <v>40991405.42806314</v>
      </c>
      <c r="D5223" s="6">
        <v>36427285.95878179</v>
      </c>
      <c r="E5223" s="6">
        <v>47312415.84788729</v>
      </c>
      <c r="F5223" s="6">
        <v>57150697.168177925</v>
      </c>
      <c r="G5223" s="6">
        <v>77436938.40923876</v>
      </c>
      <c r="H5223" s="6">
        <f>NPV(Supuestos!$B$22,C5223:G5223)+B5223</f>
        <v>8298853.6797911525</v>
      </c>
      <c r="I5223" s="2">
        <f>IFERROR(IRR(B5223:G5223),"")</f>
        <v>0.15875969312950655</v>
      </c>
      <c r="J5223" s="2">
        <f>IFERROR(MIRR(B5223:G5223,Supuestos!$B$22,Supuestos!$B$22),"")</f>
        <v>0.15146993318119906</v>
      </c>
      <c r="K5223" s="6">
        <v>7744.30296185818</v>
      </c>
      <c r="L5223" s="6">
        <v>37876.145787124864</v>
      </c>
      <c r="M5223" s="6">
        <v>138212838.3230476</v>
      </c>
      <c r="N5223" s="6">
        <v>3502.9051834096513</v>
      </c>
      <c r="O5223" s="6">
        <v>104902343.25430898</v>
      </c>
    </row>
    <row r="5224">
      <c r="A5224">
        <v>5220</v>
      </c>
      <c r="B5224" s="6">
        <v>-147416921.40477428</v>
      </c>
      <c r="C5224" s="6">
        <v>53774844.06300687</v>
      </c>
      <c r="D5224" s="6">
        <v>56216059.76270348</v>
      </c>
      <c r="E5224" s="6">
        <v>50073013.25118123</v>
      </c>
      <c r="F5224" s="6">
        <v>55189025.38745463</v>
      </c>
      <c r="G5224" s="6">
        <v>96463066.09198034</v>
      </c>
      <c r="H5224" s="6">
        <f>NPV(Supuestos!$B$22,C5224:G5224)+B5224</f>
        <v>59584511.93630704</v>
      </c>
      <c r="I5224" s="2">
        <f>IFERROR(IRR(B5224:G5224),"")</f>
        <v>0.2845151323485657</v>
      </c>
      <c r="J5224" s="2">
        <f>IFERROR(MIRR(B5224:G5224,Supuestos!$B$22,Supuestos!$B$22),"")</f>
        <v>0.22008490605230313</v>
      </c>
      <c r="K5224" s="6">
        <v>7889.33312837235</v>
      </c>
      <c r="L5224" s="6">
        <v>38320.92992186853</v>
      </c>
      <c r="M5224" s="6">
        <v>123230794.84936367</v>
      </c>
      <c r="N5224" s="6">
        <v>3296.063979280492</v>
      </c>
      <c r="O5224" s="6">
        <v>108363798.98774159</v>
      </c>
    </row>
    <row r="5225">
      <c r="A5225">
        <v>5221</v>
      </c>
      <c r="B5225" s="6">
        <v>-168062159.56403887</v>
      </c>
      <c r="C5225" s="6">
        <v>76874634.9367702</v>
      </c>
      <c r="D5225" s="6">
        <v>63193520.768648975</v>
      </c>
      <c r="E5225" s="6">
        <v>60782691.6591994</v>
      </c>
      <c r="F5225" s="6">
        <v>82509596.25009279</v>
      </c>
      <c r="G5225" s="6">
        <v>138047581.88454986</v>
      </c>
      <c r="H5225" s="6">
        <f>NPV(Supuestos!$B$22,C5225:G5225)+B5225</f>
        <v>109573571.37555</v>
      </c>
      <c r="I5225" s="2">
        <f>IFERROR(IRR(B5225:G5225),"")</f>
        <v>0.36179720506987767</v>
      </c>
      <c r="J5225" s="2">
        <f>IFERROR(MIRR(B5225:G5225,Supuestos!$B$22,Supuestos!$B$22),"")</f>
        <v>0.26039286193641553</v>
      </c>
      <c r="K5225" s="6">
        <v>8525.403897082824</v>
      </c>
      <c r="L5225" s="6">
        <v>40336.04148275922</v>
      </c>
      <c r="M5225" s="6">
        <v>140551675.9440381</v>
      </c>
      <c r="N5225" s="6">
        <v>3392.772872404506</v>
      </c>
      <c r="O5225" s="6">
        <v>110851940.0107488</v>
      </c>
    </row>
    <row r="5226">
      <c r="A5226">
        <v>5222</v>
      </c>
      <c r="B5226" s="6">
        <v>-174435983.93045267</v>
      </c>
      <c r="C5226" s="6">
        <v>50136897.01505342</v>
      </c>
      <c r="D5226" s="6">
        <v>50950805.21676242</v>
      </c>
      <c r="E5226" s="6">
        <v>64311108.918494724</v>
      </c>
      <c r="F5226" s="6">
        <v>57536337.03500877</v>
      </c>
      <c r="G5226" s="6">
        <v>102797572.4935347</v>
      </c>
      <c r="H5226" s="6">
        <f>NPV(Supuestos!$B$22,C5226:G5226)+B5226</f>
        <v>39612875.46829265</v>
      </c>
      <c r="I5226" s="2">
        <f>IFERROR(IRR(B5226:G5226),"")</f>
        <v>0.22075530649142228</v>
      </c>
      <c r="J5226" s="2">
        <f>IFERROR(MIRR(B5226:G5226,Supuestos!$B$22,Supuestos!$B$22),"")</f>
        <v>0.18762742825601042</v>
      </c>
      <c r="K5226" s="6">
        <v>8253.384906155801</v>
      </c>
      <c r="L5226" s="6">
        <v>36531.159101221376</v>
      </c>
      <c r="M5226" s="6">
        <v>150315526.56002095</v>
      </c>
      <c r="N5226" s="6">
        <v>3324.1018522530794</v>
      </c>
      <c r="O5226" s="6">
        <v>109937728.36493975</v>
      </c>
    </row>
    <row r="5227">
      <c r="A5227">
        <v>5223</v>
      </c>
      <c r="B5227" s="6">
        <v>-189718051.09403503</v>
      </c>
      <c r="C5227" s="6">
        <v>51561886.41877115</v>
      </c>
      <c r="D5227" s="6">
        <v>42584848.48043145</v>
      </c>
      <c r="E5227" s="6">
        <v>38758244.80362633</v>
      </c>
      <c r="F5227" s="6">
        <v>46445613.63783178</v>
      </c>
      <c r="G5227" s="6">
        <v>71796988.25594337</v>
      </c>
      <c r="H5227" s="6">
        <f>NPV(Supuestos!$B$22,C5227:G5227)+B5227</f>
        <v>-20771319.093473367</v>
      </c>
      <c r="I5227" s="2">
        <f>IFERROR(IRR(B5227:G5227),"")</f>
        <v>0.09562380067075417</v>
      </c>
      <c r="J5227" s="2">
        <f>IFERROR(MIRR(B5227:G5227,Supuestos!$B$22,Supuestos!$B$22),"")</f>
        <v>0.11386633828228288</v>
      </c>
      <c r="K5227" s="6">
        <v>7900.073050106189</v>
      </c>
      <c r="L5227" s="6">
        <v>35845.37023607187</v>
      </c>
      <c r="M5227" s="6">
        <v>167063567.62418944</v>
      </c>
      <c r="N5227" s="6">
        <v>3506.001011840999</v>
      </c>
      <c r="O5227" s="6">
        <v>112696337.64463632</v>
      </c>
    </row>
    <row r="5228">
      <c r="A5228">
        <v>5224</v>
      </c>
      <c r="B5228" s="6">
        <v>-174434795.44430593</v>
      </c>
      <c r="C5228" s="6">
        <v>63218811.49444218</v>
      </c>
      <c r="D5228" s="6">
        <v>45113932.33825393</v>
      </c>
      <c r="E5228" s="6">
        <v>56004183.144555315</v>
      </c>
      <c r="F5228" s="6">
        <v>58357916.14302744</v>
      </c>
      <c r="G5228" s="6">
        <v>110529162.64518082</v>
      </c>
      <c r="H5228" s="6">
        <f>NPV(Supuestos!$B$22,C5228:G5228)+B5228</f>
        <v>45493191.53701105</v>
      </c>
      <c r="I5228" s="2">
        <f>IFERROR(IRR(B5228:G5228),"")</f>
        <v>0.23405470119014027</v>
      </c>
      <c r="J5228" s="2">
        <f>IFERROR(MIRR(B5228:G5228,Supuestos!$B$22,Supuestos!$B$22),"")</f>
        <v>0.19408248229312797</v>
      </c>
      <c r="K5228" s="6">
        <v>8179.278461866601</v>
      </c>
      <c r="L5228" s="6">
        <v>40400.63481763821</v>
      </c>
      <c r="M5228" s="6">
        <v>147998952.06753424</v>
      </c>
      <c r="N5228" s="6">
        <v>3513.92830433324</v>
      </c>
      <c r="O5228" s="6">
        <v>115363135.5645421</v>
      </c>
    </row>
    <row r="5229">
      <c r="A5229">
        <v>5225</v>
      </c>
      <c r="B5229" s="6">
        <v>-145131140.29583898</v>
      </c>
      <c r="C5229" s="6">
        <v>50575395.368960775</v>
      </c>
      <c r="D5229" s="6">
        <v>46595331.34531136</v>
      </c>
      <c r="E5229" s="6">
        <v>39711091.15143301</v>
      </c>
      <c r="F5229" s="6">
        <v>49167229.19506927</v>
      </c>
      <c r="G5229" s="6">
        <v>71726266.39297637</v>
      </c>
      <c r="H5229" s="6">
        <f>NPV(Supuestos!$B$22,C5229:G5229)+B5229</f>
        <v>28254013.335185476</v>
      </c>
      <c r="I5229" s="2">
        <f>IFERROR(IRR(B5229:G5229),"")</f>
        <v>0.21454023394045446</v>
      </c>
      <c r="J5229" s="2">
        <f>IFERROR(MIRR(B5229:G5229,Supuestos!$B$22,Supuestos!$B$22),"")</f>
        <v>0.18128614795343512</v>
      </c>
      <c r="K5229" s="6">
        <v>8614.503568170772</v>
      </c>
      <c r="L5229" s="6">
        <v>31789.68229372299</v>
      </c>
      <c r="M5229" s="6">
        <v>123222953.77181561</v>
      </c>
      <c r="N5229" s="6">
        <v>3530.196736038973</v>
      </c>
      <c r="O5229" s="6">
        <v>104797752.41104603</v>
      </c>
    </row>
    <row r="5230">
      <c r="A5230">
        <v>5226</v>
      </c>
      <c r="B5230" s="6">
        <v>-162855138.57776266</v>
      </c>
      <c r="C5230" s="6">
        <v>79165282.42725876</v>
      </c>
      <c r="D5230" s="6">
        <v>91523268.36219388</v>
      </c>
      <c r="E5230" s="6">
        <v>84039230.10723153</v>
      </c>
      <c r="F5230" s="6">
        <v>88659103.25918105</v>
      </c>
      <c r="G5230" s="6">
        <v>147219503.37608618</v>
      </c>
      <c r="H5230" s="6">
        <f>NPV(Supuestos!$B$22,C5230:G5230)+B5230</f>
        <v>162690864.57693785</v>
      </c>
      <c r="I5230" s="2">
        <f>IFERROR(IRR(B5230:G5230),"")</f>
        <v>0.47089493551225914</v>
      </c>
      <c r="J5230" s="2">
        <f>IFERROR(MIRR(B5230:G5230,Supuestos!$B$22,Supuestos!$B$22),"")</f>
        <v>0.30938400552205914</v>
      </c>
      <c r="K5230" s="6">
        <v>8688.582699114913</v>
      </c>
      <c r="L5230" s="6">
        <v>42433.858034141376</v>
      </c>
      <c r="M5230" s="6">
        <v>133359931.79599154</v>
      </c>
      <c r="N5230" s="6">
        <v>3352.7856453321874</v>
      </c>
      <c r="O5230" s="6">
        <v>110312655.96310826</v>
      </c>
    </row>
    <row r="5231">
      <c r="A5231">
        <v>5227</v>
      </c>
      <c r="B5231" s="6">
        <v>-167374771.4215582</v>
      </c>
      <c r="C5231" s="6">
        <v>100316461.88556044</v>
      </c>
      <c r="D5231" s="6">
        <v>81561469.95429754</v>
      </c>
      <c r="E5231" s="6">
        <v>85709105.4459511</v>
      </c>
      <c r="F5231" s="6">
        <v>107821863.34003112</v>
      </c>
      <c r="G5231" s="6">
        <v>151743825.40063536</v>
      </c>
      <c r="H5231" s="6">
        <f>NPV(Supuestos!$B$22,C5231:G5231)+B5231</f>
        <v>183882419.2047075</v>
      </c>
      <c r="I5231" s="2">
        <f>IFERROR(IRR(B5231:G5231),"")</f>
        <v>0.5092092251544029</v>
      </c>
      <c r="J5231" s="2">
        <f>IFERROR(MIRR(B5231:G5231,Supuestos!$B$22,Supuestos!$B$22),"")</f>
        <v>0.3221839977941785</v>
      </c>
      <c r="K5231" s="6">
        <v>8813.541820965966</v>
      </c>
      <c r="L5231" s="6">
        <v>44622.619940931465</v>
      </c>
      <c r="M5231" s="6">
        <v>135912105.26072064</v>
      </c>
      <c r="N5231" s="6">
        <v>3468.3709378664694</v>
      </c>
      <c r="O5231" s="6">
        <v>109361440.43924992</v>
      </c>
    </row>
    <row r="5232">
      <c r="A5232">
        <v>5228</v>
      </c>
      <c r="B5232" s="6">
        <v>-157788868.34829667</v>
      </c>
      <c r="C5232" s="6">
        <v>72809450.42188364</v>
      </c>
      <c r="D5232" s="6">
        <v>82534280.8234408</v>
      </c>
      <c r="E5232" s="6">
        <v>91790061.11477076</v>
      </c>
      <c r="F5232" s="6">
        <v>76237958.27198449</v>
      </c>
      <c r="G5232" s="6">
        <v>114688469.95751092</v>
      </c>
      <c r="H5232" s="6">
        <f>NPV(Supuestos!$B$22,C5232:G5232)+B5232</f>
        <v>136246785.35958377</v>
      </c>
      <c r="I5232" s="2">
        <f>IFERROR(IRR(B5232:G5232),"")</f>
        <v>0.4383967099323083</v>
      </c>
      <c r="J5232" s="2">
        <f>IFERROR(MIRR(B5232:G5232,Supuestos!$B$22,Supuestos!$B$22),"")</f>
        <v>0.2911288277453026</v>
      </c>
      <c r="K5232" s="6">
        <v>8196.776588218358</v>
      </c>
      <c r="L5232" s="6">
        <v>44635.20974959584</v>
      </c>
      <c r="M5232" s="6">
        <v>128519680.96544044</v>
      </c>
      <c r="N5232" s="6">
        <v>3419.0887295951447</v>
      </c>
      <c r="O5232" s="6">
        <v>112769114.57978487</v>
      </c>
    </row>
    <row r="5233">
      <c r="A5233">
        <v>5229</v>
      </c>
      <c r="B5233" s="6">
        <v>-165733002.47409678</v>
      </c>
      <c r="C5233" s="6">
        <v>87469364.8059177</v>
      </c>
      <c r="D5233" s="6">
        <v>66991171.54798506</v>
      </c>
      <c r="E5233" s="6">
        <v>77376537.23692559</v>
      </c>
      <c r="F5233" s="6">
        <v>84472593.45218657</v>
      </c>
      <c r="G5233" s="6">
        <v>141769752.12897488</v>
      </c>
      <c r="H5233" s="6">
        <f>NPV(Supuestos!$B$22,C5233:G5233)+B5233</f>
        <v>138414323.74237522</v>
      </c>
      <c r="I5233" s="2">
        <f>IFERROR(IRR(B5233:G5233),"")</f>
        <v>0.42497541300031066</v>
      </c>
      <c r="J5233" s="2">
        <f>IFERROR(MIRR(B5233:G5233,Supuestos!$B$22,Supuestos!$B$22),"")</f>
        <v>0.2871816867871628</v>
      </c>
      <c r="K5233" s="6">
        <v>8123.986296280618</v>
      </c>
      <c r="L5233" s="6">
        <v>45148.426464579185</v>
      </c>
      <c r="M5233" s="6">
        <v>136390186.6423468</v>
      </c>
      <c r="N5233" s="6">
        <v>3338.1803948432207</v>
      </c>
      <c r="O5233" s="6">
        <v>107639079.19623752</v>
      </c>
    </row>
    <row r="5234">
      <c r="A5234">
        <v>5230</v>
      </c>
      <c r="B5234" s="6">
        <v>-186315549.68546277</v>
      </c>
      <c r="C5234" s="6">
        <v>39044669.34160262</v>
      </c>
      <c r="D5234" s="6">
        <v>28156742.876816344</v>
      </c>
      <c r="E5234" s="6">
        <v>29565070.062150568</v>
      </c>
      <c r="F5234" s="6">
        <v>25521299.297303323</v>
      </c>
      <c r="G5234" s="6">
        <v>80103684.2647425</v>
      </c>
      <c r="H5234" s="6">
        <f>NPV(Supuestos!$B$22,C5234:G5234)+B5234</f>
        <v>-53730558.74534776</v>
      </c>
      <c r="I5234" s="2">
        <f>IFERROR(IRR(B5234:G5234),"")</f>
        <v>0.024920618769217705</v>
      </c>
      <c r="J5234" s="2">
        <f>IFERROR(MIRR(B5234:G5234,Supuestos!$B$22,Supuestos!$B$22),"")</f>
        <v>0.06501053441691784</v>
      </c>
      <c r="K5234" s="6">
        <v>7679.6821642928635</v>
      </c>
      <c r="L5234" s="6">
        <v>32350.273119222762</v>
      </c>
      <c r="M5234" s="6">
        <v>166440364.44676694</v>
      </c>
      <c r="N5234" s="6">
        <v>3387.737097094456</v>
      </c>
      <c r="O5234" s="6">
        <v>106858519.08639282</v>
      </c>
    </row>
    <row r="5235">
      <c r="A5235">
        <v>5231</v>
      </c>
      <c r="B5235" s="6">
        <v>-163110840.04351848</v>
      </c>
      <c r="C5235" s="6">
        <v>66368133.75617273</v>
      </c>
      <c r="D5235" s="6">
        <v>51317451.21688838</v>
      </c>
      <c r="E5235" s="6">
        <v>65943136.32553579</v>
      </c>
      <c r="F5235" s="6">
        <v>68900306.70050624</v>
      </c>
      <c r="G5235" s="6">
        <v>114023302.63963237</v>
      </c>
      <c r="H5235" s="6">
        <f>NPV(Supuestos!$B$22,C5235:G5235)+B5235</f>
        <v>79118315.3100918</v>
      </c>
      <c r="I5235" s="2">
        <f>IFERROR(IRR(B5235:G5235),"")</f>
        <v>0.30922501723204837</v>
      </c>
      <c r="J5235" s="2">
        <f>IFERROR(MIRR(B5235:G5235,Supuestos!$B$22,Supuestos!$B$22),"")</f>
        <v>0.23382501040193215</v>
      </c>
      <c r="K5235" s="6">
        <v>8058.170953427729</v>
      </c>
      <c r="L5235" s="6">
        <v>43412.54144115752</v>
      </c>
      <c r="M5235" s="6">
        <v>135124785.60706943</v>
      </c>
      <c r="N5235" s="6">
        <v>3481.9609655067325</v>
      </c>
      <c r="O5235" s="6">
        <v>114482851.97454517</v>
      </c>
    </row>
    <row r="5236">
      <c r="A5236">
        <v>5232</v>
      </c>
      <c r="B5236" s="6">
        <v>-158202479.30988795</v>
      </c>
      <c r="C5236" s="6">
        <v>94366240.17502916</v>
      </c>
      <c r="D5236" s="6">
        <v>107904010.61947544</v>
      </c>
      <c r="E5236" s="6">
        <v>97259919.8210777</v>
      </c>
      <c r="F5236" s="6">
        <v>102685082.11368632</v>
      </c>
      <c r="G5236" s="6">
        <v>154096718.92816323</v>
      </c>
      <c r="H5236" s="6">
        <f>NPV(Supuestos!$B$22,C5236:G5236)+B5236</f>
        <v>214082051.25474036</v>
      </c>
      <c r="I5236" s="2">
        <f>IFERROR(IRR(B5236:G5236),"")</f>
        <v>0.58670097471491</v>
      </c>
      <c r="J5236" s="2">
        <f>IFERROR(MIRR(B5236:G5236,Supuestos!$B$22,Supuestos!$B$22),"")</f>
        <v>0.35281120686724665</v>
      </c>
      <c r="K5236" s="6">
        <v>9246.014092577365</v>
      </c>
      <c r="L5236" s="6">
        <v>42274.53079057871</v>
      </c>
      <c r="M5236" s="6">
        <v>126932806.71414503</v>
      </c>
      <c r="N5236" s="6">
        <v>3320.3323331661522</v>
      </c>
      <c r="O5236" s="6">
        <v>110096215.50686993</v>
      </c>
    </row>
    <row r="5237">
      <c r="A5237">
        <v>5233</v>
      </c>
      <c r="B5237" s="6">
        <v>-187789721.81106904</v>
      </c>
      <c r="C5237" s="6">
        <v>84793878.32988572</v>
      </c>
      <c r="D5237" s="6">
        <v>85373378.79054724</v>
      </c>
      <c r="E5237" s="6">
        <v>94216043.80366023</v>
      </c>
      <c r="F5237" s="6">
        <v>87818191.29533552</v>
      </c>
      <c r="G5237" s="6">
        <v>142257709.50745082</v>
      </c>
      <c r="H5237" s="6">
        <f>NPV(Supuestos!$B$22,C5237:G5237)+B5237</f>
        <v>141755677.56904152</v>
      </c>
      <c r="I5237" s="2">
        <f>IFERROR(IRR(B5237:G5237),"")</f>
        <v>0.3999435645450535</v>
      </c>
      <c r="J5237" s="2">
        <f>IFERROR(MIRR(B5237:G5237,Supuestos!$B$22,Supuestos!$B$22),"")</f>
        <v>0.27571463631193316</v>
      </c>
      <c r="K5237" s="6">
        <v>8962.071491904255</v>
      </c>
      <c r="L5237" s="6">
        <v>40125.20019523602</v>
      </c>
      <c r="M5237" s="6">
        <v>159021328.78893498</v>
      </c>
      <c r="N5237" s="6">
        <v>3234.864210896194</v>
      </c>
      <c r="O5237" s="6">
        <v>111453835.29459645</v>
      </c>
    </row>
    <row r="5238">
      <c r="A5238">
        <v>5234</v>
      </c>
      <c r="B5238" s="6">
        <v>-162785956.23448533</v>
      </c>
      <c r="C5238" s="6">
        <v>69768153.68102281</v>
      </c>
      <c r="D5238" s="6">
        <v>81651331.47737622</v>
      </c>
      <c r="E5238" s="6">
        <v>74442375.95068207</v>
      </c>
      <c r="F5238" s="6">
        <v>79123944.43383317</v>
      </c>
      <c r="G5238" s="6">
        <v>129285326.01837946</v>
      </c>
      <c r="H5238" s="6">
        <f>NPV(Supuestos!$B$22,C5238:G5238)+B5238</f>
        <v>125483184.22924396</v>
      </c>
      <c r="I5238" s="2">
        <f>IFERROR(IRR(B5238:G5238),"")</f>
        <v>0.40158685957038165</v>
      </c>
      <c r="J5238" s="2">
        <f>IFERROR(MIRR(B5238:G5238,Supuestos!$B$22,Supuestos!$B$22),"")</f>
        <v>0.27803013701927815</v>
      </c>
      <c r="K5238" s="6">
        <v>8168.52842402066</v>
      </c>
      <c r="L5238" s="6">
        <v>43119.113549643036</v>
      </c>
      <c r="M5238" s="6">
        <v>134608379.86257863</v>
      </c>
      <c r="N5238" s="6">
        <v>3333.595726452768</v>
      </c>
      <c r="O5238" s="6">
        <v>107170554.78039674</v>
      </c>
    </row>
    <row r="5239">
      <c r="A5239">
        <v>5235</v>
      </c>
      <c r="B5239" s="6">
        <v>-194577406.7961799</v>
      </c>
      <c r="C5239" s="6">
        <v>93542799.25958538</v>
      </c>
      <c r="D5239" s="6">
        <v>88691609.48452926</v>
      </c>
      <c r="E5239" s="6">
        <v>86049090.25882484</v>
      </c>
      <c r="F5239" s="6">
        <v>69044720.35594684</v>
      </c>
      <c r="G5239" s="6">
        <v>135198418.62363264</v>
      </c>
      <c r="H5239" s="6">
        <f>NPV(Supuestos!$B$22,C5239:G5239)+B5239</f>
        <v>124901518.02296</v>
      </c>
      <c r="I5239" s="2">
        <f>IFERROR(IRR(B5239:G5239),"")</f>
        <v>0.375838333571401</v>
      </c>
      <c r="J5239" s="2">
        <f>IFERROR(MIRR(B5239:G5239,Supuestos!$B$22,Supuestos!$B$22),"")</f>
        <v>0.25885239923304515</v>
      </c>
      <c r="K5239" s="6">
        <v>8822.049946179568</v>
      </c>
      <c r="L5239" s="6">
        <v>41039.4515869098</v>
      </c>
      <c r="M5239" s="6">
        <v>165613239.46309695</v>
      </c>
      <c r="N5239" s="6">
        <v>3400.5384742592773</v>
      </c>
      <c r="O5239" s="6">
        <v>112669981.38521717</v>
      </c>
    </row>
    <row r="5240">
      <c r="A5240">
        <v>5236</v>
      </c>
      <c r="B5240" s="6">
        <v>-162263286.26090366</v>
      </c>
      <c r="C5240" s="6">
        <v>102218313.82637985</v>
      </c>
      <c r="D5240" s="6">
        <v>100309543.17541867</v>
      </c>
      <c r="E5240" s="6">
        <v>102883439.80650583</v>
      </c>
      <c r="F5240" s="6">
        <v>108384303.02273662</v>
      </c>
      <c r="G5240" s="6">
        <v>147986928.76055723</v>
      </c>
      <c r="H5240" s="6">
        <f>NPV(Supuestos!$B$22,C5240:G5240)+B5240</f>
        <v>215062210.66290474</v>
      </c>
      <c r="I5240" s="2">
        <f>IFERROR(IRR(B5240:G5240),"")</f>
        <v>0.5848308484904223</v>
      </c>
      <c r="J5240" s="2">
        <f>IFERROR(MIRR(B5240:G5240,Supuestos!$B$22,Supuestos!$B$22),"")</f>
        <v>0.349596764466213</v>
      </c>
      <c r="K5240" s="6">
        <v>9040.157444301367</v>
      </c>
      <c r="L5240" s="6">
        <v>42480.15236152604</v>
      </c>
      <c r="M5240" s="6">
        <v>131541105.01241517</v>
      </c>
      <c r="N5240" s="6">
        <v>3255.1718839754662</v>
      </c>
      <c r="O5240" s="6">
        <v>108917323.45074166</v>
      </c>
    </row>
    <row r="5241">
      <c r="A5241">
        <v>5237</v>
      </c>
      <c r="B5241" s="6">
        <v>-153299075.53802067</v>
      </c>
      <c r="C5241" s="6">
        <v>77564333.34477675</v>
      </c>
      <c r="D5241" s="6">
        <v>74837607.1162288</v>
      </c>
      <c r="E5241" s="6">
        <v>56985659.731378846</v>
      </c>
      <c r="F5241" s="6">
        <v>94720457.56626846</v>
      </c>
      <c r="G5241" s="6">
        <v>118771024.78473571</v>
      </c>
      <c r="H5241" s="6">
        <f>NPV(Supuestos!$B$22,C5241:G5241)+B5241</f>
        <v>128556682.39148524</v>
      </c>
      <c r="I5241" s="2">
        <f>IFERROR(IRR(B5241:G5241),"")</f>
        <v>0.4282559518657307</v>
      </c>
      <c r="J5241" s="2">
        <f>IFERROR(MIRR(B5241:G5241,Supuestos!$B$22,Supuestos!$B$22),"")</f>
        <v>0.28766332514464943</v>
      </c>
      <c r="K5241" s="6">
        <v>8177.176937305005</v>
      </c>
      <c r="L5241" s="6">
        <v>44484.98011549815</v>
      </c>
      <c r="M5241" s="6">
        <v>124198151.26146683</v>
      </c>
      <c r="N5241" s="6">
        <v>3312.1244991508624</v>
      </c>
      <c r="O5241" s="6">
        <v>113646326.09580588</v>
      </c>
    </row>
    <row r="5242">
      <c r="A5242">
        <v>5238</v>
      </c>
      <c r="B5242" s="6">
        <v>-175816644.69508687</v>
      </c>
      <c r="C5242" s="6">
        <v>43025336.57366236</v>
      </c>
      <c r="D5242" s="6">
        <v>62425618.41462298</v>
      </c>
      <c r="E5242" s="6">
        <v>77655813.0066646</v>
      </c>
      <c r="F5242" s="6">
        <v>55397316.07121633</v>
      </c>
      <c r="G5242" s="6">
        <v>113986527.44555655</v>
      </c>
      <c r="H5242" s="6">
        <f>NPV(Supuestos!$B$22,C5242:G5242)+B5242</f>
        <v>54375515.55630377</v>
      </c>
      <c r="I5242" s="2">
        <f>IFERROR(IRR(B5242:G5242),"")</f>
        <v>0.24601300434074388</v>
      </c>
      <c r="J5242" s="2">
        <f>IFERROR(MIRR(B5242:G5242,Supuestos!$B$22,Supuestos!$B$22),"")</f>
        <v>0.203125577146281</v>
      </c>
      <c r="K5242" s="6">
        <v>8216.080742705131</v>
      </c>
      <c r="L5242" s="6">
        <v>38695.9818812713</v>
      </c>
      <c r="M5242" s="6">
        <v>150382299.77070448</v>
      </c>
      <c r="N5242" s="6">
        <v>3312.5067308855555</v>
      </c>
      <c r="O5242" s="6">
        <v>112902801.2693112</v>
      </c>
    </row>
    <row r="5243">
      <c r="A5243">
        <v>5239</v>
      </c>
      <c r="B5243" s="6">
        <v>-161929294.02760944</v>
      </c>
      <c r="C5243" s="6">
        <v>59696161.90224254</v>
      </c>
      <c r="D5243" s="6">
        <v>38863489.72462978</v>
      </c>
      <c r="E5243" s="6">
        <v>40881005.857020006</v>
      </c>
      <c r="F5243" s="6">
        <v>49757143.97967474</v>
      </c>
      <c r="G5243" s="6">
        <v>87356983.01670133</v>
      </c>
      <c r="H5243" s="6">
        <f>NPV(Supuestos!$B$22,C5243:G5243)+B5243</f>
        <v>22764171.366442826</v>
      </c>
      <c r="I5243" s="2">
        <f>IFERROR(IRR(B5243:G5243),"")</f>
        <v>0.19353723904297454</v>
      </c>
      <c r="J5243" s="2">
        <f>IFERROR(MIRR(B5243:G5243,Supuestos!$B$22,Supuestos!$B$22),"")</f>
        <v>0.17038857275896757</v>
      </c>
      <c r="K5243" s="6">
        <v>7967.626256696344</v>
      </c>
      <c r="L5243" s="6">
        <v>37264.77614460345</v>
      </c>
      <c r="M5243" s="6">
        <v>138176349.3188371</v>
      </c>
      <c r="N5243" s="6">
        <v>3460.0379216174283</v>
      </c>
      <c r="O5243" s="6">
        <v>109518961.5764604</v>
      </c>
    </row>
    <row r="5244">
      <c r="A5244">
        <v>5240</v>
      </c>
      <c r="B5244" s="6">
        <v>-173778941.25902003</v>
      </c>
      <c r="C5244" s="6">
        <v>73345280.23540208</v>
      </c>
      <c r="D5244" s="6">
        <v>75357302.84728989</v>
      </c>
      <c r="E5244" s="6">
        <v>74319628.4725061</v>
      </c>
      <c r="F5244" s="6">
        <v>78709252.99264906</v>
      </c>
      <c r="G5244" s="6">
        <v>122103861.66336566</v>
      </c>
      <c r="H5244" s="6">
        <f>NPV(Supuestos!$B$22,C5244:G5244)+B5244</f>
        <v>108726769.63626957</v>
      </c>
      <c r="I5244" s="2">
        <f>IFERROR(IRR(B5244:G5244),"")</f>
        <v>0.35906167364415</v>
      </c>
      <c r="J5244" s="2">
        <f>IFERROR(MIRR(B5244:G5244,Supuestos!$B$22,Supuestos!$B$22),"")</f>
        <v>0.2563506484690963</v>
      </c>
      <c r="K5244" s="6">
        <v>8133.918839702559</v>
      </c>
      <c r="L5244" s="6">
        <v>45013.37343513773</v>
      </c>
      <c r="M5244" s="6">
        <v>144488131.16120934</v>
      </c>
      <c r="N5244" s="6">
        <v>3391.573375867059</v>
      </c>
      <c r="O5244" s="6">
        <v>113561848.12128268</v>
      </c>
    </row>
    <row r="5245">
      <c r="A5245">
        <v>5241</v>
      </c>
      <c r="B5245" s="6">
        <v>-162659276.81716073</v>
      </c>
      <c r="C5245" s="6">
        <v>79716443.67752409</v>
      </c>
      <c r="D5245" s="6">
        <v>66108918.949325256</v>
      </c>
      <c r="E5245" s="6">
        <v>61549118.28145456</v>
      </c>
      <c r="F5245" s="6">
        <v>83482735.67485107</v>
      </c>
      <c r="G5245" s="6">
        <v>115092944.6945324</v>
      </c>
      <c r="H5245" s="6">
        <f>NPV(Supuestos!$B$22,C5245:G5245)+B5245</f>
        <v>108884146.58146018</v>
      </c>
      <c r="I5245" s="2">
        <f>IFERROR(IRR(B5245:G5245),"")</f>
        <v>0.3774672905388618</v>
      </c>
      <c r="J5245" s="2">
        <f>IFERROR(MIRR(B5245:G5245,Supuestos!$B$22,Supuestos!$B$22),"")</f>
        <v>0.26303952592008506</v>
      </c>
      <c r="K5245" s="6">
        <v>8308.11388957794</v>
      </c>
      <c r="L5245" s="6">
        <v>42556.768059120426</v>
      </c>
      <c r="M5245" s="6">
        <v>134373958.7525587</v>
      </c>
      <c r="N5245" s="6">
        <v>3534.267531801015</v>
      </c>
      <c r="O5245" s="6">
        <v>111863578.6403896</v>
      </c>
    </row>
    <row r="5246">
      <c r="A5246">
        <v>5242</v>
      </c>
      <c r="B5246" s="6">
        <v>-190228622.46526307</v>
      </c>
      <c r="C5246" s="6">
        <v>76821373.78203902</v>
      </c>
      <c r="D5246" s="6">
        <v>82590078.83874461</v>
      </c>
      <c r="E5246" s="6">
        <v>67359354.87569027</v>
      </c>
      <c r="F5246" s="6">
        <v>60883410.73774929</v>
      </c>
      <c r="G5246" s="6">
        <v>117514582.42488335</v>
      </c>
      <c r="H5246" s="6">
        <f>NPV(Supuestos!$B$22,C5246:G5246)+B5246</f>
        <v>83255835.68369478</v>
      </c>
      <c r="I5246" s="2">
        <f>IFERROR(IRR(B5246:G5246),"")</f>
        <v>0.30361662137708006</v>
      </c>
      <c r="J5246" s="2">
        <f>IFERROR(MIRR(B5246:G5246,Supuestos!$B$22,Supuestos!$B$22),"")</f>
        <v>0.2258468316554596</v>
      </c>
      <c r="K5246" s="6">
        <v>8231.23273551328</v>
      </c>
      <c r="L5246" s="6">
        <v>43213.09792766346</v>
      </c>
      <c r="M5246" s="6">
        <v>161772857.1640531</v>
      </c>
      <c r="N5246" s="6">
        <v>3569.5397681867084</v>
      </c>
      <c r="O5246" s="6">
        <v>107471613.02950466</v>
      </c>
    </row>
    <row r="5247">
      <c r="A5247">
        <v>5243</v>
      </c>
      <c r="B5247" s="6">
        <v>-179263719.39785668</v>
      </c>
      <c r="C5247" s="6">
        <v>83361357.35860221</v>
      </c>
      <c r="D5247" s="6">
        <v>60278327.682105735</v>
      </c>
      <c r="E5247" s="6">
        <v>57812257.96877438</v>
      </c>
      <c r="F5247" s="6">
        <v>71728659.22859031</v>
      </c>
      <c r="G5247" s="6">
        <v>107228703.02525058</v>
      </c>
      <c r="H5247" s="6">
        <f>NPV(Supuestos!$B$22,C5247:G5247)+B5247</f>
        <v>77424474.24596134</v>
      </c>
      <c r="I5247" s="2">
        <f>IFERROR(IRR(B5247:G5247),"")</f>
        <v>0.30237665349879134</v>
      </c>
      <c r="J5247" s="2">
        <f>IFERROR(MIRR(B5247:G5247,Supuestos!$B$22,Supuestos!$B$22),"")</f>
        <v>0.22486309472108346</v>
      </c>
      <c r="K5247" s="6">
        <v>8205.28998866788</v>
      </c>
      <c r="L5247" s="6">
        <v>42161.424982164965</v>
      </c>
      <c r="M5247" s="6">
        <v>151587981.93272626</v>
      </c>
      <c r="N5247" s="6">
        <v>3488.8942724404237</v>
      </c>
      <c r="O5247" s="6">
        <v>111437196.99166198</v>
      </c>
    </row>
    <row r="5248">
      <c r="A5248">
        <v>5244</v>
      </c>
      <c r="B5248" s="6">
        <v>-189182402.19831878</v>
      </c>
      <c r="C5248" s="6">
        <v>102947676.17940336</v>
      </c>
      <c r="D5248" s="6">
        <v>72087095.83157517</v>
      </c>
      <c r="E5248" s="6">
        <v>77620490.95096174</v>
      </c>
      <c r="F5248" s="6">
        <v>85256737.25690025</v>
      </c>
      <c r="G5248" s="6">
        <v>138547151.32142055</v>
      </c>
      <c r="H5248" s="6">
        <f>NPV(Supuestos!$B$22,C5248:G5248)+B5248</f>
        <v>131418758.41146651</v>
      </c>
      <c r="I5248" s="2">
        <f>IFERROR(IRR(B5248:G5248),"")</f>
        <v>0.39191598428012997</v>
      </c>
      <c r="J5248" s="2">
        <f>IFERROR(MIRR(B5248:G5248,Supuestos!$B$22,Supuestos!$B$22),"")</f>
        <v>0.2668398676472301</v>
      </c>
      <c r="K5248" s="6">
        <v>8541.939514528009</v>
      </c>
      <c r="L5248" s="6">
        <v>43691.45812585778</v>
      </c>
      <c r="M5248" s="6">
        <v>159325618.78930995</v>
      </c>
      <c r="N5248" s="6">
        <v>3479.5579620326557</v>
      </c>
      <c r="O5248" s="6">
        <v>112609880.70622857</v>
      </c>
    </row>
    <row r="5249">
      <c r="A5249">
        <v>5245</v>
      </c>
      <c r="B5249" s="6">
        <v>-186700430.6848107</v>
      </c>
      <c r="C5249" s="6">
        <v>76375247.87681895</v>
      </c>
      <c r="D5249" s="6">
        <v>56563859.16050309</v>
      </c>
      <c r="E5249" s="6">
        <v>73164979.75942701</v>
      </c>
      <c r="F5249" s="6">
        <v>69985685.6854664</v>
      </c>
      <c r="G5249" s="6">
        <v>107383566.20765978</v>
      </c>
      <c r="H5249" s="6">
        <f>NPV(Supuestos!$B$22,C5249:G5249)+B5249</f>
        <v>70412534.56422766</v>
      </c>
      <c r="I5249" s="2">
        <f>IFERROR(IRR(B5249:G5249),"")</f>
        <v>0.2792333910065522</v>
      </c>
      <c r="J5249" s="2">
        <f>IFERROR(MIRR(B5249:G5249,Supuestos!$B$22,Supuestos!$B$22),"")</f>
        <v>0.21534781011416682</v>
      </c>
      <c r="K5249" s="6">
        <v>9035.473777381118</v>
      </c>
      <c r="L5249" s="6">
        <v>35651.87146488425</v>
      </c>
      <c r="M5249" s="6">
        <v>160929906.7059688</v>
      </c>
      <c r="N5249" s="6">
        <v>3375.039915678402</v>
      </c>
      <c r="O5249" s="6">
        <v>115873005.80791724</v>
      </c>
    </row>
    <row r="5250">
      <c r="A5250">
        <v>5246</v>
      </c>
      <c r="B5250" s="6">
        <v>-190322396.42120388</v>
      </c>
      <c r="C5250" s="6">
        <v>56024396.33907439</v>
      </c>
      <c r="D5250" s="6">
        <v>69064110.03497578</v>
      </c>
      <c r="E5250" s="6">
        <v>62224464.14498493</v>
      </c>
      <c r="F5250" s="6">
        <v>80164422.6074758</v>
      </c>
      <c r="G5250" s="6">
        <v>122167775.57747932</v>
      </c>
      <c r="H5250" s="6">
        <f>NPV(Supuestos!$B$22,C5250:G5250)+B5250</f>
        <v>64878029.85932612</v>
      </c>
      <c r="I5250" s="2">
        <f>IFERROR(IRR(B5250:G5250),"")</f>
        <v>0.25774945944578853</v>
      </c>
      <c r="J5250" s="2">
        <f>IFERROR(MIRR(B5250:G5250,Supuestos!$B$22,Supuestos!$B$22),"")</f>
        <v>0.20887988414357328</v>
      </c>
      <c r="K5250" s="6">
        <v>8333.498916890367</v>
      </c>
      <c r="L5250" s="6">
        <v>42260.57371474193</v>
      </c>
      <c r="M5250" s="6">
        <v>162148120.79888648</v>
      </c>
      <c r="N5250" s="6">
        <v>3445.149577750514</v>
      </c>
      <c r="O5250" s="6">
        <v>116724547.63225846</v>
      </c>
    </row>
    <row r="5251">
      <c r="A5251">
        <v>5247</v>
      </c>
      <c r="B5251" s="6">
        <v>-170546106.38441205</v>
      </c>
      <c r="C5251" s="6">
        <v>38074633.305311166</v>
      </c>
      <c r="D5251" s="6">
        <v>25055118.18397505</v>
      </c>
      <c r="E5251" s="6">
        <v>31063253.12897882</v>
      </c>
      <c r="F5251" s="6">
        <v>44866613.617242366</v>
      </c>
      <c r="G5251" s="6">
        <v>83257322.70341398</v>
      </c>
      <c r="H5251" s="6">
        <f>NPV(Supuestos!$B$22,C5251:G5251)+B5251</f>
        <v>-27095512.786409676</v>
      </c>
      <c r="I5251" s="2">
        <f>IFERROR(IRR(B5251:G5251),"")</f>
        <v>0.08093420170198003</v>
      </c>
      <c r="J5251" s="2">
        <f>IFERROR(MIRR(B5251:G5251,Supuestos!$B$22,Supuestos!$B$22),"")</f>
        <v>0.10122727534139608</v>
      </c>
      <c r="K5251" s="6">
        <v>7592.177607077732</v>
      </c>
      <c r="L5251" s="6">
        <v>36806.60053425257</v>
      </c>
      <c r="M5251" s="6">
        <v>148190726.51490742</v>
      </c>
      <c r="N5251" s="6">
        <v>3506.3846262171865</v>
      </c>
      <c r="O5251" s="6">
        <v>111968043.68786968</v>
      </c>
    </row>
    <row r="5252">
      <c r="A5252">
        <v>5248</v>
      </c>
      <c r="B5252" s="6">
        <v>-151972269.65366185</v>
      </c>
      <c r="C5252" s="6">
        <v>58129476.66624299</v>
      </c>
      <c r="D5252" s="6">
        <v>60489447.23889964</v>
      </c>
      <c r="E5252" s="6">
        <v>43440053.97673635</v>
      </c>
      <c r="F5252" s="6">
        <v>44223038.77519788</v>
      </c>
      <c r="G5252" s="6">
        <v>93510259.85568082</v>
      </c>
      <c r="H5252" s="6">
        <f>NPV(Supuestos!$B$22,C5252:G5252)+B5252</f>
        <v>49633851.743196234</v>
      </c>
      <c r="I5252" s="2">
        <f>IFERROR(IRR(B5252:G5252),"")</f>
        <v>0.2630335091630592</v>
      </c>
      <c r="J5252" s="2">
        <f>IFERROR(MIRR(B5252:G5252,Supuestos!$B$22,Supuestos!$B$22),"")</f>
        <v>0.206292768537939</v>
      </c>
      <c r="K5252" s="6">
        <v>7823.223404716733</v>
      </c>
      <c r="L5252" s="6">
        <v>39290.45253239307</v>
      </c>
      <c r="M5252" s="6">
        <v>127382030.6269955</v>
      </c>
      <c r="N5252" s="6">
        <v>3330.7145981738963</v>
      </c>
      <c r="O5252" s="6">
        <v>111584686.07890944</v>
      </c>
    </row>
    <row r="5253">
      <c r="A5253">
        <v>5249</v>
      </c>
      <c r="B5253" s="6">
        <v>-174270024.80361304</v>
      </c>
      <c r="C5253" s="6">
        <v>31013086.07820279</v>
      </c>
      <c r="D5253" s="6">
        <v>33964772.547908776</v>
      </c>
      <c r="E5253" s="6">
        <v>32439308.292522896</v>
      </c>
      <c r="F5253" s="6">
        <v>41084717.238123104</v>
      </c>
      <c r="G5253" s="6">
        <v>72120988.44068503</v>
      </c>
      <c r="H5253" s="6">
        <f>NPV(Supuestos!$B$22,C5253:G5253)+B5253</f>
        <v>-37252332.42448931</v>
      </c>
      <c r="I5253" s="2">
        <f>IFERROR(IRR(B5253:G5253),"")</f>
        <v>0.057947195652835896</v>
      </c>
      <c r="J5253" s="2">
        <f>IFERROR(MIRR(B5253:G5253,Supuestos!$B$22,Supuestos!$B$22),"")</f>
        <v>0.08646475546834798</v>
      </c>
      <c r="K5253" s="6">
        <v>7778.73180853192</v>
      </c>
      <c r="L5253" s="6">
        <v>34903.52238227981</v>
      </c>
      <c r="M5253" s="6">
        <v>152549613.62082538</v>
      </c>
      <c r="N5253" s="6">
        <v>3591.0726259462535</v>
      </c>
      <c r="O5253" s="6">
        <v>110176637.68629324</v>
      </c>
    </row>
    <row r="5254">
      <c r="A5254">
        <v>5250</v>
      </c>
      <c r="B5254" s="6">
        <v>-174396203.56482172</v>
      </c>
      <c r="C5254" s="6">
        <v>57054283.7234336</v>
      </c>
      <c r="D5254" s="6">
        <v>50813514.66588032</v>
      </c>
      <c r="E5254" s="6">
        <v>64524322.28978416</v>
      </c>
      <c r="F5254" s="6">
        <v>70569639.86028545</v>
      </c>
      <c r="G5254" s="6">
        <v>92565221.33943936</v>
      </c>
      <c r="H5254" s="6">
        <f>NPV(Supuestos!$B$22,C5254:G5254)+B5254</f>
        <v>48161210.242750645</v>
      </c>
      <c r="I5254" s="2">
        <f>IFERROR(IRR(B5254:G5254),"")</f>
        <v>0.2398197053335668</v>
      </c>
      <c r="J5254" s="2">
        <f>IFERROR(MIRR(B5254:G5254,Supuestos!$B$22,Supuestos!$B$22),"")</f>
        <v>0.19697714814022538</v>
      </c>
      <c r="K5254" s="6">
        <v>8642.50302621578</v>
      </c>
      <c r="L5254" s="6">
        <v>34825.922202885515</v>
      </c>
      <c r="M5254" s="6">
        <v>150317552.52248624</v>
      </c>
      <c r="N5254" s="6">
        <v>3410.263188742101</v>
      </c>
      <c r="O5254" s="6">
        <v>108000244.47360553</v>
      </c>
    </row>
    <row r="5255">
      <c r="A5255">
        <v>5251</v>
      </c>
      <c r="B5255" s="6">
        <v>-151104998.6216991</v>
      </c>
      <c r="C5255" s="6">
        <v>76288310.98552243</v>
      </c>
      <c r="D5255" s="6">
        <v>83104634.57649463</v>
      </c>
      <c r="E5255" s="6">
        <v>80534826.96357289</v>
      </c>
      <c r="F5255" s="6">
        <v>69241285.51808691</v>
      </c>
      <c r="G5255" s="6">
        <v>113792543.44739583</v>
      </c>
      <c r="H5255" s="6">
        <f>NPV(Supuestos!$B$22,C5255:G5255)+B5255</f>
        <v>134216285.29230289</v>
      </c>
      <c r="I5255" s="2">
        <f>IFERROR(IRR(B5255:G5255),"")</f>
        <v>0.4534898127487558</v>
      </c>
      <c r="J5255" s="2">
        <f>IFERROR(MIRR(B5255:G5255,Supuestos!$B$22,Supuestos!$B$22),"")</f>
        <v>0.294541325763759</v>
      </c>
      <c r="K5255" s="6">
        <v>8634.025215047168</v>
      </c>
      <c r="L5255" s="6">
        <v>39233.18413299527</v>
      </c>
      <c r="M5255" s="6">
        <v>124005774.53602953</v>
      </c>
      <c r="N5255" s="6">
        <v>3373.7498713967702</v>
      </c>
      <c r="O5255" s="6">
        <v>105115318.05185358</v>
      </c>
    </row>
    <row r="5256">
      <c r="A5256">
        <v>5252</v>
      </c>
      <c r="B5256" s="6">
        <v>-166275324.6695276</v>
      </c>
      <c r="C5256" s="6">
        <v>56595736.95525901</v>
      </c>
      <c r="D5256" s="6">
        <v>44724613.582288876</v>
      </c>
      <c r="E5256" s="6">
        <v>23713849.843552988</v>
      </c>
      <c r="F5256" s="6">
        <v>33355100.111879032</v>
      </c>
      <c r="G5256" s="6">
        <v>69124423.62837693</v>
      </c>
      <c r="H5256" s="6">
        <f>NPV(Supuestos!$B$22,C5256:G5256)+B5256</f>
        <v>-10559673.816133931</v>
      </c>
      <c r="I5256" s="2">
        <f>IFERROR(IRR(B5256:G5256),"")</f>
        <v>0.11320686962883086</v>
      </c>
      <c r="J5256" s="2">
        <f>IFERROR(MIRR(B5256:G5256,Supuestos!$B$22,Supuestos!$B$22),"")</f>
        <v>0.12513787270975874</v>
      </c>
      <c r="K5256" s="6">
        <v>7669.271692087089</v>
      </c>
      <c r="L5256" s="6">
        <v>36283.7493270367</v>
      </c>
      <c r="M5256" s="6">
        <v>144013730.14179748</v>
      </c>
      <c r="N5256" s="6">
        <v>3443.251039367169</v>
      </c>
      <c r="O5256" s="6">
        <v>112989968.84178074</v>
      </c>
    </row>
    <row r="5257">
      <c r="A5257">
        <v>5253</v>
      </c>
      <c r="B5257" s="6">
        <v>-172622826.29994214</v>
      </c>
      <c r="C5257" s="6">
        <v>26083304.55143906</v>
      </c>
      <c r="D5257" s="6">
        <v>22258131.61088172</v>
      </c>
      <c r="E5257" s="6">
        <v>30006768.857505586</v>
      </c>
      <c r="F5257" s="6">
        <v>23144942.204748623</v>
      </c>
      <c r="G5257" s="6">
        <v>45931258.42628074</v>
      </c>
      <c r="H5257" s="6">
        <f>NPV(Supuestos!$B$22,C5257:G5257)+B5257</f>
        <v>-74803190.6555602</v>
      </c>
      <c r="I5257" s="2">
        <f>IFERROR(IRR(B5257:G5257),"")</f>
        <v>-0.046323508425258564</v>
      </c>
      <c r="J5257" s="2">
        <f>IFERROR(MIRR(B5257:G5257,Supuestos!$B$22,Supuestos!$B$22),"")</f>
        <v>0.017584340222553507</v>
      </c>
      <c r="K5257" s="6">
        <v>7559.357396500542</v>
      </c>
      <c r="L5257" s="6">
        <v>31617.83697165596</v>
      </c>
      <c r="M5257" s="6">
        <v>153501983.91809928</v>
      </c>
      <c r="N5257" s="6">
        <v>3265.4587702515223</v>
      </c>
      <c r="O5257" s="6">
        <v>113623592.72523497</v>
      </c>
    </row>
    <row r="5258">
      <c r="A5258">
        <v>5254</v>
      </c>
      <c r="B5258" s="6">
        <v>-186115144.93561774</v>
      </c>
      <c r="C5258" s="6">
        <v>54788701.59780144</v>
      </c>
      <c r="D5258" s="6">
        <v>66557253.96547498</v>
      </c>
      <c r="E5258" s="6">
        <v>75558641.88802087</v>
      </c>
      <c r="F5258" s="6">
        <v>43338749.10015026</v>
      </c>
      <c r="G5258" s="6">
        <v>100328789.96627748</v>
      </c>
      <c r="H5258" s="6">
        <f>NPV(Supuestos!$B$22,C5258:G5258)+B5258</f>
        <v>41926344.641479805</v>
      </c>
      <c r="I5258" s="2">
        <f>IFERROR(IRR(B5258:G5258),"")</f>
        <v>0.22424631123402336</v>
      </c>
      <c r="J5258" s="2">
        <f>IFERROR(MIRR(B5258:G5258,Supuestos!$B$22,Supuestos!$B$22),"")</f>
        <v>0.18727488812112658</v>
      </c>
      <c r="K5258" s="6">
        <v>8564.34835932398</v>
      </c>
      <c r="L5258" s="6">
        <v>36010.93504178183</v>
      </c>
      <c r="M5258" s="6">
        <v>161442329.54019323</v>
      </c>
      <c r="N5258" s="6">
        <v>3465.809195706</v>
      </c>
      <c r="O5258" s="6">
        <v>111471209.33926706</v>
      </c>
    </row>
    <row r="5259">
      <c r="A5259">
        <v>5255</v>
      </c>
      <c r="B5259" s="6">
        <v>-161015211.39695972</v>
      </c>
      <c r="C5259" s="6">
        <v>59060552.345079385</v>
      </c>
      <c r="D5259" s="6">
        <v>63605267.5022759</v>
      </c>
      <c r="E5259" s="6">
        <v>43560654.83342082</v>
      </c>
      <c r="F5259" s="6">
        <v>44268388.073197216</v>
      </c>
      <c r="G5259" s="6">
        <v>89388330.98931386</v>
      </c>
      <c r="H5259" s="6">
        <f>NPV(Supuestos!$B$22,C5259:G5259)+B5259</f>
        <v>41772617.44684543</v>
      </c>
      <c r="I5259" s="2">
        <f>IFERROR(IRR(B5259:G5259),"")</f>
        <v>0.2401259175326214</v>
      </c>
      <c r="J5259" s="2">
        <f>IFERROR(MIRR(B5259:G5259,Supuestos!$B$22,Supuestos!$B$22),"")</f>
        <v>0.19382274004727162</v>
      </c>
      <c r="K5259" s="6">
        <v>8075.944916485717</v>
      </c>
      <c r="L5259" s="6">
        <v>37432.55936221248</v>
      </c>
      <c r="M5259" s="6">
        <v>136830948.39757496</v>
      </c>
      <c r="N5259" s="6">
        <v>3446.7526980365315</v>
      </c>
      <c r="O5259" s="6">
        <v>109889654.57796626</v>
      </c>
    </row>
    <row r="5260">
      <c r="A5260">
        <v>5256</v>
      </c>
      <c r="B5260" s="6">
        <v>-171017446.8362962</v>
      </c>
      <c r="C5260" s="6">
        <v>47654006.0766433</v>
      </c>
      <c r="D5260" s="6">
        <v>41001367.83895233</v>
      </c>
      <c r="E5260" s="6">
        <v>59389832.7880647</v>
      </c>
      <c r="F5260" s="6">
        <v>65951415.80215123</v>
      </c>
      <c r="G5260" s="6">
        <v>80424915.64568293</v>
      </c>
      <c r="H5260" s="6">
        <f>NPV(Supuestos!$B$22,C5260:G5260)+B5260</f>
        <v>23238693.120185606</v>
      </c>
      <c r="I5260" s="2">
        <f>IFERROR(IRR(B5260:G5260),"")</f>
        <v>0.18956203938932528</v>
      </c>
      <c r="J5260" s="2">
        <f>IFERROR(MIRR(B5260:G5260,Supuestos!$B$22,Supuestos!$B$22),"")</f>
        <v>0.1694232352569609</v>
      </c>
      <c r="K5260" s="6">
        <v>7521.221553358293</v>
      </c>
      <c r="L5260" s="6">
        <v>41652.74309835145</v>
      </c>
      <c r="M5260" s="6">
        <v>145955086.10447085</v>
      </c>
      <c r="N5260" s="6">
        <v>3395.2553992470107</v>
      </c>
      <c r="O5260" s="6">
        <v>113774085.2528105</v>
      </c>
    </row>
    <row r="5261">
      <c r="A5261">
        <v>5257</v>
      </c>
      <c r="B5261" s="6">
        <v>-183061202.14109427</v>
      </c>
      <c r="C5261" s="6">
        <v>67234476.28805631</v>
      </c>
      <c r="D5261" s="6">
        <v>72553594.2819017</v>
      </c>
      <c r="E5261" s="6">
        <v>60704039.166369945</v>
      </c>
      <c r="F5261" s="6">
        <v>56452139.11155948</v>
      </c>
      <c r="G5261" s="6">
        <v>105638360.15539369</v>
      </c>
      <c r="H5261" s="6">
        <f>NPV(Supuestos!$B$22,C5261:G5261)+B5261</f>
        <v>61006993.06972607</v>
      </c>
      <c r="I5261" s="2">
        <f>IFERROR(IRR(B5261:G5261),"")</f>
        <v>0.26519015026291504</v>
      </c>
      <c r="J5261" s="2">
        <f>IFERROR(MIRR(B5261:G5261,Supuestos!$B$22,Supuestos!$B$22),"")</f>
        <v>0.20750191250342076</v>
      </c>
      <c r="K5261" s="6">
        <v>7726.764196914317</v>
      </c>
      <c r="L5261" s="6">
        <v>42374.666858420765</v>
      </c>
      <c r="M5261" s="6">
        <v>156867677.44206887</v>
      </c>
      <c r="N5261" s="6">
        <v>3168.222722938905</v>
      </c>
      <c r="O5261" s="6">
        <v>111761331.28336543</v>
      </c>
    </row>
    <row r="5262">
      <c r="A5262">
        <v>5258</v>
      </c>
      <c r="B5262" s="6">
        <v>-166889598.68613827</v>
      </c>
      <c r="C5262" s="6">
        <v>39905517.88414252</v>
      </c>
      <c r="D5262" s="6">
        <v>49059063.13842484</v>
      </c>
      <c r="E5262" s="6">
        <v>40616355.05192247</v>
      </c>
      <c r="F5262" s="6">
        <v>35757452.84035924</v>
      </c>
      <c r="G5262" s="6">
        <v>85887505.44193715</v>
      </c>
      <c r="H5262" s="6">
        <f>NPV(Supuestos!$B$22,C5262:G5262)+B5262</f>
        <v>-941958.0403562114</v>
      </c>
      <c r="I5262" s="2">
        <f>IFERROR(IRR(B5262:G5262),"")</f>
        <v>0.13786393353160156</v>
      </c>
      <c r="J5262" s="2">
        <f>IFERROR(MIRR(B5262:G5262,Supuestos!$B$22,Supuestos!$B$22),"")</f>
        <v>0.13871020748322938</v>
      </c>
      <c r="K5262" s="6">
        <v>7307.294592699891</v>
      </c>
      <c r="L5262" s="6">
        <v>40030.47993513346</v>
      </c>
      <c r="M5262" s="6">
        <v>143488437.9202837</v>
      </c>
      <c r="N5262" s="6">
        <v>3364.832763466984</v>
      </c>
      <c r="O5262" s="6">
        <v>106837728.66390675</v>
      </c>
    </row>
    <row r="5263">
      <c r="A5263">
        <v>5259</v>
      </c>
      <c r="B5263" s="6">
        <v>-170246797.58439547</v>
      </c>
      <c r="C5263" s="6">
        <v>44845079.399650626</v>
      </c>
      <c r="D5263" s="6">
        <v>57648843.448857926</v>
      </c>
      <c r="E5263" s="6">
        <v>64920738.77512327</v>
      </c>
      <c r="F5263" s="6">
        <v>51713848.177865006</v>
      </c>
      <c r="G5263" s="6">
        <v>105782941.89028758</v>
      </c>
      <c r="H5263" s="6">
        <f>NPV(Supuestos!$B$22,C5263:G5263)+B5263</f>
        <v>42828648.749071114</v>
      </c>
      <c r="I5263" s="2">
        <f>IFERROR(IRR(B5263:G5263),"")</f>
        <v>0.22844767092818768</v>
      </c>
      <c r="J5263" s="2">
        <f>IFERROR(MIRR(B5263:G5263,Supuestos!$B$22,Supuestos!$B$22),"")</f>
        <v>0.19232799892779862</v>
      </c>
      <c r="K5263" s="6">
        <v>7787.865132255782</v>
      </c>
      <c r="L5263" s="6">
        <v>40020.6548010398</v>
      </c>
      <c r="M5263" s="6">
        <v>145312760.61679044</v>
      </c>
      <c r="N5263" s="6">
        <v>3207.90597970287</v>
      </c>
      <c r="O5263" s="6">
        <v>112121143.42483862</v>
      </c>
    </row>
    <row r="5264">
      <c r="A5264">
        <v>5260</v>
      </c>
      <c r="B5264" s="6">
        <v>-166123027.292254</v>
      </c>
      <c r="C5264" s="6">
        <v>53411723.498404235</v>
      </c>
      <c r="D5264" s="6">
        <v>40886529.62722804</v>
      </c>
      <c r="E5264" s="6">
        <v>43835648.523807585</v>
      </c>
      <c r="F5264" s="6">
        <v>59568123.76274555</v>
      </c>
      <c r="G5264" s="6">
        <v>85564668.29910114</v>
      </c>
      <c r="H5264" s="6">
        <f>NPV(Supuestos!$B$22,C5264:G5264)+B5264</f>
        <v>21486751.520000733</v>
      </c>
      <c r="I5264" s="2">
        <f>IFERROR(IRR(B5264:G5264),"")</f>
        <v>0.18803596075603884</v>
      </c>
      <c r="J5264" s="2">
        <f>IFERROR(MIRR(B5264:G5264,Supuestos!$B$22,Supuestos!$B$22),"")</f>
        <v>0.16807298101236157</v>
      </c>
      <c r="K5264" s="6">
        <v>7683.566874801746</v>
      </c>
      <c r="L5264" s="6">
        <v>39165.33941340959</v>
      </c>
      <c r="M5264" s="6">
        <v>142048666.9276747</v>
      </c>
      <c r="N5264" s="6">
        <v>3443.228139014294</v>
      </c>
      <c r="O5264" s="6">
        <v>107641652.47998653</v>
      </c>
    </row>
    <row r="5265">
      <c r="A5265">
        <v>5261</v>
      </c>
      <c r="B5265" s="6">
        <v>-177354111.4541591</v>
      </c>
      <c r="C5265" s="6">
        <v>65549589.681029394</v>
      </c>
      <c r="D5265" s="6">
        <v>59803465.09264773</v>
      </c>
      <c r="E5265" s="6">
        <v>47029970.585180685</v>
      </c>
      <c r="F5265" s="6">
        <v>54391092.96174452</v>
      </c>
      <c r="G5265" s="6">
        <v>113548899.88055569</v>
      </c>
      <c r="H5265" s="6">
        <f>NPV(Supuestos!$B$22,C5265:G5265)+B5265</f>
        <v>49083877.526282385</v>
      </c>
      <c r="I5265" s="2">
        <f>IFERROR(IRR(B5265:G5265),"")</f>
        <v>0.24204988941074249</v>
      </c>
      <c r="J5265" s="2">
        <f>IFERROR(MIRR(B5265:G5265,Supuestos!$B$22,Supuestos!$B$22),"")</f>
        <v>0.1970890466078583</v>
      </c>
      <c r="K5265" s="6">
        <v>8264.64753076762</v>
      </c>
      <c r="L5265" s="6">
        <v>38329.771879955384</v>
      </c>
      <c r="M5265" s="6">
        <v>152011547.09235436</v>
      </c>
      <c r="N5265" s="6">
        <v>3394.7369661803045</v>
      </c>
      <c r="O5265" s="6">
        <v>114328587.20645897</v>
      </c>
    </row>
    <row r="5266">
      <c r="A5266">
        <v>5262</v>
      </c>
      <c r="B5266" s="6">
        <v>-152756086.0983276</v>
      </c>
      <c r="C5266" s="6">
        <v>60579102.38073189</v>
      </c>
      <c r="D5266" s="6">
        <v>70084178.38088219</v>
      </c>
      <c r="E5266" s="6">
        <v>59123802.68666225</v>
      </c>
      <c r="F5266" s="6">
        <v>77266979.38407128</v>
      </c>
      <c r="G5266" s="6">
        <v>96624132.83964208</v>
      </c>
      <c r="H5266" s="6">
        <f>NPV(Supuestos!$B$22,C5266:G5266)+B5266</f>
        <v>90149661.06332457</v>
      </c>
      <c r="I5266" s="2">
        <f>IFERROR(IRR(B5266:G5266),"")</f>
        <v>0.34800135440180907</v>
      </c>
      <c r="J5266" s="2">
        <f>IFERROR(MIRR(B5266:G5266,Supuestos!$B$22,Supuestos!$B$22),"")</f>
        <v>0.25081391762350114</v>
      </c>
      <c r="K5266" s="6">
        <v>8534.404693716546</v>
      </c>
      <c r="L5266" s="6">
        <v>40721.56185338485</v>
      </c>
      <c r="M5266" s="6">
        <v>124953343.0089679</v>
      </c>
      <c r="N5266" s="6">
        <v>3498.686629657944</v>
      </c>
      <c r="O5266" s="6">
        <v>117817329.19476433</v>
      </c>
    </row>
    <row r="5267">
      <c r="A5267">
        <v>5263</v>
      </c>
      <c r="B5267" s="6">
        <v>-181738901.82437417</v>
      </c>
      <c r="C5267" s="6">
        <v>36277472.86523528</v>
      </c>
      <c r="D5267" s="6">
        <v>52910140.145226985</v>
      </c>
      <c r="E5267" s="6">
        <v>37826451.57451339</v>
      </c>
      <c r="F5267" s="6">
        <v>38010068.06102583</v>
      </c>
      <c r="G5267" s="6">
        <v>94253012.67271706</v>
      </c>
      <c r="H5267" s="6">
        <f>NPV(Supuestos!$B$22,C5267:G5267)+B5267</f>
        <v>-12215072.121240616</v>
      </c>
      <c r="I5267" s="2">
        <f>IFERROR(IRR(B5267:G5267),"")</f>
        <v>0.1148587931719276</v>
      </c>
      <c r="J5267" s="2">
        <f>IFERROR(MIRR(B5267:G5267,Supuestos!$B$22,Supuestos!$B$22),"")</f>
        <v>0.12424618478807847</v>
      </c>
      <c r="K5267" s="6">
        <v>8114.915759853586</v>
      </c>
      <c r="L5267" s="6">
        <v>34922.25721942092</v>
      </c>
      <c r="M5267" s="6">
        <v>159067607.786011</v>
      </c>
      <c r="N5267" s="6">
        <v>3482.0054408473275</v>
      </c>
      <c r="O5267" s="6">
        <v>113253674.47526157</v>
      </c>
    </row>
    <row r="5268">
      <c r="A5268">
        <v>5264</v>
      </c>
      <c r="B5268" s="6">
        <v>-164026533.08594042</v>
      </c>
      <c r="C5268" s="6">
        <v>44226668.32094785</v>
      </c>
      <c r="D5268" s="6">
        <v>49919541.76525758</v>
      </c>
      <c r="E5268" s="6">
        <v>52158546.01964016</v>
      </c>
      <c r="F5268" s="6">
        <v>69856973.29187855</v>
      </c>
      <c r="G5268" s="6">
        <v>95593813.99048299</v>
      </c>
      <c r="H5268" s="6">
        <f>NPV(Supuestos!$B$22,C5268:G5268)+B5268</f>
        <v>39395156.93305721</v>
      </c>
      <c r="I5268" s="2">
        <f>IFERROR(IRR(B5268:G5268),"")</f>
        <v>0.22346879801629418</v>
      </c>
      <c r="J5268" s="2">
        <f>IFERROR(MIRR(B5268:G5268,Supuestos!$B$22,Supuestos!$B$22),"")</f>
        <v>0.19014939953986754</v>
      </c>
      <c r="K5268" s="6">
        <v>8457.475847613998</v>
      </c>
      <c r="L5268" s="6">
        <v>35640.7913548665</v>
      </c>
      <c r="M5268" s="6">
        <v>139912042.52004975</v>
      </c>
      <c r="N5268" s="6">
        <v>3503.834182738016</v>
      </c>
      <c r="O5268" s="6">
        <v>107900436.7739513</v>
      </c>
    </row>
    <row r="5269">
      <c r="A5269">
        <v>5265</v>
      </c>
      <c r="B5269" s="6">
        <v>-169038291.00500578</v>
      </c>
      <c r="C5269" s="6">
        <v>59185046.016076684</v>
      </c>
      <c r="D5269" s="6">
        <v>54543829.342383854</v>
      </c>
      <c r="E5269" s="6">
        <v>65575983.17223819</v>
      </c>
      <c r="F5269" s="6">
        <v>66897697.67031665</v>
      </c>
      <c r="G5269" s="6">
        <v>99307214.88208759</v>
      </c>
      <c r="H5269" s="6">
        <f>NPV(Supuestos!$B$22,C5269:G5269)+B5269</f>
        <v>60295905.318904944</v>
      </c>
      <c r="I5269" s="2">
        <f>IFERROR(IRR(B5269:G5269),"")</f>
        <v>0.2677308338738818</v>
      </c>
      <c r="J5269" s="2">
        <f>IFERROR(MIRR(B5269:G5269,Supuestos!$B$22,Supuestos!$B$22),"")</f>
        <v>0.21171810288490645</v>
      </c>
      <c r="K5269" s="6">
        <v>8350.726500215267</v>
      </c>
      <c r="L5269" s="6">
        <v>36184.60676105957</v>
      </c>
      <c r="M5269" s="6">
        <v>144864870.63864988</v>
      </c>
      <c r="N5269" s="6">
        <v>3345.4795203482113</v>
      </c>
      <c r="O5269" s="6">
        <v>107672327.48832606</v>
      </c>
    </row>
    <row r="5270">
      <c r="A5270">
        <v>5266</v>
      </c>
      <c r="B5270" s="6">
        <v>-156322456.07721037</v>
      </c>
      <c r="C5270" s="6">
        <v>55331852.641078845</v>
      </c>
      <c r="D5270" s="6">
        <v>33022736.526971404</v>
      </c>
      <c r="E5270" s="6">
        <v>52918982.32733294</v>
      </c>
      <c r="F5270" s="6">
        <v>58918969.00335449</v>
      </c>
      <c r="G5270" s="6">
        <v>95533023.53277515</v>
      </c>
      <c r="H5270" s="6">
        <f>NPV(Supuestos!$B$22,C5270:G5270)+B5270</f>
        <v>37844604.306267336</v>
      </c>
      <c r="I5270" s="2">
        <f>IFERROR(IRR(B5270:G5270),"")</f>
        <v>0.22618045156467648</v>
      </c>
      <c r="J5270" s="2">
        <f>IFERROR(MIRR(B5270:G5270,Supuestos!$B$22,Supuestos!$B$22),"")</f>
        <v>0.19051723898805872</v>
      </c>
      <c r="K5270" s="6">
        <v>7804.815069904801</v>
      </c>
      <c r="L5270" s="6">
        <v>38530.923417437414</v>
      </c>
      <c r="M5270" s="6">
        <v>132264317.53754932</v>
      </c>
      <c r="N5270" s="6">
        <v>3337.0608516347907</v>
      </c>
      <c r="O5270" s="6">
        <v>108957850.64080502</v>
      </c>
    </row>
    <row r="5271">
      <c r="A5271">
        <v>5267</v>
      </c>
      <c r="B5271" s="6">
        <v>-165686534.70678815</v>
      </c>
      <c r="C5271" s="6">
        <v>73126466.3081346</v>
      </c>
      <c r="D5271" s="6">
        <v>65996292.296931505</v>
      </c>
      <c r="E5271" s="6">
        <v>82423009.3044069</v>
      </c>
      <c r="F5271" s="6">
        <v>90357713.1852778</v>
      </c>
      <c r="G5271" s="6">
        <v>129277532.45951107</v>
      </c>
      <c r="H5271" s="6">
        <f>NPV(Supuestos!$B$22,C5271:G5271)+B5271</f>
        <v>125516395.10307881</v>
      </c>
      <c r="I5271" s="2">
        <f>IFERROR(IRR(B5271:G5271),"")</f>
        <v>0.392861189519926</v>
      </c>
      <c r="J5271" s="2">
        <f>IFERROR(MIRR(B5271:G5271,Supuestos!$B$22,Supuestos!$B$22),"")</f>
        <v>0.2761054292121523</v>
      </c>
      <c r="K5271" s="6">
        <v>7963.949695004526</v>
      </c>
      <c r="L5271" s="6">
        <v>45007.38754705638</v>
      </c>
      <c r="M5271" s="6">
        <v>137011609.08052173</v>
      </c>
      <c r="N5271" s="6">
        <v>3362.148902968814</v>
      </c>
      <c r="O5271" s="6">
        <v>102258671.19485517</v>
      </c>
    </row>
    <row r="5272">
      <c r="A5272">
        <v>5268</v>
      </c>
      <c r="B5272" s="6">
        <v>-156846656.08164847</v>
      </c>
      <c r="C5272" s="6">
        <v>79316610.37131351</v>
      </c>
      <c r="D5272" s="6">
        <v>69225679.61858356</v>
      </c>
      <c r="E5272" s="6">
        <v>81409507.09136637</v>
      </c>
      <c r="F5272" s="6">
        <v>74221476.6927343</v>
      </c>
      <c r="G5272" s="6">
        <v>121496317.99801065</v>
      </c>
      <c r="H5272" s="6">
        <f>NPV(Supuestos!$B$22,C5272:G5272)+B5272</f>
        <v>127991781.87610355</v>
      </c>
      <c r="I5272" s="2">
        <f>IFERROR(IRR(B5272:G5272),"")</f>
        <v>0.4239461707815544</v>
      </c>
      <c r="J5272" s="2">
        <f>IFERROR(MIRR(B5272:G5272,Supuestos!$B$22,Supuestos!$B$22),"")</f>
        <v>0.2844864214078775</v>
      </c>
      <c r="K5272" s="6">
        <v>8158.165691755512</v>
      </c>
      <c r="L5272" s="6">
        <v>43162.00709491146</v>
      </c>
      <c r="M5272" s="6">
        <v>128676831.6441273</v>
      </c>
      <c r="N5272" s="6">
        <v>3278.3356043199697</v>
      </c>
      <c r="O5272" s="6">
        <v>109427318.60080963</v>
      </c>
    </row>
    <row r="5273">
      <c r="A5273">
        <v>5269</v>
      </c>
      <c r="B5273" s="6">
        <v>-162394535.36318105</v>
      </c>
      <c r="C5273" s="6">
        <v>71274413.12355429</v>
      </c>
      <c r="D5273" s="6">
        <v>70155487.06143147</v>
      </c>
      <c r="E5273" s="6">
        <v>57182187.880479895</v>
      </c>
      <c r="F5273" s="6">
        <v>64929412.161861144</v>
      </c>
      <c r="G5273" s="6">
        <v>100193145.2573131</v>
      </c>
      <c r="H5273" s="6">
        <f>NPV(Supuestos!$B$22,C5273:G5273)+B5273</f>
        <v>83186201.3412841</v>
      </c>
      <c r="I5273" s="2">
        <f>IFERROR(IRR(B5273:G5273),"")</f>
        <v>0.32996063961065986</v>
      </c>
      <c r="J5273" s="2">
        <f>IFERROR(MIRR(B5273:G5273,Supuestos!$B$22,Supuestos!$B$22),"")</f>
        <v>0.23831013862292294</v>
      </c>
      <c r="K5273" s="6">
        <v>8504.415374633661</v>
      </c>
      <c r="L5273" s="6">
        <v>37102.10864536312</v>
      </c>
      <c r="M5273" s="6">
        <v>137151995.90758467</v>
      </c>
      <c r="N5273" s="6">
        <v>3434.165627292047</v>
      </c>
      <c r="O5273" s="6">
        <v>106892703.248922</v>
      </c>
    </row>
    <row r="5274">
      <c r="A5274">
        <v>5270</v>
      </c>
      <c r="B5274" s="6">
        <v>-173373897.16107225</v>
      </c>
      <c r="C5274" s="6">
        <v>46420688.87869817</v>
      </c>
      <c r="D5274" s="6">
        <v>39274253.2433841</v>
      </c>
      <c r="E5274" s="6">
        <v>41446849.667347685</v>
      </c>
      <c r="F5274" s="6">
        <v>33202755.802363086</v>
      </c>
      <c r="G5274" s="6">
        <v>96142487.78993046</v>
      </c>
      <c r="H5274" s="6">
        <f>NPV(Supuestos!$B$22,C5274:G5274)+B5274</f>
        <v>-4866196.761824533</v>
      </c>
      <c r="I5274" s="2">
        <f>IFERROR(IRR(B5274:G5274),"")</f>
        <v>0.12943639985378946</v>
      </c>
      <c r="J5274" s="2">
        <f>IFERROR(MIRR(B5274:G5274,Supuestos!$B$22,Supuestos!$B$22),"")</f>
        <v>0.13352749633221594</v>
      </c>
      <c r="K5274" s="6">
        <v>7698.860861591274</v>
      </c>
      <c r="L5274" s="6">
        <v>35351.535544124585</v>
      </c>
      <c r="M5274" s="6">
        <v>151600572.88924718</v>
      </c>
      <c r="N5274" s="6">
        <v>3271.60230781883</v>
      </c>
      <c r="O5274" s="6">
        <v>105238822.09437679</v>
      </c>
    </row>
    <row r="5275">
      <c r="A5275">
        <v>5271</v>
      </c>
      <c r="B5275" s="6">
        <v>-170947719.90652624</v>
      </c>
      <c r="C5275" s="6">
        <v>106092885.51410225</v>
      </c>
      <c r="D5275" s="6">
        <v>103250950.35822171</v>
      </c>
      <c r="E5275" s="6">
        <v>107317005.18532047</v>
      </c>
      <c r="F5275" s="6">
        <v>95856434.11967623</v>
      </c>
      <c r="G5275" s="6">
        <v>174582049.93591475</v>
      </c>
      <c r="H5275" s="6">
        <f>NPV(Supuestos!$B$22,C5275:G5275)+B5275</f>
        <v>221427540.2412225</v>
      </c>
      <c r="I5275" s="2">
        <f>IFERROR(IRR(B5275:G5275),"")</f>
        <v>0.5713181233935761</v>
      </c>
      <c r="J5275" s="2">
        <f>IFERROR(MIRR(B5275:G5275,Supuestos!$B$22,Supuestos!$B$22),"")</f>
        <v>0.34608508493007184</v>
      </c>
      <c r="K5275" s="6">
        <v>9249.389571384065</v>
      </c>
      <c r="L5275" s="6">
        <v>42771.03391943323</v>
      </c>
      <c r="M5275" s="6">
        <v>139299243.49918866</v>
      </c>
      <c r="N5275" s="6">
        <v>3238.2270659320056</v>
      </c>
      <c r="O5275" s="6">
        <v>111245567.60475726</v>
      </c>
    </row>
    <row r="5276">
      <c r="A5276">
        <v>5272</v>
      </c>
      <c r="B5276" s="6">
        <v>-163241657.95238018</v>
      </c>
      <c r="C5276" s="6">
        <v>46108616.30573151</v>
      </c>
      <c r="D5276" s="6">
        <v>56327163.33717802</v>
      </c>
      <c r="E5276" s="6">
        <v>52139779.352916025</v>
      </c>
      <c r="F5276" s="6">
        <v>52829889.42755147</v>
      </c>
      <c r="G5276" s="6">
        <v>109131490.8606643</v>
      </c>
      <c r="H5276" s="6">
        <f>NPV(Supuestos!$B$22,C5276:G5276)+B5276</f>
        <v>43698298.018447466</v>
      </c>
      <c r="I5276" s="2">
        <f>IFERROR(IRR(B5276:G5276),"")</f>
        <v>0.23344148205348045</v>
      </c>
      <c r="J5276" s="2">
        <f>IFERROR(MIRR(B5276:G5276,Supuestos!$B$22,Supuestos!$B$22),"")</f>
        <v>0.1953842307188436</v>
      </c>
      <c r="K5276" s="6">
        <v>8244.909927666175</v>
      </c>
      <c r="L5276" s="6">
        <v>36021.941359519275</v>
      </c>
      <c r="M5276" s="6">
        <v>139481844.99806744</v>
      </c>
      <c r="N5276" s="6">
        <v>3478.06796633328</v>
      </c>
      <c r="O5276" s="6">
        <v>103595621.52556415</v>
      </c>
    </row>
    <row r="5277">
      <c r="A5277">
        <v>5273</v>
      </c>
      <c r="B5277" s="6">
        <v>-179783608.42054638</v>
      </c>
      <c r="C5277" s="6">
        <v>53486064.58572395</v>
      </c>
      <c r="D5277" s="6">
        <v>52316399.05013719</v>
      </c>
      <c r="E5277" s="6">
        <v>76981144.72279406</v>
      </c>
      <c r="F5277" s="6">
        <v>74523992.64421062</v>
      </c>
      <c r="G5277" s="6">
        <v>100494189.80114721</v>
      </c>
      <c r="H5277" s="6">
        <f>NPV(Supuestos!$B$22,C5277:G5277)+B5277</f>
        <v>55667561.709794395</v>
      </c>
      <c r="I5277" s="2">
        <f>IFERROR(IRR(B5277:G5277),"")</f>
        <v>0.2484431215315004</v>
      </c>
      <c r="J5277" s="2">
        <f>IFERROR(MIRR(B5277:G5277,Supuestos!$B$22,Supuestos!$B$22),"")</f>
        <v>0.20319218768320413</v>
      </c>
      <c r="K5277" s="6">
        <v>7943.324404473325</v>
      </c>
      <c r="L5277" s="6">
        <v>42110.21187145905</v>
      </c>
      <c r="M5277" s="6">
        <v>153024002.52965814</v>
      </c>
      <c r="N5277" s="6">
        <v>3496.3755354595683</v>
      </c>
      <c r="O5277" s="6">
        <v>109464712.6819409</v>
      </c>
    </row>
    <row r="5278">
      <c r="A5278">
        <v>5274</v>
      </c>
      <c r="B5278" s="6">
        <v>-165264203.49016315</v>
      </c>
      <c r="C5278" s="6">
        <v>54870406.779568516</v>
      </c>
      <c r="D5278" s="6">
        <v>61096521.61132063</v>
      </c>
      <c r="E5278" s="6">
        <v>53163089.28627909</v>
      </c>
      <c r="F5278" s="6">
        <v>59273440.08786228</v>
      </c>
      <c r="G5278" s="6">
        <v>91020564.42782727</v>
      </c>
      <c r="H5278" s="6">
        <f>NPV(Supuestos!$B$22,C5278:G5278)+B5278</f>
        <v>48130956.56939016</v>
      </c>
      <c r="I5278" s="2">
        <f>IFERROR(IRR(B5278:G5278),"")</f>
        <v>0.24739401563696664</v>
      </c>
      <c r="J5278" s="2">
        <f>IFERROR(MIRR(B5278:G5278,Supuestos!$B$22,Supuestos!$B$22),"")</f>
        <v>0.19979212040122296</v>
      </c>
      <c r="K5278" s="6">
        <v>7764.154278980907</v>
      </c>
      <c r="L5278" s="6">
        <v>41413.44299877832</v>
      </c>
      <c r="M5278" s="6">
        <v>139540974.63685942</v>
      </c>
      <c r="N5278" s="6">
        <v>3391.644714958966</v>
      </c>
      <c r="O5278" s="6">
        <v>106988550.72962846</v>
      </c>
    </row>
    <row r="5279">
      <c r="A5279">
        <v>5275</v>
      </c>
      <c r="B5279" s="6">
        <v>-160414703.81523</v>
      </c>
      <c r="C5279" s="6">
        <v>49110869.28151864</v>
      </c>
      <c r="D5279" s="6">
        <v>52243201.25599332</v>
      </c>
      <c r="E5279" s="6">
        <v>56532180.630511135</v>
      </c>
      <c r="F5279" s="6">
        <v>60975133.12684415</v>
      </c>
      <c r="G5279" s="6">
        <v>101322426.15762362</v>
      </c>
      <c r="H5279" s="6">
        <f>NPV(Supuestos!$B$22,C5279:G5279)+B5279</f>
        <v>49747931.58265399</v>
      </c>
      <c r="I5279" s="2">
        <f>IFERROR(IRR(B5279:G5279),"")</f>
        <v>0.24845416459469002</v>
      </c>
      <c r="J5279" s="2">
        <f>IFERROR(MIRR(B5279:G5279,Supuestos!$B$22,Supuestos!$B$22),"")</f>
        <v>0.20328116226412463</v>
      </c>
      <c r="K5279" s="6">
        <v>8399.282131890212</v>
      </c>
      <c r="L5279" s="6">
        <v>36951.68796250148</v>
      </c>
      <c r="M5279" s="6">
        <v>135585291.6195003</v>
      </c>
      <c r="N5279" s="6">
        <v>3510.1764172005155</v>
      </c>
      <c r="O5279" s="6">
        <v>110315876.05935635</v>
      </c>
    </row>
    <row r="5280">
      <c r="A5280">
        <v>5276</v>
      </c>
      <c r="B5280" s="6">
        <v>-174451285.72005874</v>
      </c>
      <c r="C5280" s="6">
        <v>74946205.02674374</v>
      </c>
      <c r="D5280" s="6">
        <v>51448027.68459062</v>
      </c>
      <c r="E5280" s="6">
        <v>59310871.416449785</v>
      </c>
      <c r="F5280" s="6">
        <v>69659094.1476767</v>
      </c>
      <c r="G5280" s="6">
        <v>105454500.44651219</v>
      </c>
      <c r="H5280" s="6">
        <f>NPV(Supuestos!$B$22,C5280:G5280)+B5280</f>
        <v>66925273.73742648</v>
      </c>
      <c r="I5280" s="2">
        <f>IFERROR(IRR(B5280:G5280),"")</f>
        <v>0.28117561234708816</v>
      </c>
      <c r="J5280" s="2">
        <f>IFERROR(MIRR(B5280:G5280,Supuestos!$B$22,Supuestos!$B$22),"")</f>
        <v>0.2164913773658892</v>
      </c>
      <c r="K5280" s="6">
        <v>8597.621525205306</v>
      </c>
      <c r="L5280" s="6">
        <v>35081.48087785223</v>
      </c>
      <c r="M5280" s="6">
        <v>150321902.10953867</v>
      </c>
      <c r="N5280" s="6">
        <v>3282.2593366727233</v>
      </c>
      <c r="O5280" s="6">
        <v>107337583.81124365</v>
      </c>
    </row>
    <row r="5281">
      <c r="A5281">
        <v>5277</v>
      </c>
      <c r="B5281" s="6">
        <v>-172698008.81080335</v>
      </c>
      <c r="C5281" s="6">
        <v>46447438.946163684</v>
      </c>
      <c r="D5281" s="6">
        <v>49384831.977506936</v>
      </c>
      <c r="E5281" s="6">
        <v>55402065.62073183</v>
      </c>
      <c r="F5281" s="6">
        <v>65833028.464169234</v>
      </c>
      <c r="G5281" s="6">
        <v>99374739.06661016</v>
      </c>
      <c r="H5281" s="6">
        <f>NPV(Supuestos!$B$22,C5281:G5281)+B5281</f>
        <v>34030762.77754901</v>
      </c>
      <c r="I5281" s="2">
        <f>IFERROR(IRR(B5281:G5281),"")</f>
        <v>0.20933402547805796</v>
      </c>
      <c r="J5281" s="2">
        <f>IFERROR(MIRR(B5281:G5281,Supuestos!$B$22,Supuestos!$B$22),"")</f>
        <v>0.18175533092431873</v>
      </c>
      <c r="K5281" s="6">
        <v>8588.919221780425</v>
      </c>
      <c r="L5281" s="6">
        <v>36088.99527223225</v>
      </c>
      <c r="M5281" s="6">
        <v>147900771.5957299</v>
      </c>
      <c r="N5281" s="6">
        <v>3457.921161285291</v>
      </c>
      <c r="O5281" s="6">
        <v>115890265.80338027</v>
      </c>
    </row>
    <row r="5282">
      <c r="A5282">
        <v>5278</v>
      </c>
      <c r="B5282" s="6">
        <v>-175119218.47456074</v>
      </c>
      <c r="C5282" s="6">
        <v>47686512.43395719</v>
      </c>
      <c r="D5282" s="6">
        <v>79817240.61596422</v>
      </c>
      <c r="E5282" s="6">
        <v>76925376.35922368</v>
      </c>
      <c r="F5282" s="6">
        <v>62651021.409783304</v>
      </c>
      <c r="G5282" s="6">
        <v>117554605.73942843</v>
      </c>
      <c r="H5282" s="6">
        <f>NPV(Supuestos!$B$22,C5282:G5282)+B5282</f>
        <v>78198881.07805681</v>
      </c>
      <c r="I5282" s="2">
        <f>IFERROR(IRR(B5282:G5282),"")</f>
        <v>0.2930809508171311</v>
      </c>
      <c r="J5282" s="2">
        <f>IFERROR(MIRR(B5282:G5282,Supuestos!$B$22,Supuestos!$B$22),"")</f>
        <v>0.22735821417821955</v>
      </c>
      <c r="K5282" s="6">
        <v>7402.544265974993</v>
      </c>
      <c r="L5282" s="6">
        <v>46570.251224019405</v>
      </c>
      <c r="M5282" s="6">
        <v>147540150.78149036</v>
      </c>
      <c r="N5282" s="6">
        <v>3226.10118749241</v>
      </c>
      <c r="O5282" s="6">
        <v>107873758.84879494</v>
      </c>
    </row>
    <row r="5283">
      <c r="A5283">
        <v>5279</v>
      </c>
      <c r="B5283" s="6">
        <v>-174247898.17608622</v>
      </c>
      <c r="C5283" s="6">
        <v>49729826.23969969</v>
      </c>
      <c r="D5283" s="6">
        <v>46920046.651323356</v>
      </c>
      <c r="E5283" s="6">
        <v>58405537.6526158</v>
      </c>
      <c r="F5283" s="6">
        <v>51521952.08460279</v>
      </c>
      <c r="G5283" s="6">
        <v>100944754.08310948</v>
      </c>
      <c r="H5283" s="6">
        <f>NPV(Supuestos!$B$22,C5283:G5283)+B5283</f>
        <v>27832956.839806296</v>
      </c>
      <c r="I5283" s="2">
        <f>IFERROR(IRR(B5283:G5283),"")</f>
        <v>0.19763685993930966</v>
      </c>
      <c r="J5283" s="2">
        <f>IFERROR(MIRR(B5283:G5283,Supuestos!$B$22,Supuestos!$B$22),"")</f>
        <v>0.17429273986719962</v>
      </c>
      <c r="K5283" s="6">
        <v>7969.497532637923</v>
      </c>
      <c r="L5283" s="6">
        <v>38789.50906995289</v>
      </c>
      <c r="M5283" s="6">
        <v>149517266.43006814</v>
      </c>
      <c r="N5283" s="6">
        <v>3406.351385420809</v>
      </c>
      <c r="O5283" s="6">
        <v>109463585.54039294</v>
      </c>
    </row>
    <row r="5284">
      <c r="A5284">
        <v>5280</v>
      </c>
      <c r="B5284" s="6">
        <v>-149928891.08908784</v>
      </c>
      <c r="C5284" s="6">
        <v>40190111.61393895</v>
      </c>
      <c r="D5284" s="6">
        <v>34391415.07218669</v>
      </c>
      <c r="E5284" s="6">
        <v>30775857.79063375</v>
      </c>
      <c r="F5284" s="6">
        <v>31851520.473352358</v>
      </c>
      <c r="G5284" s="6">
        <v>90188731.31461252</v>
      </c>
      <c r="H5284" s="6">
        <f>NPV(Supuestos!$B$22,C5284:G5284)+B5284</f>
        <v>-1738644.6659569293</v>
      </c>
      <c r="I5284" s="2">
        <f>IFERROR(IRR(B5284:G5284),"")</f>
        <v>0.13573205939897717</v>
      </c>
      <c r="J5284" s="2">
        <f>IFERROR(MIRR(B5284:G5284,Supuestos!$B$22,Supuestos!$B$22),"")</f>
        <v>0.13734365627790424</v>
      </c>
      <c r="K5284" s="6">
        <v>7587.593251276884</v>
      </c>
      <c r="L5284" s="6">
        <v>37154.10953691931</v>
      </c>
      <c r="M5284" s="6">
        <v>127376069.42672534</v>
      </c>
      <c r="N5284" s="6">
        <v>3505.8229563136897</v>
      </c>
      <c r="O5284" s="6">
        <v>110548659.52529748</v>
      </c>
    </row>
    <row r="5285">
      <c r="A5285">
        <v>5281</v>
      </c>
      <c r="B5285" s="6">
        <v>-164080678.10280198</v>
      </c>
      <c r="C5285" s="6">
        <v>30379986.044448875</v>
      </c>
      <c r="D5285" s="6">
        <v>33074227.848163575</v>
      </c>
      <c r="E5285" s="6">
        <v>46955883.33655511</v>
      </c>
      <c r="F5285" s="6">
        <v>39437246.43127479</v>
      </c>
      <c r="G5285" s="6">
        <v>88603722.22073871</v>
      </c>
      <c r="H5285" s="6">
        <f>NPV(Supuestos!$B$22,C5285:G5285)+B5285</f>
        <v>-10920126.735987566</v>
      </c>
      <c r="I5285" s="2">
        <f>IFERROR(IRR(B5285:G5285),"")</f>
        <v>0.11618291294920015</v>
      </c>
      <c r="J5285" s="2">
        <f>IFERROR(MIRR(B5285:G5285,Supuestos!$B$22,Supuestos!$B$22),"")</f>
        <v>0.1244049455292604</v>
      </c>
      <c r="K5285" s="6">
        <v>7733.025535128923</v>
      </c>
      <c r="L5285" s="6">
        <v>35240.369756034015</v>
      </c>
      <c r="M5285" s="6">
        <v>142279503.76753828</v>
      </c>
      <c r="N5285" s="6">
        <v>3532.1500625150898</v>
      </c>
      <c r="O5285" s="6">
        <v>107057534.07091294</v>
      </c>
    </row>
    <row r="5286">
      <c r="A5286">
        <v>5282</v>
      </c>
      <c r="B5286" s="6">
        <v>-161448642.2510304</v>
      </c>
      <c r="C5286" s="6">
        <v>44442525.180326656</v>
      </c>
      <c r="D5286" s="6">
        <v>54258803.67022371</v>
      </c>
      <c r="E5286" s="6">
        <v>53462688.12183003</v>
      </c>
      <c r="F5286" s="6">
        <v>49449915.464067064</v>
      </c>
      <c r="G5286" s="6">
        <v>77225169.08975834</v>
      </c>
      <c r="H5286" s="6">
        <f>NPV(Supuestos!$B$22,C5286:G5286)+B5286</f>
        <v>24758860.76849773</v>
      </c>
      <c r="I5286" s="2">
        <f>IFERROR(IRR(B5286:G5286),"")</f>
        <v>0.1976097646323604</v>
      </c>
      <c r="J5286" s="2">
        <f>IFERROR(MIRR(B5286:G5286,Supuestos!$B$22,Supuestos!$B$22),"")</f>
        <v>0.17299836618614317</v>
      </c>
      <c r="K5286" s="6">
        <v>8400.23676715423</v>
      </c>
      <c r="L5286" s="6">
        <v>34801.032188708516</v>
      </c>
      <c r="M5286" s="6">
        <v>138061689.4409098</v>
      </c>
      <c r="N5286" s="6">
        <v>3374.7801651246846</v>
      </c>
      <c r="O5286" s="6">
        <v>115477401.3197302</v>
      </c>
    </row>
    <row r="5287">
      <c r="A5287">
        <v>5283</v>
      </c>
      <c r="B5287" s="6">
        <v>-172210510.25410503</v>
      </c>
      <c r="C5287" s="6">
        <v>46285592.58629834</v>
      </c>
      <c r="D5287" s="6">
        <v>43162952.758652404</v>
      </c>
      <c r="E5287" s="6">
        <v>35197727.9661619</v>
      </c>
      <c r="F5287" s="6">
        <v>47712335.58516762</v>
      </c>
      <c r="G5287" s="6">
        <v>70828199.53473778</v>
      </c>
      <c r="H5287" s="6">
        <f>NPV(Supuestos!$B$22,C5287:G5287)+B5287</f>
        <v>-9603678.577100396</v>
      </c>
      <c r="I5287" s="2">
        <f>IFERROR(IRR(B5287:G5287),"")</f>
        <v>0.11800053094563094</v>
      </c>
      <c r="J5287" s="2">
        <f>IFERROR(MIRR(B5287:G5287,Supuestos!$B$22,Supuestos!$B$22),"")</f>
        <v>0.12699159777753088</v>
      </c>
      <c r="K5287" s="6">
        <v>7758.66937809582</v>
      </c>
      <c r="L5287" s="6">
        <v>37439.40861393744</v>
      </c>
      <c r="M5287" s="6">
        <v>148972110.80234715</v>
      </c>
      <c r="N5287" s="6">
        <v>3421.221366027991</v>
      </c>
      <c r="O5287" s="6">
        <v>113224639.20494366</v>
      </c>
    </row>
    <row r="5288">
      <c r="A5288">
        <v>5284</v>
      </c>
      <c r="B5288" s="6">
        <v>-170203422.9830922</v>
      </c>
      <c r="C5288" s="6">
        <v>35468771.67450775</v>
      </c>
      <c r="D5288" s="6">
        <v>40789757.533954784</v>
      </c>
      <c r="E5288" s="6">
        <v>38258418.756780684</v>
      </c>
      <c r="F5288" s="6">
        <v>44830293.13107648</v>
      </c>
      <c r="G5288" s="6">
        <v>81125923.71088324</v>
      </c>
      <c r="H5288" s="6">
        <f>NPV(Supuestos!$B$22,C5288:G5288)+B5288</f>
        <v>-13203333.507251672</v>
      </c>
      <c r="I5288" s="2">
        <f>IFERROR(IRR(B5288:G5288),"")</f>
        <v>0.1110405274804981</v>
      </c>
      <c r="J5288" s="2">
        <f>IFERROR(MIRR(B5288:G5288,Supuestos!$B$22,Supuestos!$B$22),"")</f>
        <v>0.12173733112780294</v>
      </c>
      <c r="K5288" s="6">
        <v>7512.48559039954</v>
      </c>
      <c r="L5288" s="6">
        <v>41115.36524437406</v>
      </c>
      <c r="M5288" s="6">
        <v>145493135.86770225</v>
      </c>
      <c r="N5288" s="6">
        <v>3699.7533629648387</v>
      </c>
      <c r="O5288" s="6">
        <v>109841755.13614804</v>
      </c>
    </row>
    <row r="5289">
      <c r="A5289">
        <v>5285</v>
      </c>
      <c r="B5289" s="6">
        <v>-174695999.1503183</v>
      </c>
      <c r="C5289" s="6">
        <v>86874051.32388924</v>
      </c>
      <c r="D5289" s="6">
        <v>93955702.98113056</v>
      </c>
      <c r="E5289" s="6">
        <v>94362598.95291275</v>
      </c>
      <c r="F5289" s="6">
        <v>99648478.20519195</v>
      </c>
      <c r="G5289" s="6">
        <v>162971214.39947563</v>
      </c>
      <c r="H5289" s="6">
        <f>NPV(Supuestos!$B$22,C5289:G5289)+B5289</f>
        <v>181139278.64212227</v>
      </c>
      <c r="I5289" s="2">
        <f>IFERROR(IRR(B5289:G5289),"")</f>
        <v>0.4790560116415889</v>
      </c>
      <c r="J5289" s="2">
        <f>IFERROR(MIRR(B5289:G5289,Supuestos!$B$22,Supuestos!$B$22),"")</f>
        <v>0.31431074965750794</v>
      </c>
      <c r="K5289" s="6">
        <v>8838.401063163083</v>
      </c>
      <c r="L5289" s="6">
        <v>45024.93419328875</v>
      </c>
      <c r="M5289" s="6">
        <v>142860125.0508934</v>
      </c>
      <c r="N5289" s="6">
        <v>3510.3528796695173</v>
      </c>
      <c r="O5289" s="6">
        <v>109307389.40717752</v>
      </c>
    </row>
    <row r="5290">
      <c r="A5290">
        <v>5286</v>
      </c>
      <c r="B5290" s="6">
        <v>-149086856.79850355</v>
      </c>
      <c r="C5290" s="6">
        <v>60081810.81106855</v>
      </c>
      <c r="D5290" s="6">
        <v>40556554.54740166</v>
      </c>
      <c r="E5290" s="6">
        <v>42251394.06494303</v>
      </c>
      <c r="F5290" s="6">
        <v>45874512.756338105</v>
      </c>
      <c r="G5290" s="6">
        <v>99141359.12515125</v>
      </c>
      <c r="H5290" s="6">
        <f>NPV(Supuestos!$B$22,C5290:G5290)+B5290</f>
        <v>41994234.83138825</v>
      </c>
      <c r="I5290" s="2">
        <f>IFERROR(IRR(B5290:G5290),"")</f>
        <v>0.2433867126610675</v>
      </c>
      <c r="J5290" s="2">
        <f>IFERROR(MIRR(B5290:G5290,Supuestos!$B$22,Supuestos!$B$22),"")</f>
        <v>0.19801021835525456</v>
      </c>
      <c r="K5290" s="6">
        <v>7676.1629465182095</v>
      </c>
      <c r="L5290" s="6">
        <v>40333.20057158513</v>
      </c>
      <c r="M5290" s="6">
        <v>124318519.21913643</v>
      </c>
      <c r="N5290" s="6">
        <v>3451.8091385252774</v>
      </c>
      <c r="O5290" s="6">
        <v>111934880.68599552</v>
      </c>
    </row>
    <row r="5291">
      <c r="A5291">
        <v>5287</v>
      </c>
      <c r="B5291" s="6">
        <v>-162298995.52380678</v>
      </c>
      <c r="C5291" s="6">
        <v>88042518.92882958</v>
      </c>
      <c r="D5291" s="6">
        <v>86909225.75698063</v>
      </c>
      <c r="E5291" s="6">
        <v>93363890.51959261</v>
      </c>
      <c r="F5291" s="6">
        <v>85530047.50748008</v>
      </c>
      <c r="G5291" s="6">
        <v>128838251.87818873</v>
      </c>
      <c r="H5291" s="6">
        <f>NPV(Supuestos!$B$22,C5291:G5291)+B5291</f>
        <v>162378283.1734866</v>
      </c>
      <c r="I5291" s="2">
        <f>IFERROR(IRR(B5291:G5291),"")</f>
        <v>0.4863131351340463</v>
      </c>
      <c r="J5291" s="2">
        <f>IFERROR(MIRR(B5291:G5291,Supuestos!$B$22,Supuestos!$B$22),"")</f>
        <v>0.3095800920134042</v>
      </c>
      <c r="K5291" s="6">
        <v>8640.202029897486</v>
      </c>
      <c r="L5291" s="6">
        <v>43167.35001710626</v>
      </c>
      <c r="M5291" s="6">
        <v>132461025.50435904</v>
      </c>
      <c r="N5291" s="6">
        <v>3353.375154795746</v>
      </c>
      <c r="O5291" s="6">
        <v>113124498.71419965</v>
      </c>
    </row>
    <row r="5292">
      <c r="A5292">
        <v>5288</v>
      </c>
      <c r="B5292" s="6">
        <v>-164492195.27040958</v>
      </c>
      <c r="C5292" s="6">
        <v>69708195.19024</v>
      </c>
      <c r="D5292" s="6">
        <v>77657515.5407621</v>
      </c>
      <c r="E5292" s="6">
        <v>60944358.33569929</v>
      </c>
      <c r="F5292" s="6">
        <v>78398330.40480855</v>
      </c>
      <c r="G5292" s="6">
        <v>114343469.1727442</v>
      </c>
      <c r="H5292" s="6">
        <f>NPV(Supuestos!$B$22,C5292:G5292)+B5292</f>
        <v>103350506.94420642</v>
      </c>
      <c r="I5292" s="2">
        <f>IFERROR(IRR(B5292:G5292),"")</f>
        <v>0.3615195375259815</v>
      </c>
      <c r="J5292" s="2">
        <f>IFERROR(MIRR(B5292:G5292,Supuestos!$B$22,Supuestos!$B$22),"")</f>
        <v>0.2567582810868021</v>
      </c>
      <c r="K5292" s="6">
        <v>8633.895039707926</v>
      </c>
      <c r="L5292" s="6">
        <v>40080.38454264392</v>
      </c>
      <c r="M5292" s="6">
        <v>136808208.607024</v>
      </c>
      <c r="N5292" s="6">
        <v>3385.331628502657</v>
      </c>
      <c r="O5292" s="6">
        <v>115534543.29397304</v>
      </c>
    </row>
    <row r="5293">
      <c r="A5293">
        <v>5289</v>
      </c>
      <c r="B5293" s="6">
        <v>-181346630.48035517</v>
      </c>
      <c r="C5293" s="6">
        <v>61773938.1130772</v>
      </c>
      <c r="D5293" s="6">
        <v>69593729.74737376</v>
      </c>
      <c r="E5293" s="6">
        <v>59169331.19535303</v>
      </c>
      <c r="F5293" s="6">
        <v>55924353.511263475</v>
      </c>
      <c r="G5293" s="6">
        <v>98345636.6790542</v>
      </c>
      <c r="H5293" s="6">
        <f>NPV(Supuestos!$B$22,C5293:G5293)+B5293</f>
        <v>50518111.65275774</v>
      </c>
      <c r="I5293" s="2">
        <f>IFERROR(IRR(B5293:G5293),"")</f>
        <v>0.24496345263114971</v>
      </c>
      <c r="J5293" s="2">
        <f>IFERROR(MIRR(B5293:G5293,Supuestos!$B$22,Supuestos!$B$22),"")</f>
        <v>0.19742934210440133</v>
      </c>
      <c r="K5293" s="6">
        <v>9179.244846900961</v>
      </c>
      <c r="L5293" s="6">
        <v>30835.30034197138</v>
      </c>
      <c r="M5293" s="6">
        <v>158703048.73902044</v>
      </c>
      <c r="N5293" s="6">
        <v>3289.062636718154</v>
      </c>
      <c r="O5293" s="6">
        <v>104052044.61486463</v>
      </c>
    </row>
    <row r="5294">
      <c r="A5294">
        <v>5290</v>
      </c>
      <c r="B5294" s="6">
        <v>-188326866.52318275</v>
      </c>
      <c r="C5294" s="6">
        <v>59122125.40443088</v>
      </c>
      <c r="D5294" s="6">
        <v>65901940.01015867</v>
      </c>
      <c r="E5294" s="6">
        <v>61985993.60135266</v>
      </c>
      <c r="F5294" s="6">
        <v>63887694.282330215</v>
      </c>
      <c r="G5294" s="6">
        <v>117367048.48143394</v>
      </c>
      <c r="H5294" s="6">
        <f>NPV(Supuestos!$B$22,C5294:G5294)+B5294</f>
        <v>54866240.935764015</v>
      </c>
      <c r="I5294" s="2">
        <f>IFERROR(IRR(B5294:G5294),"")</f>
        <v>0.24412724887772047</v>
      </c>
      <c r="J5294" s="2">
        <f>IFERROR(MIRR(B5294:G5294,Supuestos!$B$22,Supuestos!$B$22),"")</f>
        <v>0.199810470617231</v>
      </c>
      <c r="K5294" s="6">
        <v>8515.959167762623</v>
      </c>
      <c r="L5294" s="6">
        <v>36626.44088244825</v>
      </c>
      <c r="M5294" s="6">
        <v>163374124.52195066</v>
      </c>
      <c r="N5294" s="6">
        <v>3331.4895664031305</v>
      </c>
      <c r="O5294" s="6">
        <v>111405446.54480702</v>
      </c>
    </row>
    <row r="5295">
      <c r="A5295">
        <v>5291</v>
      </c>
      <c r="B5295" s="6">
        <v>-157372281.2078746</v>
      </c>
      <c r="C5295" s="6">
        <v>75166990.43776518</v>
      </c>
      <c r="D5295" s="6">
        <v>74884109.66226697</v>
      </c>
      <c r="E5295" s="6">
        <v>60648361.69549673</v>
      </c>
      <c r="F5295" s="6">
        <v>74103164.126837</v>
      </c>
      <c r="G5295" s="6">
        <v>121226855.56109074</v>
      </c>
      <c r="H5295" s="6">
        <f>NPV(Supuestos!$B$22,C5295:G5295)+B5295</f>
        <v>113956934.77631214</v>
      </c>
      <c r="I5295" s="2">
        <f>IFERROR(IRR(B5295:G5295),"")</f>
        <v>0.3944540710068954</v>
      </c>
      <c r="J5295" s="2">
        <f>IFERROR(MIRR(B5295:G5295,Supuestos!$B$22,Supuestos!$B$22),"")</f>
        <v>0.2712135554402473</v>
      </c>
      <c r="K5295" s="6">
        <v>7874.453778153929</v>
      </c>
      <c r="L5295" s="6">
        <v>44634.27795642646</v>
      </c>
      <c r="M5295" s="6">
        <v>129254636.5127422</v>
      </c>
      <c r="N5295" s="6">
        <v>3392.1750373207033</v>
      </c>
      <c r="O5295" s="6">
        <v>109687165.34586883</v>
      </c>
    </row>
    <row r="5296">
      <c r="A5296">
        <v>5292</v>
      </c>
      <c r="B5296" s="6">
        <v>-172848086.04017594</v>
      </c>
      <c r="C5296" s="6">
        <v>61779142.81530768</v>
      </c>
      <c r="D5296" s="6">
        <v>51465594.87975994</v>
      </c>
      <c r="E5296" s="6">
        <v>52156931.57586901</v>
      </c>
      <c r="F5296" s="6">
        <v>57718783.57231349</v>
      </c>
      <c r="G5296" s="6">
        <v>113902930.03523542</v>
      </c>
      <c r="H5296" s="6">
        <f>NPV(Supuestos!$B$22,C5296:G5296)+B5296</f>
        <v>49481457.80519428</v>
      </c>
      <c r="I5296" s="2">
        <f>IFERROR(IRR(B5296:G5296),"")</f>
        <v>0.24271107333981104</v>
      </c>
      <c r="J5296" s="2">
        <f>IFERROR(MIRR(B5296:G5296,Supuestos!$B$22,Supuestos!$B$22),"")</f>
        <v>0.1988680096863813</v>
      </c>
      <c r="K5296" s="6">
        <v>7749.635289184021</v>
      </c>
      <c r="L5296" s="6">
        <v>41875.416219906045</v>
      </c>
      <c r="M5296" s="6">
        <v>146886549.77721173</v>
      </c>
      <c r="N5296" s="6">
        <v>3442.12425329412</v>
      </c>
      <c r="O5296" s="6">
        <v>108910894.53952478</v>
      </c>
    </row>
    <row r="5297">
      <c r="A5297">
        <v>5293</v>
      </c>
      <c r="B5297" s="6">
        <v>-166733796.2556689</v>
      </c>
      <c r="C5297" s="6">
        <v>50185088.42384656</v>
      </c>
      <c r="D5297" s="6">
        <v>60564021.96321086</v>
      </c>
      <c r="E5297" s="6">
        <v>67202757.00636038</v>
      </c>
      <c r="F5297" s="6">
        <v>58689510.779719375</v>
      </c>
      <c r="G5297" s="6">
        <v>87472113.47255746</v>
      </c>
      <c r="H5297" s="6">
        <f>NPV(Supuestos!$B$22,C5297:G5297)+B5297</f>
        <v>49429382.78161098</v>
      </c>
      <c r="I5297" s="2">
        <f>IFERROR(IRR(B5297:G5297),"")</f>
        <v>0.24806573826775175</v>
      </c>
      <c r="J5297" s="2">
        <f>IFERROR(MIRR(B5297:G5297,Supuestos!$B$22,Supuestos!$B$22),"")</f>
        <v>0.20076070569409166</v>
      </c>
      <c r="K5297" s="6">
        <v>8428.90986673476</v>
      </c>
      <c r="L5297" s="6">
        <v>36685.05000151682</v>
      </c>
      <c r="M5297" s="6">
        <v>141996597.86211345</v>
      </c>
      <c r="N5297" s="6">
        <v>3438.7624060114226</v>
      </c>
      <c r="O5297" s="6">
        <v>112745888.36000352</v>
      </c>
    </row>
    <row r="5298">
      <c r="A5298">
        <v>5294</v>
      </c>
      <c r="B5298" s="6">
        <v>-177502659.7328183</v>
      </c>
      <c r="C5298" s="6">
        <v>67218398.18383762</v>
      </c>
      <c r="D5298" s="6">
        <v>79948104.85679963</v>
      </c>
      <c r="E5298" s="6">
        <v>61435051.24274996</v>
      </c>
      <c r="F5298" s="6">
        <v>79535607.97108105</v>
      </c>
      <c r="G5298" s="6">
        <v>121033703.4243742</v>
      </c>
      <c r="H5298" s="6">
        <f>NPV(Supuestos!$B$22,C5298:G5298)+B5298</f>
        <v>94397805.49966355</v>
      </c>
      <c r="I5298" s="2">
        <f>IFERROR(IRR(B5298:G5298),"")</f>
        <v>0.3267372592501563</v>
      </c>
      <c r="J5298" s="2">
        <f>IFERROR(MIRR(B5298:G5298,Supuestos!$B$22,Supuestos!$B$22),"")</f>
        <v>0.24149755466150014</v>
      </c>
      <c r="K5298" s="6">
        <v>8372.982136905224</v>
      </c>
      <c r="L5298" s="6">
        <v>41696.797891509734</v>
      </c>
      <c r="M5298" s="6">
        <v>149572536.21987763</v>
      </c>
      <c r="N5298" s="6">
        <v>3382.8296557068825</v>
      </c>
      <c r="O5298" s="6">
        <v>112402363.18261485</v>
      </c>
    </row>
    <row r="5299">
      <c r="A5299">
        <v>5295</v>
      </c>
      <c r="B5299" s="6">
        <v>-173720066.96582428</v>
      </c>
      <c r="C5299" s="6">
        <v>34590913.51791454</v>
      </c>
      <c r="D5299" s="6">
        <v>47624930.65201108</v>
      </c>
      <c r="E5299" s="6">
        <v>47847730.42616</v>
      </c>
      <c r="F5299" s="6">
        <v>45948561.32865162</v>
      </c>
      <c r="G5299" s="6">
        <v>78022071.10707587</v>
      </c>
      <c r="H5299" s="6">
        <f>NPV(Supuestos!$B$22,C5299:G5299)+B5299</f>
        <v>-6708011.738521792</v>
      </c>
      <c r="I5299" s="2">
        <f>IFERROR(IRR(B5299:G5299),"")</f>
        <v>0.12551103225464705</v>
      </c>
      <c r="J5299" s="2">
        <f>IFERROR(MIRR(B5299:G5299,Supuestos!$B$22,Supuestos!$B$22),"")</f>
        <v>0.13105680703607092</v>
      </c>
      <c r="K5299" s="6">
        <v>7729.503988605563</v>
      </c>
      <c r="L5299" s="6">
        <v>37291.60028872572</v>
      </c>
      <c r="M5299" s="6">
        <v>150660421.11196908</v>
      </c>
      <c r="N5299" s="6">
        <v>3373.7437336705625</v>
      </c>
      <c r="O5299" s="6">
        <v>111158886.69683833</v>
      </c>
    </row>
    <row r="5300">
      <c r="A5300">
        <v>5296</v>
      </c>
      <c r="B5300" s="6">
        <v>-170114796.59934205</v>
      </c>
      <c r="C5300" s="6">
        <v>37201670.257557034</v>
      </c>
      <c r="D5300" s="6">
        <v>39774768.72140372</v>
      </c>
      <c r="E5300" s="6">
        <v>28619515.72175289</v>
      </c>
      <c r="F5300" s="6">
        <v>29577233.913608406</v>
      </c>
      <c r="G5300" s="6">
        <v>76668301.75310878</v>
      </c>
      <c r="H5300" s="6">
        <f>NPV(Supuestos!$B$22,C5300:G5300)+B5300</f>
        <v>-30227791.270890832</v>
      </c>
      <c r="I5300" s="2">
        <f>IFERROR(IRR(B5300:G5300),"")</f>
        <v>0.06996770320374118</v>
      </c>
      <c r="J5300" s="2">
        <f>IFERROR(MIRR(B5300:G5300,Supuestos!$B$22,Supuestos!$B$22),"")</f>
        <v>0.09625580951986556</v>
      </c>
      <c r="K5300" s="6">
        <v>7558.743537074076</v>
      </c>
      <c r="L5300" s="6">
        <v>35555.198313939305</v>
      </c>
      <c r="M5300" s="6">
        <v>148614586.56215197</v>
      </c>
      <c r="N5300" s="6">
        <v>3358.2894624521336</v>
      </c>
      <c r="O5300" s="6">
        <v>111896269.66208494</v>
      </c>
    </row>
    <row r="5301">
      <c r="A5301">
        <v>5297</v>
      </c>
      <c r="B5301" s="6">
        <v>-162627690.01809198</v>
      </c>
      <c r="C5301" s="6">
        <v>70460614.21503766</v>
      </c>
      <c r="D5301" s="6">
        <v>87555810.01802501</v>
      </c>
      <c r="E5301" s="6">
        <v>89161669.07944626</v>
      </c>
      <c r="F5301" s="6">
        <v>51719490.70502481</v>
      </c>
      <c r="G5301" s="6">
        <v>131435860.3699299</v>
      </c>
      <c r="H5301" s="6">
        <f>NPV(Supuestos!$B$22,C5301:G5301)+B5301</f>
        <v>125618563.66571906</v>
      </c>
      <c r="I5301" s="2">
        <f>IFERROR(IRR(B5301:G5301),"")</f>
        <v>0.40951264933742054</v>
      </c>
      <c r="J5301" s="2">
        <f>IFERROR(MIRR(B5301:G5301,Supuestos!$B$22,Supuestos!$B$22),"")</f>
        <v>0.27825849310907036</v>
      </c>
      <c r="K5301" s="6">
        <v>7989.639850369672</v>
      </c>
      <c r="L5301" s="6">
        <v>45533.46520567985</v>
      </c>
      <c r="M5301" s="6">
        <v>133524010.96747433</v>
      </c>
      <c r="N5301" s="6">
        <v>3173.1419997910657</v>
      </c>
      <c r="O5301" s="6">
        <v>115657317.4263578</v>
      </c>
    </row>
    <row r="5302">
      <c r="A5302">
        <v>5298</v>
      </c>
      <c r="B5302" s="6">
        <v>-188115763.614161</v>
      </c>
      <c r="C5302" s="6">
        <v>70780961.24657136</v>
      </c>
      <c r="D5302" s="6">
        <v>58390657.602832735</v>
      </c>
      <c r="E5302" s="6">
        <v>78145150.14480971</v>
      </c>
      <c r="F5302" s="6">
        <v>64772360.20835754</v>
      </c>
      <c r="G5302" s="6">
        <v>111695787.67510849</v>
      </c>
      <c r="H5302" s="6">
        <f>NPV(Supuestos!$B$22,C5302:G5302)+B5302</f>
        <v>68009993.40883972</v>
      </c>
      <c r="I5302" s="2">
        <f>IFERROR(IRR(B5302:G5302),"")</f>
        <v>0.2716836843711203</v>
      </c>
      <c r="J5302" s="2">
        <f>IFERROR(MIRR(B5302:G5302,Supuestos!$B$22,Supuestos!$B$22),"")</f>
        <v>0.21258017748834268</v>
      </c>
      <c r="K5302" s="6">
        <v>7745.948370756799</v>
      </c>
      <c r="L5302" s="6">
        <v>45056.53795452457</v>
      </c>
      <c r="M5302" s="6">
        <v>160195314.2732977</v>
      </c>
      <c r="N5302" s="6">
        <v>3322.020729413877</v>
      </c>
      <c r="O5302" s="6">
        <v>109665438.97052802</v>
      </c>
    </row>
    <row r="5303">
      <c r="A5303">
        <v>5299</v>
      </c>
      <c r="B5303" s="6">
        <v>-170479661.4383061</v>
      </c>
      <c r="C5303" s="6">
        <v>25657278.64431256</v>
      </c>
      <c r="D5303" s="6">
        <v>32079219.17270838</v>
      </c>
      <c r="E5303" s="6">
        <v>32400687.247546725</v>
      </c>
      <c r="F5303" s="6">
        <v>35791094.80973582</v>
      </c>
      <c r="G5303" s="6">
        <v>82456748.66306536</v>
      </c>
      <c r="H5303" s="6">
        <f>NPV(Supuestos!$B$22,C5303:G5303)+B5303</f>
        <v>-37403165.41012808</v>
      </c>
      <c r="I5303" s="2">
        <f>IFERROR(IRR(B5303:G5303),"")</f>
        <v>0.05899814356485942</v>
      </c>
      <c r="J5303" s="2">
        <f>IFERROR(MIRR(B5303:G5303,Supuestos!$B$22,Supuestos!$B$22),"")</f>
        <v>0.08490224507977073</v>
      </c>
      <c r="K5303" s="6">
        <v>7996.390018890669</v>
      </c>
      <c r="L5303" s="6">
        <v>32463.71129712839</v>
      </c>
      <c r="M5303" s="6">
        <v>149712261.67890564</v>
      </c>
      <c r="N5303" s="6">
        <v>3381.1502896870174</v>
      </c>
      <c r="O5303" s="6">
        <v>111878054.50992094</v>
      </c>
    </row>
    <row r="5304">
      <c r="A5304">
        <v>5300</v>
      </c>
      <c r="B5304" s="6">
        <v>-164180699.06605366</v>
      </c>
      <c r="C5304" s="6">
        <v>49153487.15364322</v>
      </c>
      <c r="D5304" s="6">
        <v>42964029.58639042</v>
      </c>
      <c r="E5304" s="6">
        <v>56391770.24542819</v>
      </c>
      <c r="F5304" s="6">
        <v>46077595.627533466</v>
      </c>
      <c r="G5304" s="6">
        <v>89675206.13266617</v>
      </c>
      <c r="H5304" s="6">
        <f>NPV(Supuestos!$B$22,C5304:G5304)+B5304</f>
        <v>23914786.886222605</v>
      </c>
      <c r="I5304" s="2">
        <f>IFERROR(IRR(B5304:G5304),"")</f>
        <v>0.19368902686831146</v>
      </c>
      <c r="J5304" s="2">
        <f>IFERROR(MIRR(B5304:G5304,Supuestos!$B$22,Supuestos!$B$22),"")</f>
        <v>0.17142936308349532</v>
      </c>
      <c r="K5304" s="6">
        <v>7885.316082625917</v>
      </c>
      <c r="L5304" s="6">
        <v>38882.57565625763</v>
      </c>
      <c r="M5304" s="6">
        <v>139652587.13355708</v>
      </c>
      <c r="N5304" s="6">
        <v>3398.9613802482686</v>
      </c>
      <c r="O5304" s="6">
        <v>113111404.04436065</v>
      </c>
    </row>
    <row r="5305">
      <c r="A5305">
        <v>5301</v>
      </c>
      <c r="B5305" s="6">
        <v>-178407119.80817735</v>
      </c>
      <c r="C5305" s="6">
        <v>91713721.44355282</v>
      </c>
      <c r="D5305" s="6">
        <v>79959148.37726907</v>
      </c>
      <c r="E5305" s="6">
        <v>77334767.7581675</v>
      </c>
      <c r="F5305" s="6">
        <v>99194279.96040154</v>
      </c>
      <c r="G5305" s="6">
        <v>131681760.66376588</v>
      </c>
      <c r="H5305" s="6">
        <f>NPV(Supuestos!$B$22,C5305:G5305)+B5305</f>
        <v>142890603.71533233</v>
      </c>
      <c r="I5305" s="2">
        <f>IFERROR(IRR(B5305:G5305),"")</f>
        <v>0.4201566318588324</v>
      </c>
      <c r="J5305" s="2">
        <f>IFERROR(MIRR(B5305:G5305,Supuestos!$B$22,Supuestos!$B$22),"")</f>
        <v>0.28234222989148394</v>
      </c>
      <c r="K5305" s="6">
        <v>8514.042073014412</v>
      </c>
      <c r="L5305" s="6">
        <v>43119.753850515415</v>
      </c>
      <c r="M5305" s="6">
        <v>149037247.93127227</v>
      </c>
      <c r="N5305" s="6">
        <v>3368.382740393281</v>
      </c>
      <c r="O5305" s="6">
        <v>104805599.76538272</v>
      </c>
    </row>
    <row r="5306">
      <c r="A5306">
        <v>5302</v>
      </c>
      <c r="B5306" s="6">
        <v>-152929162.49168622</v>
      </c>
      <c r="C5306" s="6">
        <v>53048455.02875075</v>
      </c>
      <c r="D5306" s="6">
        <v>67943400.30734509</v>
      </c>
      <c r="E5306" s="6">
        <v>79441041.50445406</v>
      </c>
      <c r="F5306" s="6">
        <v>56073850.722919375</v>
      </c>
      <c r="G5306" s="6">
        <v>119035209.62786914</v>
      </c>
      <c r="H5306" s="6">
        <f>NPV(Supuestos!$B$22,C5306:G5306)+B5306</f>
        <v>94528629.4584214</v>
      </c>
      <c r="I5306" s="2">
        <f>IFERROR(IRR(B5306:G5306),"")</f>
        <v>0.3479147903401883</v>
      </c>
      <c r="J5306" s="2">
        <f>IFERROR(MIRR(B5306:G5306,Supuestos!$B$22,Supuestos!$B$22),"")</f>
        <v>0.25518290575091673</v>
      </c>
      <c r="K5306" s="6">
        <v>8374.726955347316</v>
      </c>
      <c r="L5306" s="6">
        <v>39283.82992779216</v>
      </c>
      <c r="M5306" s="6">
        <v>126609854.53924139</v>
      </c>
      <c r="N5306" s="6">
        <v>3444.675830285996</v>
      </c>
      <c r="O5306" s="6">
        <v>111646990.85819031</v>
      </c>
    </row>
    <row r="5307">
      <c r="A5307">
        <v>5303</v>
      </c>
      <c r="B5307" s="6">
        <v>-159230973.35487756</v>
      </c>
      <c r="C5307" s="6">
        <v>44980504.151142165</v>
      </c>
      <c r="D5307" s="6">
        <v>44261152.831852704</v>
      </c>
      <c r="E5307" s="6">
        <v>25624698.591819227</v>
      </c>
      <c r="F5307" s="6">
        <v>54397337.174645916</v>
      </c>
      <c r="G5307" s="6">
        <v>83606921.19294995</v>
      </c>
      <c r="H5307" s="6">
        <f>NPV(Supuestos!$B$22,C5307:G5307)+B5307</f>
        <v>7209476.245138191</v>
      </c>
      <c r="I5307" s="2">
        <f>IFERROR(IRR(B5307:G5307),"")</f>
        <v>0.15684426261599896</v>
      </c>
      <c r="J5307" s="2">
        <f>IFERROR(MIRR(B5307:G5307,Supuestos!$B$22,Supuestos!$B$22),"")</f>
        <v>0.15014108485881938</v>
      </c>
      <c r="K5307" s="6">
        <v>7818.180759898538</v>
      </c>
      <c r="L5307" s="6">
        <v>36837.87576090739</v>
      </c>
      <c r="M5307" s="6">
        <v>136190559.63412085</v>
      </c>
      <c r="N5307" s="6">
        <v>3301.9233925888934</v>
      </c>
      <c r="O5307" s="6">
        <v>110885784.17446022</v>
      </c>
    </row>
    <row r="5308">
      <c r="A5308">
        <v>5304</v>
      </c>
      <c r="B5308" s="6">
        <v>-168121333.4893886</v>
      </c>
      <c r="C5308" s="6">
        <v>40579485.41814347</v>
      </c>
      <c r="D5308" s="6">
        <v>31604117.786617532</v>
      </c>
      <c r="E5308" s="6">
        <v>43748066.21270813</v>
      </c>
      <c r="F5308" s="6">
        <v>42830505.80438626</v>
      </c>
      <c r="G5308" s="6">
        <v>89289923.45267993</v>
      </c>
      <c r="H5308" s="6">
        <f>NPV(Supuestos!$B$22,C5308:G5308)+B5308</f>
        <v>-6944766.622686252</v>
      </c>
      <c r="I5308" s="2">
        <f>IFERROR(IRR(B5308:G5308),"")</f>
        <v>0.12486192848505037</v>
      </c>
      <c r="J5308" s="2">
        <f>IFERROR(MIRR(B5308:G5308,Supuestos!$B$22,Supuestos!$B$22),"")</f>
        <v>0.13042216982301347</v>
      </c>
      <c r="K5308" s="6">
        <v>8027.106352006562</v>
      </c>
      <c r="L5308" s="6">
        <v>35540.4703174994</v>
      </c>
      <c r="M5308" s="6">
        <v>145298362.6862766</v>
      </c>
      <c r="N5308" s="6">
        <v>3388.011654714743</v>
      </c>
      <c r="O5308" s="6">
        <v>114079243.67794104</v>
      </c>
    </row>
    <row r="5309">
      <c r="A5309">
        <v>5305</v>
      </c>
      <c r="B5309" s="6">
        <v>-161898042.23079488</v>
      </c>
      <c r="C5309" s="6">
        <v>85666964.52310236</v>
      </c>
      <c r="D5309" s="6">
        <v>70116187.23975983</v>
      </c>
      <c r="E5309" s="6">
        <v>75554145.1646111</v>
      </c>
      <c r="F5309" s="6">
        <v>85886490.31139158</v>
      </c>
      <c r="G5309" s="6">
        <v>136374447.31630665</v>
      </c>
      <c r="H5309" s="6">
        <f>NPV(Supuestos!$B$22,C5309:G5309)+B5309</f>
        <v>139877754.6568321</v>
      </c>
      <c r="I5309" s="2">
        <f>IFERROR(IRR(B5309:G5309),"")</f>
        <v>0.4353042696046437</v>
      </c>
      <c r="J5309" s="2">
        <f>IFERROR(MIRR(B5309:G5309,Supuestos!$B$22,Supuestos!$B$22),"")</f>
        <v>0.291199689715697</v>
      </c>
      <c r="K5309" s="6">
        <v>8531.335766693814</v>
      </c>
      <c r="L5309" s="6">
        <v>41348.91667285723</v>
      </c>
      <c r="M5309" s="6">
        <v>133677122.89277975</v>
      </c>
      <c r="N5309" s="6">
        <v>3277.5840210728347</v>
      </c>
      <c r="O5309" s="6">
        <v>110761569.95459025</v>
      </c>
    </row>
    <row r="5310">
      <c r="A5310">
        <v>5306</v>
      </c>
      <c r="B5310" s="6">
        <v>-175650098.61698955</v>
      </c>
      <c r="C5310" s="6">
        <v>75584508.99865343</v>
      </c>
      <c r="D5310" s="6">
        <v>101817759.86038272</v>
      </c>
      <c r="E5310" s="6">
        <v>105658924.75585276</v>
      </c>
      <c r="F5310" s="6">
        <v>106864421.87406325</v>
      </c>
      <c r="G5310" s="6">
        <v>153730664.66518545</v>
      </c>
      <c r="H5310" s="6">
        <f>NPV(Supuestos!$B$22,C5310:G5310)+B5310</f>
        <v>183429533.45841026</v>
      </c>
      <c r="I5310" s="2">
        <f>IFERROR(IRR(B5310:G5310),"")</f>
        <v>0.4747156355146077</v>
      </c>
      <c r="J5310" s="2">
        <f>IFERROR(MIRR(B5310:G5310,Supuestos!$B$22,Supuestos!$B$22),"")</f>
        <v>0.3152651896450227</v>
      </c>
      <c r="K5310" s="6">
        <v>8826.446179253548</v>
      </c>
      <c r="L5310" s="6">
        <v>45587.90724882096</v>
      </c>
      <c r="M5310" s="6">
        <v>143459761.8364679</v>
      </c>
      <c r="N5310" s="6">
        <v>3387.899611890316</v>
      </c>
      <c r="O5310" s="6">
        <v>111591877.63135289</v>
      </c>
    </row>
    <row r="5311">
      <c r="A5311">
        <v>5307</v>
      </c>
      <c r="B5311" s="6">
        <v>-167947308.3499166</v>
      </c>
      <c r="C5311" s="6">
        <v>74444405.20562753</v>
      </c>
      <c r="D5311" s="6">
        <v>68178113.87706219</v>
      </c>
      <c r="E5311" s="6">
        <v>69920665.47140332</v>
      </c>
      <c r="F5311" s="6">
        <v>71513619.99822961</v>
      </c>
      <c r="G5311" s="6">
        <v>106972877.62768158</v>
      </c>
      <c r="H5311" s="6">
        <f>NPV(Supuestos!$B$22,C5311:G5311)+B5311</f>
        <v>94910268.38793093</v>
      </c>
      <c r="I5311" s="2">
        <f>IFERROR(IRR(B5311:G5311),"")</f>
        <v>0.3449426374533498</v>
      </c>
      <c r="J5311" s="2">
        <f>IFERROR(MIRR(B5311:G5311,Supuestos!$B$22,Supuestos!$B$22),"")</f>
        <v>0.2468503792741814</v>
      </c>
      <c r="K5311" s="6">
        <v>8853.173144930237</v>
      </c>
      <c r="L5311" s="6">
        <v>35836.15618055719</v>
      </c>
      <c r="M5311" s="6">
        <v>142566212.70869783</v>
      </c>
      <c r="N5311" s="6">
        <v>3276.732176480194</v>
      </c>
      <c r="O5311" s="6">
        <v>110361732.76227999</v>
      </c>
    </row>
    <row r="5312">
      <c r="A5312">
        <v>5308</v>
      </c>
      <c r="B5312" s="6">
        <v>-162568672.1424716</v>
      </c>
      <c r="C5312" s="6">
        <v>56001657.46971792</v>
      </c>
      <c r="D5312" s="6">
        <v>56917398.648191616</v>
      </c>
      <c r="E5312" s="6">
        <v>58202501.103018634</v>
      </c>
      <c r="F5312" s="6">
        <v>54480264.942453</v>
      </c>
      <c r="G5312" s="6">
        <v>102554565.96500897</v>
      </c>
      <c r="H5312" s="6">
        <f>NPV(Supuestos!$B$22,C5312:G5312)+B5312</f>
        <v>55157027.6044904</v>
      </c>
      <c r="I5312" s="2">
        <f>IFERROR(IRR(B5312:G5312),"")</f>
        <v>0.2620502262174062</v>
      </c>
      <c r="J5312" s="2">
        <f>IFERROR(MIRR(B5312:G5312,Supuestos!$B$22,Supuestos!$B$22),"")</f>
        <v>0.20859117470967115</v>
      </c>
      <c r="K5312" s="6">
        <v>7825.264865191415</v>
      </c>
      <c r="L5312" s="6">
        <v>40473.79057494039</v>
      </c>
      <c r="M5312" s="6">
        <v>137231221.6346959</v>
      </c>
      <c r="N5312" s="6">
        <v>3260.052777826786</v>
      </c>
      <c r="O5312" s="6">
        <v>114057196.71434689</v>
      </c>
    </row>
    <row r="5313">
      <c r="A5313">
        <v>5309</v>
      </c>
      <c r="B5313" s="6">
        <v>-160902229.35853878</v>
      </c>
      <c r="C5313" s="6">
        <v>80902578.00698373</v>
      </c>
      <c r="D5313" s="6">
        <v>67768298.56598383</v>
      </c>
      <c r="E5313" s="6">
        <v>77274934.6119312</v>
      </c>
      <c r="F5313" s="6">
        <v>72998307.67475967</v>
      </c>
      <c r="G5313" s="6">
        <v>112801574.731823</v>
      </c>
      <c r="H5313" s="6">
        <f>NPV(Supuestos!$B$22,C5313:G5313)+B5313</f>
        <v>116175290.77920647</v>
      </c>
      <c r="I5313" s="2">
        <f>IFERROR(IRR(B5313:G5313),"")</f>
        <v>0.39856908557042325</v>
      </c>
      <c r="J5313" s="2">
        <f>IFERROR(MIRR(B5313:G5313,Supuestos!$B$22,Supuestos!$B$22),"")</f>
        <v>0.2709038562150412</v>
      </c>
      <c r="K5313" s="6">
        <v>7909.306701855912</v>
      </c>
      <c r="L5313" s="6">
        <v>46718.84859226603</v>
      </c>
      <c r="M5313" s="6">
        <v>131341133.17663465</v>
      </c>
      <c r="N5313" s="6">
        <v>3372.5295436879</v>
      </c>
      <c r="O5313" s="6">
        <v>112852110.75910173</v>
      </c>
    </row>
    <row r="5314">
      <c r="A5314">
        <v>5310</v>
      </c>
      <c r="B5314" s="6">
        <v>-165011676.89199978</v>
      </c>
      <c r="C5314" s="6">
        <v>50923249.622793466</v>
      </c>
      <c r="D5314" s="6">
        <v>56231022.64561534</v>
      </c>
      <c r="E5314" s="6">
        <v>58992439.335750386</v>
      </c>
      <c r="F5314" s="6">
        <v>49961220.66447608</v>
      </c>
      <c r="G5314" s="6">
        <v>112678331.12419847</v>
      </c>
      <c r="H5314" s="6">
        <f>NPV(Supuestos!$B$22,C5314:G5314)+B5314</f>
        <v>50846650.28940707</v>
      </c>
      <c r="I5314" s="2">
        <f>IFERROR(IRR(B5314:G5314),"")</f>
        <v>0.24815831358173265</v>
      </c>
      <c r="J5314" s="2">
        <f>IFERROR(MIRR(B5314:G5314,Supuestos!$B$22,Supuestos!$B$22),"")</f>
        <v>0.20291704071903394</v>
      </c>
      <c r="K5314" s="6">
        <v>8005.185844871432</v>
      </c>
      <c r="L5314" s="6">
        <v>39288.00022774958</v>
      </c>
      <c r="M5314" s="6">
        <v>139851057.42828086</v>
      </c>
      <c r="N5314" s="6">
        <v>3355.1372779222825</v>
      </c>
      <c r="O5314" s="6">
        <v>110083756.84166002</v>
      </c>
    </row>
    <row r="5315">
      <c r="A5315">
        <v>5311</v>
      </c>
      <c r="B5315" s="6">
        <v>-167339336.02270433</v>
      </c>
      <c r="C5315" s="6">
        <v>77699506.74339485</v>
      </c>
      <c r="D5315" s="6">
        <v>60799203.54479245</v>
      </c>
      <c r="E5315" s="6">
        <v>65819525.28757023</v>
      </c>
      <c r="F5315" s="6">
        <v>81239600.75673385</v>
      </c>
      <c r="G5315" s="6">
        <v>120654272.76157674</v>
      </c>
      <c r="H5315" s="6">
        <f>NPV(Supuestos!$B$22,C5315:G5315)+B5315</f>
        <v>102791857.53950283</v>
      </c>
      <c r="I5315" s="2">
        <f>IFERROR(IRR(B5315:G5315),"")</f>
        <v>0.35528030639028196</v>
      </c>
      <c r="J5315" s="2">
        <f>IFERROR(MIRR(B5315:G5315,Supuestos!$B$22,Supuestos!$B$22),"")</f>
        <v>0.25458528831345273</v>
      </c>
      <c r="K5315" s="6">
        <v>7900.940849176335</v>
      </c>
      <c r="L5315" s="6">
        <v>42350.405039365025</v>
      </c>
      <c r="M5315" s="6">
        <v>140570692.41032973</v>
      </c>
      <c r="N5315" s="6">
        <v>3154.4233791530132</v>
      </c>
      <c r="O5315" s="6">
        <v>107401532.11546563</v>
      </c>
    </row>
    <row r="5316">
      <c r="A5316">
        <v>5312</v>
      </c>
      <c r="B5316" s="6">
        <v>-191576779.7947001</v>
      </c>
      <c r="C5316" s="6">
        <v>73716813.75361258</v>
      </c>
      <c r="D5316" s="6">
        <v>82998216.59285453</v>
      </c>
      <c r="E5316" s="6">
        <v>67913740.38784695</v>
      </c>
      <c r="F5316" s="6">
        <v>81638150.95948885</v>
      </c>
      <c r="G5316" s="6">
        <v>133479767.38350633</v>
      </c>
      <c r="H5316" s="6">
        <f>NPV(Supuestos!$B$22,C5316:G5316)+B5316</f>
        <v>100452912.39779067</v>
      </c>
      <c r="I5316" s="2">
        <f>IFERROR(IRR(B5316:G5316),"")</f>
        <v>0.324217541591427</v>
      </c>
      <c r="J5316" s="2">
        <f>IFERROR(MIRR(B5316:G5316,Supuestos!$B$22,Supuestos!$B$22),"")</f>
        <v>0.24028553778539163</v>
      </c>
      <c r="K5316" s="6">
        <v>8836.67287396778</v>
      </c>
      <c r="L5316" s="6">
        <v>38253.566241865636</v>
      </c>
      <c r="M5316" s="6">
        <v>164534039.70333818</v>
      </c>
      <c r="N5316" s="6">
        <v>3351.7809477324286</v>
      </c>
      <c r="O5316" s="6">
        <v>109420180.97687082</v>
      </c>
    </row>
    <row r="5317">
      <c r="A5317">
        <v>5313</v>
      </c>
      <c r="B5317" s="6">
        <v>-156247840.16884062</v>
      </c>
      <c r="C5317" s="6">
        <v>71996512.22201748</v>
      </c>
      <c r="D5317" s="6">
        <v>83620815.93121982</v>
      </c>
      <c r="E5317" s="6">
        <v>72545344.84027347</v>
      </c>
      <c r="F5317" s="6">
        <v>83324466.13176371</v>
      </c>
      <c r="G5317" s="6">
        <v>126560547.12203872</v>
      </c>
      <c r="H5317" s="6">
        <f>NPV(Supuestos!$B$22,C5317:G5317)+B5317</f>
        <v>135282894.41557217</v>
      </c>
      <c r="I5317" s="2">
        <f>IFERROR(IRR(B5317:G5317),"")</f>
        <v>0.4332679559914461</v>
      </c>
      <c r="J5317" s="2">
        <f>IFERROR(MIRR(B5317:G5317,Supuestos!$B$22,Supuestos!$B$22),"")</f>
        <v>0.2914539239406211</v>
      </c>
      <c r="K5317" s="6">
        <v>9175.60613445565</v>
      </c>
      <c r="L5317" s="6">
        <v>36716.49211490979</v>
      </c>
      <c r="M5317" s="6">
        <v>129296154.54601991</v>
      </c>
      <c r="N5317" s="6">
        <v>3404.725153464824</v>
      </c>
      <c r="O5317" s="6">
        <v>109445408.69389085</v>
      </c>
    </row>
    <row r="5318">
      <c r="A5318">
        <v>5314</v>
      </c>
      <c r="B5318" s="6">
        <v>-173247117.03972495</v>
      </c>
      <c r="C5318" s="6">
        <v>58585093.17366872</v>
      </c>
      <c r="D5318" s="6">
        <v>71096594.4312991</v>
      </c>
      <c r="E5318" s="6">
        <v>57801851.72413287</v>
      </c>
      <c r="F5318" s="6">
        <v>76601442.80249828</v>
      </c>
      <c r="G5318" s="6">
        <v>99950787.32061402</v>
      </c>
      <c r="H5318" s="6">
        <f>NPV(Supuestos!$B$22,C5318:G5318)+B5318</f>
        <v>69129950.27986452</v>
      </c>
      <c r="I5318" s="2">
        <f>IFERROR(IRR(B5318:G5318),"")</f>
        <v>0.28299226193810717</v>
      </c>
      <c r="J5318" s="2">
        <f>IFERROR(MIRR(B5318:G5318,Supuestos!$B$22,Supuestos!$B$22),"")</f>
        <v>0.21918596166700866</v>
      </c>
      <c r="K5318" s="6">
        <v>8158.911501092453</v>
      </c>
      <c r="L5318" s="6">
        <v>39558.72484193349</v>
      </c>
      <c r="M5318" s="6">
        <v>147426626.2332127</v>
      </c>
      <c r="N5318" s="6">
        <v>3395.387605112046</v>
      </c>
      <c r="O5318" s="6">
        <v>108162208.2628957</v>
      </c>
    </row>
    <row r="5319">
      <c r="A5319">
        <v>5315</v>
      </c>
      <c r="B5319" s="6">
        <v>-180110474.4077278</v>
      </c>
      <c r="C5319" s="6">
        <v>39406078.77183238</v>
      </c>
      <c r="D5319" s="6">
        <v>57238836.54904611</v>
      </c>
      <c r="E5319" s="6">
        <v>38381079.44478769</v>
      </c>
      <c r="F5319" s="6">
        <v>56221099.71371889</v>
      </c>
      <c r="G5319" s="6">
        <v>90538952.56473294</v>
      </c>
      <c r="H5319" s="6">
        <f>NPV(Supuestos!$B$22,C5319:G5319)+B5319</f>
        <v>4716322.013903476</v>
      </c>
      <c r="I5319" s="2">
        <f>IFERROR(IRR(B5319:G5319),"")</f>
        <v>0.14964723153558326</v>
      </c>
      <c r="J5319" s="2">
        <f>IFERROR(MIRR(B5319:G5319,Supuestos!$B$22,Supuestos!$B$22),"")</f>
        <v>0.14590877337026753</v>
      </c>
      <c r="K5319" s="6">
        <v>8017.021166766623</v>
      </c>
      <c r="L5319" s="6">
        <v>35587.111650947125</v>
      </c>
      <c r="M5319" s="6">
        <v>157286264.2181494</v>
      </c>
      <c r="N5319" s="6">
        <v>3277.396312045554</v>
      </c>
      <c r="O5319" s="6">
        <v>110373692.30790007</v>
      </c>
    </row>
    <row r="5320">
      <c r="A5320">
        <v>5316</v>
      </c>
      <c r="B5320" s="6">
        <v>-161641327.80180168</v>
      </c>
      <c r="C5320" s="6">
        <v>77209529.40088595</v>
      </c>
      <c r="D5320" s="6">
        <v>75708794.118182</v>
      </c>
      <c r="E5320" s="6">
        <v>88301309.4058224</v>
      </c>
      <c r="F5320" s="6">
        <v>81566895.55389771</v>
      </c>
      <c r="G5320" s="6">
        <v>139755934.42231527</v>
      </c>
      <c r="H5320" s="6">
        <f>NPV(Supuestos!$B$22,C5320:G5320)+B5320</f>
        <v>144821660.0943048</v>
      </c>
      <c r="I5320" s="2">
        <f>IFERROR(IRR(B5320:G5320),"")</f>
        <v>0.4385788379423234</v>
      </c>
      <c r="J5320" s="2">
        <f>IFERROR(MIRR(B5320:G5320,Supuestos!$B$22,Supuestos!$B$22),"")</f>
        <v>0.29559712546343375</v>
      </c>
      <c r="K5320" s="6">
        <v>9003.442477677057</v>
      </c>
      <c r="L5320" s="6">
        <v>39062.73469867054</v>
      </c>
      <c r="M5320" s="6">
        <v>133505401.0113825</v>
      </c>
      <c r="N5320" s="6">
        <v>3393.1305397301912</v>
      </c>
      <c r="O5320" s="6">
        <v>112032411.6805355</v>
      </c>
    </row>
    <row r="5321">
      <c r="A5321">
        <v>5317</v>
      </c>
      <c r="B5321" s="6">
        <v>-168744669.18459958</v>
      </c>
      <c r="C5321" s="6">
        <v>72465693.18097916</v>
      </c>
      <c r="D5321" s="6">
        <v>64124635.876161695</v>
      </c>
      <c r="E5321" s="6">
        <v>87923952.24107562</v>
      </c>
      <c r="F5321" s="6">
        <v>85394339.15517873</v>
      </c>
      <c r="G5321" s="6">
        <v>130889677.352481</v>
      </c>
      <c r="H5321" s="6">
        <f>NPV(Supuestos!$B$22,C5321:G5321)+B5321</f>
        <v>122050017.69678302</v>
      </c>
      <c r="I5321" s="2">
        <f>IFERROR(IRR(B5321:G5321),"")</f>
        <v>0.38184147166279997</v>
      </c>
      <c r="J5321" s="2">
        <f>IFERROR(MIRR(B5321:G5321,Supuestos!$B$22,Supuestos!$B$22),"")</f>
        <v>0.27108950355345574</v>
      </c>
      <c r="K5321" s="6">
        <v>8950.911320762687</v>
      </c>
      <c r="L5321" s="6">
        <v>36702.01284108436</v>
      </c>
      <c r="M5321" s="6">
        <v>142463352.2058764</v>
      </c>
      <c r="N5321" s="6">
        <v>3226.833426517745</v>
      </c>
      <c r="O5321" s="6">
        <v>107111541.16552223</v>
      </c>
    </row>
    <row r="5322">
      <c r="A5322">
        <v>5318</v>
      </c>
      <c r="B5322" s="6">
        <v>-171209137.77721083</v>
      </c>
      <c r="C5322" s="6">
        <v>55778705.083627045</v>
      </c>
      <c r="D5322" s="6">
        <v>69960434.0862537</v>
      </c>
      <c r="E5322" s="6">
        <v>59856081.98266688</v>
      </c>
      <c r="F5322" s="6">
        <v>45183336.95136762</v>
      </c>
      <c r="G5322" s="6">
        <v>119216371.40907004</v>
      </c>
      <c r="H5322" s="6">
        <f>NPV(Supuestos!$B$22,C5322:G5322)+B5322</f>
        <v>60622393.872678</v>
      </c>
      <c r="I5322" s="2">
        <f>IFERROR(IRR(B5322:G5322),"")</f>
        <v>0.266658301639199</v>
      </c>
      <c r="J5322" s="2">
        <f>IFERROR(MIRR(B5322:G5322,Supuestos!$B$22,Supuestos!$B$22),"")</f>
        <v>0.2112504857048103</v>
      </c>
      <c r="K5322" s="6">
        <v>8005.791183144996</v>
      </c>
      <c r="L5322" s="6">
        <v>40478.05150413786</v>
      </c>
      <c r="M5322" s="6">
        <v>145284431.54979357</v>
      </c>
      <c r="N5322" s="6">
        <v>3404.1991918347776</v>
      </c>
      <c r="O5322" s="6">
        <v>108273947.72856753</v>
      </c>
    </row>
    <row r="5323">
      <c r="A5323">
        <v>5319</v>
      </c>
      <c r="B5323" s="6">
        <v>-152959260.17861325</v>
      </c>
      <c r="C5323" s="6">
        <v>50803906.320386186</v>
      </c>
      <c r="D5323" s="6">
        <v>58856321.918985896</v>
      </c>
      <c r="E5323" s="6">
        <v>62749405.17184312</v>
      </c>
      <c r="F5323" s="6">
        <v>59309897.62865983</v>
      </c>
      <c r="G5323" s="6">
        <v>112730082.92008877</v>
      </c>
      <c r="H5323" s="6">
        <f>NPV(Supuestos!$B$22,C5323:G5323)+B5323</f>
        <v>72912352.87660876</v>
      </c>
      <c r="I5323" s="2">
        <f>IFERROR(IRR(B5323:G5323),"")</f>
        <v>0.3019319880255133</v>
      </c>
      <c r="J5323" s="2">
        <f>IFERROR(MIRR(B5323:G5323,Supuestos!$B$22,Supuestos!$B$22),"")</f>
        <v>0.23242933510772312</v>
      </c>
      <c r="K5323" s="6">
        <v>7804.648837104266</v>
      </c>
      <c r="L5323" s="6">
        <v>42442.62015316605</v>
      </c>
      <c r="M5323" s="6">
        <v>126459280.496848</v>
      </c>
      <c r="N5323" s="6">
        <v>3318.9081045798957</v>
      </c>
      <c r="O5323" s="6">
        <v>111636861.38784595</v>
      </c>
    </row>
    <row r="5324">
      <c r="A5324">
        <v>5320</v>
      </c>
      <c r="B5324" s="6">
        <v>-186089915.4492394</v>
      </c>
      <c r="C5324" s="6">
        <v>86260000.63906674</v>
      </c>
      <c r="D5324" s="6">
        <v>92699992.1023833</v>
      </c>
      <c r="E5324" s="6">
        <v>92374884.63649376</v>
      </c>
      <c r="F5324" s="6">
        <v>95794813.34628467</v>
      </c>
      <c r="G5324" s="6">
        <v>134918510.88424844</v>
      </c>
      <c r="H5324" s="6">
        <f>NPV(Supuestos!$B$22,C5324:G5324)+B5324</f>
        <v>150047467.98439074</v>
      </c>
      <c r="I5324" s="2">
        <f>IFERROR(IRR(B5324:G5324),"")</f>
        <v>0.4194472435465208</v>
      </c>
      <c r="J5324" s="2">
        <f>IFERROR(MIRR(B5324:G5324,Supuestos!$B$22,Supuestos!$B$22),"")</f>
        <v>0.28310928192779117</v>
      </c>
      <c r="K5324" s="6">
        <v>9166.075985254989</v>
      </c>
      <c r="L5324" s="6">
        <v>38679.02578920053</v>
      </c>
      <c r="M5324" s="6">
        <v>157727124.29568344</v>
      </c>
      <c r="N5324" s="6">
        <v>3321.109563050171</v>
      </c>
      <c r="O5324" s="6">
        <v>105252259.98569925</v>
      </c>
    </row>
    <row r="5325">
      <c r="A5325">
        <v>5321</v>
      </c>
      <c r="B5325" s="6">
        <v>-171008470.14987996</v>
      </c>
      <c r="C5325" s="6">
        <v>74680930.75103089</v>
      </c>
      <c r="D5325" s="6">
        <v>85653190.60549706</v>
      </c>
      <c r="E5325" s="6">
        <v>70857081.15321083</v>
      </c>
      <c r="F5325" s="6">
        <v>78108180.54775544</v>
      </c>
      <c r="G5325" s="6">
        <v>139084066.14456642</v>
      </c>
      <c r="H5325" s="6">
        <f>NPV(Supuestos!$B$22,C5325:G5325)+B5325</f>
        <v>126717197.47948807</v>
      </c>
      <c r="I5325" s="2">
        <f>IFERROR(IRR(B5325:G5325),"")</f>
        <v>0.3936991511892317</v>
      </c>
      <c r="J5325" s="2">
        <f>IFERROR(MIRR(B5325:G5325,Supuestos!$B$22,Supuestos!$B$22),"")</f>
        <v>0.2736924736616546</v>
      </c>
      <c r="K5325" s="6">
        <v>8699.132011494765</v>
      </c>
      <c r="L5325" s="6">
        <v>41331.52778377523</v>
      </c>
      <c r="M5325" s="6">
        <v>142244596.83565402</v>
      </c>
      <c r="N5325" s="6">
        <v>3517.2954623276987</v>
      </c>
      <c r="O5325" s="6">
        <v>107579262.69869743</v>
      </c>
    </row>
    <row r="5326">
      <c r="A5326">
        <v>5322</v>
      </c>
      <c r="B5326" s="6">
        <v>-169326081.50095102</v>
      </c>
      <c r="C5326" s="6">
        <v>62593911.58929783</v>
      </c>
      <c r="D5326" s="6">
        <v>56129132.24169457</v>
      </c>
      <c r="E5326" s="6">
        <v>52364308.46629802</v>
      </c>
      <c r="F5326" s="6">
        <v>52971889.13463637</v>
      </c>
      <c r="G5326" s="6">
        <v>108640586.80909058</v>
      </c>
      <c r="H5326" s="6">
        <f>NPV(Supuestos!$B$22,C5326:G5326)+B5326</f>
        <v>51902947.10918997</v>
      </c>
      <c r="I5326" s="2">
        <f>IFERROR(IRR(B5326:G5326),"")</f>
        <v>0.2520920963459499</v>
      </c>
      <c r="J5326" s="2">
        <f>IFERROR(MIRR(B5326:G5326,Supuestos!$B$22,Supuestos!$B$22),"")</f>
        <v>0.20262022192666418</v>
      </c>
      <c r="K5326" s="6">
        <v>7983.548546852195</v>
      </c>
      <c r="L5326" s="6">
        <v>40189.59452421952</v>
      </c>
      <c r="M5326" s="6">
        <v>143657635.18395808</v>
      </c>
      <c r="N5326" s="6">
        <v>3352.615332789719</v>
      </c>
      <c r="O5326" s="6">
        <v>110045310.14479233</v>
      </c>
    </row>
    <row r="5327">
      <c r="A5327">
        <v>5323</v>
      </c>
      <c r="B5327" s="6">
        <v>-160608979.1969469</v>
      </c>
      <c r="C5327" s="6">
        <v>68419330.17243582</v>
      </c>
      <c r="D5327" s="6">
        <v>64727615.5394156</v>
      </c>
      <c r="E5327" s="6">
        <v>66054496.85769215</v>
      </c>
      <c r="F5327" s="6">
        <v>64010735.30725627</v>
      </c>
      <c r="G5327" s="6">
        <v>124155044.43731561</v>
      </c>
      <c r="H5327" s="6">
        <f>NPV(Supuestos!$B$22,C5327:G5327)+B5327</f>
        <v>96180412.86188325</v>
      </c>
      <c r="I5327" s="2">
        <f>IFERROR(IRR(B5327:G5327),"")</f>
        <v>0.3480513642422308</v>
      </c>
      <c r="J5327" s="2">
        <f>IFERROR(MIRR(B5327:G5327,Supuestos!$B$22,Supuestos!$B$22),"")</f>
        <v>0.2521786734375284</v>
      </c>
      <c r="K5327" s="6">
        <v>9194.824758291721</v>
      </c>
      <c r="L5327" s="6">
        <v>34251.803744500336</v>
      </c>
      <c r="M5327" s="6">
        <v>135413832.55006042</v>
      </c>
      <c r="N5327" s="6">
        <v>3426.320195104927</v>
      </c>
      <c r="O5327" s="6">
        <v>109925414.30348192</v>
      </c>
    </row>
    <row r="5328">
      <c r="A5328">
        <v>5324</v>
      </c>
      <c r="B5328" s="6">
        <v>-191531684.52693295</v>
      </c>
      <c r="C5328" s="6">
        <v>90324172.5953139</v>
      </c>
      <c r="D5328" s="6">
        <v>95890077.77805276</v>
      </c>
      <c r="E5328" s="6">
        <v>103813526.56857832</v>
      </c>
      <c r="F5328" s="6">
        <v>92543697.38659671</v>
      </c>
      <c r="G5328" s="6">
        <v>153685628.392513</v>
      </c>
      <c r="H5328" s="6">
        <f>NPV(Supuestos!$B$22,C5328:G5328)+B5328</f>
        <v>166168317.9698456</v>
      </c>
      <c r="I5328" s="2">
        <f>IFERROR(IRR(B5328:G5328),"")</f>
        <v>0.43557592557709524</v>
      </c>
      <c r="J5328" s="2">
        <f>IFERROR(MIRR(B5328:G5328,Supuestos!$B$22,Supuestos!$B$22),"")</f>
        <v>0.29169659369201706</v>
      </c>
      <c r="K5328" s="6">
        <v>8543.899998564288</v>
      </c>
      <c r="L5328" s="6">
        <v>45155.22179257473</v>
      </c>
      <c r="M5328" s="6">
        <v>160667548.574233</v>
      </c>
      <c r="N5328" s="6">
        <v>3270.31994809707</v>
      </c>
      <c r="O5328" s="6">
        <v>109807847.10268052</v>
      </c>
    </row>
    <row r="5329">
      <c r="A5329">
        <v>5325</v>
      </c>
      <c r="B5329" s="6">
        <v>-179647019.50348002</v>
      </c>
      <c r="C5329" s="6">
        <v>67910728.42565086</v>
      </c>
      <c r="D5329" s="6">
        <v>64578759.52409959</v>
      </c>
      <c r="E5329" s="6">
        <v>53388095.9004703</v>
      </c>
      <c r="F5329" s="6">
        <v>68395088.95744804</v>
      </c>
      <c r="G5329" s="6">
        <v>99700217.3730503</v>
      </c>
      <c r="H5329" s="6">
        <f>NPV(Supuestos!$B$22,C5329:G5329)+B5329</f>
        <v>57927049.39886038</v>
      </c>
      <c r="I5329" s="2">
        <f>IFERROR(IRR(B5329:G5329),"")</f>
        <v>0.26038273265297807</v>
      </c>
      <c r="J5329" s="2">
        <f>IFERROR(MIRR(B5329:G5329,Supuestos!$B$22,Supuestos!$B$22),"")</f>
        <v>0.20553730836822282</v>
      </c>
      <c r="K5329" s="6">
        <v>8241.59049218949</v>
      </c>
      <c r="L5329" s="6">
        <v>38044.18956709297</v>
      </c>
      <c r="M5329" s="6">
        <v>154563449.02194336</v>
      </c>
      <c r="N5329" s="6">
        <v>3356.282381154597</v>
      </c>
      <c r="O5329" s="6">
        <v>108845598.30606477</v>
      </c>
    </row>
    <row r="5330">
      <c r="A5330">
        <v>5326</v>
      </c>
      <c r="B5330" s="6">
        <v>-167623482.40316695</v>
      </c>
      <c r="C5330" s="6">
        <v>57650871.68855579</v>
      </c>
      <c r="D5330" s="6">
        <v>58699033.1920822</v>
      </c>
      <c r="E5330" s="6">
        <v>52468403.23708558</v>
      </c>
      <c r="F5330" s="6">
        <v>69128905.7336292</v>
      </c>
      <c r="G5330" s="6">
        <v>107212720.49506143</v>
      </c>
      <c r="H5330" s="6">
        <f>NPV(Supuestos!$B$22,C5330:G5330)+B5330</f>
        <v>60141924.4810226</v>
      </c>
      <c r="I5330" s="2">
        <f>IFERROR(IRR(B5330:G5330),"")</f>
        <v>0.2667403771840195</v>
      </c>
      <c r="J5330" s="2">
        <f>IFERROR(MIRR(B5330:G5330,Supuestos!$B$22,Supuestos!$B$22),"")</f>
        <v>0.2120915743837508</v>
      </c>
      <c r="K5330" s="6">
        <v>8296.007781420894</v>
      </c>
      <c r="L5330" s="6">
        <v>37488.92503075308</v>
      </c>
      <c r="M5330" s="6">
        <v>142742809.30138838</v>
      </c>
      <c r="N5330" s="6">
        <v>3320.277883888533</v>
      </c>
      <c r="O5330" s="6">
        <v>110592916.65916435</v>
      </c>
    </row>
    <row r="5331">
      <c r="A5331">
        <v>5327</v>
      </c>
      <c r="B5331" s="6">
        <v>-175141003.31381798</v>
      </c>
      <c r="C5331" s="6">
        <v>91568023.31986085</v>
      </c>
      <c r="D5331" s="6">
        <v>86767646.04293288</v>
      </c>
      <c r="E5331" s="6">
        <v>73967246.92404437</v>
      </c>
      <c r="F5331" s="6">
        <v>72639266.0197491</v>
      </c>
      <c r="G5331" s="6">
        <v>124210248.17225587</v>
      </c>
      <c r="H5331" s="6">
        <f>NPV(Supuestos!$B$22,C5331:G5331)+B5331</f>
        <v>129391682.58316228</v>
      </c>
      <c r="I5331" s="2">
        <f>IFERROR(IRR(B5331:G5331),"")</f>
        <v>0.411684906319927</v>
      </c>
      <c r="J5331" s="2">
        <f>IFERROR(MIRR(B5331:G5331,Supuestos!$B$22,Supuestos!$B$22),"")</f>
        <v>0.273368397290485</v>
      </c>
      <c r="K5331" s="6">
        <v>8777.864854992264</v>
      </c>
      <c r="L5331" s="6">
        <v>39237.06227209694</v>
      </c>
      <c r="M5331" s="6">
        <v>147587592.91930738</v>
      </c>
      <c r="N5331" s="6">
        <v>3468.098854304602</v>
      </c>
      <c r="O5331" s="6">
        <v>106336250.09069486</v>
      </c>
    </row>
    <row r="5332">
      <c r="A5332">
        <v>5328</v>
      </c>
      <c r="B5332" s="6">
        <v>-160553815.11148816</v>
      </c>
      <c r="C5332" s="6">
        <v>47173525.12897244</v>
      </c>
      <c r="D5332" s="6">
        <v>60566500.10515197</v>
      </c>
      <c r="E5332" s="6">
        <v>78408245.47426444</v>
      </c>
      <c r="F5332" s="6">
        <v>52809202.43865737</v>
      </c>
      <c r="G5332" s="6">
        <v>94243230.23216334</v>
      </c>
      <c r="H5332" s="6">
        <f>NPV(Supuestos!$B$22,C5332:G5332)+B5332</f>
        <v>60568025.40208833</v>
      </c>
      <c r="I5332" s="2">
        <f>IFERROR(IRR(B5332:G5332),"")</f>
        <v>0.2735296978129933</v>
      </c>
      <c r="J5332" s="2">
        <f>IFERROR(MIRR(B5332:G5332,Supuestos!$B$22,Supuestos!$B$22),"")</f>
        <v>0.21536591812453065</v>
      </c>
      <c r="K5332" s="6">
        <v>8946.1548515494</v>
      </c>
      <c r="L5332" s="6">
        <v>33987.64922208079</v>
      </c>
      <c r="M5332" s="6">
        <v>136229113.27301797</v>
      </c>
      <c r="N5332" s="6">
        <v>3577.2717085977397</v>
      </c>
      <c r="O5332" s="6">
        <v>105463722.08837073</v>
      </c>
    </row>
    <row r="5333">
      <c r="A5333">
        <v>5329</v>
      </c>
      <c r="B5333" s="6">
        <v>-178176878.37832817</v>
      </c>
      <c r="C5333" s="6">
        <v>64882030.632753804</v>
      </c>
      <c r="D5333" s="6">
        <v>52703359.42345742</v>
      </c>
      <c r="E5333" s="6">
        <v>55547554.978311054</v>
      </c>
      <c r="F5333" s="6">
        <v>53924034.41804899</v>
      </c>
      <c r="G5333" s="6">
        <v>90101888.70526847</v>
      </c>
      <c r="H5333" s="6">
        <f>NPV(Supuestos!$B$22,C5333:G5333)+B5333</f>
        <v>35507179.55121295</v>
      </c>
      <c r="I5333" s="2">
        <f>IFERROR(IRR(B5333:G5333),"")</f>
        <v>0.21667416202988282</v>
      </c>
      <c r="J5333" s="2">
        <f>IFERROR(MIRR(B5333:G5333,Supuestos!$B$22,Supuestos!$B$22),"")</f>
        <v>0.18219469634176444</v>
      </c>
      <c r="K5333" s="6">
        <v>7669.500336277979</v>
      </c>
      <c r="L5333" s="6">
        <v>41710.25046204146</v>
      </c>
      <c r="M5333" s="6">
        <v>152585135.9827389</v>
      </c>
      <c r="N5333" s="6">
        <v>3426.8205229813852</v>
      </c>
      <c r="O5333" s="6">
        <v>110907803.02387293</v>
      </c>
    </row>
    <row r="5334">
      <c r="A5334">
        <v>5330</v>
      </c>
      <c r="B5334" s="6">
        <v>-160598345.37214005</v>
      </c>
      <c r="C5334" s="6">
        <v>43299178.7748896</v>
      </c>
      <c r="D5334" s="6">
        <v>54693724.540142834</v>
      </c>
      <c r="E5334" s="6">
        <v>39932509.85293479</v>
      </c>
      <c r="F5334" s="6">
        <v>39253255.41460478</v>
      </c>
      <c r="G5334" s="6">
        <v>115753549.64983395</v>
      </c>
      <c r="H5334" s="6">
        <f>NPV(Supuestos!$B$22,C5334:G5334)+B5334</f>
        <v>29781586.99133724</v>
      </c>
      <c r="I5334" s="2">
        <f>IFERROR(IRR(B5334:G5334),"")</f>
        <v>0.20500945534495105</v>
      </c>
      <c r="J5334" s="2">
        <f>IFERROR(MIRR(B5334:G5334,Supuestos!$B$22,Supuestos!$B$22),"")</f>
        <v>0.17945363089418676</v>
      </c>
      <c r="K5334" s="6">
        <v>7276.276566105559</v>
      </c>
      <c r="L5334" s="6">
        <v>43194.67839748498</v>
      </c>
      <c r="M5334" s="6">
        <v>135454631.27581316</v>
      </c>
      <c r="N5334" s="6">
        <v>3361.810322726766</v>
      </c>
      <c r="O5334" s="6">
        <v>107348273.28137527</v>
      </c>
    </row>
    <row r="5335">
      <c r="A5335">
        <v>5331</v>
      </c>
      <c r="B5335" s="6">
        <v>-172218092.67690653</v>
      </c>
      <c r="C5335" s="6">
        <v>59470424.31662293</v>
      </c>
      <c r="D5335" s="6">
        <v>61217050.25911406</v>
      </c>
      <c r="E5335" s="6">
        <v>71370360.42999785</v>
      </c>
      <c r="F5335" s="6">
        <v>54708643.857508555</v>
      </c>
      <c r="G5335" s="6">
        <v>93942248.96296102</v>
      </c>
      <c r="H5335" s="6">
        <f>NPV(Supuestos!$B$22,C5335:G5335)+B5335</f>
        <v>56409008.35231753</v>
      </c>
      <c r="I5335" s="2">
        <f>IFERROR(IRR(B5335:G5335),"")</f>
        <v>0.2613685357195361</v>
      </c>
      <c r="J5335" s="2">
        <f>IFERROR(MIRR(B5335:G5335,Supuestos!$B$22,Supuestos!$B$22),"")</f>
        <v>0.2064647523400185</v>
      </c>
      <c r="K5335" s="6">
        <v>8443.08574395305</v>
      </c>
      <c r="L5335" s="6">
        <v>38333.54951937669</v>
      </c>
      <c r="M5335" s="6">
        <v>146325817.03993312</v>
      </c>
      <c r="N5335" s="6">
        <v>3534.439618419856</v>
      </c>
      <c r="O5335" s="6">
        <v>113877004.04818903</v>
      </c>
    </row>
    <row r="5336">
      <c r="A5336">
        <v>5332</v>
      </c>
      <c r="B5336" s="6">
        <v>-157584307.82322922</v>
      </c>
      <c r="C5336" s="6">
        <v>37614506.48468325</v>
      </c>
      <c r="D5336" s="6">
        <v>26497324.863867693</v>
      </c>
      <c r="E5336" s="6">
        <v>26361210.58227477</v>
      </c>
      <c r="F5336" s="6">
        <v>39831881.03453718</v>
      </c>
      <c r="G5336" s="6">
        <v>60880279.040328115</v>
      </c>
      <c r="H5336" s="6">
        <f>NPV(Supuestos!$B$22,C5336:G5336)+B5336</f>
        <v>-31204248.964467358</v>
      </c>
      <c r="I5336" s="2">
        <f>IFERROR(IRR(B5336:G5336),"")</f>
        <v>0.061397942869469396</v>
      </c>
      <c r="J5336" s="2">
        <f>IFERROR(MIRR(B5336:G5336,Supuestos!$B$22,Supuestos!$B$22),"")</f>
        <v>0.09078201423993115</v>
      </c>
      <c r="K5336" s="6">
        <v>7397.649869268657</v>
      </c>
      <c r="L5336" s="6">
        <v>37096.50767931886</v>
      </c>
      <c r="M5336" s="6">
        <v>135630149.80849028</v>
      </c>
      <c r="N5336" s="6">
        <v>3495.1113622946045</v>
      </c>
      <c r="O5336" s="6">
        <v>109057605.87040073</v>
      </c>
    </row>
    <row r="5337">
      <c r="A5337">
        <v>5333</v>
      </c>
      <c r="B5337" s="6">
        <v>-191298083.41662225</v>
      </c>
      <c r="C5337" s="6">
        <v>87836993.48937504</v>
      </c>
      <c r="D5337" s="6">
        <v>85666253.95100456</v>
      </c>
      <c r="E5337" s="6">
        <v>82540151.58014691</v>
      </c>
      <c r="F5337" s="6">
        <v>84298782.68066478</v>
      </c>
      <c r="G5337" s="6">
        <v>125224094.97085209</v>
      </c>
      <c r="H5337" s="6">
        <f>NPV(Supuestos!$B$22,C5337:G5337)+B5337</f>
        <v>122330680.41510306</v>
      </c>
      <c r="I5337" s="2">
        <f>IFERROR(IRR(B5337:G5337),"")</f>
        <v>0.37125283639959034</v>
      </c>
      <c r="J5337" s="2">
        <f>IFERROR(MIRR(B5337:G5337,Supuestos!$B$22,Supuestos!$B$22),"")</f>
        <v>0.2584788025265068</v>
      </c>
      <c r="K5337" s="6">
        <v>8990.572946672339</v>
      </c>
      <c r="L5337" s="6">
        <v>40563.15823545856</v>
      </c>
      <c r="M5337" s="6">
        <v>162123200.77155802</v>
      </c>
      <c r="N5337" s="6">
        <v>3442.148653573046</v>
      </c>
      <c r="O5337" s="6">
        <v>112356565.42323737</v>
      </c>
    </row>
    <row r="5338">
      <c r="A5338">
        <v>5334</v>
      </c>
      <c r="B5338" s="6">
        <v>-162722236.0610125</v>
      </c>
      <c r="C5338" s="6">
        <v>78151587.39858302</v>
      </c>
      <c r="D5338" s="6">
        <v>72363038.42587435</v>
      </c>
      <c r="E5338" s="6">
        <v>75850372.66190404</v>
      </c>
      <c r="F5338" s="6">
        <v>78719396.7001363</v>
      </c>
      <c r="G5338" s="6">
        <v>112573331.64352569</v>
      </c>
      <c r="H5338" s="6">
        <f>NPV(Supuestos!$B$22,C5338:G5338)+B5338</f>
        <v>117784900.4739475</v>
      </c>
      <c r="I5338" s="2">
        <f>IFERROR(IRR(B5338:G5338),"")</f>
        <v>0.3968070156001338</v>
      </c>
      <c r="J5338" s="2">
        <f>IFERROR(MIRR(B5338:G5338,Supuestos!$B$22,Supuestos!$B$22),"")</f>
        <v>0.27117181111812183</v>
      </c>
      <c r="K5338" s="6">
        <v>9015.058776275162</v>
      </c>
      <c r="L5338" s="6">
        <v>36774.72693349028</v>
      </c>
      <c r="M5338" s="6">
        <v>136200130.07806176</v>
      </c>
      <c r="N5338" s="6">
        <v>3280.362725506226</v>
      </c>
      <c r="O5338" s="6">
        <v>110389728.74302578</v>
      </c>
    </row>
    <row r="5339">
      <c r="A5339">
        <v>5335</v>
      </c>
      <c r="B5339" s="6">
        <v>-152698020.58984393</v>
      </c>
      <c r="C5339" s="6">
        <v>53398712.42707351</v>
      </c>
      <c r="D5339" s="6">
        <v>49878455.70842934</v>
      </c>
      <c r="E5339" s="6">
        <v>56410420.408608064</v>
      </c>
      <c r="F5339" s="6">
        <v>63691496.84681735</v>
      </c>
      <c r="G5339" s="6">
        <v>100928212.66453053</v>
      </c>
      <c r="H5339" s="6">
        <f>NPV(Supuestos!$B$22,C5339:G5339)+B5339</f>
        <v>60727664.38103694</v>
      </c>
      <c r="I5339" s="2">
        <f>IFERROR(IRR(B5339:G5339),"")</f>
        <v>0.27838646509632375</v>
      </c>
      <c r="J5339" s="2">
        <f>IFERROR(MIRR(B5339:G5339,Supuestos!$B$22,Supuestos!$B$22),"")</f>
        <v>0.21895453274462717</v>
      </c>
      <c r="K5339" s="6">
        <v>7731.243123783854</v>
      </c>
      <c r="L5339" s="6">
        <v>42048.95766894917</v>
      </c>
      <c r="M5339" s="6">
        <v>126690763.40261659</v>
      </c>
      <c r="N5339" s="6">
        <v>3523.442368923376</v>
      </c>
      <c r="O5339" s="6">
        <v>103125130.73502643</v>
      </c>
    </row>
    <row r="5340">
      <c r="A5340">
        <v>5336</v>
      </c>
      <c r="B5340" s="6">
        <v>-170585137.47085643</v>
      </c>
      <c r="C5340" s="6">
        <v>63468856.77860317</v>
      </c>
      <c r="D5340" s="6">
        <v>66373630.968384504</v>
      </c>
      <c r="E5340" s="6">
        <v>68746321.06656782</v>
      </c>
      <c r="F5340" s="6">
        <v>65948953.78437525</v>
      </c>
      <c r="G5340" s="6">
        <v>134902431.3807457</v>
      </c>
      <c r="H5340" s="6">
        <f>NPV(Supuestos!$B$22,C5340:G5340)+B5340</f>
        <v>91674631.09433869</v>
      </c>
      <c r="I5340" s="2">
        <f>IFERROR(IRR(B5340:G5340),"")</f>
        <v>0.3224470929479348</v>
      </c>
      <c r="J5340" s="2">
        <f>IFERROR(MIRR(B5340:G5340,Supuestos!$B$22,Supuestos!$B$22),"")</f>
        <v>0.24240430649140365</v>
      </c>
      <c r="K5340" s="6">
        <v>7835.294173727178</v>
      </c>
      <c r="L5340" s="6">
        <v>46029.83412871539</v>
      </c>
      <c r="M5340" s="6">
        <v>141732554.17754826</v>
      </c>
      <c r="N5340" s="6">
        <v>3483.611651199559</v>
      </c>
      <c r="O5340" s="6">
        <v>108650431.74104352</v>
      </c>
    </row>
    <row r="5341">
      <c r="A5341">
        <v>5337</v>
      </c>
      <c r="B5341" s="6">
        <v>-197213556.06744242</v>
      </c>
      <c r="C5341" s="6">
        <v>81828866.416906</v>
      </c>
      <c r="D5341" s="6">
        <v>91568225.2847549</v>
      </c>
      <c r="E5341" s="6">
        <v>90450712.12493993</v>
      </c>
      <c r="F5341" s="6">
        <v>92553418.05314691</v>
      </c>
      <c r="G5341" s="6">
        <v>164217137.3627606</v>
      </c>
      <c r="H5341" s="6">
        <f>NPV(Supuestos!$B$22,C5341:G5341)+B5341</f>
        <v>146164870.34615868</v>
      </c>
      <c r="I5341" s="2">
        <f>IFERROR(IRR(B5341:G5341),"")</f>
        <v>0.3877551466860514</v>
      </c>
      <c r="J5341" s="2">
        <f>IFERROR(MIRR(B5341:G5341,Supuestos!$B$22,Supuestos!$B$22),"")</f>
        <v>0.2737145201157427</v>
      </c>
      <c r="K5341" s="6">
        <v>8824.486957306834</v>
      </c>
      <c r="L5341" s="6">
        <v>43582.59278268743</v>
      </c>
      <c r="M5341" s="6">
        <v>166446034.34132722</v>
      </c>
      <c r="N5341" s="6">
        <v>3556.679058074951</v>
      </c>
      <c r="O5341" s="6">
        <v>106346156.68288545</v>
      </c>
    </row>
    <row r="5342">
      <c r="A5342">
        <v>5338</v>
      </c>
      <c r="B5342" s="6">
        <v>-156914426.5086382</v>
      </c>
      <c r="C5342" s="6">
        <v>61277562.30854475</v>
      </c>
      <c r="D5342" s="6">
        <v>59810955.08708435</v>
      </c>
      <c r="E5342" s="6">
        <v>53429120.43721195</v>
      </c>
      <c r="F5342" s="6">
        <v>66334090.66484972</v>
      </c>
      <c r="G5342" s="6">
        <v>103361262.55246663</v>
      </c>
      <c r="H5342" s="6">
        <f>NPV(Supuestos!$B$22,C5342:G5342)+B5342</f>
        <v>71881251.02595031</v>
      </c>
      <c r="I5342" s="2">
        <f>IFERROR(IRR(B5342:G5342),"")</f>
        <v>0.30307744633972233</v>
      </c>
      <c r="J5342" s="2">
        <f>IFERROR(MIRR(B5342:G5342,Supuestos!$B$22,Supuestos!$B$22),"")</f>
        <v>0.2293112034835949</v>
      </c>
      <c r="K5342" s="6">
        <v>8116.488051939945</v>
      </c>
      <c r="L5342" s="6">
        <v>40626.45993198444</v>
      </c>
      <c r="M5342" s="6">
        <v>130534892.37819272</v>
      </c>
      <c r="N5342" s="6">
        <v>3440.5733111314476</v>
      </c>
      <c r="O5342" s="6">
        <v>110779284.26528169</v>
      </c>
    </row>
    <row r="5343">
      <c r="A5343">
        <v>5339</v>
      </c>
      <c r="B5343" s="6">
        <v>-176191477.00098237</v>
      </c>
      <c r="C5343" s="6">
        <v>45609898.86418639</v>
      </c>
      <c r="D5343" s="6">
        <v>41771549.21345864</v>
      </c>
      <c r="E5343" s="6">
        <v>41005296.22479161</v>
      </c>
      <c r="F5343" s="6">
        <v>43834398.9460365</v>
      </c>
      <c r="G5343" s="6">
        <v>82196876.50985809</v>
      </c>
      <c r="H5343" s="6">
        <f>NPV(Supuestos!$B$22,C5343:G5343)+B5343</f>
        <v>-7719571.034169428</v>
      </c>
      <c r="I5343" s="2">
        <f>IFERROR(IRR(B5343:G5343),"")</f>
        <v>0.12316995278946026</v>
      </c>
      <c r="J5343" s="2">
        <f>IFERROR(MIRR(B5343:G5343,Supuestos!$B$22,Supuestos!$B$22),"")</f>
        <v>0.12983069641470202</v>
      </c>
      <c r="K5343" s="6">
        <v>7967.896297699635</v>
      </c>
      <c r="L5343" s="6">
        <v>34333.501371342056</v>
      </c>
      <c r="M5343" s="6">
        <v>154306214.72387984</v>
      </c>
      <c r="N5343" s="6">
        <v>3411.4372324508927</v>
      </c>
      <c r="O5343" s="6">
        <v>107452558.52086358</v>
      </c>
    </row>
    <row r="5344">
      <c r="A5344">
        <v>5340</v>
      </c>
      <c r="B5344" s="6">
        <v>-149458437.8991959</v>
      </c>
      <c r="C5344" s="6">
        <v>38371873.169032104</v>
      </c>
      <c r="D5344" s="6">
        <v>46658794.27628241</v>
      </c>
      <c r="E5344" s="6">
        <v>46965093.451002404</v>
      </c>
      <c r="F5344" s="6">
        <v>47700723.59322509</v>
      </c>
      <c r="G5344" s="6">
        <v>69713357.03329508</v>
      </c>
      <c r="H5344" s="6">
        <f>NPV(Supuestos!$B$22,C5344:G5344)+B5344</f>
        <v>16253218.20300055</v>
      </c>
      <c r="I5344" s="2">
        <f>IFERROR(IRR(B5344:G5344),"")</f>
        <v>0.18062308030212776</v>
      </c>
      <c r="J5344" s="2">
        <f>IFERROR(MIRR(B5344:G5344,Supuestos!$B$22,Supuestos!$B$22),"")</f>
        <v>0.16378130151153258</v>
      </c>
      <c r="K5344" s="6">
        <v>7940.698121971463</v>
      </c>
      <c r="L5344" s="6">
        <v>35916.7611088713</v>
      </c>
      <c r="M5344" s="6">
        <v>126642105.30043496</v>
      </c>
      <c r="N5344" s="6">
        <v>3435.6395384917655</v>
      </c>
      <c r="O5344" s="6">
        <v>109417491.43051702</v>
      </c>
    </row>
    <row r="5345">
      <c r="A5345">
        <v>5341</v>
      </c>
      <c r="B5345" s="6">
        <v>-165993509.40514207</v>
      </c>
      <c r="C5345" s="6">
        <v>36839388.82181391</v>
      </c>
      <c r="D5345" s="6">
        <v>52883845.404142596</v>
      </c>
      <c r="E5345" s="6">
        <v>52915401.271898866</v>
      </c>
      <c r="F5345" s="6">
        <v>48238218.83462016</v>
      </c>
      <c r="G5345" s="6">
        <v>93128477.33840263</v>
      </c>
      <c r="H5345" s="6">
        <f>NPV(Supuestos!$B$22,C5345:G5345)+B5345</f>
        <v>19659445.269944202</v>
      </c>
      <c r="I5345" s="2">
        <f>IFERROR(IRR(B5345:G5345),"")</f>
        <v>0.18234054462527535</v>
      </c>
      <c r="J5345" s="2">
        <f>IFERROR(MIRR(B5345:G5345,Supuestos!$B$22,Supuestos!$B$22),"")</f>
        <v>0.1658079244491133</v>
      </c>
      <c r="K5345" s="6">
        <v>7239.042853964449</v>
      </c>
      <c r="L5345" s="6">
        <v>43096.6478864844</v>
      </c>
      <c r="M5345" s="6">
        <v>141035230.9321439</v>
      </c>
      <c r="N5345" s="6">
        <v>3363.8176259584725</v>
      </c>
      <c r="O5345" s="6">
        <v>109803949.90079124</v>
      </c>
    </row>
    <row r="5346">
      <c r="A5346">
        <v>5342</v>
      </c>
      <c r="B5346" s="6">
        <v>-164437280.5584574</v>
      </c>
      <c r="C5346" s="6">
        <v>93146731.06447005</v>
      </c>
      <c r="D5346" s="6">
        <v>90331934.65459411</v>
      </c>
      <c r="E5346" s="6">
        <v>88513959.80275804</v>
      </c>
      <c r="F5346" s="6">
        <v>77782044.30320328</v>
      </c>
      <c r="G5346" s="6">
        <v>134082932.29162958</v>
      </c>
      <c r="H5346" s="6">
        <f>NPV(Supuestos!$B$22,C5346:G5346)+B5346</f>
        <v>162213958.24696016</v>
      </c>
      <c r="I5346" s="2">
        <f>IFERROR(IRR(B5346:G5346),"")</f>
        <v>0.48828026845911826</v>
      </c>
      <c r="J5346" s="2">
        <f>IFERROR(MIRR(B5346:G5346,Supuestos!$B$22,Supuestos!$B$22),"")</f>
        <v>0.30774074773343973</v>
      </c>
      <c r="K5346" s="6">
        <v>8662.782789886895</v>
      </c>
      <c r="L5346" s="6">
        <v>42902.99193110839</v>
      </c>
      <c r="M5346" s="6">
        <v>134704536.54762045</v>
      </c>
      <c r="N5346" s="6">
        <v>3332.3596261131265</v>
      </c>
      <c r="O5346" s="6">
        <v>109818552.41663252</v>
      </c>
    </row>
    <row r="5347">
      <c r="A5347">
        <v>5343</v>
      </c>
      <c r="B5347" s="6">
        <v>-174072947.95976922</v>
      </c>
      <c r="C5347" s="6">
        <v>63042936.139235154</v>
      </c>
      <c r="D5347" s="6">
        <v>86193088.65255776</v>
      </c>
      <c r="E5347" s="6">
        <v>72317956.37440607</v>
      </c>
      <c r="F5347" s="6">
        <v>66148076.00645645</v>
      </c>
      <c r="G5347" s="6">
        <v>92984721.94452073</v>
      </c>
      <c r="H5347" s="6">
        <f>NPV(Supuestos!$B$22,C5347:G5347)+B5347</f>
        <v>83821538.80596915</v>
      </c>
      <c r="I5347" s="2">
        <f>IFERROR(IRR(B5347:G5347),"")</f>
        <v>0.3187810351560788</v>
      </c>
      <c r="J5347" s="2">
        <f>IFERROR(MIRR(B5347:G5347,Supuestos!$B$22,Supuestos!$B$22),"")</f>
        <v>0.23323830616085162</v>
      </c>
      <c r="K5347" s="6">
        <v>8251.04296965329</v>
      </c>
      <c r="L5347" s="6">
        <v>41801.35084811284</v>
      </c>
      <c r="M5347" s="6">
        <v>146480568.59678265</v>
      </c>
      <c r="N5347" s="6">
        <v>3508.975446472565</v>
      </c>
      <c r="O5347" s="6">
        <v>112724756.81467338</v>
      </c>
    </row>
    <row r="5348">
      <c r="A5348">
        <v>5344</v>
      </c>
      <c r="B5348" s="6">
        <v>-169368892.87660444</v>
      </c>
      <c r="C5348" s="6">
        <v>48803344.91817716</v>
      </c>
      <c r="D5348" s="6">
        <v>42080914.799404114</v>
      </c>
      <c r="E5348" s="6">
        <v>21728575.091922954</v>
      </c>
      <c r="F5348" s="6">
        <v>35365858.14151119</v>
      </c>
      <c r="G5348" s="6">
        <v>61836402.22796312</v>
      </c>
      <c r="H5348" s="6">
        <f>NPV(Supuestos!$B$22,C5348:G5348)+B5348</f>
        <v>-26457557.681007385</v>
      </c>
      <c r="I5348" s="2">
        <f>IFERROR(IRR(B5348:G5348),"")</f>
        <v>0.07388589767167437</v>
      </c>
      <c r="J5348" s="2">
        <f>IFERROR(MIRR(B5348:G5348,Supuestos!$B$22,Supuestos!$B$22),"")</f>
        <v>0.10192353015101685</v>
      </c>
      <c r="K5348" s="6">
        <v>7524.857473396198</v>
      </c>
      <c r="L5348" s="6">
        <v>35209.83792794509</v>
      </c>
      <c r="M5348" s="6">
        <v>148172971.91107112</v>
      </c>
      <c r="N5348" s="6">
        <v>3540.426536773642</v>
      </c>
      <c r="O5348" s="6">
        <v>102785215.77210611</v>
      </c>
    </row>
    <row r="5349">
      <c r="A5349">
        <v>5345</v>
      </c>
      <c r="B5349" s="6">
        <v>-186188858.89011043</v>
      </c>
      <c r="C5349" s="6">
        <v>58395230.49084028</v>
      </c>
      <c r="D5349" s="6">
        <v>58530254.71825667</v>
      </c>
      <c r="E5349" s="6">
        <v>64056357.31006724</v>
      </c>
      <c r="F5349" s="6">
        <v>58468523.43317093</v>
      </c>
      <c r="G5349" s="6">
        <v>116950659.35268484</v>
      </c>
      <c r="H5349" s="6">
        <f>NPV(Supuestos!$B$22,C5349:G5349)+B5349</f>
        <v>48666941.87585259</v>
      </c>
      <c r="I5349" s="2">
        <f>IFERROR(IRR(B5349:G5349),"")</f>
        <v>0.23341237574238521</v>
      </c>
      <c r="J5349" s="2">
        <f>IFERROR(MIRR(B5349:G5349,Supuestos!$B$22,Supuestos!$B$22),"")</f>
        <v>0.19419258869175215</v>
      </c>
      <c r="K5349" s="6">
        <v>8447.743959996638</v>
      </c>
      <c r="L5349" s="6">
        <v>37783.185271014154</v>
      </c>
      <c r="M5349" s="6">
        <v>160654244.87709892</v>
      </c>
      <c r="N5349" s="6">
        <v>3599.3882194161415</v>
      </c>
      <c r="O5349" s="6">
        <v>107698919.99563019</v>
      </c>
    </row>
    <row r="5350">
      <c r="A5350">
        <v>5346</v>
      </c>
      <c r="B5350" s="6">
        <v>-161463325.57057402</v>
      </c>
      <c r="C5350" s="6">
        <v>29844291.058283776</v>
      </c>
      <c r="D5350" s="6">
        <v>27969726.316536527</v>
      </c>
      <c r="E5350" s="6">
        <v>24326076.84735875</v>
      </c>
      <c r="F5350" s="6">
        <v>38956255.918053396</v>
      </c>
      <c r="G5350" s="6">
        <v>56753167.770233035</v>
      </c>
      <c r="H5350" s="6">
        <f>NPV(Supuestos!$B$22,C5350:G5350)+B5350</f>
        <v>-44801869.98190483</v>
      </c>
      <c r="I5350" s="2">
        <f>IFERROR(IRR(B5350:G5350),"")</f>
        <v>0.029430456230327945</v>
      </c>
      <c r="J5350" s="2">
        <f>IFERROR(MIRR(B5350:G5350,Supuestos!$B$22,Supuestos!$B$22),"")</f>
        <v>0.06825651680050049</v>
      </c>
      <c r="K5350" s="6">
        <v>7319.9682807605095</v>
      </c>
      <c r="L5350" s="6">
        <v>34644.39383105496</v>
      </c>
      <c r="M5350" s="6">
        <v>141175656.45461422</v>
      </c>
      <c r="N5350" s="6">
        <v>3297.7013487989702</v>
      </c>
      <c r="O5350" s="6">
        <v>107930606.42646195</v>
      </c>
    </row>
    <row r="5351">
      <c r="A5351">
        <v>5347</v>
      </c>
      <c r="B5351" s="6">
        <v>-178133271.9879245</v>
      </c>
      <c r="C5351" s="6">
        <v>90424934.76518342</v>
      </c>
      <c r="D5351" s="6">
        <v>94145362.96816954</v>
      </c>
      <c r="E5351" s="6">
        <v>90152515.69340734</v>
      </c>
      <c r="F5351" s="6">
        <v>68517956.66396526</v>
      </c>
      <c r="G5351" s="6">
        <v>132715311.69837432</v>
      </c>
      <c r="H5351" s="6">
        <f>NPV(Supuestos!$B$22,C5351:G5351)+B5351</f>
        <v>143975331.15753084</v>
      </c>
      <c r="I5351" s="2">
        <f>IFERROR(IRR(B5351:G5351),"")</f>
        <v>0.43185714315772405</v>
      </c>
      <c r="J5351" s="2">
        <f>IFERROR(MIRR(B5351:G5351,Supuestos!$B$22,Supuestos!$B$22),"")</f>
        <v>0.28338307378899974</v>
      </c>
      <c r="K5351" s="6">
        <v>8289.80793007846</v>
      </c>
      <c r="L5351" s="6">
        <v>45682.607579201256</v>
      </c>
      <c r="M5351" s="6">
        <v>147837268.58178648</v>
      </c>
      <c r="N5351" s="6">
        <v>3300.063470720003</v>
      </c>
      <c r="O5351" s="6">
        <v>111784470.01853122</v>
      </c>
    </row>
    <row r="5352">
      <c r="A5352">
        <v>5348</v>
      </c>
      <c r="B5352" s="6">
        <v>-154804333.92730236</v>
      </c>
      <c r="C5352" s="6">
        <v>38101568.19627188</v>
      </c>
      <c r="D5352" s="6">
        <v>43539988.84122737</v>
      </c>
      <c r="E5352" s="6">
        <v>36865495.05715381</v>
      </c>
      <c r="F5352" s="6">
        <v>41132582.96279813</v>
      </c>
      <c r="G5352" s="6">
        <v>74149423.34149702</v>
      </c>
      <c r="H5352" s="6">
        <f>NPV(Supuestos!$B$22,C5352:G5352)+B5352</f>
        <v>-131460.89392030984</v>
      </c>
      <c r="I5352" s="2">
        <f>IFERROR(IRR(B5352:G5352),"")</f>
        <v>0.13967795733378444</v>
      </c>
      <c r="J5352" s="2">
        <f>IFERROR(MIRR(B5352:G5352,Supuestos!$B$22,Supuestos!$B$22),"")</f>
        <v>0.13980631504569296</v>
      </c>
      <c r="K5352" s="6">
        <v>7578.702606627781</v>
      </c>
      <c r="L5352" s="6">
        <v>38911.67710093319</v>
      </c>
      <c r="M5352" s="6">
        <v>131212331.63345428</v>
      </c>
      <c r="N5352" s="6">
        <v>3440.3162773388126</v>
      </c>
      <c r="O5352" s="6">
        <v>113743645.88658828</v>
      </c>
    </row>
    <row r="5353">
      <c r="A5353">
        <v>5349</v>
      </c>
      <c r="B5353" s="6">
        <v>-159120557.7607938</v>
      </c>
      <c r="C5353" s="6">
        <v>68379051.86479889</v>
      </c>
      <c r="D5353" s="6">
        <v>57047360.86770597</v>
      </c>
      <c r="E5353" s="6">
        <v>71744238.56073631</v>
      </c>
      <c r="F5353" s="6">
        <v>64313358.661341876</v>
      </c>
      <c r="G5353" s="6">
        <v>109891190.28857392</v>
      </c>
      <c r="H5353" s="6">
        <f>NPV(Supuestos!$B$22,C5353:G5353)+B5353</f>
        <v>88335187.89464122</v>
      </c>
      <c r="I5353" s="2">
        <f>IFERROR(IRR(B5353:G5353),"")</f>
        <v>0.33636832356873936</v>
      </c>
      <c r="J5353" s="2">
        <f>IFERROR(MIRR(B5353:G5353,Supuestos!$B$22,Supuestos!$B$22),"")</f>
        <v>0.24525731410711327</v>
      </c>
      <c r="K5353" s="6">
        <v>8048.265719387562</v>
      </c>
      <c r="L5353" s="6">
        <v>41527.25020225264</v>
      </c>
      <c r="M5353" s="6">
        <v>132382770.22293618</v>
      </c>
      <c r="N5353" s="6">
        <v>3347.713262680918</v>
      </c>
      <c r="O5353" s="6">
        <v>108930174.58055644</v>
      </c>
    </row>
    <row r="5354">
      <c r="A5354">
        <v>5350</v>
      </c>
      <c r="B5354" s="6">
        <v>-167368160.15692863</v>
      </c>
      <c r="C5354" s="6">
        <v>80795518.02175266</v>
      </c>
      <c r="D5354" s="6">
        <v>76155109.16542333</v>
      </c>
      <c r="E5354" s="6">
        <v>63514187.003422946</v>
      </c>
      <c r="F5354" s="6">
        <v>75900001.15633753</v>
      </c>
      <c r="G5354" s="6">
        <v>124389676.736719</v>
      </c>
      <c r="H5354" s="6">
        <f>NPV(Supuestos!$B$22,C5354:G5354)+B5354</f>
        <v>114517246.00154522</v>
      </c>
      <c r="I5354" s="2">
        <f>IFERROR(IRR(B5354:G5354),"")</f>
        <v>0.3837015374248132</v>
      </c>
      <c r="J5354" s="2">
        <f>IFERROR(MIRR(B5354:G5354,Supuestos!$B$22,Supuestos!$B$22),"")</f>
        <v>0.26527463361647574</v>
      </c>
      <c r="K5354" s="6">
        <v>8985.209116000198</v>
      </c>
      <c r="L5354" s="6">
        <v>37297.186634928985</v>
      </c>
      <c r="M5354" s="6">
        <v>140558318.44866267</v>
      </c>
      <c r="N5354" s="6">
        <v>3332.589215567956</v>
      </c>
      <c r="O5354" s="6">
        <v>111869372.40460716</v>
      </c>
    </row>
    <row r="5355">
      <c r="A5355">
        <v>5351</v>
      </c>
      <c r="B5355" s="6">
        <v>-168565692.22027692</v>
      </c>
      <c r="C5355" s="6">
        <v>71281118.60065608</v>
      </c>
      <c r="D5355" s="6">
        <v>86326127.70716703</v>
      </c>
      <c r="E5355" s="6">
        <v>84907765.8045539</v>
      </c>
      <c r="F5355" s="6">
        <v>73422848.63137935</v>
      </c>
      <c r="G5355" s="6">
        <v>114527429.33946003</v>
      </c>
      <c r="H5355" s="6">
        <f>NPV(Supuestos!$B$22,C5355:G5355)+B5355</f>
        <v>120651258.94108805</v>
      </c>
      <c r="I5355" s="2">
        <f>IFERROR(IRR(B5355:G5355),"")</f>
        <v>0.39247016421484043</v>
      </c>
      <c r="J5355" s="2">
        <f>IFERROR(MIRR(B5355:G5355,Supuestos!$B$22,Supuestos!$B$22),"")</f>
        <v>0.2699767271068916</v>
      </c>
      <c r="K5355" s="6">
        <v>8491.69918072137</v>
      </c>
      <c r="L5355" s="6">
        <v>41902.33631040892</v>
      </c>
      <c r="M5355" s="6">
        <v>140099929.42688406</v>
      </c>
      <c r="N5355" s="6">
        <v>3478.3172457789383</v>
      </c>
      <c r="O5355" s="6">
        <v>110439060.84585507</v>
      </c>
    </row>
    <row r="5356">
      <c r="A5356">
        <v>5352</v>
      </c>
      <c r="B5356" s="6">
        <v>-168863807.95169947</v>
      </c>
      <c r="C5356" s="6">
        <v>37004367.58684428</v>
      </c>
      <c r="D5356" s="6">
        <v>38102110.185087666</v>
      </c>
      <c r="E5356" s="6">
        <v>47024166.24655385</v>
      </c>
      <c r="F5356" s="6">
        <v>48361731.20252827</v>
      </c>
      <c r="G5356" s="6">
        <v>85924808.77335787</v>
      </c>
      <c r="H5356" s="6">
        <f>NPV(Supuestos!$B$22,C5356:G5356)+B5356</f>
        <v>-2084846.6486108005</v>
      </c>
      <c r="I5356" s="2">
        <f>IFERROR(IRR(B5356:G5356),"")</f>
        <v>0.13550729082060725</v>
      </c>
      <c r="J5356" s="2">
        <f>IFERROR(MIRR(B5356:G5356,Supuestos!$B$22,Supuestos!$B$22),"")</f>
        <v>0.13717103334317993</v>
      </c>
      <c r="K5356" s="6">
        <v>8016.353957875224</v>
      </c>
      <c r="L5356" s="6">
        <v>36302.72249087931</v>
      </c>
      <c r="M5356" s="6">
        <v>145582570.10198697</v>
      </c>
      <c r="N5356" s="6">
        <v>3581.046824964384</v>
      </c>
      <c r="O5356" s="6">
        <v>106355031.23275964</v>
      </c>
    </row>
    <row r="5357">
      <c r="A5357">
        <v>5353</v>
      </c>
      <c r="B5357" s="6">
        <v>-175215811.36718422</v>
      </c>
      <c r="C5357" s="6">
        <v>38040547.54242245</v>
      </c>
      <c r="D5357" s="6">
        <v>44253939.92417333</v>
      </c>
      <c r="E5357" s="6">
        <v>43125315.68879334</v>
      </c>
      <c r="F5357" s="6">
        <v>43349286.77869301</v>
      </c>
      <c r="G5357" s="6">
        <v>74001323.70789248</v>
      </c>
      <c r="H5357" s="6">
        <f>NPV(Supuestos!$B$22,C5357:G5357)+B5357</f>
        <v>-14586354.12374504</v>
      </c>
      <c r="I5357" s="2">
        <f>IFERROR(IRR(B5357:G5357),"")</f>
        <v>0.10788521713393498</v>
      </c>
      <c r="J5357" s="2">
        <f>IFERROR(MIRR(B5357:G5357,Supuestos!$B$22,Supuestos!$B$22),"")</f>
        <v>0.12035390157344583</v>
      </c>
      <c r="K5357" s="6">
        <v>7978.045798429684</v>
      </c>
      <c r="L5357" s="6">
        <v>33934.1421646978</v>
      </c>
      <c r="M5357" s="6">
        <v>153557560.14155358</v>
      </c>
      <c r="N5357" s="6">
        <v>3338.0946571938694</v>
      </c>
      <c r="O5357" s="6">
        <v>108780859.88988364</v>
      </c>
    </row>
    <row r="5358">
      <c r="A5358">
        <v>5354</v>
      </c>
      <c r="B5358" s="6">
        <v>-178490073.7084942</v>
      </c>
      <c r="C5358" s="6">
        <v>62519273.594391674</v>
      </c>
      <c r="D5358" s="6">
        <v>54463654.61113242</v>
      </c>
      <c r="E5358" s="6">
        <v>66918888.89916557</v>
      </c>
      <c r="F5358" s="6">
        <v>74792826.26353031</v>
      </c>
      <c r="G5358" s="6">
        <v>118196050.76236707</v>
      </c>
      <c r="H5358" s="6">
        <f>NPV(Supuestos!$B$22,C5358:G5358)+B5358</f>
        <v>69098434.30114068</v>
      </c>
      <c r="I5358" s="2">
        <f>IFERROR(IRR(B5358:G5358),"")</f>
        <v>0.2742780956944853</v>
      </c>
      <c r="J5358" s="2">
        <f>IFERROR(MIRR(B5358:G5358,Supuestos!$B$22,Supuestos!$B$22),"")</f>
        <v>0.21710524535809816</v>
      </c>
      <c r="K5358" s="6">
        <v>7908.311812212894</v>
      </c>
      <c r="L5358" s="6">
        <v>42617.65213055967</v>
      </c>
      <c r="M5358" s="6">
        <v>151527379.16826338</v>
      </c>
      <c r="N5358" s="6">
        <v>3375.566137364755</v>
      </c>
      <c r="O5358" s="6">
        <v>107886668.17308207</v>
      </c>
    </row>
    <row r="5359">
      <c r="A5359">
        <v>5355</v>
      </c>
      <c r="B5359" s="6">
        <v>-178662223.7089827</v>
      </c>
      <c r="C5359" s="6">
        <v>84657118.99151544</v>
      </c>
      <c r="D5359" s="6">
        <v>80651666.33972974</v>
      </c>
      <c r="E5359" s="6">
        <v>88967923.28187296</v>
      </c>
      <c r="F5359" s="6">
        <v>82561876.80422194</v>
      </c>
      <c r="G5359" s="6">
        <v>126871351.51064822</v>
      </c>
      <c r="H5359" s="6">
        <f>NPV(Supuestos!$B$22,C5359:G5359)+B5359</f>
        <v>132484322.71973966</v>
      </c>
      <c r="I5359" s="2">
        <f>IFERROR(IRR(B5359:G5359),"")</f>
        <v>0.4014536877505107</v>
      </c>
      <c r="J5359" s="2">
        <f>IFERROR(MIRR(B5359:G5359,Supuestos!$B$22,Supuestos!$B$22),"")</f>
        <v>0.2737708364381781</v>
      </c>
      <c r="K5359" s="6">
        <v>8762.085337496965</v>
      </c>
      <c r="L5359" s="6">
        <v>41906.12994997974</v>
      </c>
      <c r="M5359" s="6">
        <v>149287416.76610592</v>
      </c>
      <c r="N5359" s="6">
        <v>3404.1624282176294</v>
      </c>
      <c r="O5359" s="6">
        <v>110831687.43932827</v>
      </c>
    </row>
    <row r="5360">
      <c r="A5360">
        <v>5356</v>
      </c>
      <c r="B5360" s="6">
        <v>-157071157.98560143</v>
      </c>
      <c r="C5360" s="6">
        <v>39564998.23746747</v>
      </c>
      <c r="D5360" s="6">
        <v>43701685.77417694</v>
      </c>
      <c r="E5360" s="6">
        <v>60417079.881563514</v>
      </c>
      <c r="F5360" s="6">
        <v>48523249.26740174</v>
      </c>
      <c r="G5360" s="6">
        <v>78357849.82483678</v>
      </c>
      <c r="H5360" s="6">
        <f>NPV(Supuestos!$B$22,C5360:G5360)+B5360</f>
        <v>21468087.664771892</v>
      </c>
      <c r="I5360" s="2">
        <f>IFERROR(IRR(B5360:G5360),"")</f>
        <v>0.18980140493137349</v>
      </c>
      <c r="J5360" s="2">
        <f>IFERROR(MIRR(B5360:G5360,Supuestos!$B$22,Supuestos!$B$22),"")</f>
        <v>0.1695863775985933</v>
      </c>
      <c r="K5360" s="6">
        <v>8289.157120121843</v>
      </c>
      <c r="L5360" s="6">
        <v>34439.34891011698</v>
      </c>
      <c r="M5360" s="6">
        <v>134233304.04714888</v>
      </c>
      <c r="N5360" s="6">
        <v>3529.5276881195605</v>
      </c>
      <c r="O5360" s="6">
        <v>107306767.09260833</v>
      </c>
    </row>
    <row r="5361">
      <c r="A5361">
        <v>5357</v>
      </c>
      <c r="B5361" s="6">
        <v>-161584929.3076212</v>
      </c>
      <c r="C5361" s="6">
        <v>58657982.80830309</v>
      </c>
      <c r="D5361" s="6">
        <v>44251131.037680164</v>
      </c>
      <c r="E5361" s="6">
        <v>45834972.47603246</v>
      </c>
      <c r="F5361" s="6">
        <v>48969889.13696365</v>
      </c>
      <c r="G5361" s="6">
        <v>104513007.77431075</v>
      </c>
      <c r="H5361" s="6">
        <f>NPV(Supuestos!$B$22,C5361:G5361)+B5361</f>
        <v>38131437.67463119</v>
      </c>
      <c r="I5361" s="2">
        <f>IFERROR(IRR(B5361:G5361),"")</f>
        <v>0.22595015317380296</v>
      </c>
      <c r="J5361" s="2">
        <f>IFERROR(MIRR(B5361:G5361,Supuestos!$B$22,Supuestos!$B$22),"")</f>
        <v>0.1893437981312076</v>
      </c>
      <c r="K5361" s="6">
        <v>7353.437262469219</v>
      </c>
      <c r="L5361" s="6">
        <v>43616.2497597317</v>
      </c>
      <c r="M5361" s="6">
        <v>135926580.8090312</v>
      </c>
      <c r="N5361" s="6">
        <v>3385.452557976047</v>
      </c>
      <c r="O5361" s="6">
        <v>107660401.30678326</v>
      </c>
    </row>
    <row r="5362">
      <c r="A5362">
        <v>5358</v>
      </c>
      <c r="B5362" s="6">
        <v>-174625367.67523578</v>
      </c>
      <c r="C5362" s="6">
        <v>70855023.87278748</v>
      </c>
      <c r="D5362" s="6">
        <v>79576592.18289226</v>
      </c>
      <c r="E5362" s="6">
        <v>89589190.851098</v>
      </c>
      <c r="F5362" s="6">
        <v>75233229.41407558</v>
      </c>
      <c r="G5362" s="6">
        <v>128916471.58236213</v>
      </c>
      <c r="H5362" s="6">
        <f>NPV(Supuestos!$B$22,C5362:G5362)+B5362</f>
        <v>120729204.73152454</v>
      </c>
      <c r="I5362" s="2">
        <f>IFERROR(IRR(B5362:G5362),"")</f>
        <v>0.37723308196799177</v>
      </c>
      <c r="J5362" s="2">
        <f>IFERROR(MIRR(B5362:G5362,Supuestos!$B$22,Supuestos!$B$22),"")</f>
        <v>0.2663452460926592</v>
      </c>
      <c r="K5362" s="6">
        <v>8808.93711375246</v>
      </c>
      <c r="L5362" s="6">
        <v>41313.78983133677</v>
      </c>
      <c r="M5362" s="6">
        <v>145510921.55083326</v>
      </c>
      <c r="N5362" s="6">
        <v>3483.232526356975</v>
      </c>
      <c r="O5362" s="6">
        <v>114787221.33896814</v>
      </c>
    </row>
    <row r="5363">
      <c r="A5363">
        <v>5359</v>
      </c>
      <c r="B5363" s="6">
        <v>-177914808.09075078</v>
      </c>
      <c r="C5363" s="6">
        <v>48556259.72569764</v>
      </c>
      <c r="D5363" s="6">
        <v>68562967.57672535</v>
      </c>
      <c r="E5363" s="6">
        <v>44364780.365082115</v>
      </c>
      <c r="F5363" s="6">
        <v>61924198.69805984</v>
      </c>
      <c r="G5363" s="6">
        <v>84520530.51341748</v>
      </c>
      <c r="H5363" s="6">
        <f>NPV(Supuestos!$B$22,C5363:G5363)+B5363</f>
        <v>27941754.254600495</v>
      </c>
      <c r="I5363" s="2">
        <f>IFERROR(IRR(B5363:G5363),"")</f>
        <v>0.1992028448969716</v>
      </c>
      <c r="J5363" s="2">
        <f>IFERROR(MIRR(B5363:G5363,Supuestos!$B$22,Supuestos!$B$22),"")</f>
        <v>0.17374937833632775</v>
      </c>
      <c r="K5363" s="6">
        <v>8051.615735209079</v>
      </c>
      <c r="L5363" s="6">
        <v>37098.69951034832</v>
      </c>
      <c r="M5363" s="6">
        <v>154018450.27208567</v>
      </c>
      <c r="N5363" s="6">
        <v>3380.1708543052277</v>
      </c>
      <c r="O5363" s="6">
        <v>109993678.79807408</v>
      </c>
    </row>
    <row r="5364">
      <c r="A5364">
        <v>5360</v>
      </c>
      <c r="B5364" s="6">
        <v>-166788381.27111962</v>
      </c>
      <c r="C5364" s="6">
        <v>51992335.37478301</v>
      </c>
      <c r="D5364" s="6">
        <v>75578222.7661275</v>
      </c>
      <c r="E5364" s="6">
        <v>61928558.60801844</v>
      </c>
      <c r="F5364" s="6">
        <v>60924738.291838005</v>
      </c>
      <c r="G5364" s="6">
        <v>105401276.1329558</v>
      </c>
      <c r="H5364" s="6">
        <f>NPV(Supuestos!$B$22,C5364:G5364)+B5364</f>
        <v>69588387.79256655</v>
      </c>
      <c r="I5364" s="2">
        <f>IFERROR(IRR(B5364:G5364),"")</f>
        <v>0.28797699724230896</v>
      </c>
      <c r="J5364" s="2">
        <f>IFERROR(MIRR(B5364:G5364,Supuestos!$B$22,Supuestos!$B$22),"")</f>
        <v>0.22234176505859593</v>
      </c>
      <c r="K5364" s="6">
        <v>7764.939875659327</v>
      </c>
      <c r="L5364" s="6">
        <v>43191.22830766064</v>
      </c>
      <c r="M5364" s="6">
        <v>139958197.99393082</v>
      </c>
      <c r="N5364" s="6">
        <v>3421.0898967149355</v>
      </c>
      <c r="O5364" s="6">
        <v>109427431.24676663</v>
      </c>
    </row>
    <row r="5365">
      <c r="A5365">
        <v>5361</v>
      </c>
      <c r="B5365" s="6">
        <v>-161543433.627354</v>
      </c>
      <c r="C5365" s="6">
        <v>54653917.66343263</v>
      </c>
      <c r="D5365" s="6">
        <v>60394591.45111066</v>
      </c>
      <c r="E5365" s="6">
        <v>34267709.03355681</v>
      </c>
      <c r="F5365" s="6">
        <v>44956838.081652895</v>
      </c>
      <c r="G5365" s="6">
        <v>104714402.71552904</v>
      </c>
      <c r="H5365" s="6">
        <f>NPV(Supuestos!$B$22,C5365:G5365)+B5365</f>
        <v>37003440.589425564</v>
      </c>
      <c r="I5365" s="2">
        <f>IFERROR(IRR(B5365:G5365),"")</f>
        <v>0.22468430641756773</v>
      </c>
      <c r="J5365" s="2">
        <f>IFERROR(MIRR(B5365:G5365,Supuestos!$B$22,Supuestos!$B$22),"")</f>
        <v>0.18800864305354348</v>
      </c>
      <c r="K5365" s="6">
        <v>7461.084817940438</v>
      </c>
      <c r="L5365" s="6">
        <v>40895.45463230598</v>
      </c>
      <c r="M5365" s="6">
        <v>137133477.1729644</v>
      </c>
      <c r="N5365" s="6">
        <v>3299.6581057707467</v>
      </c>
      <c r="O5365" s="6">
        <v>110331194.60884434</v>
      </c>
    </row>
    <row r="5366">
      <c r="A5366">
        <v>5362</v>
      </c>
      <c r="B5366" s="6">
        <v>-159015233.90272808</v>
      </c>
      <c r="C5366" s="6">
        <v>66163699.34907045</v>
      </c>
      <c r="D5366" s="6">
        <v>70463305.64675103</v>
      </c>
      <c r="E5366" s="6">
        <v>79210026.26185767</v>
      </c>
      <c r="F5366" s="6">
        <v>79187887.96133423</v>
      </c>
      <c r="G5366" s="6">
        <v>108150661.92311506</v>
      </c>
      <c r="H5366" s="6">
        <f>NPV(Supuestos!$B$22,C5366:G5366)+B5366</f>
        <v>109762487.5289792</v>
      </c>
      <c r="I5366" s="2">
        <f>IFERROR(IRR(B5366:G5366),"")</f>
        <v>0.3783564573720925</v>
      </c>
      <c r="J5366" s="2">
        <f>IFERROR(MIRR(B5366:G5366,Supuestos!$B$22,Supuestos!$B$22),"")</f>
        <v>0.26618090121085425</v>
      </c>
      <c r="K5366" s="6">
        <v>8515.508365808704</v>
      </c>
      <c r="L5366" s="6">
        <v>39399.48098453554</v>
      </c>
      <c r="M5366" s="6">
        <v>132174705.1081414</v>
      </c>
      <c r="N5366" s="6">
        <v>3359.562748670578</v>
      </c>
      <c r="O5366" s="6">
        <v>110015381.06376892</v>
      </c>
    </row>
    <row r="5367">
      <c r="A5367">
        <v>5363</v>
      </c>
      <c r="B5367" s="6">
        <v>-152845264.2432526</v>
      </c>
      <c r="C5367" s="6">
        <v>60048725.32101582</v>
      </c>
      <c r="D5367" s="6">
        <v>72339003.20071335</v>
      </c>
      <c r="E5367" s="6">
        <v>82390378.12449142</v>
      </c>
      <c r="F5367" s="6">
        <v>84911985.29613677</v>
      </c>
      <c r="G5367" s="6">
        <v>126800860.94439244</v>
      </c>
      <c r="H5367" s="6">
        <f>NPV(Supuestos!$B$22,C5367:G5367)+B5367</f>
        <v>127233834.25633599</v>
      </c>
      <c r="I5367" s="2">
        <f>IFERROR(IRR(B5367:G5367),"")</f>
        <v>0.4091446321224713</v>
      </c>
      <c r="J5367" s="2">
        <f>IFERROR(MIRR(B5367:G5367,Supuestos!$B$22,Supuestos!$B$22),"")</f>
        <v>0.28679864196656535</v>
      </c>
      <c r="K5367" s="6">
        <v>8472.705593958157</v>
      </c>
      <c r="L5367" s="6">
        <v>40040.93075954865</v>
      </c>
      <c r="M5367" s="6">
        <v>125704862.80055508</v>
      </c>
      <c r="N5367" s="6">
        <v>3261.818393226713</v>
      </c>
      <c r="O5367" s="6">
        <v>107010955.2200578</v>
      </c>
    </row>
    <row r="5368">
      <c r="A5368">
        <v>5364</v>
      </c>
      <c r="B5368" s="6">
        <v>-155034743.71338323</v>
      </c>
      <c r="C5368" s="6">
        <v>60943688.22777651</v>
      </c>
      <c r="D5368" s="6">
        <v>35338681.640346065</v>
      </c>
      <c r="E5368" s="6">
        <v>39619450.72160049</v>
      </c>
      <c r="F5368" s="6">
        <v>50306082.69724299</v>
      </c>
      <c r="G5368" s="6">
        <v>103889968.74754818</v>
      </c>
      <c r="H5368" s="6">
        <f>NPV(Supuestos!$B$22,C5368:G5368)+B5368</f>
        <v>36101034.37645112</v>
      </c>
      <c r="I5368" s="2">
        <f>IFERROR(IRR(B5368:G5368),"")</f>
        <v>0.22449253986805986</v>
      </c>
      <c r="J5368" s="2">
        <f>IFERROR(MIRR(B5368:G5368,Supuestos!$B$22,Supuestos!$B$22),"")</f>
        <v>0.18874154763643558</v>
      </c>
      <c r="K5368" s="6">
        <v>7841.5432694776855</v>
      </c>
      <c r="L5368" s="6">
        <v>37350.73941574641</v>
      </c>
      <c r="M5368" s="6">
        <v>131603748.57133834</v>
      </c>
      <c r="N5368" s="6">
        <v>3365.2414286198714</v>
      </c>
      <c r="O5368" s="6">
        <v>107400258.08062203</v>
      </c>
    </row>
    <row r="5369">
      <c r="A5369">
        <v>5365</v>
      </c>
      <c r="B5369" s="6">
        <v>-180988704.5691661</v>
      </c>
      <c r="C5369" s="6">
        <v>74639889.616989</v>
      </c>
      <c r="D5369" s="6">
        <v>83732560.76588115</v>
      </c>
      <c r="E5369" s="6">
        <v>69455371.47984233</v>
      </c>
      <c r="F5369" s="6">
        <v>60537109.40758921</v>
      </c>
      <c r="G5369" s="6">
        <v>100432560.45307623</v>
      </c>
      <c r="H5369" s="6">
        <f>NPV(Supuestos!$B$22,C5369:G5369)+B5369</f>
        <v>83799120.10527821</v>
      </c>
      <c r="I5369" s="2">
        <f>IFERROR(IRR(B5369:G5369),"")</f>
        <v>0.31652285877632996</v>
      </c>
      <c r="J5369" s="2">
        <f>IFERROR(MIRR(B5369:G5369,Supuestos!$B$22,Supuestos!$B$22),"")</f>
        <v>0.23013892039550177</v>
      </c>
      <c r="K5369" s="6">
        <v>9000.44161273103</v>
      </c>
      <c r="L5369" s="6">
        <v>35603.952104275435</v>
      </c>
      <c r="M5369" s="6">
        <v>155352601.20140585</v>
      </c>
      <c r="N5369" s="6">
        <v>3512.796718875567</v>
      </c>
      <c r="O5369" s="6">
        <v>108455264.45525509</v>
      </c>
    </row>
    <row r="5370">
      <c r="A5370">
        <v>5366</v>
      </c>
      <c r="B5370" s="6">
        <v>-166773365.83186072</v>
      </c>
      <c r="C5370" s="6">
        <v>34083971.282133386</v>
      </c>
      <c r="D5370" s="6">
        <v>22444629.22323979</v>
      </c>
      <c r="E5370" s="6">
        <v>38587253.67336903</v>
      </c>
      <c r="F5370" s="6">
        <v>46265173.3956866</v>
      </c>
      <c r="G5370" s="6">
        <v>80790802.52352679</v>
      </c>
      <c r="H5370" s="6">
        <f>NPV(Supuestos!$B$22,C5370:G5370)+B5370</f>
        <v>-24206527.019212715</v>
      </c>
      <c r="I5370" s="2">
        <f>IFERROR(IRR(B5370:G5370),"")</f>
        <v>0.08699589696876003</v>
      </c>
      <c r="J5370" s="2">
        <f>IFERROR(MIRR(B5370:G5370,Supuestos!$B$22,Supuestos!$B$22),"")</f>
        <v>0.10479885777008557</v>
      </c>
      <c r="K5370" s="6">
        <v>7611.08544455608</v>
      </c>
      <c r="L5370" s="6">
        <v>36052.37826712243</v>
      </c>
      <c r="M5370" s="6">
        <v>144821547.31421867</v>
      </c>
      <c r="N5370" s="6">
        <v>3343.973934960862</v>
      </c>
      <c r="O5370" s="6">
        <v>111554119.17769237</v>
      </c>
    </row>
    <row r="5371">
      <c r="A5371">
        <v>5367</v>
      </c>
      <c r="B5371" s="6">
        <v>-199440940.99568075</v>
      </c>
      <c r="C5371" s="6">
        <v>124667893.9897191</v>
      </c>
      <c r="D5371" s="6">
        <v>100909366.92636186</v>
      </c>
      <c r="E5371" s="6">
        <v>91389293.1116974</v>
      </c>
      <c r="F5371" s="6">
        <v>118223903.1491998</v>
      </c>
      <c r="G5371" s="6">
        <v>174652639.213387</v>
      </c>
      <c r="H5371" s="6">
        <f>NPV(Supuestos!$B$22,C5371:G5371)+B5371</f>
        <v>209955660.97778803</v>
      </c>
      <c r="I5371" s="2">
        <f>IFERROR(IRR(B5371:G5371),"")</f>
        <v>0.5063817712734543</v>
      </c>
      <c r="J5371" s="2">
        <f>IFERROR(MIRR(B5371:G5371,Supuestos!$B$22,Supuestos!$B$22),"")</f>
        <v>0.31634835531850625</v>
      </c>
      <c r="K5371" s="6">
        <v>9034.196992755491</v>
      </c>
      <c r="L5371" s="6">
        <v>46721.3143204105</v>
      </c>
      <c r="M5371" s="6">
        <v>165673776.4091978</v>
      </c>
      <c r="N5371" s="6">
        <v>3291.505802950511</v>
      </c>
      <c r="O5371" s="6">
        <v>117096745.80108465</v>
      </c>
    </row>
    <row r="5372">
      <c r="A5372">
        <v>5368</v>
      </c>
      <c r="B5372" s="6">
        <v>-190535726.52850932</v>
      </c>
      <c r="C5372" s="6">
        <v>56329721.96331373</v>
      </c>
      <c r="D5372" s="6">
        <v>61032493.91651791</v>
      </c>
      <c r="E5372" s="6">
        <v>65242742.73339416</v>
      </c>
      <c r="F5372" s="6">
        <v>54129107.14336779</v>
      </c>
      <c r="G5372" s="6">
        <v>85352460.4534443</v>
      </c>
      <c r="H5372" s="6">
        <f>NPV(Supuestos!$B$22,C5372:G5372)+B5372</f>
        <v>26253995.672448907</v>
      </c>
      <c r="I5372" s="2">
        <f>IFERROR(IRR(B5372:G5372),"")</f>
        <v>0.19306695104149715</v>
      </c>
      <c r="J5372" s="2">
        <f>IFERROR(MIRR(B5372:G5372,Supuestos!$B$22,Supuestos!$B$22),"")</f>
        <v>0.16981532113527442</v>
      </c>
      <c r="K5372" s="6">
        <v>8247.77313499316</v>
      </c>
      <c r="L5372" s="6">
        <v>36045.565588409445</v>
      </c>
      <c r="M5372" s="6">
        <v>166752074.7288519</v>
      </c>
      <c r="N5372" s="6">
        <v>3228.382903834184</v>
      </c>
      <c r="O5372" s="6">
        <v>108592126.68071847</v>
      </c>
    </row>
    <row r="5373">
      <c r="A5373">
        <v>5369</v>
      </c>
      <c r="B5373" s="6">
        <v>-173711142.89697042</v>
      </c>
      <c r="C5373" s="6">
        <v>64065631.109272294</v>
      </c>
      <c r="D5373" s="6">
        <v>64553817.11077446</v>
      </c>
      <c r="E5373" s="6">
        <v>54972364.55044014</v>
      </c>
      <c r="F5373" s="6">
        <v>72547361.87620723</v>
      </c>
      <c r="G5373" s="6">
        <v>114428224.97482431</v>
      </c>
      <c r="H5373" s="6">
        <f>NPV(Supuestos!$B$22,C5373:G5373)+B5373</f>
        <v>71647921.99645808</v>
      </c>
      <c r="I5373" s="2">
        <f>IFERROR(IRR(B5373:G5373),"")</f>
        <v>0.2861260545741148</v>
      </c>
      <c r="J5373" s="2">
        <f>IFERROR(MIRR(B5373:G5373,Supuestos!$B$22,Supuestos!$B$22),"")</f>
        <v>0.2215176240903487</v>
      </c>
      <c r="K5373" s="6">
        <v>8557.880518621992</v>
      </c>
      <c r="L5373" s="6">
        <v>37089.516193504554</v>
      </c>
      <c r="M5373" s="6">
        <v>148318531.0507698</v>
      </c>
      <c r="N5373" s="6">
        <v>3425.3682906118534</v>
      </c>
      <c r="O5373" s="6">
        <v>110818742.92233576</v>
      </c>
    </row>
    <row r="5374">
      <c r="A5374">
        <v>5370</v>
      </c>
      <c r="B5374" s="6">
        <v>-179935184.13492396</v>
      </c>
      <c r="C5374" s="6">
        <v>48284706.45295559</v>
      </c>
      <c r="D5374" s="6">
        <v>51214215.51299897</v>
      </c>
      <c r="E5374" s="6">
        <v>39401341.59991257</v>
      </c>
      <c r="F5374" s="6">
        <v>32636460.680985548</v>
      </c>
      <c r="G5374" s="6">
        <v>98094319.53868641</v>
      </c>
      <c r="H5374" s="6">
        <f>NPV(Supuestos!$B$22,C5374:G5374)+B5374</f>
        <v>-1307198.948545806</v>
      </c>
      <c r="I5374" s="2">
        <f>IFERROR(IRR(B5374:G5374),"")</f>
        <v>0.1372203585800245</v>
      </c>
      <c r="J5374" s="2">
        <f>IFERROR(MIRR(B5374:G5374,Supuestos!$B$22,Supuestos!$B$22),"")</f>
        <v>0.13833878379923648</v>
      </c>
      <c r="K5374" s="6">
        <v>7704.774131461718</v>
      </c>
      <c r="L5374" s="6">
        <v>38651.05341196583</v>
      </c>
      <c r="M5374" s="6">
        <v>156111373.2163432</v>
      </c>
      <c r="N5374" s="6">
        <v>3405.098608105133</v>
      </c>
      <c r="O5374" s="6">
        <v>115558353.9204279</v>
      </c>
    </row>
    <row r="5375">
      <c r="A5375">
        <v>5371</v>
      </c>
      <c r="B5375" s="6">
        <v>-176033627.75955072</v>
      </c>
      <c r="C5375" s="6">
        <v>64764694.62210022</v>
      </c>
      <c r="D5375" s="6">
        <v>80465803.30502817</v>
      </c>
      <c r="E5375" s="6">
        <v>77786571.818328</v>
      </c>
      <c r="F5375" s="6">
        <v>75502308.08878389</v>
      </c>
      <c r="G5375" s="6">
        <v>115360983.72988348</v>
      </c>
      <c r="H5375" s="6">
        <f>NPV(Supuestos!$B$22,C5375:G5375)+B5375</f>
        <v>99815358.54406221</v>
      </c>
      <c r="I5375" s="2">
        <f>IFERROR(IRR(B5375:G5375),"")</f>
        <v>0.3387234274856574</v>
      </c>
      <c r="J5375" s="2">
        <f>IFERROR(MIRR(B5375:G5375,Supuestos!$B$22,Supuestos!$B$22),"")</f>
        <v>0.24715376453978033</v>
      </c>
      <c r="K5375" s="6">
        <v>8154.104665228939</v>
      </c>
      <c r="L5375" s="6">
        <v>42446.803718307056</v>
      </c>
      <c r="M5375" s="6">
        <v>148344373.34167036</v>
      </c>
      <c r="N5375" s="6">
        <v>3345.2554410633943</v>
      </c>
      <c r="O5375" s="6">
        <v>105119817.53090008</v>
      </c>
    </row>
    <row r="5376">
      <c r="A5376">
        <v>5372</v>
      </c>
      <c r="B5376" s="6">
        <v>-181011568.28445515</v>
      </c>
      <c r="C5376" s="6">
        <v>36161133.51538093</v>
      </c>
      <c r="D5376" s="6">
        <v>42857765.902894884</v>
      </c>
      <c r="E5376" s="6">
        <v>58220265.88853959</v>
      </c>
      <c r="F5376" s="6">
        <v>53759230.02180962</v>
      </c>
      <c r="G5376" s="6">
        <v>85493034.74431434</v>
      </c>
      <c r="H5376" s="6">
        <f>NPV(Supuestos!$B$22,C5376:G5376)+B5376</f>
        <v>-784412.2918295488</v>
      </c>
      <c r="I5376" s="2">
        <f>IFERROR(IRR(B5376:G5376),"")</f>
        <v>0.13842224183978938</v>
      </c>
      <c r="J5376" s="2">
        <f>IFERROR(MIRR(B5376:G5376,Supuestos!$B$22,Supuestos!$B$22),"")</f>
        <v>0.13901024656115446</v>
      </c>
      <c r="K5376" s="6">
        <v>7437.736761221887</v>
      </c>
      <c r="L5376" s="6">
        <v>38237.54817325305</v>
      </c>
      <c r="M5376" s="6">
        <v>158259502.8678794</v>
      </c>
      <c r="N5376" s="6">
        <v>3339.7735454762974</v>
      </c>
      <c r="O5376" s="6">
        <v>103146418.68251325</v>
      </c>
    </row>
    <row r="5377">
      <c r="A5377">
        <v>5373</v>
      </c>
      <c r="B5377" s="6">
        <v>-157728320.44538528</v>
      </c>
      <c r="C5377" s="6">
        <v>37859708.00160928</v>
      </c>
      <c r="D5377" s="6">
        <v>29437263.38839568</v>
      </c>
      <c r="E5377" s="6">
        <v>43925788.85144925</v>
      </c>
      <c r="F5377" s="6">
        <v>54891307.6742654</v>
      </c>
      <c r="G5377" s="6">
        <v>67002109.26043074</v>
      </c>
      <c r="H5377" s="6">
        <f>NPV(Supuestos!$B$22,C5377:G5377)+B5377</f>
        <v>-4919518.993832909</v>
      </c>
      <c r="I5377" s="2">
        <f>IFERROR(IRR(B5377:G5377),"")</f>
        <v>0.1283925458537546</v>
      </c>
      <c r="J5377" s="2">
        <f>IFERROR(MIRR(B5377:G5377,Supuestos!$B$22,Supuestos!$B$22),"")</f>
        <v>0.1327983022258692</v>
      </c>
      <c r="K5377" s="6">
        <v>7448.407577472611</v>
      </c>
      <c r="L5377" s="6">
        <v>38150.81526634699</v>
      </c>
      <c r="M5377" s="6">
        <v>134995294.72405595</v>
      </c>
      <c r="N5377" s="6">
        <v>3463.0153151229024</v>
      </c>
      <c r="O5377" s="6">
        <v>106580972.50407124</v>
      </c>
    </row>
    <row r="5378">
      <c r="A5378">
        <v>5374</v>
      </c>
      <c r="B5378" s="6">
        <v>-167228103.74440485</v>
      </c>
      <c r="C5378" s="6">
        <v>84716987.79590935</v>
      </c>
      <c r="D5378" s="6">
        <v>73837984.43968537</v>
      </c>
      <c r="E5378" s="6">
        <v>78105296.63544452</v>
      </c>
      <c r="F5378" s="6">
        <v>85113391.79904522</v>
      </c>
      <c r="G5378" s="6">
        <v>108123559.16057694</v>
      </c>
      <c r="H5378" s="6">
        <f>NPV(Supuestos!$B$22,C5378:G5378)+B5378</f>
        <v>123169774.46381119</v>
      </c>
      <c r="I5378" s="2">
        <f>IFERROR(IRR(B5378:G5378),"")</f>
        <v>0.4057815550079046</v>
      </c>
      <c r="J5378" s="2">
        <f>IFERROR(MIRR(B5378:G5378,Supuestos!$B$22,Supuestos!$B$22),"")</f>
        <v>0.273038933903228</v>
      </c>
      <c r="K5378" s="6">
        <v>8063.228660001389</v>
      </c>
      <c r="L5378" s="6">
        <v>44212.38271821314</v>
      </c>
      <c r="M5378" s="6">
        <v>138708539.62756914</v>
      </c>
      <c r="N5378" s="6">
        <v>3335.5230156332254</v>
      </c>
      <c r="O5378" s="6">
        <v>108454869.07885528</v>
      </c>
    </row>
    <row r="5379">
      <c r="A5379">
        <v>5375</v>
      </c>
      <c r="B5379" s="6">
        <v>-158485587.81679145</v>
      </c>
      <c r="C5379" s="6">
        <v>25033696.29135068</v>
      </c>
      <c r="D5379" s="6">
        <v>21426539.101594914</v>
      </c>
      <c r="E5379" s="6">
        <v>13340045.381668001</v>
      </c>
      <c r="F5379" s="6">
        <v>30741447.7146418</v>
      </c>
      <c r="G5379" s="6">
        <v>59692907.214389145</v>
      </c>
      <c r="H5379" s="6">
        <f>NPV(Supuestos!$B$22,C5379:G5379)+B5379</f>
        <v>-61830997.98009777</v>
      </c>
      <c r="I5379" s="2">
        <f>IFERROR(IRR(B5379:G5379),"")</f>
        <v>-0.014985881671601146</v>
      </c>
      <c r="J5379" s="2">
        <f>IFERROR(MIRR(B5379:G5379,Supuestos!$B$22,Supuestos!$B$22),"")</f>
        <v>0.03264582324399923</v>
      </c>
      <c r="K5379" s="6">
        <v>7313.4803328888975</v>
      </c>
      <c r="L5379" s="6">
        <v>35083.031804701146</v>
      </c>
      <c r="M5379" s="6">
        <v>137959262.76704764</v>
      </c>
      <c r="N5379" s="6">
        <v>3553.7812846402326</v>
      </c>
      <c r="O5379" s="6">
        <v>107401705.1815992</v>
      </c>
    </row>
    <row r="5380">
      <c r="A5380">
        <v>5376</v>
      </c>
      <c r="B5380" s="6">
        <v>-167426529.42773417</v>
      </c>
      <c r="C5380" s="6">
        <v>82382783.8325485</v>
      </c>
      <c r="D5380" s="6">
        <v>87784411.99537459</v>
      </c>
      <c r="E5380" s="6">
        <v>75842158.93681267</v>
      </c>
      <c r="F5380" s="6">
        <v>94033559.07736465</v>
      </c>
      <c r="G5380" s="6">
        <v>142283396.3169468</v>
      </c>
      <c r="H5380" s="6">
        <f>NPV(Supuestos!$B$22,C5380:G5380)+B5380</f>
        <v>153150575.21763566</v>
      </c>
      <c r="I5380" s="2">
        <f>IFERROR(IRR(B5380:G5380),"")</f>
        <v>0.448202877818856</v>
      </c>
      <c r="J5380" s="2">
        <f>IFERROR(MIRR(B5380:G5380,Supuestos!$B$22,Supuestos!$B$22),"")</f>
        <v>0.2981548397134699</v>
      </c>
      <c r="K5380" s="6">
        <v>8746.250304632526</v>
      </c>
      <c r="L5380" s="6">
        <v>41539.03852567797</v>
      </c>
      <c r="M5380" s="6">
        <v>138361663.1589859</v>
      </c>
      <c r="N5380" s="6">
        <v>3276.5395366276302</v>
      </c>
      <c r="O5380" s="6">
        <v>109507335.42392182</v>
      </c>
    </row>
    <row r="5381">
      <c r="A5381">
        <v>5377</v>
      </c>
      <c r="B5381" s="6">
        <v>-161946338.05966902</v>
      </c>
      <c r="C5381" s="6">
        <v>41478872.692430526</v>
      </c>
      <c r="D5381" s="6">
        <v>47880396.644308805</v>
      </c>
      <c r="E5381" s="6">
        <v>69940844.69005038</v>
      </c>
      <c r="F5381" s="6">
        <v>55135805.83212884</v>
      </c>
      <c r="G5381" s="6">
        <v>103552256.81192318</v>
      </c>
      <c r="H5381" s="6">
        <f>NPV(Supuestos!$B$22,C5381:G5381)+B5381</f>
        <v>44915746.961258456</v>
      </c>
      <c r="I5381" s="2">
        <f>IFERROR(IRR(B5381:G5381),"")</f>
        <v>0.2347618276833574</v>
      </c>
      <c r="J5381" s="2">
        <f>IFERROR(MIRR(B5381:G5381,Supuestos!$B$22,Supuestos!$B$22),"")</f>
        <v>0.1972002654235343</v>
      </c>
      <c r="K5381" s="6">
        <v>7814.3945728024855</v>
      </c>
      <c r="L5381" s="6">
        <v>40731.20266805785</v>
      </c>
      <c r="M5381" s="6">
        <v>136483162.93382987</v>
      </c>
      <c r="N5381" s="6">
        <v>3421.41903731972</v>
      </c>
      <c r="O5381" s="6">
        <v>109533673.70174861</v>
      </c>
    </row>
    <row r="5382">
      <c r="A5382">
        <v>5378</v>
      </c>
      <c r="B5382" s="6">
        <v>-155607403.64671016</v>
      </c>
      <c r="C5382" s="6">
        <v>48018394.3761569</v>
      </c>
      <c r="D5382" s="6">
        <v>46743708.55095222</v>
      </c>
      <c r="E5382" s="6">
        <v>40294211.3946915</v>
      </c>
      <c r="F5382" s="6">
        <v>43250645.74028859</v>
      </c>
      <c r="G5382" s="6">
        <v>95120206.82818545</v>
      </c>
      <c r="H5382" s="6">
        <f>NPV(Supuestos!$B$22,C5382:G5382)+B5382</f>
        <v>24689514.878676623</v>
      </c>
      <c r="I5382" s="2">
        <f>IFERROR(IRR(B5382:G5382),"")</f>
        <v>0.19806285569686924</v>
      </c>
      <c r="J5382" s="2">
        <f>IFERROR(MIRR(B5382:G5382,Supuestos!$B$22,Supuestos!$B$22),"")</f>
        <v>0.174076676997446</v>
      </c>
      <c r="K5382" s="6">
        <v>8325.070036793411</v>
      </c>
      <c r="L5382" s="6">
        <v>33743.57820382059</v>
      </c>
      <c r="M5382" s="6">
        <v>133133991.49960439</v>
      </c>
      <c r="N5382" s="6">
        <v>3445.142817373077</v>
      </c>
      <c r="O5382" s="6">
        <v>106659979.58341269</v>
      </c>
    </row>
    <row r="5383">
      <c r="A5383">
        <v>5379</v>
      </c>
      <c r="B5383" s="6">
        <v>-163554757.7268029</v>
      </c>
      <c r="C5383" s="6">
        <v>53824478.916946635</v>
      </c>
      <c r="D5383" s="6">
        <v>34740397.47942464</v>
      </c>
      <c r="E5383" s="6">
        <v>41247079.7440048</v>
      </c>
      <c r="F5383" s="6">
        <v>55511261.78165287</v>
      </c>
      <c r="G5383" s="6">
        <v>78497221.11645897</v>
      </c>
      <c r="H5383" s="6">
        <f>NPV(Supuestos!$B$22,C5383:G5383)+B5383</f>
        <v>11868029.363848835</v>
      </c>
      <c r="I5383" s="2">
        <f>IFERROR(IRR(B5383:G5383),"")</f>
        <v>0.16755047684141608</v>
      </c>
      <c r="J5383" s="2">
        <f>IFERROR(MIRR(B5383:G5383,Supuestos!$B$22,Supuestos!$B$22),"")</f>
        <v>0.156084068155234</v>
      </c>
      <c r="K5383" s="6">
        <v>8159.34287379531</v>
      </c>
      <c r="L5383" s="6">
        <v>34304.61489605461</v>
      </c>
      <c r="M5383" s="6">
        <v>141162508.51956964</v>
      </c>
      <c r="N5383" s="6">
        <v>3420.107729981343</v>
      </c>
      <c r="O5383" s="6">
        <v>111625197.1834576</v>
      </c>
    </row>
    <row r="5384">
      <c r="A5384">
        <v>5380</v>
      </c>
      <c r="B5384" s="6">
        <v>-185173569.11698762</v>
      </c>
      <c r="C5384" s="6">
        <v>56689449.26649724</v>
      </c>
      <c r="D5384" s="6">
        <v>67079004.42094605</v>
      </c>
      <c r="E5384" s="6">
        <v>76124536.12486412</v>
      </c>
      <c r="F5384" s="6">
        <v>73648296.04950468</v>
      </c>
      <c r="G5384" s="6">
        <v>130868024.85733709</v>
      </c>
      <c r="H5384" s="6">
        <f>NPV(Supuestos!$B$22,C5384:G5384)+B5384</f>
        <v>79125482.10169026</v>
      </c>
      <c r="I5384" s="2">
        <f>IFERROR(IRR(B5384:G5384),"")</f>
        <v>0.2845314526370367</v>
      </c>
      <c r="J5384" s="2">
        <f>IFERROR(MIRR(B5384:G5384,Supuestos!$B$22,Supuestos!$B$22),"")</f>
        <v>0.22407540726367348</v>
      </c>
      <c r="K5384" s="6">
        <v>8840.297892414952</v>
      </c>
      <c r="L5384" s="6">
        <v>36963.863793364435</v>
      </c>
      <c r="M5384" s="6">
        <v>159031843.7419482</v>
      </c>
      <c r="N5384" s="6">
        <v>3384.322785089413</v>
      </c>
      <c r="O5384" s="6">
        <v>110281267.07169463</v>
      </c>
    </row>
    <row r="5385">
      <c r="A5385">
        <v>5381</v>
      </c>
      <c r="B5385" s="6">
        <v>-173393651.50427383</v>
      </c>
      <c r="C5385" s="6">
        <v>80263334.77657023</v>
      </c>
      <c r="D5385" s="6">
        <v>65698943.608472854</v>
      </c>
      <c r="E5385" s="6">
        <v>78265387.38345776</v>
      </c>
      <c r="F5385" s="6">
        <v>88035046.24778304</v>
      </c>
      <c r="G5385" s="6">
        <v>123262109.97136533</v>
      </c>
      <c r="H5385" s="6">
        <f>NPV(Supuestos!$B$22,C5385:G5385)+B5385</f>
        <v>116535185.48281871</v>
      </c>
      <c r="I5385" s="2">
        <f>IFERROR(IRR(B5385:G5385),"")</f>
        <v>0.3735860897768453</v>
      </c>
      <c r="J5385" s="2">
        <f>IFERROR(MIRR(B5385:G5385,Supuestos!$B$22,Supuestos!$B$22),"")</f>
        <v>0.2634454493499536</v>
      </c>
      <c r="K5385" s="6">
        <v>9056.132153283346</v>
      </c>
      <c r="L5385" s="6">
        <v>38506.8300954011</v>
      </c>
      <c r="M5385" s="6">
        <v>145495816.13243538</v>
      </c>
      <c r="N5385" s="6">
        <v>3459.0529209002852</v>
      </c>
      <c r="O5385" s="6">
        <v>115379706.68334788</v>
      </c>
    </row>
    <row r="5386">
      <c r="A5386">
        <v>5382</v>
      </c>
      <c r="B5386" s="6">
        <v>-165194107.17591485</v>
      </c>
      <c r="C5386" s="6">
        <v>44862576.32456815</v>
      </c>
      <c r="D5386" s="6">
        <v>57548673.21367872</v>
      </c>
      <c r="E5386" s="6">
        <v>54157851.36955352</v>
      </c>
      <c r="F5386" s="6">
        <v>62552048.01260793</v>
      </c>
      <c r="G5386" s="6">
        <v>93954632.73475043</v>
      </c>
      <c r="H5386" s="6">
        <f>NPV(Supuestos!$B$22,C5386:G5386)+B5386</f>
        <v>40828798.39976714</v>
      </c>
      <c r="I5386" s="2">
        <f>IFERROR(IRR(B5386:G5386),"")</f>
        <v>0.22774454520386297</v>
      </c>
      <c r="J5386" s="2">
        <f>IFERROR(MIRR(B5386:G5386,Supuestos!$B$22,Supuestos!$B$22),"")</f>
        <v>0.19148627146577013</v>
      </c>
      <c r="K5386" s="6">
        <v>7870.626525047951</v>
      </c>
      <c r="L5386" s="6">
        <v>39353.798464984575</v>
      </c>
      <c r="M5386" s="6">
        <v>140414983.17112294</v>
      </c>
      <c r="N5386" s="6">
        <v>3259.719520496825</v>
      </c>
      <c r="O5386" s="6">
        <v>111027820.4262672</v>
      </c>
    </row>
    <row r="5387">
      <c r="A5387">
        <v>5383</v>
      </c>
      <c r="B5387" s="6">
        <v>-167245867.41844097</v>
      </c>
      <c r="C5387" s="6">
        <v>50219404.63073659</v>
      </c>
      <c r="D5387" s="6">
        <v>50940331.80535819</v>
      </c>
      <c r="E5387" s="6">
        <v>65571898.83944714</v>
      </c>
      <c r="F5387" s="6">
        <v>66766668.96563005</v>
      </c>
      <c r="G5387" s="6">
        <v>109661944.31756483</v>
      </c>
      <c r="H5387" s="6">
        <f>NPV(Supuestos!$B$22,C5387:G5387)+B5387</f>
        <v>56748542.53196726</v>
      </c>
      <c r="I5387" s="2">
        <f>IFERROR(IRR(B5387:G5387),"")</f>
        <v>0.2560915509166956</v>
      </c>
      <c r="J5387" s="2">
        <f>IFERROR(MIRR(B5387:G5387,Supuestos!$B$22,Supuestos!$B$22),"")</f>
        <v>0.20859615510513407</v>
      </c>
      <c r="K5387" s="6">
        <v>7831.974131783649</v>
      </c>
      <c r="L5387" s="6">
        <v>42104.119542104905</v>
      </c>
      <c r="M5387" s="6">
        <v>140865197.4108176</v>
      </c>
      <c r="N5387" s="6">
        <v>3436.6845074109733</v>
      </c>
      <c r="O5387" s="6">
        <v>110910633.67603165</v>
      </c>
    </row>
    <row r="5388">
      <c r="A5388">
        <v>5384</v>
      </c>
      <c r="B5388" s="6">
        <v>-186097642.3304994</v>
      </c>
      <c r="C5388" s="6">
        <v>54234136.245464385</v>
      </c>
      <c r="D5388" s="6">
        <v>44244091.17138077</v>
      </c>
      <c r="E5388" s="6">
        <v>51356774.762991235</v>
      </c>
      <c r="F5388" s="6">
        <v>41130340.91196471</v>
      </c>
      <c r="G5388" s="6">
        <v>95361887.25826788</v>
      </c>
      <c r="H5388" s="6">
        <f>NPV(Supuestos!$B$22,C5388:G5388)+B5388</f>
        <v>4065352.6773150787</v>
      </c>
      <c r="I5388" s="2">
        <f>IFERROR(IRR(B5388:G5388),"")</f>
        <v>0.14835037320663771</v>
      </c>
      <c r="J5388" s="2">
        <f>IFERROR(MIRR(B5388:G5388,Supuestos!$B$22,Supuestos!$B$22),"")</f>
        <v>0.1449377606659965</v>
      </c>
      <c r="K5388" s="6">
        <v>7721.717366128963</v>
      </c>
      <c r="L5388" s="6">
        <v>40089.604755131586</v>
      </c>
      <c r="M5388" s="6">
        <v>161332794.55138376</v>
      </c>
      <c r="N5388" s="6">
        <v>3437.3757749175033</v>
      </c>
      <c r="O5388" s="6">
        <v>111659757.10115087</v>
      </c>
    </row>
    <row r="5389">
      <c r="A5389">
        <v>5385</v>
      </c>
      <c r="B5389" s="6">
        <v>-174079727.01344255</v>
      </c>
      <c r="C5389" s="6">
        <v>86479236.19860268</v>
      </c>
      <c r="D5389" s="6">
        <v>80626640.38571395</v>
      </c>
      <c r="E5389" s="6">
        <v>77856325.23382464</v>
      </c>
      <c r="F5389" s="6">
        <v>71681889.48658311</v>
      </c>
      <c r="G5389" s="6">
        <v>131745578.58723006</v>
      </c>
      <c r="H5389" s="6">
        <f>NPV(Supuestos!$B$22,C5389:G5389)+B5389</f>
        <v>127235593.89938566</v>
      </c>
      <c r="I5389" s="2">
        <f>IFERROR(IRR(B5389:G5389),"")</f>
        <v>0.4011709955952398</v>
      </c>
      <c r="J5389" s="2">
        <f>IFERROR(MIRR(B5389:G5389,Supuestos!$B$22,Supuestos!$B$22),"")</f>
        <v>0.2722119038849833</v>
      </c>
      <c r="K5389" s="6">
        <v>8717.666653747345</v>
      </c>
      <c r="L5389" s="6">
        <v>40276.960250290285</v>
      </c>
      <c r="M5389" s="6">
        <v>145990037.95038152</v>
      </c>
      <c r="N5389" s="6">
        <v>3456.527948472649</v>
      </c>
      <c r="O5389" s="6">
        <v>108746302.37902685</v>
      </c>
    </row>
    <row r="5390">
      <c r="A5390">
        <v>5386</v>
      </c>
      <c r="B5390" s="6">
        <v>-156362855.51340047</v>
      </c>
      <c r="C5390" s="6">
        <v>37763808.62283531</v>
      </c>
      <c r="D5390" s="6">
        <v>46543096.73829304</v>
      </c>
      <c r="E5390" s="6">
        <v>39512557.52503917</v>
      </c>
      <c r="F5390" s="6">
        <v>53342048.82474035</v>
      </c>
      <c r="G5390" s="6">
        <v>79694105.30617315</v>
      </c>
      <c r="H5390" s="6">
        <f>NPV(Supuestos!$B$22,C5390:G5390)+B5390</f>
        <v>12219940.971494831</v>
      </c>
      <c r="I5390" s="2">
        <f>IFERROR(IRR(B5390:G5390),"")</f>
        <v>0.16851081494171494</v>
      </c>
      <c r="J5390" s="2">
        <f>IFERROR(MIRR(B5390:G5390,Supuestos!$B$22,Supuestos!$B$22),"")</f>
        <v>0.15728622413620652</v>
      </c>
      <c r="K5390" s="6">
        <v>7117.9922148340565</v>
      </c>
      <c r="L5390" s="6">
        <v>40396.21549135984</v>
      </c>
      <c r="M5390" s="6">
        <v>133359659.7232998</v>
      </c>
      <c r="N5390" s="6">
        <v>3349.5599548332393</v>
      </c>
      <c r="O5390" s="6">
        <v>102379899.43318446</v>
      </c>
    </row>
    <row r="5391">
      <c r="A5391">
        <v>5387</v>
      </c>
      <c r="B5391" s="6">
        <v>-177943437.1978972</v>
      </c>
      <c r="C5391" s="6">
        <v>51276727.44506274</v>
      </c>
      <c r="D5391" s="6">
        <v>57844653.763683245</v>
      </c>
      <c r="E5391" s="6">
        <v>52932637.90233493</v>
      </c>
      <c r="F5391" s="6">
        <v>65288393.94509952</v>
      </c>
      <c r="G5391" s="6">
        <v>116751321.7954447</v>
      </c>
      <c r="H5391" s="6">
        <f>NPV(Supuestos!$B$22,C5391:G5391)+B5391</f>
        <v>46566702.36771264</v>
      </c>
      <c r="I5391" s="2">
        <f>IFERROR(IRR(B5391:G5391),"")</f>
        <v>0.23098347849513334</v>
      </c>
      <c r="J5391" s="2">
        <f>IFERROR(MIRR(B5391:G5391,Supuestos!$B$22,Supuestos!$B$22),"")</f>
        <v>0.19425109527485152</v>
      </c>
      <c r="K5391" s="6">
        <v>7256.161214944471</v>
      </c>
      <c r="L5391" s="6">
        <v>44153.02073903794</v>
      </c>
      <c r="M5391" s="6">
        <v>152312922.26915753</v>
      </c>
      <c r="N5391" s="6">
        <v>3284.807870661219</v>
      </c>
      <c r="O5391" s="6">
        <v>103928944.88132526</v>
      </c>
    </row>
    <row r="5392">
      <c r="A5392">
        <v>5388</v>
      </c>
      <c r="B5392" s="6">
        <v>-150593498.46397144</v>
      </c>
      <c r="C5392" s="6">
        <v>33813888.95478125</v>
      </c>
      <c r="D5392" s="6">
        <v>51647032.01015191</v>
      </c>
      <c r="E5392" s="6">
        <v>45615299.29292157</v>
      </c>
      <c r="F5392" s="6">
        <v>55951073.35659687</v>
      </c>
      <c r="G5392" s="6">
        <v>74222061.52261001</v>
      </c>
      <c r="H5392" s="6">
        <f>NPV(Supuestos!$B$22,C5392:G5392)+B5392</f>
        <v>21273689.427307557</v>
      </c>
      <c r="I5392" s="2">
        <f>IFERROR(IRR(B5392:G5392),"")</f>
        <v>0.1909689310593296</v>
      </c>
      <c r="J5392" s="2">
        <f>IFERROR(MIRR(B5392:G5392,Supuestos!$B$22,Supuestos!$B$22),"")</f>
        <v>0.17052906243908805</v>
      </c>
      <c r="K5392" s="6">
        <v>7683.732382519778</v>
      </c>
      <c r="L5392" s="6">
        <v>38245.34475320377</v>
      </c>
      <c r="M5392" s="6">
        <v>127084138.94710545</v>
      </c>
      <c r="N5392" s="6">
        <v>3364.9830291668572</v>
      </c>
      <c r="O5392" s="6">
        <v>110753312.71889837</v>
      </c>
    </row>
    <row r="5393">
      <c r="A5393">
        <v>5389</v>
      </c>
      <c r="B5393" s="6">
        <v>-173802081.96158203</v>
      </c>
      <c r="C5393" s="6">
        <v>55930938.45329357</v>
      </c>
      <c r="D5393" s="6">
        <v>50509264.611087695</v>
      </c>
      <c r="E5393" s="6">
        <v>49081297.09792107</v>
      </c>
      <c r="F5393" s="6">
        <v>69241122.75278386</v>
      </c>
      <c r="G5393" s="6">
        <v>105761585.23504943</v>
      </c>
      <c r="H5393" s="6">
        <f>NPV(Supuestos!$B$22,C5393:G5393)+B5393</f>
        <v>43179417.70532072</v>
      </c>
      <c r="I5393" s="2">
        <f>IFERROR(IRR(B5393:G5393),"")</f>
        <v>0.2281606675488943</v>
      </c>
      <c r="J5393" s="2">
        <f>IFERROR(MIRR(B5393:G5393,Supuestos!$B$22,Supuestos!$B$22),"")</f>
        <v>0.19173144212001492</v>
      </c>
      <c r="K5393" s="6">
        <v>7970.0260517722</v>
      </c>
      <c r="L5393" s="6">
        <v>41291.86619964426</v>
      </c>
      <c r="M5393" s="6">
        <v>147474302.0145855</v>
      </c>
      <c r="N5393" s="6">
        <v>3522.0575874981782</v>
      </c>
      <c r="O5393" s="6">
        <v>110480742.31440748</v>
      </c>
    </row>
    <row r="5394">
      <c r="A5394">
        <v>5390</v>
      </c>
      <c r="B5394" s="6">
        <v>-148191735.87423027</v>
      </c>
      <c r="C5394" s="6">
        <v>51235482.39582603</v>
      </c>
      <c r="D5394" s="6">
        <v>39886994.690609604</v>
      </c>
      <c r="E5394" s="6">
        <v>52152567.56588956</v>
      </c>
      <c r="F5394" s="6">
        <v>45481722.46645186</v>
      </c>
      <c r="G5394" s="6">
        <v>85875907.63875878</v>
      </c>
      <c r="H5394" s="6">
        <f>NPV(Supuestos!$B$22,C5394:G5394)+B5394</f>
        <v>34175000.86685109</v>
      </c>
      <c r="I5394" s="2">
        <f>IFERROR(IRR(B5394:G5394),"")</f>
        <v>0.22474144348386782</v>
      </c>
      <c r="J5394" s="2">
        <f>IFERROR(MIRR(B5394:G5394,Supuestos!$B$22,Supuestos!$B$22),"")</f>
        <v>0.18830843437874356</v>
      </c>
      <c r="K5394" s="6">
        <v>7992.637384942645</v>
      </c>
      <c r="L5394" s="6">
        <v>37429.0829492797</v>
      </c>
      <c r="M5394" s="6">
        <v>124259168.8610677</v>
      </c>
      <c r="N5394" s="6">
        <v>3608.811852770547</v>
      </c>
      <c r="O5394" s="6">
        <v>106155816.0492297</v>
      </c>
    </row>
    <row r="5395">
      <c r="A5395">
        <v>5391</v>
      </c>
      <c r="B5395" s="6">
        <v>-158046466.99757233</v>
      </c>
      <c r="C5395" s="6">
        <v>75463133.41652158</v>
      </c>
      <c r="D5395" s="6">
        <v>73497661.83315645</v>
      </c>
      <c r="E5395" s="6">
        <v>88799769.99672338</v>
      </c>
      <c r="F5395" s="6">
        <v>90777198.37610573</v>
      </c>
      <c r="G5395" s="6">
        <v>138422146.71708316</v>
      </c>
      <c r="H5395" s="6">
        <f>NPV(Supuestos!$B$22,C5395:G5395)+B5395</f>
        <v>150280157.91341847</v>
      </c>
      <c r="I5395" s="2">
        <f>IFERROR(IRR(B5395:G5395),"")</f>
        <v>0.45077494486686187</v>
      </c>
      <c r="J5395" s="2">
        <f>IFERROR(MIRR(B5395:G5395,Supuestos!$B$22,Supuestos!$B$22),"")</f>
        <v>0.3030170506926084</v>
      </c>
      <c r="K5395" s="6">
        <v>9002.436406474906</v>
      </c>
      <c r="L5395" s="6">
        <v>38074.03998563624</v>
      </c>
      <c r="M5395" s="6">
        <v>130625737.10091048</v>
      </c>
      <c r="N5395" s="6">
        <v>3395.5483251561723</v>
      </c>
      <c r="O5395" s="6">
        <v>104941082.88957876</v>
      </c>
    </row>
    <row r="5396">
      <c r="A5396">
        <v>5392</v>
      </c>
      <c r="B5396" s="6">
        <v>-156479695.49067497</v>
      </c>
      <c r="C5396" s="6">
        <v>39314193.33214726</v>
      </c>
      <c r="D5396" s="6">
        <v>34339178.05138026</v>
      </c>
      <c r="E5396" s="6">
        <v>25889962.932930425</v>
      </c>
      <c r="F5396" s="6">
        <v>28826873.582061723</v>
      </c>
      <c r="G5396" s="6">
        <v>64232819.863461554</v>
      </c>
      <c r="H5396" s="6">
        <f>NPV(Supuestos!$B$22,C5396:G5396)+B5396</f>
        <v>-27667353.821907148</v>
      </c>
      <c r="I5396" s="2">
        <f>IFERROR(IRR(B5396:G5396),"")</f>
        <v>0.06816550828432993</v>
      </c>
      <c r="J5396" s="2">
        <f>IFERROR(MIRR(B5396:G5396,Supuestos!$B$22,Supuestos!$B$22),"")</f>
        <v>0.09649018348580762</v>
      </c>
      <c r="K5396" s="6">
        <v>7852.306189519935</v>
      </c>
      <c r="L5396" s="6">
        <v>32943.26798740165</v>
      </c>
      <c r="M5396" s="6">
        <v>135785245.32103595</v>
      </c>
      <c r="N5396" s="6">
        <v>3381.999199154476</v>
      </c>
      <c r="O5396" s="6">
        <v>113804875.5119741</v>
      </c>
    </row>
    <row r="5397">
      <c r="A5397">
        <v>5393</v>
      </c>
      <c r="B5397" s="6">
        <v>-177985637.64332217</v>
      </c>
      <c r="C5397" s="6">
        <v>53098288.22639146</v>
      </c>
      <c r="D5397" s="6">
        <v>49960598.91041654</v>
      </c>
      <c r="E5397" s="6">
        <v>44976036.997757286</v>
      </c>
      <c r="F5397" s="6">
        <v>42412500.53190248</v>
      </c>
      <c r="G5397" s="6">
        <v>86404247.30503435</v>
      </c>
      <c r="H5397" s="6">
        <f>NPV(Supuestos!$B$22,C5397:G5397)+B5397</f>
        <v>7379674.215653196</v>
      </c>
      <c r="I5397" s="2">
        <f>IFERROR(IRR(B5397:G5397),"")</f>
        <v>0.15611868343620502</v>
      </c>
      <c r="J5397" s="2">
        <f>IFERROR(MIRR(B5397:G5397,Supuestos!$B$22,Supuestos!$B$22),"")</f>
        <v>0.14930038665430945</v>
      </c>
      <c r="K5397" s="6">
        <v>7754.707206622483</v>
      </c>
      <c r="L5397" s="6">
        <v>37196.16922703941</v>
      </c>
      <c r="M5397" s="6">
        <v>154910005.5182284</v>
      </c>
      <c r="N5397" s="6">
        <v>3229.436185862869</v>
      </c>
      <c r="O5397" s="6">
        <v>113037335.22203135</v>
      </c>
    </row>
    <row r="5398">
      <c r="A5398">
        <v>5394</v>
      </c>
      <c r="B5398" s="6">
        <v>-174481461.7449488</v>
      </c>
      <c r="C5398" s="6">
        <v>62006967.405244835</v>
      </c>
      <c r="D5398" s="6">
        <v>71947404.64568518</v>
      </c>
      <c r="E5398" s="6">
        <v>83105122.22228026</v>
      </c>
      <c r="F5398" s="6">
        <v>57903527.35045036</v>
      </c>
      <c r="G5398" s="6">
        <v>105107019.4198921</v>
      </c>
      <c r="H5398" s="6">
        <f>NPV(Supuestos!$B$22,C5398:G5398)+B5398</f>
        <v>80238225.73473033</v>
      </c>
      <c r="I5398" s="2">
        <f>IFERROR(IRR(B5398:G5398),"")</f>
        <v>0.3061544791160754</v>
      </c>
      <c r="J5398" s="2">
        <f>IFERROR(MIRR(B5398:G5398,Supuestos!$B$22,Supuestos!$B$22),"")</f>
        <v>0.22961030949619432</v>
      </c>
      <c r="K5398" s="6">
        <v>8297.680104644349</v>
      </c>
      <c r="L5398" s="6">
        <v>41015.77871919949</v>
      </c>
      <c r="M5398" s="6">
        <v>147254596.86056507</v>
      </c>
      <c r="N5398" s="6">
        <v>3406.573679515471</v>
      </c>
      <c r="O5398" s="6">
        <v>110258471.4275731</v>
      </c>
    </row>
    <row r="5399">
      <c r="A5399">
        <v>5395</v>
      </c>
      <c r="B5399" s="6">
        <v>-182598170.31695744</v>
      </c>
      <c r="C5399" s="6">
        <v>95385754.43427204</v>
      </c>
      <c r="D5399" s="6">
        <v>100987303.7415408</v>
      </c>
      <c r="E5399" s="6">
        <v>90618885.1243062</v>
      </c>
      <c r="F5399" s="6">
        <v>82562393.58532305</v>
      </c>
      <c r="G5399" s="6">
        <v>143167366.64886296</v>
      </c>
      <c r="H5399" s="6">
        <f>NPV(Supuestos!$B$22,C5399:G5399)+B5399</f>
        <v>163185370.2955194</v>
      </c>
      <c r="I5399" s="2">
        <f>IFERROR(IRR(B5399:G5399),"")</f>
        <v>0.456540630343137</v>
      </c>
      <c r="J5399" s="2">
        <f>IFERROR(MIRR(B5399:G5399,Supuestos!$B$22,Supuestos!$B$22),"")</f>
        <v>0.29528826345383163</v>
      </c>
      <c r="K5399" s="6">
        <v>8543.145827833536</v>
      </c>
      <c r="L5399" s="6">
        <v>42765.92247534528</v>
      </c>
      <c r="M5399" s="6">
        <v>153369729.34346157</v>
      </c>
      <c r="N5399" s="6">
        <v>3265.982373493413</v>
      </c>
      <c r="O5399" s="6">
        <v>103079230.8350953</v>
      </c>
    </row>
    <row r="5400">
      <c r="A5400">
        <v>5396</v>
      </c>
      <c r="B5400" s="6">
        <v>-162193409.5582832</v>
      </c>
      <c r="C5400" s="6">
        <v>70614959.17695582</v>
      </c>
      <c r="D5400" s="6">
        <v>68816401.3461217</v>
      </c>
      <c r="E5400" s="6">
        <v>76686193.72886805</v>
      </c>
      <c r="F5400" s="6">
        <v>87277476.71668215</v>
      </c>
      <c r="G5400" s="6">
        <v>122488780.34197089</v>
      </c>
      <c r="H5400" s="6">
        <f>NPV(Supuestos!$B$22,C5400:G5400)+B5400</f>
        <v>119754626.67098089</v>
      </c>
      <c r="I5400" s="2">
        <f>IFERROR(IRR(B5400:G5400),"")</f>
        <v>0.3892265434418755</v>
      </c>
      <c r="J5400" s="2">
        <f>IFERROR(MIRR(B5400:G5400,Supuestos!$B$22,Supuestos!$B$22),"")</f>
        <v>0.2733037715289668</v>
      </c>
      <c r="K5400" s="6">
        <v>9372.735989307641</v>
      </c>
      <c r="L5400" s="6">
        <v>36374.69147573876</v>
      </c>
      <c r="M5400" s="6">
        <v>134918979.16671374</v>
      </c>
      <c r="N5400" s="6">
        <v>3501.536440166334</v>
      </c>
      <c r="O5400" s="6">
        <v>115120949.11995982</v>
      </c>
    </row>
    <row r="5401">
      <c r="A5401">
        <v>5397</v>
      </c>
      <c r="B5401" s="6">
        <v>-181173667.05581927</v>
      </c>
      <c r="C5401" s="6">
        <v>45643937.55494812</v>
      </c>
      <c r="D5401" s="6">
        <v>44996859.923717216</v>
      </c>
      <c r="E5401" s="6">
        <v>22423353.726507023</v>
      </c>
      <c r="F5401" s="6">
        <v>40122857.27662629</v>
      </c>
      <c r="G5401" s="6">
        <v>86044309.19287717</v>
      </c>
      <c r="H5401" s="6">
        <f>NPV(Supuestos!$B$22,C5401:G5401)+B5401</f>
        <v>-22931707.27691403</v>
      </c>
      <c r="I5401" s="2">
        <f>IFERROR(IRR(B5401:G5401),"")</f>
        <v>0.09045815194228658</v>
      </c>
      <c r="J5401" s="2">
        <f>IFERROR(MIRR(B5401:G5401,Supuestos!$B$22,Supuestos!$B$22),"")</f>
        <v>0.10955840339357281</v>
      </c>
      <c r="K5401" s="6">
        <v>7544.7848022736425</v>
      </c>
      <c r="L5401" s="6">
        <v>36756.872059659494</v>
      </c>
      <c r="M5401" s="6">
        <v>158987851.88023242</v>
      </c>
      <c r="N5401" s="6">
        <v>3387.7459075301886</v>
      </c>
      <c r="O5401" s="6">
        <v>108477754.96121442</v>
      </c>
    </row>
    <row r="5402">
      <c r="A5402">
        <v>5398</v>
      </c>
      <c r="B5402" s="6">
        <v>-160127426.70239067</v>
      </c>
      <c r="C5402" s="6">
        <v>60747440.35129923</v>
      </c>
      <c r="D5402" s="6">
        <v>64595236.90919845</v>
      </c>
      <c r="E5402" s="6">
        <v>74133573.87653701</v>
      </c>
      <c r="F5402" s="6">
        <v>55291311.56145869</v>
      </c>
      <c r="G5402" s="6">
        <v>118101180.84661129</v>
      </c>
      <c r="H5402" s="6">
        <f>NPV(Supuestos!$B$22,C5402:G5402)+B5402</f>
        <v>86976737.3734282</v>
      </c>
      <c r="I5402" s="2">
        <f>IFERROR(IRR(B5402:G5402),"")</f>
        <v>0.32883055785262966</v>
      </c>
      <c r="J5402" s="2">
        <f>IFERROR(MIRR(B5402:G5402,Supuestos!$B$22,Supuestos!$B$22),"")</f>
        <v>0.2433337402958884</v>
      </c>
      <c r="K5402" s="6">
        <v>8899.5623477232</v>
      </c>
      <c r="L5402" s="6">
        <v>36621.44118483974</v>
      </c>
      <c r="M5402" s="6">
        <v>134054242.77535392</v>
      </c>
      <c r="N5402" s="6">
        <v>3511.8200508256755</v>
      </c>
      <c r="O5402" s="6">
        <v>111410133.6909287</v>
      </c>
    </row>
    <row r="5403">
      <c r="A5403">
        <v>5399</v>
      </c>
      <c r="B5403" s="6">
        <v>-186132851.67998022</v>
      </c>
      <c r="C5403" s="6">
        <v>46516023.32113196</v>
      </c>
      <c r="D5403" s="6">
        <v>61524591.85017076</v>
      </c>
      <c r="E5403" s="6">
        <v>56023621.99509087</v>
      </c>
      <c r="F5403" s="6">
        <v>67042667.92044704</v>
      </c>
      <c r="G5403" s="6">
        <v>101909336.60999042</v>
      </c>
      <c r="H5403" s="6">
        <f>NPV(Supuestos!$B$22,C5403:G5403)+B5403</f>
        <v>32449359.72023411</v>
      </c>
      <c r="I5403" s="2">
        <f>IFERROR(IRR(B5403:G5403),"")</f>
        <v>0.20230761555616314</v>
      </c>
      <c r="J5403" s="2">
        <f>IFERROR(MIRR(B5403:G5403,Supuestos!$B$22,Supuestos!$B$22),"")</f>
        <v>0.17723511577971407</v>
      </c>
      <c r="K5403" s="6">
        <v>8081.4682450111095</v>
      </c>
      <c r="L5403" s="6">
        <v>37157.12834917349</v>
      </c>
      <c r="M5403" s="6">
        <v>162110119.4536084</v>
      </c>
      <c r="N5403" s="6">
        <v>3335.1213904718556</v>
      </c>
      <c r="O5403" s="6">
        <v>107793175.3160126</v>
      </c>
    </row>
    <row r="5404">
      <c r="A5404">
        <v>5400</v>
      </c>
      <c r="B5404" s="6">
        <v>-186919009.63472062</v>
      </c>
      <c r="C5404" s="6">
        <v>65305363.059977576</v>
      </c>
      <c r="D5404" s="6">
        <v>70445965.51899765</v>
      </c>
      <c r="E5404" s="6">
        <v>59134198.55417432</v>
      </c>
      <c r="F5404" s="6">
        <v>76392324.82058772</v>
      </c>
      <c r="G5404" s="6">
        <v>117092004.35916333</v>
      </c>
      <c r="H5404" s="6">
        <f>NPV(Supuestos!$B$22,C5404:G5404)+B5404</f>
        <v>70530485.97431077</v>
      </c>
      <c r="I5404" s="2">
        <f>IFERROR(IRR(B5404:G5404),"")</f>
        <v>0.274565573641177</v>
      </c>
      <c r="J5404" s="2">
        <f>IFERROR(MIRR(B5404:G5404,Supuestos!$B$22,Supuestos!$B$22),"")</f>
        <v>0.2153813452762674</v>
      </c>
      <c r="K5404" s="6">
        <v>8400.045457818902</v>
      </c>
      <c r="L5404" s="6">
        <v>40048.974503542915</v>
      </c>
      <c r="M5404" s="6">
        <v>160005953.12521738</v>
      </c>
      <c r="N5404" s="6">
        <v>3474.224140432974</v>
      </c>
      <c r="O5404" s="6">
        <v>112463263.31157696</v>
      </c>
    </row>
    <row r="5405">
      <c r="A5405">
        <v>5401</v>
      </c>
      <c r="B5405" s="6">
        <v>-161815935.59926996</v>
      </c>
      <c r="C5405" s="6">
        <v>39070094.90801642</v>
      </c>
      <c r="D5405" s="6">
        <v>34647836.86407501</v>
      </c>
      <c r="E5405" s="6">
        <v>41232475.69204205</v>
      </c>
      <c r="F5405" s="6">
        <v>31896427.824019503</v>
      </c>
      <c r="G5405" s="6">
        <v>95258349.94140796</v>
      </c>
      <c r="H5405" s="6">
        <f>NPV(Supuestos!$B$22,C5405:G5405)+B5405</f>
        <v>-4693342.677447647</v>
      </c>
      <c r="I5405" s="2">
        <f>IFERROR(IRR(B5405:G5405),"")</f>
        <v>0.12941506631581984</v>
      </c>
      <c r="J5405" s="2">
        <f>IFERROR(MIRR(B5405:G5405,Supuestos!$B$22,Supuestos!$B$22),"")</f>
        <v>0.1333089567924437</v>
      </c>
      <c r="K5405" s="6">
        <v>8064.685833248226</v>
      </c>
      <c r="L5405" s="6">
        <v>34066.982270716646</v>
      </c>
      <c r="M5405" s="6">
        <v>139836774.8552566</v>
      </c>
      <c r="N5405" s="6">
        <v>3398.1853197328746</v>
      </c>
      <c r="O5405" s="6">
        <v>111593106.14523716</v>
      </c>
    </row>
    <row r="5406">
      <c r="A5406">
        <v>5402</v>
      </c>
      <c r="B5406" s="6">
        <v>-157369933.87102237</v>
      </c>
      <c r="C5406" s="6">
        <v>57492103.46026115</v>
      </c>
      <c r="D5406" s="6">
        <v>50797860.07579429</v>
      </c>
      <c r="E5406" s="6">
        <v>65235913.111074716</v>
      </c>
      <c r="F5406" s="6">
        <v>52924808.05996871</v>
      </c>
      <c r="G5406" s="6">
        <v>117429802.56365587</v>
      </c>
      <c r="H5406" s="6">
        <f>NPV(Supuestos!$B$22,C5406:G5406)+B5406</f>
        <v>68506517.60790071</v>
      </c>
      <c r="I5406" s="2">
        <f>IFERROR(IRR(B5406:G5406),"")</f>
        <v>0.2902843961303484</v>
      </c>
      <c r="J5406" s="2">
        <f>IFERROR(MIRR(B5406:G5406,Supuestos!$B$22,Supuestos!$B$22),"")</f>
        <v>0.2254474435059557</v>
      </c>
      <c r="K5406" s="6">
        <v>8124.793757330279</v>
      </c>
      <c r="L5406" s="6">
        <v>39968.5217398099</v>
      </c>
      <c r="M5406" s="6">
        <v>131391054.19731621</v>
      </c>
      <c r="N5406" s="6">
        <v>3380.60913188383</v>
      </c>
      <c r="O5406" s="6">
        <v>112540152.82356192</v>
      </c>
    </row>
    <row r="5407">
      <c r="A5407">
        <v>5403</v>
      </c>
      <c r="B5407" s="6">
        <v>-187185271.2386762</v>
      </c>
      <c r="C5407" s="6">
        <v>79431191.13537204</v>
      </c>
      <c r="D5407" s="6">
        <v>51737777.69193707</v>
      </c>
      <c r="E5407" s="6">
        <v>61053411.07597892</v>
      </c>
      <c r="F5407" s="6">
        <v>84805178.97279917</v>
      </c>
      <c r="G5407" s="6">
        <v>105514459.61022513</v>
      </c>
      <c r="H5407" s="6">
        <f>NPV(Supuestos!$B$22,C5407:G5407)+B5407</f>
        <v>68523443.43287733</v>
      </c>
      <c r="I5407" s="2">
        <f>IFERROR(IRR(B5407:G5407),"")</f>
        <v>0.2744972980072415</v>
      </c>
      <c r="J5407" s="2">
        <f>IFERROR(MIRR(B5407:G5407,Supuestos!$B$22,Supuestos!$B$22),"")</f>
        <v>0.21338779594522772</v>
      </c>
      <c r="K5407" s="6">
        <v>7960.064143154962</v>
      </c>
      <c r="L5407" s="6">
        <v>42743.91581136499</v>
      </c>
      <c r="M5407" s="6">
        <v>159965726.3116297</v>
      </c>
      <c r="N5407" s="6">
        <v>3392.414143526306</v>
      </c>
      <c r="O5407" s="6">
        <v>109418904.1917698</v>
      </c>
    </row>
    <row r="5408">
      <c r="A5408">
        <v>5404</v>
      </c>
      <c r="B5408" s="6">
        <v>-168333929.85704336</v>
      </c>
      <c r="C5408" s="6">
        <v>63944091.19031654</v>
      </c>
      <c r="D5408" s="6">
        <v>66888325.20346464</v>
      </c>
      <c r="E5408" s="6">
        <v>66438796.28994567</v>
      </c>
      <c r="F5408" s="6">
        <v>66043752.43166466</v>
      </c>
      <c r="G5408" s="6">
        <v>111638623.76047257</v>
      </c>
      <c r="H5408" s="6">
        <f>NPV(Supuestos!$B$22,C5408:G5408)+B5408</f>
        <v>81154873.72067957</v>
      </c>
      <c r="I5408" s="2">
        <f>IFERROR(IRR(B5408:G5408),"")</f>
        <v>0.3110846405711048</v>
      </c>
      <c r="J5408" s="2">
        <f>IFERROR(MIRR(B5408:G5408,Supuestos!$B$22,Supuestos!$B$22),"")</f>
        <v>0.2333340761850604</v>
      </c>
      <c r="K5408" s="6">
        <v>8448.917505315272</v>
      </c>
      <c r="L5408" s="6">
        <v>37891.715901590054</v>
      </c>
      <c r="M5408" s="6">
        <v>142722411.31405318</v>
      </c>
      <c r="N5408" s="6">
        <v>3472.261756254981</v>
      </c>
      <c r="O5408" s="6">
        <v>105859190.96911795</v>
      </c>
    </row>
    <row r="5409">
      <c r="A5409">
        <v>5405</v>
      </c>
      <c r="B5409" s="6">
        <v>-188056796.1126104</v>
      </c>
      <c r="C5409" s="6">
        <v>60421894.30624962</v>
      </c>
      <c r="D5409" s="6">
        <v>57399276.92786923</v>
      </c>
      <c r="E5409" s="6">
        <v>55947060.63802163</v>
      </c>
      <c r="F5409" s="6">
        <v>65242767.094871685</v>
      </c>
      <c r="G5409" s="6">
        <v>95997832.17215782</v>
      </c>
      <c r="H5409" s="6">
        <f>NPV(Supuestos!$B$22,C5409:G5409)+B5409</f>
        <v>35361639.17372135</v>
      </c>
      <c r="I5409" s="2">
        <f>IFERROR(IRR(B5409:G5409),"")</f>
        <v>0.21025437178587517</v>
      </c>
      <c r="J5409" s="2">
        <f>IFERROR(MIRR(B5409:G5409,Supuestos!$B$22,Supuestos!$B$22),"")</f>
        <v>0.1799696744162813</v>
      </c>
      <c r="K5409" s="6">
        <v>7374.6603962991785</v>
      </c>
      <c r="L5409" s="6">
        <v>45455.393954613915</v>
      </c>
      <c r="M5409" s="6">
        <v>161239348.62498894</v>
      </c>
      <c r="N5409" s="6">
        <v>3430.3453044344983</v>
      </c>
      <c r="O5409" s="6">
        <v>107582708.77754276</v>
      </c>
    </row>
    <row r="5410">
      <c r="A5410">
        <v>5406</v>
      </c>
      <c r="B5410" s="6">
        <v>-159669156.94753796</v>
      </c>
      <c r="C5410" s="6">
        <v>82854059.63429342</v>
      </c>
      <c r="D5410" s="6">
        <v>88399929.93094066</v>
      </c>
      <c r="E5410" s="6">
        <v>95333449.25198057</v>
      </c>
      <c r="F5410" s="6">
        <v>107129536.73006234</v>
      </c>
      <c r="G5410" s="6">
        <v>144591323.1632372</v>
      </c>
      <c r="H5410" s="6">
        <f>NPV(Supuestos!$B$22,C5410:G5410)+B5410</f>
        <v>183903569.32993668</v>
      </c>
      <c r="I5410" s="2">
        <f>IFERROR(IRR(B5410:G5410),"")</f>
        <v>0.512664924569575</v>
      </c>
      <c r="J5410" s="2">
        <f>IFERROR(MIRR(B5410:G5410,Supuestos!$B$22,Supuestos!$B$22),"")</f>
        <v>0.32881456921896013</v>
      </c>
      <c r="K5410" s="6">
        <v>8927.325891101596</v>
      </c>
      <c r="L5410" s="6">
        <v>43721.81127538366</v>
      </c>
      <c r="M5410" s="6">
        <v>128443648.32317072</v>
      </c>
      <c r="N5410" s="6">
        <v>3478.1726975925267</v>
      </c>
      <c r="O5410" s="6">
        <v>111814748.74044006</v>
      </c>
    </row>
    <row r="5411">
      <c r="A5411">
        <v>5407</v>
      </c>
      <c r="B5411" s="6">
        <v>-171159501.18813294</v>
      </c>
      <c r="C5411" s="6">
        <v>45850098.68605425</v>
      </c>
      <c r="D5411" s="6">
        <v>62168477.73014989</v>
      </c>
      <c r="E5411" s="6">
        <v>51897637.23212737</v>
      </c>
      <c r="F5411" s="6">
        <v>61747395.62469301</v>
      </c>
      <c r="G5411" s="6">
        <v>79808768.56920573</v>
      </c>
      <c r="H5411" s="6">
        <f>NPV(Supuestos!$B$22,C5411:G5411)+B5411</f>
        <v>29935524.08619082</v>
      </c>
      <c r="I5411" s="2">
        <f>IFERROR(IRR(B5411:G5411),"")</f>
        <v>0.2051648075601672</v>
      </c>
      <c r="J5411" s="2">
        <f>IFERROR(MIRR(B5411:G5411,Supuestos!$B$22,Supuestos!$B$22),"")</f>
        <v>0.17734817331844943</v>
      </c>
      <c r="K5411" s="6">
        <v>7834.177341243802</v>
      </c>
      <c r="L5411" s="6">
        <v>39391.54296763156</v>
      </c>
      <c r="M5411" s="6">
        <v>146471474.51984087</v>
      </c>
      <c r="N5411" s="6">
        <v>3392.9530880103507</v>
      </c>
      <c r="O5411" s="6">
        <v>112042091.65532048</v>
      </c>
    </row>
    <row r="5412">
      <c r="A5412">
        <v>5408</v>
      </c>
      <c r="B5412" s="6">
        <v>-172786036.34954223</v>
      </c>
      <c r="C5412" s="6">
        <v>53041870.3549</v>
      </c>
      <c r="D5412" s="6">
        <v>44911405.131978914</v>
      </c>
      <c r="E5412" s="6">
        <v>66186918.59043379</v>
      </c>
      <c r="F5412" s="6">
        <v>57432314.15662162</v>
      </c>
      <c r="G5412" s="6">
        <v>85326468.22948395</v>
      </c>
      <c r="H5412" s="6">
        <f>NPV(Supuestos!$B$22,C5412:G5412)+B5412</f>
        <v>31294507.13763269</v>
      </c>
      <c r="I5412" s="2">
        <f>IFERROR(IRR(B5412:G5412),"")</f>
        <v>0.20698748927564306</v>
      </c>
      <c r="J5412" s="2">
        <f>IFERROR(MIRR(B5412:G5412,Supuestos!$B$22,Supuestos!$B$22),"")</f>
        <v>0.17859187639070462</v>
      </c>
      <c r="K5412" s="6">
        <v>8069.059940453799</v>
      </c>
      <c r="L5412" s="6">
        <v>36264.73896510416</v>
      </c>
      <c r="M5412" s="6">
        <v>149376248.15479535</v>
      </c>
      <c r="N5412" s="6">
        <v>3292.471986512343</v>
      </c>
      <c r="O5412" s="6">
        <v>106811695.79302454</v>
      </c>
    </row>
    <row r="5413">
      <c r="A5413">
        <v>5409</v>
      </c>
      <c r="B5413" s="6">
        <v>-161781106.79723442</v>
      </c>
      <c r="C5413" s="6">
        <v>96590839.22027597</v>
      </c>
      <c r="D5413" s="6">
        <v>89189270.53510167</v>
      </c>
      <c r="E5413" s="6">
        <v>93237814.6068566</v>
      </c>
      <c r="F5413" s="6">
        <v>89164931.92311592</v>
      </c>
      <c r="G5413" s="6">
        <v>133554177.50515807</v>
      </c>
      <c r="H5413" s="6">
        <f>NPV(Supuestos!$B$22,C5413:G5413)+B5413</f>
        <v>176665468.6088671</v>
      </c>
      <c r="I5413" s="2">
        <f>IFERROR(IRR(B5413:G5413),"")</f>
        <v>0.5203416966954227</v>
      </c>
      <c r="J5413" s="2">
        <f>IFERROR(MIRR(B5413:G5413,Supuestos!$B$22,Supuestos!$B$22),"")</f>
        <v>0.32134831642263806</v>
      </c>
      <c r="K5413" s="6">
        <v>9090.254227474072</v>
      </c>
      <c r="L5413" s="6">
        <v>40486.40188098475</v>
      </c>
      <c r="M5413" s="6">
        <v>132338571.92892754</v>
      </c>
      <c r="N5413" s="6">
        <v>3336.457752560576</v>
      </c>
      <c r="O5413" s="6">
        <v>111870731.82725374</v>
      </c>
    </row>
    <row r="5414">
      <c r="A5414">
        <v>5410</v>
      </c>
      <c r="B5414" s="6">
        <v>-182057947.27557337</v>
      </c>
      <c r="C5414" s="6">
        <v>56330281.592769355</v>
      </c>
      <c r="D5414" s="6">
        <v>58474165.38996505</v>
      </c>
      <c r="E5414" s="6">
        <v>44377382.42523329</v>
      </c>
      <c r="F5414" s="6">
        <v>59370617.893254265</v>
      </c>
      <c r="G5414" s="6">
        <v>92674705.16271521</v>
      </c>
      <c r="H5414" s="6">
        <f>NPV(Supuestos!$B$22,C5414:G5414)+B5414</f>
        <v>25586530.810175076</v>
      </c>
      <c r="I5414" s="2">
        <f>IFERROR(IRR(B5414:G5414),"")</f>
        <v>0.19309115474400704</v>
      </c>
      <c r="J5414" s="2">
        <f>IFERROR(MIRR(B5414:G5414,Supuestos!$B$22,Supuestos!$B$22),"")</f>
        <v>0.17038029243229835</v>
      </c>
      <c r="K5414" s="6">
        <v>8040.1336252913525</v>
      </c>
      <c r="L5414" s="6">
        <v>38308.2012288368</v>
      </c>
      <c r="M5414" s="6">
        <v>157417702.7296215</v>
      </c>
      <c r="N5414" s="6">
        <v>3390.7696299875774</v>
      </c>
      <c r="O5414" s="6">
        <v>111897215.1573261</v>
      </c>
    </row>
    <row r="5415">
      <c r="A5415">
        <v>5411</v>
      </c>
      <c r="B5415" s="6">
        <v>-163019970.56212276</v>
      </c>
      <c r="C5415" s="6">
        <v>59410461.414672546</v>
      </c>
      <c r="D5415" s="6">
        <v>49205301.13442092</v>
      </c>
      <c r="E5415" s="6">
        <v>59408205.90676676</v>
      </c>
      <c r="F5415" s="6">
        <v>75123378.78116107</v>
      </c>
      <c r="G5415" s="6">
        <v>99853237.70134771</v>
      </c>
      <c r="H5415" s="6">
        <f>NPV(Supuestos!$B$22,C5415:G5415)+B5415</f>
        <v>63394911.185268626</v>
      </c>
      <c r="I5415" s="2">
        <f>IFERROR(IRR(B5415:G5415),"")</f>
        <v>0.2766026006167996</v>
      </c>
      <c r="J5415" s="2">
        <f>IFERROR(MIRR(B5415:G5415,Supuestos!$B$22,Supuestos!$B$22),"")</f>
        <v>0.2174122935679379</v>
      </c>
      <c r="K5415" s="6">
        <v>7989.506360270561</v>
      </c>
      <c r="L5415" s="6">
        <v>40807.11117161745</v>
      </c>
      <c r="M5415" s="6">
        <v>136937676.62213033</v>
      </c>
      <c r="N5415" s="6">
        <v>3439.47537081937</v>
      </c>
      <c r="O5415" s="6">
        <v>110546850.80582583</v>
      </c>
    </row>
    <row r="5416">
      <c r="A5416">
        <v>5412</v>
      </c>
      <c r="B5416" s="6">
        <v>-172157421.92783204</v>
      </c>
      <c r="C5416" s="6">
        <v>42964503.04498695</v>
      </c>
      <c r="D5416" s="6">
        <v>51991507.1176197</v>
      </c>
      <c r="E5416" s="6">
        <v>44780819.723885536</v>
      </c>
      <c r="F5416" s="6">
        <v>48833626.54175791</v>
      </c>
      <c r="G5416" s="6">
        <v>69166011.60726106</v>
      </c>
      <c r="H5416" s="6">
        <f>NPV(Supuestos!$B$22,C5416:G5416)+B5416</f>
        <v>598379.1223818362</v>
      </c>
      <c r="I5416" s="2">
        <f>IFERROR(IRR(B5416:G5416),"")</f>
        <v>0.14135817366583678</v>
      </c>
      <c r="J5416" s="2">
        <f>IFERROR(MIRR(B5416:G5416,Supuestos!$B$22,Supuestos!$B$22),"")</f>
        <v>0.14079137543306675</v>
      </c>
      <c r="K5416" s="6">
        <v>7925.634130494641</v>
      </c>
      <c r="L5416" s="6">
        <v>34820.50869975691</v>
      </c>
      <c r="M5416" s="6">
        <v>150079452.95247373</v>
      </c>
      <c r="N5416" s="6">
        <v>3318.9042448687055</v>
      </c>
      <c r="O5416" s="6">
        <v>107417529.8669989</v>
      </c>
    </row>
    <row r="5417">
      <c r="A5417">
        <v>5413</v>
      </c>
      <c r="B5417" s="6">
        <v>-182219194.01261032</v>
      </c>
      <c r="C5417" s="6">
        <v>62223394.270140395</v>
      </c>
      <c r="D5417" s="6">
        <v>61161493.81557572</v>
      </c>
      <c r="E5417" s="6">
        <v>58997259.36769469</v>
      </c>
      <c r="F5417" s="6">
        <v>51155070.09292734</v>
      </c>
      <c r="G5417" s="6">
        <v>100734604.4450765</v>
      </c>
      <c r="H5417" s="6">
        <f>NPV(Supuestos!$B$22,C5417:G5417)+B5417</f>
        <v>41852288.93172301</v>
      </c>
      <c r="I5417" s="2">
        <f>IFERROR(IRR(B5417:G5417),"")</f>
        <v>0.22661685516360516</v>
      </c>
      <c r="J5417" s="2">
        <f>IFERROR(MIRR(B5417:G5417,Supuestos!$B$22,Supuestos!$B$22),"")</f>
        <v>0.18812831174692657</v>
      </c>
      <c r="K5417" s="6">
        <v>7593.737608329735</v>
      </c>
      <c r="L5417" s="6">
        <v>46401.50995519811</v>
      </c>
      <c r="M5417" s="6">
        <v>154030322.71420437</v>
      </c>
      <c r="N5417" s="6">
        <v>3644.5095657681427</v>
      </c>
      <c r="O5417" s="6">
        <v>108794471.68873887</v>
      </c>
    </row>
    <row r="5418">
      <c r="A5418">
        <v>5414</v>
      </c>
      <c r="B5418" s="6">
        <v>-172681405.462816</v>
      </c>
      <c r="C5418" s="6">
        <v>59306140.42225258</v>
      </c>
      <c r="D5418" s="6">
        <v>58736971.69891742</v>
      </c>
      <c r="E5418" s="6">
        <v>74528937.76437804</v>
      </c>
      <c r="F5418" s="6">
        <v>81666129.8123336</v>
      </c>
      <c r="G5418" s="6">
        <v>116334442.89511693</v>
      </c>
      <c r="H5418" s="6">
        <f>NPV(Supuestos!$B$22,C5418:G5418)+B5418</f>
        <v>83615996.31540264</v>
      </c>
      <c r="I5418" s="2">
        <f>IFERROR(IRR(B5418:G5418),"")</f>
        <v>0.30414129029496423</v>
      </c>
      <c r="J5418" s="2">
        <f>IFERROR(MIRR(B5418:G5418,Supuestos!$B$22,Supuestos!$B$22),"")</f>
        <v>0.2336858316977568</v>
      </c>
      <c r="K5418" s="6">
        <v>8072.9711899070435</v>
      </c>
      <c r="L5418" s="6">
        <v>41698.05044161399</v>
      </c>
      <c r="M5418" s="6">
        <v>145751232.67158076</v>
      </c>
      <c r="N5418" s="6">
        <v>3321.584837293873</v>
      </c>
      <c r="O5418" s="6">
        <v>108281294.04888897</v>
      </c>
    </row>
    <row r="5419">
      <c r="A5419">
        <v>5415</v>
      </c>
      <c r="B5419" s="6">
        <v>-161999698.78035626</v>
      </c>
      <c r="C5419" s="6">
        <v>43882633.37555294</v>
      </c>
      <c r="D5419" s="6">
        <v>60666396.33338928</v>
      </c>
      <c r="E5419" s="6">
        <v>45210552.137297705</v>
      </c>
      <c r="F5419" s="6">
        <v>47928426.64386484</v>
      </c>
      <c r="G5419" s="6">
        <v>87717687.79426482</v>
      </c>
      <c r="H5419" s="6">
        <f>NPV(Supuestos!$B$22,C5419:G5419)+B5419</f>
        <v>27625790.732324</v>
      </c>
      <c r="I5419" s="2">
        <f>IFERROR(IRR(B5419:G5419),"")</f>
        <v>0.2031664537716626</v>
      </c>
      <c r="J5419" s="2">
        <f>IFERROR(MIRR(B5419:G5419,Supuestos!$B$22,Supuestos!$B$22),"")</f>
        <v>0.17647134302045897</v>
      </c>
      <c r="K5419" s="6">
        <v>7983.712470956824</v>
      </c>
      <c r="L5419" s="6">
        <v>37754.32791618914</v>
      </c>
      <c r="M5419" s="6">
        <v>137886122.89099044</v>
      </c>
      <c r="N5419" s="6">
        <v>3420.283934442947</v>
      </c>
      <c r="O5419" s="6">
        <v>107748988.7854295</v>
      </c>
    </row>
    <row r="5420">
      <c r="A5420">
        <v>5416</v>
      </c>
      <c r="B5420" s="6">
        <v>-177870501.81530994</v>
      </c>
      <c r="C5420" s="6">
        <v>50763683.07888902</v>
      </c>
      <c r="D5420" s="6">
        <v>58158583.152710386</v>
      </c>
      <c r="E5420" s="6">
        <v>50865000.62449861</v>
      </c>
      <c r="F5420" s="6">
        <v>38284749.6839136</v>
      </c>
      <c r="G5420" s="6">
        <v>76154569.70422202</v>
      </c>
      <c r="H5420" s="6">
        <f>NPV(Supuestos!$B$22,C5420:G5420)+B5420</f>
        <v>7962554.940181818</v>
      </c>
      <c r="I5420" s="2">
        <f>IFERROR(IRR(B5420:G5420),"")</f>
        <v>0.15789968287291933</v>
      </c>
      <c r="J5420" s="2">
        <f>IFERROR(MIRR(B5420:G5420,Supuestos!$B$22,Supuestos!$B$22),"")</f>
        <v>0.15002864889902212</v>
      </c>
      <c r="K5420" s="6">
        <v>7472.264439583408</v>
      </c>
      <c r="L5420" s="6">
        <v>40792.824987555374</v>
      </c>
      <c r="M5420" s="6">
        <v>153485319.7717372</v>
      </c>
      <c r="N5420" s="6">
        <v>3323.82244290784</v>
      </c>
      <c r="O5420" s="6">
        <v>111513394.30953938</v>
      </c>
    </row>
    <row r="5421">
      <c r="A5421">
        <v>5417</v>
      </c>
      <c r="B5421" s="6">
        <v>-168971994.10811585</v>
      </c>
      <c r="C5421" s="6">
        <v>53822354.4219708</v>
      </c>
      <c r="D5421" s="6">
        <v>58282389.17740576</v>
      </c>
      <c r="E5421" s="6">
        <v>62751134.94153306</v>
      </c>
      <c r="F5421" s="6">
        <v>59906347.89549815</v>
      </c>
      <c r="G5421" s="6">
        <v>101283099.9563899</v>
      </c>
      <c r="H5421" s="6">
        <f>NPV(Supuestos!$B$22,C5421:G5421)+B5421</f>
        <v>53514867.563444</v>
      </c>
      <c r="I5421" s="2">
        <f>IFERROR(IRR(B5421:G5421),"")</f>
        <v>0.2532644557602972</v>
      </c>
      <c r="J5421" s="2">
        <f>IFERROR(MIRR(B5421:G5421,Supuestos!$B$22,Supuestos!$B$22),"")</f>
        <v>0.20448883722984013</v>
      </c>
      <c r="K5421" s="6">
        <v>7999.273990271047</v>
      </c>
      <c r="L5421" s="6">
        <v>40401.54989555568</v>
      </c>
      <c r="M5421" s="6">
        <v>143117348.72842333</v>
      </c>
      <c r="N5421" s="6">
        <v>3560.961120327314</v>
      </c>
      <c r="O5421" s="6">
        <v>105701595.90911902</v>
      </c>
    </row>
    <row r="5422">
      <c r="A5422">
        <v>5418</v>
      </c>
      <c r="B5422" s="6">
        <v>-188688595.615435</v>
      </c>
      <c r="C5422" s="6">
        <v>95672979.0487155</v>
      </c>
      <c r="D5422" s="6">
        <v>89844803.06662084</v>
      </c>
      <c r="E5422" s="6">
        <v>93652134.46839973</v>
      </c>
      <c r="F5422" s="6">
        <v>106029876.97336212</v>
      </c>
      <c r="G5422" s="6">
        <v>169854733.16362202</v>
      </c>
      <c r="H5422" s="6">
        <f>NPV(Supuestos!$B$22,C5422:G5422)+B5422</f>
        <v>178575676.84233436</v>
      </c>
      <c r="I5422" s="2">
        <f>IFERROR(IRR(B5422:G5422),"")</f>
        <v>0.4537995989810491</v>
      </c>
      <c r="J5422" s="2">
        <f>IFERROR(MIRR(B5422:G5422,Supuestos!$B$22,Supuestos!$B$22),"")</f>
        <v>0.302421201707588</v>
      </c>
      <c r="K5422" s="6">
        <v>8692.881356469425</v>
      </c>
      <c r="L5422" s="6">
        <v>46381.86501327113</v>
      </c>
      <c r="M5422" s="6">
        <v>156433231.6432633</v>
      </c>
      <c r="N5422" s="6">
        <v>3388.78098304073</v>
      </c>
      <c r="O5422" s="6">
        <v>111083519.78375404</v>
      </c>
    </row>
    <row r="5423">
      <c r="A5423">
        <v>5419</v>
      </c>
      <c r="B5423" s="6">
        <v>-178816023.4309522</v>
      </c>
      <c r="C5423" s="6">
        <v>74622032.97875783</v>
      </c>
      <c r="D5423" s="6">
        <v>72776571.31016338</v>
      </c>
      <c r="E5423" s="6">
        <v>82679673.71273766</v>
      </c>
      <c r="F5423" s="6">
        <v>109309348.21900529</v>
      </c>
      <c r="G5423" s="6">
        <v>126864816.9751518</v>
      </c>
      <c r="H5423" s="6">
        <f>NPV(Supuestos!$B$22,C5423:G5423)+B5423</f>
        <v>129057053.17547348</v>
      </c>
      <c r="I5423" s="2">
        <f>IFERROR(IRR(B5423:G5423),"")</f>
        <v>0.3812329377114736</v>
      </c>
      <c r="J5423" s="2">
        <f>IFERROR(MIRR(B5423:G5423,Supuestos!$B$22,Supuestos!$B$22),"")</f>
        <v>0.27086057510139216</v>
      </c>
      <c r="K5423" s="6">
        <v>8171.378442766138</v>
      </c>
      <c r="L5423" s="6">
        <v>46339.71875433314</v>
      </c>
      <c r="M5423" s="6">
        <v>148523273.1211119</v>
      </c>
      <c r="N5423" s="6">
        <v>3447.169328170518</v>
      </c>
      <c r="O5423" s="6">
        <v>107147234.72471474</v>
      </c>
    </row>
    <row r="5424">
      <c r="A5424">
        <v>5420</v>
      </c>
      <c r="B5424" s="6">
        <v>-165426461.05615935</v>
      </c>
      <c r="C5424" s="6">
        <v>83040117.00381753</v>
      </c>
      <c r="D5424" s="6">
        <v>72413737.74003506</v>
      </c>
      <c r="E5424" s="6">
        <v>94756416.53687501</v>
      </c>
      <c r="F5424" s="6">
        <v>100019642.41582571</v>
      </c>
      <c r="G5424" s="6">
        <v>133947424.50910611</v>
      </c>
      <c r="H5424" s="6">
        <f>NPV(Supuestos!$B$22,C5424:G5424)+B5424</f>
        <v>155881401.37357253</v>
      </c>
      <c r="I5424" s="2">
        <f>IFERROR(IRR(B5424:G5424),"")</f>
        <v>0.4531278705985436</v>
      </c>
      <c r="J5424" s="2">
        <f>IFERROR(MIRR(B5424:G5424,Supuestos!$B$22,Supuestos!$B$22),"")</f>
        <v>0.30187151914871446</v>
      </c>
      <c r="K5424" s="6">
        <v>8367.002776823236</v>
      </c>
      <c r="L5424" s="6">
        <v>45074.77958568559</v>
      </c>
      <c r="M5424" s="6">
        <v>135255196.57950923</v>
      </c>
      <c r="N5424" s="6">
        <v>3385.1691655193767</v>
      </c>
      <c r="O5424" s="6">
        <v>109594454.28464329</v>
      </c>
    </row>
    <row r="5425">
      <c r="A5425">
        <v>5421</v>
      </c>
      <c r="B5425" s="6">
        <v>-171105819.97727433</v>
      </c>
      <c r="C5425" s="6">
        <v>106792129.37547572</v>
      </c>
      <c r="D5425" s="6">
        <v>98393546.8437327</v>
      </c>
      <c r="E5425" s="6">
        <v>109369694.05400771</v>
      </c>
      <c r="F5425" s="6">
        <v>119337047.0852598</v>
      </c>
      <c r="G5425" s="6">
        <v>170718664.27954748</v>
      </c>
      <c r="H5425" s="6">
        <f>NPV(Supuestos!$B$22,C5425:G5425)+B5425</f>
        <v>231426590.6088392</v>
      </c>
      <c r="I5425" s="2">
        <f>IFERROR(IRR(B5425:G5425),"")</f>
        <v>0.5804573925417322</v>
      </c>
      <c r="J5425" s="2">
        <f>IFERROR(MIRR(B5425:G5425,Supuestos!$B$22,Supuestos!$B$22),"")</f>
        <v>0.35273294078238626</v>
      </c>
      <c r="K5425" s="6">
        <v>9291.908451223764</v>
      </c>
      <c r="L5425" s="6">
        <v>43073.724918212516</v>
      </c>
      <c r="M5425" s="6">
        <v>139086851.2898162</v>
      </c>
      <c r="N5425" s="6">
        <v>3276.1294362445674</v>
      </c>
      <c r="O5425" s="6">
        <v>111760637.12552066</v>
      </c>
    </row>
    <row r="5426">
      <c r="A5426">
        <v>5422</v>
      </c>
      <c r="B5426" s="6">
        <v>-192575899.8832296</v>
      </c>
      <c r="C5426" s="6">
        <v>89460210.56472751</v>
      </c>
      <c r="D5426" s="6">
        <v>82572650.38298346</v>
      </c>
      <c r="E5426" s="6">
        <v>76666846.7202293</v>
      </c>
      <c r="F5426" s="6">
        <v>71542946.13760282</v>
      </c>
      <c r="G5426" s="6">
        <v>126904413.95690057</v>
      </c>
      <c r="H5426" s="6">
        <f>NPV(Supuestos!$B$22,C5426:G5426)+B5426</f>
        <v>109452223.38700804</v>
      </c>
      <c r="I5426" s="2">
        <f>IFERROR(IRR(B5426:G5426),"")</f>
        <v>0.3499989156271309</v>
      </c>
      <c r="J5426" s="2">
        <f>IFERROR(MIRR(B5426:G5426,Supuestos!$B$22,Supuestos!$B$22),"")</f>
        <v>0.2473661115480852</v>
      </c>
      <c r="K5426" s="6">
        <v>9263.557268956201</v>
      </c>
      <c r="L5426" s="6">
        <v>36357.35207634879</v>
      </c>
      <c r="M5426" s="6">
        <v>165632026.83468077</v>
      </c>
      <c r="N5426" s="6">
        <v>3371.857433207333</v>
      </c>
      <c r="O5426" s="6">
        <v>108536692.61192489</v>
      </c>
    </row>
    <row r="5427">
      <c r="A5427">
        <v>5423</v>
      </c>
      <c r="B5427" s="6">
        <v>-178212074.5001477</v>
      </c>
      <c r="C5427" s="6">
        <v>38305834.86777567</v>
      </c>
      <c r="D5427" s="6">
        <v>41752415.84986283</v>
      </c>
      <c r="E5427" s="6">
        <v>40632678.78447701</v>
      </c>
      <c r="F5427" s="6">
        <v>55644146.817762524</v>
      </c>
      <c r="G5427" s="6">
        <v>95796288.96948895</v>
      </c>
      <c r="H5427" s="6">
        <f>NPV(Supuestos!$B$22,C5427:G5427)+B5427</f>
        <v>-2358043.3942463696</v>
      </c>
      <c r="I5427" s="2">
        <f>IFERROR(IRR(B5427:G5427),"")</f>
        <v>0.135254262593961</v>
      </c>
      <c r="J5427" s="2">
        <f>IFERROR(MIRR(B5427:G5427,Supuestos!$B$22,Supuestos!$B$22),"")</f>
        <v>0.13696708421644632</v>
      </c>
      <c r="K5427" s="6">
        <v>7508.221090807471</v>
      </c>
      <c r="L5427" s="6">
        <v>40718.741075063386</v>
      </c>
      <c r="M5427" s="6">
        <v>153754049.65767416</v>
      </c>
      <c r="N5427" s="6">
        <v>3391.177091933787</v>
      </c>
      <c r="O5427" s="6">
        <v>112217215.24803889</v>
      </c>
    </row>
    <row r="5428">
      <c r="A5428">
        <v>5424</v>
      </c>
      <c r="B5428" s="6">
        <v>-176499228.20499954</v>
      </c>
      <c r="C5428" s="6">
        <v>89496726.8042008</v>
      </c>
      <c r="D5428" s="6">
        <v>93039460.29934476</v>
      </c>
      <c r="E5428" s="6">
        <v>109242541.041125</v>
      </c>
      <c r="F5428" s="6">
        <v>90840123.50399244</v>
      </c>
      <c r="G5428" s="6">
        <v>154862635.70941222</v>
      </c>
      <c r="H5428" s="6">
        <f>NPV(Supuestos!$B$22,C5428:G5428)+B5428</f>
        <v>181548565.4157003</v>
      </c>
      <c r="I5428" s="2">
        <f>IFERROR(IRR(B5428:G5428),"")</f>
        <v>0.48306166630483727</v>
      </c>
      <c r="J5428" s="2">
        <f>IFERROR(MIRR(B5428:G5428,Supuestos!$B$22,Supuestos!$B$22),"")</f>
        <v>0.3132411706319771</v>
      </c>
      <c r="K5428" s="6">
        <v>9018.39762305357</v>
      </c>
      <c r="L5428" s="6">
        <v>42460.98547378661</v>
      </c>
      <c r="M5428" s="6">
        <v>145864824.16745478</v>
      </c>
      <c r="N5428" s="6">
        <v>3419.6169024022915</v>
      </c>
      <c r="O5428" s="6">
        <v>108131048.8869829</v>
      </c>
    </row>
    <row r="5429">
      <c r="A5429">
        <v>5425</v>
      </c>
      <c r="B5429" s="6">
        <v>-156507325.56732982</v>
      </c>
      <c r="C5429" s="6">
        <v>38390890.052128404</v>
      </c>
      <c r="D5429" s="6">
        <v>38276440.88734557</v>
      </c>
      <c r="E5429" s="6">
        <v>25361029.155558158</v>
      </c>
      <c r="F5429" s="6">
        <v>23581327.50742652</v>
      </c>
      <c r="G5429" s="6">
        <v>66557503.82338602</v>
      </c>
      <c r="H5429" s="6">
        <f>NPV(Supuestos!$B$22,C5429:G5429)+B5429</f>
        <v>-27730734.758331984</v>
      </c>
      <c r="I5429" s="2">
        <f>IFERROR(IRR(B5429:G5429),"")</f>
        <v>0.06764496906208994</v>
      </c>
      <c r="J5429" s="2">
        <f>IFERROR(MIRR(B5429:G5429,Supuestos!$B$22,Supuestos!$B$22),"")</f>
        <v>0.09639059642640757</v>
      </c>
      <c r="K5429" s="6">
        <v>7687.359503719407</v>
      </c>
      <c r="L5429" s="6">
        <v>35345.95499511723</v>
      </c>
      <c r="M5429" s="6">
        <v>134769960.52334958</v>
      </c>
      <c r="N5429" s="6">
        <v>3540.7824428752065</v>
      </c>
      <c r="O5429" s="6">
        <v>112926945.67157829</v>
      </c>
    </row>
    <row r="5430">
      <c r="A5430">
        <v>5426</v>
      </c>
      <c r="B5430" s="6">
        <v>-191836234.4465149</v>
      </c>
      <c r="C5430" s="6">
        <v>92604141.9271295</v>
      </c>
      <c r="D5430" s="6">
        <v>104411156.92492713</v>
      </c>
      <c r="E5430" s="6">
        <v>102655006.4572039</v>
      </c>
      <c r="F5430" s="6">
        <v>88101866.47763023</v>
      </c>
      <c r="G5430" s="6">
        <v>141910980.13164485</v>
      </c>
      <c r="H5430" s="6">
        <f>NPV(Supuestos!$B$22,C5430:G5430)+B5430</f>
        <v>164893162.96610174</v>
      </c>
      <c r="I5430" s="2">
        <f>IFERROR(IRR(B5430:G5430),"")</f>
        <v>0.44190429668439624</v>
      </c>
      <c r="J5430" s="2">
        <f>IFERROR(MIRR(B5430:G5430,Supuestos!$B$22,Supuestos!$B$22),"")</f>
        <v>0.29058467315285164</v>
      </c>
      <c r="K5430" s="6">
        <v>9119.429589619129</v>
      </c>
      <c r="L5430" s="6">
        <v>41099.29916344762</v>
      </c>
      <c r="M5430" s="6">
        <v>161852061.25421467</v>
      </c>
      <c r="N5430" s="6">
        <v>3263.1865496126316</v>
      </c>
      <c r="O5430" s="6">
        <v>110618770.76685075</v>
      </c>
    </row>
    <row r="5431">
      <c r="A5431">
        <v>5427</v>
      </c>
      <c r="B5431" s="6">
        <v>-171077130.50144428</v>
      </c>
      <c r="C5431" s="6">
        <v>41387790.936434016</v>
      </c>
      <c r="D5431" s="6">
        <v>65498973.475018226</v>
      </c>
      <c r="E5431" s="6">
        <v>66029402.00764252</v>
      </c>
      <c r="F5431" s="6">
        <v>47203487.7025073</v>
      </c>
      <c r="G5431" s="6">
        <v>98879166.57910234</v>
      </c>
      <c r="H5431" s="6">
        <f>NPV(Supuestos!$B$22,C5431:G5431)+B5431</f>
        <v>39498242.86247321</v>
      </c>
      <c r="I5431" s="2">
        <f>IFERROR(IRR(B5431:G5431),"")</f>
        <v>0.22272494328511877</v>
      </c>
      <c r="J5431" s="2">
        <f>IFERROR(MIRR(B5431:G5431,Supuestos!$B$22,Supuestos!$B$22),"")</f>
        <v>0.18835986505778668</v>
      </c>
      <c r="K5431" s="6">
        <v>8030.210799353184</v>
      </c>
      <c r="L5431" s="6">
        <v>37857.1379231529</v>
      </c>
      <c r="M5431" s="6">
        <v>146757066.67879584</v>
      </c>
      <c r="N5431" s="6">
        <v>3390.4329652277133</v>
      </c>
      <c r="O5431" s="6">
        <v>105028004.312384</v>
      </c>
    </row>
    <row r="5432">
      <c r="A5432">
        <v>5428</v>
      </c>
      <c r="B5432" s="6">
        <v>-172792397.60807884</v>
      </c>
      <c r="C5432" s="6">
        <v>82839656.7920447</v>
      </c>
      <c r="D5432" s="6">
        <v>74385279.49938871</v>
      </c>
      <c r="E5432" s="6">
        <v>77463868.08365147</v>
      </c>
      <c r="F5432" s="6">
        <v>78638820.6381965</v>
      </c>
      <c r="G5432" s="6">
        <v>133502823.35183938</v>
      </c>
      <c r="H5432" s="6">
        <f>NPV(Supuestos!$B$22,C5432:G5432)+B5432</f>
        <v>125294607.44927722</v>
      </c>
      <c r="I5432" s="2">
        <f>IFERROR(IRR(B5432:G5432),"")</f>
        <v>0.3930188110393868</v>
      </c>
      <c r="J5432" s="2">
        <f>IFERROR(MIRR(B5432:G5432,Supuestos!$B$22,Supuestos!$B$22),"")</f>
        <v>0.2713599722602369</v>
      </c>
      <c r="K5432" s="6">
        <v>8330.986805494573</v>
      </c>
      <c r="L5432" s="6">
        <v>44654.91557027216</v>
      </c>
      <c r="M5432" s="6">
        <v>143030836.6147659</v>
      </c>
      <c r="N5432" s="6">
        <v>3501.21394029508</v>
      </c>
      <c r="O5432" s="6">
        <v>112775911.1555356</v>
      </c>
    </row>
    <row r="5433">
      <c r="A5433">
        <v>5429</v>
      </c>
      <c r="B5433" s="6">
        <v>-152176046.35789725</v>
      </c>
      <c r="C5433" s="6">
        <v>70499811.22715695</v>
      </c>
      <c r="D5433" s="6">
        <v>78548551.50716622</v>
      </c>
      <c r="E5433" s="6">
        <v>80049099.01978636</v>
      </c>
      <c r="F5433" s="6">
        <v>66555906.63821651</v>
      </c>
      <c r="G5433" s="6">
        <v>120257675.00544468</v>
      </c>
      <c r="H5433" s="6">
        <f>NPV(Supuestos!$B$22,C5433:G5433)+B5433</f>
        <v>126001822.55375329</v>
      </c>
      <c r="I5433" s="2">
        <f>IFERROR(IRR(B5433:G5433),"")</f>
        <v>0.4259485138627026</v>
      </c>
      <c r="J5433" s="2">
        <f>IFERROR(MIRR(B5433:G5433,Supuestos!$B$22,Supuestos!$B$22),"")</f>
        <v>0.28617512857690053</v>
      </c>
      <c r="K5433" s="6">
        <v>8061.060038046877</v>
      </c>
      <c r="L5433" s="6">
        <v>43282.681828586574</v>
      </c>
      <c r="M5433" s="6">
        <v>124263702.6116639</v>
      </c>
      <c r="N5433" s="6">
        <v>3262.5074903170266</v>
      </c>
      <c r="O5433" s="6">
        <v>109184512.27542341</v>
      </c>
    </row>
    <row r="5434">
      <c r="A5434">
        <v>5430</v>
      </c>
      <c r="B5434" s="6">
        <v>-184070299.22442448</v>
      </c>
      <c r="C5434" s="6">
        <v>43817162.488700904</v>
      </c>
      <c r="D5434" s="6">
        <v>44643221.185032286</v>
      </c>
      <c r="E5434" s="6">
        <v>32035626.665570363</v>
      </c>
      <c r="F5434" s="6">
        <v>47449938.14118712</v>
      </c>
      <c r="G5434" s="6">
        <v>58987064.62482297</v>
      </c>
      <c r="H5434" s="6">
        <f>NPV(Supuestos!$B$22,C5434:G5434)+B5434</f>
        <v>-30929341.70252138</v>
      </c>
      <c r="I5434" s="2">
        <f>IFERROR(IRR(B5434:G5434),"")</f>
        <v>0.07054361182762602</v>
      </c>
      <c r="J5434" s="2">
        <f>IFERROR(MIRR(B5434:G5434,Supuestos!$B$22,Supuestos!$B$22),"")</f>
        <v>0.09881955407810272</v>
      </c>
      <c r="K5434" s="6">
        <v>7052.062909460511</v>
      </c>
      <c r="L5434" s="6">
        <v>37413.248381398655</v>
      </c>
      <c r="M5434" s="6">
        <v>162963052.72579288</v>
      </c>
      <c r="N5434" s="6">
        <v>3319.194199362149</v>
      </c>
      <c r="O5434" s="6">
        <v>100974828.51508522</v>
      </c>
    </row>
    <row r="5435">
      <c r="A5435">
        <v>5431</v>
      </c>
      <c r="B5435" s="6">
        <v>-165176115.92320976</v>
      </c>
      <c r="C5435" s="6">
        <v>53069327.051704004</v>
      </c>
      <c r="D5435" s="6">
        <v>56760670.09157236</v>
      </c>
      <c r="E5435" s="6">
        <v>45357028.19256626</v>
      </c>
      <c r="F5435" s="6">
        <v>87653202.53366531</v>
      </c>
      <c r="G5435" s="6">
        <v>103944649.09632401</v>
      </c>
      <c r="H5435" s="6">
        <f>NPV(Supuestos!$B$22,C5435:G5435)+B5435</f>
        <v>61549446.00647446</v>
      </c>
      <c r="I5435" s="2">
        <f>IFERROR(IRR(B5435:G5435),"")</f>
        <v>0.26758527875668986</v>
      </c>
      <c r="J5435" s="2">
        <f>IFERROR(MIRR(B5435:G5435,Supuestos!$B$22,Supuestos!$B$22),"")</f>
        <v>0.2145502810073503</v>
      </c>
      <c r="K5435" s="6">
        <v>7754.252650559025</v>
      </c>
      <c r="L5435" s="6">
        <v>44339.69664532946</v>
      </c>
      <c r="M5435" s="6">
        <v>137670419.10424742</v>
      </c>
      <c r="N5435" s="6">
        <v>3563.300509968152</v>
      </c>
      <c r="O5435" s="6">
        <v>107814014.31911375</v>
      </c>
    </row>
    <row r="5436">
      <c r="A5436">
        <v>5432</v>
      </c>
      <c r="B5436" s="6">
        <v>-165811068.714709</v>
      </c>
      <c r="C5436" s="6">
        <v>55474271.34937428</v>
      </c>
      <c r="D5436" s="6">
        <v>75081212.57466036</v>
      </c>
      <c r="E5436" s="6">
        <v>65840106.55169411</v>
      </c>
      <c r="F5436" s="6">
        <v>54407519.99160558</v>
      </c>
      <c r="G5436" s="6">
        <v>126946468.24726158</v>
      </c>
      <c r="H5436" s="6">
        <f>NPV(Supuestos!$B$22,C5436:G5436)+B5436</f>
        <v>83208961.626736</v>
      </c>
      <c r="I5436" s="2">
        <f>IFERROR(IRR(B5436:G5436),"")</f>
        <v>0.3127516917631211</v>
      </c>
      <c r="J5436" s="2">
        <f>IFERROR(MIRR(B5436:G5436,Supuestos!$B$22,Supuestos!$B$22),"")</f>
        <v>0.23659932179379628</v>
      </c>
      <c r="K5436" s="6">
        <v>8735.935599850625</v>
      </c>
      <c r="L5436" s="6">
        <v>37115.33622994986</v>
      </c>
      <c r="M5436" s="6">
        <v>139872093.74897742</v>
      </c>
      <c r="N5436" s="6">
        <v>3364.935582317412</v>
      </c>
      <c r="O5436" s="6">
        <v>111789618.3826107</v>
      </c>
    </row>
    <row r="5437">
      <c r="A5437">
        <v>5433</v>
      </c>
      <c r="B5437" s="6">
        <v>-174750535.3502912</v>
      </c>
      <c r="C5437" s="6">
        <v>77697986.2379477</v>
      </c>
      <c r="D5437" s="6">
        <v>60842954.134522535</v>
      </c>
      <c r="E5437" s="6">
        <v>83163450.26690659</v>
      </c>
      <c r="F5437" s="6">
        <v>77527255.56762423</v>
      </c>
      <c r="G5437" s="6">
        <v>108215799.12929522</v>
      </c>
      <c r="H5437" s="6">
        <f>NPV(Supuestos!$B$22,C5437:G5437)+B5437</f>
        <v>98461484.62721862</v>
      </c>
      <c r="I5437" s="2">
        <f>IFERROR(IRR(B5437:G5437),"")</f>
        <v>0.3423097742237144</v>
      </c>
      <c r="J5437" s="2">
        <f>IFERROR(MIRR(B5437:G5437,Supuestos!$B$22,Supuestos!$B$22),"")</f>
        <v>0.24658273823912813</v>
      </c>
      <c r="K5437" s="6">
        <v>9124.93786043775</v>
      </c>
      <c r="L5437" s="6">
        <v>37001.50707196102</v>
      </c>
      <c r="M5437" s="6">
        <v>147739619.1283558</v>
      </c>
      <c r="N5437" s="6">
        <v>3529.9199829188487</v>
      </c>
      <c r="O5437" s="6">
        <v>113548752.4086218</v>
      </c>
    </row>
    <row r="5438">
      <c r="A5438">
        <v>5434</v>
      </c>
      <c r="B5438" s="6">
        <v>-173601510.20440653</v>
      </c>
      <c r="C5438" s="6">
        <v>88683134.84289078</v>
      </c>
      <c r="D5438" s="6">
        <v>90092017.78362957</v>
      </c>
      <c r="E5438" s="6">
        <v>77456800.15057415</v>
      </c>
      <c r="F5438" s="6">
        <v>74111228.08254838</v>
      </c>
      <c r="G5438" s="6">
        <v>119502091.1526501</v>
      </c>
      <c r="H5438" s="6">
        <f>NPV(Supuestos!$B$22,C5438:G5438)+B5438</f>
        <v>131740167.3881675</v>
      </c>
      <c r="I5438" s="2">
        <f>IFERROR(IRR(B5438:G5438),"")</f>
        <v>0.41829983852697233</v>
      </c>
      <c r="J5438" s="2">
        <f>IFERROR(MIRR(B5438:G5438,Supuestos!$B$22,Supuestos!$B$22),"")</f>
        <v>0.27629588508001746</v>
      </c>
      <c r="K5438" s="6">
        <v>8866.600092839188</v>
      </c>
      <c r="L5438" s="6">
        <v>39882.71652178149</v>
      </c>
      <c r="M5438" s="6">
        <v>145311582.36323</v>
      </c>
      <c r="N5438" s="6">
        <v>3353.5107743615904</v>
      </c>
      <c r="O5438" s="6">
        <v>112645708.23871644</v>
      </c>
    </row>
    <row r="5439">
      <c r="A5439">
        <v>5435</v>
      </c>
      <c r="B5439" s="6">
        <v>-165769032.1535751</v>
      </c>
      <c r="C5439" s="6">
        <v>78536343.47509626</v>
      </c>
      <c r="D5439" s="6">
        <v>101482700.38585603</v>
      </c>
      <c r="E5439" s="6">
        <v>80272118.09406993</v>
      </c>
      <c r="F5439" s="6">
        <v>83673962.87186423</v>
      </c>
      <c r="G5439" s="6">
        <v>120072135.92081192</v>
      </c>
      <c r="H5439" s="6">
        <f>NPV(Supuestos!$B$22,C5439:G5439)+B5439</f>
        <v>147294941.12350112</v>
      </c>
      <c r="I5439" s="2">
        <f>IFERROR(IRR(B5439:G5439),"")</f>
        <v>0.45238280490607596</v>
      </c>
      <c r="J5439" s="2">
        <f>IFERROR(MIRR(B5439:G5439,Supuestos!$B$22,Supuestos!$B$22),"")</f>
        <v>0.29458565243631374</v>
      </c>
      <c r="K5439" s="6">
        <v>8996.026704519592</v>
      </c>
      <c r="L5439" s="6">
        <v>39032.518761600404</v>
      </c>
      <c r="M5439" s="6">
        <v>137678025.66365355</v>
      </c>
      <c r="N5439" s="6">
        <v>3476.9958758416274</v>
      </c>
      <c r="O5439" s="6">
        <v>106318427.94436337</v>
      </c>
    </row>
    <row r="5440">
      <c r="A5440">
        <v>5436</v>
      </c>
      <c r="B5440" s="6">
        <v>-194801890.11195362</v>
      </c>
      <c r="C5440" s="6">
        <v>72556324.62514111</v>
      </c>
      <c r="D5440" s="6">
        <v>99957038.17950952</v>
      </c>
      <c r="E5440" s="6">
        <v>98526470.75392917</v>
      </c>
      <c r="F5440" s="6">
        <v>81491063.18965064</v>
      </c>
      <c r="G5440" s="6">
        <v>147386203.87768632</v>
      </c>
      <c r="H5440" s="6">
        <f>NPV(Supuestos!$B$22,C5440:G5440)+B5440</f>
        <v>137057292.3035788</v>
      </c>
      <c r="I5440" s="2">
        <f>IFERROR(IRR(B5440:G5440),"")</f>
        <v>0.3791046104409033</v>
      </c>
      <c r="J5440" s="2">
        <f>IFERROR(MIRR(B5440:G5440,Supuestos!$B$22,Supuestos!$B$22),"")</f>
        <v>0.2681685708950339</v>
      </c>
      <c r="K5440" s="6">
        <v>8976.37668806078</v>
      </c>
      <c r="L5440" s="6">
        <v>41238.7660583931</v>
      </c>
      <c r="M5440" s="6">
        <v>165187914.24867746</v>
      </c>
      <c r="N5440" s="6">
        <v>3347.4855311525366</v>
      </c>
      <c r="O5440" s="6">
        <v>114726608.16340846</v>
      </c>
    </row>
    <row r="5441">
      <c r="A5441">
        <v>5437</v>
      </c>
      <c r="B5441" s="6">
        <v>-176079804.37728348</v>
      </c>
      <c r="C5441" s="6">
        <v>59141541.38378245</v>
      </c>
      <c r="D5441" s="6">
        <v>77410352.71482936</v>
      </c>
      <c r="E5441" s="6">
        <v>72357626.2260476</v>
      </c>
      <c r="F5441" s="6">
        <v>64558668.619247235</v>
      </c>
      <c r="G5441" s="6">
        <v>120208560.998438</v>
      </c>
      <c r="H5441" s="6">
        <f>NPV(Supuestos!$B$22,C5441:G5441)+B5441</f>
        <v>84859304.35338598</v>
      </c>
      <c r="I5441" s="2">
        <f>IFERROR(IRR(B5441:G5441),"")</f>
        <v>0.3084639078833456</v>
      </c>
      <c r="J5441" s="2">
        <f>IFERROR(MIRR(B5441:G5441,Supuestos!$B$22,Supuestos!$B$22),"")</f>
        <v>0.23330580838177517</v>
      </c>
      <c r="K5441" s="6">
        <v>7774.9564187499755</v>
      </c>
      <c r="L5441" s="6">
        <v>43212.46121563858</v>
      </c>
      <c r="M5441" s="6">
        <v>149201804.1614024</v>
      </c>
      <c r="N5441" s="6">
        <v>3180.4011857447526</v>
      </c>
      <c r="O5441" s="6">
        <v>108272171.31469946</v>
      </c>
    </row>
    <row r="5442">
      <c r="A5442">
        <v>5438</v>
      </c>
      <c r="B5442" s="6">
        <v>-162494710.90955117</v>
      </c>
      <c r="C5442" s="6">
        <v>52779839.7471367</v>
      </c>
      <c r="D5442" s="6">
        <v>50369438.53778568</v>
      </c>
      <c r="E5442" s="6">
        <v>33929163.998810545</v>
      </c>
      <c r="F5442" s="6">
        <v>59435654.47405209</v>
      </c>
      <c r="G5442" s="6">
        <v>81262329.6276043</v>
      </c>
      <c r="H5442" s="6">
        <f>NPV(Supuestos!$B$22,C5442:G5442)+B5442</f>
        <v>22858047.169778764</v>
      </c>
      <c r="I5442" s="2">
        <f>IFERROR(IRR(B5442:G5442),"")</f>
        <v>0.19322869913139884</v>
      </c>
      <c r="J5442" s="2">
        <f>IFERROR(MIRR(B5442:G5442,Supuestos!$B$22,Supuestos!$B$22),"")</f>
        <v>0.17040674510318232</v>
      </c>
      <c r="K5442" s="6">
        <v>7777.762902168392</v>
      </c>
      <c r="L5442" s="6">
        <v>39601.08564674696</v>
      </c>
      <c r="M5442" s="6">
        <v>137854082.52324224</v>
      </c>
      <c r="N5442" s="6">
        <v>3310.369638570895</v>
      </c>
      <c r="O5442" s="6">
        <v>115130274.76924062</v>
      </c>
    </row>
    <row r="5443">
      <c r="A5443">
        <v>5439</v>
      </c>
      <c r="B5443" s="6">
        <v>-162358084.1778698</v>
      </c>
      <c r="C5443" s="6">
        <v>55331904.38580386</v>
      </c>
      <c r="D5443" s="6">
        <v>68813742.52419391</v>
      </c>
      <c r="E5443" s="6">
        <v>75601689.35385843</v>
      </c>
      <c r="F5443" s="6">
        <v>68789574.29413624</v>
      </c>
      <c r="G5443" s="6">
        <v>125516796.40933138</v>
      </c>
      <c r="H5443" s="6">
        <f>NPV(Supuestos!$B$22,C5443:G5443)+B5443</f>
        <v>96076042.46486883</v>
      </c>
      <c r="I5443" s="2">
        <f>IFERROR(IRR(B5443:G5443),"")</f>
        <v>0.3371879522887554</v>
      </c>
      <c r="J5443" s="2">
        <f>IFERROR(MIRR(B5443:G5443,Supuestos!$B$22,Supuestos!$B$22),"")</f>
        <v>0.2510654777491308</v>
      </c>
      <c r="K5443" s="6">
        <v>8384.508113172586</v>
      </c>
      <c r="L5443" s="6">
        <v>39031.52198640337</v>
      </c>
      <c r="M5443" s="6">
        <v>136177275.15671194</v>
      </c>
      <c r="N5443" s="6">
        <v>3314.5206469421587</v>
      </c>
      <c r="O5443" s="6">
        <v>106719269.44868816</v>
      </c>
    </row>
    <row r="5444">
      <c r="A5444">
        <v>5440</v>
      </c>
      <c r="B5444" s="6">
        <v>-154866267.97393602</v>
      </c>
      <c r="C5444" s="6">
        <v>49082499.01849877</v>
      </c>
      <c r="D5444" s="6">
        <v>40310761.1016677</v>
      </c>
      <c r="E5444" s="6">
        <v>47983493.75002486</v>
      </c>
      <c r="F5444" s="6">
        <v>44186812.66082955</v>
      </c>
      <c r="G5444" s="6">
        <v>84407479.88384563</v>
      </c>
      <c r="H5444" s="6">
        <f>NPV(Supuestos!$B$22,C5444:G5444)+B5444</f>
        <v>21594609.35686208</v>
      </c>
      <c r="I5444" s="2">
        <f>IFERROR(IRR(B5444:G5444),"")</f>
        <v>0.19193111525811934</v>
      </c>
      <c r="J5444" s="2">
        <f>IFERROR(MIRR(B5444:G5444,Supuestos!$B$22,Supuestos!$B$22),"")</f>
        <v>0.1701544044090051</v>
      </c>
      <c r="K5444" s="6">
        <v>7731.277076390759</v>
      </c>
      <c r="L5444" s="6">
        <v>40527.808901381344</v>
      </c>
      <c r="M5444" s="6">
        <v>129799730.38068843</v>
      </c>
      <c r="N5444" s="6">
        <v>3548.60617875432</v>
      </c>
      <c r="O5444" s="6">
        <v>115679566.39686714</v>
      </c>
    </row>
    <row r="5445">
      <c r="A5445">
        <v>5441</v>
      </c>
      <c r="B5445" s="6">
        <v>-152441215.20080528</v>
      </c>
      <c r="C5445" s="6">
        <v>48625096.799411185</v>
      </c>
      <c r="D5445" s="6">
        <v>61950331.97652264</v>
      </c>
      <c r="E5445" s="6">
        <v>65242512.13797675</v>
      </c>
      <c r="F5445" s="6">
        <v>64362401.79330282</v>
      </c>
      <c r="G5445" s="6">
        <v>92308140.50256446</v>
      </c>
      <c r="H5445" s="6">
        <f>NPV(Supuestos!$B$22,C5445:G5445)+B5445</f>
        <v>67967649.00372212</v>
      </c>
      <c r="I5445" s="2">
        <f>IFERROR(IRR(B5445:G5445),"")</f>
        <v>0.295986518680241</v>
      </c>
      <c r="J5445" s="2">
        <f>IFERROR(MIRR(B5445:G5445,Supuestos!$B$22,Supuestos!$B$22),"")</f>
        <v>0.22724192221690998</v>
      </c>
      <c r="K5445" s="6">
        <v>7455.0895636399</v>
      </c>
      <c r="L5445" s="6">
        <v>44836.11814967895</v>
      </c>
      <c r="M5445" s="6">
        <v>125700633.0814615</v>
      </c>
      <c r="N5445" s="6">
        <v>3422.6520258933306</v>
      </c>
      <c r="O5445" s="6">
        <v>110099021.50924976</v>
      </c>
    </row>
    <row r="5446">
      <c r="A5446">
        <v>5442</v>
      </c>
      <c r="B5446" s="6">
        <v>-187646046.41205558</v>
      </c>
      <c r="C5446" s="6">
        <v>51516140.43299195</v>
      </c>
      <c r="D5446" s="6">
        <v>37282277.699545026</v>
      </c>
      <c r="E5446" s="6">
        <v>49061039.063402385</v>
      </c>
      <c r="F5446" s="6">
        <v>55845111.757751256</v>
      </c>
      <c r="G5446" s="6">
        <v>92606498.4122331</v>
      </c>
      <c r="H5446" s="6">
        <f>NPV(Supuestos!$B$22,C5446:G5446)+B5446</f>
        <v>507559.1099727005</v>
      </c>
      <c r="I5446" s="2">
        <f>IFERROR(IRR(B5446:G5446),"")</f>
        <v>0.14100904329512123</v>
      </c>
      <c r="J5446" s="2">
        <f>IFERROR(MIRR(B5446:G5446,Supuestos!$B$22,Supuestos!$B$22),"")</f>
        <v>0.14061604534219208</v>
      </c>
      <c r="K5446" s="6">
        <v>7368.573963204386</v>
      </c>
      <c r="L5446" s="6">
        <v>43454.33196242559</v>
      </c>
      <c r="M5446" s="6">
        <v>162030329.68511403</v>
      </c>
      <c r="N5446" s="6">
        <v>3456.578325883796</v>
      </c>
      <c r="O5446" s="6">
        <v>112592496.63981247</v>
      </c>
    </row>
    <row r="5447">
      <c r="A5447">
        <v>5443</v>
      </c>
      <c r="B5447" s="6">
        <v>-185043255.59787428</v>
      </c>
      <c r="C5447" s="6">
        <v>29081122.562027626</v>
      </c>
      <c r="D5447" s="6">
        <v>53891962.366020426</v>
      </c>
      <c r="E5447" s="6">
        <v>45792309.20816302</v>
      </c>
      <c r="F5447" s="6">
        <v>25026752.788660433</v>
      </c>
      <c r="G5447" s="6">
        <v>82307511.47950852</v>
      </c>
      <c r="H5447" s="6">
        <f>NPV(Supuestos!$B$22,C5447:G5447)+B5447</f>
        <v>-29591090.4650176</v>
      </c>
      <c r="I5447" s="2">
        <f>IFERROR(IRR(B5447:G5447),"")</f>
        <v>0.07787873736304286</v>
      </c>
      <c r="J5447" s="2">
        <f>IFERROR(MIRR(B5447:G5447,Supuestos!$B$22,Supuestos!$B$22),"")</f>
        <v>0.100954964760265</v>
      </c>
      <c r="K5447" s="6">
        <v>7874.438782020733</v>
      </c>
      <c r="L5447" s="6">
        <v>33939.60059452865</v>
      </c>
      <c r="M5447" s="6">
        <v>163662831.02444625</v>
      </c>
      <c r="N5447" s="6">
        <v>3336.3465051787593</v>
      </c>
      <c r="O5447" s="6">
        <v>109913984.2282375</v>
      </c>
    </row>
    <row r="5448">
      <c r="A5448">
        <v>5444</v>
      </c>
      <c r="B5448" s="6">
        <v>-168421297.81057405</v>
      </c>
      <c r="C5448" s="6">
        <v>97651092.92089286</v>
      </c>
      <c r="D5448" s="6">
        <v>103599982.62959552</v>
      </c>
      <c r="E5448" s="6">
        <v>116444545.78468725</v>
      </c>
      <c r="F5448" s="6">
        <v>114716461.07905865</v>
      </c>
      <c r="G5448" s="6">
        <v>166739483.57400155</v>
      </c>
      <c r="H5448" s="6">
        <f>NPV(Supuestos!$B$22,C5448:G5448)+B5448</f>
        <v>230071746.80860192</v>
      </c>
      <c r="I5448" s="2">
        <f>IFERROR(IRR(B5448:G5448),"")</f>
        <v>0.5789784985659135</v>
      </c>
      <c r="J5448" s="2">
        <f>IFERROR(MIRR(B5448:G5448,Supuestos!$B$22,Supuestos!$B$22),"")</f>
        <v>0.35428353518137423</v>
      </c>
      <c r="K5448" s="6">
        <v>9110.99389290405</v>
      </c>
      <c r="L5448" s="6">
        <v>45441.06939960127</v>
      </c>
      <c r="M5448" s="6">
        <v>135300233.34763035</v>
      </c>
      <c r="N5448" s="6">
        <v>3463.5708415570357</v>
      </c>
      <c r="O5448" s="6">
        <v>109787501.8679971</v>
      </c>
    </row>
    <row r="5449">
      <c r="A5449">
        <v>5445</v>
      </c>
      <c r="B5449" s="6">
        <v>-169188048.2441607</v>
      </c>
      <c r="C5449" s="6">
        <v>86708333.5282683</v>
      </c>
      <c r="D5449" s="6">
        <v>79642367.10629378</v>
      </c>
      <c r="E5449" s="6">
        <v>89311645.03527454</v>
      </c>
      <c r="F5449" s="6">
        <v>99153506.4516283</v>
      </c>
      <c r="G5449" s="6">
        <v>165136793.23247492</v>
      </c>
      <c r="H5449" s="6">
        <f>NPV(Supuestos!$B$22,C5449:G5449)+B5449</f>
        <v>172910636.62998274</v>
      </c>
      <c r="I5449" s="2">
        <f>IFERROR(IRR(B5449:G5449),"")</f>
        <v>0.47021484099742167</v>
      </c>
      <c r="J5449" s="2">
        <f>IFERROR(MIRR(B5449:G5449,Supuestos!$B$22,Supuestos!$B$22),"")</f>
        <v>0.3123848133595417</v>
      </c>
      <c r="K5449" s="6">
        <v>8527.063633289827</v>
      </c>
      <c r="L5449" s="6">
        <v>46437.509129531674</v>
      </c>
      <c r="M5449" s="6">
        <v>137510000.6186412</v>
      </c>
      <c r="N5449" s="6">
        <v>3359.3608129148683</v>
      </c>
      <c r="O5449" s="6">
        <v>114747942.22903258</v>
      </c>
    </row>
    <row r="5450">
      <c r="A5450">
        <v>5446</v>
      </c>
      <c r="B5450" s="6">
        <v>-151113534.12150532</v>
      </c>
      <c r="C5450" s="6">
        <v>56402534.93548675</v>
      </c>
      <c r="D5450" s="6">
        <v>49900466.50270039</v>
      </c>
      <c r="E5450" s="6">
        <v>80445150.12836024</v>
      </c>
      <c r="F5450" s="6">
        <v>66090980.526297025</v>
      </c>
      <c r="G5450" s="6">
        <v>92384684.89633492</v>
      </c>
      <c r="H5450" s="6">
        <f>NPV(Supuestos!$B$22,C5450:G5450)+B5450</f>
        <v>78170223.78281645</v>
      </c>
      <c r="I5450" s="2">
        <f>IFERROR(IRR(B5450:G5450),"")</f>
        <v>0.3201743464518683</v>
      </c>
      <c r="J5450" s="2">
        <f>IFERROR(MIRR(B5450:G5450,Supuestos!$B$22,Supuestos!$B$22),"")</f>
        <v>0.23913560776141818</v>
      </c>
      <c r="K5450" s="6">
        <v>7427.7447260106055</v>
      </c>
      <c r="L5450" s="6">
        <v>45374.827939858915</v>
      </c>
      <c r="M5450" s="6">
        <v>124150923.00759125</v>
      </c>
      <c r="N5450" s="6">
        <v>3436.4218867073455</v>
      </c>
      <c r="O5450" s="6">
        <v>107248280.33697003</v>
      </c>
    </row>
    <row r="5451">
      <c r="A5451">
        <v>5447</v>
      </c>
      <c r="B5451" s="6">
        <v>-174004744.13652533</v>
      </c>
      <c r="C5451" s="6">
        <v>51122537.965330645</v>
      </c>
      <c r="D5451" s="6">
        <v>51802993.81639874</v>
      </c>
      <c r="E5451" s="6">
        <v>58140892.993455864</v>
      </c>
      <c r="F5451" s="6">
        <v>56277616.20050833</v>
      </c>
      <c r="G5451" s="6">
        <v>103337637.91371045</v>
      </c>
      <c r="H5451" s="6">
        <f>NPV(Supuestos!$B$22,C5451:G5451)+B5451</f>
        <v>36934953.31948091</v>
      </c>
      <c r="I5451" s="2">
        <f>IFERROR(IRR(B5451:G5451),"")</f>
        <v>0.21603288966311437</v>
      </c>
      <c r="J5451" s="2">
        <f>IFERROR(MIRR(B5451:G5451,Supuestos!$B$22,Supuestos!$B$22),"")</f>
        <v>0.1847433979494344</v>
      </c>
      <c r="K5451" s="6">
        <v>7847.322956709002</v>
      </c>
      <c r="L5451" s="6">
        <v>39632.637801029814</v>
      </c>
      <c r="M5451" s="6">
        <v>149123935.46044898</v>
      </c>
      <c r="N5451" s="6">
        <v>3230.8319022879004</v>
      </c>
      <c r="O5451" s="6">
        <v>112844615.88066258</v>
      </c>
    </row>
    <row r="5452">
      <c r="A5452">
        <v>5448</v>
      </c>
      <c r="B5452" s="6">
        <v>-164422430.54286993</v>
      </c>
      <c r="C5452" s="6">
        <v>76202935.88252588</v>
      </c>
      <c r="D5452" s="6">
        <v>83645746.30626684</v>
      </c>
      <c r="E5452" s="6">
        <v>68400278.22688986</v>
      </c>
      <c r="F5452" s="6">
        <v>79802189.5608835</v>
      </c>
      <c r="G5452" s="6">
        <v>100232363.21161184</v>
      </c>
      <c r="H5452" s="6">
        <f>NPV(Supuestos!$B$22,C5452:G5452)+B5452</f>
        <v>112260026.3734164</v>
      </c>
      <c r="I5452" s="2">
        <f>IFERROR(IRR(B5452:G5452),"")</f>
        <v>0.3894990251089726</v>
      </c>
      <c r="J5452" s="2">
        <f>IFERROR(MIRR(B5452:G5452,Supuestos!$B$22,Supuestos!$B$22),"")</f>
        <v>0.265053706127947</v>
      </c>
      <c r="K5452" s="6">
        <v>7982.93415536898</v>
      </c>
      <c r="L5452" s="6">
        <v>44451.77525424356</v>
      </c>
      <c r="M5452" s="6">
        <v>136033982.947359</v>
      </c>
      <c r="N5452" s="6">
        <v>3346.1267323854067</v>
      </c>
      <c r="O5452" s="6">
        <v>108898594.14509673</v>
      </c>
    </row>
    <row r="5453">
      <c r="A5453">
        <v>5449</v>
      </c>
      <c r="B5453" s="6">
        <v>-150393440.10707855</v>
      </c>
      <c r="C5453" s="6">
        <v>45012666.89014188</v>
      </c>
      <c r="D5453" s="6">
        <v>56187773.36244579</v>
      </c>
      <c r="E5453" s="6">
        <v>44445764.64214213</v>
      </c>
      <c r="F5453" s="6">
        <v>58597719.42788661</v>
      </c>
      <c r="G5453" s="6">
        <v>96404731.66435362</v>
      </c>
      <c r="H5453" s="6">
        <f>NPV(Supuestos!$B$22,C5453:G5453)+B5453</f>
        <v>47089798.35391019</v>
      </c>
      <c r="I5453" s="2">
        <f>IFERROR(IRR(B5453:G5453),"")</f>
        <v>0.24978106365724415</v>
      </c>
      <c r="J5453" s="2">
        <f>IFERROR(MIRR(B5453:G5453,Supuestos!$B$22,Supuestos!$B$22),"")</f>
        <v>0.2038298857428813</v>
      </c>
      <c r="K5453" s="6">
        <v>8264.723015115462</v>
      </c>
      <c r="L5453" s="6">
        <v>36491.57650891913</v>
      </c>
      <c r="M5453" s="6">
        <v>126266018.32858971</v>
      </c>
      <c r="N5453" s="6">
        <v>3293.1930826976895</v>
      </c>
      <c r="O5453" s="6">
        <v>112109235.11429065</v>
      </c>
    </row>
    <row r="5454">
      <c r="A5454">
        <v>5450</v>
      </c>
      <c r="B5454" s="6">
        <v>-176362297.70479023</v>
      </c>
      <c r="C5454" s="6">
        <v>39659119.81767142</v>
      </c>
      <c r="D5454" s="6">
        <v>43192679.51762961</v>
      </c>
      <c r="E5454" s="6">
        <v>35897508.414415136</v>
      </c>
      <c r="F5454" s="6">
        <v>29850553.60338833</v>
      </c>
      <c r="G5454" s="6">
        <v>79240613.0712291</v>
      </c>
      <c r="H5454" s="6">
        <f>NPV(Supuestos!$B$22,C5454:G5454)+B5454</f>
        <v>-25279420.640544005</v>
      </c>
      <c r="I5454" s="2">
        <f>IFERROR(IRR(B5454:G5454),"")</f>
        <v>0.08345452628601528</v>
      </c>
      <c r="J5454" s="2">
        <f>IFERROR(MIRR(B5454:G5454,Supuestos!$B$22,Supuestos!$B$22),"")</f>
        <v>0.1052658484025244</v>
      </c>
      <c r="K5454" s="6">
        <v>7643.6452110466425</v>
      </c>
      <c r="L5454" s="6">
        <v>34501.25085771734</v>
      </c>
      <c r="M5454" s="6">
        <v>155265072.03329343</v>
      </c>
      <c r="N5454" s="6">
        <v>3367.1943711427352</v>
      </c>
      <c r="O5454" s="6">
        <v>103863100.81309251</v>
      </c>
    </row>
    <row r="5455">
      <c r="A5455">
        <v>5451</v>
      </c>
      <c r="B5455" s="6">
        <v>-162454936.27537233</v>
      </c>
      <c r="C5455" s="6">
        <v>52738272.72712027</v>
      </c>
      <c r="D5455" s="6">
        <v>68915378.88575143</v>
      </c>
      <c r="E5455" s="6">
        <v>69613655.98193197</v>
      </c>
      <c r="F5455" s="6">
        <v>73979147.2213775</v>
      </c>
      <c r="G5455" s="6">
        <v>103231175.86818194</v>
      </c>
      <c r="H5455" s="6">
        <f>NPV(Supuestos!$B$22,C5455:G5455)+B5455</f>
        <v>81238719.59641325</v>
      </c>
      <c r="I5455" s="2">
        <f>IFERROR(IRR(B5455:G5455),"")</f>
        <v>0.31236594762963726</v>
      </c>
      <c r="J5455" s="2">
        <f>IFERROR(MIRR(B5455:G5455,Supuestos!$B$22,Supuestos!$B$22),"")</f>
        <v>0.23630923558013173</v>
      </c>
      <c r="K5455" s="6">
        <v>8220.46132731393</v>
      </c>
      <c r="L5455" s="6">
        <v>41824.53213848568</v>
      </c>
      <c r="M5455" s="6">
        <v>134949580.35717872</v>
      </c>
      <c r="N5455" s="6">
        <v>3436.287352939447</v>
      </c>
      <c r="O5455" s="6">
        <v>112301222.28155254</v>
      </c>
    </row>
    <row r="5456">
      <c r="A5456">
        <v>5452</v>
      </c>
      <c r="B5456" s="6">
        <v>-186748321.84289843</v>
      </c>
      <c r="C5456" s="6">
        <v>78208515.4080398</v>
      </c>
      <c r="D5456" s="6">
        <v>71607593.28433391</v>
      </c>
      <c r="E5456" s="6">
        <v>75570556.75176717</v>
      </c>
      <c r="F5456" s="6">
        <v>59389023.99366498</v>
      </c>
      <c r="G5456" s="6">
        <v>117208221.18091802</v>
      </c>
      <c r="H5456" s="6">
        <f>NPV(Supuestos!$B$22,C5456:G5456)+B5456</f>
        <v>84000677.22215775</v>
      </c>
      <c r="I5456" s="2">
        <f>IFERROR(IRR(B5456:G5456),"")</f>
        <v>0.3068343501144252</v>
      </c>
      <c r="J5456" s="2">
        <f>IFERROR(MIRR(B5456:G5456,Supuestos!$B$22,Supuestos!$B$22),"")</f>
        <v>0.227910976794919</v>
      </c>
      <c r="K5456" s="6">
        <v>8181.12766241695</v>
      </c>
      <c r="L5456" s="6">
        <v>42817.25771745618</v>
      </c>
      <c r="M5456" s="6">
        <v>158724845.7196091</v>
      </c>
      <c r="N5456" s="6">
        <v>3395.24445530648</v>
      </c>
      <c r="O5456" s="6">
        <v>114015248.95518774</v>
      </c>
    </row>
    <row r="5457">
      <c r="A5457">
        <v>5453</v>
      </c>
      <c r="B5457" s="6">
        <v>-169573000.87047076</v>
      </c>
      <c r="C5457" s="6">
        <v>52792446.20904599</v>
      </c>
      <c r="D5457" s="6">
        <v>56505887.18154453</v>
      </c>
      <c r="E5457" s="6">
        <v>40158333.65141777</v>
      </c>
      <c r="F5457" s="6">
        <v>58440808.13693375</v>
      </c>
      <c r="G5457" s="6">
        <v>94543261.48238167</v>
      </c>
      <c r="H5457" s="6">
        <f>NPV(Supuestos!$B$22,C5457:G5457)+B5457</f>
        <v>31025796.50902523</v>
      </c>
      <c r="I5457" s="2">
        <f>IFERROR(IRR(B5457:G5457),"")</f>
        <v>0.20757514708049118</v>
      </c>
      <c r="J5457" s="2">
        <f>IFERROR(MIRR(B5457:G5457,Supuestos!$B$22,Supuestos!$B$22),"")</f>
        <v>0.17896028415434673</v>
      </c>
      <c r="K5457" s="6">
        <v>7772.103943788598</v>
      </c>
      <c r="L5457" s="6">
        <v>39826.98449077317</v>
      </c>
      <c r="M5457" s="6">
        <v>144809843.81207514</v>
      </c>
      <c r="N5457" s="6">
        <v>3358.064311835915</v>
      </c>
      <c r="O5457" s="6">
        <v>112993040.20642251</v>
      </c>
    </row>
    <row r="5458">
      <c r="A5458">
        <v>5454</v>
      </c>
      <c r="B5458" s="6">
        <v>-188511711.7513592</v>
      </c>
      <c r="C5458" s="6">
        <v>107822695.858097</v>
      </c>
      <c r="D5458" s="6">
        <v>81933634.97881402</v>
      </c>
      <c r="E5458" s="6">
        <v>100637689.11560391</v>
      </c>
      <c r="F5458" s="6">
        <v>89194091.1824617</v>
      </c>
      <c r="G5458" s="6">
        <v>133030145.63266426</v>
      </c>
      <c r="H5458" s="6">
        <f>NPV(Supuestos!$B$22,C5458:G5458)+B5458</f>
        <v>158944196.9239506</v>
      </c>
      <c r="I5458" s="2">
        <f>IFERROR(IRR(B5458:G5458),"")</f>
        <v>0.4459017546168732</v>
      </c>
      <c r="J5458" s="2">
        <f>IFERROR(MIRR(B5458:G5458,Supuestos!$B$22,Supuestos!$B$22),"")</f>
        <v>0.2883003483911968</v>
      </c>
      <c r="K5458" s="6">
        <v>8978.212500503838</v>
      </c>
      <c r="L5458" s="6">
        <v>43862.80038322064</v>
      </c>
      <c r="M5458" s="6">
        <v>157006948.3347403</v>
      </c>
      <c r="N5458" s="6">
        <v>3501.9682177652917</v>
      </c>
      <c r="O5458" s="6">
        <v>113450282.28923602</v>
      </c>
    </row>
    <row r="5459">
      <c r="A5459">
        <v>5455</v>
      </c>
      <c r="B5459" s="6">
        <v>-175804678.23642623</v>
      </c>
      <c r="C5459" s="6">
        <v>48604057.49843599</v>
      </c>
      <c r="D5459" s="6">
        <v>64769858.880876206</v>
      </c>
      <c r="E5459" s="6">
        <v>53238856.8798995</v>
      </c>
      <c r="F5459" s="6">
        <v>56369971.12199016</v>
      </c>
      <c r="G5459" s="6">
        <v>110111192.00543396</v>
      </c>
      <c r="H5459" s="6">
        <f>NPV(Supuestos!$B$22,C5459:G5459)+B5459</f>
        <v>43167325.9618092</v>
      </c>
      <c r="I5459" s="2">
        <f>IFERROR(IRR(B5459:G5459),"")</f>
        <v>0.22726641903622152</v>
      </c>
      <c r="J5459" s="2">
        <f>IFERROR(MIRR(B5459:G5459,Supuestos!$B$22,Supuestos!$B$22),"")</f>
        <v>0.19117750821258683</v>
      </c>
      <c r="K5459" s="6">
        <v>7372.835788232639</v>
      </c>
      <c r="L5459" s="6">
        <v>43754.967428291304</v>
      </c>
      <c r="M5459" s="6">
        <v>149996823.05496547</v>
      </c>
      <c r="N5459" s="6">
        <v>3301.9772867672145</v>
      </c>
      <c r="O5459" s="6">
        <v>104861158.3911115</v>
      </c>
    </row>
    <row r="5460">
      <c r="A5460">
        <v>5456</v>
      </c>
      <c r="B5460" s="6">
        <v>-165215646.38907906</v>
      </c>
      <c r="C5460" s="6">
        <v>64487849.899544045</v>
      </c>
      <c r="D5460" s="6">
        <v>52188206.05806151</v>
      </c>
      <c r="E5460" s="6">
        <v>57698889.96676636</v>
      </c>
      <c r="F5460" s="6">
        <v>60901427.608942196</v>
      </c>
      <c r="G5460" s="6">
        <v>112424337.06851934</v>
      </c>
      <c r="H5460" s="6">
        <f>NPV(Supuestos!$B$22,C5460:G5460)+B5460</f>
        <v>64903092.1070803</v>
      </c>
      <c r="I5460" s="2">
        <f>IFERROR(IRR(B5460:G5460),"")</f>
        <v>0.2798267825227095</v>
      </c>
      <c r="J5460" s="2">
        <f>IFERROR(MIRR(B5460:G5460,Supuestos!$B$22,Supuestos!$B$22),"")</f>
        <v>0.21810580670963353</v>
      </c>
      <c r="K5460" s="6">
        <v>7933.534273799107</v>
      </c>
      <c r="L5460" s="6">
        <v>43829.39282607083</v>
      </c>
      <c r="M5460" s="6">
        <v>137397887.17424405</v>
      </c>
      <c r="N5460" s="6">
        <v>3709.6031309726336</v>
      </c>
      <c r="O5460" s="6">
        <v>105948811.24334323</v>
      </c>
    </row>
    <row r="5461">
      <c r="A5461">
        <v>5457</v>
      </c>
      <c r="B5461" s="6">
        <v>-188632766.2509602</v>
      </c>
      <c r="C5461" s="6">
        <v>82558137.7373232</v>
      </c>
      <c r="D5461" s="6">
        <v>83169872.19361265</v>
      </c>
      <c r="E5461" s="6">
        <v>75456041.36176893</v>
      </c>
      <c r="F5461" s="6">
        <v>92743222.45107727</v>
      </c>
      <c r="G5461" s="6">
        <v>148697969.2671637</v>
      </c>
      <c r="H5461" s="6">
        <f>NPV(Supuestos!$B$22,C5461:G5461)+B5461</f>
        <v>130854346.02577478</v>
      </c>
      <c r="I5461" s="2">
        <f>IFERROR(IRR(B5461:G5461),"")</f>
        <v>0.3767632038204749</v>
      </c>
      <c r="J5461" s="2">
        <f>IFERROR(MIRR(B5461:G5461,Supuestos!$B$22,Supuestos!$B$22),"")</f>
        <v>0.2666951083000739</v>
      </c>
      <c r="K5461" s="6">
        <v>8482.705517621574</v>
      </c>
      <c r="L5461" s="6">
        <v>43758.47220933235</v>
      </c>
      <c r="M5461" s="6">
        <v>158937547.55873668</v>
      </c>
      <c r="N5461" s="6">
        <v>3423.302410977582</v>
      </c>
      <c r="O5461" s="6">
        <v>109596405.45660074</v>
      </c>
    </row>
    <row r="5462">
      <c r="A5462">
        <v>5458</v>
      </c>
      <c r="B5462" s="6">
        <v>-149297643.3987465</v>
      </c>
      <c r="C5462" s="6">
        <v>70378664.23380862</v>
      </c>
      <c r="D5462" s="6">
        <v>57087249.388228245</v>
      </c>
      <c r="E5462" s="6">
        <v>58292302.826858714</v>
      </c>
      <c r="F5462" s="6">
        <v>70765019.63489918</v>
      </c>
      <c r="G5462" s="6">
        <v>95335316.4426564</v>
      </c>
      <c r="H5462" s="6">
        <f>NPV(Supuestos!$B$22,C5462:G5462)+B5462</f>
        <v>87123204.11834762</v>
      </c>
      <c r="I5462" s="2">
        <f>IFERROR(IRR(B5462:G5462),"")</f>
        <v>0.35149496338406583</v>
      </c>
      <c r="J5462" s="2">
        <f>IFERROR(MIRR(B5462:G5462,Supuestos!$B$22,Supuestos!$B$22),"")</f>
        <v>0.24977379659112997</v>
      </c>
      <c r="K5462" s="6">
        <v>8481.838781540226</v>
      </c>
      <c r="L5462" s="6">
        <v>37975.07952179327</v>
      </c>
      <c r="M5462" s="6">
        <v>123529763.22114487</v>
      </c>
      <c r="N5462" s="6">
        <v>3451.492358278483</v>
      </c>
      <c r="O5462" s="6">
        <v>109430156.24881876</v>
      </c>
    </row>
    <row r="5463">
      <c r="A5463">
        <v>5459</v>
      </c>
      <c r="B5463" s="6">
        <v>-177197334.22935694</v>
      </c>
      <c r="C5463" s="6">
        <v>32385617.193820193</v>
      </c>
      <c r="D5463" s="6">
        <v>28548175.570719976</v>
      </c>
      <c r="E5463" s="6">
        <v>35128811.78495565</v>
      </c>
      <c r="F5463" s="6">
        <v>24363658.331795175</v>
      </c>
      <c r="G5463" s="6">
        <v>64187356.90295805</v>
      </c>
      <c r="H5463" s="6">
        <f>NPV(Supuestos!$B$22,C5463:G5463)+B5463</f>
        <v>-55348913.23650424</v>
      </c>
      <c r="I5463" s="2">
        <f>IFERROR(IRR(B5463:G5463),"")</f>
        <v>0.012472680170155417</v>
      </c>
      <c r="J5463" s="2">
        <f>IFERROR(MIRR(B5463:G5463,Supuestos!$B$22,Supuestos!$B$22),"")</f>
        <v>0.05773626755558281</v>
      </c>
      <c r="K5463" s="6">
        <v>7245.229113123551</v>
      </c>
      <c r="L5463" s="6">
        <v>38892.94307946335</v>
      </c>
      <c r="M5463" s="6">
        <v>154654271.54980615</v>
      </c>
      <c r="N5463" s="6">
        <v>3514.0010002379618</v>
      </c>
      <c r="O5463" s="6">
        <v>110835871.39611496</v>
      </c>
    </row>
    <row r="5464">
      <c r="A5464">
        <v>5460</v>
      </c>
      <c r="B5464" s="6">
        <v>-190425343.59813318</v>
      </c>
      <c r="C5464" s="6">
        <v>67573935.4991408</v>
      </c>
      <c r="D5464" s="6">
        <v>74665171.6646622</v>
      </c>
      <c r="E5464" s="6">
        <v>67947069.941524</v>
      </c>
      <c r="F5464" s="6">
        <v>77194793.94634444</v>
      </c>
      <c r="G5464" s="6">
        <v>130117085.92630826</v>
      </c>
      <c r="H5464" s="6">
        <f>NPV(Supuestos!$B$22,C5464:G5464)+B5464</f>
        <v>85449052.48141433</v>
      </c>
      <c r="I5464" s="2">
        <f>IFERROR(IRR(B5464:G5464),"")</f>
        <v>0.2968326651229526</v>
      </c>
      <c r="J5464" s="2">
        <f>IFERROR(MIRR(B5464:G5464,Supuestos!$B$22,Supuestos!$B$22),"")</f>
        <v>0.22772805715540767</v>
      </c>
      <c r="K5464" s="6">
        <v>8928.61331839925</v>
      </c>
      <c r="L5464" s="6">
        <v>36644.68698236198</v>
      </c>
      <c r="M5464" s="6">
        <v>164250444.37899008</v>
      </c>
      <c r="N5464" s="6">
        <v>3332.995124782125</v>
      </c>
      <c r="O5464" s="6">
        <v>109508391.41927963</v>
      </c>
    </row>
    <row r="5465">
      <c r="A5465">
        <v>5461</v>
      </c>
      <c r="B5465" s="6">
        <v>-166129273.55664173</v>
      </c>
      <c r="C5465" s="6">
        <v>46831067.345366724</v>
      </c>
      <c r="D5465" s="6">
        <v>40753194.21796725</v>
      </c>
      <c r="E5465" s="6">
        <v>66042146.63274113</v>
      </c>
      <c r="F5465" s="6">
        <v>60921094.529575914</v>
      </c>
      <c r="G5465" s="6">
        <v>92854406.46917152</v>
      </c>
      <c r="H5465" s="6">
        <f>NPV(Supuestos!$B$22,C5465:G5465)+B5465</f>
        <v>35181285.17233517</v>
      </c>
      <c r="I5465" s="2">
        <f>IFERROR(IRR(B5465:G5465),"")</f>
        <v>0.21466867040098428</v>
      </c>
      <c r="J5465" s="2">
        <f>IFERROR(MIRR(B5465:G5465,Supuestos!$B$22,Supuestos!$B$22),"")</f>
        <v>0.18464691820912993</v>
      </c>
      <c r="K5465" s="6">
        <v>8341.881683465446</v>
      </c>
      <c r="L5465" s="6">
        <v>36728.12166670828</v>
      </c>
      <c r="M5465" s="6">
        <v>141618741.92467338</v>
      </c>
      <c r="N5465" s="6">
        <v>3459.224817932894</v>
      </c>
      <c r="O5465" s="6">
        <v>111506452.97719002</v>
      </c>
    </row>
    <row r="5466">
      <c r="A5466">
        <v>5462</v>
      </c>
      <c r="B5466" s="6">
        <v>-170517904.4869225</v>
      </c>
      <c r="C5466" s="6">
        <v>60637204.43314561</v>
      </c>
      <c r="D5466" s="6">
        <v>73867314.2670211</v>
      </c>
      <c r="E5466" s="6">
        <v>73173853.73999432</v>
      </c>
      <c r="F5466" s="6">
        <v>69121869.67592408</v>
      </c>
      <c r="G5466" s="6">
        <v>124378328.26839684</v>
      </c>
      <c r="H5466" s="6">
        <f>NPV(Supuestos!$B$22,C5466:G5466)+B5466</f>
        <v>94425294.4647344</v>
      </c>
      <c r="I5466" s="2">
        <f>IFERROR(IRR(B5466:G5466),"")</f>
        <v>0.3297508308249721</v>
      </c>
      <c r="J5466" s="2">
        <f>IFERROR(MIRR(B5466:G5466,Supuestos!$B$22,Supuestos!$B$22),"")</f>
        <v>0.24503456641523513</v>
      </c>
      <c r="K5466" s="6">
        <v>9069.419635521524</v>
      </c>
      <c r="L5466" s="6">
        <v>35525.49424626336</v>
      </c>
      <c r="M5466" s="6">
        <v>144742255.28062907</v>
      </c>
      <c r="N5466" s="6">
        <v>3336.8877528856196</v>
      </c>
      <c r="O5466" s="6">
        <v>109970307.74951361</v>
      </c>
    </row>
    <row r="5467">
      <c r="A5467">
        <v>5463</v>
      </c>
      <c r="B5467" s="6">
        <v>-179026343.3687565</v>
      </c>
      <c r="C5467" s="6">
        <v>52668261.63359232</v>
      </c>
      <c r="D5467" s="6">
        <v>76291295.91580343</v>
      </c>
      <c r="E5467" s="6">
        <v>59461811.24433705</v>
      </c>
      <c r="F5467" s="6">
        <v>74698449.76578279</v>
      </c>
      <c r="G5467" s="6">
        <v>93481017.19546355</v>
      </c>
      <c r="H5467" s="6">
        <f>NPV(Supuestos!$B$22,C5467:G5467)+B5467</f>
        <v>58791179.83848502</v>
      </c>
      <c r="I5467" s="2">
        <f>IFERROR(IRR(B5467:G5467),"")</f>
        <v>0.25904484138705297</v>
      </c>
      <c r="J5467" s="2">
        <f>IFERROR(MIRR(B5467:G5467,Supuestos!$B$22,Supuestos!$B$22),"")</f>
        <v>0.20661920503203657</v>
      </c>
      <c r="K5467" s="6">
        <v>8058.9749100417175</v>
      </c>
      <c r="L5467" s="6">
        <v>41650.60339131341</v>
      </c>
      <c r="M5467" s="6">
        <v>152173449.95126104</v>
      </c>
      <c r="N5467" s="6">
        <v>3390.7578002040586</v>
      </c>
      <c r="O5467" s="6">
        <v>115169462.4203491</v>
      </c>
    </row>
    <row r="5468">
      <c r="A5468">
        <v>5464</v>
      </c>
      <c r="B5468" s="6">
        <v>-158523560.9543571</v>
      </c>
      <c r="C5468" s="6">
        <v>64835169.36509244</v>
      </c>
      <c r="D5468" s="6">
        <v>70144519.19790122</v>
      </c>
      <c r="E5468" s="6">
        <v>62255843.03631033</v>
      </c>
      <c r="F5468" s="6">
        <v>61031766.69337242</v>
      </c>
      <c r="G5468" s="6">
        <v>114179893.41556305</v>
      </c>
      <c r="H5468" s="6">
        <f>NPV(Supuestos!$B$22,C5468:G5468)+B5468</f>
        <v>89781409.31084856</v>
      </c>
      <c r="I5468" s="2">
        <f>IFERROR(IRR(B5468:G5468),"")</f>
        <v>0.3405116141435657</v>
      </c>
      <c r="J5468" s="2">
        <f>IFERROR(MIRR(B5468:G5468,Supuestos!$B$22,Supuestos!$B$22),"")</f>
        <v>0.24704799950243506</v>
      </c>
      <c r="K5468" s="6">
        <v>8712.989001976914</v>
      </c>
      <c r="L5468" s="6">
        <v>37991.70164529879</v>
      </c>
      <c r="M5468" s="6">
        <v>132041858.66620697</v>
      </c>
      <c r="N5468" s="6">
        <v>3626.6176451928914</v>
      </c>
      <c r="O5468" s="6">
        <v>106927928.69834198</v>
      </c>
    </row>
    <row r="5469">
      <c r="A5469">
        <v>5465</v>
      </c>
      <c r="B5469" s="6">
        <v>-168678034.2133326</v>
      </c>
      <c r="C5469" s="6">
        <v>55185515.86349141</v>
      </c>
      <c r="D5469" s="6">
        <v>53001685.20426284</v>
      </c>
      <c r="E5469" s="6">
        <v>57871127.268530086</v>
      </c>
      <c r="F5469" s="6">
        <v>52302202.82345842</v>
      </c>
      <c r="G5469" s="6">
        <v>89870498.81254223</v>
      </c>
      <c r="H5469" s="6">
        <f>NPV(Supuestos!$B$22,C5469:G5469)+B5469</f>
        <v>37217774.95939416</v>
      </c>
      <c r="I5469" s="2">
        <f>IFERROR(IRR(B5469:G5469),"")</f>
        <v>0.22232497514611904</v>
      </c>
      <c r="J5469" s="2">
        <f>IFERROR(MIRR(B5469:G5469,Supuestos!$B$22,Supuestos!$B$22),"")</f>
        <v>0.18637680327804262</v>
      </c>
      <c r="K5469" s="6">
        <v>7611.05971334839</v>
      </c>
      <c r="L5469" s="6">
        <v>40568.601528215004</v>
      </c>
      <c r="M5469" s="6">
        <v>143976430.3158701</v>
      </c>
      <c r="N5469" s="6">
        <v>3304.249394312501</v>
      </c>
      <c r="O5469" s="6">
        <v>107859365.19357151</v>
      </c>
    </row>
    <row r="5470">
      <c r="A5470">
        <v>5466</v>
      </c>
      <c r="B5470" s="6">
        <v>-157159092.3738138</v>
      </c>
      <c r="C5470" s="6">
        <v>79894583.79223123</v>
      </c>
      <c r="D5470" s="6">
        <v>59890904.48180562</v>
      </c>
      <c r="E5470" s="6">
        <v>59748673.30779132</v>
      </c>
      <c r="F5470" s="6">
        <v>67217545.45019066</v>
      </c>
      <c r="G5470" s="6">
        <v>132004954.24195434</v>
      </c>
      <c r="H5470" s="6">
        <f>NPV(Supuestos!$B$22,C5470:G5470)+B5470</f>
        <v>107694054.4558846</v>
      </c>
      <c r="I5470" s="2">
        <f>IFERROR(IRR(B5470:G5470),"")</f>
        <v>0.3793998378687446</v>
      </c>
      <c r="J5470" s="2">
        <f>IFERROR(MIRR(B5470:G5470,Supuestos!$B$22,Supuestos!$B$22),"")</f>
        <v>0.2654295634686148</v>
      </c>
      <c r="K5470" s="6">
        <v>8091.286044832225</v>
      </c>
      <c r="L5470" s="6">
        <v>44829.95567160323</v>
      </c>
      <c r="M5470" s="6">
        <v>128140532.79652658</v>
      </c>
      <c r="N5470" s="6">
        <v>3460.808628766487</v>
      </c>
      <c r="O5470" s="6">
        <v>112035742.89657688</v>
      </c>
    </row>
    <row r="5471">
      <c r="A5471">
        <v>5467</v>
      </c>
      <c r="B5471" s="6">
        <v>-176307351.99028835</v>
      </c>
      <c r="C5471" s="6">
        <v>49826988.907597125</v>
      </c>
      <c r="D5471" s="6">
        <v>31657960.557200592</v>
      </c>
      <c r="E5471" s="6">
        <v>43646523.23105249</v>
      </c>
      <c r="F5471" s="6">
        <v>61902586.98357723</v>
      </c>
      <c r="G5471" s="6">
        <v>82701353.96134475</v>
      </c>
      <c r="H5471" s="6">
        <f>NPV(Supuestos!$B$22,C5471:G5471)+B5471</f>
        <v>824258.2637657598</v>
      </c>
      <c r="I5471" s="2">
        <f>IFERROR(IRR(B5471:G5471),"")</f>
        <v>0.1417394838445516</v>
      </c>
      <c r="J5471" s="2">
        <f>IFERROR(MIRR(B5471:G5471,Supuestos!$B$22,Supuestos!$B$22),"")</f>
        <v>0.1410639399023692</v>
      </c>
      <c r="K5471" s="6">
        <v>7511.263461503471</v>
      </c>
      <c r="L5471" s="6">
        <v>40624.69453884318</v>
      </c>
      <c r="M5471" s="6">
        <v>151895929.29234016</v>
      </c>
      <c r="N5471" s="6">
        <v>3443.683894444257</v>
      </c>
      <c r="O5471" s="6">
        <v>111458229.79697995</v>
      </c>
    </row>
    <row r="5472">
      <c r="A5472">
        <v>5468</v>
      </c>
      <c r="B5472" s="6">
        <v>-177843247.1698828</v>
      </c>
      <c r="C5472" s="6">
        <v>104948346.50316106</v>
      </c>
      <c r="D5472" s="6">
        <v>103615872.30862881</v>
      </c>
      <c r="E5472" s="6">
        <v>116347373.08218563</v>
      </c>
      <c r="F5472" s="6">
        <v>123425019.94460663</v>
      </c>
      <c r="G5472" s="6">
        <v>164543737.49550787</v>
      </c>
      <c r="H5472" s="6">
        <f>NPV(Supuestos!$B$22,C5472:G5472)+B5472</f>
        <v>231013299.10912246</v>
      </c>
      <c r="I5472" s="2">
        <f>IFERROR(IRR(B5472:G5472),"")</f>
        <v>0.5649172425570029</v>
      </c>
      <c r="J5472" s="2">
        <f>IFERROR(MIRR(B5472:G5472,Supuestos!$B$22,Supuestos!$B$22),"")</f>
        <v>0.346516149796845</v>
      </c>
      <c r="K5472" s="6">
        <v>9024.47311567397</v>
      </c>
      <c r="L5472" s="6">
        <v>45059.0703606475</v>
      </c>
      <c r="M5472" s="6">
        <v>145312497.64292878</v>
      </c>
      <c r="N5472" s="6">
        <v>3393.256716709584</v>
      </c>
      <c r="O5472" s="6">
        <v>101847348.76060657</v>
      </c>
    </row>
    <row r="5473">
      <c r="A5473">
        <v>5469</v>
      </c>
      <c r="B5473" s="6">
        <v>-169499516.4188913</v>
      </c>
      <c r="C5473" s="6">
        <v>75077930.52258949</v>
      </c>
      <c r="D5473" s="6">
        <v>59355470.25236648</v>
      </c>
      <c r="E5473" s="6">
        <v>58105598.83868767</v>
      </c>
      <c r="F5473" s="6">
        <v>80291314.80675668</v>
      </c>
      <c r="G5473" s="6">
        <v>125875087.20561881</v>
      </c>
      <c r="H5473" s="6">
        <f>NPV(Supuestos!$B$22,C5473:G5473)+B5473</f>
        <v>94164528.37646893</v>
      </c>
      <c r="I5473" s="2">
        <f>IFERROR(IRR(B5473:G5473),"")</f>
        <v>0.33328896642560696</v>
      </c>
      <c r="J5473" s="2">
        <f>IFERROR(MIRR(B5473:G5473,Supuestos!$B$22,Supuestos!$B$22),"")</f>
        <v>0.24532108301796307</v>
      </c>
      <c r="K5473" s="6">
        <v>7867.576888959539</v>
      </c>
      <c r="L5473" s="6">
        <v>44352.94699939248</v>
      </c>
      <c r="M5473" s="6">
        <v>141583498.7573179</v>
      </c>
      <c r="N5473" s="6">
        <v>3366.4531601282456</v>
      </c>
      <c r="O5473" s="6">
        <v>111171245.27853818</v>
      </c>
    </row>
    <row r="5474">
      <c r="A5474">
        <v>5470</v>
      </c>
      <c r="B5474" s="6">
        <v>-182249303.45439848</v>
      </c>
      <c r="C5474" s="6">
        <v>81438275.58977738</v>
      </c>
      <c r="D5474" s="6">
        <v>59871559.598993815</v>
      </c>
      <c r="E5474" s="6">
        <v>65740747.28759867</v>
      </c>
      <c r="F5474" s="6">
        <v>67917145.79057261</v>
      </c>
      <c r="G5474" s="6">
        <v>129503468.1695902</v>
      </c>
      <c r="H5474" s="6">
        <f>NPV(Supuestos!$B$22,C5474:G5474)+B5474</f>
        <v>87102579.07062516</v>
      </c>
      <c r="I5474" s="2">
        <f>IFERROR(IRR(B5474:G5474),"")</f>
        <v>0.3118577629200438</v>
      </c>
      <c r="J5474" s="2">
        <f>IFERROR(MIRR(B5474:G5474,Supuestos!$B$22,Supuestos!$B$22),"")</f>
        <v>0.23263835999315896</v>
      </c>
      <c r="K5474" s="6">
        <v>8366.281455337628</v>
      </c>
      <c r="L5474" s="6">
        <v>38297.94445767369</v>
      </c>
      <c r="M5474" s="6">
        <v>156616392.85489562</v>
      </c>
      <c r="N5474" s="6">
        <v>3281.15196817865</v>
      </c>
      <c r="O5474" s="6">
        <v>101565236.7248651</v>
      </c>
    </row>
    <row r="5475">
      <c r="A5475">
        <v>5471</v>
      </c>
      <c r="B5475" s="6">
        <v>-157195199.1939903</v>
      </c>
      <c r="C5475" s="6">
        <v>59870683.97084574</v>
      </c>
      <c r="D5475" s="6">
        <v>46893470.61638878</v>
      </c>
      <c r="E5475" s="6">
        <v>63296477.06501616</v>
      </c>
      <c r="F5475" s="6">
        <v>56646846.88494851</v>
      </c>
      <c r="G5475" s="6">
        <v>82035718.9107655</v>
      </c>
      <c r="H5475" s="6">
        <f>NPV(Supuestos!$B$22,C5475:G5475)+B5475</f>
        <v>50275529.24776074</v>
      </c>
      <c r="I5475" s="2">
        <f>IFERROR(IRR(B5475:G5475),"")</f>
        <v>0.2594225614837185</v>
      </c>
      <c r="J5475" s="2">
        <f>IFERROR(MIRR(B5475:G5475,Supuestos!$B$22,Supuestos!$B$22),"")</f>
        <v>0.2050591426676449</v>
      </c>
      <c r="K5475" s="6">
        <v>8441.066150616183</v>
      </c>
      <c r="L5475" s="6">
        <v>34531.36385356199</v>
      </c>
      <c r="M5475" s="6">
        <v>133876677.06927721</v>
      </c>
      <c r="N5475" s="6">
        <v>3338.7706955273948</v>
      </c>
      <c r="O5475" s="6">
        <v>106999622.16950923</v>
      </c>
    </row>
    <row r="5476">
      <c r="A5476">
        <v>5472</v>
      </c>
      <c r="B5476" s="6">
        <v>-150590667.16056624</v>
      </c>
      <c r="C5476" s="6">
        <v>58426752.11636497</v>
      </c>
      <c r="D5476" s="6">
        <v>69258958.20795289</v>
      </c>
      <c r="E5476" s="6">
        <v>62102710.34514171</v>
      </c>
      <c r="F5476" s="6">
        <v>51636147.566373825</v>
      </c>
      <c r="G5476" s="6">
        <v>107072238.31044349</v>
      </c>
      <c r="H5476" s="6">
        <f>NPV(Supuestos!$B$22,C5476:G5476)+B5476</f>
        <v>82053659.71696723</v>
      </c>
      <c r="I5476" s="2">
        <f>IFERROR(IRR(B5476:G5476),"")</f>
        <v>0.3337882200112484</v>
      </c>
      <c r="J5476" s="2">
        <f>IFERROR(MIRR(B5476:G5476,Supuestos!$B$22,Supuestos!$B$22),"")</f>
        <v>0.24360864723311426</v>
      </c>
      <c r="K5476" s="6">
        <v>8514.564606202804</v>
      </c>
      <c r="L5476" s="6">
        <v>35669.599373506135</v>
      </c>
      <c r="M5476" s="6">
        <v>126293778.4931191</v>
      </c>
      <c r="N5476" s="6">
        <v>3218.7675963466368</v>
      </c>
      <c r="O5476" s="6">
        <v>111112017.1237119</v>
      </c>
    </row>
    <row r="5477">
      <c r="A5477">
        <v>5473</v>
      </c>
      <c r="B5477" s="6">
        <v>-168751517.08381656</v>
      </c>
      <c r="C5477" s="6">
        <v>80517230.8934496</v>
      </c>
      <c r="D5477" s="6">
        <v>78848295.90848868</v>
      </c>
      <c r="E5477" s="6">
        <v>100760089.6506372</v>
      </c>
      <c r="F5477" s="6">
        <v>93055567.53299364</v>
      </c>
      <c r="G5477" s="6">
        <v>126417172.88832982</v>
      </c>
      <c r="H5477" s="6">
        <f>NPV(Supuestos!$B$22,C5477:G5477)+B5477</f>
        <v>151312511.15459037</v>
      </c>
      <c r="I5477" s="2">
        <f>IFERROR(IRR(B5477:G5477),"")</f>
        <v>0.4434006016948345</v>
      </c>
      <c r="J5477" s="2">
        <f>IFERROR(MIRR(B5477:G5477,Supuestos!$B$22,Supuestos!$B$22),"")</f>
        <v>0.29569471561601257</v>
      </c>
      <c r="K5477" s="6">
        <v>9065.690038378041</v>
      </c>
      <c r="L5477" s="6">
        <v>39119.68991338281</v>
      </c>
      <c r="M5477" s="6">
        <v>140379758.43164116</v>
      </c>
      <c r="N5477" s="6">
        <v>3294.274000606189</v>
      </c>
      <c r="O5477" s="6">
        <v>109441846.77267866</v>
      </c>
    </row>
    <row r="5478">
      <c r="A5478">
        <v>5474</v>
      </c>
      <c r="B5478" s="6">
        <v>-173606958.77296177</v>
      </c>
      <c r="C5478" s="6">
        <v>57046483.68061991</v>
      </c>
      <c r="D5478" s="6">
        <v>61640051.45164618</v>
      </c>
      <c r="E5478" s="6">
        <v>47838250.47683601</v>
      </c>
      <c r="F5478" s="6">
        <v>60033772.03063139</v>
      </c>
      <c r="G5478" s="6">
        <v>94301262.62866016</v>
      </c>
      <c r="H5478" s="6">
        <f>NPV(Supuestos!$B$22,C5478:G5478)+B5478</f>
        <v>40675224.10192513</v>
      </c>
      <c r="I5478" s="2">
        <f>IFERROR(IRR(B5478:G5478),"")</f>
        <v>0.2273012324635701</v>
      </c>
      <c r="J5478" s="2">
        <f>IFERROR(MIRR(B5478:G5478,Supuestos!$B$22,Supuestos!$B$22),"")</f>
        <v>0.1890185711241943</v>
      </c>
      <c r="K5478" s="6">
        <v>8059.766070435667</v>
      </c>
      <c r="L5478" s="6">
        <v>37005.05420400699</v>
      </c>
      <c r="M5478" s="6">
        <v>149746792.3483147</v>
      </c>
      <c r="N5478" s="6">
        <v>3367.488792259246</v>
      </c>
      <c r="O5478" s="6">
        <v>107786147.71545208</v>
      </c>
    </row>
    <row r="5479">
      <c r="A5479">
        <v>5475</v>
      </c>
      <c r="B5479" s="6">
        <v>-165267392.6334279</v>
      </c>
      <c r="C5479" s="6">
        <v>56140812.67860523</v>
      </c>
      <c r="D5479" s="6">
        <v>56806249.94746873</v>
      </c>
      <c r="E5479" s="6">
        <v>60041892.353822</v>
      </c>
      <c r="F5479" s="6">
        <v>50516968.49337044</v>
      </c>
      <c r="G5479" s="6">
        <v>86789215.64216796</v>
      </c>
      <c r="H5479" s="6">
        <f>NPV(Supuestos!$B$22,C5479:G5479)+B5479</f>
        <v>43201765.870436236</v>
      </c>
      <c r="I5479" s="2">
        <f>IFERROR(IRR(B5479:G5479),"")</f>
        <v>0.2383830381880292</v>
      </c>
      <c r="J5479" s="2">
        <f>IFERROR(MIRR(B5479:G5479,Supuestos!$B$22,Supuestos!$B$22),"")</f>
        <v>0.19419645853550183</v>
      </c>
      <c r="K5479" s="6">
        <v>8734.075236162924</v>
      </c>
      <c r="L5479" s="6">
        <v>33392.45414465763</v>
      </c>
      <c r="M5479" s="6">
        <v>141935216.08786306</v>
      </c>
      <c r="N5479" s="6">
        <v>3290.2520130077996</v>
      </c>
      <c r="O5479" s="6">
        <v>115737389.50400418</v>
      </c>
    </row>
    <row r="5480">
      <c r="A5480">
        <v>5476</v>
      </c>
      <c r="B5480" s="6">
        <v>-179187316.04961193</v>
      </c>
      <c r="C5480" s="6">
        <v>67571520.72630577</v>
      </c>
      <c r="D5480" s="6">
        <v>69939797.73620217</v>
      </c>
      <c r="E5480" s="6">
        <v>70063354.89626671</v>
      </c>
      <c r="F5480" s="6">
        <v>60131920.922101595</v>
      </c>
      <c r="G5480" s="6">
        <v>112474923.91921383</v>
      </c>
      <c r="H5480" s="6">
        <f>NPV(Supuestos!$B$22,C5480:G5480)+B5480</f>
        <v>75211995.3639684</v>
      </c>
      <c r="I5480" s="2">
        <f>IFERROR(IRR(B5480:G5480),"")</f>
        <v>0.29287033196244966</v>
      </c>
      <c r="J5480" s="2">
        <f>IFERROR(MIRR(B5480:G5480,Supuestos!$B$22,Supuestos!$B$22),"")</f>
        <v>0.2227750953763079</v>
      </c>
      <c r="K5480" s="6">
        <v>7943.388650884895</v>
      </c>
      <c r="L5480" s="6">
        <v>42071.45409945037</v>
      </c>
      <c r="M5480" s="6">
        <v>152452123.16802803</v>
      </c>
      <c r="N5480" s="6">
        <v>3358.975823658208</v>
      </c>
      <c r="O5480" s="6">
        <v>108936580.5336091</v>
      </c>
    </row>
    <row r="5481">
      <c r="A5481">
        <v>5477</v>
      </c>
      <c r="B5481" s="6">
        <v>-181072341.8250687</v>
      </c>
      <c r="C5481" s="6">
        <v>82791962.46059912</v>
      </c>
      <c r="D5481" s="6">
        <v>82379890.1435608</v>
      </c>
      <c r="E5481" s="6">
        <v>88846661.70552485</v>
      </c>
      <c r="F5481" s="6">
        <v>101199610.21072045</v>
      </c>
      <c r="G5481" s="6">
        <v>130585977.66113052</v>
      </c>
      <c r="H5481" s="6">
        <f>NPV(Supuestos!$B$22,C5481:G5481)+B5481</f>
        <v>142650361.15972763</v>
      </c>
      <c r="I5481" s="2">
        <f>IFERROR(IRR(B5481:G5481),"")</f>
        <v>0.40941819466179097</v>
      </c>
      <c r="J5481" s="2">
        <f>IFERROR(MIRR(B5481:G5481,Supuestos!$B$22,Supuestos!$B$22),"")</f>
        <v>0.2804689720917377</v>
      </c>
      <c r="K5481" s="6">
        <v>8670.965796696759</v>
      </c>
      <c r="L5481" s="6">
        <v>42916.64397219753</v>
      </c>
      <c r="M5481" s="6">
        <v>151302041.66571376</v>
      </c>
      <c r="N5481" s="6">
        <v>3441.499227657914</v>
      </c>
      <c r="O5481" s="6">
        <v>106735279.11363523</v>
      </c>
    </row>
    <row r="5482">
      <c r="A5482">
        <v>5478</v>
      </c>
      <c r="B5482" s="6">
        <v>-182854445.52228576</v>
      </c>
      <c r="C5482" s="6">
        <v>64115222.06035646</v>
      </c>
      <c r="D5482" s="6">
        <v>72651575.2774331</v>
      </c>
      <c r="E5482" s="6">
        <v>78535500.48736145</v>
      </c>
      <c r="F5482" s="6">
        <v>76410778.13594294</v>
      </c>
      <c r="G5482" s="6">
        <v>113643985.48986062</v>
      </c>
      <c r="H5482" s="6">
        <f>NPV(Supuestos!$B$22,C5482:G5482)+B5482</f>
        <v>86563670.9147111</v>
      </c>
      <c r="I5482" s="2">
        <f>IFERROR(IRR(B5482:G5482),"")</f>
        <v>0.3067028769658452</v>
      </c>
      <c r="J5482" s="2">
        <f>IFERROR(MIRR(B5482:G5482,Supuestos!$B$22,Supuestos!$B$22),"")</f>
        <v>0.23188198962360307</v>
      </c>
      <c r="K5482" s="6">
        <v>8215.192823852787</v>
      </c>
      <c r="L5482" s="6">
        <v>40745.34676543895</v>
      </c>
      <c r="M5482" s="6">
        <v>156075975.09405956</v>
      </c>
      <c r="N5482" s="6">
        <v>3306.4446504227817</v>
      </c>
      <c r="O5482" s="6">
        <v>107406337.51031454</v>
      </c>
    </row>
    <row r="5483">
      <c r="A5483">
        <v>5479</v>
      </c>
      <c r="B5483" s="6">
        <v>-167162266.84802935</v>
      </c>
      <c r="C5483" s="6">
        <v>42898653.440436006</v>
      </c>
      <c r="D5483" s="6">
        <v>47947276.35594193</v>
      </c>
      <c r="E5483" s="6">
        <v>34722097.60141881</v>
      </c>
      <c r="F5483" s="6">
        <v>47243810.312809825</v>
      </c>
      <c r="G5483" s="6">
        <v>58772584.24674653</v>
      </c>
      <c r="H5483" s="6">
        <f>NPV(Supuestos!$B$22,C5483:G5483)+B5483</f>
        <v>-10704803.09978734</v>
      </c>
      <c r="I5483" s="2">
        <f>IFERROR(IRR(B5483:G5483),"")</f>
        <v>0.11407317787890237</v>
      </c>
      <c r="J5483" s="2">
        <f>IFERROR(MIRR(B5483:G5483,Supuestos!$B$22,Supuestos!$B$22),"")</f>
        <v>0.12501019506966138</v>
      </c>
      <c r="K5483" s="6">
        <v>7726.580658800783</v>
      </c>
      <c r="L5483" s="6">
        <v>35938.75847692568</v>
      </c>
      <c r="M5483" s="6">
        <v>144947569.5560992</v>
      </c>
      <c r="N5483" s="6">
        <v>3392.638512173047</v>
      </c>
      <c r="O5483" s="6">
        <v>110071768.6409592</v>
      </c>
    </row>
    <row r="5484">
      <c r="A5484">
        <v>5480</v>
      </c>
      <c r="B5484" s="6">
        <v>-170382662.86014292</v>
      </c>
      <c r="C5484" s="6">
        <v>41398005.78023912</v>
      </c>
      <c r="D5484" s="6">
        <v>46403075.779763676</v>
      </c>
      <c r="E5484" s="6">
        <v>45351429.82436344</v>
      </c>
      <c r="F5484" s="6">
        <v>48785774.780310266</v>
      </c>
      <c r="G5484" s="6">
        <v>84987743.17361364</v>
      </c>
      <c r="H5484" s="6">
        <f>NPV(Supuestos!$B$22,C5484:G5484)+B5484</f>
        <v>5273026.404796638</v>
      </c>
      <c r="I5484" s="2">
        <f>IFERROR(IRR(B5484:G5484),"")</f>
        <v>0.1514898926180086</v>
      </c>
      <c r="J5484" s="2">
        <f>IFERROR(MIRR(B5484:G5484,Supuestos!$B$22,Supuestos!$B$22),"")</f>
        <v>0.14697041324663296</v>
      </c>
      <c r="K5484" s="6">
        <v>7754.759381430453</v>
      </c>
      <c r="L5484" s="6">
        <v>39033.98266004439</v>
      </c>
      <c r="M5484" s="6">
        <v>146166731.4019371</v>
      </c>
      <c r="N5484" s="6">
        <v>3590.733278915286</v>
      </c>
      <c r="O5484" s="6">
        <v>108832137.25141756</v>
      </c>
    </row>
    <row r="5485">
      <c r="A5485">
        <v>5481</v>
      </c>
      <c r="B5485" s="6">
        <v>-164803606.9387915</v>
      </c>
      <c r="C5485" s="6">
        <v>42881645.20087909</v>
      </c>
      <c r="D5485" s="6">
        <v>48752086.104907766</v>
      </c>
      <c r="E5485" s="6">
        <v>62454532.87366068</v>
      </c>
      <c r="F5485" s="6">
        <v>40612639.262098856</v>
      </c>
      <c r="G5485" s="6">
        <v>103626884.30653054</v>
      </c>
      <c r="H5485" s="6">
        <f>NPV(Supuestos!$B$22,C5485:G5485)+B5485</f>
        <v>30346548.47102242</v>
      </c>
      <c r="I5485" s="2">
        <f>IFERROR(IRR(B5485:G5485),"")</f>
        <v>0.2052546020412188</v>
      </c>
      <c r="J5485" s="2">
        <f>IFERROR(MIRR(B5485:G5485,Supuestos!$B$22,Supuestos!$B$22),"")</f>
        <v>0.17919407707112223</v>
      </c>
      <c r="K5485" s="6">
        <v>7717.196663618306</v>
      </c>
      <c r="L5485" s="6">
        <v>39737.90082678253</v>
      </c>
      <c r="M5485" s="6">
        <v>140270391.28442022</v>
      </c>
      <c r="N5485" s="6">
        <v>3414.353823258231</v>
      </c>
      <c r="O5485" s="6">
        <v>109536430.5642342</v>
      </c>
    </row>
    <row r="5486">
      <c r="A5486">
        <v>5482</v>
      </c>
      <c r="B5486" s="6">
        <v>-160001228.27513754</v>
      </c>
      <c r="C5486" s="6">
        <v>52912091.09926783</v>
      </c>
      <c r="D5486" s="6">
        <v>54622064.1982362</v>
      </c>
      <c r="E5486" s="6">
        <v>57693841.87131913</v>
      </c>
      <c r="F5486" s="6">
        <v>71458557.47873019</v>
      </c>
      <c r="G5486" s="6">
        <v>104840587.34413473</v>
      </c>
      <c r="H5486" s="6">
        <f>NPV(Supuestos!$B$22,C5486:G5486)+B5486</f>
        <v>64144609.738288626</v>
      </c>
      <c r="I5486" s="2">
        <f>IFERROR(IRR(B5486:G5486),"")</f>
        <v>0.2780667072870119</v>
      </c>
      <c r="J5486" s="2">
        <f>IFERROR(MIRR(B5486:G5486,Supuestos!$B$22,Supuestos!$B$22),"")</f>
        <v>0.21951269001340656</v>
      </c>
      <c r="K5486" s="6">
        <v>9052.559125380194</v>
      </c>
      <c r="L5486" s="6">
        <v>32533.80369713108</v>
      </c>
      <c r="M5486" s="6">
        <v>136440093.7517942</v>
      </c>
      <c r="N5486" s="6">
        <v>3379.8896375733116</v>
      </c>
      <c r="O5486" s="6">
        <v>105513821.36632638</v>
      </c>
    </row>
    <row r="5487">
      <c r="A5487">
        <v>5483</v>
      </c>
      <c r="B5487" s="6">
        <v>-165631250.30641848</v>
      </c>
      <c r="C5487" s="6">
        <v>66857093.94111849</v>
      </c>
      <c r="D5487" s="6">
        <v>72897053.57793368</v>
      </c>
      <c r="E5487" s="6">
        <v>58005796.3642579</v>
      </c>
      <c r="F5487" s="6">
        <v>52152978.3412137</v>
      </c>
      <c r="G5487" s="6">
        <v>106788241.20066155</v>
      </c>
      <c r="H5487" s="6">
        <f>NPV(Supuestos!$B$22,C5487:G5487)+B5487</f>
        <v>74600715.37967838</v>
      </c>
      <c r="I5487" s="2">
        <f>IFERROR(IRR(B5487:G5487),"")</f>
        <v>0.3071444584383199</v>
      </c>
      <c r="J5487" s="2">
        <f>IFERROR(MIRR(B5487:G5487,Supuestos!$B$22,Supuestos!$B$22),"")</f>
        <v>0.22801184041600941</v>
      </c>
      <c r="K5487" s="6">
        <v>8008.050220513382</v>
      </c>
      <c r="L5487" s="6">
        <v>39803.602398056435</v>
      </c>
      <c r="M5487" s="6">
        <v>140131310.54953986</v>
      </c>
      <c r="N5487" s="6">
        <v>3344.7298074451587</v>
      </c>
      <c r="O5487" s="6">
        <v>105453497.9277876</v>
      </c>
    </row>
    <row r="5488">
      <c r="A5488">
        <v>5484</v>
      </c>
      <c r="B5488" s="6">
        <v>-163972330.9400848</v>
      </c>
      <c r="C5488" s="6">
        <v>61975098.995925024</v>
      </c>
      <c r="D5488" s="6">
        <v>64299304.039197035</v>
      </c>
      <c r="E5488" s="6">
        <v>58666943.98755796</v>
      </c>
      <c r="F5488" s="6">
        <v>65783214.523340255</v>
      </c>
      <c r="G5488" s="6">
        <v>102400045.45731495</v>
      </c>
      <c r="H5488" s="6">
        <f>NPV(Supuestos!$B$22,C5488:G5488)+B5488</f>
        <v>71598852.42261921</v>
      </c>
      <c r="I5488" s="2">
        <f>IFERROR(IRR(B5488:G5488),"")</f>
        <v>0.29720550960307074</v>
      </c>
      <c r="J5488" s="2">
        <f>IFERROR(MIRR(B5488:G5488,Supuestos!$B$22,Supuestos!$B$22),"")</f>
        <v>0.22567455423942695</v>
      </c>
      <c r="K5488" s="6">
        <v>8672.83478570433</v>
      </c>
      <c r="L5488" s="6">
        <v>36243.927313233886</v>
      </c>
      <c r="M5488" s="6">
        <v>138825323.45426446</v>
      </c>
      <c r="N5488" s="6">
        <v>3322.821932192892</v>
      </c>
      <c r="O5488" s="6">
        <v>114133069.07908113</v>
      </c>
    </row>
    <row r="5489">
      <c r="A5489">
        <v>5485</v>
      </c>
      <c r="B5489" s="6">
        <v>-154824652.45968094</v>
      </c>
      <c r="C5489" s="6">
        <v>81676934.50945356</v>
      </c>
      <c r="D5489" s="6">
        <v>52054696.47596137</v>
      </c>
      <c r="E5489" s="6">
        <v>80353508.48157275</v>
      </c>
      <c r="F5489" s="6">
        <v>59982039.1379904</v>
      </c>
      <c r="G5489" s="6">
        <v>123487887.02219379</v>
      </c>
      <c r="H5489" s="6">
        <f>NPV(Supuestos!$B$22,C5489:G5489)+B5489</f>
        <v>110762430.73251322</v>
      </c>
      <c r="I5489" s="2">
        <f>IFERROR(IRR(B5489:G5489),"")</f>
        <v>0.39240296378197637</v>
      </c>
      <c r="J5489" s="2">
        <f>IFERROR(MIRR(B5489:G5489,Supuestos!$B$22,Supuestos!$B$22),"")</f>
        <v>0.2699254256173971</v>
      </c>
      <c r="K5489" s="6">
        <v>8467.149619320568</v>
      </c>
      <c r="L5489" s="6">
        <v>40077.03557411753</v>
      </c>
      <c r="M5489" s="6">
        <v>127677591.93929005</v>
      </c>
      <c r="N5489" s="6">
        <v>3358.3586727889874</v>
      </c>
      <c r="O5489" s="6">
        <v>114359950.23606598</v>
      </c>
    </row>
    <row r="5490">
      <c r="A5490">
        <v>5486</v>
      </c>
      <c r="B5490" s="6">
        <v>-160607437.22048613</v>
      </c>
      <c r="C5490" s="6">
        <v>44060160.81740331</v>
      </c>
      <c r="D5490" s="6">
        <v>20482342.25011175</v>
      </c>
      <c r="E5490" s="6">
        <v>39366961.86848141</v>
      </c>
      <c r="F5490" s="6">
        <v>32558277.408190314</v>
      </c>
      <c r="G5490" s="6">
        <v>60773221.12389538</v>
      </c>
      <c r="H5490" s="6">
        <f>NPV(Supuestos!$B$22,C5490:G5490)+B5490</f>
        <v>-28785277.533960693</v>
      </c>
      <c r="I5490" s="2">
        <f>IFERROR(IRR(B5490:G5490),"")</f>
        <v>0.0673151024732904</v>
      </c>
      <c r="J5490" s="2">
        <f>IFERROR(MIRR(B5490:G5490,Supuestos!$B$22,Supuestos!$B$22),"")</f>
        <v>0.0958456938631298</v>
      </c>
      <c r="K5490" s="6">
        <v>7299.958029189226</v>
      </c>
      <c r="L5490" s="6">
        <v>36070.85586548089</v>
      </c>
      <c r="M5490" s="6">
        <v>139542178.50889057</v>
      </c>
      <c r="N5490" s="6">
        <v>3294.3400170343616</v>
      </c>
      <c r="O5490" s="6">
        <v>107491231.73913455</v>
      </c>
    </row>
    <row r="5491">
      <c r="A5491">
        <v>5487</v>
      </c>
      <c r="B5491" s="6">
        <v>-156083471.26800692</v>
      </c>
      <c r="C5491" s="6">
        <v>28622364.538810346</v>
      </c>
      <c r="D5491" s="6">
        <v>25215128.964591913</v>
      </c>
      <c r="E5491" s="6">
        <v>16699333.36982907</v>
      </c>
      <c r="F5491" s="6">
        <v>24845917.8692361</v>
      </c>
      <c r="G5491" s="6">
        <v>56860893.957778886</v>
      </c>
      <c r="H5491" s="6">
        <f>NPV(Supuestos!$B$22,C5491:G5491)+B5491</f>
        <v>-56059792.13192922</v>
      </c>
      <c r="I5491" s="2">
        <f>IFERROR(IRR(B5491:G5491),"")</f>
        <v>-0.007347750824925072</v>
      </c>
      <c r="J5491" s="2">
        <f>IFERROR(MIRR(B5491:G5491,Supuestos!$B$22,Supuestos!$B$22),"")</f>
        <v>0.04292729393554007</v>
      </c>
      <c r="K5491" s="6">
        <v>7263.056501110486</v>
      </c>
      <c r="L5491" s="6">
        <v>37829.69329339002</v>
      </c>
      <c r="M5491" s="6">
        <v>134102735.28324117</v>
      </c>
      <c r="N5491" s="6">
        <v>3532.633767152826</v>
      </c>
      <c r="O5491" s="6">
        <v>114630646.34253746</v>
      </c>
    </row>
    <row r="5492">
      <c r="A5492">
        <v>5488</v>
      </c>
      <c r="B5492" s="6">
        <v>-163072911.2389342</v>
      </c>
      <c r="C5492" s="6">
        <v>66979545.61900923</v>
      </c>
      <c r="D5492" s="6">
        <v>60861598.935672924</v>
      </c>
      <c r="E5492" s="6">
        <v>65606433.94472509</v>
      </c>
      <c r="F5492" s="6">
        <v>47029662.97000213</v>
      </c>
      <c r="G5492" s="6">
        <v>113389984.23886669</v>
      </c>
      <c r="H5492" s="6">
        <f>NPV(Supuestos!$B$22,C5492:G5492)+B5492</f>
        <v>73531115.012049</v>
      </c>
      <c r="I5492" s="2">
        <f>IFERROR(IRR(B5492:G5492),"")</f>
        <v>0.3040329411930366</v>
      </c>
      <c r="J5492" s="2">
        <f>IFERROR(MIRR(B5492:G5492,Supuestos!$B$22,Supuestos!$B$22),"")</f>
        <v>0.22809768463420088</v>
      </c>
      <c r="K5492" s="6">
        <v>7698.226368956681</v>
      </c>
      <c r="L5492" s="6">
        <v>45096.12808375754</v>
      </c>
      <c r="M5492" s="6">
        <v>135300095.05075577</v>
      </c>
      <c r="N5492" s="6">
        <v>3422.827096593877</v>
      </c>
      <c r="O5492" s="6">
        <v>114426172.91422695</v>
      </c>
    </row>
    <row r="5493">
      <c r="A5493">
        <v>5489</v>
      </c>
      <c r="B5493" s="6">
        <v>-165002449.55529734</v>
      </c>
      <c r="C5493" s="6">
        <v>57172628.485702015</v>
      </c>
      <c r="D5493" s="6">
        <v>38377450.0957024</v>
      </c>
      <c r="E5493" s="6">
        <v>52544520.05501627</v>
      </c>
      <c r="F5493" s="6">
        <v>59287566.56009092</v>
      </c>
      <c r="G5493" s="6">
        <v>89389474.30152483</v>
      </c>
      <c r="H5493" s="6">
        <f>NPV(Supuestos!$B$22,C5493:G5493)+B5493</f>
        <v>31674325.714017592</v>
      </c>
      <c r="I5493" s="2">
        <f>IFERROR(IRR(B5493:G5493),"")</f>
        <v>0.21062056998738846</v>
      </c>
      <c r="J5493" s="2">
        <f>IFERROR(MIRR(B5493:G5493,Supuestos!$B$22,Supuestos!$B$22),"")</f>
        <v>0.18074846268025913</v>
      </c>
      <c r="K5493" s="6">
        <v>8018.085142995248</v>
      </c>
      <c r="L5493" s="6">
        <v>36988.15093573204</v>
      </c>
      <c r="M5493" s="6">
        <v>141276518.07652465</v>
      </c>
      <c r="N5493" s="6">
        <v>3496.5356761279204</v>
      </c>
      <c r="O5493" s="6">
        <v>104343873.95958604</v>
      </c>
    </row>
    <row r="5494">
      <c r="A5494">
        <v>5490</v>
      </c>
      <c r="B5494" s="6">
        <v>-167293470.0074237</v>
      </c>
      <c r="C5494" s="6">
        <v>64923705.649431385</v>
      </c>
      <c r="D5494" s="6">
        <v>64915081.82048608</v>
      </c>
      <c r="E5494" s="6">
        <v>61872127.69565741</v>
      </c>
      <c r="F5494" s="6">
        <v>69631766.09381384</v>
      </c>
      <c r="G5494" s="6">
        <v>108693073.32275668</v>
      </c>
      <c r="H5494" s="6">
        <f>NPV(Supuestos!$B$22,C5494:G5494)+B5494</f>
        <v>79048492.0929499</v>
      </c>
      <c r="I5494" s="2">
        <f>IFERROR(IRR(B5494:G5494),"")</f>
        <v>0.30833084107300596</v>
      </c>
      <c r="J5494" s="2">
        <f>IFERROR(MIRR(B5494:G5494,Supuestos!$B$22,Supuestos!$B$22),"")</f>
        <v>0.23173344162643206</v>
      </c>
      <c r="K5494" s="6">
        <v>8088.448723519612</v>
      </c>
      <c r="L5494" s="6">
        <v>40013.71987131071</v>
      </c>
      <c r="M5494" s="6">
        <v>141401556.29411376</v>
      </c>
      <c r="N5494" s="6">
        <v>3165.851880982518</v>
      </c>
      <c r="O5494" s="6">
        <v>108345390.48797108</v>
      </c>
    </row>
    <row r="5495">
      <c r="A5495">
        <v>5491</v>
      </c>
      <c r="B5495" s="6">
        <v>-164583415.77540305</v>
      </c>
      <c r="C5495" s="6">
        <v>57566709.718642674</v>
      </c>
      <c r="D5495" s="6">
        <v>60146623.99953548</v>
      </c>
      <c r="E5495" s="6">
        <v>49679727.36908521</v>
      </c>
      <c r="F5495" s="6">
        <v>60440905.28383059</v>
      </c>
      <c r="G5495" s="6">
        <v>130047105.90830745</v>
      </c>
      <c r="H5495" s="6">
        <f>NPV(Supuestos!$B$22,C5495:G5495)+B5495</f>
        <v>69055232.69886199</v>
      </c>
      <c r="I5495" s="2">
        <f>IFERROR(IRR(B5495:G5495),"")</f>
        <v>0.2831719274799533</v>
      </c>
      <c r="J5495" s="2">
        <f>IFERROR(MIRR(B5495:G5495,Supuestos!$B$22,Supuestos!$B$22),"")</f>
        <v>0.22274691033214333</v>
      </c>
      <c r="K5495" s="6">
        <v>7997.020901914937</v>
      </c>
      <c r="L5495" s="6">
        <v>40997.329014758434</v>
      </c>
      <c r="M5495" s="6">
        <v>138354896.0111065</v>
      </c>
      <c r="N5495" s="6">
        <v>3359.1153060396514</v>
      </c>
      <c r="O5495" s="6">
        <v>107265748.37046628</v>
      </c>
    </row>
    <row r="5496">
      <c r="A5496">
        <v>5492</v>
      </c>
      <c r="B5496" s="6">
        <v>-162142636.58906206</v>
      </c>
      <c r="C5496" s="6">
        <v>54121994.96706977</v>
      </c>
      <c r="D5496" s="6">
        <v>48514107.734759495</v>
      </c>
      <c r="E5496" s="6">
        <v>64379668.47929759</v>
      </c>
      <c r="F5496" s="6">
        <v>74642422.03588945</v>
      </c>
      <c r="G5496" s="6">
        <v>102385446.94736892</v>
      </c>
      <c r="H5496" s="6">
        <f>NPV(Supuestos!$B$22,C5496:G5496)+B5496</f>
        <v>63487369.38676978</v>
      </c>
      <c r="I5496" s="2">
        <f>IFERROR(IRR(B5496:G5496),"")</f>
        <v>0.27456464096253963</v>
      </c>
      <c r="J5496" s="2">
        <f>IFERROR(MIRR(B5496:G5496,Supuestos!$B$22,Supuestos!$B$22),"")</f>
        <v>0.21788077848741105</v>
      </c>
      <c r="K5496" s="6">
        <v>7588.047153929479</v>
      </c>
      <c r="L5496" s="6">
        <v>44475.18479535786</v>
      </c>
      <c r="M5496" s="6">
        <v>135144252.63650984</v>
      </c>
      <c r="N5496" s="6">
        <v>3436.500322415183</v>
      </c>
      <c r="O5496" s="6">
        <v>110950920.89518277</v>
      </c>
    </row>
    <row r="5497">
      <c r="A5497">
        <v>5493</v>
      </c>
      <c r="B5497" s="6">
        <v>-173578622.7972337</v>
      </c>
      <c r="C5497" s="6">
        <v>64826923.776864305</v>
      </c>
      <c r="D5497" s="6">
        <v>64869776.69386399</v>
      </c>
      <c r="E5497" s="6">
        <v>63202325.48417678</v>
      </c>
      <c r="F5497" s="6">
        <v>52170903.91860745</v>
      </c>
      <c r="G5497" s="6">
        <v>110575877.26513962</v>
      </c>
      <c r="H5497" s="6">
        <f>NPV(Supuestos!$B$22,C5497:G5497)+B5497</f>
        <v>64181064.967039615</v>
      </c>
      <c r="I5497" s="2">
        <f>IFERROR(IRR(B5497:G5497),"")</f>
        <v>0.2756128029619786</v>
      </c>
      <c r="J5497" s="2">
        <f>IFERROR(MIRR(B5497:G5497,Supuestos!$B$22,Supuestos!$B$22),"")</f>
        <v>0.2140407044173529</v>
      </c>
      <c r="K5497" s="6">
        <v>8140.487011620931</v>
      </c>
      <c r="L5497" s="6">
        <v>40641.05244167815</v>
      </c>
      <c r="M5497" s="6">
        <v>147111586.0340268</v>
      </c>
      <c r="N5497" s="6">
        <v>3415.7805006330213</v>
      </c>
      <c r="O5497" s="6">
        <v>114552083.79130323</v>
      </c>
    </row>
    <row r="5498">
      <c r="A5498">
        <v>5494</v>
      </c>
      <c r="B5498" s="6">
        <v>-154853798.39902186</v>
      </c>
      <c r="C5498" s="6">
        <v>49495362.46976504</v>
      </c>
      <c r="D5498" s="6">
        <v>58520837.91409069</v>
      </c>
      <c r="E5498" s="6">
        <v>58381381.86729795</v>
      </c>
      <c r="F5498" s="6">
        <v>67142833.60663691</v>
      </c>
      <c r="G5498" s="6">
        <v>111273267.77679558</v>
      </c>
      <c r="H5498" s="6">
        <f>NPV(Supuestos!$B$22,C5498:G5498)+B5498</f>
        <v>70544636.5837088</v>
      </c>
      <c r="I5498" s="2">
        <f>IFERROR(IRR(B5498:G5498),"")</f>
        <v>0.29372928669839476</v>
      </c>
      <c r="J5498" s="2">
        <f>IFERROR(MIRR(B5498:G5498,Supuestos!$B$22,Supuestos!$B$22),"")</f>
        <v>0.2288833443705942</v>
      </c>
      <c r="K5498" s="6">
        <v>8462.589472436624</v>
      </c>
      <c r="L5498" s="6">
        <v>36000.55878676619</v>
      </c>
      <c r="M5498" s="6">
        <v>130481162.41576399</v>
      </c>
      <c r="N5498" s="6">
        <v>3284.570198816558</v>
      </c>
      <c r="O5498" s="6">
        <v>109458691.93566392</v>
      </c>
    </row>
    <row r="5499">
      <c r="A5499">
        <v>5495</v>
      </c>
      <c r="B5499" s="6">
        <v>-160127396.98966578</v>
      </c>
      <c r="C5499" s="6">
        <v>68318916.02949831</v>
      </c>
      <c r="D5499" s="6">
        <v>58431114.69982601</v>
      </c>
      <c r="E5499" s="6">
        <v>62608915.49346393</v>
      </c>
      <c r="F5499" s="6">
        <v>52371473.038478956</v>
      </c>
      <c r="G5499" s="6">
        <v>107794929.36979493</v>
      </c>
      <c r="H5499" s="6">
        <f>NPV(Supuestos!$B$22,C5499:G5499)+B5499</f>
        <v>74014981.52710637</v>
      </c>
      <c r="I5499" s="2">
        <f>IFERROR(IRR(B5499:G5499),"")</f>
        <v>0.3088875393887191</v>
      </c>
      <c r="J5499" s="2">
        <f>IFERROR(MIRR(B5499:G5499,Supuestos!$B$22,Supuestos!$B$22),"")</f>
        <v>0.23000740979786571</v>
      </c>
      <c r="K5499" s="6">
        <v>7981.062199447113</v>
      </c>
      <c r="L5499" s="6">
        <v>40239.688623262846</v>
      </c>
      <c r="M5499" s="6">
        <v>134434960.36657417</v>
      </c>
      <c r="N5499" s="6">
        <v>3435.7852051965892</v>
      </c>
      <c r="O5499" s="6">
        <v>107141370.43001294</v>
      </c>
    </row>
    <row r="5500">
      <c r="A5500">
        <v>5496</v>
      </c>
      <c r="B5500" s="6">
        <v>-180023922.2465467</v>
      </c>
      <c r="C5500" s="6">
        <v>93978172.23205325</v>
      </c>
      <c r="D5500" s="6">
        <v>80201810.83227354</v>
      </c>
      <c r="E5500" s="6">
        <v>82370913.10708049</v>
      </c>
      <c r="F5500" s="6">
        <v>101697087.57671373</v>
      </c>
      <c r="G5500" s="6">
        <v>136596727.29021442</v>
      </c>
      <c r="H5500" s="6">
        <f>NPV(Supuestos!$B$22,C5500:G5500)+B5500</f>
        <v>150880679.83904922</v>
      </c>
      <c r="I5500" s="2">
        <f>IFERROR(IRR(B5500:G5500),"")</f>
        <v>0.43080514146696547</v>
      </c>
      <c r="J5500" s="2">
        <f>IFERROR(MIRR(B5500:G5500,Supuestos!$B$22,Supuestos!$B$22),"")</f>
        <v>0.2875952588091919</v>
      </c>
      <c r="K5500" s="6">
        <v>8312.038974444034</v>
      </c>
      <c r="L5500" s="6">
        <v>44119.44009558328</v>
      </c>
      <c r="M5500" s="6">
        <v>150686121.79813573</v>
      </c>
      <c r="N5500" s="6">
        <v>3298.584779755523</v>
      </c>
      <c r="O5500" s="6">
        <v>105325575.3558538</v>
      </c>
    </row>
    <row r="5501">
      <c r="A5501">
        <v>5497</v>
      </c>
      <c r="B5501" s="6">
        <v>-175491793.14257967</v>
      </c>
      <c r="C5501" s="6">
        <v>66060093.45022245</v>
      </c>
      <c r="D5501" s="6">
        <v>67609770.06497073</v>
      </c>
      <c r="E5501" s="6">
        <v>74315740.57880901</v>
      </c>
      <c r="F5501" s="6">
        <v>76261683.91312614</v>
      </c>
      <c r="G5501" s="6">
        <v>114308024.63394234</v>
      </c>
      <c r="H5501" s="6">
        <f>NPV(Supuestos!$B$22,C5501:G5501)+B5501</f>
        <v>89161233.06458583</v>
      </c>
      <c r="I5501" s="2">
        <f>IFERROR(IRR(B5501:G5501),"")</f>
        <v>0.31806253925513855</v>
      </c>
      <c r="J5501" s="2">
        <f>IFERROR(MIRR(B5501:G5501,Supuestos!$B$22,Supuestos!$B$22),"")</f>
        <v>0.23762439693715542</v>
      </c>
      <c r="K5501" s="6">
        <v>7716.62243673842</v>
      </c>
      <c r="L5501" s="6">
        <v>46485.57725204013</v>
      </c>
      <c r="M5501" s="6">
        <v>146794861.26995328</v>
      </c>
      <c r="N5501" s="6">
        <v>3427.5724697547653</v>
      </c>
      <c r="O5501" s="6">
        <v>109012898.16779625</v>
      </c>
    </row>
    <row r="5502">
      <c r="A5502">
        <v>5498</v>
      </c>
      <c r="B5502" s="6">
        <v>-174189414.55754223</v>
      </c>
      <c r="C5502" s="6">
        <v>21190589.830778863</v>
      </c>
      <c r="D5502" s="6">
        <v>36263714.409768514</v>
      </c>
      <c r="E5502" s="6">
        <v>47331484.81698403</v>
      </c>
      <c r="F5502" s="6">
        <v>52294066.35637261</v>
      </c>
      <c r="G5502" s="6">
        <v>74255274.74206805</v>
      </c>
      <c r="H5502" s="6">
        <f>NPV(Supuestos!$B$22,C5502:G5502)+B5502</f>
        <v>-26221874.915271632</v>
      </c>
      <c r="I5502" s="2">
        <f>IFERROR(IRR(B5502:G5502),"")</f>
        <v>0.08558702550034494</v>
      </c>
      <c r="J5502" s="2">
        <f>IFERROR(MIRR(B5502:G5502,Supuestos!$B$22,Supuestos!$B$22),"")</f>
        <v>0.10340205876453279</v>
      </c>
      <c r="K5502" s="6">
        <v>7388.671642796408</v>
      </c>
      <c r="L5502" s="6">
        <v>35824.221944189456</v>
      </c>
      <c r="M5502" s="6">
        <v>153013941.53320003</v>
      </c>
      <c r="N5502" s="6">
        <v>3309.3840027228</v>
      </c>
      <c r="O5502" s="6">
        <v>103254193.57612185</v>
      </c>
    </row>
    <row r="5503">
      <c r="A5503">
        <v>5499</v>
      </c>
      <c r="B5503" s="6">
        <v>-158473137.91094202</v>
      </c>
      <c r="C5503" s="6">
        <v>54803854.94711842</v>
      </c>
      <c r="D5503" s="6">
        <v>73426848.13414873</v>
      </c>
      <c r="E5503" s="6">
        <v>46411377.55365247</v>
      </c>
      <c r="F5503" s="6">
        <v>47549363.8310855</v>
      </c>
      <c r="G5503" s="6">
        <v>109733035.53419349</v>
      </c>
      <c r="H5503" s="6">
        <f>NPV(Supuestos!$B$22,C5503:G5503)+B5503</f>
        <v>62571292.92120227</v>
      </c>
      <c r="I5503" s="2">
        <f>IFERROR(IRR(B5503:G5503),"")</f>
        <v>0.2828138848317054</v>
      </c>
      <c r="J5503" s="2">
        <f>IFERROR(MIRR(B5503:G5503,Supuestos!$B$22,Supuestos!$B$22),"")</f>
        <v>0.21845539527583546</v>
      </c>
      <c r="K5503" s="6">
        <v>7729.926554856218</v>
      </c>
      <c r="L5503" s="6">
        <v>43211.28303535098</v>
      </c>
      <c r="M5503" s="6">
        <v>131751534.37459262</v>
      </c>
      <c r="N5503" s="6">
        <v>3543.5021904607615</v>
      </c>
      <c r="O5503" s="6">
        <v>109108481.82110411</v>
      </c>
    </row>
    <row r="5504">
      <c r="A5504">
        <v>5500</v>
      </c>
      <c r="B5504" s="6">
        <v>-153022479.36899948</v>
      </c>
      <c r="C5504" s="6">
        <v>72118230.86772448</v>
      </c>
      <c r="D5504" s="6">
        <v>85419690.88181123</v>
      </c>
      <c r="E5504" s="6">
        <v>69187842.24380106</v>
      </c>
      <c r="F5504" s="6">
        <v>71005140.14254296</v>
      </c>
      <c r="G5504" s="6">
        <v>117286427.86250842</v>
      </c>
      <c r="H5504" s="6">
        <f>NPV(Supuestos!$B$22,C5504:G5504)+B5504</f>
        <v>125622266.31967953</v>
      </c>
      <c r="I5504" s="2">
        <f>IFERROR(IRR(B5504:G5504),"")</f>
        <v>0.4278352808987812</v>
      </c>
      <c r="J5504" s="2">
        <f>IFERROR(MIRR(B5504:G5504,Supuestos!$B$22,Supuestos!$B$22),"")</f>
        <v>0.2851800522261769</v>
      </c>
      <c r="K5504" s="6">
        <v>9145.68649400718</v>
      </c>
      <c r="L5504" s="6">
        <v>36639.526937659386</v>
      </c>
      <c r="M5504" s="6">
        <v>126214989.23615439</v>
      </c>
      <c r="N5504" s="6">
        <v>3332.936336224278</v>
      </c>
      <c r="O5504" s="6">
        <v>113331748.99502026</v>
      </c>
    </row>
    <row r="5505">
      <c r="A5505">
        <v>5501</v>
      </c>
      <c r="B5505" s="6">
        <v>-173400619.13830644</v>
      </c>
      <c r="C5505" s="6">
        <v>55325844.49706072</v>
      </c>
      <c r="D5505" s="6">
        <v>51039514.617576435</v>
      </c>
      <c r="E5505" s="6">
        <v>64504688.51524593</v>
      </c>
      <c r="F5505" s="6">
        <v>60911569.09612769</v>
      </c>
      <c r="G5505" s="6">
        <v>111162899.06511801</v>
      </c>
      <c r="H5505" s="6">
        <f>NPV(Supuestos!$B$22,C5505:G5505)+B5505</f>
        <v>51741965.11866346</v>
      </c>
      <c r="I5505" s="2">
        <f>IFERROR(IRR(B5505:G5505),"")</f>
        <v>0.24476925734967603</v>
      </c>
      <c r="J5505" s="2">
        <f>IFERROR(MIRR(B5505:G5505,Supuestos!$B$22,Supuestos!$B$22),"")</f>
        <v>0.20111959455141393</v>
      </c>
      <c r="K5505" s="6">
        <v>7375.31196427111</v>
      </c>
      <c r="L5505" s="6">
        <v>45883.46038498737</v>
      </c>
      <c r="M5505" s="6">
        <v>146328232.3911419</v>
      </c>
      <c r="N5505" s="6">
        <v>3309.879618945221</v>
      </c>
      <c r="O5505" s="6">
        <v>111381900.97754653</v>
      </c>
    </row>
    <row r="5506">
      <c r="A5506">
        <v>5502</v>
      </c>
      <c r="B5506" s="6">
        <v>-175687436.41345084</v>
      </c>
      <c r="C5506" s="6">
        <v>49615206.90049034</v>
      </c>
      <c r="D5506" s="6">
        <v>50930898.718675025</v>
      </c>
      <c r="E5506" s="6">
        <v>38845434.53664496</v>
      </c>
      <c r="F5506" s="6">
        <v>53762953.402048424</v>
      </c>
      <c r="G5506" s="6">
        <v>101030590.46394175</v>
      </c>
      <c r="H5506" s="6">
        <f>NPV(Supuestos!$B$22,C5506:G5506)+B5506</f>
        <v>17548016.70059046</v>
      </c>
      <c r="I5506" s="2">
        <f>IFERROR(IRR(B5506:G5506),"")</f>
        <v>0.17654118582228953</v>
      </c>
      <c r="J5506" s="2">
        <f>IFERROR(MIRR(B5506:G5506,Supuestos!$B$22,Supuestos!$B$22),"")</f>
        <v>0.16191423427691443</v>
      </c>
      <c r="K5506" s="6">
        <v>7568.706623642692</v>
      </c>
      <c r="L5506" s="6">
        <v>41449.45749387912</v>
      </c>
      <c r="M5506" s="6">
        <v>150589933.73502532</v>
      </c>
      <c r="N5506" s="6">
        <v>3381.948640073339</v>
      </c>
      <c r="O5506" s="6">
        <v>110987746.2751668</v>
      </c>
    </row>
    <row r="5507">
      <c r="A5507">
        <v>5503</v>
      </c>
      <c r="B5507" s="6">
        <v>-169108634.47679293</v>
      </c>
      <c r="C5507" s="6">
        <v>53809299.94767907</v>
      </c>
      <c r="D5507" s="6">
        <v>51372283.105720066</v>
      </c>
      <c r="E5507" s="6">
        <v>48121256.18353631</v>
      </c>
      <c r="F5507" s="6">
        <v>57472545.86280525</v>
      </c>
      <c r="G5507" s="6">
        <v>102418594.48481268</v>
      </c>
      <c r="H5507" s="6">
        <f>NPV(Supuestos!$B$22,C5507:G5507)+B5507</f>
        <v>37323656.307978116</v>
      </c>
      <c r="I5507" s="2">
        <f>IFERROR(IRR(B5507:G5507),"")</f>
        <v>0.21962619610053463</v>
      </c>
      <c r="J5507" s="2">
        <f>IFERROR(MIRR(B5507:G5507,Supuestos!$B$22,Supuestos!$B$22),"")</f>
        <v>0.18638930010352373</v>
      </c>
      <c r="K5507" s="6">
        <v>7623.1386135745015</v>
      </c>
      <c r="L5507" s="6">
        <v>42359.80980036962</v>
      </c>
      <c r="M5507" s="6">
        <v>143275458.33656338</v>
      </c>
      <c r="N5507" s="6">
        <v>3442.980075844874</v>
      </c>
      <c r="O5507" s="6">
        <v>109298549.4728828</v>
      </c>
    </row>
    <row r="5508">
      <c r="A5508">
        <v>5504</v>
      </c>
      <c r="B5508" s="6">
        <v>-163404710.13160428</v>
      </c>
      <c r="C5508" s="6">
        <v>60877809.4312523</v>
      </c>
      <c r="D5508" s="6">
        <v>43444253.42659106</v>
      </c>
      <c r="E5508" s="6">
        <v>59650442.075028196</v>
      </c>
      <c r="F5508" s="6">
        <v>61805702.66620616</v>
      </c>
      <c r="G5508" s="6">
        <v>95476762.02217239</v>
      </c>
      <c r="H5508" s="6">
        <f>NPV(Supuestos!$B$22,C5508:G5508)+B5508</f>
        <v>49869744.675213516</v>
      </c>
      <c r="I5508" s="2">
        <f>IFERROR(IRR(B5508:G5508),"")</f>
        <v>0.2506740929321332</v>
      </c>
      <c r="J5508" s="2">
        <f>IFERROR(MIRR(B5508:G5508,Supuestos!$B$22,Supuestos!$B$22),"")</f>
        <v>0.2023743563190592</v>
      </c>
      <c r="K5508" s="6">
        <v>8189.633422543002</v>
      </c>
      <c r="L5508" s="6">
        <v>38080.752411252615</v>
      </c>
      <c r="M5508" s="6">
        <v>138455317.91538194</v>
      </c>
      <c r="N5508" s="6">
        <v>3346.3612244464457</v>
      </c>
      <c r="O5508" s="6">
        <v>112477455.0283974</v>
      </c>
    </row>
    <row r="5509">
      <c r="A5509">
        <v>5505</v>
      </c>
      <c r="B5509" s="6">
        <v>-183169157.04482016</v>
      </c>
      <c r="C5509" s="6">
        <v>65053176.16569398</v>
      </c>
      <c r="D5509" s="6">
        <v>64034308.83535342</v>
      </c>
      <c r="E5509" s="6">
        <v>62313806.21670989</v>
      </c>
      <c r="F5509" s="6">
        <v>75058325.10387483</v>
      </c>
      <c r="G5509" s="6">
        <v>122003523.21691962</v>
      </c>
      <c r="H5509" s="6">
        <f>NPV(Supuestos!$B$22,C5509:G5509)+B5509</f>
        <v>73032759.04027146</v>
      </c>
      <c r="I5509" s="2">
        <f>IFERROR(IRR(B5509:G5509),"")</f>
        <v>0.27979759705856794</v>
      </c>
      <c r="J5509" s="2">
        <f>IFERROR(MIRR(B5509:G5509,Supuestos!$B$22,Supuestos!$B$22),"")</f>
        <v>0.21913235316408186</v>
      </c>
      <c r="K5509" s="6">
        <v>8640.117083406923</v>
      </c>
      <c r="L5509" s="6">
        <v>37990.7412186208</v>
      </c>
      <c r="M5509" s="6">
        <v>156909600.86767638</v>
      </c>
      <c r="N5509" s="6">
        <v>3489.777320250869</v>
      </c>
      <c r="O5509" s="6">
        <v>108971612.3188558</v>
      </c>
    </row>
    <row r="5510">
      <c r="A5510">
        <v>5506</v>
      </c>
      <c r="B5510" s="6">
        <v>-158269762.77437472</v>
      </c>
      <c r="C5510" s="6">
        <v>88767601.26263098</v>
      </c>
      <c r="D5510" s="6">
        <v>81936393.33956611</v>
      </c>
      <c r="E5510" s="6">
        <v>68210730.7100434</v>
      </c>
      <c r="F5510" s="6">
        <v>86305125.01145181</v>
      </c>
      <c r="G5510" s="6">
        <v>128683165.92817439</v>
      </c>
      <c r="H5510" s="6">
        <f>NPV(Supuestos!$B$22,C5510:G5510)+B5510</f>
        <v>146617814.89499927</v>
      </c>
      <c r="I5510" s="2">
        <f>IFERROR(IRR(B5510:G5510),"")</f>
        <v>0.46499644118033323</v>
      </c>
      <c r="J5510" s="2">
        <f>IFERROR(MIRR(B5510:G5510,Supuestos!$B$22,Supuestos!$B$22),"")</f>
        <v>0.29973019066104567</v>
      </c>
      <c r="K5510" s="6">
        <v>8132.83331638882</v>
      </c>
      <c r="L5510" s="6">
        <v>44328.08322697584</v>
      </c>
      <c r="M5510" s="6">
        <v>129428729.80477427</v>
      </c>
      <c r="N5510" s="6">
        <v>3410.6724367477</v>
      </c>
      <c r="O5510" s="6">
        <v>100069089.12273802</v>
      </c>
    </row>
    <row r="5511">
      <c r="A5511">
        <v>5507</v>
      </c>
      <c r="B5511" s="6">
        <v>-172557331.82630676</v>
      </c>
      <c r="C5511" s="6">
        <v>37925092.88288624</v>
      </c>
      <c r="D5511" s="6">
        <v>52852827.56499246</v>
      </c>
      <c r="E5511" s="6">
        <v>39656073.58785154</v>
      </c>
      <c r="F5511" s="6">
        <v>66037041.64858025</v>
      </c>
      <c r="G5511" s="6">
        <v>85071002.58876678</v>
      </c>
      <c r="H5511" s="6">
        <f>NPV(Supuestos!$B$22,C5511:G5511)+B5511</f>
        <v>11427991.151147172</v>
      </c>
      <c r="I5511" s="2">
        <f>IFERROR(IRR(B5511:G5511),"")</f>
        <v>0.16391913998447602</v>
      </c>
      <c r="J5511" s="2">
        <f>IFERROR(MIRR(B5511:G5511,Supuestos!$B$22,Supuestos!$B$22),"")</f>
        <v>0.15471499052546878</v>
      </c>
      <c r="K5511" s="6">
        <v>7811.631271025452</v>
      </c>
      <c r="L5511" s="6">
        <v>37900.665834174986</v>
      </c>
      <c r="M5511" s="6">
        <v>148872049.7124726</v>
      </c>
      <c r="N5511" s="6">
        <v>3392.997867924472</v>
      </c>
      <c r="O5511" s="6">
        <v>110116842.22586173</v>
      </c>
    </row>
    <row r="5512">
      <c r="A5512">
        <v>5508</v>
      </c>
      <c r="B5512" s="6">
        <v>-175305615.66747594</v>
      </c>
      <c r="C5512" s="6">
        <v>49916087.21905853</v>
      </c>
      <c r="D5512" s="6">
        <v>55288781.7759044</v>
      </c>
      <c r="E5512" s="6">
        <v>45214243.76937704</v>
      </c>
      <c r="F5512" s="6">
        <v>64389687.906953365</v>
      </c>
      <c r="G5512" s="6">
        <v>96646758.54118088</v>
      </c>
      <c r="H5512" s="6">
        <f>NPV(Supuestos!$B$22,C5512:G5512)+B5512</f>
        <v>29860836.862901226</v>
      </c>
      <c r="I5512" s="2">
        <f>IFERROR(IRR(B5512:G5512),"")</f>
        <v>0.20173860965314214</v>
      </c>
      <c r="J5512" s="2">
        <f>IFERROR(MIRR(B5512:G5512,Supuestos!$B$22,Supuestos!$B$22),"")</f>
        <v>0.1764323422109184</v>
      </c>
      <c r="K5512" s="6">
        <v>7995.229369548007</v>
      </c>
      <c r="L5512" s="6">
        <v>37667.8785132226</v>
      </c>
      <c r="M5512" s="6">
        <v>151212549.38127726</v>
      </c>
      <c r="N5512" s="6">
        <v>3254.0880367470286</v>
      </c>
      <c r="O5512" s="6">
        <v>110462123.61623858</v>
      </c>
    </row>
    <row r="5513">
      <c r="A5513">
        <v>5509</v>
      </c>
      <c r="B5513" s="6">
        <v>-179203181.5244525</v>
      </c>
      <c r="C5513" s="6">
        <v>35823968.00213103</v>
      </c>
      <c r="D5513" s="6">
        <v>41598805.33423871</v>
      </c>
      <c r="E5513" s="6">
        <v>36608832.693439126</v>
      </c>
      <c r="F5513" s="6">
        <v>42517850.558722</v>
      </c>
      <c r="G5513" s="6">
        <v>90860395.66079986</v>
      </c>
      <c r="H5513" s="6">
        <f>NPV(Supuestos!$B$22,C5513:G5513)+B5513</f>
        <v>-18695775.86237321</v>
      </c>
      <c r="I5513" s="2">
        <f>IFERROR(IRR(B5513:G5513),"")</f>
        <v>0.10133707075900972</v>
      </c>
      <c r="J5513" s="2">
        <f>IFERROR(MIRR(B5513:G5513,Supuestos!$B$22,Supuestos!$B$22),"")</f>
        <v>0.11515368340213317</v>
      </c>
      <c r="K5513" s="6">
        <v>7543.08046564506</v>
      </c>
      <c r="L5513" s="6">
        <v>38418.3171744285</v>
      </c>
      <c r="M5513" s="6">
        <v>156019784.90034148</v>
      </c>
      <c r="N5513" s="6">
        <v>3349.749672630181</v>
      </c>
      <c r="O5513" s="6">
        <v>110648267.26715128</v>
      </c>
    </row>
    <row r="5514">
      <c r="A5514">
        <v>5510</v>
      </c>
      <c r="B5514" s="6">
        <v>-167866935.74781442</v>
      </c>
      <c r="C5514" s="6">
        <v>73169427.4516132</v>
      </c>
      <c r="D5514" s="6">
        <v>78500080.86405028</v>
      </c>
      <c r="E5514" s="6">
        <v>76385991.41226578</v>
      </c>
      <c r="F5514" s="6">
        <v>74348366.47821945</v>
      </c>
      <c r="G5514" s="6">
        <v>112215655.61917973</v>
      </c>
      <c r="H5514" s="6">
        <f>NPV(Supuestos!$B$22,C5514:G5514)+B5514</f>
        <v>110579900.81602393</v>
      </c>
      <c r="I5514" s="2">
        <f>IFERROR(IRR(B5514:G5514),"")</f>
        <v>0.3746194455105646</v>
      </c>
      <c r="J5514" s="2">
        <f>IFERROR(MIRR(B5514:G5514,Supuestos!$B$22,Supuestos!$B$22),"")</f>
        <v>0.2614216378483232</v>
      </c>
      <c r="K5514" s="6">
        <v>9079.016818792607</v>
      </c>
      <c r="L5514" s="6">
        <v>37839.65144729278</v>
      </c>
      <c r="M5514" s="6">
        <v>140383189.1952367</v>
      </c>
      <c r="N5514" s="6">
        <v>3538.2043786657355</v>
      </c>
      <c r="O5514" s="6">
        <v>112776554.54733165</v>
      </c>
    </row>
    <row r="5515">
      <c r="A5515">
        <v>5511</v>
      </c>
      <c r="B5515" s="6">
        <v>-170144225.95706</v>
      </c>
      <c r="C5515" s="6">
        <v>54347316.79597699</v>
      </c>
      <c r="D5515" s="6">
        <v>49819604.55523651</v>
      </c>
      <c r="E5515" s="6">
        <v>58700311.571173504</v>
      </c>
      <c r="F5515" s="6">
        <v>72689264.79597902</v>
      </c>
      <c r="G5515" s="6">
        <v>106717367.2356692</v>
      </c>
      <c r="H5515" s="6">
        <f>NPV(Supuestos!$B$22,C5515:G5515)+B5515</f>
        <v>53948001.78832677</v>
      </c>
      <c r="I5515" s="2">
        <f>IFERROR(IRR(B5515:G5515),"")</f>
        <v>0.25003918994544605</v>
      </c>
      <c r="J5515" s="2">
        <f>IFERROR(MIRR(B5515:G5515,Supuestos!$B$22,Supuestos!$B$22),"")</f>
        <v>0.20455536718363687</v>
      </c>
      <c r="K5515" s="6">
        <v>8225.182657532843</v>
      </c>
      <c r="L5515" s="6">
        <v>39198.17967420274</v>
      </c>
      <c r="M5515" s="6">
        <v>144351250.9440113</v>
      </c>
      <c r="N5515" s="6">
        <v>3429.2563452074924</v>
      </c>
      <c r="O5515" s="6">
        <v>112777892.7307064</v>
      </c>
    </row>
    <row r="5516">
      <c r="A5516">
        <v>5512</v>
      </c>
      <c r="B5516" s="6">
        <v>-169556733.6314956</v>
      </c>
      <c r="C5516" s="6">
        <v>78630244.9660514</v>
      </c>
      <c r="D5516" s="6">
        <v>82400544.202943</v>
      </c>
      <c r="E5516" s="6">
        <v>70539120.38223985</v>
      </c>
      <c r="F5516" s="6">
        <v>70148312.59837943</v>
      </c>
      <c r="G5516" s="6">
        <v>118254634.37444787</v>
      </c>
      <c r="H5516" s="6">
        <f>NPV(Supuestos!$B$22,C5516:G5516)+B5516</f>
        <v>113384789.47964957</v>
      </c>
      <c r="I5516" s="2">
        <f>IFERROR(IRR(B5516:G5516),"")</f>
        <v>0.3816508029448033</v>
      </c>
      <c r="J5516" s="2">
        <f>IFERROR(MIRR(B5516:G5516,Supuestos!$B$22,Supuestos!$B$22),"")</f>
        <v>0.2629355272281584</v>
      </c>
      <c r="K5516" s="6">
        <v>8870.136013492542</v>
      </c>
      <c r="L5516" s="6">
        <v>38222.1830161332</v>
      </c>
      <c r="M5516" s="6">
        <v>142433856.66463912</v>
      </c>
      <c r="N5516" s="6">
        <v>3407.765568420291</v>
      </c>
      <c r="O5516" s="6">
        <v>109972688.23061909</v>
      </c>
    </row>
    <row r="5517">
      <c r="A5517">
        <v>5513</v>
      </c>
      <c r="B5517" s="6">
        <v>-154861317.93338346</v>
      </c>
      <c r="C5517" s="6">
        <v>53391903.9777562</v>
      </c>
      <c r="D5517" s="6">
        <v>49346923.96476265</v>
      </c>
      <c r="E5517" s="6">
        <v>46200629.0493153</v>
      </c>
      <c r="F5517" s="6">
        <v>65848940.81095342</v>
      </c>
      <c r="G5517" s="6">
        <v>105024485.26127653</v>
      </c>
      <c r="H5517" s="6">
        <f>NPV(Supuestos!$B$22,C5517:G5517)+B5517</f>
        <v>54662935.59066607</v>
      </c>
      <c r="I5517" s="2">
        <f>IFERROR(IRR(B5517:G5517),"")</f>
        <v>0.26253302438318243</v>
      </c>
      <c r="J5517" s="2">
        <f>IFERROR(MIRR(B5517:G5517,Supuestos!$B$22,Supuestos!$B$22),"")</f>
        <v>0.21105292114053165</v>
      </c>
      <c r="K5517" s="6">
        <v>8496.700947604975</v>
      </c>
      <c r="L5517" s="6">
        <v>36117.24644558397</v>
      </c>
      <c r="M5517" s="6">
        <v>130311122.5654574</v>
      </c>
      <c r="N5517" s="6">
        <v>3536.4080071138837</v>
      </c>
      <c r="O5517" s="6">
        <v>108411593.23588057</v>
      </c>
    </row>
    <row r="5518">
      <c r="A5518">
        <v>5514</v>
      </c>
      <c r="B5518" s="6">
        <v>-171086033.40000045</v>
      </c>
      <c r="C5518" s="6">
        <v>83389758.09429216</v>
      </c>
      <c r="D5518" s="6">
        <v>85870448.2090479</v>
      </c>
      <c r="E5518" s="6">
        <v>76126919.87466796</v>
      </c>
      <c r="F5518" s="6">
        <v>76238834.39133891</v>
      </c>
      <c r="G5518" s="6">
        <v>129706131.57188365</v>
      </c>
      <c r="H5518" s="6">
        <f>NPV(Supuestos!$B$22,C5518:G5518)+B5518</f>
        <v>132025711.8192462</v>
      </c>
      <c r="I5518" s="2">
        <f>IFERROR(IRR(B5518:G5518),"")</f>
        <v>0.41325839767151357</v>
      </c>
      <c r="J5518" s="2">
        <f>IFERROR(MIRR(B5518:G5518,Supuestos!$B$22,Supuestos!$B$22),"")</f>
        <v>0.2781519674776025</v>
      </c>
      <c r="K5518" s="6">
        <v>8894.542247998043</v>
      </c>
      <c r="L5518" s="6">
        <v>41877.16962103819</v>
      </c>
      <c r="M5518" s="6">
        <v>141287773.0463281</v>
      </c>
      <c r="N5518" s="6">
        <v>3589.2135119376085</v>
      </c>
      <c r="O5518" s="6">
        <v>112095419.90019836</v>
      </c>
    </row>
    <row r="5519">
      <c r="A5519">
        <v>5515</v>
      </c>
      <c r="B5519" s="6">
        <v>-170690034.47458884</v>
      </c>
      <c r="C5519" s="6">
        <v>51822044.60789365</v>
      </c>
      <c r="D5519" s="6">
        <v>48665749.48240973</v>
      </c>
      <c r="E5519" s="6">
        <v>68978985.40807863</v>
      </c>
      <c r="F5519" s="6">
        <v>57749115.79494886</v>
      </c>
      <c r="G5519" s="6">
        <v>79217797.255473</v>
      </c>
      <c r="H5519" s="6">
        <f>NPV(Supuestos!$B$22,C5519:G5519)+B5519</f>
        <v>34108817.786194794</v>
      </c>
      <c r="I5519" s="2">
        <f>IFERROR(IRR(B5519:G5519),"")</f>
        <v>0.2145053339136986</v>
      </c>
      <c r="J5519" s="2">
        <f>IFERROR(MIRR(B5519:G5519,Supuestos!$B$22,Supuestos!$B$22),"")</f>
        <v>0.1823028100475086</v>
      </c>
      <c r="K5519" s="6">
        <v>7468.764436829794</v>
      </c>
      <c r="L5519" s="6">
        <v>44197.95139238617</v>
      </c>
      <c r="M5519" s="6">
        <v>144281707.47137398</v>
      </c>
      <c r="N5519" s="6">
        <v>3548.2970122247934</v>
      </c>
      <c r="O5519" s="6">
        <v>109767700.95342374</v>
      </c>
    </row>
    <row r="5520">
      <c r="A5520">
        <v>5516</v>
      </c>
      <c r="B5520" s="6">
        <v>-183359516.26033133</v>
      </c>
      <c r="C5520" s="6">
        <v>70853513.43882175</v>
      </c>
      <c r="D5520" s="6">
        <v>63064504.901288435</v>
      </c>
      <c r="E5520" s="6">
        <v>64072611.8331516</v>
      </c>
      <c r="F5520" s="6">
        <v>71544321.67479077</v>
      </c>
      <c r="G5520" s="6">
        <v>103509601.4383111</v>
      </c>
      <c r="H5520" s="6">
        <f>NPV(Supuestos!$B$22,C5520:G5520)+B5520</f>
        <v>66685590.45611256</v>
      </c>
      <c r="I5520" s="2">
        <f>IFERROR(IRR(B5520:G5520),"")</f>
        <v>0.2742492631923738</v>
      </c>
      <c r="J5520" s="2">
        <f>IFERROR(MIRR(B5520:G5520,Supuestos!$B$22,Supuestos!$B$22),"")</f>
        <v>0.21296377923243548</v>
      </c>
      <c r="K5520" s="6">
        <v>8261.92520372593</v>
      </c>
      <c r="L5520" s="6">
        <v>38670.25235723615</v>
      </c>
      <c r="M5520" s="6">
        <v>157800257.65355602</v>
      </c>
      <c r="N5520" s="6">
        <v>3227.255950526645</v>
      </c>
      <c r="O5520" s="6">
        <v>111148820.26962905</v>
      </c>
    </row>
    <row r="5521">
      <c r="A5521">
        <v>5517</v>
      </c>
      <c r="B5521" s="6">
        <v>-155242881.47822556</v>
      </c>
      <c r="C5521" s="6">
        <v>69845232.28395624</v>
      </c>
      <c r="D5521" s="6">
        <v>75108082.90608665</v>
      </c>
      <c r="E5521" s="6">
        <v>81798191.42790084</v>
      </c>
      <c r="F5521" s="6">
        <v>89297746.7040452</v>
      </c>
      <c r="G5521" s="6">
        <v>122024760.21720512</v>
      </c>
      <c r="H5521" s="6">
        <f>NPV(Supuestos!$B$22,C5521:G5521)+B5521</f>
        <v>135276817.7217422</v>
      </c>
      <c r="I5521" s="2">
        <f>IFERROR(IRR(B5521:G5521),"")</f>
        <v>0.4302306941415141</v>
      </c>
      <c r="J5521" s="2">
        <f>IFERROR(MIRR(B5521:G5521,Supuestos!$B$22,Supuestos!$B$22),"")</f>
        <v>0.2922234843731111</v>
      </c>
      <c r="K5521" s="6">
        <v>8320.04626068816</v>
      </c>
      <c r="L5521" s="6">
        <v>43795.08307967984</v>
      </c>
      <c r="M5521" s="6">
        <v>126092712.10113616</v>
      </c>
      <c r="N5521" s="6">
        <v>3428.9425175637007</v>
      </c>
      <c r="O5521" s="6">
        <v>112704576.8292747</v>
      </c>
    </row>
    <row r="5522">
      <c r="A5522">
        <v>5518</v>
      </c>
      <c r="B5522" s="6">
        <v>-195146663.33178353</v>
      </c>
      <c r="C5522" s="6">
        <v>104956759.50531152</v>
      </c>
      <c r="D5522" s="6">
        <v>111596835.09932508</v>
      </c>
      <c r="E5522" s="6">
        <v>85091248.8567575</v>
      </c>
      <c r="F5522" s="6">
        <v>100837420.73618847</v>
      </c>
      <c r="G5522" s="6">
        <v>165433693.05598155</v>
      </c>
      <c r="H5522" s="6">
        <f>NPV(Supuestos!$B$22,C5522:G5522)+B5522</f>
        <v>185849903.95434007</v>
      </c>
      <c r="I5522" s="2">
        <f>IFERROR(IRR(B5522:G5522),"")</f>
        <v>0.47121071315051455</v>
      </c>
      <c r="J5522" s="2">
        <f>IFERROR(MIRR(B5522:G5522,Supuestos!$B$22,Supuestos!$B$22),"")</f>
        <v>0.3032173040900399</v>
      </c>
      <c r="K5522" s="6">
        <v>9127.300047920633</v>
      </c>
      <c r="L5522" s="6">
        <v>42555.875718640265</v>
      </c>
      <c r="M5522" s="6">
        <v>164073043.61289954</v>
      </c>
      <c r="N5522" s="6">
        <v>3392.5841158566377</v>
      </c>
      <c r="O5522" s="6">
        <v>109404337.46697612</v>
      </c>
    </row>
    <row r="5523">
      <c r="A5523">
        <v>5519</v>
      </c>
      <c r="B5523" s="6">
        <v>-170310906.37516302</v>
      </c>
      <c r="C5523" s="6">
        <v>33777069.09956923</v>
      </c>
      <c r="D5523" s="6">
        <v>47442772.43775219</v>
      </c>
      <c r="E5523" s="6">
        <v>33040991.225274026</v>
      </c>
      <c r="F5523" s="6">
        <v>51634597.39712925</v>
      </c>
      <c r="G5523" s="6">
        <v>77398377.64719138</v>
      </c>
      <c r="H5523" s="6">
        <f>NPV(Supuestos!$B$22,C5523:G5523)+B5523</f>
        <v>-11104378.826459356</v>
      </c>
      <c r="I5523" s="2">
        <f>IFERROR(IRR(B5523:G5523),"")</f>
        <v>0.11562038701685991</v>
      </c>
      <c r="J5523" s="2">
        <f>IFERROR(MIRR(B5523:G5523,Supuestos!$B$22,Supuestos!$B$22),"")</f>
        <v>0.12473065791835958</v>
      </c>
      <c r="K5523" s="6">
        <v>7205.7195796995</v>
      </c>
      <c r="L5523" s="6">
        <v>43242.02824825413</v>
      </c>
      <c r="M5523" s="6">
        <v>145383712.00601393</v>
      </c>
      <c r="N5523" s="6">
        <v>3402.5772492711744</v>
      </c>
      <c r="O5523" s="6">
        <v>114135521.52593236</v>
      </c>
    </row>
    <row r="5524">
      <c r="A5524">
        <v>5520</v>
      </c>
      <c r="B5524" s="6">
        <v>-170920256.60440624</v>
      </c>
      <c r="C5524" s="6">
        <v>77907323.54793358</v>
      </c>
      <c r="D5524" s="6">
        <v>88142245.77773133</v>
      </c>
      <c r="E5524" s="6">
        <v>89644290.5788303</v>
      </c>
      <c r="F5524" s="6">
        <v>90597130.29046911</v>
      </c>
      <c r="G5524" s="6">
        <v>143935254.1438668</v>
      </c>
      <c r="H5524" s="6">
        <f>NPV(Supuestos!$B$22,C5524:G5524)+B5524</f>
        <v>154145674.36735564</v>
      </c>
      <c r="I5524" s="2">
        <f>IFERROR(IRR(B5524:G5524),"")</f>
        <v>0.44009035163287313</v>
      </c>
      <c r="J5524" s="2">
        <f>IFERROR(MIRR(B5524:G5524,Supuestos!$B$22,Supuestos!$B$22),"")</f>
        <v>0.2964042171447543</v>
      </c>
      <c r="K5524" s="6">
        <v>8835.931811615645</v>
      </c>
      <c r="L5524" s="6">
        <v>41481.725708444515</v>
      </c>
      <c r="M5524" s="6">
        <v>141597880.62136948</v>
      </c>
      <c r="N5524" s="6">
        <v>3409.9287507124245</v>
      </c>
      <c r="O5524" s="6">
        <v>110668244.07903285</v>
      </c>
    </row>
    <row r="5525">
      <c r="A5525">
        <v>5521</v>
      </c>
      <c r="B5525" s="6">
        <v>-163109105.33223802</v>
      </c>
      <c r="C5525" s="6">
        <v>66146594.230669826</v>
      </c>
      <c r="D5525" s="6">
        <v>71110034.04453422</v>
      </c>
      <c r="E5525" s="6">
        <v>71328744.19206092</v>
      </c>
      <c r="F5525" s="6">
        <v>83812326.46153745</v>
      </c>
      <c r="G5525" s="6">
        <v>106780553.0724528</v>
      </c>
      <c r="H5525" s="6">
        <f>NPV(Supuestos!$B$22,C5525:G5525)+B5525</f>
        <v>102858054.42929715</v>
      </c>
      <c r="I5525" s="2">
        <f>IFERROR(IRR(B5525:G5525),"")</f>
        <v>0.3592955387326527</v>
      </c>
      <c r="J5525" s="2">
        <f>IFERROR(MIRR(B5525:G5525,Supuestos!$B$22,Supuestos!$B$22),"")</f>
        <v>0.25711443516165255</v>
      </c>
      <c r="K5525" s="6">
        <v>8437.449001684727</v>
      </c>
      <c r="L5525" s="6">
        <v>40850.19229921489</v>
      </c>
      <c r="M5525" s="6">
        <v>135535392.19354683</v>
      </c>
      <c r="N5525" s="6">
        <v>3486.0452371028564</v>
      </c>
      <c r="O5525" s="6">
        <v>109130930.56409009</v>
      </c>
    </row>
    <row r="5526">
      <c r="A5526">
        <v>5522</v>
      </c>
      <c r="B5526" s="6">
        <v>-152776547.8645658</v>
      </c>
      <c r="C5526" s="6">
        <v>53538430.65691415</v>
      </c>
      <c r="D5526" s="6">
        <v>43918192.7844027</v>
      </c>
      <c r="E5526" s="6">
        <v>66617986.243962005</v>
      </c>
      <c r="F5526" s="6">
        <v>69258833.73797882</v>
      </c>
      <c r="G5526" s="6">
        <v>95239324.97044218</v>
      </c>
      <c r="H5526" s="6">
        <f>NPV(Supuestos!$B$22,C5526:G5526)+B5526</f>
        <v>63416964.7318498</v>
      </c>
      <c r="I5526" s="2">
        <f>IFERROR(IRR(B5526:G5526),"")</f>
        <v>0.28339716131765885</v>
      </c>
      <c r="J5526" s="2">
        <f>IFERROR(MIRR(B5526:G5526,Supuestos!$B$22,Supuestos!$B$22),"")</f>
        <v>0.22197422197582317</v>
      </c>
      <c r="K5526" s="6">
        <v>8614.858083314815</v>
      </c>
      <c r="L5526" s="6">
        <v>33999.66049360557</v>
      </c>
      <c r="M5526" s="6">
        <v>129344367.86190201</v>
      </c>
      <c r="N5526" s="6">
        <v>3294.309346098453</v>
      </c>
      <c r="O5526" s="6">
        <v>108286152.45881115</v>
      </c>
    </row>
    <row r="5527">
      <c r="A5527">
        <v>5523</v>
      </c>
      <c r="B5527" s="6">
        <v>-160471895.44718644</v>
      </c>
      <c r="C5527" s="6">
        <v>36107830.16620868</v>
      </c>
      <c r="D5527" s="6">
        <v>26309125.959212676</v>
      </c>
      <c r="E5527" s="6">
        <v>46664095.74086791</v>
      </c>
      <c r="F5527" s="6">
        <v>35173067.88170786</v>
      </c>
      <c r="G5527" s="6">
        <v>74622829.30350836</v>
      </c>
      <c r="H5527" s="6">
        <f>NPV(Supuestos!$B$22,C5527:G5527)+B5527</f>
        <v>-17475367.657735534</v>
      </c>
      <c r="I5527" s="2">
        <f>IFERROR(IRR(B5527:G5527),"")</f>
        <v>0.09895374224595649</v>
      </c>
      <c r="J5527" s="2">
        <f>IFERROR(MIRR(B5527:G5527,Supuestos!$B$22,Supuestos!$B$22),"")</f>
        <v>0.1140127291469144</v>
      </c>
      <c r="K5527" s="6">
        <v>7749.694501966361</v>
      </c>
      <c r="L5527" s="6">
        <v>33670.65523333726</v>
      </c>
      <c r="M5527" s="6">
        <v>139596912.10803455</v>
      </c>
      <c r="N5527" s="6">
        <v>3388.940334226936</v>
      </c>
      <c r="O5527" s="6">
        <v>105336816.91148615</v>
      </c>
    </row>
    <row r="5528">
      <c r="A5528">
        <v>5524</v>
      </c>
      <c r="B5528" s="6">
        <v>-183290948.9345568</v>
      </c>
      <c r="C5528" s="6">
        <v>90693954.67653391</v>
      </c>
      <c r="D5528" s="6">
        <v>65058991.23130721</v>
      </c>
      <c r="E5528" s="6">
        <v>105018815.25156875</v>
      </c>
      <c r="F5528" s="6">
        <v>103529069.69911084</v>
      </c>
      <c r="G5528" s="6">
        <v>138061737.096567</v>
      </c>
      <c r="H5528" s="6">
        <f>NPV(Supuestos!$B$22,C5528:G5528)+B5528</f>
        <v>150213102.1048767</v>
      </c>
      <c r="I5528" s="2">
        <f>IFERROR(IRR(B5528:G5528),"")</f>
        <v>0.41660994174265814</v>
      </c>
      <c r="J5528" s="2">
        <f>IFERROR(MIRR(B5528:G5528,Supuestos!$B$22,Supuestos!$B$22),"")</f>
        <v>0.28498148519085276</v>
      </c>
      <c r="K5528" s="6">
        <v>9099.62761679923</v>
      </c>
      <c r="L5528" s="6">
        <v>40871.31343907758</v>
      </c>
      <c r="M5528" s="6">
        <v>153537850.33414978</v>
      </c>
      <c r="N5528" s="6">
        <v>3315.533797349781</v>
      </c>
      <c r="O5528" s="6">
        <v>116696754.20212305</v>
      </c>
    </row>
    <row r="5529">
      <c r="A5529">
        <v>5525</v>
      </c>
      <c r="B5529" s="6">
        <v>-166416451.85168305</v>
      </c>
      <c r="C5529" s="6">
        <v>60080175.13553992</v>
      </c>
      <c r="D5529" s="6">
        <v>68455170.5091297</v>
      </c>
      <c r="E5529" s="6">
        <v>56707395.05644831</v>
      </c>
      <c r="F5529" s="6">
        <v>45983623.539307855</v>
      </c>
      <c r="G5529" s="6">
        <v>112236266.2465307</v>
      </c>
      <c r="H5529" s="6">
        <f>NPV(Supuestos!$B$22,C5529:G5529)+B5529</f>
        <v>62753359.718572</v>
      </c>
      <c r="I5529" s="2">
        <f>IFERROR(IRR(B5529:G5529),"")</f>
        <v>0.2775238833048567</v>
      </c>
      <c r="J5529" s="2">
        <f>IFERROR(MIRR(B5529:G5529,Supuestos!$B$22,Supuestos!$B$22),"")</f>
        <v>0.2153380112292418</v>
      </c>
      <c r="K5529" s="6">
        <v>8034.031345488251</v>
      </c>
      <c r="L5529" s="6">
        <v>40877.963195267825</v>
      </c>
      <c r="M5529" s="6">
        <v>140143264.8396433</v>
      </c>
      <c r="N5529" s="6">
        <v>3446.7709875976047</v>
      </c>
      <c r="O5529" s="6">
        <v>112961632.62585185</v>
      </c>
    </row>
    <row r="5530">
      <c r="A5530">
        <v>5526</v>
      </c>
      <c r="B5530" s="6">
        <v>-179104637.5712225</v>
      </c>
      <c r="C5530" s="6">
        <v>87124381.23306425</v>
      </c>
      <c r="D5530" s="6">
        <v>82528661.39533985</v>
      </c>
      <c r="E5530" s="6">
        <v>80225575.36514822</v>
      </c>
      <c r="F5530" s="6">
        <v>106452222.13854043</v>
      </c>
      <c r="G5530" s="6">
        <v>144666287.29376853</v>
      </c>
      <c r="H5530" s="6">
        <f>NPV(Supuestos!$B$22,C5530:G5530)+B5530</f>
        <v>153136759.2216003</v>
      </c>
      <c r="I5530" s="2">
        <f>IFERROR(IRR(B5530:G5530),"")</f>
        <v>0.4276550692311025</v>
      </c>
      <c r="J5530" s="2">
        <f>IFERROR(MIRR(B5530:G5530,Supuestos!$B$22,Supuestos!$B$22),"")</f>
        <v>0.2899540306786583</v>
      </c>
      <c r="K5530" s="6">
        <v>8232.150637759469</v>
      </c>
      <c r="L5530" s="6">
        <v>45795.67547667426</v>
      </c>
      <c r="M5530" s="6">
        <v>148944885.64466813</v>
      </c>
      <c r="N5530" s="6">
        <v>3304.476104490459</v>
      </c>
      <c r="O5530" s="6">
        <v>109536932.62923372</v>
      </c>
    </row>
    <row r="5531">
      <c r="A5531">
        <v>5527</v>
      </c>
      <c r="B5531" s="6">
        <v>-168926150.60423076</v>
      </c>
      <c r="C5531" s="6">
        <v>60082681.049339026</v>
      </c>
      <c r="D5531" s="6">
        <v>64156490.82955084</v>
      </c>
      <c r="E5531" s="6">
        <v>62034545.22994583</v>
      </c>
      <c r="F5531" s="6">
        <v>58182358.277549356</v>
      </c>
      <c r="G5531" s="6">
        <v>101279876.27627563</v>
      </c>
      <c r="H5531" s="6">
        <f>NPV(Supuestos!$B$22,C5531:G5531)+B5531</f>
        <v>62066063.95926068</v>
      </c>
      <c r="I5531" s="2">
        <f>IFERROR(IRR(B5531:G5531),"")</f>
        <v>0.27407086289507415</v>
      </c>
      <c r="J5531" s="2">
        <f>IFERROR(MIRR(B5531:G5531,Supuestos!$B$22,Supuestos!$B$22),"")</f>
        <v>0.2136261977294729</v>
      </c>
      <c r="K5531" s="6">
        <v>7518.125408061667</v>
      </c>
      <c r="L5531" s="6">
        <v>45337.97477227046</v>
      </c>
      <c r="M5531" s="6">
        <v>141657624.19739354</v>
      </c>
      <c r="N5531" s="6">
        <v>3303.988103723774</v>
      </c>
      <c r="O5531" s="6">
        <v>113434044.82799906</v>
      </c>
    </row>
    <row r="5532">
      <c r="A5532">
        <v>5528</v>
      </c>
      <c r="B5532" s="6">
        <v>-156380958.904498</v>
      </c>
      <c r="C5532" s="6">
        <v>75615414.60631411</v>
      </c>
      <c r="D5532" s="6">
        <v>52307160.06568913</v>
      </c>
      <c r="E5532" s="6">
        <v>77969632.90836066</v>
      </c>
      <c r="F5532" s="6">
        <v>53298766.91427375</v>
      </c>
      <c r="G5532" s="6">
        <v>107279920.8729578</v>
      </c>
      <c r="H5532" s="6">
        <f>NPV(Supuestos!$B$22,C5532:G5532)+B5532</f>
        <v>90099272.5870962</v>
      </c>
      <c r="I5532" s="2">
        <f>IFERROR(IRR(B5532:G5532),"")</f>
        <v>0.3499752617650106</v>
      </c>
      <c r="J5532" s="2">
        <f>IFERROR(MIRR(B5532:G5532,Supuestos!$B$22,Supuestos!$B$22),"")</f>
        <v>0.24860334942843343</v>
      </c>
      <c r="K5532" s="6">
        <v>8032.193052788363</v>
      </c>
      <c r="L5532" s="6">
        <v>42671.67601295118</v>
      </c>
      <c r="M5532" s="6">
        <v>128961187.73473302</v>
      </c>
      <c r="N5532" s="6">
        <v>3386.903404785941</v>
      </c>
      <c r="O5532" s="6">
        <v>113401152.93799104</v>
      </c>
    </row>
    <row r="5533">
      <c r="A5533">
        <v>5529</v>
      </c>
      <c r="B5533" s="6">
        <v>-157433373.52251124</v>
      </c>
      <c r="C5533" s="6">
        <v>48914409.92109589</v>
      </c>
      <c r="D5533" s="6">
        <v>44576413.25493665</v>
      </c>
      <c r="E5533" s="6">
        <v>48663989.9627174</v>
      </c>
      <c r="F5533" s="6">
        <v>47941012.6655392</v>
      </c>
      <c r="G5533" s="6">
        <v>85520280.00605245</v>
      </c>
      <c r="H5533" s="6">
        <f>NPV(Supuestos!$B$22,C5533:G5533)+B5533</f>
        <v>25422394.905019984</v>
      </c>
      <c r="I5533" s="2">
        <f>IFERROR(IRR(B5533:G5533),"")</f>
        <v>0.1998270074211967</v>
      </c>
      <c r="J5533" s="2">
        <f>IFERROR(MIRR(B5533:G5533,Supuestos!$B$22,Supuestos!$B$22),"")</f>
        <v>0.1746465948177407</v>
      </c>
      <c r="K5533" s="6">
        <v>7338.103375974761</v>
      </c>
      <c r="L5533" s="6">
        <v>43228.82389982812</v>
      </c>
      <c r="M5533" s="6">
        <v>132055967.23461147</v>
      </c>
      <c r="N5533" s="6">
        <v>3451.7183151096106</v>
      </c>
      <c r="O5533" s="6">
        <v>107762774.51462035</v>
      </c>
    </row>
    <row r="5534">
      <c r="A5534">
        <v>5530</v>
      </c>
      <c r="B5534" s="6">
        <v>-194653657.37938607</v>
      </c>
      <c r="C5534" s="6">
        <v>69735157.97103369</v>
      </c>
      <c r="D5534" s="6">
        <v>75904438.63007994</v>
      </c>
      <c r="E5534" s="6">
        <v>65181563.20850395</v>
      </c>
      <c r="F5534" s="6">
        <v>74165617.05114527</v>
      </c>
      <c r="G5534" s="6">
        <v>95181491.7619609</v>
      </c>
      <c r="H5534" s="6">
        <f>NPV(Supuestos!$B$22,C5534:G5534)+B5534</f>
        <v>62265516.526307315</v>
      </c>
      <c r="I5534" s="2">
        <f>IFERROR(IRR(B5534:G5534),"")</f>
        <v>0.26118205177695636</v>
      </c>
      <c r="J5534" s="2">
        <f>IFERROR(MIRR(B5534:G5534,Supuestos!$B$22,Supuestos!$B$22),"")</f>
        <v>0.20506824130667978</v>
      </c>
      <c r="K5534" s="6">
        <v>8607.17391504075</v>
      </c>
      <c r="L5534" s="6">
        <v>36466.89948954228</v>
      </c>
      <c r="M5534" s="6">
        <v>169543501.695482</v>
      </c>
      <c r="N5534" s="6">
        <v>3395.214038218061</v>
      </c>
      <c r="O5534" s="6">
        <v>109119996.88779187</v>
      </c>
    </row>
    <row r="5535">
      <c r="A5535">
        <v>5531</v>
      </c>
      <c r="B5535" s="6">
        <v>-151989178.03868267</v>
      </c>
      <c r="C5535" s="6">
        <v>64536063.73803507</v>
      </c>
      <c r="D5535" s="6">
        <v>50389110.48925202</v>
      </c>
      <c r="E5535" s="6">
        <v>53744208.366304204</v>
      </c>
      <c r="F5535" s="6">
        <v>53322428.22486939</v>
      </c>
      <c r="G5535" s="6">
        <v>113428336.03726651</v>
      </c>
      <c r="H5535" s="6">
        <f>NPV(Supuestos!$B$22,C5535:G5535)+B5535</f>
        <v>70152279.78739095</v>
      </c>
      <c r="I5535" s="2">
        <f>IFERROR(IRR(B5535:G5535),"")</f>
        <v>0.30367452603301837</v>
      </c>
      <c r="J5535" s="2">
        <f>IFERROR(MIRR(B5535:G5535,Supuestos!$B$22,Supuestos!$B$22),"")</f>
        <v>0.22989558242018182</v>
      </c>
      <c r="K5535" s="6">
        <v>8497.464860073322</v>
      </c>
      <c r="L5535" s="6">
        <v>37043.6580337092</v>
      </c>
      <c r="M5535" s="6">
        <v>126807003.44428134</v>
      </c>
      <c r="N5535" s="6">
        <v>3439.1365971105793</v>
      </c>
      <c r="O5535" s="6">
        <v>109231111.01625465</v>
      </c>
    </row>
    <row r="5536">
      <c r="A5536">
        <v>5532</v>
      </c>
      <c r="B5536" s="6">
        <v>-167965855.72765836</v>
      </c>
      <c r="C5536" s="6">
        <v>82949139.95568277</v>
      </c>
      <c r="D5536" s="6">
        <v>82409641.75925958</v>
      </c>
      <c r="E5536" s="6">
        <v>74472827.10838623</v>
      </c>
      <c r="F5536" s="6">
        <v>75180043.35409981</v>
      </c>
      <c r="G5536" s="6">
        <v>121798306.99798663</v>
      </c>
      <c r="H5536" s="6">
        <f>NPV(Supuestos!$B$22,C5536:G5536)+B5536</f>
        <v>126245973.08668636</v>
      </c>
      <c r="I5536" s="2">
        <f>IFERROR(IRR(B5536:G5536),"")</f>
        <v>0.4091590648973559</v>
      </c>
      <c r="J5536" s="2">
        <f>IFERROR(MIRR(B5536:G5536,Supuestos!$B$22,Supuestos!$B$22),"")</f>
        <v>0.2752422000762196</v>
      </c>
      <c r="K5536" s="6">
        <v>9007.73040685862</v>
      </c>
      <c r="L5536" s="6">
        <v>38009.92274901297</v>
      </c>
      <c r="M5536" s="6">
        <v>140575204.77496785</v>
      </c>
      <c r="N5536" s="6">
        <v>3352.1224714505174</v>
      </c>
      <c r="O5536" s="6">
        <v>110350095.17888296</v>
      </c>
    </row>
    <row r="5537">
      <c r="A5537">
        <v>5533</v>
      </c>
      <c r="B5537" s="6">
        <v>-177017928.81921795</v>
      </c>
      <c r="C5537" s="6">
        <v>103425098.23325853</v>
      </c>
      <c r="D5537" s="6">
        <v>97346602.45640577</v>
      </c>
      <c r="E5537" s="6">
        <v>93468307.04607686</v>
      </c>
      <c r="F5537" s="6">
        <v>102979890.73542547</v>
      </c>
      <c r="G5537" s="6">
        <v>170329430.70478943</v>
      </c>
      <c r="H5537" s="6">
        <f>NPV(Supuestos!$B$22,C5537:G5537)+B5537</f>
        <v>201135467.27816743</v>
      </c>
      <c r="I5537" s="2">
        <f>IFERROR(IRR(B5537:G5537),"")</f>
        <v>0.5202177446797956</v>
      </c>
      <c r="J5537" s="2">
        <f>IFERROR(MIRR(B5537:G5537,Supuestos!$B$22,Supuestos!$B$22),"")</f>
        <v>0.3268902452257494</v>
      </c>
      <c r="K5537" s="6">
        <v>9402.409715132851</v>
      </c>
      <c r="L5537" s="6">
        <v>40880.04815709394</v>
      </c>
      <c r="M5537" s="6">
        <v>146268251.86342925</v>
      </c>
      <c r="N5537" s="6">
        <v>3462.884431704879</v>
      </c>
      <c r="O5537" s="6">
        <v>106492535.29057878</v>
      </c>
    </row>
    <row r="5538">
      <c r="A5538">
        <v>5534</v>
      </c>
      <c r="B5538" s="6">
        <v>-163835331.63100013</v>
      </c>
      <c r="C5538" s="6">
        <v>50034855.65302473</v>
      </c>
      <c r="D5538" s="6">
        <v>38450726.58248276</v>
      </c>
      <c r="E5538" s="6">
        <v>41309255.26627253</v>
      </c>
      <c r="F5538" s="6">
        <v>53273315.31470252</v>
      </c>
      <c r="G5538" s="6">
        <v>107180981.46212074</v>
      </c>
      <c r="H5538" s="6">
        <f>NPV(Supuestos!$B$22,C5538:G5538)+B5538</f>
        <v>24732571.33231581</v>
      </c>
      <c r="I5538" s="2">
        <f>IFERROR(IRR(B5538:G5538),"")</f>
        <v>0.1932456377873057</v>
      </c>
      <c r="J5538" s="2">
        <f>IFERROR(MIRR(B5538:G5538,Supuestos!$B$22,Supuestos!$B$22),"")</f>
        <v>0.17251091070311553</v>
      </c>
      <c r="K5538" s="6">
        <v>7646.9361882008325</v>
      </c>
      <c r="L5538" s="6">
        <v>39812.513196013155</v>
      </c>
      <c r="M5538" s="6">
        <v>139479831.79885483</v>
      </c>
      <c r="N5538" s="6">
        <v>3370.368709601462</v>
      </c>
      <c r="O5538" s="6">
        <v>108193411.1949596</v>
      </c>
    </row>
    <row r="5539">
      <c r="A5539">
        <v>5535</v>
      </c>
      <c r="B5539" s="6">
        <v>-165330988.68511224</v>
      </c>
      <c r="C5539" s="6">
        <v>64231973.84247093</v>
      </c>
      <c r="D5539" s="6">
        <v>70394036.46782285</v>
      </c>
      <c r="E5539" s="6">
        <v>66351777.6635958</v>
      </c>
      <c r="F5539" s="6">
        <v>60109234.907229826</v>
      </c>
      <c r="G5539" s="6">
        <v>118573684.23173107</v>
      </c>
      <c r="H5539" s="6">
        <f>NPV(Supuestos!$B$22,C5539:G5539)+B5539</f>
        <v>87137281.73508881</v>
      </c>
      <c r="I5539" s="2">
        <f>IFERROR(IRR(B5539:G5539),"")</f>
        <v>0.32591609717248604</v>
      </c>
      <c r="J5539" s="2">
        <f>IFERROR(MIRR(B5539:G5539,Supuestos!$B$22,Supuestos!$B$22),"")</f>
        <v>0.24072450461277395</v>
      </c>
      <c r="K5539" s="6">
        <v>8147.195492045022</v>
      </c>
      <c r="L5539" s="6">
        <v>40350.06697986978</v>
      </c>
      <c r="M5539" s="6">
        <v>139031797.98094347</v>
      </c>
      <c r="N5539" s="6">
        <v>3292.7930186192193</v>
      </c>
      <c r="O5539" s="6">
        <v>108482089.40290628</v>
      </c>
    </row>
    <row r="5540">
      <c r="A5540">
        <v>5536</v>
      </c>
      <c r="B5540" s="6">
        <v>-170788968.7545877</v>
      </c>
      <c r="C5540" s="6">
        <v>20951185.96759181</v>
      </c>
      <c r="D5540" s="6">
        <v>36356033.62968369</v>
      </c>
      <c r="E5540" s="6">
        <v>32104281.567230117</v>
      </c>
      <c r="F5540" s="6">
        <v>34852396.92012477</v>
      </c>
      <c r="G5540" s="6">
        <v>77889786.30066207</v>
      </c>
      <c r="H5540" s="6">
        <f>NPV(Supuestos!$B$22,C5540:G5540)+B5540</f>
        <v>-41677541.3879274</v>
      </c>
      <c r="I5540" s="2">
        <f>IFERROR(IRR(B5540:G5540),"")</f>
        <v>0.049244123412621715</v>
      </c>
      <c r="J5540" s="2">
        <f>IFERROR(MIRR(B5540:G5540,Supuestos!$B$22,Supuestos!$B$22),"")</f>
        <v>0.07796789022837514</v>
      </c>
      <c r="K5540" s="6">
        <v>7764.328058561163</v>
      </c>
      <c r="L5540" s="6">
        <v>33712.02626726149</v>
      </c>
      <c r="M5540" s="6">
        <v>149848870.23795977</v>
      </c>
      <c r="N5540" s="6">
        <v>3342.9173686231175</v>
      </c>
      <c r="O5540" s="6">
        <v>113439219.17821664</v>
      </c>
    </row>
    <row r="5541">
      <c r="A5541">
        <v>5537</v>
      </c>
      <c r="B5541" s="6">
        <v>-168583364.2138101</v>
      </c>
      <c r="C5541" s="6">
        <v>78623807.01340473</v>
      </c>
      <c r="D5541" s="6">
        <v>79351655.2608231</v>
      </c>
      <c r="E5541" s="6">
        <v>88544647.37766916</v>
      </c>
      <c r="F5541" s="6">
        <v>78064045.93355101</v>
      </c>
      <c r="G5541" s="6">
        <v>134833357.72132134</v>
      </c>
      <c r="H5541" s="6">
        <f>NPV(Supuestos!$B$22,C5541:G5541)+B5541</f>
        <v>137456927.37783328</v>
      </c>
      <c r="I5541" s="2">
        <f>IFERROR(IRR(B5541:G5541),"")</f>
        <v>0.4187065412252239</v>
      </c>
      <c r="J5541" s="2">
        <f>IFERROR(MIRR(B5541:G5541,Supuestos!$B$22,Supuestos!$B$22),"")</f>
        <v>0.28439211135819864</v>
      </c>
      <c r="K5541" s="6">
        <v>8828.020501106652</v>
      </c>
      <c r="L5541" s="6">
        <v>41737.29080857482</v>
      </c>
      <c r="M5541" s="6">
        <v>139106751.50031018</v>
      </c>
      <c r="N5541" s="6">
        <v>3418.696988467127</v>
      </c>
      <c r="O5541" s="6">
        <v>113669806.1377316</v>
      </c>
    </row>
    <row r="5542">
      <c r="A5542">
        <v>5538</v>
      </c>
      <c r="B5542" s="6">
        <v>-169934672.18316144</v>
      </c>
      <c r="C5542" s="6">
        <v>58979014.9969119</v>
      </c>
      <c r="D5542" s="6">
        <v>76142197.30414894</v>
      </c>
      <c r="E5542" s="6">
        <v>71091542.82431789</v>
      </c>
      <c r="F5542" s="6">
        <v>66872874.06050295</v>
      </c>
      <c r="G5542" s="6">
        <v>97508588.04622906</v>
      </c>
      <c r="H5542" s="6">
        <f>NPV(Supuestos!$B$22,C5542:G5542)+B5542</f>
        <v>78612035.66496262</v>
      </c>
      <c r="I5542" s="2">
        <f>IFERROR(IRR(B5542:G5542),"")</f>
        <v>0.3072560464062321</v>
      </c>
      <c r="J5542" s="2">
        <f>IFERROR(MIRR(B5542:G5542,Supuestos!$B$22,Supuestos!$B$22),"")</f>
        <v>0.23007064590101423</v>
      </c>
      <c r="K5542" s="6">
        <v>7805.175892904782</v>
      </c>
      <c r="L5542" s="6">
        <v>43854.9989111326</v>
      </c>
      <c r="M5542" s="6">
        <v>142550993.76039842</v>
      </c>
      <c r="N5542" s="6">
        <v>3477.3034737445414</v>
      </c>
      <c r="O5542" s="6">
        <v>106996453.39386697</v>
      </c>
    </row>
    <row r="5543">
      <c r="A5543">
        <v>5539</v>
      </c>
      <c r="B5543" s="6">
        <v>-162901931.38661462</v>
      </c>
      <c r="C5543" s="6">
        <v>84002445.30523796</v>
      </c>
      <c r="D5543" s="6">
        <v>86257036.26032574</v>
      </c>
      <c r="E5543" s="6">
        <v>79194875.9670676</v>
      </c>
      <c r="F5543" s="6">
        <v>106361631.59498966</v>
      </c>
      <c r="G5543" s="6">
        <v>122169577.1986721</v>
      </c>
      <c r="H5543" s="6">
        <f>NPV(Supuestos!$B$22,C5543:G5543)+B5543</f>
        <v>157036372.62700891</v>
      </c>
      <c r="I5543" s="2">
        <f>IFERROR(IRR(B5543:G5543),"")</f>
        <v>0.46875417805243497</v>
      </c>
      <c r="J5543" s="2">
        <f>IFERROR(MIRR(B5543:G5543,Supuestos!$B$22,Supuestos!$B$22),"")</f>
        <v>0.30476666431183386</v>
      </c>
      <c r="K5543" s="6">
        <v>8638.493891872104</v>
      </c>
      <c r="L5543" s="6">
        <v>42341.28542300361</v>
      </c>
      <c r="M5543" s="6">
        <v>133640736.5465642</v>
      </c>
      <c r="N5543" s="6">
        <v>3413.6930551069477</v>
      </c>
      <c r="O5543" s="6">
        <v>109310685.18428709</v>
      </c>
    </row>
    <row r="5544">
      <c r="A5544">
        <v>5540</v>
      </c>
      <c r="B5544" s="6">
        <v>-180841563.54876846</v>
      </c>
      <c r="C5544" s="6">
        <v>60944904.787752524</v>
      </c>
      <c r="D5544" s="6">
        <v>45913006.62737447</v>
      </c>
      <c r="E5544" s="6">
        <v>54962180.400999635</v>
      </c>
      <c r="F5544" s="6">
        <v>56058219.47682614</v>
      </c>
      <c r="G5544" s="6">
        <v>85344262.46306564</v>
      </c>
      <c r="H5544" s="6">
        <f>NPV(Supuestos!$B$22,C5544:G5544)+B5544</f>
        <v>22561454.9636775</v>
      </c>
      <c r="I5544" s="2">
        <f>IFERROR(IRR(B5544:G5544),"")</f>
        <v>0.1879518285585059</v>
      </c>
      <c r="J5544" s="2">
        <f>IFERROR(MIRR(B5544:G5544,Supuestos!$B$22,Supuestos!$B$22),"")</f>
        <v>0.16712313920302146</v>
      </c>
      <c r="K5544" s="6">
        <v>8049.672602849097</v>
      </c>
      <c r="L5544" s="6">
        <v>35967.994583841464</v>
      </c>
      <c r="M5544" s="6">
        <v>157679117.1022906</v>
      </c>
      <c r="N5544" s="6">
        <v>3347.1705497552953</v>
      </c>
      <c r="O5544" s="6">
        <v>110067832.67053379</v>
      </c>
    </row>
    <row r="5545">
      <c r="A5545">
        <v>5541</v>
      </c>
      <c r="B5545" s="6">
        <v>-171534175.8814138</v>
      </c>
      <c r="C5545" s="6">
        <v>74164588.65677723</v>
      </c>
      <c r="D5545" s="6">
        <v>72359971.84613857</v>
      </c>
      <c r="E5545" s="6">
        <v>77437876.44722584</v>
      </c>
      <c r="F5545" s="6">
        <v>63187302.13769488</v>
      </c>
      <c r="G5545" s="6">
        <v>120422621.56490295</v>
      </c>
      <c r="H5545" s="6">
        <f>NPV(Supuestos!$B$22,C5545:G5545)+B5545</f>
        <v>101425181.90556598</v>
      </c>
      <c r="I5545" s="2">
        <f>IFERROR(IRR(B5545:G5545),"")</f>
        <v>0.3514167976603147</v>
      </c>
      <c r="J5545" s="2">
        <f>IFERROR(MIRR(B5545:G5545,Supuestos!$B$22,Supuestos!$B$22),"")</f>
        <v>0.2509913789147624</v>
      </c>
      <c r="K5545" s="6">
        <v>8820.718005190914</v>
      </c>
      <c r="L5545" s="6">
        <v>37909.25478924198</v>
      </c>
      <c r="M5545" s="6">
        <v>144783228.17878684</v>
      </c>
      <c r="N5545" s="6">
        <v>3448.2714949175715</v>
      </c>
      <c r="O5545" s="6">
        <v>112885046.41425486</v>
      </c>
    </row>
    <row r="5546">
      <c r="A5546">
        <v>5542</v>
      </c>
      <c r="B5546" s="6">
        <v>-162661974.60526052</v>
      </c>
      <c r="C5546" s="6">
        <v>95376666.58939536</v>
      </c>
      <c r="D5546" s="6">
        <v>77899759.96376993</v>
      </c>
      <c r="E5546" s="6">
        <v>71162201.52036753</v>
      </c>
      <c r="F5546" s="6">
        <v>79883059.77098787</v>
      </c>
      <c r="G5546" s="6">
        <v>126701963.77145836</v>
      </c>
      <c r="H5546" s="6">
        <f>NPV(Supuestos!$B$22,C5546:G5546)+B5546</f>
        <v>142077776.72337747</v>
      </c>
      <c r="I5546" s="2">
        <f>IFERROR(IRR(B5546:G5546),"")</f>
        <v>0.4551624964275536</v>
      </c>
      <c r="J5546" s="2">
        <f>IFERROR(MIRR(B5546:G5546,Supuestos!$B$22,Supuestos!$B$22),"")</f>
        <v>0.29250867035945327</v>
      </c>
      <c r="K5546" s="6">
        <v>8539.944211017319</v>
      </c>
      <c r="L5546" s="6">
        <v>41216.35291307228</v>
      </c>
      <c r="M5546" s="6">
        <v>134503146.24852145</v>
      </c>
      <c r="N5546" s="6">
        <v>3380.3992414847016</v>
      </c>
      <c r="O5546" s="6">
        <v>105597587.81310458</v>
      </c>
    </row>
    <row r="5547">
      <c r="A5547">
        <v>5543</v>
      </c>
      <c r="B5547" s="6">
        <v>-161116867.01839444</v>
      </c>
      <c r="C5547" s="6">
        <v>33716110.39561426</v>
      </c>
      <c r="D5547" s="6">
        <v>40960535.70294905</v>
      </c>
      <c r="E5547" s="6">
        <v>35871106.047473505</v>
      </c>
      <c r="F5547" s="6">
        <v>49650572.280475065</v>
      </c>
      <c r="G5547" s="6">
        <v>89663887.69832027</v>
      </c>
      <c r="H5547" s="6">
        <f>NPV(Supuestos!$B$22,C5547:G5547)+B5547</f>
        <v>154183.62782642245</v>
      </c>
      <c r="I5547" s="2">
        <f>IFERROR(IRR(B5547:G5547),"")</f>
        <v>0.14034110012720147</v>
      </c>
      <c r="J5547" s="2">
        <f>IFERROR(MIRR(B5547:G5547,Supuestos!$B$22,Supuestos!$B$22),"")</f>
        <v>0.14021810514982525</v>
      </c>
      <c r="K5547" s="6">
        <v>7198.730706143296</v>
      </c>
      <c r="L5547" s="6">
        <v>40907.336345225114</v>
      </c>
      <c r="M5547" s="6">
        <v>137558395.15800214</v>
      </c>
      <c r="N5547" s="6">
        <v>3367.17521417886</v>
      </c>
      <c r="O5547" s="6">
        <v>106811687.96354723</v>
      </c>
    </row>
    <row r="5548">
      <c r="A5548">
        <v>5544</v>
      </c>
      <c r="B5548" s="6">
        <v>-169440223.72644553</v>
      </c>
      <c r="C5548" s="6">
        <v>46045346.095599756</v>
      </c>
      <c r="D5548" s="6">
        <v>51343334.76037343</v>
      </c>
      <c r="E5548" s="6">
        <v>52425841.25111832</v>
      </c>
      <c r="F5548" s="6">
        <v>56099382.02015963</v>
      </c>
      <c r="G5548" s="6">
        <v>106335635.39861354</v>
      </c>
      <c r="H5548" s="6">
        <f>NPV(Supuestos!$B$22,C5548:G5548)+B5548</f>
        <v>34286143.7999226</v>
      </c>
      <c r="I5548" s="2">
        <f>IFERROR(IRR(B5548:G5548),"")</f>
        <v>0.21105962346124818</v>
      </c>
      <c r="J5548" s="2">
        <f>IFERROR(MIRR(B5548:G5548,Supuestos!$B$22,Supuestos!$B$22),"")</f>
        <v>0.18279913007568482</v>
      </c>
      <c r="K5548" s="6">
        <v>7433.400871374564</v>
      </c>
      <c r="L5548" s="6">
        <v>43033.07737064457</v>
      </c>
      <c r="M5548" s="6">
        <v>143849654.54045525</v>
      </c>
      <c r="N5548" s="6">
        <v>3454.5958849291005</v>
      </c>
      <c r="O5548" s="6">
        <v>105588309.54858017</v>
      </c>
    </row>
    <row r="5549">
      <c r="A5549">
        <v>5545</v>
      </c>
      <c r="B5549" s="6">
        <v>-187049048.6775052</v>
      </c>
      <c r="C5549" s="6">
        <v>57129219.38489491</v>
      </c>
      <c r="D5549" s="6">
        <v>59468454.594989665</v>
      </c>
      <c r="E5549" s="6">
        <v>67908932.09949216</v>
      </c>
      <c r="F5549" s="6">
        <v>51999317.89194153</v>
      </c>
      <c r="G5549" s="6">
        <v>90911364.23543975</v>
      </c>
      <c r="H5549" s="6">
        <f>NPV(Supuestos!$B$22,C5549:G5549)+B5549</f>
        <v>32664225.68074119</v>
      </c>
      <c r="I5549" s="2">
        <f>IFERROR(IRR(B5549:G5549),"")</f>
        <v>0.2063280078029137</v>
      </c>
      <c r="J5549" s="2">
        <f>IFERROR(MIRR(B5549:G5549,Supuestos!$B$22,Supuestos!$B$22),"")</f>
        <v>0.17729421467153017</v>
      </c>
      <c r="K5549" s="6">
        <v>8081.948316656814</v>
      </c>
      <c r="L5549" s="6">
        <v>39562.79622186863</v>
      </c>
      <c r="M5549" s="6">
        <v>161469490.7312998</v>
      </c>
      <c r="N5549" s="6">
        <v>3318.2672602434955</v>
      </c>
      <c r="O5549" s="6">
        <v>113877063.60457002</v>
      </c>
    </row>
    <row r="5550">
      <c r="A5550">
        <v>5546</v>
      </c>
      <c r="B5550" s="6">
        <v>-177464476.40676305</v>
      </c>
      <c r="C5550" s="6">
        <v>52175706.972032525</v>
      </c>
      <c r="D5550" s="6">
        <v>57551046.36883861</v>
      </c>
      <c r="E5550" s="6">
        <v>62053474.479323044</v>
      </c>
      <c r="F5550" s="6">
        <v>63666654.8517152</v>
      </c>
      <c r="G5550" s="6">
        <v>90481758.389124</v>
      </c>
      <c r="H5550" s="6">
        <f>NPV(Supuestos!$B$22,C5550:G5550)+B5550</f>
        <v>39160837.43633589</v>
      </c>
      <c r="I5550" s="2">
        <f>IFERROR(IRR(B5550:G5550),"")</f>
        <v>0.220869747761428</v>
      </c>
      <c r="J5550" s="2">
        <f>IFERROR(MIRR(B5550:G5550,Supuestos!$B$22,Supuestos!$B$22),"")</f>
        <v>0.18638160944233073</v>
      </c>
      <c r="K5550" s="6">
        <v>8883.53016382358</v>
      </c>
      <c r="L5550" s="6">
        <v>32583.818784858428</v>
      </c>
      <c r="M5550" s="6">
        <v>154307729.44453496</v>
      </c>
      <c r="N5550" s="6">
        <v>3375.4506525583565</v>
      </c>
      <c r="O5550" s="6">
        <v>106925795.0745964</v>
      </c>
    </row>
    <row r="5551">
      <c r="A5551">
        <v>5547</v>
      </c>
      <c r="B5551" s="6">
        <v>-173299889.13416743</v>
      </c>
      <c r="C5551" s="6">
        <v>33800941.96958426</v>
      </c>
      <c r="D5551" s="6">
        <v>35984451.68187904</v>
      </c>
      <c r="E5551" s="6">
        <v>34290313.254010126</v>
      </c>
      <c r="F5551" s="6">
        <v>47076314.03753463</v>
      </c>
      <c r="G5551" s="6">
        <v>83023613.67495891</v>
      </c>
      <c r="H5551" s="6">
        <f>NPV(Supuestos!$B$22,C5551:G5551)+B5551</f>
        <v>-21823267.793326907</v>
      </c>
      <c r="I5551" s="2">
        <f>IFERROR(IRR(B5551:G5551),"")</f>
        <v>0.09341595779288737</v>
      </c>
      <c r="J5551" s="2">
        <f>IFERROR(MIRR(B5551:G5551,Supuestos!$B$22,Supuestos!$B$22),"")</f>
        <v>0.10972230760939983</v>
      </c>
      <c r="K5551" s="6">
        <v>7731.4834923370545</v>
      </c>
      <c r="L5551" s="6">
        <v>36895.14852014371</v>
      </c>
      <c r="M5551" s="6">
        <v>150479550.59570223</v>
      </c>
      <c r="N5551" s="6">
        <v>3510.653025160233</v>
      </c>
      <c r="O5551" s="6">
        <v>113084352.29251851</v>
      </c>
    </row>
    <row r="5552">
      <c r="A5552">
        <v>5548</v>
      </c>
      <c r="B5552" s="6">
        <v>-186541623.63628706</v>
      </c>
      <c r="C5552" s="6">
        <v>90281155.83956066</v>
      </c>
      <c r="D5552" s="6">
        <v>96018698.7412296</v>
      </c>
      <c r="E5552" s="6">
        <v>89466254.34019074</v>
      </c>
      <c r="F5552" s="6">
        <v>79499917.42178684</v>
      </c>
      <c r="G5552" s="6">
        <v>135621406.14994556</v>
      </c>
      <c r="H5552" s="6">
        <f>NPV(Supuestos!$B$22,C5552:G5552)+B5552</f>
        <v>144430658.59116256</v>
      </c>
      <c r="I5552" s="2">
        <f>IFERROR(IRR(B5552:G5552),"")</f>
        <v>0.4166731446215341</v>
      </c>
      <c r="J5552" s="2">
        <f>IFERROR(MIRR(B5552:G5552,Supuestos!$B$22,Supuestos!$B$22),"")</f>
        <v>0.2785214709115391</v>
      </c>
      <c r="K5552" s="6">
        <v>8343.145901791084</v>
      </c>
      <c r="L5552" s="6">
        <v>46009.96663796129</v>
      </c>
      <c r="M5552" s="6">
        <v>155832194.46852297</v>
      </c>
      <c r="N5552" s="6">
        <v>3478.849345538765</v>
      </c>
      <c r="O5552" s="6">
        <v>108762909.53219877</v>
      </c>
    </row>
    <row r="5553">
      <c r="A5553">
        <v>5549</v>
      </c>
      <c r="B5553" s="6">
        <v>-161344096.1469949</v>
      </c>
      <c r="C5553" s="6">
        <v>44492696.27468096</v>
      </c>
      <c r="D5553" s="6">
        <v>28526064.035363775</v>
      </c>
      <c r="E5553" s="6">
        <v>38622252.72801441</v>
      </c>
      <c r="F5553" s="6">
        <v>50481065.804982</v>
      </c>
      <c r="G5553" s="6">
        <v>93298809.40114261</v>
      </c>
      <c r="H5553" s="6">
        <f>NPV(Supuestos!$B$22,C5553:G5553)+B5553</f>
        <v>4048706.737738818</v>
      </c>
      <c r="I5553" s="2">
        <f>IFERROR(IRR(B5553:G5553),"")</f>
        <v>0.14899748261036722</v>
      </c>
      <c r="J5553" s="2">
        <f>IFERROR(MIRR(B5553:G5553,Supuestos!$B$22,Supuestos!$B$22),"")</f>
        <v>0.14566476642088055</v>
      </c>
      <c r="K5553" s="6">
        <v>7773.544584861743</v>
      </c>
      <c r="L5553" s="6">
        <v>35569.515311491974</v>
      </c>
      <c r="M5553" s="6">
        <v>139223999.09613046</v>
      </c>
      <c r="N5553" s="6">
        <v>3429.9157733097672</v>
      </c>
      <c r="O5553" s="6">
        <v>103898742.3599632</v>
      </c>
    </row>
    <row r="5554">
      <c r="A5554">
        <v>5550</v>
      </c>
      <c r="B5554" s="6">
        <v>-157716311.5890629</v>
      </c>
      <c r="C5554" s="6">
        <v>55992316.06603974</v>
      </c>
      <c r="D5554" s="6">
        <v>48368115.4286719</v>
      </c>
      <c r="E5554" s="6">
        <v>34122045.386214875</v>
      </c>
      <c r="F5554" s="6">
        <v>63351993.21888316</v>
      </c>
      <c r="G5554" s="6">
        <v>81333808.01920775</v>
      </c>
      <c r="H5554" s="6">
        <f>NPV(Supuestos!$B$22,C5554:G5554)+B5554</f>
        <v>31400555.036671363</v>
      </c>
      <c r="I5554" s="2">
        <f>IFERROR(IRR(B5554:G5554),"")</f>
        <v>0.21484842700552623</v>
      </c>
      <c r="J5554" s="2">
        <f>IFERROR(MIRR(B5554:G5554,Supuestos!$B$22,Supuestos!$B$22),"")</f>
        <v>0.18215815274551161</v>
      </c>
      <c r="K5554" s="6">
        <v>7791.287474623785</v>
      </c>
      <c r="L5554" s="6">
        <v>36892.50237331339</v>
      </c>
      <c r="M5554" s="6">
        <v>134721104.2571649</v>
      </c>
      <c r="N5554" s="6">
        <v>3322.033111999432</v>
      </c>
      <c r="O5554" s="6">
        <v>104519247.50475289</v>
      </c>
    </row>
    <row r="5555">
      <c r="A5555">
        <v>5551</v>
      </c>
      <c r="B5555" s="6">
        <v>-156994908.56252998</v>
      </c>
      <c r="C5555" s="6">
        <v>68496752.87871796</v>
      </c>
      <c r="D5555" s="6">
        <v>64995671.202607565</v>
      </c>
      <c r="E5555" s="6">
        <v>56677866.9881203</v>
      </c>
      <c r="F5555" s="6">
        <v>42553514.29377404</v>
      </c>
      <c r="G5555" s="6">
        <v>106644711.34099774</v>
      </c>
      <c r="H5555" s="6">
        <f>NPV(Supuestos!$B$22,C5555:G5555)+B5555</f>
        <v>71940984.51766628</v>
      </c>
      <c r="I5555" s="2">
        <f>IFERROR(IRR(B5555:G5555),"")</f>
        <v>0.31154632533244314</v>
      </c>
      <c r="J5555" s="2">
        <f>IFERROR(MIRR(B5555:G5555,Supuestos!$B$22,Supuestos!$B$22),"")</f>
        <v>0.2293357608014439</v>
      </c>
      <c r="K5555" s="6">
        <v>8340.769908089427</v>
      </c>
      <c r="L5555" s="6">
        <v>38194.78421038017</v>
      </c>
      <c r="M5555" s="6">
        <v>131508996.01949735</v>
      </c>
      <c r="N5555" s="6">
        <v>3394.9817100539804</v>
      </c>
      <c r="O5555" s="6">
        <v>116267101.77687836</v>
      </c>
    </row>
    <row r="5556">
      <c r="A5556">
        <v>5552</v>
      </c>
      <c r="B5556" s="6">
        <v>-183054727.01853427</v>
      </c>
      <c r="C5556" s="6">
        <v>31563448.261099417</v>
      </c>
      <c r="D5556" s="6">
        <v>44547228.15998232</v>
      </c>
      <c r="E5556" s="6">
        <v>35467326.47250417</v>
      </c>
      <c r="F5556" s="6">
        <v>49451830.14003767</v>
      </c>
      <c r="G5556" s="6">
        <v>92102000.33616298</v>
      </c>
      <c r="H5556" s="6">
        <f>NPV(Supuestos!$B$22,C5556:G5556)+B5556</f>
        <v>-20036064.819301084</v>
      </c>
      <c r="I5556" s="2">
        <f>IFERROR(IRR(B5556:G5556),"")</f>
        <v>0.10012163882982049</v>
      </c>
      <c r="J5556" s="2">
        <f>IFERROR(MIRR(B5556:G5556,Supuestos!$B$22,Supuestos!$B$22),"")</f>
        <v>0.11387415360494191</v>
      </c>
      <c r="K5556" s="6">
        <v>7564.510443556936</v>
      </c>
      <c r="L5556" s="6">
        <v>38664.312756562606</v>
      </c>
      <c r="M5556" s="6">
        <v>159656599.20733672</v>
      </c>
      <c r="N5556" s="6">
        <v>3459.014861471951</v>
      </c>
      <c r="O5556" s="6">
        <v>108767662.20485781</v>
      </c>
    </row>
    <row r="5557">
      <c r="A5557">
        <v>5553</v>
      </c>
      <c r="B5557" s="6">
        <v>-155342962.67554444</v>
      </c>
      <c r="C5557" s="6">
        <v>36166742.12490219</v>
      </c>
      <c r="D5557" s="6">
        <v>34206082.17784254</v>
      </c>
      <c r="E5557" s="6">
        <v>33600569.49671737</v>
      </c>
      <c r="F5557" s="6">
        <v>35606463.294037506</v>
      </c>
      <c r="G5557" s="6">
        <v>89133990.23420884</v>
      </c>
      <c r="H5557" s="6">
        <f>NPV(Supuestos!$B$22,C5557:G5557)+B5557</f>
        <v>-7242567.314485356</v>
      </c>
      <c r="I5557" s="2">
        <f>IFERROR(IRR(B5557:G5557),"")</f>
        <v>0.12300842406083827</v>
      </c>
      <c r="J5557" s="2">
        <f>IFERROR(MIRR(B5557:G5557,Supuestos!$B$22,Supuestos!$B$22),"")</f>
        <v>0.12916596210275122</v>
      </c>
      <c r="K5557" s="6">
        <v>7681.744149851447</v>
      </c>
      <c r="L5557" s="6">
        <v>36042.34317045979</v>
      </c>
      <c r="M5557" s="6">
        <v>133193517.97181503</v>
      </c>
      <c r="N5557" s="6">
        <v>3336.794564810892</v>
      </c>
      <c r="O5557" s="6">
        <v>111760156.89253938</v>
      </c>
    </row>
    <row r="5558">
      <c r="A5558">
        <v>5554</v>
      </c>
      <c r="B5558" s="6">
        <v>-169374427.0709383</v>
      </c>
      <c r="C5558" s="6">
        <v>63545575.144618124</v>
      </c>
      <c r="D5558" s="6">
        <v>64283280.730097294</v>
      </c>
      <c r="E5558" s="6">
        <v>70604020.42303772</v>
      </c>
      <c r="F5558" s="6">
        <v>65120612.09702018</v>
      </c>
      <c r="G5558" s="6">
        <v>107564735.71882892</v>
      </c>
      <c r="H5558" s="6">
        <f>NPV(Supuestos!$B$22,C5558:G5558)+B5558</f>
        <v>77909288.56773119</v>
      </c>
      <c r="I5558" s="2">
        <f>IFERROR(IRR(B5558:G5558),"")</f>
        <v>0.30415497247300405</v>
      </c>
      <c r="J5558" s="2">
        <f>IFERROR(MIRR(B5558:G5558,Supuestos!$B$22,Supuestos!$B$22),"")</f>
        <v>0.22962982075568883</v>
      </c>
      <c r="K5558" s="6">
        <v>8172.127070433523</v>
      </c>
      <c r="L5558" s="6">
        <v>40341.9178847766</v>
      </c>
      <c r="M5558" s="6">
        <v>143000084.73338714</v>
      </c>
      <c r="N5558" s="6">
        <v>3470.5220027205846</v>
      </c>
      <c r="O5558" s="6">
        <v>109015500.37591495</v>
      </c>
    </row>
    <row r="5559">
      <c r="A5559">
        <v>5555</v>
      </c>
      <c r="B5559" s="6">
        <v>-148675003.8468176</v>
      </c>
      <c r="C5559" s="6">
        <v>27495449.273703914</v>
      </c>
      <c r="D5559" s="6">
        <v>26954873.12044012</v>
      </c>
      <c r="E5559" s="6">
        <v>38335852.77484299</v>
      </c>
      <c r="F5559" s="6">
        <v>33560640.19160147</v>
      </c>
      <c r="G5559" s="6">
        <v>62509973.46827926</v>
      </c>
      <c r="H5559" s="6">
        <f>NPV(Supuestos!$B$22,C5559:G5559)+B5559</f>
        <v>-25603365.83914496</v>
      </c>
      <c r="I5559" s="2">
        <f>IFERROR(IRR(B5559:G5559),"")</f>
        <v>0.07446214297941665</v>
      </c>
      <c r="J5559" s="2">
        <f>IFERROR(MIRR(B5559:G5559,Supuestos!$B$22,Supuestos!$B$22),"")</f>
        <v>0.09771312213052608</v>
      </c>
      <c r="K5559" s="6">
        <v>7643.32438880209</v>
      </c>
      <c r="L5559" s="6">
        <v>32692.089578238174</v>
      </c>
      <c r="M5559" s="6">
        <v>128684904.19927758</v>
      </c>
      <c r="N5559" s="6">
        <v>3363.575840803484</v>
      </c>
      <c r="O5559" s="6">
        <v>105108395.56322044</v>
      </c>
    </row>
    <row r="5560">
      <c r="A5560">
        <v>5556</v>
      </c>
      <c r="B5560" s="6">
        <v>-169336725.4954077</v>
      </c>
      <c r="C5560" s="6">
        <v>52054479.071568884</v>
      </c>
      <c r="D5560" s="6">
        <v>53243123.24898462</v>
      </c>
      <c r="E5560" s="6">
        <v>41153969.659740016</v>
      </c>
      <c r="F5560" s="6">
        <v>38496105.882577956</v>
      </c>
      <c r="G5560" s="6">
        <v>103950763.78461404</v>
      </c>
      <c r="H5560" s="6">
        <f>NPV(Supuestos!$B$22,C5560:G5560)+B5560</f>
        <v>21853264.399611287</v>
      </c>
      <c r="I5560" s="2">
        <f>IFERROR(IRR(B5560:G5560),"")</f>
        <v>0.18801230787685277</v>
      </c>
      <c r="J5560" s="2">
        <f>IFERROR(MIRR(B5560:G5560,Supuestos!$B$22,Supuestos!$B$22),"")</f>
        <v>0.16801292842531446</v>
      </c>
      <c r="K5560" s="6">
        <v>7971.032671982534</v>
      </c>
      <c r="L5560" s="6">
        <v>38165.27609360505</v>
      </c>
      <c r="M5560" s="6">
        <v>144999392.48121893</v>
      </c>
      <c r="N5560" s="6">
        <v>3481.075305957347</v>
      </c>
      <c r="O5560" s="6">
        <v>109190566.04241545</v>
      </c>
    </row>
    <row r="5561">
      <c r="A5561">
        <v>5557</v>
      </c>
      <c r="B5561" s="6">
        <v>-155633253.55677068</v>
      </c>
      <c r="C5561" s="6">
        <v>49633922.55982843</v>
      </c>
      <c r="D5561" s="6">
        <v>66628871.50799094</v>
      </c>
      <c r="E5561" s="6">
        <v>62952097.18636588</v>
      </c>
      <c r="F5561" s="6">
        <v>73127627.8294099</v>
      </c>
      <c r="G5561" s="6">
        <v>94549350.6737816</v>
      </c>
      <c r="H5561" s="6">
        <f>NPV(Supuestos!$B$22,C5561:G5561)+B5561</f>
        <v>74068296.71867001</v>
      </c>
      <c r="I5561" s="2">
        <f>IFERROR(IRR(B5561:G5561),"")</f>
        <v>0.3051358939437572</v>
      </c>
      <c r="J5561" s="2">
        <f>IFERROR(MIRR(B5561:G5561,Supuestos!$B$22,Supuestos!$B$22),"")</f>
        <v>0.2323020111916927</v>
      </c>
      <c r="K5561" s="6">
        <v>8014.970000305586</v>
      </c>
      <c r="L5561" s="6">
        <v>40116.92668952965</v>
      </c>
      <c r="M5561" s="6">
        <v>129910376.4430876</v>
      </c>
      <c r="N5561" s="6">
        <v>3491.8292654367783</v>
      </c>
      <c r="O5561" s="6">
        <v>103568095.50565918</v>
      </c>
    </row>
    <row r="5562">
      <c r="A5562">
        <v>5558</v>
      </c>
      <c r="B5562" s="6">
        <v>-164618510.76048124</v>
      </c>
      <c r="C5562" s="6">
        <v>69710269.49905375</v>
      </c>
      <c r="D5562" s="6">
        <v>69332821.63231471</v>
      </c>
      <c r="E5562" s="6">
        <v>56775328.42137902</v>
      </c>
      <c r="F5562" s="6">
        <v>66875444.780423656</v>
      </c>
      <c r="G5562" s="6">
        <v>115140507.19654664</v>
      </c>
      <c r="H5562" s="6">
        <f>NPV(Supuestos!$B$22,C5562:G5562)+B5562</f>
        <v>87597936.19118005</v>
      </c>
      <c r="I5562" s="2">
        <f>IFERROR(IRR(B5562:G5562),"")</f>
        <v>0.3305097854156939</v>
      </c>
      <c r="J5562" s="2">
        <f>IFERROR(MIRR(B5562:G5562,Supuestos!$B$22,Supuestos!$B$22),"")</f>
        <v>0.2415488109181334</v>
      </c>
      <c r="K5562" s="6">
        <v>8832.4017610521</v>
      </c>
      <c r="L5562" s="6">
        <v>35743.43297763903</v>
      </c>
      <c r="M5562" s="6">
        <v>139362481.9302615</v>
      </c>
      <c r="N5562" s="6">
        <v>3412.108159592996</v>
      </c>
      <c r="O5562" s="6">
        <v>108867140.25784259</v>
      </c>
    </row>
    <row r="5563">
      <c r="A5563">
        <v>5559</v>
      </c>
      <c r="B5563" s="6">
        <v>-178436914.3466552</v>
      </c>
      <c r="C5563" s="6">
        <v>50618736.77961147</v>
      </c>
      <c r="D5563" s="6">
        <v>56241870.229488656</v>
      </c>
      <c r="E5563" s="6">
        <v>50319236.014991164</v>
      </c>
      <c r="F5563" s="6">
        <v>68256606.68013895</v>
      </c>
      <c r="G5563" s="6">
        <v>102484635.44666408</v>
      </c>
      <c r="H5563" s="6">
        <f>NPV(Supuestos!$B$22,C5563:G5563)+B5563</f>
        <v>36846529.09127319</v>
      </c>
      <c r="I5563" s="2">
        <f>IFERROR(IRR(B5563:G5563),"")</f>
        <v>0.2136154919914519</v>
      </c>
      <c r="J5563" s="2">
        <f>IFERROR(MIRR(B5563:G5563,Supuestos!$B$22,Supuestos!$B$22),"")</f>
        <v>0.1836138453693339</v>
      </c>
      <c r="K5563" s="6">
        <v>8078.900606285697</v>
      </c>
      <c r="L5563" s="6">
        <v>40693.94191719431</v>
      </c>
      <c r="M5563" s="6">
        <v>152135929.3844971</v>
      </c>
      <c r="N5563" s="6">
        <v>3361.087009434899</v>
      </c>
      <c r="O5563" s="6">
        <v>115827131.09894623</v>
      </c>
    </row>
    <row r="5564">
      <c r="A5564">
        <v>5560</v>
      </c>
      <c r="B5564" s="6">
        <v>-171230426.42946473</v>
      </c>
      <c r="C5564" s="6">
        <v>60398972.75626709</v>
      </c>
      <c r="D5564" s="6">
        <v>68075029.68013382</v>
      </c>
      <c r="E5564" s="6">
        <v>61223313.201228514</v>
      </c>
      <c r="F5564" s="6">
        <v>79567801.36715499</v>
      </c>
      <c r="G5564" s="6">
        <v>136919349.59484166</v>
      </c>
      <c r="H5564" s="6">
        <f>NPV(Supuestos!$B$22,C5564:G5564)+B5564</f>
        <v>93678791.62404005</v>
      </c>
      <c r="I5564" s="2">
        <f>IFERROR(IRR(B5564:G5564),"")</f>
        <v>0.32162854349637354</v>
      </c>
      <c r="J5564" s="2">
        <f>IFERROR(MIRR(B5564:G5564,Supuestos!$B$22,Supuestos!$B$22),"")</f>
        <v>0.24396476095749264</v>
      </c>
      <c r="K5564" s="6">
        <v>8317.429522754925</v>
      </c>
      <c r="L5564" s="6">
        <v>41848.34272818334</v>
      </c>
      <c r="M5564" s="6">
        <v>143384775.12660405</v>
      </c>
      <c r="N5564" s="6">
        <v>3333.4772678713002</v>
      </c>
      <c r="O5564" s="6">
        <v>114373379.20715587</v>
      </c>
    </row>
    <row r="5565">
      <c r="A5565">
        <v>5561</v>
      </c>
      <c r="B5565" s="6">
        <v>-190211124.09424937</v>
      </c>
      <c r="C5565" s="6">
        <v>63298710.75937919</v>
      </c>
      <c r="D5565" s="6">
        <v>73660143.20165426</v>
      </c>
      <c r="E5565" s="6">
        <v>76475136.07674465</v>
      </c>
      <c r="F5565" s="6">
        <v>69290559.81419927</v>
      </c>
      <c r="G5565" s="6">
        <v>109496510.25683302</v>
      </c>
      <c r="H5565" s="6">
        <f>NPV(Supuestos!$B$22,C5565:G5565)+B5565</f>
        <v>71506317.82609904</v>
      </c>
      <c r="I5565" s="2">
        <f>IFERROR(IRR(B5565:G5565),"")</f>
        <v>0.2758898608903517</v>
      </c>
      <c r="J5565" s="2">
        <f>IFERROR(MIRR(B5565:G5565,Supuestos!$B$22,Supuestos!$B$22),"")</f>
        <v>0.21513408245681886</v>
      </c>
      <c r="K5565" s="6">
        <v>7869.684524841864</v>
      </c>
      <c r="L5565" s="6">
        <v>42177.35694954798</v>
      </c>
      <c r="M5565" s="6">
        <v>163657324.63148224</v>
      </c>
      <c r="N5565" s="6">
        <v>3268.646013302108</v>
      </c>
      <c r="O5565" s="6">
        <v>112291249.24058366</v>
      </c>
    </row>
    <row r="5566">
      <c r="A5566">
        <v>5562</v>
      </c>
      <c r="B5566" s="6">
        <v>-157679987.51641548</v>
      </c>
      <c r="C5566" s="6">
        <v>72122219.489055</v>
      </c>
      <c r="D5566" s="6">
        <v>70053158.32353136</v>
      </c>
      <c r="E5566" s="6">
        <v>71507335.3712815</v>
      </c>
      <c r="F5566" s="6">
        <v>74116316.01263225</v>
      </c>
      <c r="G5566" s="6">
        <v>107939522.91424976</v>
      </c>
      <c r="H5566" s="6">
        <f>NPV(Supuestos!$B$22,C5566:G5566)+B5566</f>
        <v>107697377.26043665</v>
      </c>
      <c r="I5566" s="2">
        <f>IFERROR(IRR(B5566:G5566),"")</f>
        <v>0.3820197568660837</v>
      </c>
      <c r="J5566" s="2">
        <f>IFERROR(MIRR(B5566:G5566,Supuestos!$B$22,Supuestos!$B$22),"")</f>
        <v>0.2650925883638908</v>
      </c>
      <c r="K5566" s="6">
        <v>8899.671234916681</v>
      </c>
      <c r="L5566" s="6">
        <v>36357.791796965925</v>
      </c>
      <c r="M5566" s="6">
        <v>131794196.01077169</v>
      </c>
      <c r="N5566" s="6">
        <v>3443.154191287855</v>
      </c>
      <c r="O5566" s="6">
        <v>103934570.25165159</v>
      </c>
    </row>
    <row r="5567">
      <c r="A5567">
        <v>5563</v>
      </c>
      <c r="B5567" s="6">
        <v>-177939156.07314032</v>
      </c>
      <c r="C5567" s="6">
        <v>76589435.13666421</v>
      </c>
      <c r="D5567" s="6">
        <v>86387601.18130435</v>
      </c>
      <c r="E5567" s="6">
        <v>79588848.32063682</v>
      </c>
      <c r="F5567" s="6">
        <v>86296681.08142632</v>
      </c>
      <c r="G5567" s="6">
        <v>145925795.9787545</v>
      </c>
      <c r="H5567" s="6">
        <f>NPV(Supuestos!$B$22,C5567:G5567)+B5567</f>
        <v>136321067.17817616</v>
      </c>
      <c r="I5567" s="2">
        <f>IFERROR(IRR(B5567:G5567),"")</f>
        <v>0.3982950351917968</v>
      </c>
      <c r="J5567" s="2">
        <f>IFERROR(MIRR(B5567:G5567,Supuestos!$B$22,Supuestos!$B$22),"")</f>
        <v>0.27734563716539107</v>
      </c>
      <c r="K5567" s="6">
        <v>8197.914491030653</v>
      </c>
      <c r="L5567" s="6">
        <v>45035.151701598385</v>
      </c>
      <c r="M5567" s="6">
        <v>148403610.25391653</v>
      </c>
      <c r="N5567" s="6">
        <v>3243.366348774483</v>
      </c>
      <c r="O5567" s="6">
        <v>109266587.70416945</v>
      </c>
    </row>
    <row r="5568">
      <c r="A5568">
        <v>5564</v>
      </c>
      <c r="B5568" s="6">
        <v>-177999780.21483174</v>
      </c>
      <c r="C5568" s="6">
        <v>71551136.69125271</v>
      </c>
      <c r="D5568" s="6">
        <v>57035265.65436259</v>
      </c>
      <c r="E5568" s="6">
        <v>63348215.814259075</v>
      </c>
      <c r="F5568" s="6">
        <v>85359353.03818119</v>
      </c>
      <c r="G5568" s="6">
        <v>108740581.80417788</v>
      </c>
      <c r="H5568" s="6">
        <f>NPV(Supuestos!$B$22,C5568:G5568)+B5568</f>
        <v>78425441.1093788</v>
      </c>
      <c r="I5568" s="2">
        <f>IFERROR(IRR(B5568:G5568),"")</f>
        <v>0.29672330297225225</v>
      </c>
      <c r="J5568" s="2">
        <f>IFERROR(MIRR(B5568:G5568,Supuestos!$B$22,Supuestos!$B$22),"")</f>
        <v>0.22634624583878837</v>
      </c>
      <c r="K5568" s="6">
        <v>8166.01544264078</v>
      </c>
      <c r="L5568" s="6">
        <v>40072.58268984878</v>
      </c>
      <c r="M5568" s="6">
        <v>151821113.88908735</v>
      </c>
      <c r="N5568" s="6">
        <v>3347.7398914595447</v>
      </c>
      <c r="O5568" s="6">
        <v>106721710.10620342</v>
      </c>
    </row>
    <row r="5569">
      <c r="A5569">
        <v>5565</v>
      </c>
      <c r="B5569" s="6">
        <v>-185518990.44473612</v>
      </c>
      <c r="C5569" s="6">
        <v>67986670.09279001</v>
      </c>
      <c r="D5569" s="6">
        <v>70571264.93664002</v>
      </c>
      <c r="E5569" s="6">
        <v>76766409.84794214</v>
      </c>
      <c r="F5569" s="6">
        <v>54600651.86337997</v>
      </c>
      <c r="G5569" s="6">
        <v>109931302.6783858</v>
      </c>
      <c r="H5569" s="6">
        <f>NPV(Supuestos!$B$22,C5569:G5569)+B5569</f>
        <v>69658719.26476091</v>
      </c>
      <c r="I5569" s="2">
        <f>IFERROR(IRR(B5569:G5569),"")</f>
        <v>0.2789799653181679</v>
      </c>
      <c r="J5569" s="2">
        <f>IFERROR(MIRR(B5569:G5569,Supuestos!$B$22,Supuestos!$B$22),"")</f>
        <v>0.21505440409543297</v>
      </c>
      <c r="K5569" s="6">
        <v>8205.442039938269</v>
      </c>
      <c r="L5569" s="6">
        <v>39857.664785756846</v>
      </c>
      <c r="M5569" s="6">
        <v>159355009.78499082</v>
      </c>
      <c r="N5569" s="6">
        <v>3267.89706327642</v>
      </c>
      <c r="O5569" s="6">
        <v>112766028.75938022</v>
      </c>
    </row>
    <row r="5570">
      <c r="A5570">
        <v>5566</v>
      </c>
      <c r="B5570" s="6">
        <v>-148724679.70510584</v>
      </c>
      <c r="C5570" s="6">
        <v>41699916.50102775</v>
      </c>
      <c r="D5570" s="6">
        <v>53077732.61349919</v>
      </c>
      <c r="E5570" s="6">
        <v>43908900.92519219</v>
      </c>
      <c r="F5570" s="6">
        <v>42356456.30006392</v>
      </c>
      <c r="G5570" s="6">
        <v>84507915.18645605</v>
      </c>
      <c r="H5570" s="6">
        <f>NPV(Supuestos!$B$22,C5570:G5570)+B5570</f>
        <v>27302229.014542736</v>
      </c>
      <c r="I5570" s="2">
        <f>IFERROR(IRR(B5570:G5570),"")</f>
        <v>0.20748888541903143</v>
      </c>
      <c r="J5570" s="2">
        <f>IFERROR(MIRR(B5570:G5570,Supuestos!$B$22,Supuestos!$B$22),"")</f>
        <v>0.17908212459440498</v>
      </c>
      <c r="K5570" s="6">
        <v>7574.680224790487</v>
      </c>
      <c r="L5570" s="6">
        <v>42492.79654829327</v>
      </c>
      <c r="M5570" s="6">
        <v>122975132.04827364</v>
      </c>
      <c r="N5570" s="6">
        <v>3526.136446837336</v>
      </c>
      <c r="O5570" s="6">
        <v>115393493.72391488</v>
      </c>
    </row>
    <row r="5571">
      <c r="A5571">
        <v>5567</v>
      </c>
      <c r="B5571" s="6">
        <v>-152454784.7335911</v>
      </c>
      <c r="C5571" s="6">
        <v>41408628.08078226</v>
      </c>
      <c r="D5571" s="6">
        <v>72036150.62334755</v>
      </c>
      <c r="E5571" s="6">
        <v>51818457.55681785</v>
      </c>
      <c r="F5571" s="6">
        <v>56645519.66970054</v>
      </c>
      <c r="G5571" s="6">
        <v>113408392.02034043</v>
      </c>
      <c r="H5571" s="6">
        <f>NPV(Supuestos!$B$22,C5571:G5571)+B5571</f>
        <v>66713494.965657264</v>
      </c>
      <c r="I5571" s="2">
        <f>IFERROR(IRR(B5571:G5571),"")</f>
        <v>0.2878385102168143</v>
      </c>
      <c r="J5571" s="2">
        <f>IFERROR(MIRR(B5571:G5571,Supuestos!$B$22,Supuestos!$B$22),"")</f>
        <v>0.22583545759944745</v>
      </c>
      <c r="K5571" s="6">
        <v>8026.997216807692</v>
      </c>
      <c r="L5571" s="6">
        <v>40111.795032961556</v>
      </c>
      <c r="M5571" s="6">
        <v>126696603.36633167</v>
      </c>
      <c r="N5571" s="6">
        <v>3364.9597196529307</v>
      </c>
      <c r="O5571" s="6">
        <v>110350865.36641227</v>
      </c>
    </row>
    <row r="5572">
      <c r="A5572">
        <v>5568</v>
      </c>
      <c r="B5572" s="6">
        <v>-161594950.3389301</v>
      </c>
      <c r="C5572" s="6">
        <v>31464908.45498447</v>
      </c>
      <c r="D5572" s="6">
        <v>30417486.000134107</v>
      </c>
      <c r="E5572" s="6">
        <v>26796146.692588642</v>
      </c>
      <c r="F5572" s="6">
        <v>41988700.753400706</v>
      </c>
      <c r="G5572" s="6">
        <v>72046595.96855012</v>
      </c>
      <c r="H5572" s="6">
        <f>NPV(Supuestos!$B$22,C5572:G5572)+B5572</f>
        <v>-30222824.003977038</v>
      </c>
      <c r="I5572" s="2">
        <f>IFERROR(IRR(B5572:G5572),"")</f>
        <v>0.06930702403213526</v>
      </c>
      <c r="J5572" s="2">
        <f>IFERROR(MIRR(B5572:G5572,Supuestos!$B$22,Supuestos!$B$22),"")</f>
        <v>0.09375471977914351</v>
      </c>
      <c r="K5572" s="6">
        <v>7643.126985657107</v>
      </c>
      <c r="L5572" s="6">
        <v>34465.79134879603</v>
      </c>
      <c r="M5572" s="6">
        <v>140520836.7437293</v>
      </c>
      <c r="N5572" s="6">
        <v>3491.9242022248604</v>
      </c>
      <c r="O5572" s="6">
        <v>108704794.79052813</v>
      </c>
    </row>
    <row r="5573">
      <c r="A5573">
        <v>5569</v>
      </c>
      <c r="B5573" s="6">
        <v>-167595342.4461206</v>
      </c>
      <c r="C5573" s="6">
        <v>44500764.842037424</v>
      </c>
      <c r="D5573" s="6">
        <v>50827097.38729568</v>
      </c>
      <c r="E5573" s="6">
        <v>65252304.60512321</v>
      </c>
      <c r="F5573" s="6">
        <v>61668896.71368661</v>
      </c>
      <c r="G5573" s="6">
        <v>92040740.3472799</v>
      </c>
      <c r="H5573" s="6">
        <f>NPV(Supuestos!$B$22,C5573:G5573)+B5573</f>
        <v>38909678.02037142</v>
      </c>
      <c r="I5573" s="2">
        <f>IFERROR(IRR(B5573:G5573),"")</f>
        <v>0.22212337462898896</v>
      </c>
      <c r="J5573" s="2">
        <f>IFERROR(MIRR(B5573:G5573,Supuestos!$B$22,Supuestos!$B$22),"")</f>
        <v>0.1886078254379593</v>
      </c>
      <c r="K5573" s="6">
        <v>7991.844146024984</v>
      </c>
      <c r="L5573" s="6">
        <v>39807.73322224953</v>
      </c>
      <c r="M5573" s="6">
        <v>142144366.46861985</v>
      </c>
      <c r="N5573" s="6">
        <v>3447.9922166094184</v>
      </c>
      <c r="O5573" s="6">
        <v>110952011.69037156</v>
      </c>
    </row>
    <row r="5574">
      <c r="A5574">
        <v>5570</v>
      </c>
      <c r="B5574" s="6">
        <v>-167138683.51313022</v>
      </c>
      <c r="C5574" s="6">
        <v>57699610.20522595</v>
      </c>
      <c r="D5574" s="6">
        <v>47741195.77311527</v>
      </c>
      <c r="E5574" s="6">
        <v>55262288.843760915</v>
      </c>
      <c r="F5574" s="6">
        <v>50405142.64901316</v>
      </c>
      <c r="G5574" s="6">
        <v>107112684.88762091</v>
      </c>
      <c r="H5574" s="6">
        <f>NPV(Supuestos!$B$22,C5574:G5574)+B5574</f>
        <v>42985643.38336053</v>
      </c>
      <c r="I5574" s="2">
        <f>IFERROR(IRR(B5574:G5574),"")</f>
        <v>0.23283134938441385</v>
      </c>
      <c r="J5574" s="2">
        <f>IFERROR(MIRR(B5574:G5574,Supuestos!$B$22,Supuestos!$B$22),"")</f>
        <v>0.1933963987748466</v>
      </c>
      <c r="K5574" s="6">
        <v>8554.266376413627</v>
      </c>
      <c r="L5574" s="6">
        <v>33897.14450956984</v>
      </c>
      <c r="M5574" s="6">
        <v>143941467.23035845</v>
      </c>
      <c r="N5574" s="6">
        <v>3394.7948780221245</v>
      </c>
      <c r="O5574" s="6">
        <v>105128532.72205447</v>
      </c>
    </row>
    <row r="5575">
      <c r="A5575">
        <v>5571</v>
      </c>
      <c r="B5575" s="6">
        <v>-149766146.67907</v>
      </c>
      <c r="C5575" s="6">
        <v>65921054.28285182</v>
      </c>
      <c r="D5575" s="6">
        <v>46392178.12959074</v>
      </c>
      <c r="E5575" s="6">
        <v>72647584.04486361</v>
      </c>
      <c r="F5575" s="6">
        <v>49592389.487183146</v>
      </c>
      <c r="G5575" s="6">
        <v>106595999.93815902</v>
      </c>
      <c r="H5575" s="6">
        <f>NPV(Supuestos!$B$22,C5575:G5575)+B5575</f>
        <v>77516961.9678654</v>
      </c>
      <c r="I5575" s="2">
        <f>IFERROR(IRR(B5575:G5575),"")</f>
        <v>0.32443037470947006</v>
      </c>
      <c r="J5575" s="2">
        <f>IFERROR(MIRR(B5575:G5575,Supuestos!$B$22,Supuestos!$B$22),"")</f>
        <v>0.23918330091937423</v>
      </c>
      <c r="K5575" s="6">
        <v>7565.487864971403</v>
      </c>
      <c r="L5575" s="6">
        <v>44166.86616283782</v>
      </c>
      <c r="M5575" s="6">
        <v>123034635.47996874</v>
      </c>
      <c r="N5575" s="6">
        <v>3397.4149734402695</v>
      </c>
      <c r="O5575" s="6">
        <v>106504399.68751009</v>
      </c>
    </row>
    <row r="5576">
      <c r="A5576">
        <v>5572</v>
      </c>
      <c r="B5576" s="6">
        <v>-170610888.2939327</v>
      </c>
      <c r="C5576" s="6">
        <v>58690374.748737544</v>
      </c>
      <c r="D5576" s="6">
        <v>55404107.91616863</v>
      </c>
      <c r="E5576" s="6">
        <v>46402139.75169471</v>
      </c>
      <c r="F5576" s="6">
        <v>48884730.38151738</v>
      </c>
      <c r="G5576" s="6">
        <v>100706896.85305947</v>
      </c>
      <c r="H5576" s="6">
        <f>NPV(Supuestos!$B$22,C5576:G5576)+B5576</f>
        <v>36071372.41580704</v>
      </c>
      <c r="I5576" s="2">
        <f>IFERROR(IRR(B5576:G5576),"")</f>
        <v>0.21897685842956793</v>
      </c>
      <c r="J5576" s="2">
        <f>IFERROR(MIRR(B5576:G5576,Supuestos!$B$22,Supuestos!$B$22),"")</f>
        <v>0.18457931060876565</v>
      </c>
      <c r="K5576" s="6">
        <v>8555.045217517836</v>
      </c>
      <c r="L5576" s="6">
        <v>34495.76870202249</v>
      </c>
      <c r="M5576" s="6">
        <v>147001859.40922558</v>
      </c>
      <c r="N5576" s="6">
        <v>3248.4902602620423</v>
      </c>
      <c r="O5576" s="6">
        <v>112156700.96441273</v>
      </c>
    </row>
    <row r="5577">
      <c r="A5577">
        <v>5573</v>
      </c>
      <c r="B5577" s="6">
        <v>-151031286.76665056</v>
      </c>
      <c r="C5577" s="6">
        <v>33026703.511206843</v>
      </c>
      <c r="D5577" s="6">
        <v>66883142.41271575</v>
      </c>
      <c r="E5577" s="6">
        <v>50406300.988686346</v>
      </c>
      <c r="F5577" s="6">
        <v>69335422.15831937</v>
      </c>
      <c r="G5577" s="6">
        <v>100653021.13745919</v>
      </c>
      <c r="H5577" s="6">
        <f>NPV(Supuestos!$B$22,C5577:G5577)+B5577</f>
        <v>56754890.61516719</v>
      </c>
      <c r="I5577" s="2">
        <f>IFERROR(IRR(B5577:G5577),"")</f>
        <v>0.2647814368126534</v>
      </c>
      <c r="J5577" s="2">
        <f>IFERROR(MIRR(B5577:G5577,Supuestos!$B$22,Supuestos!$B$22),"")</f>
        <v>0.21510776876286464</v>
      </c>
      <c r="K5577" s="6">
        <v>8450.174676812409</v>
      </c>
      <c r="L5577" s="6">
        <v>35816.51205131532</v>
      </c>
      <c r="M5577" s="6">
        <v>126818824.11482885</v>
      </c>
      <c r="N5577" s="6">
        <v>3349.0354746890566</v>
      </c>
      <c r="O5577" s="6">
        <v>110859476.09854054</v>
      </c>
    </row>
    <row r="5578">
      <c r="A5578">
        <v>5574</v>
      </c>
      <c r="B5578" s="6">
        <v>-169905497.84504977</v>
      </c>
      <c r="C5578" s="6">
        <v>62116046.82227372</v>
      </c>
      <c r="D5578" s="6">
        <v>61932712.1934883</v>
      </c>
      <c r="E5578" s="6">
        <v>56129853.76667252</v>
      </c>
      <c r="F5578" s="6">
        <v>50696697.49293229</v>
      </c>
      <c r="G5578" s="6">
        <v>114196327.39507496</v>
      </c>
      <c r="H5578" s="6">
        <f>NPV(Supuestos!$B$22,C5578:G5578)+B5578</f>
        <v>59450034.756784126</v>
      </c>
      <c r="I5578" s="2">
        <f>IFERROR(IRR(B5578:G5578),"")</f>
        <v>0.2668553242580239</v>
      </c>
      <c r="J5578" s="2">
        <f>IFERROR(MIRR(B5578:G5578,Supuestos!$B$22,Supuestos!$B$22),"")</f>
        <v>0.21050115755675214</v>
      </c>
      <c r="K5578" s="6">
        <v>8209.8707857258</v>
      </c>
      <c r="L5578" s="6">
        <v>39910.12009495303</v>
      </c>
      <c r="M5578" s="6">
        <v>143692943.5232607</v>
      </c>
      <c r="N5578" s="6">
        <v>3495.449988885472</v>
      </c>
      <c r="O5578" s="6">
        <v>110017056.52449703</v>
      </c>
    </row>
    <row r="5579">
      <c r="A5579">
        <v>5575</v>
      </c>
      <c r="B5579" s="6">
        <v>-159845012.60806453</v>
      </c>
      <c r="C5579" s="6">
        <v>43948226.73927493</v>
      </c>
      <c r="D5579" s="6">
        <v>48265518.1585705</v>
      </c>
      <c r="E5579" s="6">
        <v>64620367.87783113</v>
      </c>
      <c r="F5579" s="6">
        <v>62841255.58915877</v>
      </c>
      <c r="G5579" s="6">
        <v>93594568.54346496</v>
      </c>
      <c r="H5579" s="6">
        <f>NPV(Supuestos!$B$22,C5579:G5579)+B5579</f>
        <v>45278874.2261367</v>
      </c>
      <c r="I5579" s="2">
        <f>IFERROR(IRR(B5579:G5579),"")</f>
        <v>0.23837023538765034</v>
      </c>
      <c r="J5579" s="2">
        <f>IFERROR(MIRR(B5579:G5579,Supuestos!$B$22,Supuestos!$B$22),"")</f>
        <v>0.19830750894489224</v>
      </c>
      <c r="K5579" s="6">
        <v>7666.742278491056</v>
      </c>
      <c r="L5579" s="6">
        <v>40699.89691673251</v>
      </c>
      <c r="M5579" s="6">
        <v>134882162.97432524</v>
      </c>
      <c r="N5579" s="6">
        <v>3327.832825606068</v>
      </c>
      <c r="O5579" s="6">
        <v>110335924.3834839</v>
      </c>
    </row>
    <row r="5580">
      <c r="A5580">
        <v>5576</v>
      </c>
      <c r="B5580" s="6">
        <v>-172425142.2214225</v>
      </c>
      <c r="C5580" s="6">
        <v>34112347.26790017</v>
      </c>
      <c r="D5580" s="6">
        <v>39416952.99630516</v>
      </c>
      <c r="E5580" s="6">
        <v>38820078.608045146</v>
      </c>
      <c r="F5580" s="6">
        <v>34174012.97996893</v>
      </c>
      <c r="G5580" s="6">
        <v>83874111.53402242</v>
      </c>
      <c r="H5580" s="6">
        <f>NPV(Supuestos!$B$22,C5580:G5580)+B5580</f>
        <v>-22174173.498039186</v>
      </c>
      <c r="I5580" s="2">
        <f>IFERROR(IRR(B5580:G5580),"")</f>
        <v>0.0914636066476923</v>
      </c>
      <c r="J5580" s="2">
        <f>IFERROR(MIRR(B5580:G5580,Supuestos!$B$22,Supuestos!$B$22),"")</f>
        <v>0.10904249921318576</v>
      </c>
      <c r="K5580" s="6">
        <v>8304.663265077465</v>
      </c>
      <c r="L5580" s="6">
        <v>31901.91098286532</v>
      </c>
      <c r="M5580" s="6">
        <v>151230371.96340865</v>
      </c>
      <c r="N5580" s="6">
        <v>3437.592624283085</v>
      </c>
      <c r="O5580" s="6">
        <v>114365359.59361215</v>
      </c>
    </row>
    <row r="5581">
      <c r="A5581">
        <v>5577</v>
      </c>
      <c r="B5581" s="6">
        <v>-165187809.771544</v>
      </c>
      <c r="C5581" s="6">
        <v>53410038.51834528</v>
      </c>
      <c r="D5581" s="6">
        <v>51334820.90590707</v>
      </c>
      <c r="E5581" s="6">
        <v>61963903.589714184</v>
      </c>
      <c r="F5581" s="6">
        <v>62777834.43356585</v>
      </c>
      <c r="G5581" s="6">
        <v>108138178.74664178</v>
      </c>
      <c r="H5581" s="6">
        <f>NPV(Supuestos!$B$22,C5581:G5581)+B5581</f>
        <v>56320548.01821107</v>
      </c>
      <c r="I5581" s="2">
        <f>IFERROR(IRR(B5581:G5581),"")</f>
        <v>0.2585823774280911</v>
      </c>
      <c r="J5581" s="2">
        <f>IFERROR(MIRR(B5581:G5581,Supuestos!$B$22,Supuestos!$B$22),"")</f>
        <v>0.2088913660008751</v>
      </c>
      <c r="K5581" s="6">
        <v>8337.311803877314</v>
      </c>
      <c r="L5581" s="6">
        <v>36756.66043283236</v>
      </c>
      <c r="M5581" s="6">
        <v>140671670.65972292</v>
      </c>
      <c r="N5581" s="6">
        <v>3439.6830389276147</v>
      </c>
      <c r="O5581" s="6">
        <v>104661339.0662713</v>
      </c>
    </row>
    <row r="5582">
      <c r="A5582">
        <v>5578</v>
      </c>
      <c r="B5582" s="6">
        <v>-157618070.2418407</v>
      </c>
      <c r="C5582" s="6">
        <v>59982805.874864645</v>
      </c>
      <c r="D5582" s="6">
        <v>53004722.571927786</v>
      </c>
      <c r="E5582" s="6">
        <v>75891347.58182094</v>
      </c>
      <c r="F5582" s="6">
        <v>57073100.65979397</v>
      </c>
      <c r="G5582" s="6">
        <v>109671543.75242981</v>
      </c>
      <c r="H5582" s="6">
        <f>NPV(Supuestos!$B$22,C5582:G5582)+B5582</f>
        <v>77760157.4242166</v>
      </c>
      <c r="I5582" s="2">
        <f>IFERROR(IRR(B5582:G5582),"")</f>
        <v>0.3119086813968978</v>
      </c>
      <c r="J5582" s="2">
        <f>IFERROR(MIRR(B5582:G5582,Supuestos!$B$22,Supuestos!$B$22),"")</f>
        <v>0.23519893293452898</v>
      </c>
      <c r="K5582" s="6">
        <v>8079.584290499165</v>
      </c>
      <c r="L5582" s="6">
        <v>39763.4598572681</v>
      </c>
      <c r="M5582" s="6">
        <v>131916292.19394648</v>
      </c>
      <c r="N5582" s="6">
        <v>3397.3531851234534</v>
      </c>
      <c r="O5582" s="6">
        <v>107592968.76440878</v>
      </c>
    </row>
    <row r="5583">
      <c r="A5583">
        <v>5579</v>
      </c>
      <c r="B5583" s="6">
        <v>-154477743.9052688</v>
      </c>
      <c r="C5583" s="6">
        <v>47168407.18232923</v>
      </c>
      <c r="D5583" s="6">
        <v>67940751.10282269</v>
      </c>
      <c r="E5583" s="6">
        <v>52696597.71315326</v>
      </c>
      <c r="F5583" s="6">
        <v>59855741.21931732</v>
      </c>
      <c r="G5583" s="6">
        <v>86518020.64231595</v>
      </c>
      <c r="H5583" s="6">
        <f>NPV(Supuestos!$B$22,C5583:G5583)+B5583</f>
        <v>55119108.84672989</v>
      </c>
      <c r="I5583" s="2">
        <f>IFERROR(IRR(B5583:G5583),"")</f>
        <v>0.2691210402149718</v>
      </c>
      <c r="J5583" s="2">
        <f>IFERROR(MIRR(B5583:G5583,Supuestos!$B$22,Supuestos!$B$22),"")</f>
        <v>0.21173769754884275</v>
      </c>
      <c r="K5583" s="6">
        <v>7751.10337679639</v>
      </c>
      <c r="L5583" s="6">
        <v>42213.637370126824</v>
      </c>
      <c r="M5583" s="6">
        <v>128301562.53195293</v>
      </c>
      <c r="N5583" s="6">
        <v>3514.733124679575</v>
      </c>
      <c r="O5583" s="6">
        <v>107362436.89833695</v>
      </c>
    </row>
    <row r="5584">
      <c r="A5584">
        <v>5580</v>
      </c>
      <c r="B5584" s="6">
        <v>-173906809.55820823</v>
      </c>
      <c r="C5584" s="6">
        <v>84937295.60428348</v>
      </c>
      <c r="D5584" s="6">
        <v>74138684.4030087</v>
      </c>
      <c r="E5584" s="6">
        <v>75378131.77306098</v>
      </c>
      <c r="F5584" s="6">
        <v>78270327.7537061</v>
      </c>
      <c r="G5584" s="6">
        <v>145797882.40547553</v>
      </c>
      <c r="H5584" s="6">
        <f>NPV(Supuestos!$B$22,C5584:G5584)+B5584</f>
        <v>130590161.0553241</v>
      </c>
      <c r="I5584" s="2">
        <f>IFERROR(IRR(B5584:G5584),"")</f>
        <v>0.3985318463908835</v>
      </c>
      <c r="J5584" s="2">
        <f>IFERROR(MIRR(B5584:G5584,Supuestos!$B$22,Supuestos!$B$22),"")</f>
        <v>0.2751407623805695</v>
      </c>
      <c r="K5584" s="6">
        <v>8883.800115742082</v>
      </c>
      <c r="L5584" s="6">
        <v>40130.566762576345</v>
      </c>
      <c r="M5584" s="6">
        <v>145385854.86619455</v>
      </c>
      <c r="N5584" s="6">
        <v>3499.2616660892963</v>
      </c>
      <c r="O5584" s="6">
        <v>109893749.18834002</v>
      </c>
    </row>
    <row r="5585">
      <c r="A5585">
        <v>5581</v>
      </c>
      <c r="B5585" s="6">
        <v>-174151922.093887</v>
      </c>
      <c r="C5585" s="6">
        <v>64209243.049919486</v>
      </c>
      <c r="D5585" s="6">
        <v>62561083.97319551</v>
      </c>
      <c r="E5585" s="6">
        <v>62159209.848028205</v>
      </c>
      <c r="F5585" s="6">
        <v>48684342.62795934</v>
      </c>
      <c r="G5585" s="6">
        <v>86580164.9064316</v>
      </c>
      <c r="H5585" s="6">
        <f>NPV(Supuestos!$B$22,C5585:G5585)+B5585</f>
        <v>46058457.79289694</v>
      </c>
      <c r="I5585" s="2">
        <f>IFERROR(IRR(B5585:G5585),"")</f>
        <v>0.24282307985952203</v>
      </c>
      <c r="J5585" s="2">
        <f>IFERROR(MIRR(B5585:G5585,Supuestos!$B$22,Supuestos!$B$22),"")</f>
        <v>0.19477672626534792</v>
      </c>
      <c r="K5585" s="6">
        <v>7886.8543345884655</v>
      </c>
      <c r="L5585" s="6">
        <v>40485.954192571706</v>
      </c>
      <c r="M5585" s="6">
        <v>148607376.22879627</v>
      </c>
      <c r="N5585" s="6">
        <v>3338.2031358468034</v>
      </c>
      <c r="O5585" s="6">
        <v>113434627.71142153</v>
      </c>
    </row>
    <row r="5586">
      <c r="A5586">
        <v>5582</v>
      </c>
      <c r="B5586" s="6">
        <v>-174273428.60603824</v>
      </c>
      <c r="C5586" s="6">
        <v>80245912.90750891</v>
      </c>
      <c r="D5586" s="6">
        <v>86198605.4276554</v>
      </c>
      <c r="E5586" s="6">
        <v>89156478.42573455</v>
      </c>
      <c r="F5586" s="6">
        <v>95240440.00332811</v>
      </c>
      <c r="G5586" s="6">
        <v>138670789.59831873</v>
      </c>
      <c r="H5586" s="6">
        <f>NPV(Supuestos!$B$22,C5586:G5586)+B5586</f>
        <v>151034083.2788992</v>
      </c>
      <c r="I5586" s="2">
        <f>IFERROR(IRR(B5586:G5586),"")</f>
        <v>0.4314721322748275</v>
      </c>
      <c r="J5586" s="2">
        <f>IFERROR(MIRR(B5586:G5586,Supuestos!$B$22,Supuestos!$B$22),"")</f>
        <v>0.2915684707054327</v>
      </c>
      <c r="K5586" s="6">
        <v>8384.66010650547</v>
      </c>
      <c r="L5586" s="6">
        <v>44495.90546528705</v>
      </c>
      <c r="M5586" s="6">
        <v>144426785.12942776</v>
      </c>
      <c r="N5586" s="6">
        <v>3258.4851730925343</v>
      </c>
      <c r="O5586" s="6">
        <v>114873523.048598</v>
      </c>
    </row>
    <row r="5587">
      <c r="A5587">
        <v>5583</v>
      </c>
      <c r="B5587" s="6">
        <v>-184646741.56189975</v>
      </c>
      <c r="C5587" s="6">
        <v>84811575.27524443</v>
      </c>
      <c r="D5587" s="6">
        <v>99632031.63707796</v>
      </c>
      <c r="E5587" s="6">
        <v>104167414.93076357</v>
      </c>
      <c r="F5587" s="6">
        <v>74764827.72425778</v>
      </c>
      <c r="G5587" s="6">
        <v>147826323.2095233</v>
      </c>
      <c r="H5587" s="6">
        <f>NPV(Supuestos!$B$22,C5587:G5587)+B5587</f>
        <v>157766168.2145798</v>
      </c>
      <c r="I5587" s="2">
        <f>IFERROR(IRR(B5587:G5587),"")</f>
        <v>0.4350480685618002</v>
      </c>
      <c r="J5587" s="2">
        <f>IFERROR(MIRR(B5587:G5587,Supuestos!$B$22,Supuestos!$B$22),"")</f>
        <v>0.2898717991863877</v>
      </c>
      <c r="K5587" s="6">
        <v>8321.74982012614</v>
      </c>
      <c r="L5587" s="6">
        <v>45137.91016676951</v>
      </c>
      <c r="M5587" s="6">
        <v>154596629.89700502</v>
      </c>
      <c r="N5587" s="6">
        <v>3185.94769363602</v>
      </c>
      <c r="O5587" s="6">
        <v>108405016.16152114</v>
      </c>
    </row>
    <row r="5588">
      <c r="A5588">
        <v>5584</v>
      </c>
      <c r="B5588" s="6">
        <v>-162360167.46204954</v>
      </c>
      <c r="C5588" s="6">
        <v>42288270.42940234</v>
      </c>
      <c r="D5588" s="6">
        <v>38675994.2654493</v>
      </c>
      <c r="E5588" s="6">
        <v>28183203.476458244</v>
      </c>
      <c r="F5588" s="6">
        <v>45882024.775876455</v>
      </c>
      <c r="G5588" s="6">
        <v>73486430.39211333</v>
      </c>
      <c r="H5588" s="6">
        <f>NPV(Supuestos!$B$22,C5588:G5588)+B5588</f>
        <v>-11150020.9437394</v>
      </c>
      <c r="I5588" s="2">
        <f>IFERROR(IRR(B5588:G5588),"")</f>
        <v>0.11349937948064505</v>
      </c>
      <c r="J5588" s="2">
        <f>IFERROR(MIRR(B5588:G5588,Supuestos!$B$22,Supuestos!$B$22),"")</f>
        <v>0.12389344971041272</v>
      </c>
      <c r="K5588" s="6">
        <v>7748.739295939841</v>
      </c>
      <c r="L5588" s="6">
        <v>34350.484591104716</v>
      </c>
      <c r="M5588" s="6">
        <v>141066331.479196</v>
      </c>
      <c r="N5588" s="6">
        <v>3418.6900602964065</v>
      </c>
      <c r="O5588" s="6">
        <v>106786998.76655112</v>
      </c>
    </row>
    <row r="5589">
      <c r="A5589">
        <v>5585</v>
      </c>
      <c r="B5589" s="6">
        <v>-179888025.2601147</v>
      </c>
      <c r="C5589" s="6">
        <v>25037868.996681005</v>
      </c>
      <c r="D5589" s="6">
        <v>44331815.75161956</v>
      </c>
      <c r="E5589" s="6">
        <v>47791185.47089903</v>
      </c>
      <c r="F5589" s="6">
        <v>42589346.49914709</v>
      </c>
      <c r="G5589" s="6">
        <v>92337013.11847375</v>
      </c>
      <c r="H5589" s="6">
        <f>NPV(Supuestos!$B$22,C5589:G5589)+B5589</f>
        <v>-18382137.40063957</v>
      </c>
      <c r="I5589" s="2">
        <f>IFERROR(IRR(B5589:G5589),"")</f>
        <v>0.10336245317741363</v>
      </c>
      <c r="J5589" s="2">
        <f>IFERROR(MIRR(B5589:G5589,Supuestos!$B$22,Supuestos!$B$22),"")</f>
        <v>0.11568622852029198</v>
      </c>
      <c r="K5589" s="6">
        <v>7162.580468619696</v>
      </c>
      <c r="L5589" s="6">
        <v>41868.34020009765</v>
      </c>
      <c r="M5589" s="6">
        <v>155897196.79845515</v>
      </c>
      <c r="N5589" s="6">
        <v>3368.2253144681454</v>
      </c>
      <c r="O5589" s="6">
        <v>112411661.66732498</v>
      </c>
    </row>
    <row r="5590">
      <c r="A5590">
        <v>5586</v>
      </c>
      <c r="B5590" s="6">
        <v>-183247302.8646058</v>
      </c>
      <c r="C5590" s="6">
        <v>81460713.80237351</v>
      </c>
      <c r="D5590" s="6">
        <v>88394745.72423893</v>
      </c>
      <c r="E5590" s="6">
        <v>70371701.97681402</v>
      </c>
      <c r="F5590" s="6">
        <v>87470729.95089023</v>
      </c>
      <c r="G5590" s="6">
        <v>147734708.3668323</v>
      </c>
      <c r="H5590" s="6">
        <f>NPV(Supuestos!$B$22,C5590:G5590)+B5590</f>
        <v>132243716.74706599</v>
      </c>
      <c r="I5590" s="2">
        <f>IFERROR(IRR(B5590:G5590),"")</f>
        <v>0.38765914580790733</v>
      </c>
      <c r="J5590" s="2">
        <f>IFERROR(MIRR(B5590:G5590,Supuestos!$B$22,Supuestos!$B$22),"")</f>
        <v>0.27085128804055825</v>
      </c>
      <c r="K5590" s="6">
        <v>8815.819008521597</v>
      </c>
      <c r="L5590" s="6">
        <v>41869.11533728836</v>
      </c>
      <c r="M5590" s="6">
        <v>153718459.43576983</v>
      </c>
      <c r="N5590" s="6">
        <v>3459.23573145022</v>
      </c>
      <c r="O5590" s="6">
        <v>110582987.98791873</v>
      </c>
    </row>
    <row r="5591">
      <c r="A5591">
        <v>5587</v>
      </c>
      <c r="B5591" s="6">
        <v>-165922308.31061536</v>
      </c>
      <c r="C5591" s="6">
        <v>73458824.24704155</v>
      </c>
      <c r="D5591" s="6">
        <v>74560731.37387073</v>
      </c>
      <c r="E5591" s="6">
        <v>77361615.2274627</v>
      </c>
      <c r="F5591" s="6">
        <v>74983062.08346778</v>
      </c>
      <c r="G5591" s="6">
        <v>113158546.62586197</v>
      </c>
      <c r="H5591" s="6">
        <f>NPV(Supuestos!$B$22,C5591:G5591)+B5591</f>
        <v>111271200.65389362</v>
      </c>
      <c r="I5591" s="2">
        <f>IFERROR(IRR(B5591:G5591),"")</f>
        <v>0.37729456563380515</v>
      </c>
      <c r="J5591" s="2">
        <f>IFERROR(MIRR(B5591:G5591,Supuestos!$B$22,Supuestos!$B$22),"")</f>
        <v>0.2632244017905421</v>
      </c>
      <c r="K5591" s="6">
        <v>8312.853973385554</v>
      </c>
      <c r="L5591" s="6">
        <v>40054.067012656735</v>
      </c>
      <c r="M5591" s="6">
        <v>139285219.50130218</v>
      </c>
      <c r="N5591" s="6">
        <v>3411.685528947661</v>
      </c>
      <c r="O5591" s="6">
        <v>101394190.24974078</v>
      </c>
    </row>
    <row r="5592">
      <c r="A5592">
        <v>5588</v>
      </c>
      <c r="B5592" s="6">
        <v>-168397648.58202603</v>
      </c>
      <c r="C5592" s="6">
        <v>54140029.16642242</v>
      </c>
      <c r="D5592" s="6">
        <v>42492385.23125689</v>
      </c>
      <c r="E5592" s="6">
        <v>62785459.90957415</v>
      </c>
      <c r="F5592" s="6">
        <v>61362706.44634017</v>
      </c>
      <c r="G5592" s="6">
        <v>90743823.85787047</v>
      </c>
      <c r="H5592" s="6">
        <f>NPV(Supuestos!$B$22,C5592:G5592)+B5592</f>
        <v>37629659.6349388</v>
      </c>
      <c r="I5592" s="2">
        <f>IFERROR(IRR(B5592:G5592),"")</f>
        <v>0.22095746586068482</v>
      </c>
      <c r="J5592" s="2">
        <f>IFERROR(MIRR(B5592:G5592,Supuestos!$B$22,Supuestos!$B$22),"")</f>
        <v>0.18692316076898852</v>
      </c>
      <c r="K5592" s="6">
        <v>7848.286557570114</v>
      </c>
      <c r="L5592" s="6">
        <v>41842.93174706318</v>
      </c>
      <c r="M5592" s="6">
        <v>142126023.08124205</v>
      </c>
      <c r="N5592" s="6">
        <v>3541.0939670478306</v>
      </c>
      <c r="O5592" s="6">
        <v>107083589.4867118</v>
      </c>
    </row>
    <row r="5593">
      <c r="A5593">
        <v>5589</v>
      </c>
      <c r="B5593" s="6">
        <v>-153840424.11663055</v>
      </c>
      <c r="C5593" s="6">
        <v>62915594.089011796</v>
      </c>
      <c r="D5593" s="6">
        <v>86466893.80174753</v>
      </c>
      <c r="E5593" s="6">
        <v>72960675.12167737</v>
      </c>
      <c r="F5593" s="6">
        <v>83281560.70823961</v>
      </c>
      <c r="G5593" s="6">
        <v>116930292.41603294</v>
      </c>
      <c r="H5593" s="6">
        <f>NPV(Supuestos!$B$22,C5593:G5593)+B5593</f>
        <v>127167837.44271979</v>
      </c>
      <c r="I5593" s="2">
        <f>IFERROR(IRR(B5593:G5593),"")</f>
        <v>0.41842050055561475</v>
      </c>
      <c r="J5593" s="2">
        <f>IFERROR(MIRR(B5593:G5593,Supuestos!$B$22,Supuestos!$B$22),"")</f>
        <v>0.2859810687477564</v>
      </c>
      <c r="K5593" s="6">
        <v>8722.404084497806</v>
      </c>
      <c r="L5593" s="6">
        <v>39572.11918313641</v>
      </c>
      <c r="M5593" s="6">
        <v>126227302.99701272</v>
      </c>
      <c r="N5593" s="6">
        <v>3357.390846281002</v>
      </c>
      <c r="O5593" s="6">
        <v>108919864.91458035</v>
      </c>
    </row>
    <row r="5594">
      <c r="A5594">
        <v>5590</v>
      </c>
      <c r="B5594" s="6">
        <v>-179628768.44921094</v>
      </c>
      <c r="C5594" s="6">
        <v>77922589.15265344</v>
      </c>
      <c r="D5594" s="6">
        <v>101075619.41614577</v>
      </c>
      <c r="E5594" s="6">
        <v>107279139.10353369</v>
      </c>
      <c r="F5594" s="6">
        <v>113251909.79950476</v>
      </c>
      <c r="G5594" s="6">
        <v>156892518.4726448</v>
      </c>
      <c r="H5594" s="6">
        <f>NPV(Supuestos!$B$22,C5594:G5594)+B5594</f>
        <v>187448430.10259455</v>
      </c>
      <c r="I5594" s="2">
        <f>IFERROR(IRR(B5594:G5594),"")</f>
        <v>0.4733375320617469</v>
      </c>
      <c r="J5594" s="2">
        <f>IFERROR(MIRR(B5594:G5594,Supuestos!$B$22,Supuestos!$B$22),"")</f>
        <v>0.31516776166800287</v>
      </c>
      <c r="K5594" s="6">
        <v>9051.693909675676</v>
      </c>
      <c r="L5594" s="6">
        <v>42245.366258834634</v>
      </c>
      <c r="M5594" s="6">
        <v>149037398.491042</v>
      </c>
      <c r="N5594" s="6">
        <v>3296.1375933761396</v>
      </c>
      <c r="O5594" s="6">
        <v>107427685.01732999</v>
      </c>
    </row>
    <row r="5595">
      <c r="A5595">
        <v>5591</v>
      </c>
      <c r="B5595" s="6">
        <v>-156700059.71618217</v>
      </c>
      <c r="C5595" s="6">
        <v>77114424.85749882</v>
      </c>
      <c r="D5595" s="6">
        <v>68240641.85607877</v>
      </c>
      <c r="E5595" s="6">
        <v>70298586.73382044</v>
      </c>
      <c r="F5595" s="6">
        <v>74775793.92346647</v>
      </c>
      <c r="G5595" s="6">
        <v>118925813.76964696</v>
      </c>
      <c r="H5595" s="6">
        <f>NPV(Supuestos!$B$22,C5595:G5595)+B5595</f>
        <v>116942288.18199441</v>
      </c>
      <c r="I5595" s="2">
        <f>IFERROR(IRR(B5595:G5595),"")</f>
        <v>0.4014192744123028</v>
      </c>
      <c r="J5595" s="2">
        <f>IFERROR(MIRR(B5595:G5595,Supuestos!$B$22,Supuestos!$B$22),"")</f>
        <v>0.2744643174346051</v>
      </c>
      <c r="K5595" s="6">
        <v>8970.696617933845</v>
      </c>
      <c r="L5595" s="6">
        <v>36191.92053816069</v>
      </c>
      <c r="M5595" s="6">
        <v>130726720.58272548</v>
      </c>
      <c r="N5595" s="6">
        <v>3256.17409190163</v>
      </c>
      <c r="O5595" s="6">
        <v>109383883.8512852</v>
      </c>
    </row>
    <row r="5596">
      <c r="A5596">
        <v>5592</v>
      </c>
      <c r="B5596" s="6">
        <v>-157464030.49904618</v>
      </c>
      <c r="C5596" s="6">
        <v>48706516.38680598</v>
      </c>
      <c r="D5596" s="6">
        <v>51837338.6551494</v>
      </c>
      <c r="E5596" s="6">
        <v>49927392.06497411</v>
      </c>
      <c r="F5596" s="6">
        <v>42284455.07425985</v>
      </c>
      <c r="G5596" s="6">
        <v>90308967.65729338</v>
      </c>
      <c r="H5596" s="6">
        <f>NPV(Supuestos!$B$22,C5596:G5596)+B5596</f>
        <v>30787140.05560608</v>
      </c>
      <c r="I5596" s="2">
        <f>IFERROR(IRR(B5596:G5596),"")</f>
        <v>0.21249769510507802</v>
      </c>
      <c r="J5596" s="2">
        <f>IFERROR(MIRR(B5596:G5596,Supuestos!$B$22,Supuestos!$B$22),"")</f>
        <v>0.181452092128072</v>
      </c>
      <c r="K5596" s="6">
        <v>7617.057622196072</v>
      </c>
      <c r="L5596" s="6">
        <v>39861.77120530589</v>
      </c>
      <c r="M5596" s="6">
        <v>133173677.84355728</v>
      </c>
      <c r="N5596" s="6">
        <v>3453.7386058208845</v>
      </c>
      <c r="O5596" s="6">
        <v>104291586.68621148</v>
      </c>
    </row>
    <row r="5597">
      <c r="A5597">
        <v>5593</v>
      </c>
      <c r="B5597" s="6">
        <v>-179352725.76663592</v>
      </c>
      <c r="C5597" s="6">
        <v>90607242.66818874</v>
      </c>
      <c r="D5597" s="6">
        <v>87419696.0767619</v>
      </c>
      <c r="E5597" s="6">
        <v>75406918.53922449</v>
      </c>
      <c r="F5597" s="6">
        <v>88436957.38474426</v>
      </c>
      <c r="G5597" s="6">
        <v>123399515.0591487</v>
      </c>
      <c r="H5597" s="6">
        <f>NPV(Supuestos!$B$22,C5597:G5597)+B5597</f>
        <v>134743070.85700667</v>
      </c>
      <c r="I5597" s="2">
        <f>IFERROR(IRR(B5597:G5597),"")</f>
        <v>0.4109652335550489</v>
      </c>
      <c r="J5597" s="2">
        <f>IFERROR(MIRR(B5597:G5597,Supuestos!$B$22,Supuestos!$B$22),"")</f>
        <v>0.2751922950196368</v>
      </c>
      <c r="K5597" s="6">
        <v>9120.319650283745</v>
      </c>
      <c r="L5597" s="6">
        <v>39788.359776119054</v>
      </c>
      <c r="M5597" s="6">
        <v>150322121.0051401</v>
      </c>
      <c r="N5597" s="6">
        <v>3477.9888216406107</v>
      </c>
      <c r="O5597" s="6">
        <v>109019054.9393401</v>
      </c>
    </row>
    <row r="5598">
      <c r="A5598">
        <v>5594</v>
      </c>
      <c r="B5598" s="6">
        <v>-170330015.3127824</v>
      </c>
      <c r="C5598" s="6">
        <v>50685473.78360285</v>
      </c>
      <c r="D5598" s="6">
        <v>53779366.290991746</v>
      </c>
      <c r="E5598" s="6">
        <v>65086630.299637854</v>
      </c>
      <c r="F5598" s="6">
        <v>37740633.19943838</v>
      </c>
      <c r="G5598" s="6">
        <v>96958841.01586148</v>
      </c>
      <c r="H5598" s="6">
        <f>NPV(Supuestos!$B$22,C5598:G5598)+B5598</f>
        <v>32146892.532247342</v>
      </c>
      <c r="I5598" s="2">
        <f>IFERROR(IRR(B5598:G5598),"")</f>
        <v>0.21004675283595337</v>
      </c>
      <c r="J5598" s="2">
        <f>IFERROR(MIRR(B5598:G5598,Supuestos!$B$22,Supuestos!$B$22),"")</f>
        <v>0.1801078905813862</v>
      </c>
      <c r="K5598" s="6">
        <v>7743.039758836196</v>
      </c>
      <c r="L5598" s="6">
        <v>40208.81697143933</v>
      </c>
      <c r="M5598" s="6">
        <v>145422937.8355326</v>
      </c>
      <c r="N5598" s="6">
        <v>3425.0625581791005</v>
      </c>
      <c r="O5598" s="6">
        <v>106802851.79172163</v>
      </c>
    </row>
    <row r="5599">
      <c r="A5599">
        <v>5595</v>
      </c>
      <c r="B5599" s="6">
        <v>-156217919.99513355</v>
      </c>
      <c r="C5599" s="6">
        <v>88809184.63571472</v>
      </c>
      <c r="D5599" s="6">
        <v>72042024.34599738</v>
      </c>
      <c r="E5599" s="6">
        <v>77403527.71022741</v>
      </c>
      <c r="F5599" s="6">
        <v>90736135.50611864</v>
      </c>
      <c r="G5599" s="6">
        <v>129618054.69378251</v>
      </c>
      <c r="H5599" s="6">
        <f>NPV(Supuestos!$B$22,C5599:G5599)+B5599</f>
        <v>150406680.64362484</v>
      </c>
      <c r="I5599" s="2">
        <f>IFERROR(IRR(B5599:G5599),"")</f>
        <v>0.47086098577324587</v>
      </c>
      <c r="J5599" s="2">
        <f>IFERROR(MIRR(B5599:G5599,Supuestos!$B$22,Supuestos!$B$22),"")</f>
        <v>0.30460812892600586</v>
      </c>
      <c r="K5599" s="6">
        <v>8492.321700345894</v>
      </c>
      <c r="L5599" s="6">
        <v>42718.22065813645</v>
      </c>
      <c r="M5599" s="6">
        <v>127195770.21151304</v>
      </c>
      <c r="N5599" s="6">
        <v>3283.0580497160554</v>
      </c>
      <c r="O5599" s="6">
        <v>114537558.04642998</v>
      </c>
    </row>
    <row r="5600">
      <c r="A5600">
        <v>5596</v>
      </c>
      <c r="B5600" s="6">
        <v>-158674362.431716</v>
      </c>
      <c r="C5600" s="6">
        <v>56673860.60064353</v>
      </c>
      <c r="D5600" s="6">
        <v>53740178.04265409</v>
      </c>
      <c r="E5600" s="6">
        <v>64001150.21040813</v>
      </c>
      <c r="F5600" s="6">
        <v>58293222.21201367</v>
      </c>
      <c r="G5600" s="6">
        <v>103854683.27182147</v>
      </c>
      <c r="H5600" s="6">
        <f>NPV(Supuestos!$B$22,C5600:G5600)+B5600</f>
        <v>64042961.064581744</v>
      </c>
      <c r="I5600" s="2">
        <f>IFERROR(IRR(B5600:G5600),"")</f>
        <v>0.28252281871129725</v>
      </c>
      <c r="J5600" s="2">
        <f>IFERROR(MIRR(B5600:G5600,Supuestos!$B$22,Supuestos!$B$22),"")</f>
        <v>0.21998445996449023</v>
      </c>
      <c r="K5600" s="6">
        <v>7453.084441398953</v>
      </c>
      <c r="L5600" s="6">
        <v>42808.069968530544</v>
      </c>
      <c r="M5600" s="6">
        <v>133150189.61181419</v>
      </c>
      <c r="N5600" s="6">
        <v>3275.190920972576</v>
      </c>
      <c r="O5600" s="6">
        <v>107528664.49253155</v>
      </c>
    </row>
    <row r="5601">
      <c r="A5601">
        <v>5597</v>
      </c>
      <c r="B5601" s="6">
        <v>-172581469.11111742</v>
      </c>
      <c r="C5601" s="6">
        <v>40674086.051875606</v>
      </c>
      <c r="D5601" s="6">
        <v>46075266.2659253</v>
      </c>
      <c r="E5601" s="6">
        <v>57179729.60243666</v>
      </c>
      <c r="F5601" s="6">
        <v>49932134.93870023</v>
      </c>
      <c r="G5601" s="6">
        <v>105264820.8528227</v>
      </c>
      <c r="H5601" s="6">
        <f>NPV(Supuestos!$B$22,C5601:G5601)+B5601</f>
        <v>21380745.499032598</v>
      </c>
      <c r="I5601" s="2">
        <f>IFERROR(IRR(B5601:G5601),"")</f>
        <v>0.1834149869939481</v>
      </c>
      <c r="J5601" s="2">
        <f>IFERROR(MIRR(B5601:G5601,Supuestos!$B$22,Supuestos!$B$22),"")</f>
        <v>0.1669424696881825</v>
      </c>
      <c r="K5601" s="6">
        <v>7997.605322667861</v>
      </c>
      <c r="L5601" s="6">
        <v>37209.84604740648</v>
      </c>
      <c r="M5601" s="6">
        <v>148774296.08676624</v>
      </c>
      <c r="N5601" s="6">
        <v>3382.134339182327</v>
      </c>
      <c r="O5601" s="6">
        <v>109429561.56530844</v>
      </c>
    </row>
    <row r="5602">
      <c r="A5602">
        <v>5598</v>
      </c>
      <c r="B5602" s="6">
        <v>-165501691.2817165</v>
      </c>
      <c r="C5602" s="6">
        <v>33765621.90663989</v>
      </c>
      <c r="D5602" s="6">
        <v>46409840.32805616</v>
      </c>
      <c r="E5602" s="6">
        <v>41444044.360260464</v>
      </c>
      <c r="F5602" s="6">
        <v>53832777.46486178</v>
      </c>
      <c r="G5602" s="6">
        <v>78576734.5671057</v>
      </c>
      <c r="H5602" s="6">
        <f>NPV(Supuestos!$B$22,C5602:G5602)+B5602</f>
        <v>485309.39125099033</v>
      </c>
      <c r="I5602" s="2">
        <f>IFERROR(IRR(B5602:G5602),"")</f>
        <v>0.14107355818565434</v>
      </c>
      <c r="J5602" s="2">
        <f>IFERROR(MIRR(B5602:G5602,Supuestos!$B$22,Supuestos!$B$22),"")</f>
        <v>0.14066779367418158</v>
      </c>
      <c r="K5602" s="6">
        <v>7823.909306764166</v>
      </c>
      <c r="L5602" s="6">
        <v>36176.56285509244</v>
      </c>
      <c r="M5602" s="6">
        <v>142858319.53702077</v>
      </c>
      <c r="N5602" s="6">
        <v>3464.0259846424065</v>
      </c>
      <c r="O5602" s="6">
        <v>108921878.26962519</v>
      </c>
    </row>
    <row r="5603">
      <c r="A5603">
        <v>5599</v>
      </c>
      <c r="B5603" s="6">
        <v>-175055578.3032549</v>
      </c>
      <c r="C5603" s="6">
        <v>68264938.12599671</v>
      </c>
      <c r="D5603" s="6">
        <v>73027887.52785441</v>
      </c>
      <c r="E5603" s="6">
        <v>63911318.94137283</v>
      </c>
      <c r="F5603" s="6">
        <v>54775284.842525035</v>
      </c>
      <c r="G5603" s="6">
        <v>117051722.34318638</v>
      </c>
      <c r="H5603" s="6">
        <f>NPV(Supuestos!$B$22,C5603:G5603)+B5603</f>
        <v>77381216.87945616</v>
      </c>
      <c r="I5603" s="2">
        <f>IFERROR(IRR(B5603:G5603),"")</f>
        <v>0.30130624668934025</v>
      </c>
      <c r="J5603" s="2">
        <f>IFERROR(MIRR(B5603:G5603,Supuestos!$B$22,Supuestos!$B$22),"")</f>
        <v>0.22659218129618042</v>
      </c>
      <c r="K5603" s="6">
        <v>7832.76611620355</v>
      </c>
      <c r="L5603" s="6">
        <v>44377.36700002798</v>
      </c>
      <c r="M5603" s="6">
        <v>147247775.378123</v>
      </c>
      <c r="N5603" s="6">
        <v>3430.1279768658183</v>
      </c>
      <c r="O5603" s="6">
        <v>107183819.78943825</v>
      </c>
    </row>
    <row r="5604">
      <c r="A5604">
        <v>5600</v>
      </c>
      <c r="B5604" s="6">
        <v>-160329019.23101264</v>
      </c>
      <c r="C5604" s="6">
        <v>80816294.22952634</v>
      </c>
      <c r="D5604" s="6">
        <v>73404965.37031719</v>
      </c>
      <c r="E5604" s="6">
        <v>57767189.92757786</v>
      </c>
      <c r="F5604" s="6">
        <v>70250667.03849678</v>
      </c>
      <c r="G5604" s="6">
        <v>131494464.56574552</v>
      </c>
      <c r="H5604" s="6">
        <f>NPV(Supuestos!$B$22,C5604:G5604)+B5604</f>
        <v>115924550.8461457</v>
      </c>
      <c r="I5604" s="2">
        <f>IFERROR(IRR(B5604:G5604),"")</f>
        <v>0.3951575944589253</v>
      </c>
      <c r="J5604" s="2">
        <f>IFERROR(MIRR(B5604:G5604,Supuestos!$B$22,Supuestos!$B$22),"")</f>
        <v>0.2710540067273217</v>
      </c>
      <c r="K5604" s="6">
        <v>8734.422198849223</v>
      </c>
      <c r="L5604" s="6">
        <v>39436.0920133734</v>
      </c>
      <c r="M5604" s="6">
        <v>132772901.0296151</v>
      </c>
      <c r="N5604" s="6">
        <v>3332.3117403003075</v>
      </c>
      <c r="O5604" s="6">
        <v>112274749.18674372</v>
      </c>
    </row>
    <row r="5605">
      <c r="A5605">
        <v>5601</v>
      </c>
      <c r="B5605" s="6">
        <v>-187241203.9976055</v>
      </c>
      <c r="C5605" s="6">
        <v>91148525.3051872</v>
      </c>
      <c r="D5605" s="6">
        <v>97003043.52142355</v>
      </c>
      <c r="E5605" s="6">
        <v>82469259.43906112</v>
      </c>
      <c r="F5605" s="6">
        <v>85322270.3923998</v>
      </c>
      <c r="G5605" s="6">
        <v>127447464.90003902</v>
      </c>
      <c r="H5605" s="6">
        <f>NPV(Supuestos!$B$22,C5605:G5605)+B5605</f>
        <v>139728589.1384618</v>
      </c>
      <c r="I5605" s="2">
        <f>IFERROR(IRR(B5605:G5605),"")</f>
        <v>0.41021731614464124</v>
      </c>
      <c r="J5605" s="2">
        <f>IFERROR(MIRR(B5605:G5605,Supuestos!$B$22,Supuestos!$B$22),"")</f>
        <v>0.2744596581541332</v>
      </c>
      <c r="K5605" s="6">
        <v>8446.263742057852</v>
      </c>
      <c r="L5605" s="6">
        <v>45028.53342267913</v>
      </c>
      <c r="M5605" s="6">
        <v>156815374.4611243</v>
      </c>
      <c r="N5605" s="6">
        <v>3383.7135018470385</v>
      </c>
      <c r="O5605" s="6">
        <v>109424896.21615197</v>
      </c>
    </row>
    <row r="5606">
      <c r="A5606">
        <v>5602</v>
      </c>
      <c r="B5606" s="6">
        <v>-179254251.94611406</v>
      </c>
      <c r="C5606" s="6">
        <v>32498875.920643464</v>
      </c>
      <c r="D5606" s="6">
        <v>38844113.354942165</v>
      </c>
      <c r="E5606" s="6">
        <v>39158828.27686253</v>
      </c>
      <c r="F5606" s="6">
        <v>46953556.71349514</v>
      </c>
      <c r="G5606" s="6">
        <v>68569468.22834381</v>
      </c>
      <c r="H5606" s="6">
        <f>NPV(Supuestos!$B$22,C5606:G5606)+B5606</f>
        <v>-31012980.445176184</v>
      </c>
      <c r="I5606" s="2">
        <f>IFERROR(IRR(B5606:G5606),"")</f>
        <v>0.0731886941843745</v>
      </c>
      <c r="J5606" s="2">
        <f>IFERROR(MIRR(B5606:G5606,Supuestos!$B$22,Supuestos!$B$22),"")</f>
        <v>0.09750064565769256</v>
      </c>
      <c r="K5606" s="6">
        <v>7096.613907652342</v>
      </c>
      <c r="L5606" s="6">
        <v>40642.06327576918</v>
      </c>
      <c r="M5606" s="6">
        <v>156180569.42783326</v>
      </c>
      <c r="N5606" s="6">
        <v>3465.2762721603117</v>
      </c>
      <c r="O5606" s="6">
        <v>106219614.54264526</v>
      </c>
    </row>
    <row r="5607">
      <c r="A5607">
        <v>5603</v>
      </c>
      <c r="B5607" s="6">
        <v>-166348666.12633228</v>
      </c>
      <c r="C5607" s="6">
        <v>38381724.55286373</v>
      </c>
      <c r="D5607" s="6">
        <v>53399624.28441532</v>
      </c>
      <c r="E5607" s="6">
        <v>55401125.98891053</v>
      </c>
      <c r="F5607" s="6">
        <v>50823436.055672884</v>
      </c>
      <c r="G5607" s="6">
        <v>104752194.50840169</v>
      </c>
      <c r="H5607" s="6">
        <f>NPV(Supuestos!$B$22,C5607:G5607)+B5607</f>
        <v>30299533.700746812</v>
      </c>
      <c r="I5607" s="2">
        <f>IFERROR(IRR(B5607:G5607),"")</f>
        <v>0.20327996383404692</v>
      </c>
      <c r="J5607" s="2">
        <f>IFERROR(MIRR(B5607:G5607,Supuestos!$B$22,Supuestos!$B$22),"")</f>
        <v>0.17879689110966224</v>
      </c>
      <c r="K5607" s="6">
        <v>7519.127413812209</v>
      </c>
      <c r="L5607" s="6">
        <v>44682.15080357624</v>
      </c>
      <c r="M5607" s="6">
        <v>139471003.3251114</v>
      </c>
      <c r="N5607" s="6">
        <v>3525.612086802721</v>
      </c>
      <c r="O5607" s="6">
        <v>109561351.65742575</v>
      </c>
    </row>
    <row r="5608">
      <c r="A5608">
        <v>5604</v>
      </c>
      <c r="B5608" s="6">
        <v>-154471789.1687922</v>
      </c>
      <c r="C5608" s="6">
        <v>60835666.28080626</v>
      </c>
      <c r="D5608" s="6">
        <v>65077843.20493644</v>
      </c>
      <c r="E5608" s="6">
        <v>56725009.04021421</v>
      </c>
      <c r="F5608" s="6">
        <v>54195905.10807751</v>
      </c>
      <c r="G5608" s="6">
        <v>88887534.29081833</v>
      </c>
      <c r="H5608" s="6">
        <f>NPV(Supuestos!$B$22,C5608:G5608)+B5608</f>
        <v>65509609.3948798</v>
      </c>
      <c r="I5608" s="2">
        <f>IFERROR(IRR(B5608:G5608),"")</f>
        <v>0.2985859061262057</v>
      </c>
      <c r="J5608" s="2">
        <f>IFERROR(MIRR(B5608:G5608,Supuestos!$B$22,Supuestos!$B$22),"")</f>
        <v>0.22352319729900572</v>
      </c>
      <c r="K5608" s="6">
        <v>7608.607852419898</v>
      </c>
      <c r="L5608" s="6">
        <v>43469.67341411003</v>
      </c>
      <c r="M5608" s="6">
        <v>128012293.29033409</v>
      </c>
      <c r="N5608" s="6">
        <v>3371.227273065597</v>
      </c>
      <c r="O5608" s="6">
        <v>112506753.92035346</v>
      </c>
    </row>
    <row r="5609">
      <c r="A5609">
        <v>5605</v>
      </c>
      <c r="B5609" s="6">
        <v>-169605560.43515456</v>
      </c>
      <c r="C5609" s="6">
        <v>25787859.077191856</v>
      </c>
      <c r="D5609" s="6">
        <v>35232002.602761045</v>
      </c>
      <c r="E5609" s="6">
        <v>46774916.15531882</v>
      </c>
      <c r="F5609" s="6">
        <v>55351630.56916894</v>
      </c>
      <c r="G5609" s="6">
        <v>87062608.3974668</v>
      </c>
      <c r="H5609" s="6">
        <f>NPV(Supuestos!$B$22,C5609:G5609)+B5609</f>
        <v>-10312813.957330823</v>
      </c>
      <c r="I5609" s="2">
        <f>IFERROR(IRR(B5609:G5609),"")</f>
        <v>0.11877450134699997</v>
      </c>
      <c r="J5609" s="2">
        <f>IFERROR(MIRR(B5609:G5609,Supuestos!$B$22,Supuestos!$B$22),"")</f>
        <v>0.12578649398084352</v>
      </c>
      <c r="K5609" s="6">
        <v>8210.153670194146</v>
      </c>
      <c r="L5609" s="6">
        <v>32682.52863289889</v>
      </c>
      <c r="M5609" s="6">
        <v>148139273.84262496</v>
      </c>
      <c r="N5609" s="6">
        <v>3285.085455700755</v>
      </c>
      <c r="O5609" s="6">
        <v>110677328.8565199</v>
      </c>
    </row>
    <row r="5610">
      <c r="A5610">
        <v>5606</v>
      </c>
      <c r="B5610" s="6">
        <v>-160323285.95368576</v>
      </c>
      <c r="C5610" s="6">
        <v>70509746.21855283</v>
      </c>
      <c r="D5610" s="6">
        <v>84398726.4314636</v>
      </c>
      <c r="E5610" s="6">
        <v>69578657.02126078</v>
      </c>
      <c r="F5610" s="6">
        <v>87164928.36449213</v>
      </c>
      <c r="G5610" s="6">
        <v>155806326.6388387</v>
      </c>
      <c r="H5610" s="6">
        <f>NPV(Supuestos!$B$22,C5610:G5610)+B5610</f>
        <v>145962618.4104157</v>
      </c>
      <c r="I5610" s="2">
        <f>IFERROR(IRR(B5610:G5610),"")</f>
        <v>0.4332807981290621</v>
      </c>
      <c r="J5610" s="2">
        <f>IFERROR(MIRR(B5610:G5610,Supuestos!$B$22,Supuestos!$B$22),"")</f>
        <v>0.2975704072612966</v>
      </c>
      <c r="K5610" s="6">
        <v>8236.83085168069</v>
      </c>
      <c r="L5610" s="6">
        <v>45009.70100402513</v>
      </c>
      <c r="M5610" s="6">
        <v>130664302.44529556</v>
      </c>
      <c r="N5610" s="6">
        <v>3368.5109039147696</v>
      </c>
      <c r="O5610" s="6">
        <v>108507524.4397635</v>
      </c>
    </row>
    <row r="5611">
      <c r="A5611">
        <v>5607</v>
      </c>
      <c r="B5611" s="6">
        <v>-174969115.40626004</v>
      </c>
      <c r="C5611" s="6">
        <v>65618175.87353934</v>
      </c>
      <c r="D5611" s="6">
        <v>65750981.9027321</v>
      </c>
      <c r="E5611" s="6">
        <v>57046301.76741342</v>
      </c>
      <c r="F5611" s="6">
        <v>77474019.12229887</v>
      </c>
      <c r="G5611" s="6">
        <v>110998353.97760306</v>
      </c>
      <c r="H5611" s="6">
        <f>NPV(Supuestos!$B$22,C5611:G5611)+B5611</f>
        <v>75208467.91084062</v>
      </c>
      <c r="I5611" s="2">
        <f>IFERROR(IRR(B5611:G5611),"")</f>
        <v>0.2928049990443157</v>
      </c>
      <c r="J5611" s="2">
        <f>IFERROR(MIRR(B5611:G5611,Supuestos!$B$22,Supuestos!$B$22),"")</f>
        <v>0.2245097590563654</v>
      </c>
      <c r="K5611" s="6">
        <v>8573.198047401918</v>
      </c>
      <c r="L5611" s="6">
        <v>38991.684641157015</v>
      </c>
      <c r="M5611" s="6">
        <v>148226440.63582176</v>
      </c>
      <c r="N5611" s="6">
        <v>3523.959887959063</v>
      </c>
      <c r="O5611" s="6">
        <v>109532948.5715874</v>
      </c>
    </row>
    <row r="5612">
      <c r="A5612">
        <v>5608</v>
      </c>
      <c r="B5612" s="6">
        <v>-159002554.7475378</v>
      </c>
      <c r="C5612" s="6">
        <v>38913454.52177355</v>
      </c>
      <c r="D5612" s="6">
        <v>40677108.957122825</v>
      </c>
      <c r="E5612" s="6">
        <v>27036250.513925456</v>
      </c>
      <c r="F5612" s="6">
        <v>36520699.20246662</v>
      </c>
      <c r="G5612" s="6">
        <v>75553485.3161024</v>
      </c>
      <c r="H5612" s="6">
        <f>NPV(Supuestos!$B$22,C5612:G5612)+B5612</f>
        <v>-14456233.55165302</v>
      </c>
      <c r="I5612" s="2">
        <f>IFERROR(IRR(B5612:G5612),"")</f>
        <v>0.10482401365743865</v>
      </c>
      <c r="J5612" s="2">
        <f>IFERROR(MIRR(B5612:G5612,Supuestos!$B$22,Supuestos!$B$22),"")</f>
        <v>0.11847283212127291</v>
      </c>
      <c r="K5612" s="6">
        <v>8059.72793262527</v>
      </c>
      <c r="L5612" s="6">
        <v>33422.009775094295</v>
      </c>
      <c r="M5612" s="6">
        <v>137452770.2876336</v>
      </c>
      <c r="N5612" s="6">
        <v>3536.125210362176</v>
      </c>
      <c r="O5612" s="6">
        <v>110915909.66560529</v>
      </c>
    </row>
    <row r="5613">
      <c r="A5613">
        <v>5609</v>
      </c>
      <c r="B5613" s="6">
        <v>-162960752.89857316</v>
      </c>
      <c r="C5613" s="6">
        <v>71857253.3750318</v>
      </c>
      <c r="D5613" s="6">
        <v>95573577.08581103</v>
      </c>
      <c r="E5613" s="6">
        <v>86839245.98094097</v>
      </c>
      <c r="F5613" s="6">
        <v>63793104.87707929</v>
      </c>
      <c r="G5613" s="6">
        <v>131042266.1331845</v>
      </c>
      <c r="H5613" s="6">
        <f>NPV(Supuestos!$B$22,C5613:G5613)+B5613</f>
        <v>138056593.13965982</v>
      </c>
      <c r="I5613" s="2">
        <f>IFERROR(IRR(B5613:G5613),"")</f>
        <v>0.4331816904840193</v>
      </c>
      <c r="J5613" s="2">
        <f>IFERROR(MIRR(B5613:G5613,Supuestos!$B$22,Supuestos!$B$22),"")</f>
        <v>0.28886239146754944</v>
      </c>
      <c r="K5613" s="6">
        <v>8715.072971714926</v>
      </c>
      <c r="L5613" s="6">
        <v>40626.947871885706</v>
      </c>
      <c r="M5613" s="6">
        <v>134635407.67284977</v>
      </c>
      <c r="N5613" s="6">
        <v>3392.96485123535</v>
      </c>
      <c r="O5613" s="6">
        <v>111714757.4560899</v>
      </c>
    </row>
    <row r="5614">
      <c r="A5614">
        <v>5610</v>
      </c>
      <c r="B5614" s="6">
        <v>-188243549.08613223</v>
      </c>
      <c r="C5614" s="6">
        <v>92593948.85741864</v>
      </c>
      <c r="D5614" s="6">
        <v>98966994.24932364</v>
      </c>
      <c r="E5614" s="6">
        <v>100877077.70403051</v>
      </c>
      <c r="F5614" s="6">
        <v>110565713.79316649</v>
      </c>
      <c r="G5614" s="6">
        <v>167069975.33708757</v>
      </c>
      <c r="H5614" s="6">
        <f>NPV(Supuestos!$B$22,C5614:G5614)+B5614</f>
        <v>189454944.05831897</v>
      </c>
      <c r="I5614" s="2">
        <f>IFERROR(IRR(B5614:G5614),"")</f>
        <v>0.47100848487549085</v>
      </c>
      <c r="J5614" s="2">
        <f>IFERROR(MIRR(B5614:G5614,Supuestos!$B$22,Supuestos!$B$22),"")</f>
        <v>0.3103577490116689</v>
      </c>
      <c r="K5614" s="6">
        <v>9325.636119605428</v>
      </c>
      <c r="L5614" s="6">
        <v>41893.34524902455</v>
      </c>
      <c r="M5614" s="6">
        <v>156988981.5960999</v>
      </c>
      <c r="N5614" s="6">
        <v>3398.1363077958426</v>
      </c>
      <c r="O5614" s="6">
        <v>110265547.7322673</v>
      </c>
    </row>
    <row r="5615">
      <c r="A5615">
        <v>5611</v>
      </c>
      <c r="B5615" s="6">
        <v>-181294428.70341808</v>
      </c>
      <c r="C5615" s="6">
        <v>33700232.71072565</v>
      </c>
      <c r="D5615" s="6">
        <v>66132337.835567296</v>
      </c>
      <c r="E5615" s="6">
        <v>45834042.283220276</v>
      </c>
      <c r="F5615" s="6">
        <v>35373110.30482255</v>
      </c>
      <c r="G5615" s="6">
        <v>76301400.04568166</v>
      </c>
      <c r="H5615" s="6">
        <f>NPV(Supuestos!$B$22,C5615:G5615)+B5615</f>
        <v>-9337184.311326116</v>
      </c>
      <c r="I5615" s="2">
        <f>IFERROR(IRR(B5615:G5615),"")</f>
        <v>0.11982337166859597</v>
      </c>
      <c r="J5615" s="2">
        <f>IFERROR(MIRR(B5615:G5615,Supuestos!$B$22,Supuestos!$B$22),"")</f>
        <v>0.12800767626277976</v>
      </c>
      <c r="K5615" s="6">
        <v>7668.368293200997</v>
      </c>
      <c r="L5615" s="6">
        <v>38189.92253468662</v>
      </c>
      <c r="M5615" s="6">
        <v>157866077.41663462</v>
      </c>
      <c r="N5615" s="6">
        <v>3443.2576099410653</v>
      </c>
      <c r="O5615" s="6">
        <v>107781421.76153718</v>
      </c>
    </row>
    <row r="5616">
      <c r="A5616">
        <v>5612</v>
      </c>
      <c r="B5616" s="6">
        <v>-162509909.85640627</v>
      </c>
      <c r="C5616" s="6">
        <v>57273138.12381114</v>
      </c>
      <c r="D5616" s="6">
        <v>67039731.00110869</v>
      </c>
      <c r="E5616" s="6">
        <v>58884721.5995002</v>
      </c>
      <c r="F5616" s="6">
        <v>49937165.26574312</v>
      </c>
      <c r="G5616" s="6">
        <v>105385590.65939176</v>
      </c>
      <c r="H5616" s="6">
        <f>NPV(Supuestos!$B$22,C5616:G5616)+B5616</f>
        <v>63360875.0560878</v>
      </c>
      <c r="I5616" s="2">
        <f>IFERROR(IRR(B5616:G5616),"")</f>
        <v>0.281478362594939</v>
      </c>
      <c r="J5616" s="2">
        <f>IFERROR(MIRR(B5616:G5616,Supuestos!$B$22,Supuestos!$B$22),"")</f>
        <v>0.2175894983306843</v>
      </c>
      <c r="K5616" s="6">
        <v>8422.793418562971</v>
      </c>
      <c r="L5616" s="6">
        <v>36033.6747198799</v>
      </c>
      <c r="M5616" s="6">
        <v>138229573.9942268</v>
      </c>
      <c r="N5616" s="6">
        <v>3410.011529829353</v>
      </c>
      <c r="O5616" s="6">
        <v>106589202.03657317</v>
      </c>
    </row>
    <row r="5617">
      <c r="A5617">
        <v>5613</v>
      </c>
      <c r="B5617" s="6">
        <v>-182184693.14151824</v>
      </c>
      <c r="C5617" s="6">
        <v>72343343.49246104</v>
      </c>
      <c r="D5617" s="6">
        <v>68438567.44950958</v>
      </c>
      <c r="E5617" s="6">
        <v>66372102.83708407</v>
      </c>
      <c r="F5617" s="6">
        <v>68720821.7642305</v>
      </c>
      <c r="G5617" s="6">
        <v>112042251.80869815</v>
      </c>
      <c r="H5617" s="6">
        <f>NPV(Supuestos!$B$22,C5617:G5617)+B5617</f>
        <v>77614392.21539</v>
      </c>
      <c r="I5617" s="2">
        <f>IFERROR(IRR(B5617:G5617),"")</f>
        <v>0.295669239111535</v>
      </c>
      <c r="J5617" s="2">
        <f>IFERROR(MIRR(B5617:G5617,Supuestos!$B$22,Supuestos!$B$22),"")</f>
        <v>0.22385508826325795</v>
      </c>
      <c r="K5617" s="6">
        <v>8133.185178650305</v>
      </c>
      <c r="L5617" s="6">
        <v>40403.942205731044</v>
      </c>
      <c r="M5617" s="6">
        <v>155895673.6289826</v>
      </c>
      <c r="N5617" s="6">
        <v>3229.5463296274343</v>
      </c>
      <c r="O5617" s="6">
        <v>112280544.81485331</v>
      </c>
    </row>
    <row r="5618">
      <c r="A5618">
        <v>5614</v>
      </c>
      <c r="B5618" s="6">
        <v>-167656258.2615082</v>
      </c>
      <c r="C5618" s="6">
        <v>58847448.27152408</v>
      </c>
      <c r="D5618" s="6">
        <v>47567268.7957584</v>
      </c>
      <c r="E5618" s="6">
        <v>48799808.5594518</v>
      </c>
      <c r="F5618" s="6">
        <v>51890639.25354324</v>
      </c>
      <c r="G5618" s="6">
        <v>107082378.4141414</v>
      </c>
      <c r="H5618" s="6">
        <f>NPV(Supuestos!$B$22,C5618:G5618)+B5618</f>
        <v>39842915.86339856</v>
      </c>
      <c r="I5618" s="2">
        <f>IFERROR(IRR(B5618:G5618),"")</f>
        <v>0.2262582722992777</v>
      </c>
      <c r="J5618" s="2">
        <f>IFERROR(MIRR(B5618:G5618,Supuestos!$B$22,Supuestos!$B$22),"")</f>
        <v>0.1896635951494523</v>
      </c>
      <c r="K5618" s="6">
        <v>7377.092399726442</v>
      </c>
      <c r="L5618" s="6">
        <v>43666.48129277153</v>
      </c>
      <c r="M5618" s="6">
        <v>141885724.88009205</v>
      </c>
      <c r="N5618" s="6">
        <v>3397.925890175005</v>
      </c>
      <c r="O5618" s="6">
        <v>108502497.2023638</v>
      </c>
    </row>
    <row r="5619">
      <c r="A5619">
        <v>5615</v>
      </c>
      <c r="B5619" s="6">
        <v>-157878368.70238176</v>
      </c>
      <c r="C5619" s="6">
        <v>55956657.23655008</v>
      </c>
      <c r="D5619" s="6">
        <v>39466799.96698214</v>
      </c>
      <c r="E5619" s="6">
        <v>65449161.662368625</v>
      </c>
      <c r="F5619" s="6">
        <v>55114926.75738591</v>
      </c>
      <c r="G5619" s="6">
        <v>87336417.96582836</v>
      </c>
      <c r="H5619" s="6">
        <f>NPV(Supuestos!$B$22,C5619:G5619)+B5619</f>
        <v>43743419.12648237</v>
      </c>
      <c r="I5619" s="2">
        <f>IFERROR(IRR(B5619:G5619),"")</f>
        <v>0.24097403933165376</v>
      </c>
      <c r="J5619" s="2">
        <f>IFERROR(MIRR(B5619:G5619,Supuestos!$B$22,Supuestos!$B$22),"")</f>
        <v>0.1971479262200979</v>
      </c>
      <c r="K5619" s="6">
        <v>7804.492745417515</v>
      </c>
      <c r="L5619" s="6">
        <v>39215.884586044645</v>
      </c>
      <c r="M5619" s="6">
        <v>133393561.76182848</v>
      </c>
      <c r="N5619" s="6">
        <v>3171.283140964806</v>
      </c>
      <c r="O5619" s="6">
        <v>116296117.36062644</v>
      </c>
    </row>
    <row r="5620">
      <c r="A5620">
        <v>5616</v>
      </c>
      <c r="B5620" s="6">
        <v>-160551667.63584784</v>
      </c>
      <c r="C5620" s="6">
        <v>37122147.49435365</v>
      </c>
      <c r="D5620" s="6">
        <v>46037232.616393134</v>
      </c>
      <c r="E5620" s="6">
        <v>50171454.98767088</v>
      </c>
      <c r="F5620" s="6">
        <v>46148512.29601759</v>
      </c>
      <c r="G5620" s="6">
        <v>73945493.83207923</v>
      </c>
      <c r="H5620" s="6">
        <f>NPV(Supuestos!$B$22,C5620:G5620)+B5620</f>
        <v>7028674.609380286</v>
      </c>
      <c r="I5620" s="2">
        <f>IFERROR(IRR(B5620:G5620),"")</f>
        <v>0.15636219553970346</v>
      </c>
      <c r="J5620" s="2">
        <f>IFERROR(MIRR(B5620:G5620,Supuestos!$B$22,Supuestos!$B$22),"")</f>
        <v>0.1498111128613282</v>
      </c>
      <c r="K5620" s="6">
        <v>7124.169743731285</v>
      </c>
      <c r="L5620" s="6">
        <v>43024.90710042029</v>
      </c>
      <c r="M5620" s="6">
        <v>136030328.32451475</v>
      </c>
      <c r="N5620" s="6">
        <v>3419.2971759165325</v>
      </c>
      <c r="O5620" s="6">
        <v>107470797.81025624</v>
      </c>
    </row>
    <row r="5621">
      <c r="A5621">
        <v>5617</v>
      </c>
      <c r="B5621" s="6">
        <v>-158298892.1313011</v>
      </c>
      <c r="C5621" s="6">
        <v>23616013.961038165</v>
      </c>
      <c r="D5621" s="6">
        <v>20602395.201442696</v>
      </c>
      <c r="E5621" s="6">
        <v>30602555.943026654</v>
      </c>
      <c r="F5621" s="6">
        <v>31425138.4858973</v>
      </c>
      <c r="G5621" s="6">
        <v>65751575.704900324</v>
      </c>
      <c r="H5621" s="6">
        <f>NPV(Supuestos!$B$22,C5621:G5621)+B5621</f>
        <v>-48318849.94581399</v>
      </c>
      <c r="I5621" s="2">
        <f>IFERROR(IRR(B5621:G5621),"")</f>
        <v>0.023801601930908526</v>
      </c>
      <c r="J5621" s="2">
        <f>IFERROR(MIRR(B5621:G5621,Supuestos!$B$22,Supuestos!$B$22),"")</f>
        <v>0.059917475373940876</v>
      </c>
      <c r="K5621" s="6">
        <v>7713.794428658565</v>
      </c>
      <c r="L5621" s="6">
        <v>33674.404299763395</v>
      </c>
      <c r="M5621" s="6">
        <v>137518297.54922822</v>
      </c>
      <c r="N5621" s="6">
        <v>3354.668671792994</v>
      </c>
      <c r="O5621" s="6">
        <v>117323687.02766283</v>
      </c>
    </row>
    <row r="5622">
      <c r="A5622">
        <v>5618</v>
      </c>
      <c r="B5622" s="6">
        <v>-187423981.35006455</v>
      </c>
      <c r="C5622" s="6">
        <v>77131024.8910879</v>
      </c>
      <c r="D5622" s="6">
        <v>72909255.29078639</v>
      </c>
      <c r="E5622" s="6">
        <v>78296587.82008499</v>
      </c>
      <c r="F5622" s="6">
        <v>97134493.14164218</v>
      </c>
      <c r="G5622" s="6">
        <v>134606621.57641062</v>
      </c>
      <c r="H5622" s="6">
        <f>NPV(Supuestos!$B$22,C5622:G5622)+B5622</f>
        <v>116605962.3832699</v>
      </c>
      <c r="I5622" s="2">
        <f>IFERROR(IRR(B5622:G5622),"")</f>
        <v>0.35217295713149344</v>
      </c>
      <c r="J5622" s="2">
        <f>IFERROR(MIRR(B5622:G5622,Supuestos!$B$22,Supuestos!$B$22),"")</f>
        <v>0.25580755461922045</v>
      </c>
      <c r="K5622" s="6">
        <v>8660.934400254104</v>
      </c>
      <c r="L5622" s="6">
        <v>41756.062669260384</v>
      </c>
      <c r="M5622" s="6">
        <v>158492259.78275546</v>
      </c>
      <c r="N5622" s="6">
        <v>3334.9197102400162</v>
      </c>
      <c r="O5622" s="6">
        <v>110872049.73074186</v>
      </c>
    </row>
    <row r="5623">
      <c r="A5623">
        <v>5619</v>
      </c>
      <c r="B5623" s="6">
        <v>-184388419.19978544</v>
      </c>
      <c r="C5623" s="6">
        <v>83359636.21369088</v>
      </c>
      <c r="D5623" s="6">
        <v>93103061.98012589</v>
      </c>
      <c r="E5623" s="6">
        <v>91046540.9110779</v>
      </c>
      <c r="F5623" s="6">
        <v>87639077.22655694</v>
      </c>
      <c r="G5623" s="6">
        <v>132475404.54106794</v>
      </c>
      <c r="H5623" s="6">
        <f>NPV(Supuestos!$B$22,C5623:G5623)+B5623</f>
        <v>142520616.5353125</v>
      </c>
      <c r="I5623" s="2">
        <f>IFERROR(IRR(B5623:G5623),"")</f>
        <v>0.40995298728976487</v>
      </c>
      <c r="J5623" s="2">
        <f>IFERROR(MIRR(B5623:G5623,Supuestos!$B$22,Supuestos!$B$22),"")</f>
        <v>0.27833155101800444</v>
      </c>
      <c r="K5623" s="6">
        <v>9042.472385712752</v>
      </c>
      <c r="L5623" s="6">
        <v>39836.939252776705</v>
      </c>
      <c r="M5623" s="6">
        <v>155570465.34982145</v>
      </c>
      <c r="N5623" s="6">
        <v>3295.0552977931998</v>
      </c>
      <c r="O5623" s="6">
        <v>115170411.7905814</v>
      </c>
    </row>
    <row r="5624">
      <c r="A5624">
        <v>5620</v>
      </c>
      <c r="B5624" s="6">
        <v>-174743679.9464566</v>
      </c>
      <c r="C5624" s="6">
        <v>93239265.05857907</v>
      </c>
      <c r="D5624" s="6">
        <v>107163143.16715609</v>
      </c>
      <c r="E5624" s="6">
        <v>91405707.0665768</v>
      </c>
      <c r="F5624" s="6">
        <v>104206268.58707179</v>
      </c>
      <c r="G5624" s="6">
        <v>134551749.5621403</v>
      </c>
      <c r="H5624" s="6">
        <f>NPV(Supuestos!$B$22,C5624:G5624)+B5624</f>
        <v>182780395.52259308</v>
      </c>
      <c r="I5624" s="2">
        <f>IFERROR(IRR(B5624:G5624),"")</f>
        <v>0.501577274137315</v>
      </c>
      <c r="J5624" s="2">
        <f>IFERROR(MIRR(B5624:G5624,Supuestos!$B$22,Supuestos!$B$22),"")</f>
        <v>0.31548413363306094</v>
      </c>
      <c r="K5624" s="6">
        <v>9323.367915112278</v>
      </c>
      <c r="L5624" s="6">
        <v>40163.833552543554</v>
      </c>
      <c r="M5624" s="6">
        <v>144786704.17912105</v>
      </c>
      <c r="N5624" s="6">
        <v>3343.0887336221836</v>
      </c>
      <c r="O5624" s="6">
        <v>111391869.04940957</v>
      </c>
    </row>
    <row r="5625">
      <c r="A5625">
        <v>5621</v>
      </c>
      <c r="B5625" s="6">
        <v>-154395256.1724192</v>
      </c>
      <c r="C5625" s="6">
        <v>68078444.65260641</v>
      </c>
      <c r="D5625" s="6">
        <v>56144599.256493196</v>
      </c>
      <c r="E5625" s="6">
        <v>72412638.5064097</v>
      </c>
      <c r="F5625" s="6">
        <v>75982765.54088761</v>
      </c>
      <c r="G5625" s="6">
        <v>121706330.43721715</v>
      </c>
      <c r="H5625" s="6">
        <f>NPV(Supuestos!$B$22,C5625:G5625)+B5625</f>
        <v>105598943.34519956</v>
      </c>
      <c r="I5625" s="2">
        <f>IFERROR(IRR(B5625:G5625),"")</f>
        <v>0.37053628019098156</v>
      </c>
      <c r="J5625" s="2">
        <f>IFERROR(MIRR(B5625:G5625,Supuestos!$B$22,Supuestos!$B$22),"")</f>
        <v>0.2652338213122223</v>
      </c>
      <c r="K5625" s="6">
        <v>7923.860646479659</v>
      </c>
      <c r="L5625" s="6">
        <v>44435.53196801236</v>
      </c>
      <c r="M5625" s="6">
        <v>126227179.12708144</v>
      </c>
      <c r="N5625" s="6">
        <v>3412.7951267796257</v>
      </c>
      <c r="O5625" s="6">
        <v>112268127.53359991</v>
      </c>
    </row>
    <row r="5626">
      <c r="A5626">
        <v>5622</v>
      </c>
      <c r="B5626" s="6">
        <v>-189823465.98779455</v>
      </c>
      <c r="C5626" s="6">
        <v>85490305.61063688</v>
      </c>
      <c r="D5626" s="6">
        <v>86863188.96138546</v>
      </c>
      <c r="E5626" s="6">
        <v>89841722.602114</v>
      </c>
      <c r="F5626" s="6">
        <v>101812757.19033745</v>
      </c>
      <c r="G5626" s="6">
        <v>149791231.3341127</v>
      </c>
      <c r="H5626" s="6">
        <f>NPV(Supuestos!$B$22,C5626:G5626)+B5626</f>
        <v>150725234.4778915</v>
      </c>
      <c r="I5626" s="2">
        <f>IFERROR(IRR(B5626:G5626),"")</f>
        <v>0.40762372551314274</v>
      </c>
      <c r="J5626" s="2">
        <f>IFERROR(MIRR(B5626:G5626,Supuestos!$B$22,Supuestos!$B$22),"")</f>
        <v>0.28135868544338694</v>
      </c>
      <c r="K5626" s="6">
        <v>8671.80456736758</v>
      </c>
      <c r="L5626" s="6">
        <v>43870.120193008006</v>
      </c>
      <c r="M5626" s="6">
        <v>159388817.29493922</v>
      </c>
      <c r="N5626" s="6">
        <v>3357.2354348997274</v>
      </c>
      <c r="O5626" s="6">
        <v>109223297.50561647</v>
      </c>
    </row>
    <row r="5627">
      <c r="A5627">
        <v>5623</v>
      </c>
      <c r="B5627" s="6">
        <v>-162500217.1743999</v>
      </c>
      <c r="C5627" s="6">
        <v>54984288.2627648</v>
      </c>
      <c r="D5627" s="6">
        <v>65338818.23199189</v>
      </c>
      <c r="E5627" s="6">
        <v>55297905.21930547</v>
      </c>
      <c r="F5627" s="6">
        <v>67565908.3895031</v>
      </c>
      <c r="G5627" s="6">
        <v>109970042.04016581</v>
      </c>
      <c r="H5627" s="6">
        <f>NPV(Supuestos!$B$22,C5627:G5627)+B5627</f>
        <v>70451660.17587319</v>
      </c>
      <c r="I5627" s="2">
        <f>IFERROR(IRR(B5627:G5627),"")</f>
        <v>0.2909463065555772</v>
      </c>
      <c r="J5627" s="2">
        <f>IFERROR(MIRR(B5627:G5627,Supuestos!$B$22,Supuestos!$B$22),"")</f>
        <v>0.2251444730330241</v>
      </c>
      <c r="K5627" s="6">
        <v>8911.511632087651</v>
      </c>
      <c r="L5627" s="6">
        <v>35873.85069727153</v>
      </c>
      <c r="M5627" s="6">
        <v>136924998.15227902</v>
      </c>
      <c r="N5627" s="6">
        <v>3676.9405535422266</v>
      </c>
      <c r="O5627" s="6">
        <v>108457249.81622761</v>
      </c>
    </row>
    <row r="5628">
      <c r="A5628">
        <v>5624</v>
      </c>
      <c r="B5628" s="6">
        <v>-168975318.5483125</v>
      </c>
      <c r="C5628" s="6">
        <v>48992457.42191735</v>
      </c>
      <c r="D5628" s="6">
        <v>45110856.32857518</v>
      </c>
      <c r="E5628" s="6">
        <v>53123848.89160958</v>
      </c>
      <c r="F5628" s="6">
        <v>72870315.12203342</v>
      </c>
      <c r="G5628" s="6">
        <v>80327754.75061233</v>
      </c>
      <c r="H5628" s="6">
        <f>NPV(Supuestos!$B$22,C5628:G5628)+B5628</f>
        <v>29433740.34001361</v>
      </c>
      <c r="I5628" s="2">
        <f>IFERROR(IRR(B5628:G5628),"")</f>
        <v>0.20326479928918129</v>
      </c>
      <c r="J5628" s="2">
        <f>IFERROR(MIRR(B5628:G5628,Supuestos!$B$22,Supuestos!$B$22),"")</f>
        <v>0.17720607872548433</v>
      </c>
      <c r="K5628" s="6">
        <v>7621.279181843225</v>
      </c>
      <c r="L5628" s="6">
        <v>44798.57111168076</v>
      </c>
      <c r="M5628" s="6">
        <v>141661525.15713042</v>
      </c>
      <c r="N5628" s="6">
        <v>3573.243542884787</v>
      </c>
      <c r="O5628" s="6">
        <v>113480055.54721506</v>
      </c>
    </row>
    <row r="5629">
      <c r="A5629">
        <v>5625</v>
      </c>
      <c r="B5629" s="6">
        <v>-175367717.85583687</v>
      </c>
      <c r="C5629" s="6">
        <v>75793517.672115</v>
      </c>
      <c r="D5629" s="6">
        <v>63508678.56896907</v>
      </c>
      <c r="E5629" s="6">
        <v>70622483.45342061</v>
      </c>
      <c r="F5629" s="6">
        <v>68430058.79695988</v>
      </c>
      <c r="G5629" s="6">
        <v>122969261.80300367</v>
      </c>
      <c r="H5629" s="6">
        <f>NPV(Supuestos!$B$22,C5629:G5629)+B5629</f>
        <v>92036324.08409505</v>
      </c>
      <c r="I5629" s="2">
        <f>IFERROR(IRR(B5629:G5629),"")</f>
        <v>0.3269677718447078</v>
      </c>
      <c r="J5629" s="2">
        <f>IFERROR(MIRR(B5629:G5629,Supuestos!$B$22,Supuestos!$B$22),"")</f>
        <v>0.24036217750222932</v>
      </c>
      <c r="K5629" s="6">
        <v>8592.286337233922</v>
      </c>
      <c r="L5629" s="6">
        <v>40218.12500470972</v>
      </c>
      <c r="M5629" s="6">
        <v>147722466.1768662</v>
      </c>
      <c r="N5629" s="6">
        <v>3496.8345390322306</v>
      </c>
      <c r="O5629" s="6">
        <v>115831861.67095645</v>
      </c>
    </row>
    <row r="5630">
      <c r="A5630">
        <v>5626</v>
      </c>
      <c r="B5630" s="6">
        <v>-168565938.20912123</v>
      </c>
      <c r="C5630" s="6">
        <v>66787422.532164305</v>
      </c>
      <c r="D5630" s="6">
        <v>59029050.15891856</v>
      </c>
      <c r="E5630" s="6">
        <v>75405588.65714394</v>
      </c>
      <c r="F5630" s="6">
        <v>64648318.16539356</v>
      </c>
      <c r="G5630" s="6">
        <v>104815479.3925266</v>
      </c>
      <c r="H5630" s="6">
        <f>NPV(Supuestos!$B$22,C5630:G5630)+B5630</f>
        <v>79051951.67938948</v>
      </c>
      <c r="I5630" s="2">
        <f>IFERROR(IRR(B5630:G5630),"")</f>
        <v>0.3084602075370209</v>
      </c>
      <c r="J5630" s="2">
        <f>IFERROR(MIRR(B5630:G5630,Supuestos!$B$22,Supuestos!$B$22),"")</f>
        <v>0.23113957117701722</v>
      </c>
      <c r="K5630" s="6">
        <v>7842.794327149631</v>
      </c>
      <c r="L5630" s="6">
        <v>42405.21531146285</v>
      </c>
      <c r="M5630" s="6">
        <v>141959907.64221728</v>
      </c>
      <c r="N5630" s="6">
        <v>3234.538203291595</v>
      </c>
      <c r="O5630" s="6">
        <v>112911024.59968168</v>
      </c>
    </row>
    <row r="5631">
      <c r="A5631">
        <v>5627</v>
      </c>
      <c r="B5631" s="6">
        <v>-178901616.28796783</v>
      </c>
      <c r="C5631" s="6">
        <v>76329579.84829575</v>
      </c>
      <c r="D5631" s="6">
        <v>77173953.34088767</v>
      </c>
      <c r="E5631" s="6">
        <v>72006081.93495944</v>
      </c>
      <c r="F5631" s="6">
        <v>80927456.006675</v>
      </c>
      <c r="G5631" s="6">
        <v>102150892.2591871</v>
      </c>
      <c r="H5631" s="6">
        <f>NPV(Supuestos!$B$22,C5631:G5631)+B5631</f>
        <v>97008584.02279729</v>
      </c>
      <c r="I5631" s="2">
        <f>IFERROR(IRR(B5631:G5631),"")</f>
        <v>0.33914216750961806</v>
      </c>
      <c r="J5631" s="2">
        <f>IFERROR(MIRR(B5631:G5631,Supuestos!$B$22,Supuestos!$B$22),"")</f>
        <v>0.2431843943067571</v>
      </c>
      <c r="K5631" s="6">
        <v>8879.993849115712</v>
      </c>
      <c r="L5631" s="6">
        <v>38043.21113073711</v>
      </c>
      <c r="M5631" s="6">
        <v>151875737.82064337</v>
      </c>
      <c r="N5631" s="6">
        <v>3460.742731268207</v>
      </c>
      <c r="O5631" s="6">
        <v>115405562.56618144</v>
      </c>
    </row>
    <row r="5632">
      <c r="A5632">
        <v>5628</v>
      </c>
      <c r="B5632" s="6">
        <v>-162161873.29580986</v>
      </c>
      <c r="C5632" s="6">
        <v>60746724.42605394</v>
      </c>
      <c r="D5632" s="6">
        <v>47743331.12193529</v>
      </c>
      <c r="E5632" s="6">
        <v>63884446.081060186</v>
      </c>
      <c r="F5632" s="6">
        <v>55163033.364049</v>
      </c>
      <c r="G5632" s="6">
        <v>114094643.27109437</v>
      </c>
      <c r="H5632" s="6">
        <f>NPV(Supuestos!$B$22,C5632:G5632)+B5632</f>
        <v>62899978.09140046</v>
      </c>
      <c r="I5632" s="2">
        <f>IFERROR(IRR(B5632:G5632),"")</f>
        <v>0.2761607213238334</v>
      </c>
      <c r="J5632" s="2">
        <f>IFERROR(MIRR(B5632:G5632,Supuestos!$B$22,Supuestos!$B$22),"")</f>
        <v>0.2172379339203685</v>
      </c>
      <c r="K5632" s="6">
        <v>8037.945798616647</v>
      </c>
      <c r="L5632" s="6">
        <v>39781.91690589821</v>
      </c>
      <c r="M5632" s="6">
        <v>136580681.94743538</v>
      </c>
      <c r="N5632" s="6">
        <v>3359.2803968427083</v>
      </c>
      <c r="O5632" s="6">
        <v>112024199.50190353</v>
      </c>
    </row>
    <row r="5633">
      <c r="A5633">
        <v>5629</v>
      </c>
      <c r="B5633" s="6">
        <v>-182514638.66837642</v>
      </c>
      <c r="C5633" s="6">
        <v>73575455.6913138</v>
      </c>
      <c r="D5633" s="6">
        <v>77978986.24489415</v>
      </c>
      <c r="E5633" s="6">
        <v>83692160.71486549</v>
      </c>
      <c r="F5633" s="6">
        <v>67010909.5709651</v>
      </c>
      <c r="G5633" s="6">
        <v>128519092.39690743</v>
      </c>
      <c r="H5633" s="6">
        <f>NPV(Supuestos!$B$22,C5633:G5633)+B5633</f>
        <v>104941984.46399361</v>
      </c>
      <c r="I5633" s="2">
        <f>IFERROR(IRR(B5633:G5633),"")</f>
        <v>0.3431968747841838</v>
      </c>
      <c r="J5633" s="2">
        <f>IFERROR(MIRR(B5633:G5633,Supuestos!$B$22,Supuestos!$B$22),"")</f>
        <v>0.2484172894773491</v>
      </c>
      <c r="K5633" s="6">
        <v>8160.28559383681</v>
      </c>
      <c r="L5633" s="6">
        <v>43451.89894278947</v>
      </c>
      <c r="M5633" s="6">
        <v>154148246.2709606</v>
      </c>
      <c r="N5633" s="6">
        <v>3498.7527458928525</v>
      </c>
      <c r="O5633" s="6">
        <v>105776815.98993635</v>
      </c>
    </row>
    <row r="5634">
      <c r="A5634">
        <v>5630</v>
      </c>
      <c r="B5634" s="6">
        <v>-155507144.25092003</v>
      </c>
      <c r="C5634" s="6">
        <v>49945371.36325833</v>
      </c>
      <c r="D5634" s="6">
        <v>30701352.481237795</v>
      </c>
      <c r="E5634" s="6">
        <v>27316214.89324677</v>
      </c>
      <c r="F5634" s="6">
        <v>35093466.04378557</v>
      </c>
      <c r="G5634" s="6">
        <v>76440531.86708832</v>
      </c>
      <c r="H5634" s="6">
        <f>NPV(Supuestos!$B$22,C5634:G5634)+B5634</f>
        <v>-9155088.139226139</v>
      </c>
      <c r="I5634" s="2">
        <f>IFERROR(IRR(B5634:G5634),"")</f>
        <v>0.11679879014687232</v>
      </c>
      <c r="J5634" s="2">
        <f>IFERROR(MIRR(B5634:G5634,Supuestos!$B$22,Supuestos!$B$22),"")</f>
        <v>0.12624933559074036</v>
      </c>
      <c r="K5634" s="6">
        <v>7794.837494105796</v>
      </c>
      <c r="L5634" s="6">
        <v>35509.464792627725</v>
      </c>
      <c r="M5634" s="6">
        <v>133363903.64602369</v>
      </c>
      <c r="N5634" s="6">
        <v>3352.175835054368</v>
      </c>
      <c r="O5634" s="6">
        <v>112433845.53471541</v>
      </c>
    </row>
    <row r="5635">
      <c r="A5635">
        <v>5631</v>
      </c>
      <c r="B5635" s="6">
        <v>-163329861.96461278</v>
      </c>
      <c r="C5635" s="6">
        <v>61483928.16782357</v>
      </c>
      <c r="D5635" s="6">
        <v>69881185.94725317</v>
      </c>
      <c r="E5635" s="6">
        <v>70520612.1737124</v>
      </c>
      <c r="F5635" s="6">
        <v>68319306.63936429</v>
      </c>
      <c r="G5635" s="6">
        <v>102952428.68288042</v>
      </c>
      <c r="H5635" s="6">
        <f>NPV(Supuestos!$B$22,C5635:G5635)+B5635</f>
        <v>85894895.7202313</v>
      </c>
      <c r="I5635" s="2">
        <f>IFERROR(IRR(B5635:G5635),"")</f>
        <v>0.3267477256584719</v>
      </c>
      <c r="J5635" s="2">
        <f>IFERROR(MIRR(B5635:G5635,Supuestos!$B$22,Supuestos!$B$22),"")</f>
        <v>0.2405377050703974</v>
      </c>
      <c r="K5635" s="6">
        <v>8358.704213478091</v>
      </c>
      <c r="L5635" s="6">
        <v>40550.56707668327</v>
      </c>
      <c r="M5635" s="6">
        <v>136213846.2939889</v>
      </c>
      <c r="N5635" s="6">
        <v>3407.0953059010208</v>
      </c>
      <c r="O5635" s="6">
        <v>112701677.95068695</v>
      </c>
    </row>
    <row r="5636">
      <c r="A5636">
        <v>5632</v>
      </c>
      <c r="B5636" s="6">
        <v>-159427319.61099982</v>
      </c>
      <c r="C5636" s="6">
        <v>32653280.013654068</v>
      </c>
      <c r="D5636" s="6">
        <v>38210042.15700331</v>
      </c>
      <c r="E5636" s="6">
        <v>42924532.34535618</v>
      </c>
      <c r="F5636" s="6">
        <v>51085049.34354394</v>
      </c>
      <c r="G5636" s="6">
        <v>70624864.45365101</v>
      </c>
      <c r="H5636" s="6">
        <f>NPV(Supuestos!$B$22,C5636:G5636)+B5636</f>
        <v>-5483076.441463299</v>
      </c>
      <c r="I5636" s="2">
        <f>IFERROR(IRR(B5636:G5636),"")</f>
        <v>0.12728999853868164</v>
      </c>
      <c r="J5636" s="2">
        <f>IFERROR(MIRR(B5636:G5636,Supuestos!$B$22,Supuestos!$B$22),"")</f>
        <v>0.13204839419033276</v>
      </c>
      <c r="K5636" s="6">
        <v>7505.66530791323</v>
      </c>
      <c r="L5636" s="6">
        <v>39098.30062471035</v>
      </c>
      <c r="M5636" s="6">
        <v>135950618.92321977</v>
      </c>
      <c r="N5636" s="6">
        <v>3518.931282342722</v>
      </c>
      <c r="O5636" s="6">
        <v>111146209.57082391</v>
      </c>
    </row>
    <row r="5637">
      <c r="A5637">
        <v>5633</v>
      </c>
      <c r="B5637" s="6">
        <v>-182505879.12105525</v>
      </c>
      <c r="C5637" s="6">
        <v>79930742.37907012</v>
      </c>
      <c r="D5637" s="6">
        <v>54844042.51962059</v>
      </c>
      <c r="E5637" s="6">
        <v>79915621.24166963</v>
      </c>
      <c r="F5637" s="6">
        <v>59918957.12322298</v>
      </c>
      <c r="G5637" s="6">
        <v>120463855.36937667</v>
      </c>
      <c r="H5637" s="6">
        <f>NPV(Supuestos!$B$22,C5637:G5637)+B5637</f>
        <v>81792269.48306036</v>
      </c>
      <c r="I5637" s="2">
        <f>IFERROR(IRR(B5637:G5637),"")</f>
        <v>0.30333882999643935</v>
      </c>
      <c r="J5637" s="2">
        <f>IFERROR(MIRR(B5637:G5637,Supuestos!$B$22,Supuestos!$B$22),"")</f>
        <v>0.2276322919594811</v>
      </c>
      <c r="K5637" s="6">
        <v>8701.654719942124</v>
      </c>
      <c r="L5637" s="6">
        <v>37625.702498185405</v>
      </c>
      <c r="M5637" s="6">
        <v>156313409.3822974</v>
      </c>
      <c r="N5637" s="6">
        <v>3383.0186777127287</v>
      </c>
      <c r="O5637" s="6">
        <v>109417291.8603444</v>
      </c>
    </row>
    <row r="5638">
      <c r="A5638">
        <v>5634</v>
      </c>
      <c r="B5638" s="6">
        <v>-170882404.10676682</v>
      </c>
      <c r="C5638" s="6">
        <v>75774188.63864191</v>
      </c>
      <c r="D5638" s="6">
        <v>75158300.17491046</v>
      </c>
      <c r="E5638" s="6">
        <v>70246246.88220236</v>
      </c>
      <c r="F5638" s="6">
        <v>67609213.65340468</v>
      </c>
      <c r="G5638" s="6">
        <v>115141092.14483045</v>
      </c>
      <c r="H5638" s="6">
        <f>NPV(Supuestos!$B$22,C5638:G5638)+B5638</f>
        <v>100663026.87643534</v>
      </c>
      <c r="I5638" s="2">
        <f>IFERROR(IRR(B5638:G5638),"")</f>
        <v>0.3533449887192221</v>
      </c>
      <c r="J5638" s="2">
        <f>IFERROR(MIRR(B5638:G5638,Supuestos!$B$22,Supuestos!$B$22),"")</f>
        <v>0.25064451346646144</v>
      </c>
      <c r="K5638" s="6">
        <v>8265.0040528309</v>
      </c>
      <c r="L5638" s="6">
        <v>42897.87230251655</v>
      </c>
      <c r="M5638" s="6">
        <v>142518317.0317171</v>
      </c>
      <c r="N5638" s="6">
        <v>3406.50329394266</v>
      </c>
      <c r="O5638" s="6">
        <v>113011409.7249016</v>
      </c>
    </row>
    <row r="5639">
      <c r="A5639">
        <v>5635</v>
      </c>
      <c r="B5639" s="6">
        <v>-181858565.15665746</v>
      </c>
      <c r="C5639" s="6">
        <v>43999197.90169179</v>
      </c>
      <c r="D5639" s="6">
        <v>50153411.493029095</v>
      </c>
      <c r="E5639" s="6">
        <v>58457221.40070591</v>
      </c>
      <c r="F5639" s="6">
        <v>65206084.19197439</v>
      </c>
      <c r="G5639" s="6">
        <v>83435855.08827557</v>
      </c>
      <c r="H5639" s="6">
        <f>NPV(Supuestos!$B$22,C5639:G5639)+B5639</f>
        <v>16726808.455616772</v>
      </c>
      <c r="I5639" s="2">
        <f>IFERROR(IRR(B5639:G5639),"")</f>
        <v>0.17372482317066212</v>
      </c>
      <c r="J5639" s="2">
        <f>IFERROR(MIRR(B5639:G5639,Supuestos!$B$22,Supuestos!$B$22),"")</f>
        <v>0.1602392439107887</v>
      </c>
      <c r="K5639" s="6">
        <v>7765.981556538993</v>
      </c>
      <c r="L5639" s="6">
        <v>39081.707867623365</v>
      </c>
      <c r="M5639" s="6">
        <v>157577939.35681683</v>
      </c>
      <c r="N5639" s="6">
        <v>3417.0266466836133</v>
      </c>
      <c r="O5639" s="6">
        <v>107855253.07823992</v>
      </c>
    </row>
    <row r="5640">
      <c r="A5640">
        <v>5636</v>
      </c>
      <c r="B5640" s="6">
        <v>-166878382.97118345</v>
      </c>
      <c r="C5640" s="6">
        <v>80928336.15468822</v>
      </c>
      <c r="D5640" s="6">
        <v>87368958.74067134</v>
      </c>
      <c r="E5640" s="6">
        <v>76843866.92979094</v>
      </c>
      <c r="F5640" s="6">
        <v>90960459.3355978</v>
      </c>
      <c r="G5640" s="6">
        <v>127110690.60578221</v>
      </c>
      <c r="H5640" s="6">
        <f>NPV(Supuestos!$B$22,C5640:G5640)+B5640</f>
        <v>143079587.30411482</v>
      </c>
      <c r="I5640" s="2">
        <f>IFERROR(IRR(B5640:G5640),"")</f>
        <v>0.4360200477610253</v>
      </c>
      <c r="J5640" s="2">
        <f>IFERROR(MIRR(B5640:G5640,Supuestos!$B$22,Supuestos!$B$22),"")</f>
        <v>0.29028425114553214</v>
      </c>
      <c r="K5640" s="6">
        <v>8658.871131254235</v>
      </c>
      <c r="L5640" s="6">
        <v>43165.222105014116</v>
      </c>
      <c r="M5640" s="6">
        <v>136977415.32644075</v>
      </c>
      <c r="N5640" s="6">
        <v>3588.4899239987135</v>
      </c>
      <c r="O5640" s="6">
        <v>106462444.40611418</v>
      </c>
    </row>
    <row r="5641">
      <c r="A5641">
        <v>5637</v>
      </c>
      <c r="B5641" s="6">
        <v>-160305474.709508</v>
      </c>
      <c r="C5641" s="6">
        <v>69219880.82819985</v>
      </c>
      <c r="D5641" s="6">
        <v>63496024.13869187</v>
      </c>
      <c r="E5641" s="6">
        <v>73689421.33238338</v>
      </c>
      <c r="F5641" s="6">
        <v>60490617.98558195</v>
      </c>
      <c r="G5641" s="6">
        <v>107492811.62039417</v>
      </c>
      <c r="H5641" s="6">
        <f>NPV(Supuestos!$B$22,C5641:G5641)+B5641</f>
        <v>90653808.08065975</v>
      </c>
      <c r="I5641" s="2">
        <f>IFERROR(IRR(B5641:G5641),"")</f>
        <v>0.34319413012863714</v>
      </c>
      <c r="J5641" s="2">
        <f>IFERROR(MIRR(B5641:G5641,Supuestos!$B$22,Supuestos!$B$22),"")</f>
        <v>0.2469120827722049</v>
      </c>
      <c r="K5641" s="6">
        <v>8244.214651689486</v>
      </c>
      <c r="L5641" s="6">
        <v>40785.54811625398</v>
      </c>
      <c r="M5641" s="6">
        <v>133405889.6409314</v>
      </c>
      <c r="N5641" s="6">
        <v>3395.9469843966267</v>
      </c>
      <c r="O5641" s="6">
        <v>110467343.28008235</v>
      </c>
    </row>
    <row r="5642">
      <c r="A5642">
        <v>5638</v>
      </c>
      <c r="B5642" s="6">
        <v>-161771119.81271082</v>
      </c>
      <c r="C5642" s="6">
        <v>113989928.22809857</v>
      </c>
      <c r="D5642" s="6">
        <v>114924470.93486518</v>
      </c>
      <c r="E5642" s="6">
        <v>105898556.23542026</v>
      </c>
      <c r="F5642" s="6">
        <v>123070923.81712645</v>
      </c>
      <c r="G5642" s="6">
        <v>180542600.10216776</v>
      </c>
      <c r="H5642" s="6">
        <f>NPV(Supuestos!$B$22,C5642:G5642)+B5642</f>
        <v>264765238.76145056</v>
      </c>
      <c r="I5642" s="2">
        <f>IFERROR(IRR(B5642:G5642),"")</f>
        <v>0.6707319098651778</v>
      </c>
      <c r="J5642" s="2">
        <f>IFERROR(MIRR(B5642:G5642,Supuestos!$B$22,Supuestos!$B$22),"")</f>
        <v>0.38393554654256</v>
      </c>
      <c r="K5642" s="6">
        <v>9067.716326687074</v>
      </c>
      <c r="L5642" s="6">
        <v>46224.518963329305</v>
      </c>
      <c r="M5642" s="6">
        <v>128239053.78894782</v>
      </c>
      <c r="N5642" s="6">
        <v>3350.5810889725885</v>
      </c>
      <c r="O5642" s="6">
        <v>110254516.80317831</v>
      </c>
    </row>
    <row r="5643">
      <c r="A5643">
        <v>5639</v>
      </c>
      <c r="B5643" s="6">
        <v>-167790718.55353475</v>
      </c>
      <c r="C5643" s="6">
        <v>57435918.8035149</v>
      </c>
      <c r="D5643" s="6">
        <v>64320422.24311747</v>
      </c>
      <c r="E5643" s="6">
        <v>66135086.25804736</v>
      </c>
      <c r="F5643" s="6">
        <v>92257096.93149102</v>
      </c>
      <c r="G5643" s="6">
        <v>122167081.59546004</v>
      </c>
      <c r="H5643" s="6">
        <f>NPV(Supuestos!$B$22,C5643:G5643)+B5643</f>
        <v>94796803.67868845</v>
      </c>
      <c r="I5643" s="2">
        <f>IFERROR(IRR(B5643:G5643),"")</f>
        <v>0.3263258883370071</v>
      </c>
      <c r="J5643" s="2">
        <f>IFERROR(MIRR(B5643:G5643,Supuestos!$B$22,Supuestos!$B$22),"")</f>
        <v>0.24682666485231008</v>
      </c>
      <c r="K5643" s="6">
        <v>8701.047865558148</v>
      </c>
      <c r="L5643" s="6">
        <v>39335.036535569874</v>
      </c>
      <c r="M5643" s="6">
        <v>140410235.69837698</v>
      </c>
      <c r="N5643" s="6">
        <v>3470.2762560298047</v>
      </c>
      <c r="O5643" s="6">
        <v>113345283.1189381</v>
      </c>
    </row>
    <row r="5644">
      <c r="A5644">
        <v>5640</v>
      </c>
      <c r="B5644" s="6">
        <v>-184556435.10013363</v>
      </c>
      <c r="C5644" s="6">
        <v>69791656.12122974</v>
      </c>
      <c r="D5644" s="6">
        <v>68708772.90490922</v>
      </c>
      <c r="E5644" s="6">
        <v>72230002.90725471</v>
      </c>
      <c r="F5644" s="6">
        <v>63597732.184408724</v>
      </c>
      <c r="G5644" s="6">
        <v>120229074.28512114</v>
      </c>
      <c r="H5644" s="6">
        <f>NPV(Supuestos!$B$22,C5644:G5644)+B5644</f>
        <v>78384856.77289459</v>
      </c>
      <c r="I5644" s="2">
        <f>IFERROR(IRR(B5644:G5644),"")</f>
        <v>0.292873785965433</v>
      </c>
      <c r="J5644" s="2">
        <f>IFERROR(MIRR(B5644:G5644,Supuestos!$B$22,Supuestos!$B$22),"")</f>
        <v>0.22363184582580709</v>
      </c>
      <c r="K5644" s="6">
        <v>8706.853674045213</v>
      </c>
      <c r="L5644" s="6">
        <v>38232.775030888166</v>
      </c>
      <c r="M5644" s="6">
        <v>157925460.880403</v>
      </c>
      <c r="N5644" s="6">
        <v>3343.103532399982</v>
      </c>
      <c r="O5644" s="6">
        <v>114201073.75519197</v>
      </c>
    </row>
    <row r="5645">
      <c r="A5645">
        <v>5641</v>
      </c>
      <c r="B5645" s="6">
        <v>-157716087.4907917</v>
      </c>
      <c r="C5645" s="6">
        <v>51479919.74990842</v>
      </c>
      <c r="D5645" s="6">
        <v>33288116.87161669</v>
      </c>
      <c r="E5645" s="6">
        <v>61660143.215645514</v>
      </c>
      <c r="F5645" s="6">
        <v>50105618.87481713</v>
      </c>
      <c r="G5645" s="6">
        <v>80732208.87292267</v>
      </c>
      <c r="H5645" s="6">
        <f>NPV(Supuestos!$B$22,C5645:G5645)+B5645</f>
        <v>26271030.437718466</v>
      </c>
      <c r="I5645" s="2">
        <f>IFERROR(IRR(B5645:G5645),"")</f>
        <v>0.20156477858817154</v>
      </c>
      <c r="J5645" s="2">
        <f>IFERROR(MIRR(B5645:G5645,Supuestos!$B$22,Supuestos!$B$22),"")</f>
        <v>0.1756746003222871</v>
      </c>
      <c r="K5645" s="6">
        <v>7760.009926804521</v>
      </c>
      <c r="L5645" s="6">
        <v>37501.12576327153</v>
      </c>
      <c r="M5645" s="6">
        <v>134435358.83564517</v>
      </c>
      <c r="N5645" s="6">
        <v>3378.8392608674862</v>
      </c>
      <c r="O5645" s="6">
        <v>108448560.22061227</v>
      </c>
    </row>
    <row r="5646">
      <c r="A5646">
        <v>5642</v>
      </c>
      <c r="B5646" s="6">
        <v>-159035300.49600607</v>
      </c>
      <c r="C5646" s="6">
        <v>26059575.019271046</v>
      </c>
      <c r="D5646" s="6">
        <v>32407886.698932253</v>
      </c>
      <c r="E5646" s="6">
        <v>22117741.810176544</v>
      </c>
      <c r="F5646" s="6">
        <v>37536845.515539825</v>
      </c>
      <c r="G5646" s="6">
        <v>67568701.16035776</v>
      </c>
      <c r="H5646" s="6">
        <f>NPV(Supuestos!$B$22,C5646:G5646)+B5646</f>
        <v>-38992469.97893444</v>
      </c>
      <c r="I5646" s="2">
        <f>IFERROR(IRR(B5646:G5646),"")</f>
        <v>0.04627895476219053</v>
      </c>
      <c r="J5646" s="2">
        <f>IFERROR(MIRR(B5646:G5646,Supuestos!$B$22,Supuestos!$B$22),"")</f>
        <v>0.07763922282400837</v>
      </c>
      <c r="K5646" s="6">
        <v>7817.375687648742</v>
      </c>
      <c r="L5646" s="6">
        <v>33801.75624658933</v>
      </c>
      <c r="M5646" s="6">
        <v>137896018.29745275</v>
      </c>
      <c r="N5646" s="6">
        <v>3504.516629409045</v>
      </c>
      <c r="O5646" s="6">
        <v>110265679.70743455</v>
      </c>
    </row>
    <row r="5647">
      <c r="A5647">
        <v>5643</v>
      </c>
      <c r="B5647" s="6">
        <v>-150866884.18249238</v>
      </c>
      <c r="C5647" s="6">
        <v>42805317.76979011</v>
      </c>
      <c r="D5647" s="6">
        <v>43404275.62081678</v>
      </c>
      <c r="E5647" s="6">
        <v>30896541.85458326</v>
      </c>
      <c r="F5647" s="6">
        <v>40358037.018592305</v>
      </c>
      <c r="G5647" s="6">
        <v>90970878.99173707</v>
      </c>
      <c r="H5647" s="6">
        <f>NPV(Supuestos!$B$22,C5647:G5647)+B5647</f>
        <v>12076728.234614626</v>
      </c>
      <c r="I5647" s="2">
        <f>IFERROR(IRR(B5647:G5647),"")</f>
        <v>0.16934540369908044</v>
      </c>
      <c r="J5647" s="2">
        <f>IFERROR(MIRR(B5647:G5647,Supuestos!$B$22,Supuestos!$B$22),"")</f>
        <v>0.1576933408001222</v>
      </c>
      <c r="K5647" s="6">
        <v>7720.431882475528</v>
      </c>
      <c r="L5647" s="6">
        <v>37358.99426206895</v>
      </c>
      <c r="M5647" s="6">
        <v>127792678.55064458</v>
      </c>
      <c r="N5647" s="6">
        <v>3507.496899800996</v>
      </c>
      <c r="O5647" s="6">
        <v>109841728.39074337</v>
      </c>
    </row>
    <row r="5648">
      <c r="A5648">
        <v>5644</v>
      </c>
      <c r="B5648" s="6">
        <v>-171969086.81225038</v>
      </c>
      <c r="C5648" s="6">
        <v>35628509.66502053</v>
      </c>
      <c r="D5648" s="6">
        <v>34641612.87517822</v>
      </c>
      <c r="E5648" s="6">
        <v>32976785.173584253</v>
      </c>
      <c r="F5648" s="6">
        <v>48547088.85683677</v>
      </c>
      <c r="G5648" s="6">
        <v>77078823.1951735</v>
      </c>
      <c r="H5648" s="6">
        <f>NPV(Supuestos!$B$22,C5648:G5648)+B5648</f>
        <v>-23025921.94017826</v>
      </c>
      <c r="I5648" s="2">
        <f>IFERROR(IRR(B5648:G5648),"")</f>
        <v>0.08966042847385094</v>
      </c>
      <c r="J5648" s="2">
        <f>IFERROR(MIRR(B5648:G5648,Supuestos!$B$22,Supuestos!$B$22),"")</f>
        <v>0.10769167031988602</v>
      </c>
      <c r="K5648" s="6">
        <v>7876.789913522735</v>
      </c>
      <c r="L5648" s="6">
        <v>36769.851050781275</v>
      </c>
      <c r="M5648" s="6">
        <v>148798815.46196818</v>
      </c>
      <c r="N5648" s="6">
        <v>3468.023828479151</v>
      </c>
      <c r="O5648" s="6">
        <v>115041243.02087642</v>
      </c>
    </row>
    <row r="5649">
      <c r="A5649">
        <v>5645</v>
      </c>
      <c r="B5649" s="6">
        <v>-165242837.98859093</v>
      </c>
      <c r="C5649" s="6">
        <v>35319998.32968787</v>
      </c>
      <c r="D5649" s="6">
        <v>38341107.0185065</v>
      </c>
      <c r="E5649" s="6">
        <v>55314439.370176405</v>
      </c>
      <c r="F5649" s="6">
        <v>44021300.22828674</v>
      </c>
      <c r="G5649" s="6">
        <v>79079830.14208037</v>
      </c>
      <c r="H5649" s="6">
        <f>NPV(Supuestos!$B$22,C5649:G5649)+B5649</f>
        <v>-286746.03947452456</v>
      </c>
      <c r="I5649" s="2">
        <f>IFERROR(IRR(B5649:G5649),"")</f>
        <v>0.13936190620541486</v>
      </c>
      <c r="J5649" s="2">
        <f>IFERROR(MIRR(B5649:G5649,Supuestos!$B$22,Supuestos!$B$22),"")</f>
        <v>0.13960407648906092</v>
      </c>
      <c r="K5649" s="6">
        <v>7432.037216160094</v>
      </c>
      <c r="L5649" s="6">
        <v>40339.18264704691</v>
      </c>
      <c r="M5649" s="6">
        <v>141258653.45240435</v>
      </c>
      <c r="N5649" s="6">
        <v>3394.023015939941</v>
      </c>
      <c r="O5649" s="6">
        <v>108190591.38652082</v>
      </c>
    </row>
    <row r="5650">
      <c r="A5650">
        <v>5646</v>
      </c>
      <c r="B5650" s="6">
        <v>-185089840.34994674</v>
      </c>
      <c r="C5650" s="6">
        <v>56629156.94383403</v>
      </c>
      <c r="D5650" s="6">
        <v>56838514.7787131</v>
      </c>
      <c r="E5650" s="6">
        <v>72317965.06507102</v>
      </c>
      <c r="F5650" s="6">
        <v>76410428.62017415</v>
      </c>
      <c r="G5650" s="6">
        <v>118809291.02922705</v>
      </c>
      <c r="H5650" s="6">
        <f>NPV(Supuestos!$B$22,C5650:G5650)+B5650</f>
        <v>64079747.3077002</v>
      </c>
      <c r="I5650" s="2">
        <f>IFERROR(IRR(B5650:G5650),"")</f>
        <v>0.25890224118336896</v>
      </c>
      <c r="J5650" s="2">
        <f>IFERROR(MIRR(B5650:G5650,Supuestos!$B$22,Supuestos!$B$22),"")</f>
        <v>0.20983833612861624</v>
      </c>
      <c r="K5650" s="6">
        <v>7963.441077386659</v>
      </c>
      <c r="L5650" s="6">
        <v>43081.2761812796</v>
      </c>
      <c r="M5650" s="6">
        <v>157643823.99728742</v>
      </c>
      <c r="N5650" s="6">
        <v>3481.146198014418</v>
      </c>
      <c r="O5650" s="6">
        <v>108422366.02656554</v>
      </c>
    </row>
    <row r="5651">
      <c r="A5651">
        <v>5647</v>
      </c>
      <c r="B5651" s="6">
        <v>-174887718.9166454</v>
      </c>
      <c r="C5651" s="6">
        <v>49437055.74038805</v>
      </c>
      <c r="D5651" s="6">
        <v>65743017.588075474</v>
      </c>
      <c r="E5651" s="6">
        <v>56177764.15580818</v>
      </c>
      <c r="F5651" s="6">
        <v>68227531.58178413</v>
      </c>
      <c r="G5651" s="6">
        <v>102984778.6776991</v>
      </c>
      <c r="H5651" s="6">
        <f>NPV(Supuestos!$B$22,C5651:G5651)+B5651</f>
        <v>50866870.13333084</v>
      </c>
      <c r="I5651" s="2">
        <f>IFERROR(IRR(B5651:G5651),"")</f>
        <v>0.24293789081423353</v>
      </c>
      <c r="J5651" s="2">
        <f>IFERROR(MIRR(B5651:G5651,Supuestos!$B$22,Supuestos!$B$22),"")</f>
        <v>0.1997211251348272</v>
      </c>
      <c r="K5651" s="6">
        <v>8045.127390877558</v>
      </c>
      <c r="L5651" s="6">
        <v>40115.649965283024</v>
      </c>
      <c r="M5651" s="6">
        <v>149068877.76956102</v>
      </c>
      <c r="N5651" s="6">
        <v>3315.5472745498023</v>
      </c>
      <c r="O5651" s="6">
        <v>116729693.4584731</v>
      </c>
    </row>
    <row r="5652">
      <c r="A5652">
        <v>5648</v>
      </c>
      <c r="B5652" s="6">
        <v>-163645096.998868</v>
      </c>
      <c r="C5652" s="6">
        <v>45376346.832740635</v>
      </c>
      <c r="D5652" s="6">
        <v>32754942.832616765</v>
      </c>
      <c r="E5652" s="6">
        <v>30699322.092871163</v>
      </c>
      <c r="F5652" s="6">
        <v>50585023.85047774</v>
      </c>
      <c r="G5652" s="6">
        <v>64837518.42185107</v>
      </c>
      <c r="H5652" s="6">
        <f>NPV(Supuestos!$B$22,C5652:G5652)+B5652</f>
        <v>-14291280.80636295</v>
      </c>
      <c r="I5652" s="2">
        <f>IFERROR(IRR(B5652:G5652),"")</f>
        <v>0.10563407504173622</v>
      </c>
      <c r="J5652" s="2">
        <f>IFERROR(MIRR(B5652:G5652,Supuestos!$B$22,Supuestos!$B$22),"")</f>
        <v>0.1193541572080925</v>
      </c>
      <c r="K5652" s="6">
        <v>7250.24245598854</v>
      </c>
      <c r="L5652" s="6">
        <v>40734.48486341927</v>
      </c>
      <c r="M5652" s="6">
        <v>140018305.67250118</v>
      </c>
      <c r="N5652" s="6">
        <v>3361.1798846783736</v>
      </c>
      <c r="O5652" s="6">
        <v>111682316.37466066</v>
      </c>
    </row>
    <row r="5653">
      <c r="A5653">
        <v>5649</v>
      </c>
      <c r="B5653" s="6">
        <v>-166040902.5263454</v>
      </c>
      <c r="C5653" s="6">
        <v>53670367.196740724</v>
      </c>
      <c r="D5653" s="6">
        <v>43448592.93905401</v>
      </c>
      <c r="E5653" s="6">
        <v>62711849.9659635</v>
      </c>
      <c r="F5653" s="6">
        <v>42278289.10995464</v>
      </c>
      <c r="G5653" s="6">
        <v>113886621.57089049</v>
      </c>
      <c r="H5653" s="6">
        <f>NPV(Supuestos!$B$22,C5653:G5653)+B5653</f>
        <v>40980644.5008496</v>
      </c>
      <c r="I5653" s="2">
        <f>IFERROR(IRR(B5653:G5653),"")</f>
        <v>0.2272796046782164</v>
      </c>
      <c r="J5653" s="2">
        <f>IFERROR(MIRR(B5653:G5653,Supuestos!$B$22,Supuestos!$B$22),"")</f>
        <v>0.1914201591281497</v>
      </c>
      <c r="K5653" s="6">
        <v>8036.077254718914</v>
      </c>
      <c r="L5653" s="6">
        <v>39695.093673695745</v>
      </c>
      <c r="M5653" s="6">
        <v>140521475.37473556</v>
      </c>
      <c r="N5653" s="6">
        <v>3460.5489038551846</v>
      </c>
      <c r="O5653" s="6">
        <v>113632105.35627544</v>
      </c>
    </row>
    <row r="5654">
      <c r="A5654">
        <v>5650</v>
      </c>
      <c r="B5654" s="6">
        <v>-167956680.36787784</v>
      </c>
      <c r="C5654" s="6">
        <v>75570767.47149727</v>
      </c>
      <c r="D5654" s="6">
        <v>64397101.29751435</v>
      </c>
      <c r="E5654" s="6">
        <v>60074388.89204807</v>
      </c>
      <c r="F5654" s="6">
        <v>57084176.02056256</v>
      </c>
      <c r="G5654" s="6">
        <v>118651108.73580295</v>
      </c>
      <c r="H5654" s="6">
        <f>NPV(Supuestos!$B$22,C5654:G5654)+B5654</f>
        <v>83855528.90899795</v>
      </c>
      <c r="I5654" s="2">
        <f>IFERROR(IRR(B5654:G5654),"")</f>
        <v>0.32239668216333395</v>
      </c>
      <c r="J5654" s="2">
        <f>IFERROR(MIRR(B5654:G5654,Supuestos!$B$22,Supuestos!$B$22),"")</f>
        <v>0.2361772635355044</v>
      </c>
      <c r="K5654" s="6">
        <v>8608.619823889254</v>
      </c>
      <c r="L5654" s="6">
        <v>36645.91888873378</v>
      </c>
      <c r="M5654" s="6">
        <v>142719017.66306254</v>
      </c>
      <c r="N5654" s="6">
        <v>3301.3904956790307</v>
      </c>
      <c r="O5654" s="6">
        <v>110060944.54579212</v>
      </c>
    </row>
    <row r="5655">
      <c r="A5655">
        <v>5651</v>
      </c>
      <c r="B5655" s="6">
        <v>-174352496.51677394</v>
      </c>
      <c r="C5655" s="6">
        <v>81700536.28938332</v>
      </c>
      <c r="D5655" s="6">
        <v>60037529.96296986</v>
      </c>
      <c r="E5655" s="6">
        <v>76970581.16548517</v>
      </c>
      <c r="F5655" s="6">
        <v>68600676.81097104</v>
      </c>
      <c r="G5655" s="6">
        <v>129666901.89261854</v>
      </c>
      <c r="H5655" s="6">
        <f>NPV(Supuestos!$B$22,C5655:G5655)+B5655</f>
        <v>103426553.64912906</v>
      </c>
      <c r="I5655" s="2">
        <f>IFERROR(IRR(B5655:G5655),"")</f>
        <v>0.34989098878781233</v>
      </c>
      <c r="J5655" s="2">
        <f>IFERROR(MIRR(B5655:G5655,Supuestos!$B$22,Supuestos!$B$22),"")</f>
        <v>0.251293287964812</v>
      </c>
      <c r="K5655" s="6">
        <v>8110.688219746354</v>
      </c>
      <c r="L5655" s="6">
        <v>41838.430726776794</v>
      </c>
      <c r="M5655" s="6">
        <v>147205419.13850656</v>
      </c>
      <c r="N5655" s="6">
        <v>3202.876373473555</v>
      </c>
      <c r="O5655" s="6">
        <v>111205529.9201973</v>
      </c>
    </row>
    <row r="5656">
      <c r="A5656">
        <v>5652</v>
      </c>
      <c r="B5656" s="6">
        <v>-155920215.6719775</v>
      </c>
      <c r="C5656" s="6">
        <v>76099686.08436167</v>
      </c>
      <c r="D5656" s="6">
        <v>66674079.56488851</v>
      </c>
      <c r="E5656" s="6">
        <v>88447420.33817437</v>
      </c>
      <c r="F5656" s="6">
        <v>68127835.12107246</v>
      </c>
      <c r="G5656" s="6">
        <v>116461064.35940844</v>
      </c>
      <c r="H5656" s="6">
        <f>NPV(Supuestos!$B$22,C5656:G5656)+B5656</f>
        <v>122660298.51536469</v>
      </c>
      <c r="I5656" s="2">
        <f>IFERROR(IRR(B5656:G5656),"")</f>
        <v>0.41464642218779413</v>
      </c>
      <c r="J5656" s="2">
        <f>IFERROR(MIRR(B5656:G5656,Supuestos!$B$22,Supuestos!$B$22),"")</f>
        <v>0.2803081589333194</v>
      </c>
      <c r="K5656" s="6">
        <v>8675.579819618506</v>
      </c>
      <c r="L5656" s="6">
        <v>38529.68924916185</v>
      </c>
      <c r="M5656" s="6">
        <v>129178824.11148143</v>
      </c>
      <c r="N5656" s="6">
        <v>3480.2167324659727</v>
      </c>
      <c r="O5656" s="6">
        <v>106281278.22975267</v>
      </c>
    </row>
    <row r="5657">
      <c r="A5657">
        <v>5653</v>
      </c>
      <c r="B5657" s="6">
        <v>-149914292.68798083</v>
      </c>
      <c r="C5657" s="6">
        <v>67667734.61286709</v>
      </c>
      <c r="D5657" s="6">
        <v>75216711.68520972</v>
      </c>
      <c r="E5657" s="6">
        <v>69917473.92789464</v>
      </c>
      <c r="F5657" s="6">
        <v>67017926.27601456</v>
      </c>
      <c r="G5657" s="6">
        <v>116019789.29522306</v>
      </c>
      <c r="H5657" s="6">
        <f>NPV(Supuestos!$B$22,C5657:G5657)+B5657</f>
        <v>114449525.26318276</v>
      </c>
      <c r="I5657" s="2">
        <f>IFERROR(IRR(B5657:G5657),"")</f>
        <v>0.40481012415781903</v>
      </c>
      <c r="J5657" s="2">
        <f>IFERROR(MIRR(B5657:G5657,Supuestos!$B$22,Supuestos!$B$22),"")</f>
        <v>0.2769580974151067</v>
      </c>
      <c r="K5657" s="6">
        <v>8843.400477843776</v>
      </c>
      <c r="L5657" s="6">
        <v>37340.53985466109</v>
      </c>
      <c r="M5657" s="6">
        <v>123496904.84848846</v>
      </c>
      <c r="N5657" s="6">
        <v>3411.1240011950335</v>
      </c>
      <c r="O5657" s="6">
        <v>108509158.30447745</v>
      </c>
    </row>
    <row r="5658">
      <c r="A5658">
        <v>5654</v>
      </c>
      <c r="B5658" s="6">
        <v>-164814301.25477096</v>
      </c>
      <c r="C5658" s="6">
        <v>36048837.39173804</v>
      </c>
      <c r="D5658" s="6">
        <v>23482171.548221532</v>
      </c>
      <c r="E5658" s="6">
        <v>21957757.52280414</v>
      </c>
      <c r="F5658" s="6">
        <v>34154308.714839645</v>
      </c>
      <c r="G5658" s="6">
        <v>69641933.94518112</v>
      </c>
      <c r="H5658" s="6">
        <f>NPV(Supuestos!$B$22,C5658:G5658)+B5658</f>
        <v>-43910953.8833344</v>
      </c>
      <c r="I5658" s="2">
        <f>IFERROR(IRR(B5658:G5658),"")</f>
        <v>0.035265612300553285</v>
      </c>
      <c r="J5658" s="2">
        <f>IFERROR(MIRR(B5658:G5658,Supuestos!$B$22,Supuestos!$B$22),"")</f>
        <v>0.07150336099043408</v>
      </c>
      <c r="K5658" s="6">
        <v>7622.687934781814</v>
      </c>
      <c r="L5658" s="6">
        <v>33386.208353220536</v>
      </c>
      <c r="M5658" s="6">
        <v>144454889.44659448</v>
      </c>
      <c r="N5658" s="6">
        <v>3523.504776724925</v>
      </c>
      <c r="O5658" s="6">
        <v>106394976.30716167</v>
      </c>
    </row>
    <row r="5659">
      <c r="A5659">
        <v>5655</v>
      </c>
      <c r="B5659" s="6">
        <v>-154209785.0801157</v>
      </c>
      <c r="C5659" s="6">
        <v>58828315.016139135</v>
      </c>
      <c r="D5659" s="6">
        <v>58495758.796339236</v>
      </c>
      <c r="E5659" s="6">
        <v>48498058.05290193</v>
      </c>
      <c r="F5659" s="6">
        <v>48217294.05422435</v>
      </c>
      <c r="G5659" s="6">
        <v>82962198.75466701</v>
      </c>
      <c r="H5659" s="6">
        <f>NPV(Supuestos!$B$22,C5659:G5659)+B5659</f>
        <v>46775869.94282529</v>
      </c>
      <c r="I5659" s="2">
        <f>IFERROR(IRR(B5659:G5659),"")</f>
        <v>0.2563179230184564</v>
      </c>
      <c r="J5659" s="2">
        <f>IFERROR(MIRR(B5659:G5659,Supuestos!$B$22,Supuestos!$B$22),"")</f>
        <v>0.2020304717470287</v>
      </c>
      <c r="K5659" s="6">
        <v>8318.859234330352</v>
      </c>
      <c r="L5659" s="6">
        <v>35806.189293181065</v>
      </c>
      <c r="M5659" s="6">
        <v>130380453.20429492</v>
      </c>
      <c r="N5659" s="6">
        <v>3348.622057059159</v>
      </c>
      <c r="O5659" s="6">
        <v>113580013.41339463</v>
      </c>
    </row>
    <row r="5660">
      <c r="A5660">
        <v>5656</v>
      </c>
      <c r="B5660" s="6">
        <v>-164496653.79817754</v>
      </c>
      <c r="C5660" s="6">
        <v>46647727.76200545</v>
      </c>
      <c r="D5660" s="6">
        <v>54875141.68831517</v>
      </c>
      <c r="E5660" s="6">
        <v>44493329.3302828</v>
      </c>
      <c r="F5660" s="6">
        <v>53250262.7646122</v>
      </c>
      <c r="G5660" s="6">
        <v>75078254.80222158</v>
      </c>
      <c r="H5660" s="6">
        <f>NPV(Supuestos!$B$22,C5660:G5660)+B5660</f>
        <v>19200498.517282814</v>
      </c>
      <c r="I5660" s="2">
        <f>IFERROR(IRR(B5660:G5660),"")</f>
        <v>0.18454793167898528</v>
      </c>
      <c r="J5660" s="2">
        <f>IFERROR(MIRR(B5660:G5660,Supuestos!$B$22,Supuestos!$B$22),"")</f>
        <v>0.16545074153248374</v>
      </c>
      <c r="K5660" s="6">
        <v>7992.104787217162</v>
      </c>
      <c r="L5660" s="6">
        <v>37009.41840149903</v>
      </c>
      <c r="M5660" s="6">
        <v>140834001.79987806</v>
      </c>
      <c r="N5660" s="6">
        <v>3467.029132414609</v>
      </c>
      <c r="O5660" s="6">
        <v>111241069.76790161</v>
      </c>
    </row>
    <row r="5661">
      <c r="A5661">
        <v>5657</v>
      </c>
      <c r="B5661" s="6">
        <v>-157470098.81140184</v>
      </c>
      <c r="C5661" s="6">
        <v>52657342.879800856</v>
      </c>
      <c r="D5661" s="6">
        <v>52012165.97833228</v>
      </c>
      <c r="E5661" s="6">
        <v>60341584.90422756</v>
      </c>
      <c r="F5661" s="6">
        <v>59255929.99334838</v>
      </c>
      <c r="G5661" s="6">
        <v>95454989.70816019</v>
      </c>
      <c r="H5661" s="6">
        <f>NPV(Supuestos!$B$22,C5661:G5661)+B5661</f>
        <v>54131674.67361701</v>
      </c>
      <c r="I5661" s="2">
        <f>IFERROR(IRR(B5661:G5661),"")</f>
        <v>0.26233218594807206</v>
      </c>
      <c r="J5661" s="2">
        <f>IFERROR(MIRR(B5661:G5661,Supuestos!$B$22,Supuestos!$B$22),"")</f>
        <v>0.20939757094181832</v>
      </c>
      <c r="K5661" s="6">
        <v>7974.69011322441</v>
      </c>
      <c r="L5661" s="6">
        <v>39640.582249468025</v>
      </c>
      <c r="M5661" s="6">
        <v>132180390.06361851</v>
      </c>
      <c r="N5661" s="6">
        <v>3363.2643526109555</v>
      </c>
      <c r="O5661" s="6">
        <v>110304108.57217158</v>
      </c>
    </row>
    <row r="5662">
      <c r="A5662">
        <v>5658</v>
      </c>
      <c r="B5662" s="6">
        <v>-190258525.35824105</v>
      </c>
      <c r="C5662" s="6">
        <v>67760641.12289369</v>
      </c>
      <c r="D5662" s="6">
        <v>73451856.61597377</v>
      </c>
      <c r="E5662" s="6">
        <v>79514055.8062602</v>
      </c>
      <c r="F5662" s="6">
        <v>67694153.4912237</v>
      </c>
      <c r="G5662" s="6">
        <v>115487710.67274679</v>
      </c>
      <c r="H5662" s="6">
        <f>NPV(Supuestos!$B$22,C5662:G5662)+B5662</f>
        <v>79430246.11776267</v>
      </c>
      <c r="I5662" s="2">
        <f>IFERROR(IRR(B5662:G5662),"")</f>
        <v>0.2905612643464661</v>
      </c>
      <c r="J5662" s="2">
        <f>IFERROR(MIRR(B5662:G5662,Supuestos!$B$22,Supuestos!$B$22),"")</f>
        <v>0.22238665236777555</v>
      </c>
      <c r="K5662" s="6">
        <v>8437.500909916242</v>
      </c>
      <c r="L5662" s="6">
        <v>41126.93349988992</v>
      </c>
      <c r="M5662" s="6">
        <v>162497842.25205016</v>
      </c>
      <c r="N5662" s="6">
        <v>3569.3812303245068</v>
      </c>
      <c r="O5662" s="6">
        <v>108997244.26750076</v>
      </c>
    </row>
    <row r="5663">
      <c r="A5663">
        <v>5659</v>
      </c>
      <c r="B5663" s="6">
        <v>-186739958.87594002</v>
      </c>
      <c r="C5663" s="6">
        <v>60623918.37027015</v>
      </c>
      <c r="D5663" s="6">
        <v>58870448.83662097</v>
      </c>
      <c r="E5663" s="6">
        <v>65439940.35856007</v>
      </c>
      <c r="F5663" s="6">
        <v>63664424.50881541</v>
      </c>
      <c r="G5663" s="6">
        <v>73861807.4979957</v>
      </c>
      <c r="H5663" s="6">
        <f>NPV(Supuestos!$B$22,C5663:G5663)+B5663</f>
        <v>31963869.846922264</v>
      </c>
      <c r="I5663" s="2">
        <f>IFERROR(IRR(B5663:G5663),"")</f>
        <v>0.20685851112941545</v>
      </c>
      <c r="J5663" s="2">
        <f>IFERROR(MIRR(B5663:G5663,Supuestos!$B$22,Supuestos!$B$22),"")</f>
        <v>0.17659954682559098</v>
      </c>
      <c r="K5663" s="6">
        <v>8491.664500508063</v>
      </c>
      <c r="L5663" s="6">
        <v>35288.37558552545</v>
      </c>
      <c r="M5663" s="6">
        <v>162767395.17672387</v>
      </c>
      <c r="N5663" s="6">
        <v>3389.477893834313</v>
      </c>
      <c r="O5663" s="6">
        <v>112178076.27858716</v>
      </c>
    </row>
    <row r="5664">
      <c r="A5664">
        <v>5660</v>
      </c>
      <c r="B5664" s="6">
        <v>-166655448.1500138</v>
      </c>
      <c r="C5664" s="6">
        <v>71029839.10450703</v>
      </c>
      <c r="D5664" s="6">
        <v>70507970.25731857</v>
      </c>
      <c r="E5664" s="6">
        <v>71951971.72047713</v>
      </c>
      <c r="F5664" s="6">
        <v>69681637.86886446</v>
      </c>
      <c r="G5664" s="6">
        <v>123171974.36359765</v>
      </c>
      <c r="H5664" s="6">
        <f>NPV(Supuestos!$B$22,C5664:G5664)+B5664</f>
        <v>103699340.60348925</v>
      </c>
      <c r="I5664" s="2">
        <f>IFERROR(IRR(B5664:G5664),"")</f>
        <v>0.35727854989705177</v>
      </c>
      <c r="J5664" s="2">
        <f>IFERROR(MIRR(B5664:G5664,Supuestos!$B$22,Supuestos!$B$22),"")</f>
        <v>0.2558210589348424</v>
      </c>
      <c r="K5664" s="6">
        <v>9240.204771160656</v>
      </c>
      <c r="L5664" s="6">
        <v>33842.91111760827</v>
      </c>
      <c r="M5664" s="6">
        <v>141638213.84770262</v>
      </c>
      <c r="N5664" s="6">
        <v>3329.9830802405872</v>
      </c>
      <c r="O5664" s="6">
        <v>109017281.24355464</v>
      </c>
    </row>
    <row r="5665">
      <c r="A5665">
        <v>5661</v>
      </c>
      <c r="B5665" s="6">
        <v>-157660678.79197186</v>
      </c>
      <c r="C5665" s="6">
        <v>29136029.17143972</v>
      </c>
      <c r="D5665" s="6">
        <v>21292528.804152023</v>
      </c>
      <c r="E5665" s="6">
        <v>15845864.148636296</v>
      </c>
      <c r="F5665" s="6">
        <v>28796960.409067225</v>
      </c>
      <c r="G5665" s="6">
        <v>53339692.3654097</v>
      </c>
      <c r="H5665" s="6">
        <f>NPV(Supuestos!$B$22,C5665:G5665)+B5665</f>
        <v>-60270264.914792664</v>
      </c>
      <c r="I5665" s="2">
        <f>IFERROR(IRR(B5665:G5665),"")</f>
        <v>-0.017634332081677695</v>
      </c>
      <c r="J5665" s="2">
        <f>IFERROR(MIRR(B5665:G5665,Supuestos!$B$22,Supuestos!$B$22),"")</f>
        <v>0.03529332807124841</v>
      </c>
      <c r="K5665" s="6">
        <v>7407.408948961974</v>
      </c>
      <c r="L5665" s="6">
        <v>32872.80642148269</v>
      </c>
      <c r="M5665" s="6">
        <v>138180493.15485302</v>
      </c>
      <c r="N5665" s="6">
        <v>3497.980999791374</v>
      </c>
      <c r="O5665" s="6">
        <v>105245843.62619798</v>
      </c>
    </row>
    <row r="5666">
      <c r="A5666">
        <v>5662</v>
      </c>
      <c r="B5666" s="6">
        <v>-154317765.93052202</v>
      </c>
      <c r="C5666" s="6">
        <v>79580493.44573714</v>
      </c>
      <c r="D5666" s="6">
        <v>65955177.23375781</v>
      </c>
      <c r="E5666" s="6">
        <v>92412865.48412037</v>
      </c>
      <c r="F5666" s="6">
        <v>83047178.80738102</v>
      </c>
      <c r="G5666" s="6">
        <v>121591335.18006106</v>
      </c>
      <c r="H5666" s="6">
        <f>NPV(Supuestos!$B$22,C5666:G5666)+B5666</f>
        <v>140937429.62202606</v>
      </c>
      <c r="I5666" s="2">
        <f>IFERROR(IRR(B5666:G5666),"")</f>
        <v>0.4500183009094994</v>
      </c>
      <c r="J5666" s="2">
        <f>IFERROR(MIRR(B5666:G5666,Supuestos!$B$22,Supuestos!$B$22),"")</f>
        <v>0.2979596019479749</v>
      </c>
      <c r="K5666" s="6">
        <v>8027.884502213188</v>
      </c>
      <c r="L5666" s="6">
        <v>45003.93922543591</v>
      </c>
      <c r="M5666" s="6">
        <v>125414851.83080834</v>
      </c>
      <c r="N5666" s="6">
        <v>3385.014985719075</v>
      </c>
      <c r="O5666" s="6">
        <v>107386360.58445781</v>
      </c>
    </row>
    <row r="5667">
      <c r="A5667">
        <v>5663</v>
      </c>
      <c r="B5667" s="6">
        <v>-156978777.99622738</v>
      </c>
      <c r="C5667" s="6">
        <v>27172326.49563373</v>
      </c>
      <c r="D5667" s="6">
        <v>38090231.78326439</v>
      </c>
      <c r="E5667" s="6">
        <v>31103721.73506091</v>
      </c>
      <c r="F5667" s="6">
        <v>27258514.273096923</v>
      </c>
      <c r="G5667" s="6">
        <v>89037155.76576503</v>
      </c>
      <c r="H5667" s="6">
        <f>NPV(Supuestos!$B$22,C5667:G5667)+B5667</f>
        <v>-20457743.78910481</v>
      </c>
      <c r="I5667" s="2">
        <f>IFERROR(IRR(B5667:G5667),"")</f>
        <v>0.09250594940144166</v>
      </c>
      <c r="J5667" s="2">
        <f>IFERROR(MIRR(B5667:G5667,Supuestos!$B$22,Supuestos!$B$22),"")</f>
        <v>0.10860434512404238</v>
      </c>
      <c r="K5667" s="6">
        <v>7461.0764550507565</v>
      </c>
      <c r="L5667" s="6">
        <v>38927.287418416534</v>
      </c>
      <c r="M5667" s="6">
        <v>133743620.58690408</v>
      </c>
      <c r="N5667" s="6">
        <v>3454.2520177861056</v>
      </c>
      <c r="O5667" s="6">
        <v>114094045.42814624</v>
      </c>
    </row>
    <row r="5668">
      <c r="A5668">
        <v>5664</v>
      </c>
      <c r="B5668" s="6">
        <v>-167753026.27633095</v>
      </c>
      <c r="C5668" s="6">
        <v>56938130.93736959</v>
      </c>
      <c r="D5668" s="6">
        <v>66420221.970264256</v>
      </c>
      <c r="E5668" s="6">
        <v>50376835.84243624</v>
      </c>
      <c r="F5668" s="6">
        <v>71094731.58970255</v>
      </c>
      <c r="G5668" s="6">
        <v>102209783.01847132</v>
      </c>
      <c r="H5668" s="6">
        <f>NPV(Supuestos!$B$22,C5668:G5668)+B5668</f>
        <v>62482182.81603586</v>
      </c>
      <c r="I5668" s="2">
        <f>IFERROR(IRR(B5668:G5668),"")</f>
        <v>0.2730754712175132</v>
      </c>
      <c r="J5668" s="2">
        <f>IFERROR(MIRR(B5668:G5668,Supuestos!$B$22,Supuestos!$B$22),"")</f>
        <v>0.21452127415762723</v>
      </c>
      <c r="K5668" s="6">
        <v>8612.952931480342</v>
      </c>
      <c r="L5668" s="6">
        <v>36115.80492113342</v>
      </c>
      <c r="M5668" s="6">
        <v>142867928.0468711</v>
      </c>
      <c r="N5668" s="6">
        <v>3342.7215696933367</v>
      </c>
      <c r="O5668" s="6">
        <v>109878419.7261364</v>
      </c>
    </row>
    <row r="5669">
      <c r="A5669">
        <v>5665</v>
      </c>
      <c r="B5669" s="6">
        <v>-152834573.46463576</v>
      </c>
      <c r="C5669" s="6">
        <v>47222657.841462575</v>
      </c>
      <c r="D5669" s="6">
        <v>63791511.70823199</v>
      </c>
      <c r="E5669" s="6">
        <v>40715517.77194714</v>
      </c>
      <c r="F5669" s="6">
        <v>53507448.81812172</v>
      </c>
      <c r="G5669" s="6">
        <v>99802724.52330008</v>
      </c>
      <c r="H5669" s="6">
        <f>NPV(Supuestos!$B$22,C5669:G5669)+B5669</f>
        <v>48671235.09456298</v>
      </c>
      <c r="I5669" s="2">
        <f>IFERROR(IRR(B5669:G5669),"")</f>
        <v>0.2535918025383761</v>
      </c>
      <c r="J5669" s="2">
        <f>IFERROR(MIRR(B5669:G5669,Supuestos!$B$22,Supuestos!$B$22),"")</f>
        <v>0.20480855700538325</v>
      </c>
      <c r="K5669" s="6">
        <v>7808.992075430162</v>
      </c>
      <c r="L5669" s="6">
        <v>38689.1848103304</v>
      </c>
      <c r="M5669" s="6">
        <v>128664690.4575379</v>
      </c>
      <c r="N5669" s="6">
        <v>3389.0443423452475</v>
      </c>
      <c r="O5669" s="6">
        <v>106838968.63921984</v>
      </c>
    </row>
    <row r="5670">
      <c r="A5670">
        <v>5666</v>
      </c>
      <c r="B5670" s="6">
        <v>-177878149.92560992</v>
      </c>
      <c r="C5670" s="6">
        <v>55207074.949238405</v>
      </c>
      <c r="D5670" s="6">
        <v>52077699.691808015</v>
      </c>
      <c r="E5670" s="6">
        <v>66955459.25845665</v>
      </c>
      <c r="F5670" s="6">
        <v>58689306.36297191</v>
      </c>
      <c r="G5670" s="6">
        <v>116982262.6086609</v>
      </c>
      <c r="H5670" s="6">
        <f>NPV(Supuestos!$B$22,C5670:G5670)+B5670</f>
        <v>51319937.80065074</v>
      </c>
      <c r="I5670" s="2">
        <f>IFERROR(IRR(B5670:G5670),"")</f>
        <v>0.24086104915966924</v>
      </c>
      <c r="J5670" s="2">
        <f>IFERROR(MIRR(B5670:G5670,Supuestos!$B$22,Supuestos!$B$22),"")</f>
        <v>0.1992853500178029</v>
      </c>
      <c r="K5670" s="6">
        <v>8901.761590894732</v>
      </c>
      <c r="L5670" s="6">
        <v>35230.041022823934</v>
      </c>
      <c r="M5670" s="6">
        <v>152789395.84380034</v>
      </c>
      <c r="N5670" s="6">
        <v>3496.3543730167053</v>
      </c>
      <c r="O5670" s="6">
        <v>114711946.14944224</v>
      </c>
    </row>
    <row r="5671">
      <c r="A5671">
        <v>5667</v>
      </c>
      <c r="B5671" s="6">
        <v>-176593663.61909127</v>
      </c>
      <c r="C5671" s="6">
        <v>63508462.78244373</v>
      </c>
      <c r="D5671" s="6">
        <v>58982966.70792353</v>
      </c>
      <c r="E5671" s="6">
        <v>73963002.53568172</v>
      </c>
      <c r="F5671" s="6">
        <v>64663140.36529826</v>
      </c>
      <c r="G5671" s="6">
        <v>124828070.00416276</v>
      </c>
      <c r="H5671" s="6">
        <f>NPV(Supuestos!$B$22,C5671:G5671)+B5671</f>
        <v>77541469.9149886</v>
      </c>
      <c r="I5671" s="2">
        <f>IFERROR(IRR(B5671:G5671),"")</f>
        <v>0.29218745572675775</v>
      </c>
      <c r="J5671" s="2">
        <f>IFERROR(MIRR(B5671:G5671,Supuestos!$B$22,Supuestos!$B$22),"")</f>
        <v>0.22609118447182652</v>
      </c>
      <c r="K5671" s="6">
        <v>8418.977816055627</v>
      </c>
      <c r="L5671" s="6">
        <v>38919.20190411028</v>
      </c>
      <c r="M5671" s="6">
        <v>150380871.8231477</v>
      </c>
      <c r="N5671" s="6">
        <v>3361.0690606447556</v>
      </c>
      <c r="O5671" s="6">
        <v>109720875.79249652</v>
      </c>
    </row>
    <row r="5672">
      <c r="A5672">
        <v>5668</v>
      </c>
      <c r="B5672" s="6">
        <v>-154989107.3258374</v>
      </c>
      <c r="C5672" s="6">
        <v>74075621.63608234</v>
      </c>
      <c r="D5672" s="6">
        <v>66940034.49093905</v>
      </c>
      <c r="E5672" s="6">
        <v>67732288.38684015</v>
      </c>
      <c r="F5672" s="6">
        <v>52816976.84187651</v>
      </c>
      <c r="G5672" s="6">
        <v>115106927.76705395</v>
      </c>
      <c r="H5672" s="6">
        <f>NPV(Supuestos!$B$22,C5672:G5672)+B5672</f>
        <v>98269878.05949703</v>
      </c>
      <c r="I5672" s="2">
        <f>IFERROR(IRR(B5672:G5672),"")</f>
        <v>0.36975250555304595</v>
      </c>
      <c r="J5672" s="2">
        <f>IFERROR(MIRR(B5672:G5672,Supuestos!$B$22,Supuestos!$B$22),"")</f>
        <v>0.25764360985515733</v>
      </c>
      <c r="K5672" s="6">
        <v>8059.588951447626</v>
      </c>
      <c r="L5672" s="6">
        <v>42628.781576143796</v>
      </c>
      <c r="M5672" s="6">
        <v>127503470.7654564</v>
      </c>
      <c r="N5672" s="6">
        <v>3423.3647984142103</v>
      </c>
      <c r="O5672" s="6">
        <v>112327753.4154074</v>
      </c>
    </row>
    <row r="5673">
      <c r="A5673">
        <v>5669</v>
      </c>
      <c r="B5673" s="6">
        <v>-175875368.84064868</v>
      </c>
      <c r="C5673" s="6">
        <v>42175589.12818538</v>
      </c>
      <c r="D5673" s="6">
        <v>57031859.084015384</v>
      </c>
      <c r="E5673" s="6">
        <v>60334966.841776654</v>
      </c>
      <c r="F5673" s="6">
        <v>40603862.003639966</v>
      </c>
      <c r="G5673" s="6">
        <v>90893087.91169186</v>
      </c>
      <c r="H5673" s="6">
        <f>NPV(Supuestos!$B$22,C5673:G5673)+B5673</f>
        <v>16977077.221835736</v>
      </c>
      <c r="I5673" s="2">
        <f>IFERROR(IRR(B5673:G5673),"")</f>
        <v>0.17591888075277112</v>
      </c>
      <c r="J5673" s="2">
        <f>IFERROR(MIRR(B5673:G5673,Supuestos!$B$22,Supuestos!$B$22),"")</f>
        <v>0.1612049471669359</v>
      </c>
      <c r="K5673" s="6">
        <v>7658.272835794153</v>
      </c>
      <c r="L5673" s="6">
        <v>40212.180881595734</v>
      </c>
      <c r="M5673" s="6">
        <v>151238900.63956344</v>
      </c>
      <c r="N5673" s="6">
        <v>3366.0286045633256</v>
      </c>
      <c r="O5673" s="6">
        <v>111036041.4292862</v>
      </c>
    </row>
    <row r="5674">
      <c r="A5674">
        <v>5670</v>
      </c>
      <c r="B5674" s="6">
        <v>-181982297.09374768</v>
      </c>
      <c r="C5674" s="6">
        <v>84098947.55193935</v>
      </c>
      <c r="D5674" s="6">
        <v>83243383.4015494</v>
      </c>
      <c r="E5674" s="6">
        <v>83350306.73868495</v>
      </c>
      <c r="F5674" s="6">
        <v>85422252.72019066</v>
      </c>
      <c r="G5674" s="6">
        <v>107396138.94039708</v>
      </c>
      <c r="H5674" s="6">
        <f>NPV(Supuestos!$B$22,C5674:G5674)+B5674</f>
        <v>118455893.2566016</v>
      </c>
      <c r="I5674" s="2">
        <f>IFERROR(IRR(B5674:G5674),"")</f>
        <v>0.37813568709502704</v>
      </c>
      <c r="J5674" s="2">
        <f>IFERROR(MIRR(B5674:G5674,Supuestos!$B$22,Supuestos!$B$22),"")</f>
        <v>0.26023068605232647</v>
      </c>
      <c r="K5674" s="6">
        <v>8432.771207048418</v>
      </c>
      <c r="L5674" s="6">
        <v>42533.767350852286</v>
      </c>
      <c r="M5674" s="6">
        <v>153288094.8022626</v>
      </c>
      <c r="N5674" s="6">
        <v>3395.829234831035</v>
      </c>
      <c r="O5674" s="6">
        <v>112640022.7062797</v>
      </c>
    </row>
    <row r="5675">
      <c r="A5675">
        <v>5671</v>
      </c>
      <c r="B5675" s="6">
        <v>-164606350.37243316</v>
      </c>
      <c r="C5675" s="6">
        <v>31444121.20904653</v>
      </c>
      <c r="D5675" s="6">
        <v>48276229.77558841</v>
      </c>
      <c r="E5675" s="6">
        <v>51158337.32161945</v>
      </c>
      <c r="F5675" s="6">
        <v>53568336.96422841</v>
      </c>
      <c r="G5675" s="6">
        <v>89456963.94315219</v>
      </c>
      <c r="H5675" s="6">
        <f>NPV(Supuestos!$B$22,C5675:G5675)+B5675</f>
        <v>12831523.498155892</v>
      </c>
      <c r="I5675" s="2">
        <f>IFERROR(IRR(B5675:G5675),"")</f>
        <v>0.16742074006231797</v>
      </c>
      <c r="J5675" s="2">
        <f>IFERROR(MIRR(B5675:G5675,Supuestos!$B$22,Supuestos!$B$22),"")</f>
        <v>0.15724363063819946</v>
      </c>
      <c r="K5675" s="6">
        <v>7409.839008250263</v>
      </c>
      <c r="L5675" s="6">
        <v>40060.50784740398</v>
      </c>
      <c r="M5675" s="6">
        <v>140858997.27339238</v>
      </c>
      <c r="N5675" s="6">
        <v>3303.3564482194683</v>
      </c>
      <c r="O5675" s="6">
        <v>109495388.59088536</v>
      </c>
    </row>
    <row r="5676">
      <c r="A5676">
        <v>5672</v>
      </c>
      <c r="B5676" s="6">
        <v>-153778934.93578887</v>
      </c>
      <c r="C5676" s="6">
        <v>29448359.64605073</v>
      </c>
      <c r="D5676" s="6">
        <v>27368241.317475136</v>
      </c>
      <c r="E5676" s="6">
        <v>34542009.575312614</v>
      </c>
      <c r="F5676" s="6">
        <v>34790883.47096108</v>
      </c>
      <c r="G5676" s="6">
        <v>68659363.7843481</v>
      </c>
      <c r="H5676" s="6">
        <f>NPV(Supuestos!$B$22,C5676:G5676)+B5676</f>
        <v>-27314676.928666845</v>
      </c>
      <c r="I5676" s="2">
        <f>IFERROR(IRR(B5676:G5676),"")</f>
        <v>0.07282280472055082</v>
      </c>
      <c r="J5676" s="2">
        <f>IFERROR(MIRR(B5676:G5676,Supuestos!$B$22,Supuestos!$B$22),"")</f>
        <v>0.09627381687581482</v>
      </c>
      <c r="K5676" s="6">
        <v>7687.095600325094</v>
      </c>
      <c r="L5676" s="6">
        <v>33760.43115621301</v>
      </c>
      <c r="M5676" s="6">
        <v>133017361.9913086</v>
      </c>
      <c r="N5676" s="6">
        <v>3405.924174748361</v>
      </c>
      <c r="O5676" s="6">
        <v>107555496.9010188</v>
      </c>
    </row>
    <row r="5677">
      <c r="A5677">
        <v>5673</v>
      </c>
      <c r="B5677" s="6">
        <v>-170890644.0809019</v>
      </c>
      <c r="C5677" s="6">
        <v>79490212.22992934</v>
      </c>
      <c r="D5677" s="6">
        <v>85963614.06682895</v>
      </c>
      <c r="E5677" s="6">
        <v>89985612.23296912</v>
      </c>
      <c r="F5677" s="6">
        <v>106332692.24500668</v>
      </c>
      <c r="G5677" s="6">
        <v>135042466.56701526</v>
      </c>
      <c r="H5677" s="6">
        <f>NPV(Supuestos!$B$22,C5677:G5677)+B5677</f>
        <v>158815862.45148098</v>
      </c>
      <c r="I5677" s="2">
        <f>IFERROR(IRR(B5677:G5677),"")</f>
        <v>0.44815681414451347</v>
      </c>
      <c r="J5677" s="2">
        <f>IFERROR(MIRR(B5677:G5677,Supuestos!$B$22,Supuestos!$B$22),"")</f>
        <v>0.3001297544444985</v>
      </c>
      <c r="K5677" s="6">
        <v>8902.628921002048</v>
      </c>
      <c r="L5677" s="6">
        <v>42849.829503966925</v>
      </c>
      <c r="M5677" s="6">
        <v>140372553.56874007</v>
      </c>
      <c r="N5677" s="6">
        <v>3503.134692553431</v>
      </c>
      <c r="O5677" s="6">
        <v>110758647.004068</v>
      </c>
    </row>
    <row r="5678">
      <c r="A5678">
        <v>5674</v>
      </c>
      <c r="B5678" s="6">
        <v>-163099994.1223936</v>
      </c>
      <c r="C5678" s="6">
        <v>39639951.97052792</v>
      </c>
      <c r="D5678" s="6">
        <v>38994432.82079937</v>
      </c>
      <c r="E5678" s="6">
        <v>34112359.51497507</v>
      </c>
      <c r="F5678" s="6">
        <v>32482144.47081515</v>
      </c>
      <c r="G5678" s="6">
        <v>79118982.65410249</v>
      </c>
      <c r="H5678" s="6">
        <f>NPV(Supuestos!$B$22,C5678:G5678)+B5678</f>
        <v>-14974328.1047481</v>
      </c>
      <c r="I5678" s="2">
        <f>IFERROR(IRR(B5678:G5678),"")</f>
        <v>0.1045696961711901</v>
      </c>
      <c r="J5678" s="2">
        <f>IFERROR(MIRR(B5678:G5678,Supuestos!$B$22,Supuestos!$B$22),"")</f>
        <v>0.11825313781138003</v>
      </c>
      <c r="K5678" s="6">
        <v>7543.8272423067265</v>
      </c>
      <c r="L5678" s="6">
        <v>38191.38029488697</v>
      </c>
      <c r="M5678" s="6">
        <v>140051260.11520445</v>
      </c>
      <c r="N5678" s="6">
        <v>3393.952885673692</v>
      </c>
      <c r="O5678" s="6">
        <v>114443840.26999001</v>
      </c>
    </row>
    <row r="5679">
      <c r="A5679">
        <v>5675</v>
      </c>
      <c r="B5679" s="6">
        <v>-159665884.57785818</v>
      </c>
      <c r="C5679" s="6">
        <v>83955537.53607422</v>
      </c>
      <c r="D5679" s="6">
        <v>97244681.67725766</v>
      </c>
      <c r="E5679" s="6">
        <v>93220219.95084319</v>
      </c>
      <c r="F5679" s="6">
        <v>82390375.83857878</v>
      </c>
      <c r="G5679" s="6">
        <v>134499120.71727836</v>
      </c>
      <c r="H5679" s="6">
        <f>NPV(Supuestos!$B$22,C5679:G5679)+B5679</f>
        <v>170363287.11874792</v>
      </c>
      <c r="I5679" s="2">
        <f>IFERROR(IRR(B5679:G5679),"")</f>
        <v>0.504507162845891</v>
      </c>
      <c r="J5679" s="2">
        <f>IFERROR(MIRR(B5679:G5679,Supuestos!$B$22,Supuestos!$B$22),"")</f>
        <v>0.31817445432581004</v>
      </c>
      <c r="K5679" s="6">
        <v>8515.091300333946</v>
      </c>
      <c r="L5679" s="6">
        <v>43259.207166046486</v>
      </c>
      <c r="M5679" s="6">
        <v>130197396.68994246</v>
      </c>
      <c r="N5679" s="6">
        <v>3364.462896001836</v>
      </c>
      <c r="O5679" s="6">
        <v>107552075.6513186</v>
      </c>
    </row>
    <row r="5680">
      <c r="A5680">
        <v>5676</v>
      </c>
      <c r="B5680" s="6">
        <v>-169391243.0116923</v>
      </c>
      <c r="C5680" s="6">
        <v>90803610.72497031</v>
      </c>
      <c r="D5680" s="6">
        <v>92465583.91615845</v>
      </c>
      <c r="E5680" s="6">
        <v>91367436.51217633</v>
      </c>
      <c r="F5680" s="6">
        <v>104159982.46228258</v>
      </c>
      <c r="G5680" s="6">
        <v>150889750.56484884</v>
      </c>
      <c r="H5680" s="6">
        <f>NPV(Supuestos!$B$22,C5680:G5680)+B5680</f>
        <v>183119208.10016888</v>
      </c>
      <c r="I5680" s="2">
        <f>IFERROR(IRR(B5680:G5680),"")</f>
        <v>0.4991032262463737</v>
      </c>
      <c r="J5680" s="2">
        <f>IFERROR(MIRR(B5680:G5680,Supuestos!$B$22,Supuestos!$B$22),"")</f>
        <v>0.31996087912244353</v>
      </c>
      <c r="K5680" s="6">
        <v>9098.490570880402</v>
      </c>
      <c r="L5680" s="6">
        <v>42165.12179021118</v>
      </c>
      <c r="M5680" s="6">
        <v>138700125.96943146</v>
      </c>
      <c r="N5680" s="6">
        <v>3309.160442184657</v>
      </c>
      <c r="O5680" s="6">
        <v>115880959.24473782</v>
      </c>
    </row>
    <row r="5681">
      <c r="A5681">
        <v>5677</v>
      </c>
      <c r="B5681" s="6">
        <v>-169953998.4681084</v>
      </c>
      <c r="C5681" s="6">
        <v>57335185.44416939</v>
      </c>
      <c r="D5681" s="6">
        <v>71435375.40905052</v>
      </c>
      <c r="E5681" s="6">
        <v>64702526.41730499</v>
      </c>
      <c r="F5681" s="6">
        <v>64753819.25442675</v>
      </c>
      <c r="G5681" s="6">
        <v>120544775.70211828</v>
      </c>
      <c r="H5681" s="6">
        <f>NPV(Supuestos!$B$22,C5681:G5681)+B5681</f>
        <v>79926226.38758063</v>
      </c>
      <c r="I5681" s="2">
        <f>IFERROR(IRR(B5681:G5681),"")</f>
        <v>0.30280204652420917</v>
      </c>
      <c r="J5681" s="2">
        <f>IFERROR(MIRR(B5681:G5681,Supuestos!$B$22,Supuestos!$B$22),"")</f>
        <v>0.23135974467762788</v>
      </c>
      <c r="K5681" s="6">
        <v>8439.300766672255</v>
      </c>
      <c r="L5681" s="6">
        <v>38807.669884251925</v>
      </c>
      <c r="M5681" s="6">
        <v>143753230.6115539</v>
      </c>
      <c r="N5681" s="6">
        <v>3473.0383813691637</v>
      </c>
      <c r="O5681" s="6">
        <v>108352924.2786966</v>
      </c>
    </row>
    <row r="5682">
      <c r="A5682">
        <v>5678</v>
      </c>
      <c r="B5682" s="6">
        <v>-156663655.37228814</v>
      </c>
      <c r="C5682" s="6">
        <v>54683145.14581315</v>
      </c>
      <c r="D5682" s="6">
        <v>57338331.31936523</v>
      </c>
      <c r="E5682" s="6">
        <v>68995212.30114608</v>
      </c>
      <c r="F5682" s="6">
        <v>49819059.56012045</v>
      </c>
      <c r="G5682" s="6">
        <v>99776598.2439573</v>
      </c>
      <c r="H5682" s="6">
        <f>NPV(Supuestos!$B$22,C5682:G5682)+B5682</f>
        <v>63311524.11976544</v>
      </c>
      <c r="I5682" s="2">
        <f>IFERROR(IRR(B5682:G5682),"")</f>
        <v>0.28464674147510705</v>
      </c>
      <c r="J5682" s="2">
        <f>IFERROR(MIRR(B5682:G5682,Supuestos!$B$22,Supuestos!$B$22),"")</f>
        <v>0.22007333713123334</v>
      </c>
      <c r="K5682" s="6">
        <v>7978.983386132663</v>
      </c>
      <c r="L5682" s="6">
        <v>39177.54807501688</v>
      </c>
      <c r="M5682" s="6">
        <v>131655894.95629026</v>
      </c>
      <c r="N5682" s="6">
        <v>3343.6336060365043</v>
      </c>
      <c r="O5682" s="6">
        <v>107728623.32819171</v>
      </c>
    </row>
    <row r="5683">
      <c r="A5683">
        <v>5679</v>
      </c>
      <c r="B5683" s="6">
        <v>-159481031.5603404</v>
      </c>
      <c r="C5683" s="6">
        <v>52697261.26232929</v>
      </c>
      <c r="D5683" s="6">
        <v>35102878.158587396</v>
      </c>
      <c r="E5683" s="6">
        <v>21643198.692955893</v>
      </c>
      <c r="F5683" s="6">
        <v>48623257.61120285</v>
      </c>
      <c r="G5683" s="6">
        <v>86675560.39229512</v>
      </c>
      <c r="H5683" s="6">
        <f>NPV(Supuestos!$B$22,C5683:G5683)+B5683</f>
        <v>2169145.6364288256</v>
      </c>
      <c r="I5683" s="2">
        <f>IFERROR(IRR(B5683:G5683),"")</f>
        <v>0.1451621951996812</v>
      </c>
      <c r="J5683" s="2">
        <f>IFERROR(MIRR(B5683:G5683,Supuestos!$B$22,Supuestos!$B$22),"")</f>
        <v>0.1430843559523174</v>
      </c>
      <c r="K5683" s="6">
        <v>8014.336877225547</v>
      </c>
      <c r="L5683" s="6">
        <v>34978.317639428424</v>
      </c>
      <c r="M5683" s="6">
        <v>137054789.883462</v>
      </c>
      <c r="N5683" s="6">
        <v>3286.8561704953513</v>
      </c>
      <c r="O5683" s="6">
        <v>112729441.9899766</v>
      </c>
    </row>
    <row r="5684">
      <c r="A5684">
        <v>5680</v>
      </c>
      <c r="B5684" s="6">
        <v>-157466769.97877076</v>
      </c>
      <c r="C5684" s="6">
        <v>63170403.28362504</v>
      </c>
      <c r="D5684" s="6">
        <v>84946014.05862474</v>
      </c>
      <c r="E5684" s="6">
        <v>76560197.45895657</v>
      </c>
      <c r="F5684" s="6">
        <v>82847099.5084305</v>
      </c>
      <c r="G5684" s="6">
        <v>113164384.75055942</v>
      </c>
      <c r="H5684" s="6">
        <f>NPV(Supuestos!$B$22,C5684:G5684)+B5684</f>
        <v>122811185.54850581</v>
      </c>
      <c r="I5684" s="2">
        <f>IFERROR(IRR(B5684:G5684),"")</f>
        <v>0.40521044338098416</v>
      </c>
      <c r="J5684" s="2">
        <f>IFERROR(MIRR(B5684:G5684,Supuestos!$B$22,Supuestos!$B$22),"")</f>
        <v>0.27933669153228147</v>
      </c>
      <c r="K5684" s="6">
        <v>8042.215688982438</v>
      </c>
      <c r="L5684" s="6">
        <v>43307.54596667296</v>
      </c>
      <c r="M5684" s="6">
        <v>129603679.92881033</v>
      </c>
      <c r="N5684" s="6">
        <v>3356.932243114958</v>
      </c>
      <c r="O5684" s="6">
        <v>105432697.4802953</v>
      </c>
    </row>
    <row r="5685">
      <c r="A5685">
        <v>5681</v>
      </c>
      <c r="B5685" s="6">
        <v>-171886463.03983396</v>
      </c>
      <c r="C5685" s="6">
        <v>34023868.93049732</v>
      </c>
      <c r="D5685" s="6">
        <v>48414097.723453864</v>
      </c>
      <c r="E5685" s="6">
        <v>36300774.59694593</v>
      </c>
      <c r="F5685" s="6">
        <v>28222491.178403128</v>
      </c>
      <c r="G5685" s="6">
        <v>76172371.06612357</v>
      </c>
      <c r="H5685" s="6">
        <f>NPV(Supuestos!$B$22,C5685:G5685)+B5685</f>
        <v>-24014375.96388095</v>
      </c>
      <c r="I5685" s="2">
        <f>IFERROR(IRR(B5685:G5685),"")</f>
        <v>0.08508222854127713</v>
      </c>
      <c r="J5685" s="2">
        <f>IFERROR(MIRR(B5685:G5685,Supuestos!$B$22,Supuestos!$B$22),"")</f>
        <v>0.10620026160327556</v>
      </c>
      <c r="K5685" s="6">
        <v>7170.853464987151</v>
      </c>
      <c r="L5685" s="6">
        <v>39026.140047888504</v>
      </c>
      <c r="M5685" s="6">
        <v>149498404.51283595</v>
      </c>
      <c r="N5685" s="6">
        <v>3358.405600581318</v>
      </c>
      <c r="O5685" s="6">
        <v>105844655.95445591</v>
      </c>
    </row>
    <row r="5686">
      <c r="A5686">
        <v>5682</v>
      </c>
      <c r="B5686" s="6">
        <v>-175684793.02814102</v>
      </c>
      <c r="C5686" s="6">
        <v>72196983.0697343</v>
      </c>
      <c r="D5686" s="6">
        <v>71556304.8121346</v>
      </c>
      <c r="E5686" s="6">
        <v>63707301.24074529</v>
      </c>
      <c r="F5686" s="6">
        <v>52387441.733119264</v>
      </c>
      <c r="G5686" s="6">
        <v>106548478.55224225</v>
      </c>
      <c r="H5686" s="6">
        <f>NPV(Supuestos!$B$22,C5686:G5686)+B5686</f>
        <v>72062272.624308</v>
      </c>
      <c r="I5686" s="2">
        <f>IFERROR(IRR(B5686:G5686),"")</f>
        <v>0.2948591607296087</v>
      </c>
      <c r="J5686" s="2">
        <f>IFERROR(MIRR(B5686:G5686,Supuestos!$B$22,Supuestos!$B$22),"")</f>
        <v>0.22112387059731553</v>
      </c>
      <c r="K5686" s="6">
        <v>8330.980667260965</v>
      </c>
      <c r="L5686" s="6">
        <v>38408.82216303486</v>
      </c>
      <c r="M5686" s="6">
        <v>150086140.6367404</v>
      </c>
      <c r="N5686" s="6">
        <v>3429.0527150345347</v>
      </c>
      <c r="O5686" s="6">
        <v>108222248.02054329</v>
      </c>
    </row>
    <row r="5687">
      <c r="A5687">
        <v>5683</v>
      </c>
      <c r="B5687" s="6">
        <v>-163285424.03612438</v>
      </c>
      <c r="C5687" s="6">
        <v>69836735.36652355</v>
      </c>
      <c r="D5687" s="6">
        <v>66641575.64093763</v>
      </c>
      <c r="E5687" s="6">
        <v>54244395.73833951</v>
      </c>
      <c r="F5687" s="6">
        <v>70224088.32079941</v>
      </c>
      <c r="G5687" s="6">
        <v>98368658.05548164</v>
      </c>
      <c r="H5687" s="6">
        <f>NPV(Supuestos!$B$22,C5687:G5687)+B5687</f>
        <v>78534716.92399502</v>
      </c>
      <c r="I5687" s="2">
        <f>IFERROR(IRR(B5687:G5687),"")</f>
        <v>0.31724869671577677</v>
      </c>
      <c r="J5687" s="2">
        <f>IFERROR(MIRR(B5687:G5687,Supuestos!$B$22,Supuestos!$B$22),"")</f>
        <v>0.23314419165259959</v>
      </c>
      <c r="K5687" s="6">
        <v>7494.4832394685345</v>
      </c>
      <c r="L5687" s="6">
        <v>45911.26841761742</v>
      </c>
      <c r="M5687" s="6">
        <v>135758925.50343838</v>
      </c>
      <c r="N5687" s="6">
        <v>3297.16139677912</v>
      </c>
      <c r="O5687" s="6">
        <v>113975107.88091457</v>
      </c>
    </row>
    <row r="5688">
      <c r="A5688">
        <v>5684</v>
      </c>
      <c r="B5688" s="6">
        <v>-169401760.52320907</v>
      </c>
      <c r="C5688" s="6">
        <v>53108067.07807563</v>
      </c>
      <c r="D5688" s="6">
        <v>68089228.62593979</v>
      </c>
      <c r="E5688" s="6">
        <v>74946028.09674285</v>
      </c>
      <c r="F5688" s="6">
        <v>61784432.244936764</v>
      </c>
      <c r="G5688" s="6">
        <v>96754227.20382012</v>
      </c>
      <c r="H5688" s="6">
        <f>NPV(Supuestos!$B$22,C5688:G5688)+B5688</f>
        <v>66995605.448273264</v>
      </c>
      <c r="I5688" s="2">
        <f>IFERROR(IRR(B5688:G5688),"")</f>
        <v>0.28154675495121784</v>
      </c>
      <c r="J5688" s="2">
        <f>IFERROR(MIRR(B5688:G5688,Supuestos!$B$22,Supuestos!$B$22),"")</f>
        <v>0.21856806974110143</v>
      </c>
      <c r="K5688" s="6">
        <v>8023.200556222296</v>
      </c>
      <c r="L5688" s="6">
        <v>39648.41588367052</v>
      </c>
      <c r="M5688" s="6">
        <v>143953185.1335132</v>
      </c>
      <c r="N5688" s="6">
        <v>3374.2270962024727</v>
      </c>
      <c r="O5688" s="6">
        <v>105458809.54342556</v>
      </c>
    </row>
    <row r="5689">
      <c r="A5689">
        <v>5685</v>
      </c>
      <c r="B5689" s="6">
        <v>-164794240.17586544</v>
      </c>
      <c r="C5689" s="6">
        <v>73963546.7291986</v>
      </c>
      <c r="D5689" s="6">
        <v>91560866.26039946</v>
      </c>
      <c r="E5689" s="6">
        <v>76740876.10987584</v>
      </c>
      <c r="F5689" s="6">
        <v>73630655.67187294</v>
      </c>
      <c r="G5689" s="6">
        <v>121967449.0557731</v>
      </c>
      <c r="H5689" s="6">
        <f>NPV(Supuestos!$B$22,C5689:G5689)+B5689</f>
        <v>129278413.08571959</v>
      </c>
      <c r="I5689" s="2">
        <f>IFERROR(IRR(B5689:G5689),"")</f>
        <v>0.41556194799463986</v>
      </c>
      <c r="J5689" s="2">
        <f>IFERROR(MIRR(B5689:G5689,Supuestos!$B$22,Supuestos!$B$22),"")</f>
        <v>0.27999234886022006</v>
      </c>
      <c r="K5689" s="6">
        <v>8728.288194843475</v>
      </c>
      <c r="L5689" s="6">
        <v>39947.37092871836</v>
      </c>
      <c r="M5689" s="6">
        <v>136900466.88849217</v>
      </c>
      <c r="N5689" s="6">
        <v>3209.8975345492363</v>
      </c>
      <c r="O5689" s="6">
        <v>113159370.57805425</v>
      </c>
    </row>
    <row r="5690">
      <c r="A5690">
        <v>5686</v>
      </c>
      <c r="B5690" s="6">
        <v>-181735809.93501467</v>
      </c>
      <c r="C5690" s="6">
        <v>59798219.18592778</v>
      </c>
      <c r="D5690" s="6">
        <v>47080001.325945884</v>
      </c>
      <c r="E5690" s="6">
        <v>62427678.800212376</v>
      </c>
      <c r="F5690" s="6">
        <v>72453530.36333929</v>
      </c>
      <c r="G5690" s="6">
        <v>93999565.0510477</v>
      </c>
      <c r="H5690" s="6">
        <f>NPV(Supuestos!$B$22,C5690:G5690)+B5690</f>
        <v>40800940.47660266</v>
      </c>
      <c r="I5690" s="2">
        <f>IFERROR(IRR(B5690:G5690),"")</f>
        <v>0.22182402671529813</v>
      </c>
      <c r="J5690" s="2">
        <f>IFERROR(MIRR(B5690:G5690,Supuestos!$B$22,Supuestos!$B$22),"")</f>
        <v>0.18712676733445344</v>
      </c>
      <c r="K5690" s="6">
        <v>8681.126688084292</v>
      </c>
      <c r="L5690" s="6">
        <v>34981.10241463919</v>
      </c>
      <c r="M5690" s="6">
        <v>157441779.39498794</v>
      </c>
      <c r="N5690" s="6">
        <v>3456.291471607983</v>
      </c>
      <c r="O5690" s="6">
        <v>114479911.77943198</v>
      </c>
    </row>
    <row r="5691">
      <c r="A5691">
        <v>5687</v>
      </c>
      <c r="B5691" s="6">
        <v>-176717965.20161456</v>
      </c>
      <c r="C5691" s="6">
        <v>39915962.02179961</v>
      </c>
      <c r="D5691" s="6">
        <v>27818211.696444962</v>
      </c>
      <c r="E5691" s="6">
        <v>38647478.71889591</v>
      </c>
      <c r="F5691" s="6">
        <v>24010137.026481815</v>
      </c>
      <c r="G5691" s="6">
        <v>71879882.05872236</v>
      </c>
      <c r="H5691" s="6">
        <f>NPV(Supuestos!$B$22,C5691:G5691)+B5691</f>
        <v>-42664718.589785464</v>
      </c>
      <c r="I5691" s="2">
        <f>IFERROR(IRR(B5691:G5691),"")</f>
        <v>0.04246443720119175</v>
      </c>
      <c r="J5691" s="2">
        <f>IFERROR(MIRR(B5691:G5691,Supuestos!$B$22,Supuestos!$B$22),"")</f>
        <v>0.07870869199229369</v>
      </c>
      <c r="K5691" s="6">
        <v>7484.377228619752</v>
      </c>
      <c r="L5691" s="6">
        <v>36720.1390489574</v>
      </c>
      <c r="M5691" s="6">
        <v>154731775.39923313</v>
      </c>
      <c r="N5691" s="6">
        <v>3420.0557623058558</v>
      </c>
      <c r="O5691" s="6">
        <v>111137970.71992993</v>
      </c>
    </row>
    <row r="5692">
      <c r="A5692">
        <v>5688</v>
      </c>
      <c r="B5692" s="6">
        <v>-184198843.25341082</v>
      </c>
      <c r="C5692" s="6">
        <v>82308349.98187847</v>
      </c>
      <c r="D5692" s="6">
        <v>82599915.60047403</v>
      </c>
      <c r="E5692" s="6">
        <v>78090786.18412039</v>
      </c>
      <c r="F5692" s="6">
        <v>76120519.4849501</v>
      </c>
      <c r="G5692" s="6">
        <v>124802577.04426363</v>
      </c>
      <c r="H5692" s="6">
        <f>NPV(Supuestos!$B$22,C5692:G5692)+B5692</f>
        <v>114156479.04764645</v>
      </c>
      <c r="I5692" s="2">
        <f>IFERROR(IRR(B5692:G5692),"")</f>
        <v>0.36322551672703834</v>
      </c>
      <c r="J5692" s="2">
        <f>IFERROR(MIRR(B5692:G5692,Supuestos!$B$22,Supuestos!$B$22),"")</f>
        <v>0.2554349926265007</v>
      </c>
      <c r="K5692" s="6">
        <v>8410.2688060853</v>
      </c>
      <c r="L5692" s="6">
        <v>43038.04976336142</v>
      </c>
      <c r="M5692" s="6">
        <v>155241917.8614472</v>
      </c>
      <c r="N5692" s="6">
        <v>3457.031185552478</v>
      </c>
      <c r="O5692" s="6">
        <v>109980335.92671223</v>
      </c>
    </row>
    <row r="5693">
      <c r="A5693">
        <v>5689</v>
      </c>
      <c r="B5693" s="6">
        <v>-172761482.16755265</v>
      </c>
      <c r="C5693" s="6">
        <v>84999892.459867</v>
      </c>
      <c r="D5693" s="6">
        <v>78033718.51725954</v>
      </c>
      <c r="E5693" s="6">
        <v>98495449.97706155</v>
      </c>
      <c r="F5693" s="6">
        <v>98467183.12541515</v>
      </c>
      <c r="G5693" s="6">
        <v>131245124.03426322</v>
      </c>
      <c r="H5693" s="6">
        <f>NPV(Supuestos!$B$22,C5693:G5693)+B5693</f>
        <v>154790944.61277962</v>
      </c>
      <c r="I5693" s="2">
        <f>IFERROR(IRR(B5693:G5693),"")</f>
        <v>0.44329579278395215</v>
      </c>
      <c r="J5693" s="2">
        <f>IFERROR(MIRR(B5693:G5693,Supuestos!$B$22,Supuestos!$B$22),"")</f>
        <v>0.2956020644345885</v>
      </c>
      <c r="K5693" s="6">
        <v>8611.569389128172</v>
      </c>
      <c r="L5693" s="6">
        <v>44050.2781520475</v>
      </c>
      <c r="M5693" s="6">
        <v>142414120.01421234</v>
      </c>
      <c r="N5693" s="6">
        <v>3426.7976923535266</v>
      </c>
      <c r="O5693" s="6">
        <v>110610175.87754725</v>
      </c>
    </row>
    <row r="5694">
      <c r="A5694">
        <v>5690</v>
      </c>
      <c r="B5694" s="6">
        <v>-187455900.8089415</v>
      </c>
      <c r="C5694" s="6">
        <v>80964030.943521</v>
      </c>
      <c r="D5694" s="6">
        <v>90749633.75858478</v>
      </c>
      <c r="E5694" s="6">
        <v>99646871.1572251</v>
      </c>
      <c r="F5694" s="6">
        <v>106154450.04106244</v>
      </c>
      <c r="G5694" s="6">
        <v>140766055.6113671</v>
      </c>
      <c r="H5694" s="6">
        <f>NPV(Supuestos!$B$22,C5694:G5694)+B5694</f>
        <v>156614309.58812642</v>
      </c>
      <c r="I5694" s="2">
        <f>IFERROR(IRR(B5694:G5694),"")</f>
        <v>0.41957907374224873</v>
      </c>
      <c r="J5694" s="2">
        <f>IFERROR(MIRR(B5694:G5694,Supuestos!$B$22,Supuestos!$B$22),"")</f>
        <v>0.28722493151087236</v>
      </c>
      <c r="K5694" s="6">
        <v>8824.144181705084</v>
      </c>
      <c r="L5694" s="6">
        <v>42023.5415112543</v>
      </c>
      <c r="M5694" s="6">
        <v>157790157.66324738</v>
      </c>
      <c r="N5694" s="6">
        <v>3367.2001028123</v>
      </c>
      <c r="O5694" s="6">
        <v>105551284.7888111</v>
      </c>
    </row>
    <row r="5695">
      <c r="A5695">
        <v>5691</v>
      </c>
      <c r="B5695" s="6">
        <v>-167022926.98851654</v>
      </c>
      <c r="C5695" s="6">
        <v>62143031.495900124</v>
      </c>
      <c r="D5695" s="6">
        <v>58331233.278477155</v>
      </c>
      <c r="E5695" s="6">
        <v>54003083.59698649</v>
      </c>
      <c r="F5695" s="6">
        <v>76193095.22489826</v>
      </c>
      <c r="G5695" s="6">
        <v>125306178.51565306</v>
      </c>
      <c r="H5695" s="6">
        <f>NPV(Supuestos!$B$22,C5695:G5695)+B5695</f>
        <v>79015568.79285271</v>
      </c>
      <c r="I5695" s="2">
        <f>IFERROR(IRR(B5695:G5695),"")</f>
        <v>0.3008415164693716</v>
      </c>
      <c r="J5695" s="2">
        <f>IFERROR(MIRR(B5695:G5695,Supuestos!$B$22,Supuestos!$B$22),"")</f>
        <v>0.2318284945571698</v>
      </c>
      <c r="K5695" s="6">
        <v>8203.203035364066</v>
      </c>
      <c r="L5695" s="6">
        <v>41470.993246398495</v>
      </c>
      <c r="M5695" s="6">
        <v>139807328.77424303</v>
      </c>
      <c r="N5695" s="6">
        <v>3363.842172113558</v>
      </c>
      <c r="O5695" s="6">
        <v>115457770.31362785</v>
      </c>
    </row>
    <row r="5696">
      <c r="A5696">
        <v>5692</v>
      </c>
      <c r="B5696" s="6">
        <v>-167543656.67584938</v>
      </c>
      <c r="C5696" s="6">
        <v>95338714.36678874</v>
      </c>
      <c r="D5696" s="6">
        <v>77819050.99887872</v>
      </c>
      <c r="E5696" s="6">
        <v>94673626.20487823</v>
      </c>
      <c r="F5696" s="6">
        <v>95490936.6919713</v>
      </c>
      <c r="G5696" s="6">
        <v>139614395.60703397</v>
      </c>
      <c r="H5696" s="6">
        <f>NPV(Supuestos!$B$22,C5696:G5696)+B5696</f>
        <v>168917670.84169868</v>
      </c>
      <c r="I5696" s="2">
        <f>IFERROR(IRR(B5696:G5696),"")</f>
        <v>0.48434620820085855</v>
      </c>
      <c r="J5696" s="2">
        <f>IFERROR(MIRR(B5696:G5696,Supuestos!$B$22,Supuestos!$B$22),"")</f>
        <v>0.31058829287307965</v>
      </c>
      <c r="K5696" s="6">
        <v>8334.87724777807</v>
      </c>
      <c r="L5696" s="6">
        <v>45322.01707122979</v>
      </c>
      <c r="M5696" s="6">
        <v>137323380.76301718</v>
      </c>
      <c r="N5696" s="6">
        <v>3321.1954240997634</v>
      </c>
      <c r="O5696" s="6">
        <v>106181073.21101134</v>
      </c>
    </row>
    <row r="5697">
      <c r="A5697">
        <v>5693</v>
      </c>
      <c r="B5697" s="6">
        <v>-183705273.61803246</v>
      </c>
      <c r="C5697" s="6">
        <v>69510013.81439741</v>
      </c>
      <c r="D5697" s="6">
        <v>71695125.55464995</v>
      </c>
      <c r="E5697" s="6">
        <v>75848352.78994831</v>
      </c>
      <c r="F5697" s="6">
        <v>74808075.4701926</v>
      </c>
      <c r="G5697" s="6">
        <v>111389225.64997898</v>
      </c>
      <c r="H5697" s="6">
        <f>NPV(Supuestos!$B$22,C5697:G5697)+B5697</f>
        <v>85775430.88217275</v>
      </c>
      <c r="I5697" s="2">
        <f>IFERROR(IRR(B5697:G5697),"")</f>
        <v>0.30769964150281054</v>
      </c>
      <c r="J5697" s="2">
        <f>IFERROR(MIRR(B5697:G5697,Supuestos!$B$22,Supuestos!$B$22),"")</f>
        <v>0.23079595818363208</v>
      </c>
      <c r="K5697" s="6">
        <v>7955.878633659839</v>
      </c>
      <c r="L5697" s="6">
        <v>45918.10054319456</v>
      </c>
      <c r="M5697" s="6">
        <v>154479766.8172448</v>
      </c>
      <c r="N5697" s="6">
        <v>3418.8768435890474</v>
      </c>
      <c r="O5697" s="6">
        <v>117404033.20319398</v>
      </c>
    </row>
    <row r="5698">
      <c r="A5698">
        <v>5694</v>
      </c>
      <c r="B5698" s="6">
        <v>-152131302.74656904</v>
      </c>
      <c r="C5698" s="6">
        <v>64332084.719161704</v>
      </c>
      <c r="D5698" s="6">
        <v>58626552.78548366</v>
      </c>
      <c r="E5698" s="6">
        <v>67603090.18578437</v>
      </c>
      <c r="F5698" s="6">
        <v>60459314.25054844</v>
      </c>
      <c r="G5698" s="6">
        <v>104876829.9402703</v>
      </c>
      <c r="H5698" s="6">
        <f>NPV(Supuestos!$B$22,C5698:G5698)+B5698</f>
        <v>85308246.11251944</v>
      </c>
      <c r="I5698" s="2">
        <f>IFERROR(IRR(B5698:G5698),"")</f>
        <v>0.3388151904508334</v>
      </c>
      <c r="J5698" s="2">
        <f>IFERROR(MIRR(B5698:G5698,Supuestos!$B$22,Supuestos!$B$22),"")</f>
        <v>0.24615408698281893</v>
      </c>
      <c r="K5698" s="6">
        <v>8217.80860241878</v>
      </c>
      <c r="L5698" s="6">
        <v>39112.076451540175</v>
      </c>
      <c r="M5698" s="6">
        <v>126418058.08081481</v>
      </c>
      <c r="N5698" s="6">
        <v>3431.1085963311293</v>
      </c>
      <c r="O5698" s="6">
        <v>108582044.26892714</v>
      </c>
    </row>
    <row r="5699">
      <c r="A5699">
        <v>5695</v>
      </c>
      <c r="B5699" s="6">
        <v>-187946985.1302588</v>
      </c>
      <c r="C5699" s="6">
        <v>56107740.58427948</v>
      </c>
      <c r="D5699" s="6">
        <v>75029049.98182052</v>
      </c>
      <c r="E5699" s="6">
        <v>64454246.7885063</v>
      </c>
      <c r="F5699" s="6">
        <v>68241521.894565</v>
      </c>
      <c r="G5699" s="6">
        <v>105947965.13827044</v>
      </c>
      <c r="H5699" s="6">
        <f>NPV(Supuestos!$B$22,C5699:G5699)+B5699</f>
        <v>57938041.86222538</v>
      </c>
      <c r="I5699" s="2">
        <f>IFERROR(IRR(B5699:G5699),"")</f>
        <v>0.25149630426328967</v>
      </c>
      <c r="J5699" s="2">
        <f>IFERROR(MIRR(B5699:G5699,Supuestos!$B$22,Supuestos!$B$22),"")</f>
        <v>0.20294063455210987</v>
      </c>
      <c r="K5699" s="6">
        <v>8248.42222278795</v>
      </c>
      <c r="L5699" s="6">
        <v>40157.49405461675</v>
      </c>
      <c r="M5699" s="6">
        <v>161448107.82053274</v>
      </c>
      <c r="N5699" s="6">
        <v>3448.3877446192005</v>
      </c>
      <c r="O5699" s="6">
        <v>108187605.4739628</v>
      </c>
    </row>
    <row r="5700">
      <c r="A5700">
        <v>5696</v>
      </c>
      <c r="B5700" s="6">
        <v>-178538612.01330033</v>
      </c>
      <c r="C5700" s="6">
        <v>65226813.77839577</v>
      </c>
      <c r="D5700" s="6">
        <v>69324399.9849832</v>
      </c>
      <c r="E5700" s="6">
        <v>63346954.04269031</v>
      </c>
      <c r="F5700" s="6">
        <v>67860387.40146436</v>
      </c>
      <c r="G5700" s="6">
        <v>130494394.63405809</v>
      </c>
      <c r="H5700" s="6">
        <f>NPV(Supuestos!$B$22,C5700:G5700)+B5700</f>
        <v>82731652.07982838</v>
      </c>
      <c r="I5700" s="2">
        <f>IFERROR(IRR(B5700:G5700),"")</f>
        <v>0.3010519107754813</v>
      </c>
      <c r="J5700" s="2">
        <f>IFERROR(MIRR(B5700:G5700,Supuestos!$B$22,Supuestos!$B$22),"")</f>
        <v>0.23020196773643686</v>
      </c>
      <c r="K5700" s="6">
        <v>8171.446118340688</v>
      </c>
      <c r="L5700" s="6">
        <v>42604.96888973334</v>
      </c>
      <c r="M5700" s="6">
        <v>150687075.40081733</v>
      </c>
      <c r="N5700" s="6">
        <v>3525.4340649582446</v>
      </c>
      <c r="O5700" s="6">
        <v>111135802.5775308</v>
      </c>
    </row>
    <row r="5701">
      <c r="A5701">
        <v>5697</v>
      </c>
      <c r="B5701" s="6">
        <v>-161296476.6037711</v>
      </c>
      <c r="C5701" s="6">
        <v>67989244.40108235</v>
      </c>
      <c r="D5701" s="6">
        <v>68280108.49540785</v>
      </c>
      <c r="E5701" s="6">
        <v>56045201.06458914</v>
      </c>
      <c r="F5701" s="6">
        <v>57107378.08973393</v>
      </c>
      <c r="G5701" s="6">
        <v>130655138.23300253</v>
      </c>
      <c r="H5701" s="6">
        <f>NPV(Supuestos!$B$22,C5701:G5701)+B5701</f>
        <v>90381789.02848718</v>
      </c>
      <c r="I5701" s="2">
        <f>IFERROR(IRR(B5701:G5701),"")</f>
        <v>0.33591479537462976</v>
      </c>
      <c r="J5701" s="2">
        <f>IFERROR(MIRR(B5701:G5701,Supuestos!$B$22,Supuestos!$B$22),"")</f>
        <v>0.24608887217129793</v>
      </c>
      <c r="K5701" s="6">
        <v>8023.84828278379</v>
      </c>
      <c r="L5701" s="6">
        <v>42783.84018963063</v>
      </c>
      <c r="M5701" s="6">
        <v>133833193.19285397</v>
      </c>
      <c r="N5701" s="6">
        <v>3493.283705910047</v>
      </c>
      <c r="O5701" s="6">
        <v>109935235.21093388</v>
      </c>
    </row>
    <row r="5702">
      <c r="A5702">
        <v>5698</v>
      </c>
      <c r="B5702" s="6">
        <v>-160768623.72066474</v>
      </c>
      <c r="C5702" s="6">
        <v>37350119.3196077</v>
      </c>
      <c r="D5702" s="6">
        <v>42668124.79619324</v>
      </c>
      <c r="E5702" s="6">
        <v>32076833.25846022</v>
      </c>
      <c r="F5702" s="6">
        <v>41777717.58353281</v>
      </c>
      <c r="G5702" s="6">
        <v>70691355.64997628</v>
      </c>
      <c r="H5702" s="6">
        <f>NPV(Supuestos!$B$22,C5702:G5702)+B5702</f>
        <v>-12072038.268329717</v>
      </c>
      <c r="I5702" s="2">
        <f>IFERROR(IRR(B5702:G5702),"")</f>
        <v>0.11098578359718889</v>
      </c>
      <c r="J5702" s="2">
        <f>IFERROR(MIRR(B5702:G5702,Supuestos!$B$22,Supuestos!$B$22),"")</f>
        <v>0.12234090538935138</v>
      </c>
      <c r="K5702" s="6">
        <v>7734.375241707891</v>
      </c>
      <c r="L5702" s="6">
        <v>36315.6356117388</v>
      </c>
      <c r="M5702" s="6">
        <v>138298323.4836793</v>
      </c>
      <c r="N5702" s="6">
        <v>3374.5837969705462</v>
      </c>
      <c r="O5702" s="6">
        <v>117099727.88309474</v>
      </c>
    </row>
    <row r="5703">
      <c r="A5703">
        <v>5699</v>
      </c>
      <c r="B5703" s="6">
        <v>-180698337.49075556</v>
      </c>
      <c r="C5703" s="6">
        <v>81081101.56737</v>
      </c>
      <c r="D5703" s="6">
        <v>71765614.4412993</v>
      </c>
      <c r="E5703" s="6">
        <v>65704463.239452355</v>
      </c>
      <c r="F5703" s="6">
        <v>81492821.41198358</v>
      </c>
      <c r="G5703" s="6">
        <v>112240296.55539477</v>
      </c>
      <c r="H5703" s="6">
        <f>NPV(Supuestos!$B$22,C5703:G5703)+B5703</f>
        <v>96539772.1758382</v>
      </c>
      <c r="I5703" s="2">
        <f>IFERROR(IRR(B5703:G5703),"")</f>
        <v>0.33513087634736977</v>
      </c>
      <c r="J5703" s="2">
        <f>IFERROR(MIRR(B5703:G5703,Supuestos!$B$22,Supuestos!$B$22),"")</f>
        <v>0.2418942198695686</v>
      </c>
      <c r="K5703" s="6">
        <v>8672.694430992915</v>
      </c>
      <c r="L5703" s="6">
        <v>37999.95096517696</v>
      </c>
      <c r="M5703" s="6">
        <v>154333380.44166005</v>
      </c>
      <c r="N5703" s="6">
        <v>3321.894272044301</v>
      </c>
      <c r="O5703" s="6">
        <v>109204221.41757311</v>
      </c>
    </row>
    <row r="5704">
      <c r="A5704">
        <v>5700</v>
      </c>
      <c r="B5704" s="6">
        <v>-164703175.20566806</v>
      </c>
      <c r="C5704" s="6">
        <v>86275188.89362088</v>
      </c>
      <c r="D5704" s="6">
        <v>83579620.6396862</v>
      </c>
      <c r="E5704" s="6">
        <v>94851673.44338444</v>
      </c>
      <c r="F5704" s="6">
        <v>93921363.12267146</v>
      </c>
      <c r="G5704" s="6">
        <v>138828393.09501052</v>
      </c>
      <c r="H5704" s="6">
        <f>NPV(Supuestos!$B$22,C5704:G5704)+B5704</f>
        <v>167022900.84001088</v>
      </c>
      <c r="I5704" s="2">
        <f>IFERROR(IRR(B5704:G5704),"")</f>
        <v>0.48049764621800795</v>
      </c>
      <c r="J5704" s="2">
        <f>IFERROR(MIRR(B5704:G5704,Supuestos!$B$22,Supuestos!$B$22),"")</f>
        <v>0.31135531042114684</v>
      </c>
      <c r="K5704" s="6">
        <v>9100.46221628976</v>
      </c>
      <c r="L5704" s="6">
        <v>38998.208864121225</v>
      </c>
      <c r="M5704" s="6">
        <v>136311037.10399514</v>
      </c>
      <c r="N5704" s="6">
        <v>3332.534265425056</v>
      </c>
      <c r="O5704" s="6">
        <v>108492174.31480081</v>
      </c>
    </row>
    <row r="5705">
      <c r="A5705">
        <v>5701</v>
      </c>
      <c r="B5705" s="6">
        <v>-164431391.31965902</v>
      </c>
      <c r="C5705" s="6">
        <v>71390207.04304329</v>
      </c>
      <c r="D5705" s="6">
        <v>73426149.70620297</v>
      </c>
      <c r="E5705" s="6">
        <v>86160818.02627689</v>
      </c>
      <c r="F5705" s="6">
        <v>82295994.17091677</v>
      </c>
      <c r="G5705" s="6">
        <v>118849021.6730004</v>
      </c>
      <c r="H5705" s="6">
        <f>NPV(Supuestos!$B$22,C5705:G5705)+B5705</f>
        <v>123299025.93646257</v>
      </c>
      <c r="I5705" s="2">
        <f>IFERROR(IRR(B5705:G5705),"")</f>
        <v>0.3964683158142149</v>
      </c>
      <c r="J5705" s="2">
        <f>IFERROR(MIRR(B5705:G5705,Supuestos!$B$22,Supuestos!$B$22),"")</f>
        <v>0.2749849551885377</v>
      </c>
      <c r="K5705" s="6">
        <v>8308.426736727737</v>
      </c>
      <c r="L5705" s="6">
        <v>43865.34167984653</v>
      </c>
      <c r="M5705" s="6">
        <v>135275233.10937625</v>
      </c>
      <c r="N5705" s="6">
        <v>3465.442450530827</v>
      </c>
      <c r="O5705" s="6">
        <v>109739707.80353715</v>
      </c>
    </row>
    <row r="5706">
      <c r="A5706">
        <v>5702</v>
      </c>
      <c r="B5706" s="6">
        <v>-183364849.9044986</v>
      </c>
      <c r="C5706" s="6">
        <v>61891605.968557544</v>
      </c>
      <c r="D5706" s="6">
        <v>70044223.63528755</v>
      </c>
      <c r="E5706" s="6">
        <v>77132832.91466779</v>
      </c>
      <c r="F5706" s="6">
        <v>71905935.1984207</v>
      </c>
      <c r="G5706" s="6">
        <v>99999092.96908033</v>
      </c>
      <c r="H5706" s="6">
        <f>NPV(Supuestos!$B$22,C5706:G5706)+B5706</f>
        <v>71395734.75908434</v>
      </c>
      <c r="I5706" s="2">
        <f>IFERROR(IRR(B5706:G5706),"")</f>
        <v>0.28105812579522926</v>
      </c>
      <c r="J5706" s="2">
        <f>IFERROR(MIRR(B5706:G5706,Supuestos!$B$22,Supuestos!$B$22),"")</f>
        <v>0.21749750881833863</v>
      </c>
      <c r="K5706" s="6">
        <v>8860.191596697154</v>
      </c>
      <c r="L5706" s="6">
        <v>36268.619557152255</v>
      </c>
      <c r="M5706" s="6">
        <v>157657096.44657168</v>
      </c>
      <c r="N5706" s="6">
        <v>3416.9587603149316</v>
      </c>
      <c r="O5706" s="6">
        <v>115109006.98352997</v>
      </c>
    </row>
    <row r="5707">
      <c r="A5707">
        <v>5703</v>
      </c>
      <c r="B5707" s="6">
        <v>-156827340.53713956</v>
      </c>
      <c r="C5707" s="6">
        <v>48881698.01494686</v>
      </c>
      <c r="D5707" s="6">
        <v>41529042.27085827</v>
      </c>
      <c r="E5707" s="6">
        <v>40858297.937527776</v>
      </c>
      <c r="F5707" s="6">
        <v>46578532.419349924</v>
      </c>
      <c r="G5707" s="6">
        <v>78133045.92280121</v>
      </c>
      <c r="H5707" s="6">
        <f>NPV(Supuestos!$B$22,C5707:G5707)+B5707</f>
        <v>13742864.853969201</v>
      </c>
      <c r="I5707" s="2">
        <f>IFERROR(IRR(B5707:G5707),"")</f>
        <v>0.17333826091226145</v>
      </c>
      <c r="J5707" s="2">
        <f>IFERROR(MIRR(B5707:G5707,Supuestos!$B$22,Supuestos!$B$22),"")</f>
        <v>0.15931413287400842</v>
      </c>
      <c r="K5707" s="6">
        <v>7346.47783637261</v>
      </c>
      <c r="L5707" s="6">
        <v>40730.41661205539</v>
      </c>
      <c r="M5707" s="6">
        <v>132889332.30460455</v>
      </c>
      <c r="N5707" s="6">
        <v>3328.3409010618925</v>
      </c>
      <c r="O5707" s="6">
        <v>113762703.44369794</v>
      </c>
    </row>
    <row r="5708">
      <c r="A5708">
        <v>5704</v>
      </c>
      <c r="B5708" s="6">
        <v>-186866893.1151796</v>
      </c>
      <c r="C5708" s="6">
        <v>76940660.53703861</v>
      </c>
      <c r="D5708" s="6">
        <v>48453676.21052709</v>
      </c>
      <c r="E5708" s="6">
        <v>64043354.808976546</v>
      </c>
      <c r="F5708" s="6">
        <v>82983442.88008879</v>
      </c>
      <c r="G5708" s="6">
        <v>132731380.54925612</v>
      </c>
      <c r="H5708" s="6">
        <f>NPV(Supuestos!$B$22,C5708:G5708)+B5708</f>
        <v>79205264.86262146</v>
      </c>
      <c r="I5708" s="2">
        <f>IFERROR(IRR(B5708:G5708),"")</f>
        <v>0.28712207094413206</v>
      </c>
      <c r="J5708" s="2">
        <f>IFERROR(MIRR(B5708:G5708,Supuestos!$B$22,Supuestos!$B$22),"")</f>
        <v>0.2234839167666316</v>
      </c>
      <c r="K5708" s="6">
        <v>8164.5200197778795</v>
      </c>
      <c r="L5708" s="6">
        <v>42773.78441658338</v>
      </c>
      <c r="M5708" s="6">
        <v>158928699.57991096</v>
      </c>
      <c r="N5708" s="6">
        <v>3379.943103622645</v>
      </c>
      <c r="O5708" s="6">
        <v>112364401.44209741</v>
      </c>
    </row>
    <row r="5709">
      <c r="A5709">
        <v>5705</v>
      </c>
      <c r="B5709" s="6">
        <v>-174805818.5840113</v>
      </c>
      <c r="C5709" s="6">
        <v>48636550.87540941</v>
      </c>
      <c r="D5709" s="6">
        <v>56063729.10825709</v>
      </c>
      <c r="E5709" s="6">
        <v>57306339.036590986</v>
      </c>
      <c r="F5709" s="6">
        <v>67375663.36357936</v>
      </c>
      <c r="G5709" s="6">
        <v>110903811.50698546</v>
      </c>
      <c r="H5709" s="6">
        <f>NPV(Supuestos!$B$22,C5709:G5709)+B5709</f>
        <v>47168954.063146755</v>
      </c>
      <c r="I5709" s="2">
        <f>IFERROR(IRR(B5709:G5709),"")</f>
        <v>0.2333711633217245</v>
      </c>
      <c r="J5709" s="2">
        <f>IFERROR(MIRR(B5709:G5709,Supuestos!$B$22,Supuestos!$B$22),"")</f>
        <v>0.19578857146827522</v>
      </c>
      <c r="K5709" s="6">
        <v>7574.576266014081</v>
      </c>
      <c r="L5709" s="6">
        <v>43457.004855149</v>
      </c>
      <c r="M5709" s="6">
        <v>148472346.77858165</v>
      </c>
      <c r="N5709" s="6">
        <v>3393.887520364175</v>
      </c>
      <c r="O5709" s="6">
        <v>107408723.94090034</v>
      </c>
    </row>
    <row r="5710">
      <c r="A5710">
        <v>5706</v>
      </c>
      <c r="B5710" s="6">
        <v>-169652151.98794663</v>
      </c>
      <c r="C5710" s="6">
        <v>31311247.163749013</v>
      </c>
      <c r="D5710" s="6">
        <v>49281817.62995031</v>
      </c>
      <c r="E5710" s="6">
        <v>53954012.922057964</v>
      </c>
      <c r="F5710" s="6">
        <v>48231101.45626806</v>
      </c>
      <c r="G5710" s="6">
        <v>79767060.29736009</v>
      </c>
      <c r="H5710" s="6">
        <f>NPV(Supuestos!$B$22,C5710:G5710)+B5710</f>
        <v>2137230.108115904</v>
      </c>
      <c r="I5710" s="2">
        <f>IFERROR(IRR(B5710:G5710),"")</f>
        <v>0.14460704457976012</v>
      </c>
      <c r="J5710" s="2">
        <f>IFERROR(MIRR(B5710:G5710,Supuestos!$B$22,Supuestos!$B$22),"")</f>
        <v>0.1428579146669373</v>
      </c>
      <c r="K5710" s="6">
        <v>7855.3159154477235</v>
      </c>
      <c r="L5710" s="6">
        <v>37010.82599052632</v>
      </c>
      <c r="M5710" s="6">
        <v>146393613.55216682</v>
      </c>
      <c r="N5710" s="6">
        <v>3501.098200927178</v>
      </c>
      <c r="O5710" s="6">
        <v>108141055.0998593</v>
      </c>
    </row>
    <row r="5711">
      <c r="A5711">
        <v>5707</v>
      </c>
      <c r="B5711" s="6">
        <v>-178773899.5069642</v>
      </c>
      <c r="C5711" s="6">
        <v>47026583.503589645</v>
      </c>
      <c r="D5711" s="6">
        <v>51388960.4468948</v>
      </c>
      <c r="E5711" s="6">
        <v>56467398.697490185</v>
      </c>
      <c r="F5711" s="6">
        <v>47916713.56793828</v>
      </c>
      <c r="G5711" s="6">
        <v>120791171.60262291</v>
      </c>
      <c r="H5711" s="6">
        <f>NPV(Supuestos!$B$22,C5711:G5711)+B5711</f>
        <v>31239202.153515413</v>
      </c>
      <c r="I5711" s="2">
        <f>IFERROR(IRR(B5711:G5711),"")</f>
        <v>0.20095262928420488</v>
      </c>
      <c r="J5711" s="2">
        <f>IFERROR(MIRR(B5711:G5711,Supuestos!$B$22,Supuestos!$B$22),"")</f>
        <v>0.17731670553005352</v>
      </c>
      <c r="K5711" s="6">
        <v>7584.974366351931</v>
      </c>
      <c r="L5711" s="6">
        <v>42633.54880398506</v>
      </c>
      <c r="M5711" s="6">
        <v>152903949.52097696</v>
      </c>
      <c r="N5711" s="6">
        <v>3484.661739785224</v>
      </c>
      <c r="O5711" s="6">
        <v>107497598.14583792</v>
      </c>
    </row>
    <row r="5712">
      <c r="A5712">
        <v>5708</v>
      </c>
      <c r="B5712" s="6">
        <v>-167110849.28073335</v>
      </c>
      <c r="C5712" s="6">
        <v>51322659.24482119</v>
      </c>
      <c r="D5712" s="6">
        <v>59010074.57883772</v>
      </c>
      <c r="E5712" s="6">
        <v>48490856.79151307</v>
      </c>
      <c r="F5712" s="6">
        <v>41676036.9170506</v>
      </c>
      <c r="G5712" s="6">
        <v>97816863.90010974</v>
      </c>
      <c r="H5712" s="6">
        <f>NPV(Supuestos!$B$22,C5712:G5712)+B5712</f>
        <v>31523884.074543618</v>
      </c>
      <c r="I5712" s="2">
        <f>IFERROR(IRR(B5712:G5712),"")</f>
        <v>0.21034897208564507</v>
      </c>
      <c r="J5712" s="2">
        <f>IFERROR(MIRR(B5712:G5712,Supuestos!$B$22,Supuestos!$B$22),"")</f>
        <v>0.18008953863661903</v>
      </c>
      <c r="K5712" s="6">
        <v>7662.172745375199</v>
      </c>
      <c r="L5712" s="6">
        <v>41225.54938163708</v>
      </c>
      <c r="M5712" s="6">
        <v>141840666.8099254</v>
      </c>
      <c r="N5712" s="6">
        <v>3483.6279106636844</v>
      </c>
      <c r="O5712" s="6">
        <v>108699735.1149304</v>
      </c>
    </row>
    <row r="5713">
      <c r="A5713">
        <v>5709</v>
      </c>
      <c r="B5713" s="6">
        <v>-162394538.2776359</v>
      </c>
      <c r="C5713" s="6">
        <v>81284773.88144854</v>
      </c>
      <c r="D5713" s="6">
        <v>96927112.25187525</v>
      </c>
      <c r="E5713" s="6">
        <v>75155466.28440481</v>
      </c>
      <c r="F5713" s="6">
        <v>70273304.01229416</v>
      </c>
      <c r="G5713" s="6">
        <v>119937683.98428583</v>
      </c>
      <c r="H5713" s="6">
        <f>NPV(Supuestos!$B$22,C5713:G5713)+B5713</f>
        <v>138117271.55541968</v>
      </c>
      <c r="I5713" s="2">
        <f>IFERROR(IRR(B5713:G5713),"")</f>
        <v>0.44629671638038426</v>
      </c>
      <c r="J5713" s="2">
        <f>IFERROR(MIRR(B5713:G5713,Supuestos!$B$22,Supuestos!$B$22),"")</f>
        <v>0.28932640327885184</v>
      </c>
      <c r="K5713" s="6">
        <v>8777.725296588667</v>
      </c>
      <c r="L5713" s="6">
        <v>40326.55508770629</v>
      </c>
      <c r="M5713" s="6">
        <v>134076504.46022502</v>
      </c>
      <c r="N5713" s="6">
        <v>3431.6236689376333</v>
      </c>
      <c r="O5713" s="6">
        <v>110218109.03104375</v>
      </c>
    </row>
    <row r="5714">
      <c r="A5714">
        <v>5710</v>
      </c>
      <c r="B5714" s="6">
        <v>-164279312.2699004</v>
      </c>
      <c r="C5714" s="6">
        <v>61339031.10730103</v>
      </c>
      <c r="D5714" s="6">
        <v>58772051.687693626</v>
      </c>
      <c r="E5714" s="6">
        <v>66556304.53622337</v>
      </c>
      <c r="F5714" s="6">
        <v>54862801.041431054</v>
      </c>
      <c r="G5714" s="6">
        <v>107028382.73699528</v>
      </c>
      <c r="H5714" s="6">
        <f>NPV(Supuestos!$B$22,C5714:G5714)+B5714</f>
        <v>67744021.15757936</v>
      </c>
      <c r="I5714" s="2">
        <f>IFERROR(IRR(B5714:G5714),"")</f>
        <v>0.28814325538249236</v>
      </c>
      <c r="J5714" s="2">
        <f>IFERROR(MIRR(B5714:G5714,Supuestos!$B$22,Supuestos!$B$22),"")</f>
        <v>0.2215031984849296</v>
      </c>
      <c r="K5714" s="6">
        <v>7977.089783802979</v>
      </c>
      <c r="L5714" s="6">
        <v>40439.436893040554</v>
      </c>
      <c r="M5714" s="6">
        <v>138472190.75772288</v>
      </c>
      <c r="N5714" s="6">
        <v>3315.5167423809567</v>
      </c>
      <c r="O5714" s="6">
        <v>111336171.53183855</v>
      </c>
    </row>
    <row r="5715">
      <c r="A5715">
        <v>5711</v>
      </c>
      <c r="B5715" s="6">
        <v>-174955571.42858064</v>
      </c>
      <c r="C5715" s="6">
        <v>45110587.90576908</v>
      </c>
      <c r="D5715" s="6">
        <v>44233976.720391095</v>
      </c>
      <c r="E5715" s="6">
        <v>41460558.27751242</v>
      </c>
      <c r="F5715" s="6">
        <v>30164436.094497215</v>
      </c>
      <c r="G5715" s="6">
        <v>105515424.35042883</v>
      </c>
      <c r="H5715" s="6">
        <f>NPV(Supuestos!$B$22,C5715:G5715)+B5715</f>
        <v>-702402.9547758847</v>
      </c>
      <c r="I5715" s="2">
        <f>IFERROR(IRR(B5715:G5715),"")</f>
        <v>0.13851372793236402</v>
      </c>
      <c r="J5715" s="2">
        <f>IFERROR(MIRR(B5715:G5715,Supuestos!$B$22,Supuestos!$B$22),"")</f>
        <v>0.13908316337036442</v>
      </c>
      <c r="K5715" s="6">
        <v>7668.4317486062555</v>
      </c>
      <c r="L5715" s="6">
        <v>39562.69373979636</v>
      </c>
      <c r="M5715" s="6">
        <v>150684866.08980942</v>
      </c>
      <c r="N5715" s="6">
        <v>3481.2362742299833</v>
      </c>
      <c r="O5715" s="6">
        <v>114233633.89110903</v>
      </c>
    </row>
    <row r="5716">
      <c r="A5716">
        <v>5712</v>
      </c>
      <c r="B5716" s="6">
        <v>-173377510.16483012</v>
      </c>
      <c r="C5716" s="6">
        <v>53732880.734061986</v>
      </c>
      <c r="D5716" s="6">
        <v>48225896.94041951</v>
      </c>
      <c r="E5716" s="6">
        <v>65198837.60312266</v>
      </c>
      <c r="F5716" s="6">
        <v>64291791.436668776</v>
      </c>
      <c r="G5716" s="6">
        <v>116876134.42719552</v>
      </c>
      <c r="H5716" s="6">
        <f>NPV(Supuestos!$B$22,C5716:G5716)+B5716</f>
        <v>53639919.28027844</v>
      </c>
      <c r="I5716" s="2">
        <f>IFERROR(IRR(B5716:G5716),"")</f>
        <v>0.2462567547872728</v>
      </c>
      <c r="J5716" s="2">
        <f>IFERROR(MIRR(B5716:G5716,Supuestos!$B$22,Supuestos!$B$22),"")</f>
        <v>0.20314546750133466</v>
      </c>
      <c r="K5716" s="6">
        <v>7925.603765784405</v>
      </c>
      <c r="L5716" s="6">
        <v>42328.79323313413</v>
      </c>
      <c r="M5716" s="6">
        <v>146539010.72085914</v>
      </c>
      <c r="N5716" s="6">
        <v>3373.8809760039053</v>
      </c>
      <c r="O5716" s="6">
        <v>116155453.42056985</v>
      </c>
    </row>
    <row r="5717">
      <c r="A5717">
        <v>5713</v>
      </c>
      <c r="B5717" s="6">
        <v>-165604781.2775897</v>
      </c>
      <c r="C5717" s="6">
        <v>43418303.351839975</v>
      </c>
      <c r="D5717" s="6">
        <v>64743447.08618651</v>
      </c>
      <c r="E5717" s="6">
        <v>47944127.91149121</v>
      </c>
      <c r="F5717" s="6">
        <v>52862615.10147041</v>
      </c>
      <c r="G5717" s="6">
        <v>77043967.47315827</v>
      </c>
      <c r="H5717" s="6">
        <f>NPV(Supuestos!$B$22,C5717:G5717)+B5717</f>
        <v>25973484.951561753</v>
      </c>
      <c r="I5717" s="2">
        <f>IFERROR(IRR(B5717:G5717),"")</f>
        <v>0.19932818642263958</v>
      </c>
      <c r="J5717" s="2">
        <f>IFERROR(MIRR(B5717:G5717,Supuestos!$B$22,Supuestos!$B$22),"")</f>
        <v>0.17370654069374591</v>
      </c>
      <c r="K5717" s="6">
        <v>7755.370494659509</v>
      </c>
      <c r="L5717" s="6">
        <v>38527.38687994156</v>
      </c>
      <c r="M5717" s="6">
        <v>141701248.52198726</v>
      </c>
      <c r="N5717" s="6">
        <v>3367.729676545908</v>
      </c>
      <c r="O5717" s="6">
        <v>108112816.8429799</v>
      </c>
    </row>
    <row r="5718">
      <c r="A5718">
        <v>5714</v>
      </c>
      <c r="B5718" s="6">
        <v>-164848519.12464347</v>
      </c>
      <c r="C5718" s="6">
        <v>51614983.915409245</v>
      </c>
      <c r="D5718" s="6">
        <v>61522404.47867368</v>
      </c>
      <c r="E5718" s="6">
        <v>54839266.800108634</v>
      </c>
      <c r="F5718" s="6">
        <v>38434762.38562217</v>
      </c>
      <c r="G5718" s="6">
        <v>89059557.23483893</v>
      </c>
      <c r="H5718" s="6">
        <f>NPV(Supuestos!$B$22,C5718:G5718)+B5718</f>
        <v>33793426.19824265</v>
      </c>
      <c r="I5718" s="2">
        <f>IFERROR(IRR(B5718:G5718),"")</f>
        <v>0.21809477632892854</v>
      </c>
      <c r="J5718" s="2">
        <f>IFERROR(MIRR(B5718:G5718,Supuestos!$B$22,Supuestos!$B$22),"")</f>
        <v>0.1833195324308392</v>
      </c>
      <c r="K5718" s="6">
        <v>7826.769207988915</v>
      </c>
      <c r="L5718" s="6">
        <v>40881.71318011686</v>
      </c>
      <c r="M5718" s="6">
        <v>139250780.41360563</v>
      </c>
      <c r="N5718" s="6">
        <v>3453.8784963078797</v>
      </c>
      <c r="O5718" s="6">
        <v>112773601.42014854</v>
      </c>
    </row>
    <row r="5719">
      <c r="A5719">
        <v>5715</v>
      </c>
      <c r="B5719" s="6">
        <v>-157388548.99265984</v>
      </c>
      <c r="C5719" s="6">
        <v>41103943.76177544</v>
      </c>
      <c r="D5719" s="6">
        <v>40101386.97903091</v>
      </c>
      <c r="E5719" s="6">
        <v>45392765.34069658</v>
      </c>
      <c r="F5719" s="6">
        <v>52080976.18127048</v>
      </c>
      <c r="G5719" s="6">
        <v>100512346.73762725</v>
      </c>
      <c r="H5719" s="6">
        <f>NPV(Supuestos!$B$22,C5719:G5719)+B5719</f>
        <v>23202162.899948616</v>
      </c>
      <c r="I5719" s="2">
        <f>IFERROR(IRR(B5719:G5719),"")</f>
        <v>0.19122206498512573</v>
      </c>
      <c r="J5719" s="2">
        <f>IFERROR(MIRR(B5719:G5719,Supuestos!$B$22,Supuestos!$B$22),"")</f>
        <v>0.17178870379613276</v>
      </c>
      <c r="K5719" s="6">
        <v>7774.8012650694645</v>
      </c>
      <c r="L5719" s="6">
        <v>39265.64861413294</v>
      </c>
      <c r="M5719" s="6">
        <v>132965939.83114514</v>
      </c>
      <c r="N5719" s="6">
        <v>3427.975444899251</v>
      </c>
      <c r="O5719" s="6">
        <v>111205934.11809385</v>
      </c>
    </row>
    <row r="5720">
      <c r="A5720">
        <v>5716</v>
      </c>
      <c r="B5720" s="6">
        <v>-189249677.31136236</v>
      </c>
      <c r="C5720" s="6">
        <v>90137164.9077051</v>
      </c>
      <c r="D5720" s="6">
        <v>102141731.83620495</v>
      </c>
      <c r="E5720" s="6">
        <v>102185992.14504682</v>
      </c>
      <c r="F5720" s="6">
        <v>92386114.5860216</v>
      </c>
      <c r="G5720" s="6">
        <v>145309911.6321937</v>
      </c>
      <c r="H5720" s="6">
        <f>NPV(Supuestos!$B$22,C5720:G5720)+B5720</f>
        <v>167554802.2784996</v>
      </c>
      <c r="I5720" s="2">
        <f>IFERROR(IRR(B5720:G5720),"")</f>
        <v>0.4455324346074409</v>
      </c>
      <c r="J5720" s="2">
        <f>IFERROR(MIRR(B5720:G5720,Supuestos!$B$22,Supuestos!$B$22),"")</f>
        <v>0.2941478091071412</v>
      </c>
      <c r="K5720" s="6">
        <v>8657.48720990444</v>
      </c>
      <c r="L5720" s="6">
        <v>44925.7243869707</v>
      </c>
      <c r="M5720" s="6">
        <v>158134166.56929109</v>
      </c>
      <c r="N5720" s="6">
        <v>3385.366768979778</v>
      </c>
      <c r="O5720" s="6">
        <v>110969186.91212201</v>
      </c>
    </row>
    <row r="5721">
      <c r="A5721">
        <v>5717</v>
      </c>
      <c r="B5721" s="6">
        <v>-155392203.97018093</v>
      </c>
      <c r="C5721" s="6">
        <v>40877853.74546913</v>
      </c>
      <c r="D5721" s="6">
        <v>54299955.034566835</v>
      </c>
      <c r="E5721" s="6">
        <v>56622181.91417567</v>
      </c>
      <c r="F5721" s="6">
        <v>40064099.57969456</v>
      </c>
      <c r="G5721" s="6">
        <v>93495467.88985483</v>
      </c>
      <c r="H5721" s="6">
        <f>NPV(Supuestos!$B$22,C5721:G5721)+B5721</f>
        <v>32745754.12036941</v>
      </c>
      <c r="I5721" s="2">
        <f>IFERROR(IRR(B5721:G5721),"")</f>
        <v>0.21580560230017568</v>
      </c>
      <c r="J5721" s="2">
        <f>IFERROR(MIRR(B5721:G5721,Supuestos!$B$22,Supuestos!$B$22),"")</f>
        <v>0.18444334272166696</v>
      </c>
      <c r="K5721" s="6">
        <v>8585.656915561458</v>
      </c>
      <c r="L5721" s="6">
        <v>33113.69593228362</v>
      </c>
      <c r="M5721" s="6">
        <v>132647977.37171613</v>
      </c>
      <c r="N5721" s="6">
        <v>3373.5024551550546</v>
      </c>
      <c r="O5721" s="6">
        <v>109414505.89918852</v>
      </c>
    </row>
    <row r="5722">
      <c r="A5722">
        <v>5718</v>
      </c>
      <c r="B5722" s="6">
        <v>-163619712.82100856</v>
      </c>
      <c r="C5722" s="6">
        <v>67028729.38104564</v>
      </c>
      <c r="D5722" s="6">
        <v>52395576.57276274</v>
      </c>
      <c r="E5722" s="6">
        <v>54474657.037510596</v>
      </c>
      <c r="F5722" s="6">
        <v>57258864.72763929</v>
      </c>
      <c r="G5722" s="6">
        <v>100092525.56056042</v>
      </c>
      <c r="H5722" s="6">
        <f>NPV(Supuestos!$B$22,C5722:G5722)+B5722</f>
        <v>58149720.701041505</v>
      </c>
      <c r="I5722" s="2">
        <f>IFERROR(IRR(B5722:G5722),"")</f>
        <v>0.2715862581215298</v>
      </c>
      <c r="J5722" s="2">
        <f>IFERROR(MIRR(B5722:G5722,Supuestos!$B$22,Supuestos!$B$22),"")</f>
        <v>0.21148506209400608</v>
      </c>
      <c r="K5722" s="6">
        <v>7774.204682425709</v>
      </c>
      <c r="L5722" s="6">
        <v>41660.17836849916</v>
      </c>
      <c r="M5722" s="6">
        <v>137709732.52156246</v>
      </c>
      <c r="N5722" s="6">
        <v>3453.66637200738</v>
      </c>
      <c r="O5722" s="6">
        <v>106470508.07754695</v>
      </c>
    </row>
    <row r="5723">
      <c r="A5723">
        <v>5719</v>
      </c>
      <c r="B5723" s="6">
        <v>-172053758.8696188</v>
      </c>
      <c r="C5723" s="6">
        <v>76359571.12090206</v>
      </c>
      <c r="D5723" s="6">
        <v>65658594.64239439</v>
      </c>
      <c r="E5723" s="6">
        <v>78412748.61572663</v>
      </c>
      <c r="F5723" s="6">
        <v>83178148.7693177</v>
      </c>
      <c r="G5723" s="6">
        <v>120498571.58266348</v>
      </c>
      <c r="H5723" s="6">
        <f>NPV(Supuestos!$B$22,C5723:G5723)+B5723</f>
        <v>110208173.000668</v>
      </c>
      <c r="I5723" s="2">
        <f>IFERROR(IRR(B5723:G5723),"")</f>
        <v>0.36298492735263116</v>
      </c>
      <c r="J5723" s="2">
        <f>IFERROR(MIRR(B5723:G5723,Supuestos!$B$22,Supuestos!$B$22),"")</f>
        <v>0.2586427549119512</v>
      </c>
      <c r="K5723" s="6">
        <v>8316.313916527557</v>
      </c>
      <c r="L5723" s="6">
        <v>40528.98850306307</v>
      </c>
      <c r="M5723" s="6">
        <v>145089615.5807541</v>
      </c>
      <c r="N5723" s="6">
        <v>3248.1310789473355</v>
      </c>
      <c r="O5723" s="6">
        <v>108411582.09960471</v>
      </c>
    </row>
    <row r="5724">
      <c r="A5724">
        <v>5720</v>
      </c>
      <c r="B5724" s="6">
        <v>-150622274.82460883</v>
      </c>
      <c r="C5724" s="6">
        <v>67672200.94020188</v>
      </c>
      <c r="D5724" s="6">
        <v>62319483.12246156</v>
      </c>
      <c r="E5724" s="6">
        <v>72013535.6196202</v>
      </c>
      <c r="F5724" s="6">
        <v>76377558.86415555</v>
      </c>
      <c r="G5724" s="6">
        <v>125298746.92562869</v>
      </c>
      <c r="H5724" s="6">
        <f>NPV(Supuestos!$B$22,C5724:G5724)+B5724</f>
        <v>115597097.99939746</v>
      </c>
      <c r="I5724" s="2">
        <f>IFERROR(IRR(B5724:G5724),"")</f>
        <v>0.39616264596098166</v>
      </c>
      <c r="J5724" s="2">
        <f>IFERROR(MIRR(B5724:G5724,Supuestos!$B$22,Supuestos!$B$22),"")</f>
        <v>0.2775412801879287</v>
      </c>
      <c r="K5724" s="6">
        <v>8260.33006105839</v>
      </c>
      <c r="L5724" s="6">
        <v>40370.24687194189</v>
      </c>
      <c r="M5724" s="6">
        <v>123944549.71991684</v>
      </c>
      <c r="N5724" s="6">
        <v>3251.417751827588</v>
      </c>
      <c r="O5724" s="6">
        <v>106737727.16635007</v>
      </c>
    </row>
    <row r="5725">
      <c r="A5725">
        <v>5721</v>
      </c>
      <c r="B5725" s="6">
        <v>-195420244.6792367</v>
      </c>
      <c r="C5725" s="6">
        <v>85577137.67005296</v>
      </c>
      <c r="D5725" s="6">
        <v>77972342.98245832</v>
      </c>
      <c r="E5725" s="6">
        <v>95735082.8037159</v>
      </c>
      <c r="F5725" s="6">
        <v>83513442.35372475</v>
      </c>
      <c r="G5725" s="6">
        <v>147097409.04505706</v>
      </c>
      <c r="H5725" s="6">
        <f>NPV(Supuestos!$B$22,C5725:G5725)+B5725</f>
        <v>130107506.96057045</v>
      </c>
      <c r="I5725" s="2">
        <f>IFERROR(IRR(B5725:G5725),"")</f>
        <v>0.3700145128678975</v>
      </c>
      <c r="J5725" s="2">
        <f>IFERROR(MIRR(B5725:G5725,Supuestos!$B$22,Supuestos!$B$22),"")</f>
        <v>0.26249173749971644</v>
      </c>
      <c r="K5725" s="6">
        <v>8986.313511389793</v>
      </c>
      <c r="L5725" s="6">
        <v>38708.72672169976</v>
      </c>
      <c r="M5725" s="6">
        <v>167592344.36340424</v>
      </c>
      <c r="N5725" s="6">
        <v>3318.231236593177</v>
      </c>
      <c r="O5725" s="6">
        <v>107975638.10143882</v>
      </c>
    </row>
    <row r="5726">
      <c r="A5726">
        <v>5722</v>
      </c>
      <c r="B5726" s="6">
        <v>-157191613.02464333</v>
      </c>
      <c r="C5726" s="6">
        <v>81028917.9846035</v>
      </c>
      <c r="D5726" s="6">
        <v>69369247.35487598</v>
      </c>
      <c r="E5726" s="6">
        <v>74276838.26230025</v>
      </c>
      <c r="F5726" s="6">
        <v>75080850.88002276</v>
      </c>
      <c r="G5726" s="6">
        <v>116077622.3024198</v>
      </c>
      <c r="H5726" s="6">
        <f>NPV(Supuestos!$B$22,C5726:G5726)+B5726</f>
        <v>122139489.33356752</v>
      </c>
      <c r="I5726" s="2">
        <f>IFERROR(IRR(B5726:G5726),"")</f>
        <v>0.41547083232225207</v>
      </c>
      <c r="J5726" s="2">
        <f>IFERROR(MIRR(B5726:G5726,Supuestos!$B$22,Supuestos!$B$22),"")</f>
        <v>0.2789184018235997</v>
      </c>
      <c r="K5726" s="6">
        <v>8675.397333717117</v>
      </c>
      <c r="L5726" s="6">
        <v>41227.03930375366</v>
      </c>
      <c r="M5726" s="6">
        <v>128578737.2764165</v>
      </c>
      <c r="N5726" s="6">
        <v>3539.4432697445154</v>
      </c>
      <c r="O5726" s="6">
        <v>111536887.21524584</v>
      </c>
    </row>
    <row r="5727">
      <c r="A5727">
        <v>5723</v>
      </c>
      <c r="B5727" s="6">
        <v>-172543985.60001373</v>
      </c>
      <c r="C5727" s="6">
        <v>79809932.10464677</v>
      </c>
      <c r="D5727" s="6">
        <v>60004856.19894904</v>
      </c>
      <c r="E5727" s="6">
        <v>60084548.00206292</v>
      </c>
      <c r="F5727" s="6">
        <v>77896701.44057466</v>
      </c>
      <c r="G5727" s="6">
        <v>108293360.10436885</v>
      </c>
      <c r="H5727" s="6">
        <f>NPV(Supuestos!$B$22,C5727:G5727)+B5727</f>
        <v>86557152.02497047</v>
      </c>
      <c r="I5727" s="2">
        <f>IFERROR(IRR(B5727:G5727),"")</f>
        <v>0.32346070980350694</v>
      </c>
      <c r="J5727" s="2">
        <f>IFERROR(MIRR(B5727:G5727,Supuestos!$B$22,Supuestos!$B$22),"")</f>
        <v>0.23657012573845293</v>
      </c>
      <c r="K5727" s="6">
        <v>8498.842710943642</v>
      </c>
      <c r="L5727" s="6">
        <v>39708.198563740225</v>
      </c>
      <c r="M5727" s="6">
        <v>145546086.88576204</v>
      </c>
      <c r="N5727" s="6">
        <v>3498.3896682349346</v>
      </c>
      <c r="O5727" s="6">
        <v>112621520.6203782</v>
      </c>
    </row>
    <row r="5728">
      <c r="A5728">
        <v>5724</v>
      </c>
      <c r="B5728" s="6">
        <v>-173654906.93197206</v>
      </c>
      <c r="C5728" s="6">
        <v>47835420.29025066</v>
      </c>
      <c r="D5728" s="6">
        <v>61709390.34891297</v>
      </c>
      <c r="E5728" s="6">
        <v>53860288.93073943</v>
      </c>
      <c r="F5728" s="6">
        <v>54929049.25133373</v>
      </c>
      <c r="G5728" s="6">
        <v>86860689.488253</v>
      </c>
      <c r="H5728" s="6">
        <f>NPV(Supuestos!$B$22,C5728:G5728)+B5728</f>
        <v>29778648.018619776</v>
      </c>
      <c r="I5728" s="2">
        <f>IFERROR(IRR(B5728:G5728),"")</f>
        <v>0.20393972645409716</v>
      </c>
      <c r="J5728" s="2">
        <f>IFERROR(MIRR(B5728:G5728,Supuestos!$B$22,Supuestos!$B$22),"")</f>
        <v>0.17666262000497923</v>
      </c>
      <c r="K5728" s="6">
        <v>7661.553545482582</v>
      </c>
      <c r="L5728" s="6">
        <v>42120.49564124052</v>
      </c>
      <c r="M5728" s="6">
        <v>147838232.31456167</v>
      </c>
      <c r="N5728" s="6">
        <v>3442.8495747968554</v>
      </c>
      <c r="O5728" s="6">
        <v>110138685.80751498</v>
      </c>
    </row>
    <row r="5729">
      <c r="A5729">
        <v>5725</v>
      </c>
      <c r="B5729" s="6">
        <v>-166314005.64773816</v>
      </c>
      <c r="C5729" s="6">
        <v>61777185.07064044</v>
      </c>
      <c r="D5729" s="6">
        <v>54036465.15129216</v>
      </c>
      <c r="E5729" s="6">
        <v>40882504.570648074</v>
      </c>
      <c r="F5729" s="6">
        <v>59391822.74996666</v>
      </c>
      <c r="G5729" s="6">
        <v>103538707.35183163</v>
      </c>
      <c r="H5729" s="6">
        <f>NPV(Supuestos!$B$22,C5729:G5729)+B5729</f>
        <v>45989825.9897282</v>
      </c>
      <c r="I5729" s="2">
        <f>IFERROR(IRR(B5729:G5729),"")</f>
        <v>0.241430696127113</v>
      </c>
      <c r="J5729" s="2">
        <f>IFERROR(MIRR(B5729:G5729,Supuestos!$B$22,Supuestos!$B$22),"")</f>
        <v>0.1970454854516437</v>
      </c>
      <c r="K5729" s="6">
        <v>7557.677346375303</v>
      </c>
      <c r="L5729" s="6">
        <v>42745.361763449866</v>
      </c>
      <c r="M5729" s="6">
        <v>140469553.4667588</v>
      </c>
      <c r="N5729" s="6">
        <v>3469.0980856617293</v>
      </c>
      <c r="O5729" s="6">
        <v>108494208.27520066</v>
      </c>
    </row>
    <row r="5730">
      <c r="A5730">
        <v>5726</v>
      </c>
      <c r="B5730" s="6">
        <v>-162372176.78615126</v>
      </c>
      <c r="C5730" s="6">
        <v>97814112.25237665</v>
      </c>
      <c r="D5730" s="6">
        <v>93640263.74934132</v>
      </c>
      <c r="E5730" s="6">
        <v>105845491.90547194</v>
      </c>
      <c r="F5730" s="6">
        <v>88771532.2713506</v>
      </c>
      <c r="G5730" s="6">
        <v>136327338.17316413</v>
      </c>
      <c r="H5730" s="6">
        <f>NPV(Supuestos!$B$22,C5730:G5730)+B5730</f>
        <v>190289531.52643096</v>
      </c>
      <c r="I5730" s="2">
        <f>IFERROR(IRR(B5730:G5730),"")</f>
        <v>0.5447180493498484</v>
      </c>
      <c r="J5730" s="2">
        <f>IFERROR(MIRR(B5730:G5730,Supuestos!$B$22,Supuestos!$B$22),"")</f>
        <v>0.3312946604215339</v>
      </c>
      <c r="K5730" s="6">
        <v>8800.607133358522</v>
      </c>
      <c r="L5730" s="6">
        <v>43875.28038168604</v>
      </c>
      <c r="M5730" s="6">
        <v>131481848.34573755</v>
      </c>
      <c r="N5730" s="6">
        <v>3317.739703785628</v>
      </c>
      <c r="O5730" s="6">
        <v>110929532.76886787</v>
      </c>
    </row>
    <row r="5731">
      <c r="A5731">
        <v>5727</v>
      </c>
      <c r="B5731" s="6">
        <v>-178140967.71825385</v>
      </c>
      <c r="C5731" s="6">
        <v>52431315.2819082</v>
      </c>
      <c r="D5731" s="6">
        <v>56686191.34140008</v>
      </c>
      <c r="E5731" s="6">
        <v>48980247.707461685</v>
      </c>
      <c r="F5731" s="6">
        <v>57436620.03656566</v>
      </c>
      <c r="G5731" s="6">
        <v>103484485.93619362</v>
      </c>
      <c r="H5731" s="6">
        <f>NPV(Supuestos!$B$22,C5731:G5731)+B5731</f>
        <v>32283558.881997645</v>
      </c>
      <c r="I5731" s="2">
        <f>IFERROR(IRR(B5731:G5731),"")</f>
        <v>0.20588066962550838</v>
      </c>
      <c r="J5731" s="2">
        <f>IFERROR(MIRR(B5731:G5731,Supuestos!$B$22,Supuestos!$B$22),"")</f>
        <v>0.17861336538835437</v>
      </c>
      <c r="K5731" s="6">
        <v>7728.156332964772</v>
      </c>
      <c r="L5731" s="6">
        <v>41751.86130507957</v>
      </c>
      <c r="M5731" s="6">
        <v>152327774.80962044</v>
      </c>
      <c r="N5731" s="6">
        <v>3489.0486328862607</v>
      </c>
      <c r="O5731" s="6">
        <v>106438693.20367116</v>
      </c>
    </row>
    <row r="5732">
      <c r="A5732">
        <v>5728</v>
      </c>
      <c r="B5732" s="6">
        <v>-170084043.67744946</v>
      </c>
      <c r="C5732" s="6">
        <v>38081604.723668456</v>
      </c>
      <c r="D5732" s="6">
        <v>42192492.638160884</v>
      </c>
      <c r="E5732" s="6">
        <v>18600560.08389728</v>
      </c>
      <c r="F5732" s="6">
        <v>30325599.865813434</v>
      </c>
      <c r="G5732" s="6">
        <v>64053953.44582544</v>
      </c>
      <c r="H5732" s="6">
        <f>NPV(Supuestos!$B$22,C5732:G5732)+B5732</f>
        <v>-40435720.15276478</v>
      </c>
      <c r="I5732" s="2">
        <f>IFERROR(IRR(B5732:G5732),"")</f>
        <v>0.041272896041625366</v>
      </c>
      <c r="J5732" s="2">
        <f>IFERROR(MIRR(B5732:G5732,Supuestos!$B$22,Supuestos!$B$22),"")</f>
        <v>0.07975573119896029</v>
      </c>
      <c r="K5732" s="6">
        <v>7666.501236262231</v>
      </c>
      <c r="L5732" s="6">
        <v>33526.10973657971</v>
      </c>
      <c r="M5732" s="6">
        <v>149521806.73804533</v>
      </c>
      <c r="N5732" s="6">
        <v>3344.523275550455</v>
      </c>
      <c r="O5732" s="6">
        <v>111168705.68082757</v>
      </c>
    </row>
    <row r="5733">
      <c r="A5733">
        <v>5729</v>
      </c>
      <c r="B5733" s="6">
        <v>-175034416.31063214</v>
      </c>
      <c r="C5733" s="6">
        <v>73171332.18971202</v>
      </c>
      <c r="D5733" s="6">
        <v>72357908.68549073</v>
      </c>
      <c r="E5733" s="6">
        <v>86677263.13495696</v>
      </c>
      <c r="F5733" s="6">
        <v>79823820.42551433</v>
      </c>
      <c r="G5733" s="6">
        <v>110852207.07235077</v>
      </c>
      <c r="H5733" s="6">
        <f>NPV(Supuestos!$B$22,C5733:G5733)+B5733</f>
        <v>108167980.14988863</v>
      </c>
      <c r="I5733" s="2">
        <f>IFERROR(IRR(B5733:G5733),"")</f>
        <v>0.35850356685465784</v>
      </c>
      <c r="J5733" s="2">
        <f>IFERROR(MIRR(B5733:G5733,Supuestos!$B$22,Supuestos!$B$22),"")</f>
        <v>0.2551613164594493</v>
      </c>
      <c r="K5733" s="6">
        <v>8224.208718358268</v>
      </c>
      <c r="L5733" s="6">
        <v>43211.57963698513</v>
      </c>
      <c r="M5733" s="6">
        <v>146603932.31187007</v>
      </c>
      <c r="N5733" s="6">
        <v>3329.2931363917887</v>
      </c>
      <c r="O5733" s="6">
        <v>111502942.52828275</v>
      </c>
    </row>
    <row r="5734">
      <c r="A5734">
        <v>5730</v>
      </c>
      <c r="B5734" s="6">
        <v>-149528593.82317924</v>
      </c>
      <c r="C5734" s="6">
        <v>53386147.32598557</v>
      </c>
      <c r="D5734" s="6">
        <v>43825355.16398871</v>
      </c>
      <c r="E5734" s="6">
        <v>44312767.68802331</v>
      </c>
      <c r="F5734" s="6">
        <v>50977981.718331754</v>
      </c>
      <c r="G5734" s="6">
        <v>74447990.28781372</v>
      </c>
      <c r="H5734" s="6">
        <f>NPV(Supuestos!$B$22,C5734:G5734)+B5734</f>
        <v>29782414.523021784</v>
      </c>
      <c r="I5734" s="2">
        <f>IFERROR(IRR(B5734:G5734),"")</f>
        <v>0.21592750467286345</v>
      </c>
      <c r="J5734" s="2">
        <f>IFERROR(MIRR(B5734:G5734,Supuestos!$B$22,Supuestos!$B$22),"")</f>
        <v>0.1821739688067998</v>
      </c>
      <c r="K5734" s="6">
        <v>7825.874495791934</v>
      </c>
      <c r="L5734" s="6">
        <v>36770.51581771559</v>
      </c>
      <c r="M5734" s="6">
        <v>126507678.46838129</v>
      </c>
      <c r="N5734" s="6">
        <v>3435.512810976555</v>
      </c>
      <c r="O5734" s="6">
        <v>107321510.54912816</v>
      </c>
    </row>
    <row r="5735">
      <c r="A5735">
        <v>5731</v>
      </c>
      <c r="B5735" s="6">
        <v>-168809471.43582958</v>
      </c>
      <c r="C5735" s="6">
        <v>51051303.291477725</v>
      </c>
      <c r="D5735" s="6">
        <v>60776761.18755661</v>
      </c>
      <c r="E5735" s="6">
        <v>54826397.426059</v>
      </c>
      <c r="F5735" s="6">
        <v>53814004.579818666</v>
      </c>
      <c r="G5735" s="6">
        <v>97814846.87428497</v>
      </c>
      <c r="H5735" s="6">
        <f>NPV(Supuestos!$B$22,C5735:G5735)+B5735</f>
        <v>42408551.50835176</v>
      </c>
      <c r="I5735" s="2">
        <f>IFERROR(IRR(B5735:G5735),"")</f>
        <v>0.23151212715183933</v>
      </c>
      <c r="J5735" s="2">
        <f>IFERROR(MIRR(B5735:G5735,Supuestos!$B$22,Supuestos!$B$22),"")</f>
        <v>0.19226194978196465</v>
      </c>
      <c r="K5735" s="6">
        <v>8213.515971943329</v>
      </c>
      <c r="L5735" s="6">
        <v>37381.6036623507</v>
      </c>
      <c r="M5735" s="6">
        <v>144246719.53682375</v>
      </c>
      <c r="N5735" s="6">
        <v>3266.1501032300293</v>
      </c>
      <c r="O5735" s="6">
        <v>114550593.51338863</v>
      </c>
    </row>
    <row r="5736">
      <c r="A5736">
        <v>5732</v>
      </c>
      <c r="B5736" s="6">
        <v>-184472417.40843794</v>
      </c>
      <c r="C5736" s="6">
        <v>64201053.090645134</v>
      </c>
      <c r="D5736" s="6">
        <v>78619217.8843829</v>
      </c>
      <c r="E5736" s="6">
        <v>77810654.55040736</v>
      </c>
      <c r="F5736" s="6">
        <v>78071635.81164992</v>
      </c>
      <c r="G5736" s="6">
        <v>126570016.71310689</v>
      </c>
      <c r="H5736" s="6">
        <f>NPV(Supuestos!$B$22,C5736:G5736)+B5736</f>
        <v>96820382.89768575</v>
      </c>
      <c r="I5736" s="2">
        <f>IFERROR(IRR(B5736:G5736),"")</f>
        <v>0.32109874072977956</v>
      </c>
      <c r="J5736" s="2">
        <f>IFERROR(MIRR(B5736:G5736,Supuestos!$B$22,Supuestos!$B$22),"")</f>
        <v>0.24036723860453102</v>
      </c>
      <c r="K5736" s="6">
        <v>8803.690531296195</v>
      </c>
      <c r="L5736" s="6">
        <v>38043.26309219065</v>
      </c>
      <c r="M5736" s="6">
        <v>157678728.20329162</v>
      </c>
      <c r="N5736" s="6">
        <v>3364.9933317365744</v>
      </c>
      <c r="O5736" s="6">
        <v>108371684.09793843</v>
      </c>
    </row>
    <row r="5737">
      <c r="A5737">
        <v>5733</v>
      </c>
      <c r="B5737" s="6">
        <v>-168763614.86993694</v>
      </c>
      <c r="C5737" s="6">
        <v>93824223.71443953</v>
      </c>
      <c r="D5737" s="6">
        <v>69344871.03278428</v>
      </c>
      <c r="E5737" s="6">
        <v>86840794.13106431</v>
      </c>
      <c r="F5737" s="6">
        <v>97729594.02743953</v>
      </c>
      <c r="G5737" s="6">
        <v>135598189.61844867</v>
      </c>
      <c r="H5737" s="6">
        <f>NPV(Supuestos!$B$22,C5737:G5737)+B5737</f>
        <v>153801240.53606918</v>
      </c>
      <c r="I5737" s="2">
        <f>IFERROR(IRR(B5737:G5737),"")</f>
        <v>0.4523877914133843</v>
      </c>
      <c r="J5737" s="2">
        <f>IFERROR(MIRR(B5737:G5737,Supuestos!$B$22,Supuestos!$B$22),"")</f>
        <v>0.2976945987423567</v>
      </c>
      <c r="K5737" s="6">
        <v>8777.769815325342</v>
      </c>
      <c r="L5737" s="6">
        <v>41265.59348331854</v>
      </c>
      <c r="M5737" s="6">
        <v>139786024.39878818</v>
      </c>
      <c r="N5737" s="6">
        <v>3250.619583328565</v>
      </c>
      <c r="O5737" s="6">
        <v>110505764.06858991</v>
      </c>
    </row>
    <row r="5738">
      <c r="A5738">
        <v>5734</v>
      </c>
      <c r="B5738" s="6">
        <v>-178705817.7870896</v>
      </c>
      <c r="C5738" s="6">
        <v>55033541.50916487</v>
      </c>
      <c r="D5738" s="6">
        <v>39423582.86671278</v>
      </c>
      <c r="E5738" s="6">
        <v>55482524.64320442</v>
      </c>
      <c r="F5738" s="6">
        <v>40588664.23477875</v>
      </c>
      <c r="G5738" s="6">
        <v>94497183.09826118</v>
      </c>
      <c r="H5738" s="6">
        <f>NPV(Supuestos!$B$22,C5738:G5738)+B5738</f>
        <v>10464132.627213538</v>
      </c>
      <c r="I5738" s="2">
        <f>IFERROR(IRR(B5738:G5738),"")</f>
        <v>0.16218414689250865</v>
      </c>
      <c r="J5738" s="2">
        <f>IFERROR(MIRR(B5738:G5738,Supuestos!$B$22,Supuestos!$B$22),"")</f>
        <v>0.15304841487532173</v>
      </c>
      <c r="K5738" s="6">
        <v>8064.15320279822</v>
      </c>
      <c r="L5738" s="6">
        <v>37454.18590445819</v>
      </c>
      <c r="M5738" s="6">
        <v>154542914.32951868</v>
      </c>
      <c r="N5738" s="6">
        <v>3479.6251139913998</v>
      </c>
      <c r="O5738" s="6">
        <v>111357716.30397524</v>
      </c>
    </row>
    <row r="5739">
      <c r="A5739">
        <v>5735</v>
      </c>
      <c r="B5739" s="6">
        <v>-170680547.40595832</v>
      </c>
      <c r="C5739" s="6">
        <v>87653282.87936291</v>
      </c>
      <c r="D5739" s="6">
        <v>88439112.62742081</v>
      </c>
      <c r="E5739" s="6">
        <v>84411639.79513521</v>
      </c>
      <c r="F5739" s="6">
        <v>99809967.6650898</v>
      </c>
      <c r="G5739" s="6">
        <v>141456421.7211856</v>
      </c>
      <c r="H5739" s="6">
        <f>NPV(Supuestos!$B$22,C5739:G5739)+B5739</f>
        <v>163798321.29011738</v>
      </c>
      <c r="I5739" s="2">
        <f>IFERROR(IRR(B5739:G5739),"")</f>
        <v>0.4644162694881092</v>
      </c>
      <c r="J5739" s="2">
        <f>IFERROR(MIRR(B5739:G5739,Supuestos!$B$22,Supuestos!$B$22),"")</f>
        <v>0.30419275424806</v>
      </c>
      <c r="K5739" s="6">
        <v>8970.191028384235</v>
      </c>
      <c r="L5739" s="6">
        <v>41303.37270920405</v>
      </c>
      <c r="M5739" s="6">
        <v>141040615.94050932</v>
      </c>
      <c r="N5739" s="6">
        <v>3334.968456160277</v>
      </c>
      <c r="O5739" s="6">
        <v>111099663.93099892</v>
      </c>
    </row>
    <row r="5740">
      <c r="A5740">
        <v>5736</v>
      </c>
      <c r="B5740" s="6">
        <v>-178325385.01471072</v>
      </c>
      <c r="C5740" s="6">
        <v>100858444.43449964</v>
      </c>
      <c r="D5740" s="6">
        <v>96601879.20542301</v>
      </c>
      <c r="E5740" s="6">
        <v>96992218.83642742</v>
      </c>
      <c r="F5740" s="6">
        <v>104907068.06719151</v>
      </c>
      <c r="G5740" s="6">
        <v>164185682.41609228</v>
      </c>
      <c r="H5740" s="6">
        <f>NPV(Supuestos!$B$22,C5740:G5740)+B5740</f>
        <v>197332233.45304596</v>
      </c>
      <c r="I5740" s="2">
        <f>IFERROR(IRR(B5740:G5740),"")</f>
        <v>0.51036015280658</v>
      </c>
      <c r="J5740" s="2">
        <f>IFERROR(MIRR(B5740:G5740,Supuestos!$B$22,Supuestos!$B$22),"")</f>
        <v>0.3231852696220707</v>
      </c>
      <c r="K5740" s="6">
        <v>9385.199176240509</v>
      </c>
      <c r="L5740" s="6">
        <v>41951.01643812573</v>
      </c>
      <c r="M5740" s="6">
        <v>146827893.42130676</v>
      </c>
      <c r="N5740" s="6">
        <v>3381.3153444478908</v>
      </c>
      <c r="O5740" s="6">
        <v>117210373.02456085</v>
      </c>
    </row>
    <row r="5741">
      <c r="A5741">
        <v>5737</v>
      </c>
      <c r="B5741" s="6">
        <v>-176416098.51024458</v>
      </c>
      <c r="C5741" s="6">
        <v>75491961.72109109</v>
      </c>
      <c r="D5741" s="6">
        <v>77262523.32379732</v>
      </c>
      <c r="E5741" s="6">
        <v>86599483.03522174</v>
      </c>
      <c r="F5741" s="6">
        <v>73965269.10420357</v>
      </c>
      <c r="G5741" s="6">
        <v>133587101.38289736</v>
      </c>
      <c r="H5741" s="6">
        <f>NPV(Supuestos!$B$22,C5741:G5741)+B5741</f>
        <v>120882439.24319176</v>
      </c>
      <c r="I5741" s="2">
        <f>IFERROR(IRR(B5741:G5741),"")</f>
        <v>0.3766308682793866</v>
      </c>
      <c r="J5741" s="2">
        <f>IFERROR(MIRR(B5741:G5741,Supuestos!$B$22,Supuestos!$B$22),"")</f>
        <v>0.26542311505657956</v>
      </c>
      <c r="K5741" s="6">
        <v>8958.188547405158</v>
      </c>
      <c r="L5741" s="6">
        <v>38789.89799329607</v>
      </c>
      <c r="M5741" s="6">
        <v>148617120.91355985</v>
      </c>
      <c r="N5741" s="6">
        <v>3420.182492646078</v>
      </c>
      <c r="O5741" s="6">
        <v>112162275.49815182</v>
      </c>
    </row>
    <row r="5742">
      <c r="A5742">
        <v>5738</v>
      </c>
      <c r="B5742" s="6">
        <v>-157608973.2853629</v>
      </c>
      <c r="C5742" s="6">
        <v>51562733.24640928</v>
      </c>
      <c r="D5742" s="6">
        <v>50310383.61373705</v>
      </c>
      <c r="E5742" s="6">
        <v>59419095.08436379</v>
      </c>
      <c r="F5742" s="6">
        <v>46984920.614375845</v>
      </c>
      <c r="G5742" s="6">
        <v>107524241.52002701</v>
      </c>
      <c r="H5742" s="6">
        <f>NPV(Supuestos!$B$22,C5742:G5742)+B5742</f>
        <v>50103464.24487947</v>
      </c>
      <c r="I5742" s="2">
        <f>IFERROR(IRR(B5742:G5742),"")</f>
        <v>0.2520659259490705</v>
      </c>
      <c r="J5742" s="2">
        <f>IFERROR(MIRR(B5742:G5742,Supuestos!$B$22,Supuestos!$B$22),"")</f>
        <v>0.20470625095444417</v>
      </c>
      <c r="K5742" s="6">
        <v>7507.810547084446</v>
      </c>
      <c r="L5742" s="6">
        <v>41205.4698255284</v>
      </c>
      <c r="M5742" s="6">
        <v>132859944.40906915</v>
      </c>
      <c r="N5742" s="6">
        <v>3354.2204997502267</v>
      </c>
      <c r="O5742" s="6">
        <v>103604620.8213309</v>
      </c>
    </row>
    <row r="5743">
      <c r="A5743">
        <v>5739</v>
      </c>
      <c r="B5743" s="6">
        <v>-161038983.31531143</v>
      </c>
      <c r="C5743" s="6">
        <v>62710682.64130236</v>
      </c>
      <c r="D5743" s="6">
        <v>65206812.39091794</v>
      </c>
      <c r="E5743" s="6">
        <v>42925507.77562241</v>
      </c>
      <c r="F5743" s="6">
        <v>67817385.32373089</v>
      </c>
      <c r="G5743" s="6">
        <v>104645580.2669282</v>
      </c>
      <c r="H5743" s="6">
        <f>NPV(Supuestos!$B$22,C5743:G5743)+B5743</f>
        <v>67621378.82698038</v>
      </c>
      <c r="I5743" s="2">
        <f>IFERROR(IRR(B5743:G5743),"")</f>
        <v>0.2916124847415628</v>
      </c>
      <c r="J5743" s="2">
        <f>IFERROR(MIRR(B5743:G5743,Supuestos!$B$22,Supuestos!$B$22),"")</f>
        <v>0.22280392682364059</v>
      </c>
      <c r="K5743" s="6">
        <v>7691.856687827617</v>
      </c>
      <c r="L5743" s="6">
        <v>43217.448808068686</v>
      </c>
      <c r="M5743" s="6">
        <v>134445189.50369617</v>
      </c>
      <c r="N5743" s="6">
        <v>3353.6688290536404</v>
      </c>
      <c r="O5743" s="6">
        <v>107363362.40801363</v>
      </c>
    </row>
    <row r="5744">
      <c r="A5744">
        <v>5740</v>
      </c>
      <c r="B5744" s="6">
        <v>-166357574.53214127</v>
      </c>
      <c r="C5744" s="6">
        <v>29739797.174353767</v>
      </c>
      <c r="D5744" s="6">
        <v>30154924.117854174</v>
      </c>
      <c r="E5744" s="6">
        <v>48745257.07511185</v>
      </c>
      <c r="F5744" s="6">
        <v>33691392.96467511</v>
      </c>
      <c r="G5744" s="6">
        <v>76252653.64515226</v>
      </c>
      <c r="H5744" s="6">
        <f>NPV(Supuestos!$B$22,C5744:G5744)+B5744</f>
        <v>-24613889.974222012</v>
      </c>
      <c r="I5744" s="2">
        <f>IFERROR(IRR(B5744:G5744),"")</f>
        <v>0.08470699588728162</v>
      </c>
      <c r="J5744" s="2">
        <f>IFERROR(MIRR(B5744:G5744,Supuestos!$B$22,Supuestos!$B$22),"")</f>
        <v>0.10407119392419095</v>
      </c>
      <c r="K5744" s="6">
        <v>7942.19779557241</v>
      </c>
      <c r="L5744" s="6">
        <v>33369.159760600654</v>
      </c>
      <c r="M5744" s="6">
        <v>145155617.1648816</v>
      </c>
      <c r="N5744" s="6">
        <v>3344.0410452273986</v>
      </c>
      <c r="O5744" s="6">
        <v>112266651.84858723</v>
      </c>
    </row>
    <row r="5745">
      <c r="A5745">
        <v>5741</v>
      </c>
      <c r="B5745" s="6">
        <v>-180208917.24392623</v>
      </c>
      <c r="C5745" s="6">
        <v>50378765.47005002</v>
      </c>
      <c r="D5745" s="6">
        <v>45203668.23831209</v>
      </c>
      <c r="E5745" s="6">
        <v>45435234.63184367</v>
      </c>
      <c r="F5745" s="6">
        <v>64941644.363193884</v>
      </c>
      <c r="G5745" s="6">
        <v>93856554.7655136</v>
      </c>
      <c r="H5745" s="6">
        <f>NPV(Supuestos!$B$22,C5745:G5745)+B5745</f>
        <v>16630046.674195267</v>
      </c>
      <c r="I5745" s="2">
        <f>IFERROR(IRR(B5745:G5745),"")</f>
        <v>0.17367565817356667</v>
      </c>
      <c r="J5745" s="2">
        <f>IFERROR(MIRR(B5745:G5745,Supuestos!$B$22,Supuestos!$B$22),"")</f>
        <v>0.16030405487848265</v>
      </c>
      <c r="K5745" s="6">
        <v>8157.1492134502805</v>
      </c>
      <c r="L5745" s="6">
        <v>37743.488498153296</v>
      </c>
      <c r="M5745" s="6">
        <v>155578575.84267977</v>
      </c>
      <c r="N5745" s="6">
        <v>3656.3657252428434</v>
      </c>
      <c r="O5745" s="6">
        <v>107975163.42640243</v>
      </c>
    </row>
    <row r="5746">
      <c r="A5746">
        <v>5742</v>
      </c>
      <c r="B5746" s="6">
        <v>-158147706.95534268</v>
      </c>
      <c r="C5746" s="6">
        <v>70005003.73320593</v>
      </c>
      <c r="D5746" s="6">
        <v>91926607.31312166</v>
      </c>
      <c r="E5746" s="6">
        <v>68835084.25593147</v>
      </c>
      <c r="F5746" s="6">
        <v>77527607.83316791</v>
      </c>
      <c r="G5746" s="6">
        <v>143541154.11118615</v>
      </c>
      <c r="H5746" s="6">
        <f>NPV(Supuestos!$B$22,C5746:G5746)+B5746</f>
        <v>140909796.6153509</v>
      </c>
      <c r="I5746" s="2">
        <f>IFERROR(IRR(B5746:G5746),"")</f>
        <v>0.4366028245637865</v>
      </c>
      <c r="J5746" s="2">
        <f>IFERROR(MIRR(B5746:G5746,Supuestos!$B$22,Supuestos!$B$22),"")</f>
        <v>0.29492081584850505</v>
      </c>
      <c r="K5746" s="6">
        <v>8905.268874752583</v>
      </c>
      <c r="L5746" s="6">
        <v>40615.75339311858</v>
      </c>
      <c r="M5746" s="6">
        <v>129212170.59403345</v>
      </c>
      <c r="N5746" s="6">
        <v>3383.2825891052685</v>
      </c>
      <c r="O5746" s="6">
        <v>113534798.22746561</v>
      </c>
    </row>
    <row r="5747">
      <c r="A5747">
        <v>5743</v>
      </c>
      <c r="B5747" s="6">
        <v>-171998898.8647345</v>
      </c>
      <c r="C5747" s="6">
        <v>94664430.57737851</v>
      </c>
      <c r="D5747" s="6">
        <v>95764108.92533839</v>
      </c>
      <c r="E5747" s="6">
        <v>98370377.71309055</v>
      </c>
      <c r="F5747" s="6">
        <v>104860550.70443743</v>
      </c>
      <c r="G5747" s="6">
        <v>145163379.43001032</v>
      </c>
      <c r="H5747" s="6">
        <f>NPV(Supuestos!$B$22,C5747:G5747)+B5747</f>
        <v>188603824.9660544</v>
      </c>
      <c r="I5747" s="2">
        <f>IFERROR(IRR(B5747:G5747),"")</f>
        <v>0.5097234677656695</v>
      </c>
      <c r="J5747" s="2">
        <f>IFERROR(MIRR(B5747:G5747,Supuestos!$B$22,Supuestos!$B$22),"")</f>
        <v>0.3219210510338786</v>
      </c>
      <c r="K5747" s="6">
        <v>8764.947040754018</v>
      </c>
      <c r="L5747" s="6">
        <v>44782.44146350963</v>
      </c>
      <c r="M5747" s="6">
        <v>140597640.6420682</v>
      </c>
      <c r="N5747" s="6">
        <v>3323.6726126012704</v>
      </c>
      <c r="O5747" s="6">
        <v>113500120.34533824</v>
      </c>
    </row>
    <row r="5748">
      <c r="A5748">
        <v>5744</v>
      </c>
      <c r="B5748" s="6">
        <v>-168268134.37593526</v>
      </c>
      <c r="C5748" s="6">
        <v>46074215.12413372</v>
      </c>
      <c r="D5748" s="6">
        <v>46487140.098477766</v>
      </c>
      <c r="E5748" s="6">
        <v>60333885.42303382</v>
      </c>
      <c r="F5748" s="6">
        <v>55703395.53453232</v>
      </c>
      <c r="G5748" s="6">
        <v>86331355.29228128</v>
      </c>
      <c r="H5748" s="6">
        <f>NPV(Supuestos!$B$22,C5748:G5748)+B5748</f>
        <v>26460525.29177352</v>
      </c>
      <c r="I5748" s="2">
        <f>IFERROR(IRR(B5748:G5748),"")</f>
        <v>0.19727128342540287</v>
      </c>
      <c r="J5748" s="2">
        <f>IFERROR(MIRR(B5748:G5748,Supuestos!$B$22,Supuestos!$B$22),"")</f>
        <v>0.17379012179661757</v>
      </c>
      <c r="K5748" s="6">
        <v>7713.5907250095115</v>
      </c>
      <c r="L5748" s="6">
        <v>37252.61544542635</v>
      </c>
      <c r="M5748" s="6">
        <v>145280020.05736032</v>
      </c>
      <c r="N5748" s="6">
        <v>3204.832459396372</v>
      </c>
      <c r="O5748" s="6">
        <v>108250431.98173992</v>
      </c>
    </row>
    <row r="5749">
      <c r="A5749">
        <v>5745</v>
      </c>
      <c r="B5749" s="6">
        <v>-183900205.73872665</v>
      </c>
      <c r="C5749" s="6">
        <v>76423920.2366102</v>
      </c>
      <c r="D5749" s="6">
        <v>75111283.22781135</v>
      </c>
      <c r="E5749" s="6">
        <v>69258952.77376895</v>
      </c>
      <c r="F5749" s="6">
        <v>75163328.58335778</v>
      </c>
      <c r="G5749" s="6">
        <v>119783309.5814627</v>
      </c>
      <c r="H5749" s="6">
        <f>NPV(Supuestos!$B$22,C5749:G5749)+B5749</f>
        <v>94396256.56005058</v>
      </c>
      <c r="I5749" s="2">
        <f>IFERROR(IRR(B5749:G5749),"")</f>
        <v>0.32514251094134805</v>
      </c>
      <c r="J5749" s="2">
        <f>IFERROR(MIRR(B5749:G5749,Supuestos!$B$22,Supuestos!$B$22),"")</f>
        <v>0.23848270287250473</v>
      </c>
      <c r="K5749" s="6">
        <v>9138.96614636938</v>
      </c>
      <c r="L5749" s="6">
        <v>34825.47522828508</v>
      </c>
      <c r="M5749" s="6">
        <v>158438698.6073248</v>
      </c>
      <c r="N5749" s="6">
        <v>3311.228817080458</v>
      </c>
      <c r="O5749" s="6">
        <v>110001943.03392623</v>
      </c>
    </row>
    <row r="5750">
      <c r="A5750">
        <v>5746</v>
      </c>
      <c r="B5750" s="6">
        <v>-179754609.96367162</v>
      </c>
      <c r="C5750" s="6">
        <v>47890484.14827207</v>
      </c>
      <c r="D5750" s="6">
        <v>42881705.71910668</v>
      </c>
      <c r="E5750" s="6">
        <v>29273444.06034284</v>
      </c>
      <c r="F5750" s="6">
        <v>40269290.59550664</v>
      </c>
      <c r="G5750" s="6">
        <v>84330086.15343331</v>
      </c>
      <c r="H5750" s="6">
        <f>NPV(Supuestos!$B$22,C5750:G5750)+B5750</f>
        <v>-17349535.348099016</v>
      </c>
      <c r="I5750" s="2">
        <f>IFERROR(IRR(B5750:G5750),"")</f>
        <v>0.10216561375048425</v>
      </c>
      <c r="J5750" s="2">
        <f>IFERROR(MIRR(B5750:G5750,Supuestos!$B$22,Supuestos!$B$22),"")</f>
        <v>0.11709154048600645</v>
      </c>
      <c r="K5750" s="6">
        <v>7475.8567860669245</v>
      </c>
      <c r="L5750" s="6">
        <v>38821.84011575056</v>
      </c>
      <c r="M5750" s="6">
        <v>156536488.6135165</v>
      </c>
      <c r="N5750" s="6">
        <v>3425.668553604434</v>
      </c>
      <c r="O5750" s="6">
        <v>112736679.93709902</v>
      </c>
    </row>
    <row r="5751">
      <c r="A5751">
        <v>5747</v>
      </c>
      <c r="B5751" s="6">
        <v>-173449228.8430517</v>
      </c>
      <c r="C5751" s="6">
        <v>48651881.49657966</v>
      </c>
      <c r="D5751" s="6">
        <v>52340350.57668616</v>
      </c>
      <c r="E5751" s="6">
        <v>40647779.62661263</v>
      </c>
      <c r="F5751" s="6">
        <v>41436885.13935536</v>
      </c>
      <c r="G5751" s="6">
        <v>94675406.63259068</v>
      </c>
      <c r="H5751" s="6">
        <f>NPV(Supuestos!$B$22,C5751:G5751)+B5751</f>
        <v>10643555.768524759</v>
      </c>
      <c r="I5751" s="2">
        <f>IFERROR(IRR(B5751:G5751),"")</f>
        <v>0.16315737218100967</v>
      </c>
      <c r="J5751" s="2">
        <f>IFERROR(MIRR(B5751:G5751,Supuestos!$B$22,Supuestos!$B$22),"")</f>
        <v>0.15365972147451412</v>
      </c>
      <c r="K5751" s="6">
        <v>8088.4565438677755</v>
      </c>
      <c r="L5751" s="6">
        <v>37498.85398237182</v>
      </c>
      <c r="M5751" s="6">
        <v>149184600.7725511</v>
      </c>
      <c r="N5751" s="6">
        <v>3435.7887788675725</v>
      </c>
      <c r="O5751" s="6">
        <v>116082681.70934717</v>
      </c>
    </row>
    <row r="5752">
      <c r="A5752">
        <v>5748</v>
      </c>
      <c r="B5752" s="6">
        <v>-177705017.4010355</v>
      </c>
      <c r="C5752" s="6">
        <v>63475310.7658427</v>
      </c>
      <c r="D5752" s="6">
        <v>69723910.19907653</v>
      </c>
      <c r="E5752" s="6">
        <v>81812783.589645</v>
      </c>
      <c r="F5752" s="6">
        <v>77040165.7540402</v>
      </c>
      <c r="G5752" s="6">
        <v>125983126.53003342</v>
      </c>
      <c r="H5752" s="6">
        <f>NPV(Supuestos!$B$22,C5752:G5752)+B5752</f>
        <v>97892314.06843752</v>
      </c>
      <c r="I5752" s="2">
        <f>IFERROR(IRR(B5752:G5752),"")</f>
        <v>0.3275380870624714</v>
      </c>
      <c r="J5752" s="2">
        <f>IFERROR(MIRR(B5752:G5752,Supuestos!$B$22,Supuestos!$B$22),"")</f>
        <v>0.24457168137640184</v>
      </c>
      <c r="K5752" s="6">
        <v>8579.125385814432</v>
      </c>
      <c r="L5752" s="6">
        <v>38996.64446841623</v>
      </c>
      <c r="M5752" s="6">
        <v>150940449.1993899</v>
      </c>
      <c r="N5752" s="6">
        <v>3350.8551970434687</v>
      </c>
      <c r="O5752" s="6">
        <v>107457421.78816193</v>
      </c>
    </row>
    <row r="5753">
      <c r="A5753">
        <v>5749</v>
      </c>
      <c r="B5753" s="6">
        <v>-187319120.34577632</v>
      </c>
      <c r="C5753" s="6">
        <v>58060413.75279464</v>
      </c>
      <c r="D5753" s="6">
        <v>58179723.19905649</v>
      </c>
      <c r="E5753" s="6">
        <v>70826216.87088093</v>
      </c>
      <c r="F5753" s="6">
        <v>57582894.71459189</v>
      </c>
      <c r="G5753" s="6">
        <v>95000794.27230653</v>
      </c>
      <c r="H5753" s="6">
        <f>NPV(Supuestos!$B$22,C5753:G5753)+B5753</f>
        <v>39618285.87065391</v>
      </c>
      <c r="I5753" s="2">
        <f>IFERROR(IRR(B5753:G5753),"")</f>
        <v>0.21885303629514835</v>
      </c>
      <c r="J5753" s="2">
        <f>IFERROR(MIRR(B5753:G5753,Supuestos!$B$22,Supuestos!$B$22),"")</f>
        <v>0.18459432230603356</v>
      </c>
      <c r="K5753" s="6">
        <v>7768.482665468999</v>
      </c>
      <c r="L5753" s="6">
        <v>42645.41064659122</v>
      </c>
      <c r="M5753" s="6">
        <v>160815909.67618823</v>
      </c>
      <c r="N5753" s="6">
        <v>3377.2259517883263</v>
      </c>
      <c r="O5753" s="6">
        <v>112678830.84907188</v>
      </c>
    </row>
    <row r="5754">
      <c r="A5754">
        <v>5750</v>
      </c>
      <c r="B5754" s="6">
        <v>-166032582.3163442</v>
      </c>
      <c r="C5754" s="6">
        <v>67305654.73389067</v>
      </c>
      <c r="D5754" s="6">
        <v>46427824.785045885</v>
      </c>
      <c r="E5754" s="6">
        <v>61036249.24511863</v>
      </c>
      <c r="F5754" s="6">
        <v>71964699.40170878</v>
      </c>
      <c r="G5754" s="6">
        <v>99628378.38369283</v>
      </c>
      <c r="H5754" s="6">
        <f>NPV(Supuestos!$B$22,C5754:G5754)+B5754</f>
        <v>64282635.97780267</v>
      </c>
      <c r="I5754" s="2">
        <f>IFERROR(IRR(B5754:G5754),"")</f>
        <v>0.279419389466917</v>
      </c>
      <c r="J5754" s="2">
        <f>IFERROR(MIRR(B5754:G5754,Supuestos!$B$22,Supuestos!$B$22),"")</f>
        <v>0.21711247518745713</v>
      </c>
      <c r="K5754" s="6">
        <v>8002.427731088773</v>
      </c>
      <c r="L5754" s="6">
        <v>42866.34081983111</v>
      </c>
      <c r="M5754" s="6">
        <v>138589798.75579068</v>
      </c>
      <c r="N5754" s="6">
        <v>3629.751049230496</v>
      </c>
      <c r="O5754" s="6">
        <v>111670348.42909138</v>
      </c>
    </row>
    <row r="5755">
      <c r="A5755">
        <v>5751</v>
      </c>
      <c r="B5755" s="6">
        <v>-166152458.5229167</v>
      </c>
      <c r="C5755" s="6">
        <v>48154551.66372584</v>
      </c>
      <c r="D5755" s="6">
        <v>50224805.440697476</v>
      </c>
      <c r="E5755" s="6">
        <v>44352032.489011884</v>
      </c>
      <c r="F5755" s="6">
        <v>39871399.803045824</v>
      </c>
      <c r="G5755" s="6">
        <v>92706067.938041</v>
      </c>
      <c r="H5755" s="6">
        <f>NPV(Supuestos!$B$22,C5755:G5755)+B5755</f>
        <v>16426787.933485515</v>
      </c>
      <c r="I5755" s="2">
        <f>IFERROR(IRR(B5755:G5755),"")</f>
        <v>0.177082041936451</v>
      </c>
      <c r="J5755" s="2">
        <f>IFERROR(MIRR(B5755:G5755,Supuestos!$B$22,Supuestos!$B$22),"")</f>
        <v>0.1616994374069003</v>
      </c>
      <c r="K5755" s="6">
        <v>7583.52573545933</v>
      </c>
      <c r="L5755" s="6">
        <v>39099.58999949094</v>
      </c>
      <c r="M5755" s="6">
        <v>142431438.76235288</v>
      </c>
      <c r="N5755" s="6">
        <v>3302.195993748804</v>
      </c>
      <c r="O5755" s="6">
        <v>113538142.43933344</v>
      </c>
    </row>
    <row r="5756">
      <c r="A5756">
        <v>5752</v>
      </c>
      <c r="B5756" s="6">
        <v>-162852839.06012118</v>
      </c>
      <c r="C5756" s="6">
        <v>63394124.38897127</v>
      </c>
      <c r="D5756" s="6">
        <v>77061082.287081</v>
      </c>
      <c r="E5756" s="6">
        <v>75046300.82212389</v>
      </c>
      <c r="F5756" s="6">
        <v>69370670.46473654</v>
      </c>
      <c r="G5756" s="6">
        <v>94477205.73987113</v>
      </c>
      <c r="H5756" s="6">
        <f>NPV(Supuestos!$B$22,C5756:G5756)+B5756</f>
        <v>92847663.9304657</v>
      </c>
      <c r="I5756" s="2">
        <f>IFERROR(IRR(B5756:G5756),"")</f>
        <v>0.34624022498872503</v>
      </c>
      <c r="J5756" s="2">
        <f>IFERROR(MIRR(B5756:G5756,Supuestos!$B$22,Supuestos!$B$22),"")</f>
        <v>0.24764807532625044</v>
      </c>
      <c r="K5756" s="6">
        <v>7948.056646084945</v>
      </c>
      <c r="L5756" s="6">
        <v>43502.47521224666</v>
      </c>
      <c r="M5756" s="6">
        <v>135192028.08157375</v>
      </c>
      <c r="N5756" s="6">
        <v>3341.484003762404</v>
      </c>
      <c r="O5756" s="6">
        <v>114817140.36875205</v>
      </c>
    </row>
    <row r="5757">
      <c r="A5757">
        <v>5753</v>
      </c>
      <c r="B5757" s="6">
        <v>-156602288.44892508</v>
      </c>
      <c r="C5757" s="6">
        <v>67669984.16026956</v>
      </c>
      <c r="D5757" s="6">
        <v>73693541.32682681</v>
      </c>
      <c r="E5757" s="6">
        <v>51797680.28358857</v>
      </c>
      <c r="F5757" s="6">
        <v>66526100.39366706</v>
      </c>
      <c r="G5757" s="6">
        <v>86691516.50960635</v>
      </c>
      <c r="H5757" s="6">
        <f>NPV(Supuestos!$B$22,C5757:G5757)+B5757</f>
        <v>78837741.79948041</v>
      </c>
      <c r="I5757" s="2">
        <f>IFERROR(IRR(B5757:G5757),"")</f>
        <v>0.33016193252814857</v>
      </c>
      <c r="J5757" s="2">
        <f>IFERROR(MIRR(B5757:G5757,Supuestos!$B$22,Supuestos!$B$22),"")</f>
        <v>0.23686212686263364</v>
      </c>
      <c r="K5757" s="6">
        <v>8008.441568650586</v>
      </c>
      <c r="L5757" s="6">
        <v>41493.15913395791</v>
      </c>
      <c r="M5757" s="6">
        <v>130018645.2150833</v>
      </c>
      <c r="N5757" s="6">
        <v>3511.9191103304424</v>
      </c>
      <c r="O5757" s="6">
        <v>110972049.805022</v>
      </c>
    </row>
    <row r="5758">
      <c r="A5758">
        <v>5754</v>
      </c>
      <c r="B5758" s="6">
        <v>-172559870.41416553</v>
      </c>
      <c r="C5758" s="6">
        <v>46418779.76372373</v>
      </c>
      <c r="D5758" s="6">
        <v>35547161.56127222</v>
      </c>
      <c r="E5758" s="6">
        <v>50435620.556461856</v>
      </c>
      <c r="F5758" s="6">
        <v>44196237.74876475</v>
      </c>
      <c r="G5758" s="6">
        <v>83105700.14647251</v>
      </c>
      <c r="H5758" s="6">
        <f>NPV(Supuestos!$B$22,C5758:G5758)+B5758</f>
        <v>-1116431.5322106183</v>
      </c>
      <c r="I5758" s="2">
        <f>IFERROR(IRR(B5758:G5758),"")</f>
        <v>0.13755571144602033</v>
      </c>
      <c r="J5758" s="2">
        <f>IFERROR(MIRR(B5758:G5758,Supuestos!$B$22,Supuestos!$B$22),"")</f>
        <v>0.13852104834441925</v>
      </c>
      <c r="K5758" s="6">
        <v>7565.277050234344</v>
      </c>
      <c r="L5758" s="6">
        <v>37938.451715926</v>
      </c>
      <c r="M5758" s="6">
        <v>149598678.56713203</v>
      </c>
      <c r="N5758" s="6">
        <v>3296.9022053914764</v>
      </c>
      <c r="O5758" s="6">
        <v>109371772.29014121</v>
      </c>
    </row>
    <row r="5759">
      <c r="A5759">
        <v>5755</v>
      </c>
      <c r="B5759" s="6">
        <v>-161949982.0998662</v>
      </c>
      <c r="C5759" s="6">
        <v>66229492.2408396</v>
      </c>
      <c r="D5759" s="6">
        <v>76116917.04033683</v>
      </c>
      <c r="E5759" s="6">
        <v>64649698.832711704</v>
      </c>
      <c r="F5759" s="6">
        <v>73612792.85153493</v>
      </c>
      <c r="G5759" s="6">
        <v>97076194.23521182</v>
      </c>
      <c r="H5759" s="6">
        <f>NPV(Supuestos!$B$22,C5759:G5759)+B5759</f>
        <v>92355281.1489646</v>
      </c>
      <c r="I5759" s="2">
        <f>IFERROR(IRR(B5759:G5759),"")</f>
        <v>0.3465872270948685</v>
      </c>
      <c r="J5759" s="2">
        <f>IFERROR(MIRR(B5759:G5759,Supuestos!$B$22,Supuestos!$B$22),"")</f>
        <v>0.24767002162020502</v>
      </c>
      <c r="K5759" s="6">
        <v>8104.514012532841</v>
      </c>
      <c r="L5759" s="6">
        <v>42741.64945812597</v>
      </c>
      <c r="M5759" s="6">
        <v>134237958.34369433</v>
      </c>
      <c r="N5759" s="6">
        <v>3507.8984173325202</v>
      </c>
      <c r="O5759" s="6">
        <v>110315283.2154928</v>
      </c>
    </row>
    <row r="5760">
      <c r="A5760">
        <v>5756</v>
      </c>
      <c r="B5760" s="6">
        <v>-189302579.09791085</v>
      </c>
      <c r="C5760" s="6">
        <v>51673014.345013976</v>
      </c>
      <c r="D5760" s="6">
        <v>54884535.96998264</v>
      </c>
      <c r="E5760" s="6">
        <v>37666904.088496596</v>
      </c>
      <c r="F5760" s="6">
        <v>53695068.10740885</v>
      </c>
      <c r="G5760" s="6">
        <v>93536055.12505342</v>
      </c>
      <c r="H5760" s="6">
        <f>NPV(Supuestos!$B$22,C5760:G5760)+B5760</f>
        <v>4052068.913431965</v>
      </c>
      <c r="I5760" s="2">
        <f>IFERROR(IRR(B5760:G5760),"")</f>
        <v>0.1481547539720627</v>
      </c>
      <c r="J5760" s="2">
        <f>IFERROR(MIRR(B5760:G5760,Supuestos!$B$22,Supuestos!$B$22),"")</f>
        <v>0.14483913917028524</v>
      </c>
      <c r="K5760" s="6">
        <v>7615.774589463366</v>
      </c>
      <c r="L5760" s="6">
        <v>41773.94019940849</v>
      </c>
      <c r="M5760" s="6">
        <v>163851306.11611745</v>
      </c>
      <c r="N5760" s="6">
        <v>3498.1404535472393</v>
      </c>
      <c r="O5760" s="6">
        <v>111039148.51811178</v>
      </c>
    </row>
    <row r="5761">
      <c r="A5761">
        <v>5757</v>
      </c>
      <c r="B5761" s="6">
        <v>-190484248.1569317</v>
      </c>
      <c r="C5761" s="6">
        <v>93086626.36497274</v>
      </c>
      <c r="D5761" s="6">
        <v>84684007.21572837</v>
      </c>
      <c r="E5761" s="6">
        <v>75646436.42646912</v>
      </c>
      <c r="F5761" s="6">
        <v>96924830.18219686</v>
      </c>
      <c r="G5761" s="6">
        <v>145666356.55454472</v>
      </c>
      <c r="H5761" s="6">
        <f>NPV(Supuestos!$B$22,C5761:G5761)+B5761</f>
        <v>140433292.25846797</v>
      </c>
      <c r="I5761" s="2">
        <f>IFERROR(IRR(B5761:G5761),"")</f>
        <v>0.39732643472615337</v>
      </c>
      <c r="J5761" s="2">
        <f>IFERROR(MIRR(B5761:G5761,Supuestos!$B$22,Supuestos!$B$22),"")</f>
        <v>0.2731424392477808</v>
      </c>
      <c r="K5761" s="6">
        <v>8261.917891675579</v>
      </c>
      <c r="L5761" s="6">
        <v>44436.77388194343</v>
      </c>
      <c r="M5761" s="6">
        <v>161113609.98224604</v>
      </c>
      <c r="N5761" s="6">
        <v>3319.7081374314926</v>
      </c>
      <c r="O5761" s="6">
        <v>104009748.68759213</v>
      </c>
    </row>
    <row r="5762">
      <c r="A5762">
        <v>5758</v>
      </c>
      <c r="B5762" s="6">
        <v>-163844218.57508323</v>
      </c>
      <c r="C5762" s="6">
        <v>28831146.60167226</v>
      </c>
      <c r="D5762" s="6">
        <v>38504971.91736734</v>
      </c>
      <c r="E5762" s="6">
        <v>43351741.56335905</v>
      </c>
      <c r="F5762" s="6">
        <v>39769094.982528105</v>
      </c>
      <c r="G5762" s="6">
        <v>79048239.75457838</v>
      </c>
      <c r="H5762" s="6">
        <f>NPV(Supuestos!$B$22,C5762:G5762)+B5762</f>
        <v>-15062547.30249235</v>
      </c>
      <c r="I5762" s="2">
        <f>IFERROR(IRR(B5762:G5762),"")</f>
        <v>0.10618611131850866</v>
      </c>
      <c r="J5762" s="2">
        <f>IFERROR(MIRR(B5762:G5762,Supuestos!$B$22,Supuestos!$B$22),"")</f>
        <v>0.11822323916632826</v>
      </c>
      <c r="K5762" s="6">
        <v>7089.048485936949</v>
      </c>
      <c r="L5762" s="6">
        <v>41685.79298887812</v>
      </c>
      <c r="M5762" s="6">
        <v>140203209.9612522</v>
      </c>
      <c r="N5762" s="6">
        <v>3434.827773552388</v>
      </c>
      <c r="O5762" s="6">
        <v>106296563.04137035</v>
      </c>
    </row>
    <row r="5763">
      <c r="A5763">
        <v>5759</v>
      </c>
      <c r="B5763" s="6">
        <v>-172649098.09995633</v>
      </c>
      <c r="C5763" s="6">
        <v>62273238.20367638</v>
      </c>
      <c r="D5763" s="6">
        <v>62529992.766780384</v>
      </c>
      <c r="E5763" s="6">
        <v>42995821.50344905</v>
      </c>
      <c r="F5763" s="6">
        <v>74426993.82702605</v>
      </c>
      <c r="G5763" s="6">
        <v>97305892.92331156</v>
      </c>
      <c r="H5763" s="6">
        <f>NPV(Supuestos!$B$22,C5763:G5763)+B5763</f>
        <v>53716690.05803709</v>
      </c>
      <c r="I5763" s="2">
        <f>IFERROR(IRR(B5763:G5763),"")</f>
        <v>0.2541510629543517</v>
      </c>
      <c r="J5763" s="2">
        <f>IFERROR(MIRR(B5763:G5763,Supuestos!$B$22,Supuestos!$B$22),"")</f>
        <v>0.20346689058238354</v>
      </c>
      <c r="K5763" s="6">
        <v>7329.160123628683</v>
      </c>
      <c r="L5763" s="6">
        <v>46053.62499808332</v>
      </c>
      <c r="M5763" s="6">
        <v>145646346.74919623</v>
      </c>
      <c r="N5763" s="6">
        <v>3331.4554096510014</v>
      </c>
      <c r="O5763" s="6">
        <v>106942302.36889017</v>
      </c>
    </row>
    <row r="5764">
      <c r="A5764">
        <v>5760</v>
      </c>
      <c r="B5764" s="6">
        <v>-176396061.22122705</v>
      </c>
      <c r="C5764" s="6">
        <v>70984701.76810467</v>
      </c>
      <c r="D5764" s="6">
        <v>81454302.00718087</v>
      </c>
      <c r="E5764" s="6">
        <v>73869837.41863349</v>
      </c>
      <c r="F5764" s="6">
        <v>89445742.45716086</v>
      </c>
      <c r="G5764" s="6">
        <v>122583876.71029739</v>
      </c>
      <c r="H5764" s="6">
        <f>NPV(Supuestos!$B$22,C5764:G5764)+B5764</f>
        <v>115032981.96698031</v>
      </c>
      <c r="I5764" s="2">
        <f>IFERROR(IRR(B5764:G5764),"")</f>
        <v>0.36500725741750223</v>
      </c>
      <c r="J5764" s="2">
        <f>IFERROR(MIRR(B5764:G5764,Supuestos!$B$22,Supuestos!$B$22),"")</f>
        <v>0.2604152255843748</v>
      </c>
      <c r="K5764" s="6">
        <v>8359.565545594554</v>
      </c>
      <c r="L5764" s="6">
        <v>43031.99697663603</v>
      </c>
      <c r="M5764" s="6">
        <v>147617757.2785058</v>
      </c>
      <c r="N5764" s="6">
        <v>3442.1344051137567</v>
      </c>
      <c r="O5764" s="6">
        <v>107763752.7242192</v>
      </c>
    </row>
    <row r="5765">
      <c r="A5765">
        <v>5761</v>
      </c>
      <c r="B5765" s="6">
        <v>-178522106.42503583</v>
      </c>
      <c r="C5765" s="6">
        <v>84770538.30185679</v>
      </c>
      <c r="D5765" s="6">
        <v>78829368.8686247</v>
      </c>
      <c r="E5765" s="6">
        <v>82788708.87091309</v>
      </c>
      <c r="F5765" s="6">
        <v>85336202.58087835</v>
      </c>
      <c r="G5765" s="6">
        <v>117967617.67210662</v>
      </c>
      <c r="H5765" s="6">
        <f>NPV(Supuestos!$B$22,C5765:G5765)+B5765</f>
        <v>124169241.39948052</v>
      </c>
      <c r="I5765" s="2">
        <f>IFERROR(IRR(B5765:G5765),"")</f>
        <v>0.3890067253039256</v>
      </c>
      <c r="J5765" s="2">
        <f>IFERROR(MIRR(B5765:G5765,Supuestos!$B$22,Supuestos!$B$22),"")</f>
        <v>0.2669703521798006</v>
      </c>
      <c r="K5765" s="6">
        <v>8992.474391857158</v>
      </c>
      <c r="L5765" s="6">
        <v>38927.87928143341</v>
      </c>
      <c r="M5765" s="6">
        <v>150517469.8196281</v>
      </c>
      <c r="N5765" s="6">
        <v>3404.6471545783184</v>
      </c>
      <c r="O5765" s="6">
        <v>108456336.76580991</v>
      </c>
    </row>
    <row r="5766">
      <c r="A5766">
        <v>5762</v>
      </c>
      <c r="B5766" s="6">
        <v>-183632652.14637274</v>
      </c>
      <c r="C5766" s="6">
        <v>82540564.95290786</v>
      </c>
      <c r="D5766" s="6">
        <v>67333273.93092254</v>
      </c>
      <c r="E5766" s="6">
        <v>64461946.7566262</v>
      </c>
      <c r="F5766" s="6">
        <v>70465837.19676372</v>
      </c>
      <c r="G5766" s="6">
        <v>116708844.53492348</v>
      </c>
      <c r="H5766" s="6">
        <f>NPV(Supuestos!$B$22,C5766:G5766)+B5766</f>
        <v>86428447.15104045</v>
      </c>
      <c r="I5766" s="2">
        <f>IFERROR(IRR(B5766:G5766),"")</f>
        <v>0.314071242205018</v>
      </c>
      <c r="J5766" s="2">
        <f>IFERROR(MIRR(B5766:G5766,Supuestos!$B$22,Supuestos!$B$22),"")</f>
        <v>0.2314230434876834</v>
      </c>
      <c r="K5766" s="6">
        <v>7906.359985701278</v>
      </c>
      <c r="L5766" s="6">
        <v>44480.42774641777</v>
      </c>
      <c r="M5766" s="6">
        <v>155498390.2198804</v>
      </c>
      <c r="N5766" s="6">
        <v>3439.287481022378</v>
      </c>
      <c r="O5766" s="6">
        <v>107617505.7331335</v>
      </c>
    </row>
    <row r="5767">
      <c r="A5767">
        <v>5763</v>
      </c>
      <c r="B5767" s="6">
        <v>-168508152.59046704</v>
      </c>
      <c r="C5767" s="6">
        <v>82149009.32376029</v>
      </c>
      <c r="D5767" s="6">
        <v>108188963.00913714</v>
      </c>
      <c r="E5767" s="6">
        <v>88517261.245639</v>
      </c>
      <c r="F5767" s="6">
        <v>85918601.29043007</v>
      </c>
      <c r="G5767" s="6">
        <v>145256214.82592666</v>
      </c>
      <c r="H5767" s="6">
        <f>NPV(Supuestos!$B$22,C5767:G5767)+B5767</f>
        <v>172859141.47888422</v>
      </c>
      <c r="I5767" s="2">
        <f>IFERROR(IRR(B5767:G5767),"")</f>
        <v>0.48750992573328034</v>
      </c>
      <c r="J5767" s="2">
        <f>IFERROR(MIRR(B5767:G5767,Supuestos!$B$22,Supuestos!$B$22),"")</f>
        <v>0.31288005237434513</v>
      </c>
      <c r="K5767" s="6">
        <v>8982.855502607725</v>
      </c>
      <c r="L5767" s="6">
        <v>40876.357735197715</v>
      </c>
      <c r="M5767" s="6">
        <v>139133239.38981244</v>
      </c>
      <c r="N5767" s="6">
        <v>3392.630688815067</v>
      </c>
      <c r="O5767" s="6">
        <v>107514507.51224285</v>
      </c>
    </row>
    <row r="5768">
      <c r="A5768">
        <v>5764</v>
      </c>
      <c r="B5768" s="6">
        <v>-183444770.77607912</v>
      </c>
      <c r="C5768" s="6">
        <v>29225446.74315525</v>
      </c>
      <c r="D5768" s="6">
        <v>25104258.321465224</v>
      </c>
      <c r="E5768" s="6">
        <v>33370595.68826229</v>
      </c>
      <c r="F5768" s="6">
        <v>35277783.42430411</v>
      </c>
      <c r="G5768" s="6">
        <v>83387968.41342819</v>
      </c>
      <c r="H5768" s="6">
        <f>NPV(Supuestos!$B$22,C5768:G5768)+B5768</f>
        <v>-51770923.237440914</v>
      </c>
      <c r="I5768" s="2">
        <f>IFERROR(IRR(B5768:G5768),"")</f>
        <v>0.03383602753506236</v>
      </c>
      <c r="J5768" s="2">
        <f>IFERROR(MIRR(B5768:G5768,Supuestos!$B$22,Supuestos!$B$22),"")</f>
        <v>0.06685080498286111</v>
      </c>
      <c r="K5768" s="6">
        <v>7300.803461489382</v>
      </c>
      <c r="L5768" s="6">
        <v>36925.69594478988</v>
      </c>
      <c r="M5768" s="6">
        <v>161877790.874349</v>
      </c>
      <c r="N5768" s="6">
        <v>3373.7381749165556</v>
      </c>
      <c r="O5768" s="6">
        <v>109653122.86967468</v>
      </c>
    </row>
    <row r="5769">
      <c r="A5769">
        <v>5765</v>
      </c>
      <c r="B5769" s="6">
        <v>-163600846.99685398</v>
      </c>
      <c r="C5769" s="6">
        <v>60965337.16008617</v>
      </c>
      <c r="D5769" s="6">
        <v>43775861.950141564</v>
      </c>
      <c r="E5769" s="6">
        <v>56206904.41057667</v>
      </c>
      <c r="F5769" s="6">
        <v>63039486.13327889</v>
      </c>
      <c r="G5769" s="6">
        <v>98917314.79074946</v>
      </c>
      <c r="H5769" s="6">
        <f>NPV(Supuestos!$B$22,C5769:G5769)+B5769</f>
        <v>50198672.82550422</v>
      </c>
      <c r="I5769" s="2">
        <f>IFERROR(IRR(B5769:G5769),"")</f>
        <v>0.2505485087329833</v>
      </c>
      <c r="J5769" s="2">
        <f>IFERROR(MIRR(B5769:G5769,Supuestos!$B$22,Supuestos!$B$22),"")</f>
        <v>0.20267722507803776</v>
      </c>
      <c r="K5769" s="6">
        <v>8130.5873620539105</v>
      </c>
      <c r="L5769" s="6">
        <v>36638.73180613044</v>
      </c>
      <c r="M5769" s="6">
        <v>139769294.21408543</v>
      </c>
      <c r="N5769" s="6">
        <v>3240.9526308688023</v>
      </c>
      <c r="O5769" s="6">
        <v>108535583.62359647</v>
      </c>
    </row>
    <row r="5770">
      <c r="A5770">
        <v>5766</v>
      </c>
      <c r="B5770" s="6">
        <v>-158023219.096696</v>
      </c>
      <c r="C5770" s="6">
        <v>45684840.39822833</v>
      </c>
      <c r="D5770" s="6">
        <v>49803922.754724264</v>
      </c>
      <c r="E5770" s="6">
        <v>37587700.04767238</v>
      </c>
      <c r="F5770" s="6">
        <v>25781096.506326243</v>
      </c>
      <c r="G5770" s="6">
        <v>62736699.99353965</v>
      </c>
      <c r="H5770" s="6">
        <f>NPV(Supuestos!$B$22,C5770:G5770)+B5770</f>
        <v>-6407714.600453559</v>
      </c>
      <c r="I5770" s="2">
        <f>IFERROR(IRR(B5770:G5770),"")</f>
        <v>0.12306444589785324</v>
      </c>
      <c r="J5770" s="2">
        <f>IFERROR(MIRR(B5770:G5770,Supuestos!$B$22,Supuestos!$B$22),"")</f>
        <v>0.13060107352331407</v>
      </c>
      <c r="K5770" s="6">
        <v>7471.509852114601</v>
      </c>
      <c r="L5770" s="6">
        <v>38344.93211667763</v>
      </c>
      <c r="M5770" s="6">
        <v>135103656.04962218</v>
      </c>
      <c r="N5770" s="6">
        <v>3513.84697901085</v>
      </c>
      <c r="O5770" s="6">
        <v>110163592.37358491</v>
      </c>
    </row>
    <row r="5771">
      <c r="A5771">
        <v>5767</v>
      </c>
      <c r="B5771" s="6">
        <v>-174031070.2191098</v>
      </c>
      <c r="C5771" s="6">
        <v>80480077.50454745</v>
      </c>
      <c r="D5771" s="6">
        <v>75307308.34600265</v>
      </c>
      <c r="E5771" s="6">
        <v>85531807.70617467</v>
      </c>
      <c r="F5771" s="6">
        <v>78532327.72278276</v>
      </c>
      <c r="G5771" s="6">
        <v>136335241.28547657</v>
      </c>
      <c r="H5771" s="6">
        <f>NPV(Supuestos!$B$22,C5771:G5771)+B5771</f>
        <v>129549245.90733379</v>
      </c>
      <c r="I5771" s="2">
        <f>IFERROR(IRR(B5771:G5771),"")</f>
        <v>0.39629736419355743</v>
      </c>
      <c r="J5771" s="2">
        <f>IFERROR(MIRR(B5771:G5771,Supuestos!$B$22,Supuestos!$B$22),"")</f>
        <v>0.27419006619861275</v>
      </c>
      <c r="K5771" s="6">
        <v>9070.945221607724</v>
      </c>
      <c r="L5771" s="6">
        <v>40007.04260177832</v>
      </c>
      <c r="M5771" s="6">
        <v>144998934.86556917</v>
      </c>
      <c r="N5771" s="6">
        <v>3504.769896995276</v>
      </c>
      <c r="O5771" s="6">
        <v>115793460.91349168</v>
      </c>
    </row>
    <row r="5772">
      <c r="A5772">
        <v>5768</v>
      </c>
      <c r="B5772" s="6">
        <v>-161324831.11228365</v>
      </c>
      <c r="C5772" s="6">
        <v>43282928.36899297</v>
      </c>
      <c r="D5772" s="6">
        <v>56355173.638275415</v>
      </c>
      <c r="E5772" s="6">
        <v>50782873.0920494</v>
      </c>
      <c r="F5772" s="6">
        <v>62233943.32469773</v>
      </c>
      <c r="G5772" s="6">
        <v>115316536.4324365</v>
      </c>
      <c r="H5772" s="6">
        <f>NPV(Supuestos!$B$22,C5772:G5772)+B5772</f>
        <v>51022404.868184425</v>
      </c>
      <c r="I5772" s="2">
        <f>IFERROR(IRR(B5772:G5772),"")</f>
        <v>0.2464696299227171</v>
      </c>
      <c r="J5772" s="2">
        <f>IFERROR(MIRR(B5772:G5772,Supuestos!$B$22,Supuestos!$B$22),"")</f>
        <v>0.20440882763350365</v>
      </c>
      <c r="K5772" s="6">
        <v>8081.847475143157</v>
      </c>
      <c r="L5772" s="6">
        <v>38670.82979806193</v>
      </c>
      <c r="M5772" s="6">
        <v>136322291.25907105</v>
      </c>
      <c r="N5772" s="6">
        <v>3399.7868319042027</v>
      </c>
      <c r="O5772" s="6">
        <v>108250151.51047628</v>
      </c>
    </row>
    <row r="5773">
      <c r="A5773">
        <v>5769</v>
      </c>
      <c r="B5773" s="6">
        <v>-159559801.65930462</v>
      </c>
      <c r="C5773" s="6">
        <v>47715940.90344033</v>
      </c>
      <c r="D5773" s="6">
        <v>51412125.99466729</v>
      </c>
      <c r="E5773" s="6">
        <v>66897761.52504285</v>
      </c>
      <c r="F5773" s="6">
        <v>57142503.70680268</v>
      </c>
      <c r="G5773" s="6">
        <v>104388228.17263258</v>
      </c>
      <c r="H5773" s="6">
        <f>NPV(Supuestos!$B$22,C5773:G5773)+B5773</f>
        <v>55059255.98734307</v>
      </c>
      <c r="I5773" s="2">
        <f>IFERROR(IRR(B5773:G5773),"")</f>
        <v>0.2591139451206746</v>
      </c>
      <c r="J5773" s="2">
        <f>IFERROR(MIRR(B5773:G5773,Supuestos!$B$22,Supuestos!$B$22),"")</f>
        <v>0.20963351304132027</v>
      </c>
      <c r="K5773" s="6">
        <v>7974.820413183897</v>
      </c>
      <c r="L5773" s="6">
        <v>38732.39781702697</v>
      </c>
      <c r="M5773" s="6">
        <v>134849088.31828174</v>
      </c>
      <c r="N5773" s="6">
        <v>3354.950603966912</v>
      </c>
      <c r="O5773" s="6">
        <v>109052398.9474485</v>
      </c>
    </row>
    <row r="5774">
      <c r="A5774">
        <v>5770</v>
      </c>
      <c r="B5774" s="6">
        <v>-172305401.1820665</v>
      </c>
      <c r="C5774" s="6">
        <v>40065538.79494976</v>
      </c>
      <c r="D5774" s="6">
        <v>31922098.609824926</v>
      </c>
      <c r="E5774" s="6">
        <v>37840042.54001455</v>
      </c>
      <c r="F5774" s="6">
        <v>45306596.63994915</v>
      </c>
      <c r="G5774" s="6">
        <v>78635053.80725643</v>
      </c>
      <c r="H5774" s="6">
        <f>NPV(Supuestos!$B$22,C5774:G5774)+B5774</f>
        <v>-19390497.332525417</v>
      </c>
      <c r="I5774" s="2">
        <f>IFERROR(IRR(B5774:G5774),"")</f>
        <v>0.09738027170458372</v>
      </c>
      <c r="J5774" s="2">
        <f>IFERROR(MIRR(B5774:G5774,Supuestos!$B$22,Supuestos!$B$22),"")</f>
        <v>0.11310218758508173</v>
      </c>
      <c r="K5774" s="6">
        <v>7555.492504061891</v>
      </c>
      <c r="L5774" s="6">
        <v>38213.89851860206</v>
      </c>
      <c r="M5774" s="6">
        <v>149207415.27740413</v>
      </c>
      <c r="N5774" s="6">
        <v>3405.7700374163687</v>
      </c>
      <c r="O5774" s="6">
        <v>111243174.25716816</v>
      </c>
    </row>
    <row r="5775">
      <c r="A5775">
        <v>5771</v>
      </c>
      <c r="B5775" s="6">
        <v>-163323524.50038847</v>
      </c>
      <c r="C5775" s="6">
        <v>77358378.20230658</v>
      </c>
      <c r="D5775" s="6">
        <v>84104923.24806488</v>
      </c>
      <c r="E5775" s="6">
        <v>90375199.98724167</v>
      </c>
      <c r="F5775" s="6">
        <v>95115980.68816745</v>
      </c>
      <c r="G5775" s="6">
        <v>131220605.89519684</v>
      </c>
      <c r="H5775" s="6">
        <f>NPV(Supuestos!$B$22,C5775:G5775)+B5775</f>
        <v>154719562.22764632</v>
      </c>
      <c r="I5775" s="2">
        <f>IFERROR(IRR(B5775:G5775),"")</f>
        <v>0.45592236763094607</v>
      </c>
      <c r="J5775" s="2">
        <f>IFERROR(MIRR(B5775:G5775,Supuestos!$B$22,Supuestos!$B$22),"")</f>
        <v>0.3025436758258002</v>
      </c>
      <c r="K5775" s="6">
        <v>8888.312159040626</v>
      </c>
      <c r="L5775" s="6">
        <v>41442.7237568285</v>
      </c>
      <c r="M5775" s="6">
        <v>133855055.26266202</v>
      </c>
      <c r="N5775" s="6">
        <v>3464.9120198873184</v>
      </c>
      <c r="O5775" s="6">
        <v>111050917.26542568</v>
      </c>
    </row>
    <row r="5776">
      <c r="A5776">
        <v>5772</v>
      </c>
      <c r="B5776" s="6">
        <v>-148761271.7659632</v>
      </c>
      <c r="C5776" s="6">
        <v>47357047.05519402</v>
      </c>
      <c r="D5776" s="6">
        <v>52519422.428613946</v>
      </c>
      <c r="E5776" s="6">
        <v>39721659.11165106</v>
      </c>
      <c r="F5776" s="6">
        <v>53877312.28087188</v>
      </c>
      <c r="G5776" s="6">
        <v>89837957.70117833</v>
      </c>
      <c r="H5776" s="6">
        <f>NPV(Supuestos!$B$22,C5776:G5776)+B5776</f>
        <v>38561690.32947561</v>
      </c>
      <c r="I5776" s="2">
        <f>IFERROR(IRR(B5776:G5776),"")</f>
        <v>0.2336366061223689</v>
      </c>
      <c r="J5776" s="2">
        <f>IFERROR(MIRR(B5776:G5776,Supuestos!$B$22,Supuestos!$B$22),"")</f>
        <v>0.19378214264053573</v>
      </c>
      <c r="K5776" s="6">
        <v>8139.011432855401</v>
      </c>
      <c r="L5776" s="6">
        <v>34829.191007947564</v>
      </c>
      <c r="M5776" s="6">
        <v>126083257.06110002</v>
      </c>
      <c r="N5776" s="6">
        <v>3327.782405385127</v>
      </c>
      <c r="O5776" s="6">
        <v>109926930.64030664</v>
      </c>
    </row>
    <row r="5777">
      <c r="A5777">
        <v>5773</v>
      </c>
      <c r="B5777" s="6">
        <v>-156411595.93896574</v>
      </c>
      <c r="C5777" s="6">
        <v>87016821.58630095</v>
      </c>
      <c r="D5777" s="6">
        <v>85160739.00699493</v>
      </c>
      <c r="E5777" s="6">
        <v>69529863.19384365</v>
      </c>
      <c r="F5777" s="6">
        <v>72663404.64550571</v>
      </c>
      <c r="G5777" s="6">
        <v>145822794.0507664</v>
      </c>
      <c r="H5777" s="6">
        <f>NPV(Supuestos!$B$22,C5777:G5777)+B5777</f>
        <v>151136408.41639566</v>
      </c>
      <c r="I5777" s="2">
        <f>IFERROR(IRR(B5777:G5777),"")</f>
        <v>0.47352326906547315</v>
      </c>
      <c r="J5777" s="2">
        <f>IFERROR(MIRR(B5777:G5777,Supuestos!$B$22,Supuestos!$B$22),"")</f>
        <v>0.30506951313328057</v>
      </c>
      <c r="K5777" s="6">
        <v>9264.310978497593</v>
      </c>
      <c r="L5777" s="6">
        <v>38475.742943166166</v>
      </c>
      <c r="M5777" s="6">
        <v>127895496.1186277</v>
      </c>
      <c r="N5777" s="6">
        <v>3533.044163696468</v>
      </c>
      <c r="O5777" s="6">
        <v>111614660.99009548</v>
      </c>
    </row>
    <row r="5778">
      <c r="A5778">
        <v>5774</v>
      </c>
      <c r="B5778" s="6">
        <v>-161721738.95985374</v>
      </c>
      <c r="C5778" s="6">
        <v>69357003.55099571</v>
      </c>
      <c r="D5778" s="6">
        <v>58108622.426234</v>
      </c>
      <c r="E5778" s="6">
        <v>65575676.36111395</v>
      </c>
      <c r="F5778" s="6">
        <v>72346058.92969166</v>
      </c>
      <c r="G5778" s="6">
        <v>120318727.99786714</v>
      </c>
      <c r="H5778" s="6">
        <f>NPV(Supuestos!$B$22,C5778:G5778)+B5778</f>
        <v>93416601.31528318</v>
      </c>
      <c r="I5778" s="2">
        <f>IFERROR(IRR(B5778:G5778),"")</f>
        <v>0.33981296931921195</v>
      </c>
      <c r="J5778" s="2">
        <f>IFERROR(MIRR(B5778:G5778,Supuestos!$B$22,Supuestos!$B$22),"")</f>
        <v>0.24883860656239976</v>
      </c>
      <c r="K5778" s="6">
        <v>8248.315258069755</v>
      </c>
      <c r="L5778" s="6">
        <v>40394.90098666323</v>
      </c>
      <c r="M5778" s="6">
        <v>135066548.70733282</v>
      </c>
      <c r="N5778" s="6">
        <v>3227.9262718434134</v>
      </c>
      <c r="O5778" s="6">
        <v>113986587.63703066</v>
      </c>
    </row>
    <row r="5779">
      <c r="A5779">
        <v>5775</v>
      </c>
      <c r="B5779" s="6">
        <v>-165017247.4351616</v>
      </c>
      <c r="C5779" s="6">
        <v>78784120.0898447</v>
      </c>
      <c r="D5779" s="6">
        <v>72461263.66282181</v>
      </c>
      <c r="E5779" s="6">
        <v>87264476.01937023</v>
      </c>
      <c r="F5779" s="6">
        <v>83948830.40678288</v>
      </c>
      <c r="G5779" s="6">
        <v>118100717.06833237</v>
      </c>
      <c r="H5779" s="6">
        <f>NPV(Supuestos!$B$22,C5779:G5779)+B5779</f>
        <v>129791513.46233419</v>
      </c>
      <c r="I5779" s="2">
        <f>IFERROR(IRR(B5779:G5779),"")</f>
        <v>0.4129695251373852</v>
      </c>
      <c r="J5779" s="2">
        <f>IFERROR(MIRR(B5779:G5779,Supuestos!$B$22,Supuestos!$B$22),"")</f>
        <v>0.28028618930256477</v>
      </c>
      <c r="K5779" s="6">
        <v>8106.03163378283</v>
      </c>
      <c r="L5779" s="6">
        <v>43946.464351589806</v>
      </c>
      <c r="M5779" s="6">
        <v>136518733.01700988</v>
      </c>
      <c r="N5779" s="6">
        <v>3357.368500934293</v>
      </c>
      <c r="O5779" s="6">
        <v>106485763.19412296</v>
      </c>
    </row>
    <row r="5780">
      <c r="A5780">
        <v>5776</v>
      </c>
      <c r="B5780" s="6">
        <v>-184396504.5474273</v>
      </c>
      <c r="C5780" s="6">
        <v>77216564.53946991</v>
      </c>
      <c r="D5780" s="6">
        <v>60454329.742887765</v>
      </c>
      <c r="E5780" s="6">
        <v>74481344.96143019</v>
      </c>
      <c r="F5780" s="6">
        <v>68668706.57478577</v>
      </c>
      <c r="G5780" s="6">
        <v>115899725.47934982</v>
      </c>
      <c r="H5780" s="6">
        <f>NPV(Supuestos!$B$22,C5780:G5780)+B5780</f>
        <v>80979826.48326808</v>
      </c>
      <c r="I5780" s="2">
        <f>IFERROR(IRR(B5780:G5780),"")</f>
        <v>0.2998178024619251</v>
      </c>
      <c r="J5780" s="2">
        <f>IFERROR(MIRR(B5780:G5780,Supuestos!$B$22,Supuestos!$B$22),"")</f>
        <v>0.22610242554582682</v>
      </c>
      <c r="K5780" s="6">
        <v>8617.663502234358</v>
      </c>
      <c r="L5780" s="6">
        <v>37143.66925301865</v>
      </c>
      <c r="M5780" s="6">
        <v>158789173.11856303</v>
      </c>
      <c r="N5780" s="6">
        <v>3227.4844806951783</v>
      </c>
      <c r="O5780" s="6">
        <v>109014709.82369147</v>
      </c>
    </row>
    <row r="5781">
      <c r="A5781">
        <v>5777</v>
      </c>
      <c r="B5781" s="6">
        <v>-166256343.31727073</v>
      </c>
      <c r="C5781" s="6">
        <v>76951959.44232392</v>
      </c>
      <c r="D5781" s="6">
        <v>69656621.10972956</v>
      </c>
      <c r="E5781" s="6">
        <v>84541597.26096588</v>
      </c>
      <c r="F5781" s="6">
        <v>80475249.00409852</v>
      </c>
      <c r="G5781" s="6">
        <v>136511783.93684408</v>
      </c>
      <c r="H5781" s="6">
        <f>NPV(Supuestos!$B$22,C5781:G5781)+B5781</f>
        <v>130454804.30849142</v>
      </c>
      <c r="I5781" s="2">
        <f>IFERROR(IRR(B5781:G5781),"")</f>
        <v>0.40456213611138586</v>
      </c>
      <c r="J5781" s="2">
        <f>IFERROR(MIRR(B5781:G5781,Supuestos!$B$22,Supuestos!$B$22),"")</f>
        <v>0.2800177119716236</v>
      </c>
      <c r="K5781" s="6">
        <v>8821.474110084624</v>
      </c>
      <c r="L5781" s="6">
        <v>38622.63097793335</v>
      </c>
      <c r="M5781" s="6">
        <v>138999660.1784554</v>
      </c>
      <c r="N5781" s="6">
        <v>3300.97912584121</v>
      </c>
      <c r="O5781" s="6">
        <v>110660161.0710093</v>
      </c>
    </row>
    <row r="5782">
      <c r="A5782">
        <v>5778</v>
      </c>
      <c r="B5782" s="6">
        <v>-168029536.01649207</v>
      </c>
      <c r="C5782" s="6">
        <v>41720696.591274455</v>
      </c>
      <c r="D5782" s="6">
        <v>52811343.1365382</v>
      </c>
      <c r="E5782" s="6">
        <v>56881388.27216938</v>
      </c>
      <c r="F5782" s="6">
        <v>52755071.873982236</v>
      </c>
      <c r="G5782" s="6">
        <v>90459009.51599097</v>
      </c>
      <c r="H5782" s="6">
        <f>NPV(Supuestos!$B$22,C5782:G5782)+B5782</f>
        <v>25814309.360230066</v>
      </c>
      <c r="I5782" s="2">
        <f>IFERROR(IRR(B5782:G5782),"")</f>
        <v>0.19545108260718483</v>
      </c>
      <c r="J5782" s="2">
        <f>IFERROR(MIRR(B5782:G5782,Supuestos!$B$22,Supuestos!$B$22),"")</f>
        <v>0.17305433562836536</v>
      </c>
      <c r="K5782" s="6">
        <v>8406.030536362001</v>
      </c>
      <c r="L5782" s="6">
        <v>36090.73636710014</v>
      </c>
      <c r="M5782" s="6">
        <v>143759149.45796132</v>
      </c>
      <c r="N5782" s="6">
        <v>3513.569456183662</v>
      </c>
      <c r="O5782" s="6">
        <v>112419151.0355211</v>
      </c>
    </row>
    <row r="5783">
      <c r="A5783">
        <v>5779</v>
      </c>
      <c r="B5783" s="6">
        <v>-169352710.48197386</v>
      </c>
      <c r="C5783" s="6">
        <v>83208269.29070672</v>
      </c>
      <c r="D5783" s="6">
        <v>89854159.0579915</v>
      </c>
      <c r="E5783" s="6">
        <v>80785570.8152312</v>
      </c>
      <c r="F5783" s="6">
        <v>85250671.1743016</v>
      </c>
      <c r="G5783" s="6">
        <v>117736938.17493181</v>
      </c>
      <c r="H5783" s="6">
        <f>NPV(Supuestos!$B$22,C5783:G5783)+B5783</f>
        <v>138928933.69629037</v>
      </c>
      <c r="I5783" s="2">
        <f>IFERROR(IRR(B5783:G5783),"")</f>
        <v>0.43167701616409226</v>
      </c>
      <c r="J5783" s="2">
        <f>IFERROR(MIRR(B5783:G5783,Supuestos!$B$22,Supuestos!$B$22),"")</f>
        <v>0.28509713174268025</v>
      </c>
      <c r="K5783" s="6">
        <v>9050.137632188318</v>
      </c>
      <c r="L5783" s="6">
        <v>39621.77271175325</v>
      </c>
      <c r="M5783" s="6">
        <v>140666110.78016183</v>
      </c>
      <c r="N5783" s="6">
        <v>3454.946803394705</v>
      </c>
      <c r="O5783" s="6">
        <v>112190541.20018983</v>
      </c>
    </row>
    <row r="5784">
      <c r="A5784">
        <v>5780</v>
      </c>
      <c r="B5784" s="6">
        <v>-162106094.0745468</v>
      </c>
      <c r="C5784" s="6">
        <v>82904236.20565581</v>
      </c>
      <c r="D5784" s="6">
        <v>74596886.59321289</v>
      </c>
      <c r="E5784" s="6">
        <v>105770330.79444453</v>
      </c>
      <c r="F5784" s="6">
        <v>66289247.45790554</v>
      </c>
      <c r="G5784" s="6">
        <v>129385763.68186545</v>
      </c>
      <c r="H5784" s="6">
        <f>NPV(Supuestos!$B$22,C5784:G5784)+B5784</f>
        <v>145856229.9370774</v>
      </c>
      <c r="I5784" s="2">
        <f>IFERROR(IRR(B5784:G5784),"")</f>
        <v>0.45157274166500116</v>
      </c>
      <c r="J5784" s="2">
        <f>IFERROR(MIRR(B5784:G5784,Supuestos!$B$22,Supuestos!$B$22),"")</f>
        <v>0.2961178767321542</v>
      </c>
      <c r="K5784" s="6">
        <v>8754.267419137263</v>
      </c>
      <c r="L5784" s="6">
        <v>41806.93825236123</v>
      </c>
      <c r="M5784" s="6">
        <v>132826964.67962447</v>
      </c>
      <c r="N5784" s="6">
        <v>3506.443930976093</v>
      </c>
      <c r="O5784" s="6">
        <v>112770810.64042653</v>
      </c>
    </row>
    <row r="5785">
      <c r="A5785">
        <v>5781</v>
      </c>
      <c r="B5785" s="6">
        <v>-163318045.27411804</v>
      </c>
      <c r="C5785" s="6">
        <v>42711565.93253186</v>
      </c>
      <c r="D5785" s="6">
        <v>38979031.748619914</v>
      </c>
      <c r="E5785" s="6">
        <v>32948169.713274013</v>
      </c>
      <c r="F5785" s="6">
        <v>54209743.92947035</v>
      </c>
      <c r="G5785" s="6">
        <v>80633587.3805882</v>
      </c>
      <c r="H5785" s="6">
        <f>NPV(Supuestos!$B$22,C5785:G5785)+B5785</f>
        <v>355494.7231617421</v>
      </c>
      <c r="I5785" s="2">
        <f>IFERROR(IRR(B5785:G5785),"")</f>
        <v>0.14080876260751235</v>
      </c>
      <c r="J5785" s="2">
        <f>IFERROR(MIRR(B5785:G5785,Supuestos!$B$22,Supuestos!$B$22),"")</f>
        <v>0.14049585652128416</v>
      </c>
      <c r="K5785" s="6">
        <v>7669.133592521384</v>
      </c>
      <c r="L5785" s="6">
        <v>39456.39915804956</v>
      </c>
      <c r="M5785" s="6">
        <v>139110333.5762836</v>
      </c>
      <c r="N5785" s="6">
        <v>3416.1575778387487</v>
      </c>
      <c r="O5785" s="6">
        <v>114738421.653454</v>
      </c>
    </row>
    <row r="5786">
      <c r="A5786">
        <v>5782</v>
      </c>
      <c r="B5786" s="6">
        <v>-155854137.06193414</v>
      </c>
      <c r="C5786" s="6">
        <v>48955190.05866038</v>
      </c>
      <c r="D5786" s="6">
        <v>41864684.52581301</v>
      </c>
      <c r="E5786" s="6">
        <v>39772989.94707135</v>
      </c>
      <c r="F5786" s="6">
        <v>26562104.887943618</v>
      </c>
      <c r="G5786" s="6">
        <v>71257404.28377995</v>
      </c>
      <c r="H5786" s="6">
        <f>NPV(Supuestos!$B$22,C5786:G5786)+B5786</f>
        <v>-1116075.9087383896</v>
      </c>
      <c r="I5786" s="2">
        <f>IFERROR(IRR(B5786:G5786),"")</f>
        <v>0.1370981334172717</v>
      </c>
      <c r="J5786" s="2">
        <f>IFERROR(MIRR(B5786:G5786,Supuestos!$B$22,Supuestos!$B$22),"")</f>
        <v>0.1383625885530888</v>
      </c>
      <c r="K5786" s="6">
        <v>7639.418819442087</v>
      </c>
      <c r="L5786" s="6">
        <v>35482.91695194809</v>
      </c>
      <c r="M5786" s="6">
        <v>134168627.97942112</v>
      </c>
      <c r="N5786" s="6">
        <v>3433.277601376176</v>
      </c>
      <c r="O5786" s="6">
        <v>110328923.72421812</v>
      </c>
    </row>
    <row r="5787">
      <c r="A5787">
        <v>5783</v>
      </c>
      <c r="B5787" s="6">
        <v>-166204234.35031235</v>
      </c>
      <c r="C5787" s="6">
        <v>35870045.16042795</v>
      </c>
      <c r="D5787" s="6">
        <v>36185361.34629421</v>
      </c>
      <c r="E5787" s="6">
        <v>36994233.150159985</v>
      </c>
      <c r="F5787" s="6">
        <v>42201325.59518531</v>
      </c>
      <c r="G5787" s="6">
        <v>66084508.14181222</v>
      </c>
      <c r="H5787" s="6">
        <f>NPV(Supuestos!$B$22,C5787:G5787)+B5787</f>
        <v>-22616972.960892707</v>
      </c>
      <c r="I5787" s="2">
        <f>IFERROR(IRR(B5787:G5787),"")</f>
        <v>0.08699476713442103</v>
      </c>
      <c r="J5787" s="2">
        <f>IFERROR(MIRR(B5787:G5787,Supuestos!$B$22,Supuestos!$B$22),"")</f>
        <v>0.10713254407517958</v>
      </c>
      <c r="K5787" s="6">
        <v>7536.498393350259</v>
      </c>
      <c r="L5787" s="6">
        <v>36760.42060354179</v>
      </c>
      <c r="M5787" s="6">
        <v>144040646.28491455</v>
      </c>
      <c r="N5787" s="6">
        <v>3416.3711499112346</v>
      </c>
      <c r="O5787" s="6">
        <v>110995029.92627394</v>
      </c>
    </row>
    <row r="5788">
      <c r="A5788">
        <v>5784</v>
      </c>
      <c r="B5788" s="6">
        <v>-165151340.6688379</v>
      </c>
      <c r="C5788" s="6">
        <v>60009567.07144824</v>
      </c>
      <c r="D5788" s="6">
        <v>53914900.656382576</v>
      </c>
      <c r="E5788" s="6">
        <v>61263571.38851143</v>
      </c>
      <c r="F5788" s="6">
        <v>56602093.190576926</v>
      </c>
      <c r="G5788" s="6">
        <v>99325564.84846117</v>
      </c>
      <c r="H5788" s="6">
        <f>NPV(Supuestos!$B$22,C5788:G5788)+B5788</f>
        <v>55425130.458449535</v>
      </c>
      <c r="I5788" s="2">
        <f>IFERROR(IRR(B5788:G5788),"")</f>
        <v>0.26221431851571664</v>
      </c>
      <c r="J5788" s="2">
        <f>IFERROR(MIRR(B5788:G5788,Supuestos!$B$22,Supuestos!$B$22),"")</f>
        <v>0.2079258280271743</v>
      </c>
      <c r="K5788" s="6">
        <v>7998.976730633854</v>
      </c>
      <c r="L5788" s="6">
        <v>41192.31135067995</v>
      </c>
      <c r="M5788" s="6">
        <v>138791633.4708288</v>
      </c>
      <c r="N5788" s="6">
        <v>3622.6384669542313</v>
      </c>
      <c r="O5788" s="6">
        <v>106940599.73185833</v>
      </c>
    </row>
    <row r="5789">
      <c r="A5789">
        <v>5785</v>
      </c>
      <c r="B5789" s="6">
        <v>-165143703.54476848</v>
      </c>
      <c r="C5789" s="6">
        <v>76476240.17133372</v>
      </c>
      <c r="D5789" s="6">
        <v>74046876.56865422</v>
      </c>
      <c r="E5789" s="6">
        <v>77962249.03370918</v>
      </c>
      <c r="F5789" s="6">
        <v>93148811.24992627</v>
      </c>
      <c r="G5789" s="6">
        <v>144095580.1767646</v>
      </c>
      <c r="H5789" s="6">
        <f>NPV(Supuestos!$B$22,C5789:G5789)+B5789</f>
        <v>141529985.217304</v>
      </c>
      <c r="I5789" s="2">
        <f>IFERROR(IRR(B5789:G5789),"")</f>
        <v>0.421778075455742</v>
      </c>
      <c r="J5789" s="2">
        <f>IFERROR(MIRR(B5789:G5789,Supuestos!$B$22,Supuestos!$B$22),"")</f>
        <v>0.29023182711506346</v>
      </c>
      <c r="K5789" s="6">
        <v>8464.255769352467</v>
      </c>
      <c r="L5789" s="6">
        <v>43225.51404814382</v>
      </c>
      <c r="M5789" s="6">
        <v>135873959.01155028</v>
      </c>
      <c r="N5789" s="6">
        <v>3325.8324367304645</v>
      </c>
      <c r="O5789" s="6">
        <v>109627206.71089621</v>
      </c>
    </row>
    <row r="5790">
      <c r="A5790">
        <v>5786</v>
      </c>
      <c r="B5790" s="6">
        <v>-160311193.91428214</v>
      </c>
      <c r="C5790" s="6">
        <v>58301457.34620751</v>
      </c>
      <c r="D5790" s="6">
        <v>65138097.238129266</v>
      </c>
      <c r="E5790" s="6">
        <v>52064058.567868635</v>
      </c>
      <c r="F5790" s="6">
        <v>38234318.477122076</v>
      </c>
      <c r="G5790" s="6">
        <v>84967977.45261206</v>
      </c>
      <c r="H5790" s="6">
        <f>NPV(Supuestos!$B$22,C5790:G5790)+B5790</f>
        <v>42861333.43095584</v>
      </c>
      <c r="I5790" s="2">
        <f>IFERROR(IRR(B5790:G5790),"")</f>
        <v>0.24452391850444438</v>
      </c>
      <c r="J5790" s="2">
        <f>IFERROR(MIRR(B5790:G5790,Supuestos!$B$22,Supuestos!$B$22),"")</f>
        <v>0.1953224553093682</v>
      </c>
      <c r="K5790" s="6">
        <v>7607.31410747727</v>
      </c>
      <c r="L5790" s="6">
        <v>40969.97918467141</v>
      </c>
      <c r="M5790" s="6">
        <v>135377473.86351407</v>
      </c>
      <c r="N5790" s="6">
        <v>3316.5450191125274</v>
      </c>
      <c r="O5790" s="6">
        <v>110646209.92068844</v>
      </c>
    </row>
    <row r="5791">
      <c r="A5791">
        <v>5787</v>
      </c>
      <c r="B5791" s="6">
        <v>-166915877.57909516</v>
      </c>
      <c r="C5791" s="6">
        <v>46976035.64183334</v>
      </c>
      <c r="D5791" s="6">
        <v>38196903.90761908</v>
      </c>
      <c r="E5791" s="6">
        <v>58158082.86491482</v>
      </c>
      <c r="F5791" s="6">
        <v>44410547.14920257</v>
      </c>
      <c r="G5791" s="6">
        <v>85405946.38304712</v>
      </c>
      <c r="H5791" s="6">
        <f>NPV(Supuestos!$B$22,C5791:G5791)+B5791</f>
        <v>13589279.22088867</v>
      </c>
      <c r="I5791" s="2">
        <f>IFERROR(IRR(B5791:G5791),"")</f>
        <v>0.17024721458577513</v>
      </c>
      <c r="J5791" s="2">
        <f>IFERROR(MIRR(B5791:G5791,Supuestos!$B$22,Supuestos!$B$22),"")</f>
        <v>0.15798582726439148</v>
      </c>
      <c r="K5791" s="6">
        <v>7941.536981021521</v>
      </c>
      <c r="L5791" s="6">
        <v>36072.30034269845</v>
      </c>
      <c r="M5791" s="6">
        <v>143998317.00613075</v>
      </c>
      <c r="N5791" s="6">
        <v>3459.758893058946</v>
      </c>
      <c r="O5791" s="6">
        <v>103746837.02740417</v>
      </c>
    </row>
    <row r="5792">
      <c r="A5792">
        <v>5788</v>
      </c>
      <c r="B5792" s="6">
        <v>-181369122.04247242</v>
      </c>
      <c r="C5792" s="6">
        <v>105645742.69704442</v>
      </c>
      <c r="D5792" s="6">
        <v>113314000.50311026</v>
      </c>
      <c r="E5792" s="6">
        <v>99911651.01205662</v>
      </c>
      <c r="F5792" s="6">
        <v>90801580.67955622</v>
      </c>
      <c r="G5792" s="6">
        <v>158420768.5974896</v>
      </c>
      <c r="H5792" s="6">
        <f>NPV(Supuestos!$B$22,C5792:G5792)+B5792</f>
        <v>201972152.62354374</v>
      </c>
      <c r="I5792" s="2">
        <f>IFERROR(IRR(B5792:G5792),"")</f>
        <v>0.5279475809996166</v>
      </c>
      <c r="J5792" s="2">
        <f>IFERROR(MIRR(B5792:G5792,Supuestos!$B$22,Supuestos!$B$22),"")</f>
        <v>0.32406497571162096</v>
      </c>
      <c r="K5792" s="6">
        <v>9052.532488258743</v>
      </c>
      <c r="L5792" s="6">
        <v>43963.96974478003</v>
      </c>
      <c r="M5792" s="6">
        <v>149530300.88827676</v>
      </c>
      <c r="N5792" s="6">
        <v>3359.945409403493</v>
      </c>
      <c r="O5792" s="6">
        <v>106175151.00527854</v>
      </c>
    </row>
    <row r="5793">
      <c r="A5793">
        <v>5789</v>
      </c>
      <c r="B5793" s="6">
        <v>-167259656.61204913</v>
      </c>
      <c r="C5793" s="6">
        <v>77535659.36902829</v>
      </c>
      <c r="D5793" s="6">
        <v>87107906.24055569</v>
      </c>
      <c r="E5793" s="6">
        <v>70133959.0297349</v>
      </c>
      <c r="F5793" s="6">
        <v>71730535.21765532</v>
      </c>
      <c r="G5793" s="6">
        <v>125008353.2504161</v>
      </c>
      <c r="H5793" s="6">
        <f>NPV(Supuestos!$B$22,C5793:G5793)+B5793</f>
        <v>122514866.31433536</v>
      </c>
      <c r="I5793" s="2">
        <f>IFERROR(IRR(B5793:G5793),"")</f>
        <v>0.4001366580117069</v>
      </c>
      <c r="J5793" s="2">
        <f>IFERROR(MIRR(B5793:G5793,Supuestos!$B$22,Supuestos!$B$22),"")</f>
        <v>0.27244392045603605</v>
      </c>
      <c r="K5793" s="6">
        <v>9059.815097668878</v>
      </c>
      <c r="L5793" s="6">
        <v>38066.81999229337</v>
      </c>
      <c r="M5793" s="6">
        <v>139669388.5731353</v>
      </c>
      <c r="N5793" s="6">
        <v>3499.3793693371117</v>
      </c>
      <c r="O5793" s="6">
        <v>109930456.60501055</v>
      </c>
    </row>
    <row r="5794">
      <c r="A5794">
        <v>5790</v>
      </c>
      <c r="B5794" s="6">
        <v>-193313803.6742222</v>
      </c>
      <c r="C5794" s="6">
        <v>104649401.05908269</v>
      </c>
      <c r="D5794" s="6">
        <v>100189274.6201464</v>
      </c>
      <c r="E5794" s="6">
        <v>90336875.26630935</v>
      </c>
      <c r="F5794" s="6">
        <v>106641996.01905626</v>
      </c>
      <c r="G5794" s="6">
        <v>133826864.36467004</v>
      </c>
      <c r="H5794" s="6">
        <f>NPV(Supuestos!$B$22,C5794:G5794)+B5794</f>
        <v>169197230.1245069</v>
      </c>
      <c r="I5794" s="2">
        <f>IFERROR(IRR(B5794:G5794),"")</f>
        <v>0.45365211858355775</v>
      </c>
      <c r="J5794" s="2">
        <f>IFERROR(MIRR(B5794:G5794,Supuestos!$B$22,Supuestos!$B$22),"")</f>
        <v>0.29275588672278063</v>
      </c>
      <c r="K5794" s="6">
        <v>8867.87152385848</v>
      </c>
      <c r="L5794" s="6">
        <v>42260.56093819446</v>
      </c>
      <c r="M5794" s="6">
        <v>163332905.68013415</v>
      </c>
      <c r="N5794" s="6">
        <v>3286.7145030759275</v>
      </c>
      <c r="O5794" s="6">
        <v>108282593.00416596</v>
      </c>
    </row>
    <row r="5795">
      <c r="A5795">
        <v>5791</v>
      </c>
      <c r="B5795" s="6">
        <v>-153120433.30249646</v>
      </c>
      <c r="C5795" s="6">
        <v>59626109.84900902</v>
      </c>
      <c r="D5795" s="6">
        <v>79668278.34930694</v>
      </c>
      <c r="E5795" s="6">
        <v>72269477.69326094</v>
      </c>
      <c r="F5795" s="6">
        <v>83107036.77065048</v>
      </c>
      <c r="G5795" s="6">
        <v>111783727.24318156</v>
      </c>
      <c r="H5795" s="6">
        <f>NPV(Supuestos!$B$22,C5795:G5795)+B5795</f>
        <v>116528166.49892068</v>
      </c>
      <c r="I5795" s="2">
        <f>IFERROR(IRR(B5795:G5795),"")</f>
        <v>0.3960096036620589</v>
      </c>
      <c r="J5795" s="2">
        <f>IFERROR(MIRR(B5795:G5795,Supuestos!$B$22,Supuestos!$B$22),"")</f>
        <v>0.2766088633183088</v>
      </c>
      <c r="K5795" s="6">
        <v>8345.679851020199</v>
      </c>
      <c r="L5795" s="6">
        <v>41659.94458235893</v>
      </c>
      <c r="M5795" s="6">
        <v>125305988.49484758</v>
      </c>
      <c r="N5795" s="6">
        <v>3318.827762765189</v>
      </c>
      <c r="O5795" s="6">
        <v>112306155.32904063</v>
      </c>
    </row>
    <row r="5796">
      <c r="A5796">
        <v>5792</v>
      </c>
      <c r="B5796" s="6">
        <v>-166526825.9646874</v>
      </c>
      <c r="C5796" s="6">
        <v>80149323.7301875</v>
      </c>
      <c r="D5796" s="6">
        <v>96028258.55431013</v>
      </c>
      <c r="E5796" s="6">
        <v>102249032.3164371</v>
      </c>
      <c r="F5796" s="6">
        <v>109461249.83036703</v>
      </c>
      <c r="G5796" s="6">
        <v>127202511.49270028</v>
      </c>
      <c r="H5796" s="6">
        <f>NPV(Supuestos!$B$22,C5796:G5796)+B5796</f>
        <v>177560255.1639739</v>
      </c>
      <c r="I5796" s="2">
        <f>IFERROR(IRR(B5796:G5796),"")</f>
        <v>0.49351081805061836</v>
      </c>
      <c r="J5796" s="2">
        <f>IFERROR(MIRR(B5796:G5796,Supuestos!$B$22,Supuestos!$B$22),"")</f>
        <v>0.31807973783670085</v>
      </c>
      <c r="K5796" s="6">
        <v>9106.721639951233</v>
      </c>
      <c r="L5796" s="6">
        <v>41069.50832074553</v>
      </c>
      <c r="M5796" s="6">
        <v>136606139.55135217</v>
      </c>
      <c r="N5796" s="6">
        <v>3433.0667509386935</v>
      </c>
      <c r="O5796" s="6">
        <v>108309964.18258162</v>
      </c>
    </row>
    <row r="5797">
      <c r="A5797">
        <v>5793</v>
      </c>
      <c r="B5797" s="6">
        <v>-167772257.55299813</v>
      </c>
      <c r="C5797" s="6">
        <v>54940190.49672646</v>
      </c>
      <c r="D5797" s="6">
        <v>61949073.25281753</v>
      </c>
      <c r="E5797" s="6">
        <v>50484867.45331045</v>
      </c>
      <c r="F5797" s="6">
        <v>52683200.07606412</v>
      </c>
      <c r="G5797" s="6">
        <v>98854605.84263189</v>
      </c>
      <c r="H5797" s="6">
        <f>NPV(Supuestos!$B$22,C5797:G5797)+B5797</f>
        <v>44699208.13871254</v>
      </c>
      <c r="I5797" s="2">
        <f>IFERROR(IRR(B5797:G5797),"")</f>
        <v>0.2381442945339308</v>
      </c>
      <c r="J5797" s="2">
        <f>IFERROR(MIRR(B5797:G5797,Supuestos!$B$22,Supuestos!$B$22),"")</f>
        <v>0.195145950781193</v>
      </c>
      <c r="K5797" s="6">
        <v>8218.031388780608</v>
      </c>
      <c r="L5797" s="6">
        <v>37714.22696332229</v>
      </c>
      <c r="M5797" s="6">
        <v>142977321.47394386</v>
      </c>
      <c r="N5797" s="6">
        <v>3382.814048292736</v>
      </c>
      <c r="O5797" s="6">
        <v>112424312.1637357</v>
      </c>
    </row>
    <row r="5798">
      <c r="A5798">
        <v>5794</v>
      </c>
      <c r="B5798" s="6">
        <v>-172760925.6582223</v>
      </c>
      <c r="C5798" s="6">
        <v>74732320.31522568</v>
      </c>
      <c r="D5798" s="6">
        <v>71623301.88956334</v>
      </c>
      <c r="E5798" s="6">
        <v>52509818.50388394</v>
      </c>
      <c r="F5798" s="6">
        <v>48870008.870813146</v>
      </c>
      <c r="G5798" s="6">
        <v>116765160.67974046</v>
      </c>
      <c r="H5798" s="6">
        <f>NPV(Supuestos!$B$22,C5798:G5798)+B5798</f>
        <v>72927312.1351724</v>
      </c>
      <c r="I5798" s="2">
        <f>IFERROR(IRR(B5798:G5798),"")</f>
        <v>0.29871891776140513</v>
      </c>
      <c r="J5798" s="2">
        <f>IFERROR(MIRR(B5798:G5798,Supuestos!$B$22,Supuestos!$B$22),"")</f>
        <v>0.22318633298974788</v>
      </c>
      <c r="K5798" s="6">
        <v>8137.285101230278</v>
      </c>
      <c r="L5798" s="6">
        <v>41679.34366025777</v>
      </c>
      <c r="M5798" s="6">
        <v>145628389.4825685</v>
      </c>
      <c r="N5798" s="6">
        <v>3414.155518170446</v>
      </c>
      <c r="O5798" s="6">
        <v>115724674.90345208</v>
      </c>
    </row>
    <row r="5799">
      <c r="A5799">
        <v>5795</v>
      </c>
      <c r="B5799" s="6">
        <v>-160099277.26826596</v>
      </c>
      <c r="C5799" s="6">
        <v>61540578.60605738</v>
      </c>
      <c r="D5799" s="6">
        <v>58281724.09712068</v>
      </c>
      <c r="E5799" s="6">
        <v>38160597.71138201</v>
      </c>
      <c r="F5799" s="6">
        <v>45455687.37301746</v>
      </c>
      <c r="G5799" s="6">
        <v>86411391.66894272</v>
      </c>
      <c r="H5799" s="6">
        <f>NPV(Supuestos!$B$22,C5799:G5799)+B5799</f>
        <v>36279682.17812449</v>
      </c>
      <c r="I5799" s="2">
        <f>IFERROR(IRR(B5799:G5799),"")</f>
        <v>0.2285932877606016</v>
      </c>
      <c r="J5799" s="2">
        <f>IFERROR(MIRR(B5799:G5799,Supuestos!$B$22,Supuestos!$B$22),"")</f>
        <v>0.18753376839903724</v>
      </c>
      <c r="K5799" s="6">
        <v>7899.180378407704</v>
      </c>
      <c r="L5799" s="6">
        <v>39091.937409176404</v>
      </c>
      <c r="M5799" s="6">
        <v>135395736.0733453</v>
      </c>
      <c r="N5799" s="6">
        <v>3449.4107382682464</v>
      </c>
      <c r="O5799" s="6">
        <v>110550794.93328135</v>
      </c>
    </row>
    <row r="5800">
      <c r="A5800">
        <v>5796</v>
      </c>
      <c r="B5800" s="6">
        <v>-176236851.35871443</v>
      </c>
      <c r="C5800" s="6">
        <v>67493209.85384816</v>
      </c>
      <c r="D5800" s="6">
        <v>56000094.74562906</v>
      </c>
      <c r="E5800" s="6">
        <v>78987379.8436131</v>
      </c>
      <c r="F5800" s="6">
        <v>73535114.08792032</v>
      </c>
      <c r="G5800" s="6">
        <v>113030474.38099226</v>
      </c>
      <c r="H5800" s="6">
        <f>NPV(Supuestos!$B$22,C5800:G5800)+B5800</f>
        <v>81615381.97724727</v>
      </c>
      <c r="I5800" s="2">
        <f>IFERROR(IRR(B5800:G5800),"")</f>
        <v>0.3026011711806728</v>
      </c>
      <c r="J5800" s="2">
        <f>IFERROR(MIRR(B5800:G5800,Supuestos!$B$22,Supuestos!$B$22),"")</f>
        <v>0.23015457403507256</v>
      </c>
      <c r="K5800" s="6">
        <v>7567.205172134469</v>
      </c>
      <c r="L5800" s="6">
        <v>46067.915597938874</v>
      </c>
      <c r="M5800" s="6">
        <v>148348421.82414025</v>
      </c>
      <c r="N5800" s="6">
        <v>3328.0055881788335</v>
      </c>
      <c r="O5800" s="6">
        <v>111324371.61007428</v>
      </c>
    </row>
    <row r="5801">
      <c r="A5801">
        <v>5797</v>
      </c>
      <c r="B5801" s="6">
        <v>-150988762.7300269</v>
      </c>
      <c r="C5801" s="6">
        <v>45068317.025291175</v>
      </c>
      <c r="D5801" s="6">
        <v>53174584.83304261</v>
      </c>
      <c r="E5801" s="6">
        <v>42960211.040749535</v>
      </c>
      <c r="F5801" s="6">
        <v>40748155.864121474</v>
      </c>
      <c r="G5801" s="6">
        <v>95987022.26086994</v>
      </c>
      <c r="H5801" s="6">
        <f>NPV(Supuestos!$B$22,C5801:G5801)+B5801</f>
        <v>32436714.820972558</v>
      </c>
      <c r="I5801" s="2">
        <f>IFERROR(IRR(B5801:G5801),"")</f>
        <v>0.2178713696940899</v>
      </c>
      <c r="J5801" s="2">
        <f>IFERROR(MIRR(B5801:G5801,Supuestos!$B$22,Supuestos!$B$22),"")</f>
        <v>0.18524425181476833</v>
      </c>
      <c r="K5801" s="6">
        <v>8166.3067693144785</v>
      </c>
      <c r="L5801" s="6">
        <v>36250.94859041499</v>
      </c>
      <c r="M5801" s="6">
        <v>127305853.38058873</v>
      </c>
      <c r="N5801" s="6">
        <v>3437.9028883141777</v>
      </c>
      <c r="O5801" s="6">
        <v>111968147.44515525</v>
      </c>
    </row>
    <row r="5802">
      <c r="A5802">
        <v>5798</v>
      </c>
      <c r="B5802" s="6">
        <v>-176654385.84716853</v>
      </c>
      <c r="C5802" s="6">
        <v>51942475.18713464</v>
      </c>
      <c r="D5802" s="6">
        <v>58254333.95227127</v>
      </c>
      <c r="E5802" s="6">
        <v>64334626.30440903</v>
      </c>
      <c r="F5802" s="6">
        <v>68673784.7718218</v>
      </c>
      <c r="G5802" s="6">
        <v>116461979.77503443</v>
      </c>
      <c r="H5802" s="6">
        <f>NPV(Supuestos!$B$22,C5802:G5802)+B5802</f>
        <v>58305143.92852318</v>
      </c>
      <c r="I5802" s="2">
        <f>IFERROR(IRR(B5802:G5802),"")</f>
        <v>0.253429134664754</v>
      </c>
      <c r="J5802" s="2">
        <f>IFERROR(MIRR(B5802:G5802,Supuestos!$B$22,Supuestos!$B$22),"")</f>
        <v>0.2069202647518933</v>
      </c>
      <c r="K5802" s="6">
        <v>8530.274601186848</v>
      </c>
      <c r="L5802" s="6">
        <v>37424.294176789925</v>
      </c>
      <c r="M5802" s="6">
        <v>151115225.36047927</v>
      </c>
      <c r="N5802" s="6">
        <v>3403.9998354700706</v>
      </c>
      <c r="O5802" s="6">
        <v>112112962.24411337</v>
      </c>
    </row>
    <row r="5803">
      <c r="A5803">
        <v>5799</v>
      </c>
      <c r="B5803" s="6">
        <v>-172946733.69707295</v>
      </c>
      <c r="C5803" s="6">
        <v>78548330.37875153</v>
      </c>
      <c r="D5803" s="6">
        <v>55642100.88539982</v>
      </c>
      <c r="E5803" s="6">
        <v>53256902.056636766</v>
      </c>
      <c r="F5803" s="6">
        <v>59762940.86616255</v>
      </c>
      <c r="G5803" s="6">
        <v>93777613.88412312</v>
      </c>
      <c r="H5803" s="6">
        <f>NPV(Supuestos!$B$22,C5803:G5803)+B5803</f>
        <v>58806604.94573159</v>
      </c>
      <c r="I5803" s="2">
        <f>IFERROR(IRR(B5803:G5803),"")</f>
        <v>0.2721813125837465</v>
      </c>
      <c r="J5803" s="2">
        <f>IFERROR(MIRR(B5803:G5803,Supuestos!$B$22,Supuestos!$B$22),"")</f>
        <v>0.2087252049939945</v>
      </c>
      <c r="K5803" s="6">
        <v>7609.2973495433525</v>
      </c>
      <c r="L5803" s="6">
        <v>43924.8914678539</v>
      </c>
      <c r="M5803" s="6">
        <v>146207728.87904733</v>
      </c>
      <c r="N5803" s="6">
        <v>3312.287712159256</v>
      </c>
      <c r="O5803" s="6">
        <v>113547770.4761855</v>
      </c>
    </row>
    <row r="5804">
      <c r="A5804">
        <v>5800</v>
      </c>
      <c r="B5804" s="6">
        <v>-170007832.84792197</v>
      </c>
      <c r="C5804" s="6">
        <v>74709413.70852008</v>
      </c>
      <c r="D5804" s="6">
        <v>62415151.24931957</v>
      </c>
      <c r="E5804" s="6">
        <v>61041820.87096366</v>
      </c>
      <c r="F5804" s="6">
        <v>58797038.340831056</v>
      </c>
      <c r="G5804" s="6">
        <v>100687920.36546937</v>
      </c>
      <c r="H5804" s="6">
        <f>NPV(Supuestos!$B$22,C5804:G5804)+B5804</f>
        <v>71861380.6232906</v>
      </c>
      <c r="I5804" s="2">
        <f>IFERROR(IRR(B5804:G5804),"")</f>
        <v>0.29964509160329805</v>
      </c>
      <c r="J5804" s="2">
        <f>IFERROR(MIRR(B5804:G5804,Supuestos!$B$22,Supuestos!$B$22),"")</f>
        <v>0.22328368495135575</v>
      </c>
      <c r="K5804" s="6">
        <v>7685.0828146017475</v>
      </c>
      <c r="L5804" s="6">
        <v>43813.41818647645</v>
      </c>
      <c r="M5804" s="6">
        <v>143071053.07561398</v>
      </c>
      <c r="N5804" s="6">
        <v>3446.806649118662</v>
      </c>
      <c r="O5804" s="6">
        <v>105494652.34599803</v>
      </c>
    </row>
    <row r="5805">
      <c r="A5805">
        <v>5801</v>
      </c>
      <c r="B5805" s="6">
        <v>-173613217.60713583</v>
      </c>
      <c r="C5805" s="6">
        <v>72900984.79178953</v>
      </c>
      <c r="D5805" s="6">
        <v>75553376.44524495</v>
      </c>
      <c r="E5805" s="6">
        <v>85656603.8558074</v>
      </c>
      <c r="F5805" s="6">
        <v>70927629.71882263</v>
      </c>
      <c r="G5805" s="6">
        <v>100927028.48926333</v>
      </c>
      <c r="H5805" s="6">
        <f>NPV(Supuestos!$B$22,C5805:G5805)+B5805</f>
        <v>100699838.94594653</v>
      </c>
      <c r="I5805" s="2">
        <f>IFERROR(IRR(B5805:G5805),"")</f>
        <v>0.3516020262631179</v>
      </c>
      <c r="J5805" s="2">
        <f>IFERROR(MIRR(B5805:G5805,Supuestos!$B$22,Supuestos!$B$22),"")</f>
        <v>0.24921614941928127</v>
      </c>
      <c r="K5805" s="6">
        <v>9026.379182164921</v>
      </c>
      <c r="L5805" s="6">
        <v>35937.5109662936</v>
      </c>
      <c r="M5805" s="6">
        <v>147662369.53953773</v>
      </c>
      <c r="N5805" s="6">
        <v>3342.1931628758707</v>
      </c>
      <c r="O5805" s="6">
        <v>109259832.66106218</v>
      </c>
    </row>
    <row r="5806">
      <c r="A5806">
        <v>5802</v>
      </c>
      <c r="B5806" s="6">
        <v>-168162241.1296656</v>
      </c>
      <c r="C5806" s="6">
        <v>29888477.242345624</v>
      </c>
      <c r="D5806" s="6">
        <v>18581210.53780186</v>
      </c>
      <c r="E5806" s="6">
        <v>42112286.87664564</v>
      </c>
      <c r="F5806" s="6">
        <v>29517983.900183443</v>
      </c>
      <c r="G5806" s="6">
        <v>59301428.38447693</v>
      </c>
      <c r="H5806" s="6">
        <f>NPV(Supuestos!$B$22,C5806:G5806)+B5806</f>
        <v>-50945726.61430313</v>
      </c>
      <c r="I5806" s="2">
        <f>IFERROR(IRR(B5806:G5806),"")</f>
        <v>0.019391493682611435</v>
      </c>
      <c r="J5806" s="2">
        <f>IFERROR(MIRR(B5806:G5806,Supuestos!$B$22,Supuestos!$B$22),"")</f>
        <v>0.060612923505277694</v>
      </c>
      <c r="K5806" s="6">
        <v>7560.910882053051</v>
      </c>
      <c r="L5806" s="6">
        <v>34758.44709636866</v>
      </c>
      <c r="M5806" s="6">
        <v>147137799.45812967</v>
      </c>
      <c r="N5806" s="6">
        <v>3527.9621650775275</v>
      </c>
      <c r="O5806" s="6">
        <v>104644665.62087218</v>
      </c>
    </row>
    <row r="5807">
      <c r="A5807">
        <v>5803</v>
      </c>
      <c r="B5807" s="6">
        <v>-181438098.83731163</v>
      </c>
      <c r="C5807" s="6">
        <v>85933652.4744129</v>
      </c>
      <c r="D5807" s="6">
        <v>62187732.9601251</v>
      </c>
      <c r="E5807" s="6">
        <v>67299482.69643399</v>
      </c>
      <c r="F5807" s="6">
        <v>78174249.04893889</v>
      </c>
      <c r="G5807" s="6">
        <v>133012136.0616056</v>
      </c>
      <c r="H5807" s="6">
        <f>NPV(Supuestos!$B$22,C5807:G5807)+B5807</f>
        <v>102586739.63735402</v>
      </c>
      <c r="I5807" s="2">
        <f>IFERROR(IRR(B5807:G5807),"")</f>
        <v>0.3409414330694322</v>
      </c>
      <c r="J5807" s="2">
        <f>IFERROR(MIRR(B5807:G5807,Supuestos!$B$22,Supuestos!$B$22),"")</f>
        <v>0.24689653571501702</v>
      </c>
      <c r="K5807" s="6">
        <v>8436.441834852512</v>
      </c>
      <c r="L5807" s="6">
        <v>42468.02016088036</v>
      </c>
      <c r="M5807" s="6">
        <v>152775780.28302273</v>
      </c>
      <c r="N5807" s="6">
        <v>3459.1017361730337</v>
      </c>
      <c r="O5807" s="6">
        <v>108808868.493411</v>
      </c>
    </row>
    <row r="5808">
      <c r="A5808">
        <v>5804</v>
      </c>
      <c r="B5808" s="6">
        <v>-160136323.89077544</v>
      </c>
      <c r="C5808" s="6">
        <v>27971450.49721068</v>
      </c>
      <c r="D5808" s="6">
        <v>47674311.01032163</v>
      </c>
      <c r="E5808" s="6">
        <v>47052853.114896715</v>
      </c>
      <c r="F5808" s="6">
        <v>48210193.88552755</v>
      </c>
      <c r="G5808" s="6">
        <v>87911205.31365678</v>
      </c>
      <c r="H5808" s="6">
        <f>NPV(Supuestos!$B$22,C5808:G5808)+B5808</f>
        <v>7045836.3215553835</v>
      </c>
      <c r="I5808" s="2">
        <f>IFERROR(IRR(B5808:G5808),"")</f>
        <v>0.155490530837278</v>
      </c>
      <c r="J5808" s="2">
        <f>IFERROR(MIRR(B5808:G5808,Supuestos!$B$22,Supuestos!$B$22),"")</f>
        <v>0.14985973639262884</v>
      </c>
      <c r="K5808" s="6">
        <v>7712.878607418392</v>
      </c>
      <c r="L5808" s="6">
        <v>35357.78424738755</v>
      </c>
      <c r="M5808" s="6">
        <v>138319500.0725842</v>
      </c>
      <c r="N5808" s="6">
        <v>3331.4822145116827</v>
      </c>
      <c r="O5808" s="6">
        <v>104647236.11243194</v>
      </c>
    </row>
    <row r="5809">
      <c r="A5809">
        <v>5805</v>
      </c>
      <c r="B5809" s="6">
        <v>-187736573.41386998</v>
      </c>
      <c r="C5809" s="6">
        <v>63308778.54324547</v>
      </c>
      <c r="D5809" s="6">
        <v>61181959.92632707</v>
      </c>
      <c r="E5809" s="6">
        <v>76327277.76766798</v>
      </c>
      <c r="F5809" s="6">
        <v>61381456.25571249</v>
      </c>
      <c r="G5809" s="6">
        <v>104609342.5556671</v>
      </c>
      <c r="H5809" s="6">
        <f>NPV(Supuestos!$B$22,C5809:G5809)+B5809</f>
        <v>57067276.913993455</v>
      </c>
      <c r="I5809" s="2">
        <f>IFERROR(IRR(B5809:G5809),"")</f>
        <v>0.2513704920097867</v>
      </c>
      <c r="J5809" s="2">
        <f>IFERROR(MIRR(B5809:G5809,Supuestos!$B$22,Supuestos!$B$22),"")</f>
        <v>0.2021501717461882</v>
      </c>
      <c r="K5809" s="6">
        <v>8829.521938115224</v>
      </c>
      <c r="L5809" s="6">
        <v>34476.95595146749</v>
      </c>
      <c r="M5809" s="6">
        <v>163383370.29923683</v>
      </c>
      <c r="N5809" s="6">
        <v>3336.1873738467693</v>
      </c>
      <c r="O5809" s="6">
        <v>109148918.78497966</v>
      </c>
    </row>
    <row r="5810">
      <c r="A5810">
        <v>5806</v>
      </c>
      <c r="B5810" s="6">
        <v>-186343750.1887238</v>
      </c>
      <c r="C5810" s="6">
        <v>56744165.1060812</v>
      </c>
      <c r="D5810" s="6">
        <v>63257992.568731576</v>
      </c>
      <c r="E5810" s="6">
        <v>63380914.26437142</v>
      </c>
      <c r="F5810" s="6">
        <v>41821247.69310208</v>
      </c>
      <c r="G5810" s="6">
        <v>104537346.85756704</v>
      </c>
      <c r="H5810" s="6">
        <f>NPV(Supuestos!$B$22,C5810:G5810)+B5810</f>
        <v>33942074.38204296</v>
      </c>
      <c r="I5810" s="2">
        <f>IFERROR(IRR(B5810:G5810),"")</f>
        <v>0.20848956407600502</v>
      </c>
      <c r="J5810" s="2">
        <f>IFERROR(MIRR(B5810:G5810,Supuestos!$B$22,Supuestos!$B$22),"")</f>
        <v>0.1787974705341917</v>
      </c>
      <c r="K5810" s="6">
        <v>8264.701986778482</v>
      </c>
      <c r="L5810" s="6">
        <v>38956.58654114274</v>
      </c>
      <c r="M5810" s="6">
        <v>160586583.93394858</v>
      </c>
      <c r="N5810" s="6">
        <v>3480.352056057503</v>
      </c>
      <c r="O5810" s="6">
        <v>112020138.80166055</v>
      </c>
    </row>
    <row r="5811">
      <c r="A5811">
        <v>5807</v>
      </c>
      <c r="B5811" s="6">
        <v>-161190227.60259274</v>
      </c>
      <c r="C5811" s="6">
        <v>43888253.32354383</v>
      </c>
      <c r="D5811" s="6">
        <v>19879925.653224032</v>
      </c>
      <c r="E5811" s="6">
        <v>31716390.413032588</v>
      </c>
      <c r="F5811" s="6">
        <v>34980165.33231991</v>
      </c>
      <c r="G5811" s="6">
        <v>82295824.60829854</v>
      </c>
      <c r="H5811" s="6">
        <f>NPV(Supuestos!$B$22,C5811:G5811)+B5811</f>
        <v>-22534203.889206767</v>
      </c>
      <c r="I5811" s="2">
        <f>IFERROR(IRR(B5811:G5811),"")</f>
        <v>0.08697683420157012</v>
      </c>
      <c r="J5811" s="2">
        <f>IFERROR(MIRR(B5811:G5811,Supuestos!$B$22,Supuestos!$B$22),"")</f>
        <v>0.10617759531807991</v>
      </c>
      <c r="K5811" s="6">
        <v>8047.974420977033</v>
      </c>
      <c r="L5811" s="6">
        <v>33790.56123229347</v>
      </c>
      <c r="M5811" s="6">
        <v>139434581.80515626</v>
      </c>
      <c r="N5811" s="6">
        <v>3463.886659902831</v>
      </c>
      <c r="O5811" s="6">
        <v>112080808.36282212</v>
      </c>
    </row>
    <row r="5812">
      <c r="A5812">
        <v>5808</v>
      </c>
      <c r="B5812" s="6">
        <v>-169955489.18192053</v>
      </c>
      <c r="C5812" s="6">
        <v>41317313.8379097</v>
      </c>
      <c r="D5812" s="6">
        <v>49897355.640907645</v>
      </c>
      <c r="E5812" s="6">
        <v>36314950.23267136</v>
      </c>
      <c r="F5812" s="6">
        <v>28890361.236012213</v>
      </c>
      <c r="G5812" s="6">
        <v>75471881.06962326</v>
      </c>
      <c r="H5812" s="6">
        <f>NPV(Supuestos!$B$22,C5812:G5812)+B5812</f>
        <v>-14503136.32601238</v>
      </c>
      <c r="I5812" s="2">
        <f>IFERROR(IRR(B5812:G5812),"")</f>
        <v>0.10588610679633158</v>
      </c>
      <c r="J5812" s="2">
        <f>IFERROR(MIRR(B5812:G5812,Supuestos!$B$22,Supuestos!$B$22),"")</f>
        <v>0.1198433416017568</v>
      </c>
      <c r="K5812" s="6">
        <v>7821.894517171797</v>
      </c>
      <c r="L5812" s="6">
        <v>35495.456183447845</v>
      </c>
      <c r="M5812" s="6">
        <v>147744152.05345473</v>
      </c>
      <c r="N5812" s="6">
        <v>3291.4135101251304</v>
      </c>
      <c r="O5812" s="6">
        <v>111745335.88049906</v>
      </c>
    </row>
    <row r="5813">
      <c r="A5813">
        <v>5809</v>
      </c>
      <c r="B5813" s="6">
        <v>-187513200.83714837</v>
      </c>
      <c r="C5813" s="6">
        <v>55457836.42584798</v>
      </c>
      <c r="D5813" s="6">
        <v>50447295.66119577</v>
      </c>
      <c r="E5813" s="6">
        <v>52786634.4854103</v>
      </c>
      <c r="F5813" s="6">
        <v>53881047.93381803</v>
      </c>
      <c r="G5813" s="6">
        <v>86646985.32725188</v>
      </c>
      <c r="H5813" s="6">
        <f>NPV(Supuestos!$B$22,C5813:G5813)+B5813</f>
        <v>12484689.567926485</v>
      </c>
      <c r="I5813" s="2">
        <f>IFERROR(IRR(B5813:G5813),"")</f>
        <v>0.16558346266923593</v>
      </c>
      <c r="J5813" s="2">
        <f>IFERROR(MIRR(B5813:G5813,Supuestos!$B$22,Supuestos!$B$22),"")</f>
        <v>0.1547914635466161</v>
      </c>
      <c r="K5813" s="6">
        <v>8549.403788516862</v>
      </c>
      <c r="L5813" s="6">
        <v>35421.26634674519</v>
      </c>
      <c r="M5813" s="6">
        <v>163286744.1412341</v>
      </c>
      <c r="N5813" s="6">
        <v>3594.11539407447</v>
      </c>
      <c r="O5813" s="6">
        <v>112753144.13341749</v>
      </c>
    </row>
    <row r="5814">
      <c r="A5814">
        <v>5810</v>
      </c>
      <c r="B5814" s="6">
        <v>-185341027.91093552</v>
      </c>
      <c r="C5814" s="6">
        <v>73602378.18966107</v>
      </c>
      <c r="D5814" s="6">
        <v>75893618.90403898</v>
      </c>
      <c r="E5814" s="6">
        <v>82067698.72279018</v>
      </c>
      <c r="F5814" s="6">
        <v>73400859.46913412</v>
      </c>
      <c r="G5814" s="6">
        <v>111549857.21396191</v>
      </c>
      <c r="H5814" s="6">
        <f>NPV(Supuestos!$B$22,C5814:G5814)+B5814</f>
        <v>94408197.71644633</v>
      </c>
      <c r="I5814" s="2">
        <f>IFERROR(IRR(B5814:G5814),"")</f>
        <v>0.3245721716692037</v>
      </c>
      <c r="J5814" s="2">
        <f>IFERROR(MIRR(B5814:G5814,Supuestos!$B$22,Supuestos!$B$22),"")</f>
        <v>0.23783944121690137</v>
      </c>
      <c r="K5814" s="6">
        <v>8371.52453779318</v>
      </c>
      <c r="L5814" s="6">
        <v>41429.78384587651</v>
      </c>
      <c r="M5814" s="6">
        <v>157594591.7460377</v>
      </c>
      <c r="N5814" s="6">
        <v>3409.2851277440786</v>
      </c>
      <c r="O5814" s="6">
        <v>108175488.25700808</v>
      </c>
    </row>
    <row r="5815">
      <c r="A5815">
        <v>5811</v>
      </c>
      <c r="B5815" s="6">
        <v>-151683000.4432459</v>
      </c>
      <c r="C5815" s="6">
        <v>69663717.40160094</v>
      </c>
      <c r="D5815" s="6">
        <v>46278717.569787994</v>
      </c>
      <c r="E5815" s="6">
        <v>84006497.57794742</v>
      </c>
      <c r="F5815" s="6">
        <v>76543181.63692537</v>
      </c>
      <c r="G5815" s="6">
        <v>90057990.79991025</v>
      </c>
      <c r="H5815" s="6">
        <f>NPV(Supuestos!$B$22,C5815:G5815)+B5815</f>
        <v>93830493.67451955</v>
      </c>
      <c r="I5815" s="2">
        <f>IFERROR(IRR(B5815:G5815),"")</f>
        <v>0.3589085857237436</v>
      </c>
      <c r="J5815" s="2">
        <f>IFERROR(MIRR(B5815:G5815,Supuestos!$B$22,Supuestos!$B$22),"")</f>
        <v>0.2552566840319421</v>
      </c>
      <c r="K5815" s="6">
        <v>8683.749067011076</v>
      </c>
      <c r="L5815" s="6">
        <v>35769.55764420029</v>
      </c>
      <c r="M5815" s="6">
        <v>126833891.41762803</v>
      </c>
      <c r="N5815" s="6">
        <v>3373.76137006407</v>
      </c>
      <c r="O5815" s="6">
        <v>104357483.97679259</v>
      </c>
    </row>
    <row r="5816">
      <c r="A5816">
        <v>5812</v>
      </c>
      <c r="B5816" s="6">
        <v>-188925714.9018555</v>
      </c>
      <c r="C5816" s="6">
        <v>88190952.58495903</v>
      </c>
      <c r="D5816" s="6">
        <v>119891306.56506449</v>
      </c>
      <c r="E5816" s="6">
        <v>86384755.03652827</v>
      </c>
      <c r="F5816" s="6">
        <v>88037313.94708139</v>
      </c>
      <c r="G5816" s="6">
        <v>149492501.0472856</v>
      </c>
      <c r="H5816" s="6">
        <f>NPV(Supuestos!$B$22,C5816:G5816)+B5816</f>
        <v>168761364.11468443</v>
      </c>
      <c r="I5816" s="2">
        <f>IFERROR(IRR(B5816:G5816),"")</f>
        <v>0.45157030359170963</v>
      </c>
      <c r="J5816" s="2">
        <f>IFERROR(MIRR(B5816:G5816,Supuestos!$B$22,Supuestos!$B$22),"")</f>
        <v>0.29523116894459345</v>
      </c>
      <c r="K5816" s="6">
        <v>9126.554616210835</v>
      </c>
      <c r="L5816" s="6">
        <v>41366.32201321889</v>
      </c>
      <c r="M5816" s="6">
        <v>158723155.13182297</v>
      </c>
      <c r="N5816" s="6">
        <v>3338.1813764882586</v>
      </c>
      <c r="O5816" s="6">
        <v>109413497.17921095</v>
      </c>
    </row>
    <row r="5817">
      <c r="A5817">
        <v>5813</v>
      </c>
      <c r="B5817" s="6">
        <v>-174167925.6759358</v>
      </c>
      <c r="C5817" s="6">
        <v>89294515.12387078</v>
      </c>
      <c r="D5817" s="6">
        <v>79199862.46595564</v>
      </c>
      <c r="E5817" s="6">
        <v>70568831.10063635</v>
      </c>
      <c r="F5817" s="6">
        <v>89367920.87320194</v>
      </c>
      <c r="G5817" s="6">
        <v>134081688.93341008</v>
      </c>
      <c r="H5817" s="6">
        <f>NPV(Supuestos!$B$22,C5817:G5817)+B5817</f>
        <v>135285080.78907025</v>
      </c>
      <c r="I5817" s="2">
        <f>IFERROR(IRR(B5817:G5817),"")</f>
        <v>0.41277646941543306</v>
      </c>
      <c r="J5817" s="2">
        <f>IFERROR(MIRR(B5817:G5817,Supuestos!$B$22,Supuestos!$B$22),"")</f>
        <v>0.2788810633374095</v>
      </c>
      <c r="K5817" s="6">
        <v>9303.748948259998</v>
      </c>
      <c r="L5817" s="6">
        <v>36922.28748907833</v>
      </c>
      <c r="M5817" s="6">
        <v>146686670.20442653</v>
      </c>
      <c r="N5817" s="6">
        <v>3351.1955418934426</v>
      </c>
      <c r="O5817" s="6">
        <v>109764776.5282063</v>
      </c>
    </row>
    <row r="5818">
      <c r="A5818">
        <v>5814</v>
      </c>
      <c r="B5818" s="6">
        <v>-177648971.87942505</v>
      </c>
      <c r="C5818" s="6">
        <v>63972911.742025495</v>
      </c>
      <c r="D5818" s="6">
        <v>71573477.47476977</v>
      </c>
      <c r="E5818" s="6">
        <v>54584584.494601466</v>
      </c>
      <c r="F5818" s="6">
        <v>85798906.35122699</v>
      </c>
      <c r="G5818" s="6">
        <v>119693406.38479795</v>
      </c>
      <c r="H5818" s="6">
        <f>NPV(Supuestos!$B$22,C5818:G5818)+B5818</f>
        <v>83348968.8193221</v>
      </c>
      <c r="I5818" s="2">
        <f>IFERROR(IRR(B5818:G5818),"")</f>
        <v>0.30275943512380676</v>
      </c>
      <c r="J5818" s="2">
        <f>IFERROR(MIRR(B5818:G5818,Supuestos!$B$22,Supuestos!$B$22),"")</f>
        <v>0.23117482873168949</v>
      </c>
      <c r="K5818" s="6">
        <v>8622.8538924614</v>
      </c>
      <c r="L5818" s="6">
        <v>37087.825948164915</v>
      </c>
      <c r="M5818" s="6">
        <v>152064739.53221986</v>
      </c>
      <c r="N5818" s="6">
        <v>3393.3541646537683</v>
      </c>
      <c r="O5818" s="6">
        <v>102362527.75581004</v>
      </c>
    </row>
    <row r="5819">
      <c r="A5819">
        <v>5815</v>
      </c>
      <c r="B5819" s="6">
        <v>-165625349.0548822</v>
      </c>
      <c r="C5819" s="6">
        <v>52719293.93787051</v>
      </c>
      <c r="D5819" s="6">
        <v>49988898.25422829</v>
      </c>
      <c r="E5819" s="6">
        <v>38566408.21899998</v>
      </c>
      <c r="F5819" s="6">
        <v>46836089.25652763</v>
      </c>
      <c r="G5819" s="6">
        <v>94832189.50150196</v>
      </c>
      <c r="H5819" s="6">
        <f>NPV(Supuestos!$B$22,C5819:G5819)+B5819</f>
        <v>22099298.965790723</v>
      </c>
      <c r="I5819" s="2">
        <f>IFERROR(IRR(B5819:G5819),"")</f>
        <v>0.18989485100232142</v>
      </c>
      <c r="J5819" s="2">
        <f>IFERROR(MIRR(B5819:G5819,Supuestos!$B$22,Supuestos!$B$22),"")</f>
        <v>0.16891720180992853</v>
      </c>
      <c r="K5819" s="6">
        <v>7927.418041099363</v>
      </c>
      <c r="L5819" s="6">
        <v>36901.428818300716</v>
      </c>
      <c r="M5819" s="6">
        <v>142222704.8503589</v>
      </c>
      <c r="N5819" s="6">
        <v>3334.3916721331575</v>
      </c>
      <c r="O5819" s="6">
        <v>110865917.1745385</v>
      </c>
    </row>
    <row r="5820">
      <c r="A5820">
        <v>5816</v>
      </c>
      <c r="B5820" s="6">
        <v>-167555693.67402694</v>
      </c>
      <c r="C5820" s="6">
        <v>74912472.8605811</v>
      </c>
      <c r="D5820" s="6">
        <v>46445887.18157095</v>
      </c>
      <c r="E5820" s="6">
        <v>54787130.30402404</v>
      </c>
      <c r="F5820" s="6">
        <v>63541194.25519555</v>
      </c>
      <c r="G5820" s="6">
        <v>92305266.82463074</v>
      </c>
      <c r="H5820" s="6">
        <f>NPV(Supuestos!$B$22,C5820:G5820)+B5820</f>
        <v>56437307.3077232</v>
      </c>
      <c r="I5820" s="2">
        <f>IFERROR(IRR(B5820:G5820),"")</f>
        <v>0.268069402854289</v>
      </c>
      <c r="J5820" s="2">
        <f>IFERROR(MIRR(B5820:G5820,Supuestos!$B$22,Supuestos!$B$22),"")</f>
        <v>0.20814734262607715</v>
      </c>
      <c r="K5820" s="6">
        <v>8157.686413860568</v>
      </c>
      <c r="L5820" s="6">
        <v>36793.87652087334</v>
      </c>
      <c r="M5820" s="6">
        <v>143543461.1454196</v>
      </c>
      <c r="N5820" s="6">
        <v>3241.529681440443</v>
      </c>
      <c r="O5820" s="6">
        <v>105529581.11944778</v>
      </c>
    </row>
    <row r="5821">
      <c r="A5821">
        <v>5817</v>
      </c>
      <c r="B5821" s="6">
        <v>-178949550.895526</v>
      </c>
      <c r="C5821" s="6">
        <v>72844928.59148629</v>
      </c>
      <c r="D5821" s="6">
        <v>100512940.96458906</v>
      </c>
      <c r="E5821" s="6">
        <v>86155591.26641229</v>
      </c>
      <c r="F5821" s="6">
        <v>71993783.51317024</v>
      </c>
      <c r="G5821" s="6">
        <v>144142350.70003065</v>
      </c>
      <c r="H5821" s="6">
        <f>NPV(Supuestos!$B$22,C5821:G5821)+B5821</f>
        <v>137932643.0742855</v>
      </c>
      <c r="I5821" s="2">
        <f>IFERROR(IRR(B5821:G5821),"")</f>
        <v>0.4040129151201522</v>
      </c>
      <c r="J5821" s="2">
        <f>IFERROR(MIRR(B5821:G5821,Supuestos!$B$22,Supuestos!$B$22),"")</f>
        <v>0.2780219004204627</v>
      </c>
      <c r="K5821" s="6">
        <v>8178.0842705477735</v>
      </c>
      <c r="L5821" s="6">
        <v>46982.75620070178</v>
      </c>
      <c r="M5821" s="6">
        <v>148211235.7377708</v>
      </c>
      <c r="N5821" s="6">
        <v>3474.4406337228916</v>
      </c>
      <c r="O5821" s="6">
        <v>107067807.60385102</v>
      </c>
    </row>
    <row r="5822">
      <c r="A5822">
        <v>5818</v>
      </c>
      <c r="B5822" s="6">
        <v>-169019224.16633192</v>
      </c>
      <c r="C5822" s="6">
        <v>33365782.52338667</v>
      </c>
      <c r="D5822" s="6">
        <v>48792643.05323347</v>
      </c>
      <c r="E5822" s="6">
        <v>52940254.32257542</v>
      </c>
      <c r="F5822" s="6">
        <v>52626720.84928389</v>
      </c>
      <c r="G5822" s="6">
        <v>76287537.98899409</v>
      </c>
      <c r="H5822" s="6">
        <f>NPV(Supuestos!$B$22,C5822:G5822)+B5822</f>
        <v>4307124.493444756</v>
      </c>
      <c r="I5822" s="2">
        <f>IFERROR(IRR(B5822:G5822),"")</f>
        <v>0.1493687353344762</v>
      </c>
      <c r="J5822" s="2">
        <f>IFERROR(MIRR(B5822:G5822,Supuestos!$B$22,Supuestos!$B$22),"")</f>
        <v>0.1457517999703417</v>
      </c>
      <c r="K5822" s="6">
        <v>7577.746968306597</v>
      </c>
      <c r="L5822" s="6">
        <v>37993.991060012675</v>
      </c>
      <c r="M5822" s="6">
        <v>145986516.1208216</v>
      </c>
      <c r="N5822" s="6">
        <v>3450.7940095228455</v>
      </c>
      <c r="O5822" s="6">
        <v>103326515.91472308</v>
      </c>
    </row>
    <row r="5823">
      <c r="A5823">
        <v>5819</v>
      </c>
      <c r="B5823" s="6">
        <v>-166964266.67261153</v>
      </c>
      <c r="C5823" s="6">
        <v>49477629.91858648</v>
      </c>
      <c r="D5823" s="6">
        <v>42691798.725771695</v>
      </c>
      <c r="E5823" s="6">
        <v>45691856.10898564</v>
      </c>
      <c r="F5823" s="6">
        <v>62044600.83596964</v>
      </c>
      <c r="G5823" s="6">
        <v>87238377.2992543</v>
      </c>
      <c r="H5823" s="6">
        <f>NPV(Supuestos!$B$22,C5823:G5823)+B5823</f>
        <v>22172081.299086787</v>
      </c>
      <c r="I5823" s="2">
        <f>IFERROR(IRR(B5823:G5823),"")</f>
        <v>0.188479135296426</v>
      </c>
      <c r="J5823" s="2">
        <f>IFERROR(MIRR(B5823:G5823,Supuestos!$B$22,Supuestos!$B$22),"")</f>
        <v>0.16878638591129347</v>
      </c>
      <c r="K5823" s="6">
        <v>7406.260488061251</v>
      </c>
      <c r="L5823" s="6">
        <v>42633.10807173613</v>
      </c>
      <c r="M5823" s="6">
        <v>141704114.36901596</v>
      </c>
      <c r="N5823" s="6">
        <v>3443.394009458522</v>
      </c>
      <c r="O5823" s="6">
        <v>106228931.82469092</v>
      </c>
    </row>
    <row r="5824">
      <c r="A5824">
        <v>5820</v>
      </c>
      <c r="B5824" s="6">
        <v>-158950926.2261255</v>
      </c>
      <c r="C5824" s="6">
        <v>33917389.118025094</v>
      </c>
      <c r="D5824" s="6">
        <v>50394893.13242297</v>
      </c>
      <c r="E5824" s="6">
        <v>50764653.350113206</v>
      </c>
      <c r="F5824" s="6">
        <v>27793119.85402763</v>
      </c>
      <c r="G5824" s="6">
        <v>70628580.19165605</v>
      </c>
      <c r="H5824" s="6">
        <f>NPV(Supuestos!$B$22,C5824:G5824)+B5824</f>
        <v>-3018872.1293075383</v>
      </c>
      <c r="I5824" s="2">
        <f>IFERROR(IRR(B5824:G5824),"")</f>
        <v>0.13261999868173288</v>
      </c>
      <c r="J5824" s="2">
        <f>IFERROR(MIRR(B5824:G5824,Supuestos!$B$22,Supuestos!$B$22),"")</f>
        <v>0.13563643771035339</v>
      </c>
      <c r="K5824" s="6">
        <v>7243.597477290214</v>
      </c>
      <c r="L5824" s="6">
        <v>40040.38149391786</v>
      </c>
      <c r="M5824" s="6">
        <v>135748013.715799</v>
      </c>
      <c r="N5824" s="6">
        <v>3481.1411510532103</v>
      </c>
      <c r="O5824" s="6">
        <v>107186334.58909</v>
      </c>
    </row>
    <row r="5825">
      <c r="A5825">
        <v>5821</v>
      </c>
      <c r="B5825" s="6">
        <v>-150057987.7871005</v>
      </c>
      <c r="C5825" s="6">
        <v>26490536.04695228</v>
      </c>
      <c r="D5825" s="6">
        <v>46255789.920291506</v>
      </c>
      <c r="E5825" s="6">
        <v>51283891.91396892</v>
      </c>
      <c r="F5825" s="6">
        <v>40291369.893445805</v>
      </c>
      <c r="G5825" s="6">
        <v>76903337.93878159</v>
      </c>
      <c r="H5825" s="6">
        <f>NPV(Supuestos!$B$22,C5825:G5825)+B5825</f>
        <v>7183728.536320236</v>
      </c>
      <c r="I5825" s="2">
        <f>IFERROR(IRR(B5825:G5825),"")</f>
        <v>0.15719773929703257</v>
      </c>
      <c r="J5825" s="2">
        <f>IFERROR(MIRR(B5825:G5825,Supuestos!$B$22,Supuestos!$B$22),"")</f>
        <v>0.1507118428263292</v>
      </c>
      <c r="K5825" s="6">
        <v>7424.156117604371</v>
      </c>
      <c r="L5825" s="6">
        <v>39474.82949514677</v>
      </c>
      <c r="M5825" s="6">
        <v>126612604.03607783</v>
      </c>
      <c r="N5825" s="6">
        <v>3369.9203085775175</v>
      </c>
      <c r="O5825" s="6">
        <v>110482265.5661207</v>
      </c>
    </row>
    <row r="5826">
      <c r="A5826">
        <v>5822</v>
      </c>
      <c r="B5826" s="6">
        <v>-161554203.00378263</v>
      </c>
      <c r="C5826" s="6">
        <v>54747642.15091374</v>
      </c>
      <c r="D5826" s="6">
        <v>63479072.82639004</v>
      </c>
      <c r="E5826" s="6">
        <v>53921295.916253775</v>
      </c>
      <c r="F5826" s="6">
        <v>61976407.899942845</v>
      </c>
      <c r="G5826" s="6">
        <v>83288186.14531264</v>
      </c>
      <c r="H5826" s="6">
        <f>NPV(Supuestos!$B$22,C5826:G5826)+B5826</f>
        <v>51662751.409547575</v>
      </c>
      <c r="I5826" s="2">
        <f>IFERROR(IRR(B5826:G5826),"")</f>
        <v>0.25898889829442845</v>
      </c>
      <c r="J5826" s="2">
        <f>IFERROR(MIRR(B5826:G5826,Supuestos!$B$22,Supuestos!$B$22),"")</f>
        <v>0.20505132958528471</v>
      </c>
      <c r="K5826" s="6">
        <v>8242.328383062906</v>
      </c>
      <c r="L5826" s="6">
        <v>37666.181465180154</v>
      </c>
      <c r="M5826" s="6">
        <v>136717640.07801846</v>
      </c>
      <c r="N5826" s="6">
        <v>3349.6487455132105</v>
      </c>
      <c r="O5826" s="6">
        <v>113694845.23625362</v>
      </c>
    </row>
    <row r="5827">
      <c r="A5827">
        <v>5823</v>
      </c>
      <c r="B5827" s="6">
        <v>-184921067.3233237</v>
      </c>
      <c r="C5827" s="6">
        <v>73936386.45731997</v>
      </c>
      <c r="D5827" s="6">
        <v>65271425.991798595</v>
      </c>
      <c r="E5827" s="6">
        <v>84367068.29872537</v>
      </c>
      <c r="F5827" s="6">
        <v>52502787.06570457</v>
      </c>
      <c r="G5827" s="6">
        <v>125867401.57657586</v>
      </c>
      <c r="H5827" s="6">
        <f>NPV(Supuestos!$B$22,C5827:G5827)+B5827</f>
        <v>83562471.84179063</v>
      </c>
      <c r="I5827" s="2">
        <f>IFERROR(IRR(B5827:G5827),"")</f>
        <v>0.3033424609767679</v>
      </c>
      <c r="J5827" s="2">
        <f>IFERROR(MIRR(B5827:G5827,Supuestos!$B$22,Supuestos!$B$22),"")</f>
        <v>0.22826225460772087</v>
      </c>
      <c r="K5827" s="6">
        <v>8800.292307879134</v>
      </c>
      <c r="L5827" s="6">
        <v>38146.74945543111</v>
      </c>
      <c r="M5827" s="6">
        <v>158064863.65906587</v>
      </c>
      <c r="N5827" s="6">
        <v>3417.9276407696307</v>
      </c>
      <c r="O5827" s="6">
        <v>112145792.91997282</v>
      </c>
    </row>
    <row r="5828">
      <c r="A5828">
        <v>5824</v>
      </c>
      <c r="B5828" s="6">
        <v>-170132522.9969834</v>
      </c>
      <c r="C5828" s="6">
        <v>75048804.97867662</v>
      </c>
      <c r="D5828" s="6">
        <v>87670251.08798164</v>
      </c>
      <c r="E5828" s="6">
        <v>74707851.12095365</v>
      </c>
      <c r="F5828" s="6">
        <v>92908206.84419285</v>
      </c>
      <c r="G5828" s="6">
        <v>143954107.58137387</v>
      </c>
      <c r="H5828" s="6">
        <f>NPV(Supuestos!$B$22,C5828:G5828)+B5828</f>
        <v>143359214.50229943</v>
      </c>
      <c r="I5828" s="2">
        <f>IFERROR(IRR(B5828:G5828),"")</f>
        <v>0.4202394718585704</v>
      </c>
      <c r="J5828" s="2">
        <f>IFERROR(MIRR(B5828:G5828,Supuestos!$B$22,Supuestos!$B$22),"")</f>
        <v>0.2882276090080169</v>
      </c>
      <c r="K5828" s="6">
        <v>8454.860608024632</v>
      </c>
      <c r="L5828" s="6">
        <v>44449.92683723508</v>
      </c>
      <c r="M5828" s="6">
        <v>140067088.16132614</v>
      </c>
      <c r="N5828" s="6">
        <v>3432.7973167722425</v>
      </c>
      <c r="O5828" s="6">
        <v>110916419.43037577</v>
      </c>
    </row>
    <row r="5829">
      <c r="A5829">
        <v>5825</v>
      </c>
      <c r="B5829" s="6">
        <v>-156779153.80299813</v>
      </c>
      <c r="C5829" s="6">
        <v>9664614.563001119</v>
      </c>
      <c r="D5829" s="6">
        <v>28558059.55026473</v>
      </c>
      <c r="E5829" s="6">
        <v>33813195.644665256</v>
      </c>
      <c r="F5829" s="6">
        <v>31796869.086366013</v>
      </c>
      <c r="G5829" s="6">
        <v>78976203.47967422</v>
      </c>
      <c r="H5829" s="6">
        <f>NPV(Supuestos!$B$22,C5829:G5829)+B5829</f>
        <v>-43659913.912618615</v>
      </c>
      <c r="I5829" s="2">
        <f>IFERROR(IRR(B5829:G5829),"")</f>
        <v>0.04190917855639999</v>
      </c>
      <c r="J5829" s="2">
        <f>IFERROR(MIRR(B5829:G5829,Supuestos!$B$22,Supuestos!$B$22),"")</f>
        <v>0.06795876330328299</v>
      </c>
      <c r="K5829" s="6">
        <v>7250.0295492353935</v>
      </c>
      <c r="L5829" s="6">
        <v>35773.75875268125</v>
      </c>
      <c r="M5829" s="6">
        <v>136030289.15946555</v>
      </c>
      <c r="N5829" s="6">
        <v>3455.994800788661</v>
      </c>
      <c r="O5829" s="6">
        <v>107423986.18872051</v>
      </c>
    </row>
    <row r="5830">
      <c r="A5830">
        <v>5826</v>
      </c>
      <c r="B5830" s="6">
        <v>-159484807.49218598</v>
      </c>
      <c r="C5830" s="6">
        <v>81174820.16653799</v>
      </c>
      <c r="D5830" s="6">
        <v>102262116.58244689</v>
      </c>
      <c r="E5830" s="6">
        <v>104936073.5771074</v>
      </c>
      <c r="F5830" s="6">
        <v>95843509.80251977</v>
      </c>
      <c r="G5830" s="6">
        <v>156316168.06064492</v>
      </c>
      <c r="H5830" s="6">
        <f>NPV(Supuestos!$B$22,C5830:G5830)+B5830</f>
        <v>199170185.1910137</v>
      </c>
      <c r="I5830" s="2">
        <f>IFERROR(IRR(B5830:G5830),"")</f>
        <v>0.5406613726745394</v>
      </c>
      <c r="J5830" s="2">
        <f>IFERROR(MIRR(B5830:G5830,Supuestos!$B$22,Supuestos!$B$22),"")</f>
        <v>0.3405911986442127</v>
      </c>
      <c r="K5830" s="6">
        <v>8869.052667524255</v>
      </c>
      <c r="L5830" s="6">
        <v>43609.91748010843</v>
      </c>
      <c r="M5830" s="6">
        <v>128542515.09558852</v>
      </c>
      <c r="N5830" s="6">
        <v>3264.3995710648596</v>
      </c>
      <c r="O5830" s="6">
        <v>113065980.690342</v>
      </c>
    </row>
    <row r="5831">
      <c r="A5831">
        <v>5827</v>
      </c>
      <c r="B5831" s="6">
        <v>-183599516.77650425</v>
      </c>
      <c r="C5831" s="6">
        <v>72310272.33056732</v>
      </c>
      <c r="D5831" s="6">
        <v>55350599.230100006</v>
      </c>
      <c r="E5831" s="6">
        <v>70931590.15776995</v>
      </c>
      <c r="F5831" s="6">
        <v>89374431.97703388</v>
      </c>
      <c r="G5831" s="6">
        <v>114663467.70995347</v>
      </c>
      <c r="H5831" s="6">
        <f>NPV(Supuestos!$B$22,C5831:G5831)+B5831</f>
        <v>82767288.96585554</v>
      </c>
      <c r="I5831" s="2">
        <f>IFERROR(IRR(B5831:G5831),"")</f>
        <v>0.29801061756514147</v>
      </c>
      <c r="J5831" s="2">
        <f>IFERROR(MIRR(B5831:G5831,Supuestos!$B$22,Supuestos!$B$22),"")</f>
        <v>0.228079735399068</v>
      </c>
      <c r="K5831" s="6">
        <v>8055.763120262675</v>
      </c>
      <c r="L5831" s="6">
        <v>42570.810900568016</v>
      </c>
      <c r="M5831" s="6">
        <v>156164287.30030647</v>
      </c>
      <c r="N5831" s="6">
        <v>3371.911653286467</v>
      </c>
      <c r="O5831" s="6">
        <v>107475651.28692634</v>
      </c>
    </row>
    <row r="5832">
      <c r="A5832">
        <v>5828</v>
      </c>
      <c r="B5832" s="6">
        <v>-181394248.26044974</v>
      </c>
      <c r="C5832" s="6">
        <v>52298564.49463009</v>
      </c>
      <c r="D5832" s="6">
        <v>81474342.70546892</v>
      </c>
      <c r="E5832" s="6">
        <v>75096775.04422729</v>
      </c>
      <c r="F5832" s="6">
        <v>78504713.01628624</v>
      </c>
      <c r="G5832" s="6">
        <v>114409430.52727692</v>
      </c>
      <c r="H5832" s="6">
        <f>NPV(Supuestos!$B$22,C5832:G5832)+B5832</f>
        <v>83763496.11624147</v>
      </c>
      <c r="I5832" s="2">
        <f>IFERROR(IRR(B5832:G5832),"")</f>
        <v>0.2987807742442927</v>
      </c>
      <c r="J5832" s="2">
        <f>IFERROR(MIRR(B5832:G5832,Supuestos!$B$22,Supuestos!$B$22),"")</f>
        <v>0.2299317482376939</v>
      </c>
      <c r="K5832" s="6">
        <v>7915.874098120266</v>
      </c>
      <c r="L5832" s="6">
        <v>44447.72958268267</v>
      </c>
      <c r="M5832" s="6">
        <v>153246837.7545448</v>
      </c>
      <c r="N5832" s="6">
        <v>3248.073889221996</v>
      </c>
      <c r="O5832" s="6">
        <v>116677277.31611823</v>
      </c>
    </row>
    <row r="5833">
      <c r="A5833">
        <v>5829</v>
      </c>
      <c r="B5833" s="6">
        <v>-168051653.8407112</v>
      </c>
      <c r="C5833" s="6">
        <v>92458238.96115538</v>
      </c>
      <c r="D5833" s="6">
        <v>96103093.52937408</v>
      </c>
      <c r="E5833" s="6">
        <v>95342075.53099036</v>
      </c>
      <c r="F5833" s="6">
        <v>101947048.56359535</v>
      </c>
      <c r="G5833" s="6">
        <v>139079357.01192042</v>
      </c>
      <c r="H5833" s="6">
        <f>NPV(Supuestos!$B$22,C5833:G5833)+B5833</f>
        <v>183947756.363573</v>
      </c>
      <c r="I5833" s="2">
        <f>IFERROR(IRR(B5833:G5833),"")</f>
        <v>0.5113213701026696</v>
      </c>
      <c r="J5833" s="2">
        <f>IFERROR(MIRR(B5833:G5833,Supuestos!$B$22,Supuestos!$B$22),"")</f>
        <v>0.3216750155280228</v>
      </c>
      <c r="K5833" s="6">
        <v>8527.087544856453</v>
      </c>
      <c r="L5833" s="6">
        <v>43650.17156453902</v>
      </c>
      <c r="M5833" s="6">
        <v>138274947.09840497</v>
      </c>
      <c r="N5833" s="6">
        <v>3372.5668896610537</v>
      </c>
      <c r="O5833" s="6">
        <v>102158111.65673484</v>
      </c>
    </row>
    <row r="5834">
      <c r="A5834">
        <v>5830</v>
      </c>
      <c r="B5834" s="6">
        <v>-166578680.48208717</v>
      </c>
      <c r="C5834" s="6">
        <v>21097866.67070859</v>
      </c>
      <c r="D5834" s="6">
        <v>29212533.347678103</v>
      </c>
      <c r="E5834" s="6">
        <v>19187560.017113656</v>
      </c>
      <c r="F5834" s="6">
        <v>31981855.48645293</v>
      </c>
      <c r="G5834" s="6">
        <v>66319077.481704175</v>
      </c>
      <c r="H5834" s="6">
        <f>NPV(Supuestos!$B$22,C5834:G5834)+B5834</f>
        <v>-59262751.020903684</v>
      </c>
      <c r="I5834" s="2">
        <f>IFERROR(IRR(B5834:G5834),"")</f>
        <v>0.0020561023494605687</v>
      </c>
      <c r="J5834" s="2">
        <f>IFERROR(MIRR(B5834:G5834,Supuestos!$B$22,Supuestos!$B$22),"")</f>
        <v>0.04403199018107751</v>
      </c>
      <c r="K5834" s="6">
        <v>7609.289557867937</v>
      </c>
      <c r="L5834" s="6">
        <v>32242.318243615046</v>
      </c>
      <c r="M5834" s="6">
        <v>146951389.63947958</v>
      </c>
      <c r="N5834" s="6">
        <v>3399.116557929665</v>
      </c>
      <c r="O5834" s="6">
        <v>108750858.67089337</v>
      </c>
    </row>
    <row r="5835">
      <c r="A5835">
        <v>5831</v>
      </c>
      <c r="B5835" s="6">
        <v>-181381994.54163584</v>
      </c>
      <c r="C5835" s="6">
        <v>64328894.51557871</v>
      </c>
      <c r="D5835" s="6">
        <v>53456571.608140096</v>
      </c>
      <c r="E5835" s="6">
        <v>70495749.33448716</v>
      </c>
      <c r="F5835" s="6">
        <v>48116526.790749505</v>
      </c>
      <c r="G5835" s="6">
        <v>107299913.25091693</v>
      </c>
      <c r="H5835" s="6">
        <f>NPV(Supuestos!$B$22,C5835:G5835)+B5835</f>
        <v>47979638.30590813</v>
      </c>
      <c r="I5835" s="2">
        <f>IFERROR(IRR(B5835:G5835),"")</f>
        <v>0.2379839264859041</v>
      </c>
      <c r="J5835" s="2">
        <f>IFERROR(MIRR(B5835:G5835,Supuestos!$B$22,Supuestos!$B$22),"")</f>
        <v>0.19478612641904092</v>
      </c>
      <c r="K5835" s="6">
        <v>8020.805631559064</v>
      </c>
      <c r="L5835" s="6">
        <v>38288.965716453225</v>
      </c>
      <c r="M5835" s="6">
        <v>156813326.39402783</v>
      </c>
      <c r="N5835" s="6">
        <v>3277.6055036112666</v>
      </c>
      <c r="O5835" s="6">
        <v>105254222.09342045</v>
      </c>
    </row>
    <row r="5836">
      <c r="A5836">
        <v>5832</v>
      </c>
      <c r="B5836" s="6">
        <v>-167415621.72248867</v>
      </c>
      <c r="C5836" s="6">
        <v>68598081.40134218</v>
      </c>
      <c r="D5836" s="6">
        <v>70520382.12094054</v>
      </c>
      <c r="E5836" s="6">
        <v>67790545.35581893</v>
      </c>
      <c r="F5836" s="6">
        <v>66997565.499326244</v>
      </c>
      <c r="G5836" s="6">
        <v>110994250.52248043</v>
      </c>
      <c r="H5836" s="6">
        <f>NPV(Supuestos!$B$22,C5836:G5836)+B5836</f>
        <v>90092838.02253145</v>
      </c>
      <c r="I5836" s="2">
        <f>IFERROR(IRR(B5836:G5836),"")</f>
        <v>0.3328340425393114</v>
      </c>
      <c r="J5836" s="2">
        <f>IFERROR(MIRR(B5836:G5836,Supuestos!$B$22,Supuestos!$B$22),"")</f>
        <v>0.24252162381379638</v>
      </c>
      <c r="K5836" s="6">
        <v>8972.829048582786</v>
      </c>
      <c r="L5836" s="6">
        <v>35320.42509645717</v>
      </c>
      <c r="M5836" s="6">
        <v>142061690.817386</v>
      </c>
      <c r="N5836" s="6">
        <v>3307.3355354058244</v>
      </c>
      <c r="O5836" s="6">
        <v>110213467.32825835</v>
      </c>
    </row>
    <row r="5837">
      <c r="A5837">
        <v>5833</v>
      </c>
      <c r="B5837" s="6">
        <v>-182768566.90309003</v>
      </c>
      <c r="C5837" s="6">
        <v>86177524.05488479</v>
      </c>
      <c r="D5837" s="6">
        <v>86450167.14783992</v>
      </c>
      <c r="E5837" s="6">
        <v>80234693.4003154</v>
      </c>
      <c r="F5837" s="6">
        <v>88101249.35028128</v>
      </c>
      <c r="G5837" s="6">
        <v>147576281.96744156</v>
      </c>
      <c r="H5837" s="6">
        <f>NPV(Supuestos!$B$22,C5837:G5837)+B5837</f>
        <v>142311990.15939987</v>
      </c>
      <c r="I5837" s="2">
        <f>IFERROR(IRR(B5837:G5837),"")</f>
        <v>0.4076139340132234</v>
      </c>
      <c r="J5837" s="2">
        <f>IFERROR(MIRR(B5837:G5837,Supuestos!$B$22,Supuestos!$B$22),"")</f>
        <v>0.2791537521515983</v>
      </c>
      <c r="K5837" s="6">
        <v>8703.65425578308</v>
      </c>
      <c r="L5837" s="6">
        <v>43251.14639320699</v>
      </c>
      <c r="M5837" s="6">
        <v>152653124.9532714</v>
      </c>
      <c r="N5837" s="6">
        <v>3388.5439096949995</v>
      </c>
      <c r="O5837" s="6">
        <v>112257892.38321602</v>
      </c>
    </row>
    <row r="5838">
      <c r="A5838">
        <v>5834</v>
      </c>
      <c r="B5838" s="6">
        <v>-159444780.0476691</v>
      </c>
      <c r="C5838" s="6">
        <v>62064987.34012379</v>
      </c>
      <c r="D5838" s="6">
        <v>47121854.124842085</v>
      </c>
      <c r="E5838" s="6">
        <v>70731148.86300634</v>
      </c>
      <c r="F5838" s="6">
        <v>58586870.15879935</v>
      </c>
      <c r="G5838" s="6">
        <v>119125124.9653165</v>
      </c>
      <c r="H5838" s="6">
        <f>NPV(Supuestos!$B$22,C5838:G5838)+B5838</f>
        <v>75556426.10327645</v>
      </c>
      <c r="I5838" s="2">
        <f>IFERROR(IRR(B5838:G5838),"")</f>
        <v>0.3028679585421064</v>
      </c>
      <c r="J5838" s="2">
        <f>IFERROR(MIRR(B5838:G5838,Supuestos!$B$22,Supuestos!$B$22),"")</f>
        <v>0.23196057108195545</v>
      </c>
      <c r="K5838" s="6">
        <v>7548.459775083367</v>
      </c>
      <c r="L5838" s="6">
        <v>44806.56604324635</v>
      </c>
      <c r="M5838" s="6">
        <v>132387135.13270421</v>
      </c>
      <c r="N5838" s="6">
        <v>3283.6078862970076</v>
      </c>
      <c r="O5838" s="6">
        <v>112772511.29904366</v>
      </c>
    </row>
    <row r="5839">
      <c r="A5839">
        <v>5835</v>
      </c>
      <c r="B5839" s="6">
        <v>-174412676.92074084</v>
      </c>
      <c r="C5839" s="6">
        <v>44023965.4483986</v>
      </c>
      <c r="D5839" s="6">
        <v>42340029.22139965</v>
      </c>
      <c r="E5839" s="6">
        <v>28169082.29826026</v>
      </c>
      <c r="F5839" s="6">
        <v>34197728.68690468</v>
      </c>
      <c r="G5839" s="6">
        <v>72487219.47918443</v>
      </c>
      <c r="H5839" s="6">
        <f>NPV(Supuestos!$B$22,C5839:G5839)+B5839</f>
        <v>-26307166.48985347</v>
      </c>
      <c r="I5839" s="2">
        <f>IFERROR(IRR(B5839:G5839),"")</f>
        <v>0.07894119229303395</v>
      </c>
      <c r="J5839" s="2">
        <f>IFERROR(MIRR(B5839:G5839,Supuestos!$B$22,Supuestos!$B$22),"")</f>
        <v>0.1033250669507304</v>
      </c>
      <c r="K5839" s="6">
        <v>7452.495453051544</v>
      </c>
      <c r="L5839" s="6">
        <v>37666.05566699374</v>
      </c>
      <c r="M5839" s="6">
        <v>151956188.23332825</v>
      </c>
      <c r="N5839" s="6">
        <v>3500.493344757706</v>
      </c>
      <c r="O5839" s="6">
        <v>106288345.14418828</v>
      </c>
    </row>
    <row r="5840">
      <c r="A5840">
        <v>5836</v>
      </c>
      <c r="B5840" s="6">
        <v>-174608599.37985054</v>
      </c>
      <c r="C5840" s="6">
        <v>46805000.17925966</v>
      </c>
      <c r="D5840" s="6">
        <v>67830760.12624049</v>
      </c>
      <c r="E5840" s="6">
        <v>59787799.716538414</v>
      </c>
      <c r="F5840" s="6">
        <v>53227764.74827978</v>
      </c>
      <c r="G5840" s="6">
        <v>87599108.12068655</v>
      </c>
      <c r="H5840" s="6">
        <f>NPV(Supuestos!$B$22,C5840:G5840)+B5840</f>
        <v>36008388.994617485</v>
      </c>
      <c r="I5840" s="2">
        <f>IFERROR(IRR(B5840:G5840),"")</f>
        <v>0.21674240425641267</v>
      </c>
      <c r="J5840" s="2">
        <f>IFERROR(MIRR(B5840:G5840,Supuestos!$B$22,Supuestos!$B$22),"")</f>
        <v>0.18356034372558838</v>
      </c>
      <c r="K5840" s="6">
        <v>7942.548030585231</v>
      </c>
      <c r="L5840" s="6">
        <v>39339.50748902044</v>
      </c>
      <c r="M5840" s="6">
        <v>149612125.16136155</v>
      </c>
      <c r="N5840" s="6">
        <v>3508.5766461367407</v>
      </c>
      <c r="O5840" s="6">
        <v>106326963.68925257</v>
      </c>
    </row>
    <row r="5841">
      <c r="A5841">
        <v>5837</v>
      </c>
      <c r="B5841" s="6">
        <v>-157903599.73583007</v>
      </c>
      <c r="C5841" s="6">
        <v>62480322.09931016</v>
      </c>
      <c r="D5841" s="6">
        <v>54463823.13595763</v>
      </c>
      <c r="E5841" s="6">
        <v>68960813.57974488</v>
      </c>
      <c r="F5841" s="6">
        <v>63057084.563578874</v>
      </c>
      <c r="G5841" s="6">
        <v>95577063.94738147</v>
      </c>
      <c r="H5841" s="6">
        <f>NPV(Supuestos!$B$22,C5841:G5841)+B5841</f>
        <v>72333016.79554129</v>
      </c>
      <c r="I5841" s="2">
        <f>IFERROR(IRR(B5841:G5841),"")</f>
        <v>0.3049308020285728</v>
      </c>
      <c r="J5841" s="2">
        <f>IFERROR(MIRR(B5841:G5841,Supuestos!$B$22,Supuestos!$B$22),"")</f>
        <v>0.2293097441194223</v>
      </c>
      <c r="K5841" s="6">
        <v>8020.170821578893</v>
      </c>
      <c r="L5841" s="6">
        <v>39086.5316971241</v>
      </c>
      <c r="M5841" s="6">
        <v>132825146.85311061</v>
      </c>
      <c r="N5841" s="6">
        <v>3273.2927069999278</v>
      </c>
      <c r="O5841" s="6">
        <v>109455480.29856753</v>
      </c>
    </row>
    <row r="5842">
      <c r="A5842">
        <v>5838</v>
      </c>
      <c r="B5842" s="6">
        <v>-175952580.89988193</v>
      </c>
      <c r="C5842" s="6">
        <v>50975783.91290575</v>
      </c>
      <c r="D5842" s="6">
        <v>40930395.03402558</v>
      </c>
      <c r="E5842" s="6">
        <v>59478262.48152197</v>
      </c>
      <c r="F5842" s="6">
        <v>38109369.824521855</v>
      </c>
      <c r="G5842" s="6">
        <v>96254033.618836</v>
      </c>
      <c r="H5842" s="6">
        <f>NPV(Supuestos!$B$22,C5842:G5842)+B5842</f>
        <v>12958897.074044257</v>
      </c>
      <c r="I5842" s="2">
        <f>IFERROR(IRR(B5842:G5842),"")</f>
        <v>0.16750030170504027</v>
      </c>
      <c r="J5842" s="2">
        <f>IFERROR(MIRR(B5842:G5842,Supuestos!$B$22,Supuestos!$B$22),"")</f>
        <v>0.15631828218844923</v>
      </c>
      <c r="K5842" s="6">
        <v>7713.223125250994</v>
      </c>
      <c r="L5842" s="6">
        <v>39178.42646669451</v>
      </c>
      <c r="M5842" s="6">
        <v>151777225.29717365</v>
      </c>
      <c r="N5842" s="6">
        <v>3362.5175084918737</v>
      </c>
      <c r="O5842" s="6">
        <v>110263688.44517516</v>
      </c>
    </row>
    <row r="5843">
      <c r="A5843">
        <v>5839</v>
      </c>
      <c r="B5843" s="6">
        <v>-186838603.27869812</v>
      </c>
      <c r="C5843" s="6">
        <v>70001939.91385378</v>
      </c>
      <c r="D5843" s="6">
        <v>59230811.59672816</v>
      </c>
      <c r="E5843" s="6">
        <v>69281460.74370962</v>
      </c>
      <c r="F5843" s="6">
        <v>59665991.40774892</v>
      </c>
      <c r="G5843" s="6">
        <v>108052065.83762921</v>
      </c>
      <c r="H5843" s="6">
        <f>NPV(Supuestos!$B$22,C5843:G5843)+B5843</f>
        <v>58351719.84122289</v>
      </c>
      <c r="I5843" s="2">
        <f>IFERROR(IRR(B5843:G5843),"")</f>
        <v>0.2558814862004119</v>
      </c>
      <c r="J5843" s="2">
        <f>IFERROR(MIRR(B5843:G5843,Supuestos!$B$22,Supuestos!$B$22),"")</f>
        <v>0.20368318633808036</v>
      </c>
      <c r="K5843" s="6">
        <v>8640.63170918935</v>
      </c>
      <c r="L5843" s="6">
        <v>35782.996104024496</v>
      </c>
      <c r="M5843" s="6">
        <v>162103588.01579946</v>
      </c>
      <c r="N5843" s="6">
        <v>3307.7165751717985</v>
      </c>
      <c r="O5843" s="6">
        <v>107789485.49218182</v>
      </c>
    </row>
    <row r="5844">
      <c r="A5844">
        <v>5840</v>
      </c>
      <c r="B5844" s="6">
        <v>-174879586.22261012</v>
      </c>
      <c r="C5844" s="6">
        <v>81304932.96558423</v>
      </c>
      <c r="D5844" s="6">
        <v>68964430.39641277</v>
      </c>
      <c r="E5844" s="6">
        <v>66916323.664032</v>
      </c>
      <c r="F5844" s="6">
        <v>59777686.358441405</v>
      </c>
      <c r="G5844" s="6">
        <v>127158837.27136569</v>
      </c>
      <c r="H5844" s="6">
        <f>NPV(Supuestos!$B$22,C5844:G5844)+B5844</f>
        <v>96108537.26036394</v>
      </c>
      <c r="I5844" s="2">
        <f>IFERROR(IRR(B5844:G5844),"")</f>
        <v>0.3399602672402391</v>
      </c>
      <c r="J5844" s="2">
        <f>IFERROR(MIRR(B5844:G5844,Supuestos!$B$22,Supuestos!$B$22),"")</f>
        <v>0.24436297183554156</v>
      </c>
      <c r="K5844" s="6">
        <v>8069.544375327305</v>
      </c>
      <c r="L5844" s="6">
        <v>42988.903839691506</v>
      </c>
      <c r="M5844" s="6">
        <v>147127516.8481246</v>
      </c>
      <c r="N5844" s="6">
        <v>3403.783039997021</v>
      </c>
      <c r="O5844" s="6">
        <v>109453722.23539563</v>
      </c>
    </row>
    <row r="5845">
      <c r="A5845">
        <v>5841</v>
      </c>
      <c r="B5845" s="6">
        <v>-151409171.23900726</v>
      </c>
      <c r="C5845" s="6">
        <v>45911715.56162582</v>
      </c>
      <c r="D5845" s="6">
        <v>56730844.891625956</v>
      </c>
      <c r="E5845" s="6">
        <v>57322418.45638655</v>
      </c>
      <c r="F5845" s="6">
        <v>55389129.140543304</v>
      </c>
      <c r="G5845" s="6">
        <v>87959301.94821429</v>
      </c>
      <c r="H5845" s="6">
        <f>NPV(Supuestos!$B$22,C5845:G5845)+B5845</f>
        <v>49685922.28453011</v>
      </c>
      <c r="I5845" s="2">
        <f>IFERROR(IRR(B5845:G5845),"")</f>
        <v>0.25728699958389045</v>
      </c>
      <c r="J5845" s="2">
        <f>IFERROR(MIRR(B5845:G5845,Supuestos!$B$22,Supuestos!$B$22),"")</f>
        <v>0.2065760757275139</v>
      </c>
      <c r="K5845" s="6">
        <v>7487.920878761682</v>
      </c>
      <c r="L5845" s="6">
        <v>43357.92037259545</v>
      </c>
      <c r="M5845" s="6">
        <v>125436317.06159575</v>
      </c>
      <c r="N5845" s="6">
        <v>3404.5141745358706</v>
      </c>
      <c r="O5845" s="6">
        <v>110020415.26210529</v>
      </c>
    </row>
    <row r="5846">
      <c r="A5846">
        <v>5842</v>
      </c>
      <c r="B5846" s="6">
        <v>-178128263.2482862</v>
      </c>
      <c r="C5846" s="6">
        <v>86190123.57765198</v>
      </c>
      <c r="D5846" s="6">
        <v>97309452.31721376</v>
      </c>
      <c r="E5846" s="6">
        <v>119835365.47812407</v>
      </c>
      <c r="F5846" s="6">
        <v>99752329.25549734</v>
      </c>
      <c r="G5846" s="6">
        <v>166956037.56757572</v>
      </c>
      <c r="H5846" s="6">
        <f>NPV(Supuestos!$B$22,C5846:G5846)+B5846</f>
        <v>199012151.42597088</v>
      </c>
      <c r="I5846" s="2">
        <f>IFERROR(IRR(B5846:G5846),"")</f>
        <v>0.4992405525259829</v>
      </c>
      <c r="J5846" s="2">
        <f>IFERROR(MIRR(B5846:G5846,Supuestos!$B$22,Supuestos!$B$22),"")</f>
        <v>0.3245211559725394</v>
      </c>
      <c r="K5846" s="6">
        <v>9210.413240736885</v>
      </c>
      <c r="L5846" s="6">
        <v>41574.967933111584</v>
      </c>
      <c r="M5846" s="6">
        <v>147494452.4375388</v>
      </c>
      <c r="N5846" s="6">
        <v>3481.1900082044303</v>
      </c>
      <c r="O5846" s="6">
        <v>101351535.70763381</v>
      </c>
    </row>
    <row r="5847">
      <c r="A5847">
        <v>5843</v>
      </c>
      <c r="B5847" s="6">
        <v>-181692516.04806694</v>
      </c>
      <c r="C5847" s="6">
        <v>48301371.6991317</v>
      </c>
      <c r="D5847" s="6">
        <v>60533615.148477316</v>
      </c>
      <c r="E5847" s="6">
        <v>46176481.95038366</v>
      </c>
      <c r="F5847" s="6">
        <v>42942078.34192027</v>
      </c>
      <c r="G5847" s="6">
        <v>99779828.45818356</v>
      </c>
      <c r="H5847" s="6">
        <f>NPV(Supuestos!$B$22,C5847:G5847)+B5847</f>
        <v>15671243.41392839</v>
      </c>
      <c r="I5847" s="2">
        <f>IFERROR(IRR(B5847:G5847),"")</f>
        <v>0.17234760384641912</v>
      </c>
      <c r="J5847" s="2">
        <f>IFERROR(MIRR(B5847:G5847,Supuestos!$B$22,Supuestos!$B$22),"")</f>
        <v>0.15901998712535748</v>
      </c>
      <c r="K5847" s="6">
        <v>7810.011695824392</v>
      </c>
      <c r="L5847" s="6">
        <v>39089.60932963766</v>
      </c>
      <c r="M5847" s="6">
        <v>157269291.56409284</v>
      </c>
      <c r="N5847" s="6">
        <v>3452.3249746610722</v>
      </c>
      <c r="O5847" s="6">
        <v>106838970.4536447</v>
      </c>
    </row>
    <row r="5848">
      <c r="A5848">
        <v>5844</v>
      </c>
      <c r="B5848" s="6">
        <v>-168066281.54355592</v>
      </c>
      <c r="C5848" s="6">
        <v>75602888.21009511</v>
      </c>
      <c r="D5848" s="6">
        <v>84500579.76493964</v>
      </c>
      <c r="E5848" s="6">
        <v>60149692.444508135</v>
      </c>
      <c r="F5848" s="6">
        <v>72486653.03256671</v>
      </c>
      <c r="G5848" s="6">
        <v>120396550.68917447</v>
      </c>
      <c r="H5848" s="6">
        <f>NPV(Supuestos!$B$22,C5848:G5848)+B5848</f>
        <v>109319936.18026972</v>
      </c>
      <c r="I5848" s="2">
        <f>IFERROR(IRR(B5848:G5848),"")</f>
        <v>0.37344055545794286</v>
      </c>
      <c r="J5848" s="2">
        <f>IFERROR(MIRR(B5848:G5848,Supuestos!$B$22,Supuestos!$B$22),"")</f>
        <v>0.26016005423188004</v>
      </c>
      <c r="K5848" s="6">
        <v>8983.009473289156</v>
      </c>
      <c r="L5848" s="6">
        <v>36285.8801308809</v>
      </c>
      <c r="M5848" s="6">
        <v>141989769.1465689</v>
      </c>
      <c r="N5848" s="6">
        <v>3371.692566946149</v>
      </c>
      <c r="O5848" s="6">
        <v>110779122.7498302</v>
      </c>
    </row>
    <row r="5849">
      <c r="A5849">
        <v>5845</v>
      </c>
      <c r="B5849" s="6">
        <v>-167517552.92100653</v>
      </c>
      <c r="C5849" s="6">
        <v>37049913.39991753</v>
      </c>
      <c r="D5849" s="6">
        <v>33716304.754557714</v>
      </c>
      <c r="E5849" s="6">
        <v>38291854.4996835</v>
      </c>
      <c r="F5849" s="6">
        <v>32236288.42709235</v>
      </c>
      <c r="G5849" s="6">
        <v>77119126.6702246</v>
      </c>
      <c r="H5849" s="6">
        <f>NPV(Supuestos!$B$22,C5849:G5849)+B5849</f>
        <v>-24088387.698903672</v>
      </c>
      <c r="I5849" s="2">
        <f>IFERROR(IRR(B5849:G5849),"")</f>
        <v>0.08458736990328447</v>
      </c>
      <c r="J5849" s="2">
        <f>IFERROR(MIRR(B5849:G5849,Supuestos!$B$22,Supuestos!$B$22),"")</f>
        <v>0.10514759123206874</v>
      </c>
      <c r="K5849" s="6">
        <v>7062.39660798981</v>
      </c>
      <c r="L5849" s="6">
        <v>41155.84002594264</v>
      </c>
      <c r="M5849" s="6">
        <v>144264843.72115144</v>
      </c>
      <c r="N5849" s="6">
        <v>3455.2762364037335</v>
      </c>
      <c r="O5849" s="6">
        <v>108206232.81892113</v>
      </c>
    </row>
    <row r="5850">
      <c r="A5850">
        <v>5846</v>
      </c>
      <c r="B5850" s="6">
        <v>-156000016.27166697</v>
      </c>
      <c r="C5850" s="6">
        <v>43495901.934758335</v>
      </c>
      <c r="D5850" s="6">
        <v>38472456.875809595</v>
      </c>
      <c r="E5850" s="6">
        <v>55907436.73000793</v>
      </c>
      <c r="F5850" s="6">
        <v>38573896.50376472</v>
      </c>
      <c r="G5850" s="6">
        <v>86966703.1765892</v>
      </c>
      <c r="H5850" s="6">
        <f>NPV(Supuestos!$B$22,C5850:G5850)+B5850</f>
        <v>17500141.127934217</v>
      </c>
      <c r="I5850" s="2">
        <f>IFERROR(IRR(B5850:G5850),"")</f>
        <v>0.18109157597214545</v>
      </c>
      <c r="J5850" s="2">
        <f>IFERROR(MIRR(B5850:G5850,Supuestos!$B$22,Supuestos!$B$22),"")</f>
        <v>0.16450108423255694</v>
      </c>
      <c r="K5850" s="6">
        <v>8117.8795082108645</v>
      </c>
      <c r="L5850" s="6">
        <v>35644.48236150215</v>
      </c>
      <c r="M5850" s="6">
        <v>132851407.23620923</v>
      </c>
      <c r="N5850" s="6">
        <v>3432.973665340493</v>
      </c>
      <c r="O5850" s="6">
        <v>110478778.90012284</v>
      </c>
    </row>
    <row r="5851">
      <c r="A5851">
        <v>5847</v>
      </c>
      <c r="B5851" s="6">
        <v>-177940134.95459723</v>
      </c>
      <c r="C5851" s="6">
        <v>69980868.19635653</v>
      </c>
      <c r="D5851" s="6">
        <v>92703875.70468588</v>
      </c>
      <c r="E5851" s="6">
        <v>95938446.19858222</v>
      </c>
      <c r="F5851" s="6">
        <v>91731797.67828998</v>
      </c>
      <c r="G5851" s="6">
        <v>140654219.9780371</v>
      </c>
      <c r="H5851" s="6">
        <f>NPV(Supuestos!$B$22,C5851:G5851)+B5851</f>
        <v>146898914.7238526</v>
      </c>
      <c r="I5851" s="2">
        <f>IFERROR(IRR(B5851:G5851),"")</f>
        <v>0.4130242517316974</v>
      </c>
      <c r="J5851" s="2">
        <f>IFERROR(MIRR(B5851:G5851,Supuestos!$B$22,Supuestos!$B$22),"")</f>
        <v>0.2858304746091396</v>
      </c>
      <c r="K5851" s="6">
        <v>8349.242175727246</v>
      </c>
      <c r="L5851" s="6">
        <v>45103.00217784336</v>
      </c>
      <c r="M5851" s="6">
        <v>147814063.91178384</v>
      </c>
      <c r="N5851" s="6">
        <v>3362.3473862806954</v>
      </c>
      <c r="O5851" s="6">
        <v>108289482.69787817</v>
      </c>
    </row>
    <row r="5852">
      <c r="A5852">
        <v>5848</v>
      </c>
      <c r="B5852" s="6">
        <v>-182134789.36938447</v>
      </c>
      <c r="C5852" s="6">
        <v>50660088.411605455</v>
      </c>
      <c r="D5852" s="6">
        <v>61176506.555471905</v>
      </c>
      <c r="E5852" s="6">
        <v>67748196.08488187</v>
      </c>
      <c r="F5852" s="6">
        <v>62503741.83123411</v>
      </c>
      <c r="G5852" s="6">
        <v>119228919.40548484</v>
      </c>
      <c r="H5852" s="6">
        <f>NPV(Supuestos!$B$22,C5852:G5852)+B5852</f>
        <v>54036320.03173618</v>
      </c>
      <c r="I5852" s="2">
        <f>IFERROR(IRR(B5852:G5852),"")</f>
        <v>0.24266741491488392</v>
      </c>
      <c r="J5852" s="2">
        <f>IFERROR(MIRR(B5852:G5852,Supuestos!$B$22,Supuestos!$B$22),"")</f>
        <v>0.20080261140540756</v>
      </c>
      <c r="K5852" s="6">
        <v>7966.443974123934</v>
      </c>
      <c r="L5852" s="6">
        <v>41646.541187572526</v>
      </c>
      <c r="M5852" s="6">
        <v>155592802.40243715</v>
      </c>
      <c r="N5852" s="6">
        <v>3430.037154660871</v>
      </c>
      <c r="O5852" s="6">
        <v>113401744.48780946</v>
      </c>
    </row>
    <row r="5853">
      <c r="A5853">
        <v>5849</v>
      </c>
      <c r="B5853" s="6">
        <v>-174483731.86862922</v>
      </c>
      <c r="C5853" s="6">
        <v>46185189.41330728</v>
      </c>
      <c r="D5853" s="6">
        <v>46545219.1801453</v>
      </c>
      <c r="E5853" s="6">
        <v>60379266.776730984</v>
      </c>
      <c r="F5853" s="6">
        <v>67640198.19228356</v>
      </c>
      <c r="G5853" s="6">
        <v>107564008.19916448</v>
      </c>
      <c r="H5853" s="6">
        <f>NPV(Supuestos!$B$22,C5853:G5853)+B5853</f>
        <v>38512714.764892526</v>
      </c>
      <c r="I5853" s="2">
        <f>IFERROR(IRR(B5853:G5853),"")</f>
        <v>0.21588487128032013</v>
      </c>
      <c r="J5853" s="2">
        <f>IFERROR(MIRR(B5853:G5853,Supuestos!$B$22,Supuestos!$B$22),"")</f>
        <v>0.1863923419882898</v>
      </c>
      <c r="K5853" s="6">
        <v>7689.171463000418</v>
      </c>
      <c r="L5853" s="6">
        <v>41107.46029920077</v>
      </c>
      <c r="M5853" s="6">
        <v>149197147.01670626</v>
      </c>
      <c r="N5853" s="6">
        <v>3280.3217412283025</v>
      </c>
      <c r="O5853" s="6">
        <v>109084268.45541179</v>
      </c>
    </row>
    <row r="5854">
      <c r="A5854">
        <v>5850</v>
      </c>
      <c r="B5854" s="6">
        <v>-178226962.2002109</v>
      </c>
      <c r="C5854" s="6">
        <v>75766747.88720548</v>
      </c>
      <c r="D5854" s="6">
        <v>59699003.893704094</v>
      </c>
      <c r="E5854" s="6">
        <v>52607418.56871723</v>
      </c>
      <c r="F5854" s="6">
        <v>57977615.307370774</v>
      </c>
      <c r="G5854" s="6">
        <v>116342808.61048731</v>
      </c>
      <c r="H5854" s="6">
        <f>NPV(Supuestos!$B$22,C5854:G5854)+B5854</f>
        <v>64432263.07134636</v>
      </c>
      <c r="I5854" s="2">
        <f>IFERROR(IRR(B5854:G5854),"")</f>
        <v>0.27438037428734674</v>
      </c>
      <c r="J5854" s="2">
        <f>IFERROR(MIRR(B5854:G5854,Supuestos!$B$22,Supuestos!$B$22),"")</f>
        <v>0.21257757343719974</v>
      </c>
      <c r="K5854" s="6">
        <v>7794.132343079062</v>
      </c>
      <c r="L5854" s="6">
        <v>43611.10192002012</v>
      </c>
      <c r="M5854" s="6">
        <v>151034106.2008392</v>
      </c>
      <c r="N5854" s="6">
        <v>3532.7241592419646</v>
      </c>
      <c r="O5854" s="6">
        <v>108510993.34283583</v>
      </c>
    </row>
    <row r="5855">
      <c r="A5855">
        <v>5851</v>
      </c>
      <c r="B5855" s="6">
        <v>-153297855.10739762</v>
      </c>
      <c r="C5855" s="6">
        <v>50060846.83071502</v>
      </c>
      <c r="D5855" s="6">
        <v>32985380.6550333</v>
      </c>
      <c r="E5855" s="6">
        <v>59902370.282690145</v>
      </c>
      <c r="F5855" s="6">
        <v>62032677.44002348</v>
      </c>
      <c r="G5855" s="6">
        <v>96205481.81333138</v>
      </c>
      <c r="H5855" s="6">
        <f>NPV(Supuestos!$B$22,C5855:G5855)+B5855</f>
        <v>43123178.908586755</v>
      </c>
      <c r="I5855" s="2">
        <f>IFERROR(IRR(B5855:G5855),"")</f>
        <v>0.2372348870915788</v>
      </c>
      <c r="J5855" s="2">
        <f>IFERROR(MIRR(B5855:G5855,Supuestos!$B$22,Supuestos!$B$22),"")</f>
        <v>0.19794046262480247</v>
      </c>
      <c r="K5855" s="6">
        <v>7816.50113996388</v>
      </c>
      <c r="L5855" s="6">
        <v>39241.879286511394</v>
      </c>
      <c r="M5855" s="6">
        <v>128759119.57321031</v>
      </c>
      <c r="N5855" s="6">
        <v>3395.240244207283</v>
      </c>
      <c r="O5855" s="6">
        <v>109561601.71273434</v>
      </c>
    </row>
    <row r="5856">
      <c r="A5856">
        <v>5852</v>
      </c>
      <c r="B5856" s="6">
        <v>-165213758.14240712</v>
      </c>
      <c r="C5856" s="6">
        <v>68900582.54910864</v>
      </c>
      <c r="D5856" s="6">
        <v>72363200.75061648</v>
      </c>
      <c r="E5856" s="6">
        <v>65557986.154087804</v>
      </c>
      <c r="F5856" s="6">
        <v>73065891.11970323</v>
      </c>
      <c r="G5856" s="6">
        <v>119591068.86571653</v>
      </c>
      <c r="H5856" s="6">
        <f>NPV(Supuestos!$B$22,C5856:G5856)+B5856</f>
        <v>100528982.69076715</v>
      </c>
      <c r="I5856" s="2">
        <f>IFERROR(IRR(B5856:G5856),"")</f>
        <v>0.352647217861627</v>
      </c>
      <c r="J5856" s="2">
        <f>IFERROR(MIRR(B5856:G5856,Supuestos!$B$22,Supuestos!$B$22),"")</f>
        <v>0.25368344576689794</v>
      </c>
      <c r="K5856" s="6">
        <v>8284.585343416507</v>
      </c>
      <c r="L5856" s="6">
        <v>41344.04508720034</v>
      </c>
      <c r="M5856" s="6">
        <v>137812296.54504943</v>
      </c>
      <c r="N5856" s="6">
        <v>3461.057369814565</v>
      </c>
      <c r="O5856" s="6">
        <v>108128159.8569994</v>
      </c>
    </row>
    <row r="5857">
      <c r="A5857">
        <v>5853</v>
      </c>
      <c r="B5857" s="6">
        <v>-182692233.66219807</v>
      </c>
      <c r="C5857" s="6">
        <v>64529924.17318464</v>
      </c>
      <c r="D5857" s="6">
        <v>72656268.03503524</v>
      </c>
      <c r="E5857" s="6">
        <v>60610606.39367664</v>
      </c>
      <c r="F5857" s="6">
        <v>55071897.715756</v>
      </c>
      <c r="G5857" s="6">
        <v>112104431.5982126</v>
      </c>
      <c r="H5857" s="6">
        <f>NPV(Supuestos!$B$22,C5857:G5857)+B5857</f>
        <v>61560548.25203146</v>
      </c>
      <c r="I5857" s="2">
        <f>IFERROR(IRR(B5857:G5857),"")</f>
        <v>0.26443083901341474</v>
      </c>
      <c r="J5857" s="2">
        <f>IFERROR(MIRR(B5857:G5857,Supuestos!$B$22,Supuestos!$B$22),"")</f>
        <v>0.20817192057570866</v>
      </c>
      <c r="K5857" s="6">
        <v>7883.132887081855</v>
      </c>
      <c r="L5857" s="6">
        <v>42455.454587190485</v>
      </c>
      <c r="M5857" s="6">
        <v>155917674.43881473</v>
      </c>
      <c r="N5857" s="6">
        <v>3256.916207447648</v>
      </c>
      <c r="O5857" s="6">
        <v>113947544.66179113</v>
      </c>
    </row>
    <row r="5858">
      <c r="A5858">
        <v>5854</v>
      </c>
      <c r="B5858" s="6">
        <v>-178534228.53433767</v>
      </c>
      <c r="C5858" s="6">
        <v>67518229.54319666</v>
      </c>
      <c r="D5858" s="6">
        <v>91100892.46145275</v>
      </c>
      <c r="E5858" s="6">
        <v>89004427.90217842</v>
      </c>
      <c r="F5858" s="6">
        <v>96670568.38876663</v>
      </c>
      <c r="G5858" s="6">
        <v>139304773.529478</v>
      </c>
      <c r="H5858" s="6">
        <f>NPV(Supuestos!$B$22,C5858:G5858)+B5858</f>
        <v>140454191.93450254</v>
      </c>
      <c r="I5858" s="2">
        <f>IFERROR(IRR(B5858:G5858),"")</f>
        <v>0.3990301289502217</v>
      </c>
      <c r="J5858" s="2">
        <f>IFERROR(MIRR(B5858:G5858,Supuestos!$B$22,Supuestos!$B$22),"")</f>
        <v>0.28031117655711424</v>
      </c>
      <c r="K5858" s="6">
        <v>8975.037065249373</v>
      </c>
      <c r="L5858" s="6">
        <v>42087.46847372544</v>
      </c>
      <c r="M5858" s="6">
        <v>148315301.37160164</v>
      </c>
      <c r="N5858" s="6">
        <v>3423.854537277172</v>
      </c>
      <c r="O5858" s="6">
        <v>116916414.26013534</v>
      </c>
    </row>
    <row r="5859">
      <c r="A5859">
        <v>5855</v>
      </c>
      <c r="B5859" s="6">
        <v>-175178579.3384889</v>
      </c>
      <c r="C5859" s="6">
        <v>91634046.33868498</v>
      </c>
      <c r="D5859" s="6">
        <v>66661199.84944816</v>
      </c>
      <c r="E5859" s="6">
        <v>65566537.23502492</v>
      </c>
      <c r="F5859" s="6">
        <v>79417354.91122892</v>
      </c>
      <c r="G5859" s="6">
        <v>141161621.7202543</v>
      </c>
      <c r="H5859" s="6">
        <f>NPV(Supuestos!$B$22,C5859:G5859)+B5859</f>
        <v>121087709.26208772</v>
      </c>
      <c r="I5859" s="2">
        <f>IFERROR(IRR(B5859:G5859),"")</f>
        <v>0.38403396835157694</v>
      </c>
      <c r="J5859" s="2">
        <f>IFERROR(MIRR(B5859:G5859,Supuestos!$B$22,Supuestos!$B$22),"")</f>
        <v>0.2663247605195127</v>
      </c>
      <c r="K5859" s="6">
        <v>8175.845497354596</v>
      </c>
      <c r="L5859" s="6">
        <v>45420.87650332028</v>
      </c>
      <c r="M5859" s="6">
        <v>145470253.84684327</v>
      </c>
      <c r="N5859" s="6">
        <v>3482.7365103177726</v>
      </c>
      <c r="O5859" s="6">
        <v>110126678.322001</v>
      </c>
    </row>
    <row r="5860">
      <c r="A5860">
        <v>5856</v>
      </c>
      <c r="B5860" s="6">
        <v>-155885588.33312774</v>
      </c>
      <c r="C5860" s="6">
        <v>92550810.60210025</v>
      </c>
      <c r="D5860" s="6">
        <v>95927676.2660702</v>
      </c>
      <c r="E5860" s="6">
        <v>108182046.19553015</v>
      </c>
      <c r="F5860" s="6">
        <v>108772302.37857907</v>
      </c>
      <c r="G5860" s="6">
        <v>131691028.27435589</v>
      </c>
      <c r="H5860" s="6">
        <f>NPV(Supuestos!$B$22,C5860:G5860)+B5860</f>
        <v>204930493.38797352</v>
      </c>
      <c r="I5860" s="2">
        <f>IFERROR(IRR(B5860:G5860),"")</f>
        <v>0.5772133630404993</v>
      </c>
      <c r="J5860" s="2">
        <f>IFERROR(MIRR(B5860:G5860,Supuestos!$B$22,Supuestos!$B$22),"")</f>
        <v>0.34834439843846066</v>
      </c>
      <c r="K5860" s="6">
        <v>9155.52769851715</v>
      </c>
      <c r="L5860" s="6">
        <v>39882.999229234265</v>
      </c>
      <c r="M5860" s="6">
        <v>126673596.00167233</v>
      </c>
      <c r="N5860" s="6">
        <v>3262.3703424197934</v>
      </c>
      <c r="O5860" s="6">
        <v>105343853.75676079</v>
      </c>
    </row>
    <row r="5861">
      <c r="A5861">
        <v>5857</v>
      </c>
      <c r="B5861" s="6">
        <v>-150238618.04290357</v>
      </c>
      <c r="C5861" s="6">
        <v>56624573.76986441</v>
      </c>
      <c r="D5861" s="6">
        <v>50603546.99170008</v>
      </c>
      <c r="E5861" s="6">
        <v>36850157.92548565</v>
      </c>
      <c r="F5861" s="6">
        <v>51730201.42889269</v>
      </c>
      <c r="G5861" s="6">
        <v>83880821.81310062</v>
      </c>
      <c r="H5861" s="6">
        <f>NPV(Supuestos!$B$22,C5861:G5861)+B5861</f>
        <v>37436156.306282654</v>
      </c>
      <c r="I5861" s="2">
        <f>IFERROR(IRR(B5861:G5861),"")</f>
        <v>0.23434785690683677</v>
      </c>
      <c r="J5861" s="2">
        <f>IFERROR(MIRR(B5861:G5861,Supuestos!$B$22,Supuestos!$B$22),"")</f>
        <v>0.1918722704165663</v>
      </c>
      <c r="K5861" s="6">
        <v>8685.344620655545</v>
      </c>
      <c r="L5861" s="6">
        <v>31252.515548588537</v>
      </c>
      <c r="M5861" s="6">
        <v>128523508.61875258</v>
      </c>
      <c r="N5861" s="6">
        <v>3403.462900531789</v>
      </c>
      <c r="O5861" s="6">
        <v>108321804.30201256</v>
      </c>
    </row>
    <row r="5862">
      <c r="A5862">
        <v>5858</v>
      </c>
      <c r="B5862" s="6">
        <v>-174645293.46699888</v>
      </c>
      <c r="C5862" s="6">
        <v>92151293.2163621</v>
      </c>
      <c r="D5862" s="6">
        <v>78298220.975575</v>
      </c>
      <c r="E5862" s="6">
        <v>103419844.82130738</v>
      </c>
      <c r="F5862" s="6">
        <v>88024983.63480777</v>
      </c>
      <c r="G5862" s="6">
        <v>146896453.45150465</v>
      </c>
      <c r="H5862" s="6">
        <f>NPV(Supuestos!$B$22,C5862:G5862)+B5862</f>
        <v>164653833.86306924</v>
      </c>
      <c r="I5862" s="2">
        <f>IFERROR(IRR(B5862:G5862),"")</f>
        <v>0.45983407370523227</v>
      </c>
      <c r="J5862" s="2">
        <f>IFERROR(MIRR(B5862:G5862,Supuestos!$B$22,Supuestos!$B$22),"")</f>
        <v>0.30193715928787435</v>
      </c>
      <c r="K5862" s="6">
        <v>8293.283512643542</v>
      </c>
      <c r="L5862" s="6">
        <v>46128.293146015945</v>
      </c>
      <c r="M5862" s="6">
        <v>144040892.4258595</v>
      </c>
      <c r="N5862" s="6">
        <v>3358.937898185104</v>
      </c>
      <c r="O5862" s="6">
        <v>111131735.7569343</v>
      </c>
    </row>
    <row r="5863">
      <c r="A5863">
        <v>5859</v>
      </c>
      <c r="B5863" s="6">
        <v>-174232759.52301183</v>
      </c>
      <c r="C5863" s="6">
        <v>68882516.50703754</v>
      </c>
      <c r="D5863" s="6">
        <v>60576683.134562105</v>
      </c>
      <c r="E5863" s="6">
        <v>72661529.31515634</v>
      </c>
      <c r="F5863" s="6">
        <v>64166482.38001314</v>
      </c>
      <c r="G5863" s="6">
        <v>108725185.23366983</v>
      </c>
      <c r="H5863" s="6">
        <f>NPV(Supuestos!$B$22,C5863:G5863)+B5863</f>
        <v>76306916.75928113</v>
      </c>
      <c r="I5863" s="2">
        <f>IFERROR(IRR(B5863:G5863),"")</f>
        <v>0.298367114079626</v>
      </c>
      <c r="J5863" s="2">
        <f>IFERROR(MIRR(B5863:G5863,Supuestos!$B$22,Supuestos!$B$22),"")</f>
        <v>0.22589758842954555</v>
      </c>
      <c r="K5863" s="6">
        <v>7962.260668988102</v>
      </c>
      <c r="L5863" s="6">
        <v>42542.33319580588</v>
      </c>
      <c r="M5863" s="6">
        <v>147134107.81325567</v>
      </c>
      <c r="N5863" s="6">
        <v>3425.819434504956</v>
      </c>
      <c r="O5863" s="6">
        <v>110185416.31054808</v>
      </c>
    </row>
    <row r="5864">
      <c r="A5864">
        <v>5860</v>
      </c>
      <c r="B5864" s="6">
        <v>-185749187.6780759</v>
      </c>
      <c r="C5864" s="6">
        <v>55094538.825402185</v>
      </c>
      <c r="D5864" s="6">
        <v>54308491.27839951</v>
      </c>
      <c r="E5864" s="6">
        <v>75426778.07524367</v>
      </c>
      <c r="F5864" s="6">
        <v>54550570.08882849</v>
      </c>
      <c r="G5864" s="6">
        <v>116879528.64624003</v>
      </c>
      <c r="H5864" s="6">
        <f>NPV(Supuestos!$B$22,C5864:G5864)+B5864</f>
        <v>48280783.822743274</v>
      </c>
      <c r="I5864" s="2">
        <f>IFERROR(IRR(B5864:G5864),"")</f>
        <v>0.2318750741091279</v>
      </c>
      <c r="J5864" s="2">
        <f>IFERROR(MIRR(B5864:G5864,Supuestos!$B$22,Supuestos!$B$22),"")</f>
        <v>0.19391597336429145</v>
      </c>
      <c r="K5864" s="6">
        <v>7990.838559177206</v>
      </c>
      <c r="L5864" s="6">
        <v>42560.07684908967</v>
      </c>
      <c r="M5864" s="6">
        <v>158541931.42469585</v>
      </c>
      <c r="N5864" s="6">
        <v>3414.472335204482</v>
      </c>
      <c r="O5864" s="6">
        <v>117081243.20953424</v>
      </c>
    </row>
    <row r="5865">
      <c r="A5865">
        <v>5861</v>
      </c>
      <c r="B5865" s="6">
        <v>-158229972.97513875</v>
      </c>
      <c r="C5865" s="6">
        <v>64218191.84695481</v>
      </c>
      <c r="D5865" s="6">
        <v>63739836.91022571</v>
      </c>
      <c r="E5865" s="6">
        <v>57788334.17730427</v>
      </c>
      <c r="F5865" s="6">
        <v>51456333.76558179</v>
      </c>
      <c r="G5865" s="6">
        <v>112746021.4395311</v>
      </c>
      <c r="H5865" s="6">
        <f>NPV(Supuestos!$B$22,C5865:G5865)+B5865</f>
        <v>75176019.50519834</v>
      </c>
      <c r="I5865" s="2">
        <f>IFERROR(IRR(B5865:G5865),"")</f>
        <v>0.3110592260966518</v>
      </c>
      <c r="J5865" s="2">
        <f>IFERROR(MIRR(B5865:G5865,Supuestos!$B$22,Supuestos!$B$22),"")</f>
        <v>0.23216679471521307</v>
      </c>
      <c r="K5865" s="6">
        <v>7637.096872116034</v>
      </c>
      <c r="L5865" s="6">
        <v>43974.86912983176</v>
      </c>
      <c r="M5865" s="6">
        <v>131362746.13648675</v>
      </c>
      <c r="N5865" s="6">
        <v>3416.3810400292277</v>
      </c>
      <c r="O5865" s="6">
        <v>106899488.86131</v>
      </c>
    </row>
    <row r="5866">
      <c r="A5866">
        <v>5862</v>
      </c>
      <c r="B5866" s="6">
        <v>-190657661.3631219</v>
      </c>
      <c r="C5866" s="6">
        <v>78708253.23964556</v>
      </c>
      <c r="D5866" s="6">
        <v>71091618.41433577</v>
      </c>
      <c r="E5866" s="6">
        <v>84326632.30338058</v>
      </c>
      <c r="F5866" s="6">
        <v>91352629.72206396</v>
      </c>
      <c r="G5866" s="6">
        <v>126692398.37023956</v>
      </c>
      <c r="H5866" s="6">
        <f>NPV(Supuestos!$B$22,C5866:G5866)+B5866</f>
        <v>109893584.88875996</v>
      </c>
      <c r="I5866" s="2">
        <f>IFERROR(IRR(B5866:G5866),"")</f>
        <v>0.3410053196958125</v>
      </c>
      <c r="J5866" s="2">
        <f>IFERROR(MIRR(B5866:G5866,Supuestos!$B$22,Supuestos!$B$22),"")</f>
        <v>0.24864132906147018</v>
      </c>
      <c r="K5866" s="6">
        <v>8362.070412477542</v>
      </c>
      <c r="L5866" s="6">
        <v>43129.34983921458</v>
      </c>
      <c r="M5866" s="6">
        <v>161805608.54713076</v>
      </c>
      <c r="N5866" s="6">
        <v>3435.812163632363</v>
      </c>
      <c r="O5866" s="6">
        <v>104023283.07473667</v>
      </c>
    </row>
    <row r="5867">
      <c r="A5867">
        <v>5863</v>
      </c>
      <c r="B5867" s="6">
        <v>-173541314.046101</v>
      </c>
      <c r="C5867" s="6">
        <v>40799040.074332945</v>
      </c>
      <c r="D5867" s="6">
        <v>47478636.595737934</v>
      </c>
      <c r="E5867" s="6">
        <v>51694672.026392974</v>
      </c>
      <c r="F5867" s="6">
        <v>52653301.67664221</v>
      </c>
      <c r="G5867" s="6">
        <v>89402344.69583918</v>
      </c>
      <c r="H5867" s="6">
        <f>NPV(Supuestos!$B$22,C5867:G5867)+B5867</f>
        <v>11280775.72820945</v>
      </c>
      <c r="I5867" s="2">
        <f>IFERROR(IRR(B5867:G5867),"")</f>
        <v>0.16367259058595401</v>
      </c>
      <c r="J5867" s="2">
        <f>IFERROR(MIRR(B5867:G5867,Supuestos!$B$22,Supuestos!$B$22),"")</f>
        <v>0.1544497932954545</v>
      </c>
      <c r="K5867" s="6">
        <v>7877.306596225061</v>
      </c>
      <c r="L5867" s="6">
        <v>39365.047815286074</v>
      </c>
      <c r="M5867" s="6">
        <v>148734069.98081556</v>
      </c>
      <c r="N5867" s="6">
        <v>3593.2034749227264</v>
      </c>
      <c r="O5867" s="6">
        <v>111291180.80086327</v>
      </c>
    </row>
    <row r="5868">
      <c r="A5868">
        <v>5864</v>
      </c>
      <c r="B5868" s="6">
        <v>-174992150.1915857</v>
      </c>
      <c r="C5868" s="6">
        <v>67135505.10075064</v>
      </c>
      <c r="D5868" s="6">
        <v>45247665.62249909</v>
      </c>
      <c r="E5868" s="6">
        <v>52898692.31112125</v>
      </c>
      <c r="F5868" s="6">
        <v>66295559.764001265</v>
      </c>
      <c r="G5868" s="6">
        <v>108970962.16624415</v>
      </c>
      <c r="H5868" s="6">
        <f>NPV(Supuestos!$B$22,C5868:G5868)+B5868</f>
        <v>50268760.23414551</v>
      </c>
      <c r="I5868" s="2">
        <f>IFERROR(IRR(B5868:G5868),"")</f>
        <v>0.24387563033256338</v>
      </c>
      <c r="J5868" s="2">
        <f>IFERROR(MIRR(B5868:G5868,Supuestos!$B$22,Supuestos!$B$22),"")</f>
        <v>0.1990527924639669</v>
      </c>
      <c r="K5868" s="6">
        <v>7993.5386591802435</v>
      </c>
      <c r="L5868" s="6">
        <v>39162.940677518054</v>
      </c>
      <c r="M5868" s="6">
        <v>149948111.76655185</v>
      </c>
      <c r="N5868" s="6">
        <v>3370.5592282737293</v>
      </c>
      <c r="O5868" s="6">
        <v>107907679.92440264</v>
      </c>
    </row>
    <row r="5869">
      <c r="A5869">
        <v>5865</v>
      </c>
      <c r="B5869" s="6">
        <v>-167741383.0690579</v>
      </c>
      <c r="C5869" s="6">
        <v>50461228.95000489</v>
      </c>
      <c r="D5869" s="6">
        <v>53578088.76077548</v>
      </c>
      <c r="E5869" s="6">
        <v>51104357.203217484</v>
      </c>
      <c r="F5869" s="6">
        <v>59428959.867101714</v>
      </c>
      <c r="G5869" s="6">
        <v>100570054.70771165</v>
      </c>
      <c r="H5869" s="6">
        <f>NPV(Supuestos!$B$22,C5869:G5869)+B5869</f>
        <v>39663087.886973515</v>
      </c>
      <c r="I5869" s="2">
        <f>IFERROR(IRR(B5869:G5869),"")</f>
        <v>0.22450450966244148</v>
      </c>
      <c r="J5869" s="2">
        <f>IFERROR(MIRR(B5869:G5869,Supuestos!$B$22,Supuestos!$B$22),"")</f>
        <v>0.18943422344861527</v>
      </c>
      <c r="K5869" s="6">
        <v>7884.773232815994</v>
      </c>
      <c r="L5869" s="6">
        <v>39257.81573958424</v>
      </c>
      <c r="M5869" s="6">
        <v>142978265.0912742</v>
      </c>
      <c r="N5869" s="6">
        <v>3448.7082168770335</v>
      </c>
      <c r="O5869" s="6">
        <v>106673101.3014418</v>
      </c>
    </row>
    <row r="5870">
      <c r="A5870">
        <v>5866</v>
      </c>
      <c r="B5870" s="6">
        <v>-173242538.80115035</v>
      </c>
      <c r="C5870" s="6">
        <v>92724032.91912541</v>
      </c>
      <c r="D5870" s="6">
        <v>66949840.068113916</v>
      </c>
      <c r="E5870" s="6">
        <v>72878441.63734707</v>
      </c>
      <c r="F5870" s="6">
        <v>88527752.951844</v>
      </c>
      <c r="G5870" s="6">
        <v>141268858.7705637</v>
      </c>
      <c r="H5870" s="6">
        <f>NPV(Supuestos!$B$22,C5870:G5870)+B5870</f>
        <v>134587087.41762272</v>
      </c>
      <c r="I5870" s="2">
        <f>IFERROR(IRR(B5870:G5870),"")</f>
        <v>0.40979778214315593</v>
      </c>
      <c r="J5870" s="2">
        <f>IFERROR(MIRR(B5870:G5870,Supuestos!$B$22,Supuestos!$B$22),"")</f>
        <v>0.27889834816932413</v>
      </c>
      <c r="K5870" s="6">
        <v>9045.889124369754</v>
      </c>
      <c r="L5870" s="6">
        <v>38574.410558488475</v>
      </c>
      <c r="M5870" s="6">
        <v>145327351.52514997</v>
      </c>
      <c r="N5870" s="6">
        <v>3323.582684714347</v>
      </c>
      <c r="O5870" s="6">
        <v>108791647.8285973</v>
      </c>
    </row>
    <row r="5871">
      <c r="A5871">
        <v>5867</v>
      </c>
      <c r="B5871" s="6">
        <v>-192484391.18487987</v>
      </c>
      <c r="C5871" s="6">
        <v>73613546.4477495</v>
      </c>
      <c r="D5871" s="6">
        <v>72763459.33592406</v>
      </c>
      <c r="E5871" s="6">
        <v>85703384.08470203</v>
      </c>
      <c r="F5871" s="6">
        <v>87111264.67364646</v>
      </c>
      <c r="G5871" s="6">
        <v>130277002.7043615</v>
      </c>
      <c r="H5871" s="6">
        <f>NPV(Supuestos!$B$22,C5871:G5871)+B5871</f>
        <v>105164012.13165759</v>
      </c>
      <c r="I5871" s="2">
        <f>IFERROR(IRR(B5871:G5871),"")</f>
        <v>0.3288969244165521</v>
      </c>
      <c r="J5871" s="2">
        <f>IFERROR(MIRR(B5871:G5871,Supuestos!$B$22,Supuestos!$B$22),"")</f>
        <v>0.24384555704758637</v>
      </c>
      <c r="K5871" s="6">
        <v>8106.92165911484</v>
      </c>
      <c r="L5871" s="6">
        <v>45486.34891032385</v>
      </c>
      <c r="M5871" s="6">
        <v>162984049.81086713</v>
      </c>
      <c r="N5871" s="6">
        <v>3370.967679284513</v>
      </c>
      <c r="O5871" s="6">
        <v>114553166.4778245</v>
      </c>
    </row>
    <row r="5872">
      <c r="A5872">
        <v>5868</v>
      </c>
      <c r="B5872" s="6">
        <v>-173247053.52602893</v>
      </c>
      <c r="C5872" s="6">
        <v>63675888.34634815</v>
      </c>
      <c r="D5872" s="6">
        <v>66942701.86091249</v>
      </c>
      <c r="E5872" s="6">
        <v>76238263.31737323</v>
      </c>
      <c r="F5872" s="6">
        <v>71067050.14743702</v>
      </c>
      <c r="G5872" s="6">
        <v>92945246.73099163</v>
      </c>
      <c r="H5872" s="6">
        <f>NPV(Supuestos!$B$22,C5872:G5872)+B5872</f>
        <v>75928127.833469</v>
      </c>
      <c r="I5872" s="2">
        <f>IFERROR(IRR(B5872:G5872),"")</f>
        <v>0.29989177551438123</v>
      </c>
      <c r="J5872" s="2">
        <f>IFERROR(MIRR(B5872:G5872,Supuestos!$B$22,Supuestos!$B$22),"")</f>
        <v>0.2259496571322266</v>
      </c>
      <c r="K5872" s="6">
        <v>8049.634359017743</v>
      </c>
      <c r="L5872" s="6">
        <v>40590.33382349339</v>
      </c>
      <c r="M5872" s="6">
        <v>147108065.86286154</v>
      </c>
      <c r="N5872" s="6">
        <v>3333.9675561214485</v>
      </c>
      <c r="O5872" s="6">
        <v>107658864.55238043</v>
      </c>
    </row>
    <row r="5873">
      <c r="A5873">
        <v>5869</v>
      </c>
      <c r="B5873" s="6">
        <v>-175482016.20920107</v>
      </c>
      <c r="C5873" s="6">
        <v>62169057.38128072</v>
      </c>
      <c r="D5873" s="6">
        <v>62932237.09061288</v>
      </c>
      <c r="E5873" s="6">
        <v>67314157.75932291</v>
      </c>
      <c r="F5873" s="6">
        <v>48635492.17707489</v>
      </c>
      <c r="G5873" s="6">
        <v>100944895.76110291</v>
      </c>
      <c r="H5873" s="6">
        <f>NPV(Supuestos!$B$22,C5873:G5873)+B5873</f>
        <v>54135428.09508709</v>
      </c>
      <c r="I5873" s="2">
        <f>IFERROR(IRR(B5873:G5873),"")</f>
        <v>0.2552537925520897</v>
      </c>
      <c r="J5873" s="2">
        <f>IFERROR(MIRR(B5873:G5873,Supuestos!$B$22,Supuestos!$B$22),"")</f>
        <v>0.20298248436349398</v>
      </c>
      <c r="K5873" s="6">
        <v>8380.93325056905</v>
      </c>
      <c r="L5873" s="6">
        <v>37040.68854826412</v>
      </c>
      <c r="M5873" s="6">
        <v>150647173.14695156</v>
      </c>
      <c r="N5873" s="6">
        <v>3245.745107407371</v>
      </c>
      <c r="O5873" s="6">
        <v>111996954.13815187</v>
      </c>
    </row>
    <row r="5874">
      <c r="A5874">
        <v>5870</v>
      </c>
      <c r="B5874" s="6">
        <v>-162372593.27947313</v>
      </c>
      <c r="C5874" s="6">
        <v>51053139.965861164</v>
      </c>
      <c r="D5874" s="6">
        <v>75350285.59761114</v>
      </c>
      <c r="E5874" s="6">
        <v>54737802.16193174</v>
      </c>
      <c r="F5874" s="6">
        <v>58617223.13484037</v>
      </c>
      <c r="G5874" s="6">
        <v>117463422.22015707</v>
      </c>
      <c r="H5874" s="6">
        <f>NPV(Supuestos!$B$22,C5874:G5874)+B5874</f>
        <v>73049840.62002403</v>
      </c>
      <c r="I5874" s="2">
        <f>IFERROR(IRR(B5874:G5874),"")</f>
        <v>0.29580839596165104</v>
      </c>
      <c r="J5874" s="2">
        <f>IFERROR(MIRR(B5874:G5874,Supuestos!$B$22,Supuestos!$B$22),"")</f>
        <v>0.22792509477296252</v>
      </c>
      <c r="K5874" s="6">
        <v>8174.9123658536155</v>
      </c>
      <c r="L5874" s="6">
        <v>38970.10617388925</v>
      </c>
      <c r="M5874" s="6">
        <v>136886417.05070868</v>
      </c>
      <c r="N5874" s="6">
        <v>3435.6508450582623</v>
      </c>
      <c r="O5874" s="6">
        <v>110318738.84618242</v>
      </c>
    </row>
    <row r="5875">
      <c r="A5875">
        <v>5871</v>
      </c>
      <c r="B5875" s="6">
        <v>-171769656.27662513</v>
      </c>
      <c r="C5875" s="6">
        <v>72750833.75406423</v>
      </c>
      <c r="D5875" s="6">
        <v>70939633.82466286</v>
      </c>
      <c r="E5875" s="6">
        <v>72523177.51346691</v>
      </c>
      <c r="F5875" s="6">
        <v>69469230.25989497</v>
      </c>
      <c r="G5875" s="6">
        <v>103888643.56569192</v>
      </c>
      <c r="H5875" s="6">
        <f>NPV(Supuestos!$B$22,C5875:G5875)+B5875</f>
        <v>90671555.52781585</v>
      </c>
      <c r="I5875" s="2">
        <f>IFERROR(IRR(B5875:G5875),"")</f>
        <v>0.33310930327407245</v>
      </c>
      <c r="J5875" s="2">
        <f>IFERROR(MIRR(B5875:G5875,Supuestos!$B$22,Supuestos!$B$22),"")</f>
        <v>0.24085766825735488</v>
      </c>
      <c r="K5875" s="6">
        <v>9117.990604096725</v>
      </c>
      <c r="L5875" s="6">
        <v>34426.30811031003</v>
      </c>
      <c r="M5875" s="6">
        <v>146657755.96594146</v>
      </c>
      <c r="N5875" s="6">
        <v>3369.4258392478027</v>
      </c>
      <c r="O5875" s="6">
        <v>108618429.6574042</v>
      </c>
    </row>
    <row r="5876">
      <c r="A5876">
        <v>5872</v>
      </c>
      <c r="B5876" s="6">
        <v>-175289389.26193285</v>
      </c>
      <c r="C5876" s="6">
        <v>60489538.45404132</v>
      </c>
      <c r="D5876" s="6">
        <v>65177882.169594444</v>
      </c>
      <c r="E5876" s="6">
        <v>74423362.13291112</v>
      </c>
      <c r="F5876" s="6">
        <v>50527641.41075016</v>
      </c>
      <c r="G5876" s="6">
        <v>107680153.85859308</v>
      </c>
      <c r="H5876" s="6">
        <f>NPV(Supuestos!$B$22,C5876:G5876)+B5876</f>
        <v>63999640.49456726</v>
      </c>
      <c r="I5876" s="2">
        <f>IFERROR(IRR(B5876:G5876),"")</f>
        <v>0.2729334270553578</v>
      </c>
      <c r="J5876" s="2">
        <f>IFERROR(MIRR(B5876:G5876,Supuestos!$B$22,Supuestos!$B$22),"")</f>
        <v>0.21321643111141175</v>
      </c>
      <c r="K5876" s="6">
        <v>8072.6879631051015</v>
      </c>
      <c r="L5876" s="6">
        <v>40277.12871956314</v>
      </c>
      <c r="M5876" s="6">
        <v>149277813.88570467</v>
      </c>
      <c r="N5876" s="6">
        <v>3408.540435538938</v>
      </c>
      <c r="O5876" s="6">
        <v>106394821.06684971</v>
      </c>
    </row>
    <row r="5877">
      <c r="A5877">
        <v>5873</v>
      </c>
      <c r="B5877" s="6">
        <v>-160041183.30852655</v>
      </c>
      <c r="C5877" s="6">
        <v>79908306.46952595</v>
      </c>
      <c r="D5877" s="6">
        <v>62867420.741430625</v>
      </c>
      <c r="E5877" s="6">
        <v>86421583.07784434</v>
      </c>
      <c r="F5877" s="6">
        <v>87426386.61518423</v>
      </c>
      <c r="G5877" s="6">
        <v>116443878.99975756</v>
      </c>
      <c r="H5877" s="6">
        <f>NPV(Supuestos!$B$22,C5877:G5877)+B5877</f>
        <v>129001109.33391003</v>
      </c>
      <c r="I5877" s="2">
        <f>IFERROR(IRR(B5877:G5877),"")</f>
        <v>0.4173715835753701</v>
      </c>
      <c r="J5877" s="2">
        <f>IFERROR(MIRR(B5877:G5877,Supuestos!$B$22,Supuestos!$B$22),"")</f>
        <v>0.28307126616338363</v>
      </c>
      <c r="K5877" s="6">
        <v>8847.843811133383</v>
      </c>
      <c r="L5877" s="6">
        <v>37682.641466376495</v>
      </c>
      <c r="M5877" s="6">
        <v>133368373.22169155</v>
      </c>
      <c r="N5877" s="6">
        <v>3245.542507059872</v>
      </c>
      <c r="O5877" s="6">
        <v>107843752.98305726</v>
      </c>
    </row>
    <row r="5878">
      <c r="A5878">
        <v>5874</v>
      </c>
      <c r="B5878" s="6">
        <v>-160487105.882665</v>
      </c>
      <c r="C5878" s="6">
        <v>56949885.04672688</v>
      </c>
      <c r="D5878" s="6">
        <v>68758330.89979957</v>
      </c>
      <c r="E5878" s="6">
        <v>62283088.573192626</v>
      </c>
      <c r="F5878" s="6">
        <v>83693162.81947474</v>
      </c>
      <c r="G5878" s="6">
        <v>105667835.03082943</v>
      </c>
      <c r="H5878" s="6">
        <f>NPV(Supuestos!$B$22,C5878:G5878)+B5878</f>
        <v>88849180.70110992</v>
      </c>
      <c r="I5878" s="2">
        <f>IFERROR(IRR(B5878:G5878),"")</f>
        <v>0.3294352138978604</v>
      </c>
      <c r="J5878" s="2">
        <f>IFERROR(MIRR(B5878:G5878,Supuestos!$B$22,Supuestos!$B$22),"")</f>
        <v>0.24501309600202092</v>
      </c>
      <c r="K5878" s="6">
        <v>7845.015800335417</v>
      </c>
      <c r="L5878" s="6">
        <v>45533.81326044425</v>
      </c>
      <c r="M5878" s="6">
        <v>131910027.12444842</v>
      </c>
      <c r="N5878" s="6">
        <v>3415.043541137129</v>
      </c>
      <c r="O5878" s="6">
        <v>112292471.47314681</v>
      </c>
    </row>
    <row r="5879">
      <c r="A5879">
        <v>5875</v>
      </c>
      <c r="B5879" s="6">
        <v>-174784581.89204288</v>
      </c>
      <c r="C5879" s="6">
        <v>72484390.23498435</v>
      </c>
      <c r="D5879" s="6">
        <v>71413457.26820233</v>
      </c>
      <c r="E5879" s="6">
        <v>51077155.328814164</v>
      </c>
      <c r="F5879" s="6">
        <v>57069416.85575601</v>
      </c>
      <c r="G5879" s="6">
        <v>112694443.13402794</v>
      </c>
      <c r="H5879" s="6">
        <f>NPV(Supuestos!$B$22,C5879:G5879)+B5879</f>
        <v>70543816.5715605</v>
      </c>
      <c r="I5879" s="2">
        <f>IFERROR(IRR(B5879:G5879),"")</f>
        <v>0.2907621014506332</v>
      </c>
      <c r="J5879" s="2">
        <f>IFERROR(MIRR(B5879:G5879,Supuestos!$B$22,Supuestos!$B$22),"")</f>
        <v>0.21998303678756548</v>
      </c>
      <c r="K5879" s="6">
        <v>8302.582476206533</v>
      </c>
      <c r="L5879" s="6">
        <v>38856.54482409904</v>
      </c>
      <c r="M5879" s="6">
        <v>148975808.440643</v>
      </c>
      <c r="N5879" s="6">
        <v>3400.961039494723</v>
      </c>
      <c r="O5879" s="6">
        <v>107392342.63909018</v>
      </c>
    </row>
    <row r="5880">
      <c r="A5880">
        <v>5876</v>
      </c>
      <c r="B5880" s="6">
        <v>-153181265.38947275</v>
      </c>
      <c r="C5880" s="6">
        <v>56016518.91970583</v>
      </c>
      <c r="D5880" s="6">
        <v>71560360.68172823</v>
      </c>
      <c r="E5880" s="6">
        <v>71341896.05148955</v>
      </c>
      <c r="F5880" s="6">
        <v>62391849.79925123</v>
      </c>
      <c r="G5880" s="6">
        <v>108770179.91042195</v>
      </c>
      <c r="H5880" s="6">
        <f>NPV(Supuestos!$B$22,C5880:G5880)+B5880</f>
        <v>92605960.3223604</v>
      </c>
      <c r="I5880" s="2">
        <f>IFERROR(IRR(B5880:G5880),"")</f>
        <v>0.34871494530514446</v>
      </c>
      <c r="J5880" s="2">
        <f>IFERROR(MIRR(B5880:G5880,Supuestos!$B$22,Supuestos!$B$22),"")</f>
        <v>0.2530707204994149</v>
      </c>
      <c r="K5880" s="6">
        <v>7984.982327048726</v>
      </c>
      <c r="L5880" s="6">
        <v>42694.688867127516</v>
      </c>
      <c r="M5880" s="6">
        <v>125907958.50444417</v>
      </c>
      <c r="N5880" s="6">
        <v>3354.531024893125</v>
      </c>
      <c r="O5880" s="6">
        <v>112246683.31687696</v>
      </c>
    </row>
    <row r="5881">
      <c r="A5881">
        <v>5877</v>
      </c>
      <c r="B5881" s="6">
        <v>-163037965.9538119</v>
      </c>
      <c r="C5881" s="6">
        <v>29802067.55471753</v>
      </c>
      <c r="D5881" s="6">
        <v>48809884.23976278</v>
      </c>
      <c r="E5881" s="6">
        <v>49702894.579854935</v>
      </c>
      <c r="F5881" s="6">
        <v>62530125.96228139</v>
      </c>
      <c r="G5881" s="6">
        <v>93857097.06335726</v>
      </c>
      <c r="H5881" s="6">
        <f>NPV(Supuestos!$B$22,C5881:G5881)+B5881</f>
        <v>19979147.13918128</v>
      </c>
      <c r="I5881" s="2">
        <f>IFERROR(IRR(B5881:G5881),"")</f>
        <v>0.181824386877707</v>
      </c>
      <c r="J5881" s="2">
        <f>IFERROR(MIRR(B5881:G5881,Supuestos!$B$22,Supuestos!$B$22),"")</f>
        <v>0.16666304577929414</v>
      </c>
      <c r="K5881" s="6">
        <v>7842.397009810119</v>
      </c>
      <c r="L5881" s="6">
        <v>36999.3087051442</v>
      </c>
      <c r="M5881" s="6">
        <v>139824904.51747078</v>
      </c>
      <c r="N5881" s="6">
        <v>3286.1497190780938</v>
      </c>
      <c r="O5881" s="6">
        <v>110560757.80884796</v>
      </c>
    </row>
    <row r="5882">
      <c r="A5882">
        <v>5878</v>
      </c>
      <c r="B5882" s="6">
        <v>-171737833.89198712</v>
      </c>
      <c r="C5882" s="6">
        <v>19365531.237491027</v>
      </c>
      <c r="D5882" s="6">
        <v>48262813.1462558</v>
      </c>
      <c r="E5882" s="6">
        <v>32784122.89369046</v>
      </c>
      <c r="F5882" s="6">
        <v>40921520.50261557</v>
      </c>
      <c r="G5882" s="6">
        <v>59254463.81928381</v>
      </c>
      <c r="H5882" s="6">
        <f>NPV(Supuestos!$B$22,C5882:G5882)+B5882</f>
        <v>-40481772.16256711</v>
      </c>
      <c r="I5882" s="2">
        <f>IFERROR(IRR(B5882:G5882),"")</f>
        <v>0.04792999708351106</v>
      </c>
      <c r="J5882" s="2">
        <f>IFERROR(MIRR(B5882:G5882,Supuestos!$B$22,Supuestos!$B$22),"")</f>
        <v>0.08032774308475932</v>
      </c>
      <c r="K5882" s="6">
        <v>7598.160334057209</v>
      </c>
      <c r="L5882" s="6">
        <v>35576.68153677146</v>
      </c>
      <c r="M5882" s="6">
        <v>150112447.4543805</v>
      </c>
      <c r="N5882" s="6">
        <v>3398.7150139796236</v>
      </c>
      <c r="O5882" s="6">
        <v>116369158.8217982</v>
      </c>
    </row>
    <row r="5883">
      <c r="A5883">
        <v>5879</v>
      </c>
      <c r="B5883" s="6">
        <v>-172866480.86949855</v>
      </c>
      <c r="C5883" s="6">
        <v>50384236.008552775</v>
      </c>
      <c r="D5883" s="6">
        <v>76023951.56517652</v>
      </c>
      <c r="E5883" s="6">
        <v>64815254.15536423</v>
      </c>
      <c r="F5883" s="6">
        <v>67402445.74796489</v>
      </c>
      <c r="G5883" s="6">
        <v>117755964.52971469</v>
      </c>
      <c r="H5883" s="6">
        <f>NPV(Supuestos!$B$22,C5883:G5883)+B5883</f>
        <v>74643046.66136907</v>
      </c>
      <c r="I5883" s="2">
        <f>IFERROR(IRR(B5883:G5883),"")</f>
        <v>0.28832905580678214</v>
      </c>
      <c r="J5883" s="2">
        <f>IFERROR(MIRR(B5883:G5883,Supuestos!$B$22,Supuestos!$B$22),"")</f>
        <v>0.22484484122206871</v>
      </c>
      <c r="K5883" s="6">
        <v>8244.223742777698</v>
      </c>
      <c r="L5883" s="6">
        <v>39239.180345484456</v>
      </c>
      <c r="M5883" s="6">
        <v>146986754.28938824</v>
      </c>
      <c r="N5883" s="6">
        <v>3448.7000099693737</v>
      </c>
      <c r="O5883" s="6">
        <v>103136415.12594111</v>
      </c>
    </row>
    <row r="5884">
      <c r="A5884">
        <v>5880</v>
      </c>
      <c r="B5884" s="6">
        <v>-171588148.11656067</v>
      </c>
      <c r="C5884" s="6">
        <v>88326183.07772778</v>
      </c>
      <c r="D5884" s="6">
        <v>75631616.2638885</v>
      </c>
      <c r="E5884" s="6">
        <v>94881572.9217124</v>
      </c>
      <c r="F5884" s="6">
        <v>84397172.4780208</v>
      </c>
      <c r="G5884" s="6">
        <v>146832772.9883414</v>
      </c>
      <c r="H5884" s="6">
        <f>NPV(Supuestos!$B$22,C5884:G5884)+B5884</f>
        <v>154359634.30299622</v>
      </c>
      <c r="I5884" s="2">
        <f>IFERROR(IRR(B5884:G5884),"")</f>
        <v>0.4445565968820985</v>
      </c>
      <c r="J5884" s="2">
        <f>IFERROR(MIRR(B5884:G5884,Supuestos!$B$22,Supuestos!$B$22),"")</f>
        <v>0.29609549190171824</v>
      </c>
      <c r="K5884" s="6">
        <v>9371.87065317332</v>
      </c>
      <c r="L5884" s="6">
        <v>38484.78922268839</v>
      </c>
      <c r="M5884" s="6">
        <v>142734190.77978674</v>
      </c>
      <c r="N5884" s="6">
        <v>3352.8826009792588</v>
      </c>
      <c r="O5884" s="6">
        <v>113000995.81236386</v>
      </c>
    </row>
    <row r="5885">
      <c r="A5885">
        <v>5881</v>
      </c>
      <c r="B5885" s="6">
        <v>-157146730.43444502</v>
      </c>
      <c r="C5885" s="6">
        <v>64747357.785861924</v>
      </c>
      <c r="D5885" s="6">
        <v>70473986.0127114</v>
      </c>
      <c r="E5885" s="6">
        <v>65987744.512293726</v>
      </c>
      <c r="F5885" s="6">
        <v>62513736.94400512</v>
      </c>
      <c r="G5885" s="6">
        <v>102628215.49194002</v>
      </c>
      <c r="H5885" s="6">
        <f>NPV(Supuestos!$B$22,C5885:G5885)+B5885</f>
        <v>88731519.16568938</v>
      </c>
      <c r="I5885" s="2">
        <f>IFERROR(IRR(B5885:G5885),"")</f>
        <v>0.34328582347019887</v>
      </c>
      <c r="J5885" s="2">
        <f>IFERROR(MIRR(B5885:G5885,Supuestos!$B$22,Supuestos!$B$22),"")</f>
        <v>0.24677419223634</v>
      </c>
      <c r="K5885" s="6">
        <v>8720.949245842874</v>
      </c>
      <c r="L5885" s="6">
        <v>36903.973460554625</v>
      </c>
      <c r="M5885" s="6">
        <v>131399716.07289067</v>
      </c>
      <c r="N5885" s="6">
        <v>3459.4790951659284</v>
      </c>
      <c r="O5885" s="6">
        <v>110610683.83550324</v>
      </c>
    </row>
    <row r="5886">
      <c r="A5886">
        <v>5882</v>
      </c>
      <c r="B5886" s="6">
        <v>-185018490.02665627</v>
      </c>
      <c r="C5886" s="6">
        <v>96792556.61768886</v>
      </c>
      <c r="D5886" s="6">
        <v>96078852.43174043</v>
      </c>
      <c r="E5886" s="6">
        <v>96535395.26980303</v>
      </c>
      <c r="F5886" s="6">
        <v>95935179.02187622</v>
      </c>
      <c r="G5886" s="6">
        <v>146007515.88943794</v>
      </c>
      <c r="H5886" s="6">
        <f>NPV(Supuestos!$B$22,C5886:G5886)+B5886</f>
        <v>171608516.5425259</v>
      </c>
      <c r="I5886" s="2">
        <f>IFERROR(IRR(B5886:G5886),"")</f>
        <v>0.4616272780187287</v>
      </c>
      <c r="J5886" s="2">
        <f>IFERROR(MIRR(B5886:G5886,Supuestos!$B$22,Supuestos!$B$22),"")</f>
        <v>0.29988421664991494</v>
      </c>
      <c r="K5886" s="6">
        <v>8784.280086835179</v>
      </c>
      <c r="L5886" s="6">
        <v>42446.14062827492</v>
      </c>
      <c r="M5886" s="6">
        <v>155189786.99593937</v>
      </c>
      <c r="N5886" s="6">
        <v>3272.230380990853</v>
      </c>
      <c r="O5886" s="6">
        <v>107505403.00701928</v>
      </c>
    </row>
    <row r="5887">
      <c r="A5887">
        <v>5883</v>
      </c>
      <c r="B5887" s="6">
        <v>-166075215.89611948</v>
      </c>
      <c r="C5887" s="6">
        <v>39144413.446033016</v>
      </c>
      <c r="D5887" s="6">
        <v>44024380.0403071</v>
      </c>
      <c r="E5887" s="6">
        <v>43572517.010305025</v>
      </c>
      <c r="F5887" s="6">
        <v>53388158.71886414</v>
      </c>
      <c r="G5887" s="6">
        <v>95720714.00637607</v>
      </c>
      <c r="H5887" s="6">
        <f>NPV(Supuestos!$B$22,C5887:G5887)+B5887</f>
        <v>12871942.861946627</v>
      </c>
      <c r="I5887" s="2">
        <f>IFERROR(IRR(B5887:G5887),"")</f>
        <v>0.1674913050750594</v>
      </c>
      <c r="J5887" s="2">
        <f>IFERROR(MIRR(B5887:G5887,Supuestos!$B$22,Supuestos!$B$22),"")</f>
        <v>0.15714783637758556</v>
      </c>
      <c r="K5887" s="6">
        <v>7798.620097704762</v>
      </c>
      <c r="L5887" s="6">
        <v>37867.58257640108</v>
      </c>
      <c r="M5887" s="6">
        <v>142450024.6535742</v>
      </c>
      <c r="N5887" s="6">
        <v>3530.598856881261</v>
      </c>
      <c r="O5887" s="6">
        <v>107748710.75871933</v>
      </c>
    </row>
    <row r="5888">
      <c r="A5888">
        <v>5884</v>
      </c>
      <c r="B5888" s="6">
        <v>-167559437.80830064</v>
      </c>
      <c r="C5888" s="6">
        <v>76054636.71442643</v>
      </c>
      <c r="D5888" s="6">
        <v>77540302.65962657</v>
      </c>
      <c r="E5888" s="6">
        <v>67667128.92806886</v>
      </c>
      <c r="F5888" s="6">
        <v>52579449.5418675</v>
      </c>
      <c r="G5888" s="6">
        <v>117736491.0270022</v>
      </c>
      <c r="H5888" s="6">
        <f>NPV(Supuestos!$B$22,C5888:G5888)+B5888</f>
        <v>96773184.61462936</v>
      </c>
      <c r="I5888" s="2">
        <f>IFERROR(IRR(B5888:G5888),"")</f>
        <v>0.35295893194250716</v>
      </c>
      <c r="J5888" s="2">
        <f>IFERROR(MIRR(B5888:G5888,Supuestos!$B$22,Supuestos!$B$22),"")</f>
        <v>0.24882396808534035</v>
      </c>
      <c r="K5888" s="6">
        <v>8115.911746924329</v>
      </c>
      <c r="L5888" s="6">
        <v>40215.119146083875</v>
      </c>
      <c r="M5888" s="6">
        <v>141448849.17776754</v>
      </c>
      <c r="N5888" s="6">
        <v>3385.4898743641875</v>
      </c>
      <c r="O5888" s="6">
        <v>101448275.37721564</v>
      </c>
    </row>
    <row r="5889">
      <c r="A5889">
        <v>5885</v>
      </c>
      <c r="B5889" s="6">
        <v>-163816343.41771686</v>
      </c>
      <c r="C5889" s="6">
        <v>64887459.13314919</v>
      </c>
      <c r="D5889" s="6">
        <v>58431538.57955657</v>
      </c>
      <c r="E5889" s="6">
        <v>60115322.86055513</v>
      </c>
      <c r="F5889" s="6">
        <v>65128882.01309393</v>
      </c>
      <c r="G5889" s="6">
        <v>88751154.00383341</v>
      </c>
      <c r="H5889" s="6">
        <f>NPV(Supuestos!$B$22,C5889:G5889)+B5889</f>
        <v>63295877.41946831</v>
      </c>
      <c r="I5889" s="2">
        <f>IFERROR(IRR(B5889:G5889),"")</f>
        <v>0.2838528704526386</v>
      </c>
      <c r="J5889" s="2">
        <f>IFERROR(MIRR(B5889:G5889,Supuestos!$B$22,Supuestos!$B$22),"")</f>
        <v>0.21697457936099207</v>
      </c>
      <c r="K5889" s="6">
        <v>8264.33151390373</v>
      </c>
      <c r="L5889" s="6">
        <v>36175.77533091291</v>
      </c>
      <c r="M5889" s="6">
        <v>139898855.4091437</v>
      </c>
      <c r="N5889" s="6">
        <v>3259.3910025432706</v>
      </c>
      <c r="O5889" s="6">
        <v>106167174.06763424</v>
      </c>
    </row>
    <row r="5890">
      <c r="A5890">
        <v>5886</v>
      </c>
      <c r="B5890" s="6">
        <v>-159652313.7488013</v>
      </c>
      <c r="C5890" s="6">
        <v>42800133.010364294</v>
      </c>
      <c r="D5890" s="6">
        <v>36084379.93722104</v>
      </c>
      <c r="E5890" s="6">
        <v>42939806.83216316</v>
      </c>
      <c r="F5890" s="6">
        <v>36530616.43868372</v>
      </c>
      <c r="G5890" s="6">
        <v>102904098.79692863</v>
      </c>
      <c r="H5890" s="6">
        <f>NPV(Supuestos!$B$22,C5890:G5890)+B5890</f>
        <v>9714789.608514376</v>
      </c>
      <c r="I5890" s="2">
        <f>IFERROR(IRR(B5890:G5890),"")</f>
        <v>0.16172780443999968</v>
      </c>
      <c r="J5890" s="2">
        <f>IFERROR(MIRR(B5890:G5890,Supuestos!$B$22,Supuestos!$B$22),"")</f>
        <v>0.15354786558810662</v>
      </c>
      <c r="K5890" s="6">
        <v>8036.152450185152</v>
      </c>
      <c r="L5890" s="6">
        <v>34296.64111415742</v>
      </c>
      <c r="M5890" s="6">
        <v>137603270.82698873</v>
      </c>
      <c r="N5890" s="6">
        <v>3358.2967264577746</v>
      </c>
      <c r="O5890" s="6">
        <v>109858195.94395155</v>
      </c>
    </row>
    <row r="5891">
      <c r="A5891">
        <v>5887</v>
      </c>
      <c r="B5891" s="6">
        <v>-173278276.73160827</v>
      </c>
      <c r="C5891" s="6">
        <v>76283451.18662007</v>
      </c>
      <c r="D5891" s="6">
        <v>99165399.32695204</v>
      </c>
      <c r="E5891" s="6">
        <v>77720766.31567939</v>
      </c>
      <c r="F5891" s="6">
        <v>101030222.46923573</v>
      </c>
      <c r="G5891" s="6">
        <v>118088696.90143934</v>
      </c>
      <c r="H5891" s="6">
        <f>NPV(Supuestos!$B$22,C5891:G5891)+B5891</f>
        <v>143550460.4652357</v>
      </c>
      <c r="I5891" s="2">
        <f>IFERROR(IRR(B5891:G5891),"")</f>
        <v>0.4268152324178541</v>
      </c>
      <c r="J5891" s="2">
        <f>IFERROR(MIRR(B5891:G5891,Supuestos!$B$22,Supuestos!$B$22),"")</f>
        <v>0.2862368287815471</v>
      </c>
      <c r="K5891" s="6">
        <v>8538.434344285568</v>
      </c>
      <c r="L5891" s="6">
        <v>44194.63090575353</v>
      </c>
      <c r="M5891" s="6">
        <v>143090040.38291144</v>
      </c>
      <c r="N5891" s="6">
        <v>3532.3404267430305</v>
      </c>
      <c r="O5891" s="6">
        <v>112276051.90180062</v>
      </c>
    </row>
    <row r="5892">
      <c r="A5892">
        <v>5888</v>
      </c>
      <c r="B5892" s="6">
        <v>-157387529.11235526</v>
      </c>
      <c r="C5892" s="6">
        <v>29146220.801938254</v>
      </c>
      <c r="D5892" s="6">
        <v>53679236.973990396</v>
      </c>
      <c r="E5892" s="6">
        <v>44134321.60219258</v>
      </c>
      <c r="F5892" s="6">
        <v>57118926.41459422</v>
      </c>
      <c r="G5892" s="6">
        <v>92813755.1590297</v>
      </c>
      <c r="H5892" s="6">
        <f>NPV(Supuestos!$B$22,C5892:G5892)+B5892</f>
        <v>21296716.858953893</v>
      </c>
      <c r="I5892" s="2">
        <f>IFERROR(IRR(B5892:G5892),"")</f>
        <v>0.18655237811318962</v>
      </c>
      <c r="J5892" s="2">
        <f>IFERROR(MIRR(B5892:G5892,Supuestos!$B$22,Supuestos!$B$22),"")</f>
        <v>0.16930562974967311</v>
      </c>
      <c r="K5892" s="6">
        <v>7801.036043853457</v>
      </c>
      <c r="L5892" s="6">
        <v>40874.93206424042</v>
      </c>
      <c r="M5892" s="6">
        <v>131878183.6464992</v>
      </c>
      <c r="N5892" s="6">
        <v>3540.6184565275908</v>
      </c>
      <c r="O5892" s="6">
        <v>112586386.49152094</v>
      </c>
    </row>
    <row r="5893">
      <c r="A5893">
        <v>5889</v>
      </c>
      <c r="B5893" s="6">
        <v>-176283240.16964108</v>
      </c>
      <c r="C5893" s="6">
        <v>72562944.78628479</v>
      </c>
      <c r="D5893" s="6">
        <v>64366310.054349706</v>
      </c>
      <c r="E5893" s="6">
        <v>57635661.91529323</v>
      </c>
      <c r="F5893" s="6">
        <v>66995070.464981034</v>
      </c>
      <c r="G5893" s="6">
        <v>109861851.72638337</v>
      </c>
      <c r="H5893" s="6">
        <f>NPV(Supuestos!$B$22,C5893:G5893)+B5893</f>
        <v>72523944.50635514</v>
      </c>
      <c r="I5893" s="2">
        <f>IFERROR(IRR(B5893:G5893),"")</f>
        <v>0.2912283265874034</v>
      </c>
      <c r="J5893" s="2">
        <f>IFERROR(MIRR(B5893:G5893,Supuestos!$B$22,Supuestos!$B$22),"")</f>
        <v>0.22133620065092452</v>
      </c>
      <c r="K5893" s="6">
        <v>8406.921451725057</v>
      </c>
      <c r="L5893" s="6">
        <v>37929.52395995619</v>
      </c>
      <c r="M5893" s="6">
        <v>150773597.87902707</v>
      </c>
      <c r="N5893" s="6">
        <v>3371.45784907043</v>
      </c>
      <c r="O5893" s="6">
        <v>106517899.83849204</v>
      </c>
    </row>
    <row r="5894">
      <c r="A5894">
        <v>5890</v>
      </c>
      <c r="B5894" s="6">
        <v>-152039513.66399822</v>
      </c>
      <c r="C5894" s="6">
        <v>50626728.599019855</v>
      </c>
      <c r="D5894" s="6">
        <v>41935041.00352562</v>
      </c>
      <c r="E5894" s="6">
        <v>29645560.7046368</v>
      </c>
      <c r="F5894" s="6">
        <v>31733318.959651362</v>
      </c>
      <c r="G5894" s="6">
        <v>73976704.12914881</v>
      </c>
      <c r="H5894" s="6">
        <f>NPV(Supuestos!$B$22,C5894:G5894)+B5894</f>
        <v>1857313.1113289818</v>
      </c>
      <c r="I5894" s="2">
        <f>IFERROR(IRR(B5894:G5894),"")</f>
        <v>0.1449027954073136</v>
      </c>
      <c r="J5894" s="2">
        <f>IFERROR(MIRR(B5894:G5894,Supuestos!$B$22,Supuestos!$B$22),"")</f>
        <v>0.14277173471589366</v>
      </c>
      <c r="K5894" s="6">
        <v>8116.91484071408</v>
      </c>
      <c r="L5894" s="6">
        <v>34454.68824216026</v>
      </c>
      <c r="M5894" s="6">
        <v>129666252.03800082</v>
      </c>
      <c r="N5894" s="6">
        <v>3480.420184787363</v>
      </c>
      <c r="O5894" s="6">
        <v>111631893.53454459</v>
      </c>
    </row>
    <row r="5895">
      <c r="A5895">
        <v>5891</v>
      </c>
      <c r="B5895" s="6">
        <v>-165835321.2488734</v>
      </c>
      <c r="C5895" s="6">
        <v>58393347.51475817</v>
      </c>
      <c r="D5895" s="6">
        <v>65643087.43068968</v>
      </c>
      <c r="E5895" s="6">
        <v>66990762.23228194</v>
      </c>
      <c r="F5895" s="6">
        <v>64894424.8851273</v>
      </c>
      <c r="G5895" s="6">
        <v>108111585.05981418</v>
      </c>
      <c r="H5895" s="6">
        <f>NPV(Supuestos!$B$22,C5895:G5895)+B5895</f>
        <v>75686472.6352031</v>
      </c>
      <c r="I5895" s="2">
        <f>IFERROR(IRR(B5895:G5895),"")</f>
        <v>0.30073832862685845</v>
      </c>
      <c r="J5895" s="2">
        <f>IFERROR(MIRR(B5895:G5895,Supuestos!$B$22,Supuestos!$B$22),"")</f>
        <v>0.22902497763148455</v>
      </c>
      <c r="K5895" s="6">
        <v>7818.36637527953</v>
      </c>
      <c r="L5895" s="6">
        <v>46710.87675670873</v>
      </c>
      <c r="M5895" s="6">
        <v>136619101.3933152</v>
      </c>
      <c r="N5895" s="6">
        <v>3666.2685436507068</v>
      </c>
      <c r="O5895" s="6">
        <v>109730828.3042655</v>
      </c>
    </row>
    <row r="5896">
      <c r="A5896">
        <v>5892</v>
      </c>
      <c r="B5896" s="6">
        <v>-181620432.39868295</v>
      </c>
      <c r="C5896" s="6">
        <v>68921236.78092995</v>
      </c>
      <c r="D5896" s="6">
        <v>72553298.2002983</v>
      </c>
      <c r="E5896" s="6">
        <v>52680490.66565442</v>
      </c>
      <c r="F5896" s="6">
        <v>59780245.957289785</v>
      </c>
      <c r="G5896" s="6">
        <v>107816625.71800709</v>
      </c>
      <c r="H5896" s="6">
        <f>NPV(Supuestos!$B$22,C5896:G5896)+B5896</f>
        <v>61613312.05775555</v>
      </c>
      <c r="I5896" s="2">
        <f>IFERROR(IRR(B5896:G5896),"")</f>
        <v>0.267248954307657</v>
      </c>
      <c r="J5896" s="2">
        <f>IFERROR(MIRR(B5896:G5896,Supuestos!$B$22,Supuestos!$B$22),"")</f>
        <v>0.20858354057601414</v>
      </c>
      <c r="K5896" s="6">
        <v>7523.267105899924</v>
      </c>
      <c r="L5896" s="6">
        <v>45295.74343479458</v>
      </c>
      <c r="M5896" s="6">
        <v>154358674.26906115</v>
      </c>
      <c r="N5896" s="6">
        <v>3430.0957277727625</v>
      </c>
      <c r="O5896" s="6">
        <v>109068513.27113433</v>
      </c>
    </row>
    <row r="5897">
      <c r="A5897">
        <v>5893</v>
      </c>
      <c r="B5897" s="6">
        <v>-170219565.47500867</v>
      </c>
      <c r="C5897" s="6">
        <v>60285920.354930565</v>
      </c>
      <c r="D5897" s="6">
        <v>80414777.91545364</v>
      </c>
      <c r="E5897" s="6">
        <v>76021180.16446108</v>
      </c>
      <c r="F5897" s="6">
        <v>82575722.26669174</v>
      </c>
      <c r="G5897" s="6">
        <v>119398571.61188218</v>
      </c>
      <c r="H5897" s="6">
        <f>NPV(Supuestos!$B$22,C5897:G5897)+B5897</f>
        <v>106754845.66365078</v>
      </c>
      <c r="I5897" s="2">
        <f>IFERROR(IRR(B5897:G5897),"")</f>
        <v>0.3528019864817395</v>
      </c>
      <c r="J5897" s="2">
        <f>IFERROR(MIRR(B5897:G5897,Supuestos!$B$22,Supuestos!$B$22),"")</f>
        <v>0.25658214764532894</v>
      </c>
      <c r="K5897" s="6">
        <v>9260.050335199177</v>
      </c>
      <c r="L5897" s="6">
        <v>36163.6497317038</v>
      </c>
      <c r="M5897" s="6">
        <v>143429388.1294015</v>
      </c>
      <c r="N5897" s="6">
        <v>3435.758256819099</v>
      </c>
      <c r="O5897" s="6">
        <v>109471841.55273028</v>
      </c>
    </row>
    <row r="5898">
      <c r="A5898">
        <v>5894</v>
      </c>
      <c r="B5898" s="6">
        <v>-157252896.4368951</v>
      </c>
      <c r="C5898" s="6">
        <v>44836869.45052947</v>
      </c>
      <c r="D5898" s="6">
        <v>43201893.49007747</v>
      </c>
      <c r="E5898" s="6">
        <v>64533395.38294185</v>
      </c>
      <c r="F5898" s="6">
        <v>50346624.54637098</v>
      </c>
      <c r="G5898" s="6">
        <v>100590766.73222445</v>
      </c>
      <c r="H5898" s="6">
        <f>NPV(Supuestos!$B$22,C5898:G5898)+B5898</f>
        <v>40931284.32746017</v>
      </c>
      <c r="I5898" s="2">
        <f>IFERROR(IRR(B5898:G5898),"")</f>
        <v>0.2304269493066364</v>
      </c>
      <c r="J5898" s="2">
        <f>IFERROR(MIRR(B5898:G5898,Supuestos!$B$22,Supuestos!$B$22),"")</f>
        <v>0.19398512921859834</v>
      </c>
      <c r="K5898" s="6">
        <v>7883.190530125819</v>
      </c>
      <c r="L5898" s="6">
        <v>38408.092608919185</v>
      </c>
      <c r="M5898" s="6">
        <v>133030631.48210892</v>
      </c>
      <c r="N5898" s="6">
        <v>3393.235320659975</v>
      </c>
      <c r="O5898" s="6">
        <v>108520567.54525597</v>
      </c>
    </row>
    <row r="5899">
      <c r="A5899">
        <v>5895</v>
      </c>
      <c r="B5899" s="6">
        <v>-168118797.81561428</v>
      </c>
      <c r="C5899" s="6">
        <v>72762234.98645756</v>
      </c>
      <c r="D5899" s="6">
        <v>81341218.13911305</v>
      </c>
      <c r="E5899" s="6">
        <v>68019929.4461168</v>
      </c>
      <c r="F5899" s="6">
        <v>71452180.3179142</v>
      </c>
      <c r="G5899" s="6">
        <v>129353739.71818954</v>
      </c>
      <c r="H5899" s="6">
        <f>NPV(Supuestos!$B$22,C5899:G5899)+B5899</f>
        <v>113696370.865516</v>
      </c>
      <c r="I5899" s="2">
        <f>IFERROR(IRR(B5899:G5899),"")</f>
        <v>0.3759516564279644</v>
      </c>
      <c r="J5899" s="2">
        <f>IFERROR(MIRR(B5899:G5899,Supuestos!$B$22,Supuestos!$B$22),"")</f>
        <v>0.26407973560707054</v>
      </c>
      <c r="K5899" s="6">
        <v>8632.605324051005</v>
      </c>
      <c r="L5899" s="6">
        <v>38487.09258341075</v>
      </c>
      <c r="M5899" s="6">
        <v>141539287.38819063</v>
      </c>
      <c r="N5899" s="6">
        <v>3278.0376640458903</v>
      </c>
      <c r="O5899" s="6">
        <v>110705149.71819927</v>
      </c>
    </row>
    <row r="5900">
      <c r="A5900">
        <v>5896</v>
      </c>
      <c r="B5900" s="6">
        <v>-184589165.99413154</v>
      </c>
      <c r="C5900" s="6">
        <v>45082432.194593996</v>
      </c>
      <c r="D5900" s="6">
        <v>52137525.06732779</v>
      </c>
      <c r="E5900" s="6">
        <v>46981055.51416382</v>
      </c>
      <c r="F5900" s="6">
        <v>62988837.61808057</v>
      </c>
      <c r="G5900" s="6">
        <v>100583999.7065481</v>
      </c>
      <c r="H5900" s="6">
        <f>NPV(Supuestos!$B$22,C5900:G5900)+B5900</f>
        <v>16320460.017999172</v>
      </c>
      <c r="I5900" s="2">
        <f>IFERROR(IRR(B5900:G5900),"")</f>
        <v>0.1717722088841741</v>
      </c>
      <c r="J5900" s="2">
        <f>IFERROR(MIRR(B5900:G5900,Supuestos!$B$22,Supuestos!$B$22),"")</f>
        <v>0.15948132694230277</v>
      </c>
      <c r="K5900" s="6">
        <v>7953.260783297024</v>
      </c>
      <c r="L5900" s="6">
        <v>38983.38590447848</v>
      </c>
      <c r="M5900" s="6">
        <v>159785563.24899372</v>
      </c>
      <c r="N5900" s="6">
        <v>3472.403013582031</v>
      </c>
      <c r="O5900" s="6">
        <v>111094815.57577081</v>
      </c>
    </row>
    <row r="5901">
      <c r="A5901">
        <v>5897</v>
      </c>
      <c r="B5901" s="6">
        <v>-181394962.04114163</v>
      </c>
      <c r="C5901" s="6">
        <v>44070677.99417848</v>
      </c>
      <c r="D5901" s="6">
        <v>53826948.42885281</v>
      </c>
      <c r="E5901" s="6">
        <v>47040537.24407381</v>
      </c>
      <c r="F5901" s="6">
        <v>46716482.9658573</v>
      </c>
      <c r="G5901" s="6">
        <v>86670038.83699797</v>
      </c>
      <c r="H5901" s="6">
        <f>NPV(Supuestos!$B$22,C5901:G5901)+B5901</f>
        <v>3106249.649642952</v>
      </c>
      <c r="I5901" s="2">
        <f>IFERROR(IRR(B5901:G5901),"")</f>
        <v>0.14649624506236986</v>
      </c>
      <c r="J5901" s="2">
        <f>IFERROR(MIRR(B5901:G5901,Supuestos!$B$22,Supuestos!$B$22),"")</f>
        <v>0.14387785328746028</v>
      </c>
      <c r="K5901" s="6">
        <v>8885.486660930397</v>
      </c>
      <c r="L5901" s="6">
        <v>31676.55306727877</v>
      </c>
      <c r="M5901" s="6">
        <v>158878034.86165687</v>
      </c>
      <c r="N5901" s="6">
        <v>3416.858382554104</v>
      </c>
      <c r="O5901" s="6">
        <v>110814598.25965376</v>
      </c>
    </row>
    <row r="5902">
      <c r="A5902">
        <v>5898</v>
      </c>
      <c r="B5902" s="6">
        <v>-172190254.65593237</v>
      </c>
      <c r="C5902" s="6">
        <v>84588709.89305937</v>
      </c>
      <c r="D5902" s="6">
        <v>80988667.18061204</v>
      </c>
      <c r="E5902" s="6">
        <v>93381360.69340643</v>
      </c>
      <c r="F5902" s="6">
        <v>91961833.00933461</v>
      </c>
      <c r="G5902" s="6">
        <v>139574136.75033778</v>
      </c>
      <c r="H5902" s="6">
        <f>NPV(Supuestos!$B$22,C5902:G5902)+B5902</f>
        <v>154297496.81791764</v>
      </c>
      <c r="I5902" s="2">
        <f>IFERROR(IRR(B5902:G5902),"")</f>
        <v>0.44273555945382237</v>
      </c>
      <c r="J5902" s="2">
        <f>IFERROR(MIRR(B5902:G5902,Supuestos!$B$22,Supuestos!$B$22),"")</f>
        <v>0.29561663732626076</v>
      </c>
      <c r="K5902" s="6">
        <v>8572.742124708802</v>
      </c>
      <c r="L5902" s="6">
        <v>44847.36704552736</v>
      </c>
      <c r="M5902" s="6">
        <v>141433061.6436548</v>
      </c>
      <c r="N5902" s="6">
        <v>3499.744989319394</v>
      </c>
      <c r="O5902" s="6">
        <v>111872029.62852587</v>
      </c>
    </row>
    <row r="5903">
      <c r="A5903">
        <v>5899</v>
      </c>
      <c r="B5903" s="6">
        <v>-166095547.8888346</v>
      </c>
      <c r="C5903" s="6">
        <v>73856789.26367158</v>
      </c>
      <c r="D5903" s="6">
        <v>77253156.31324697</v>
      </c>
      <c r="E5903" s="6">
        <v>79296745.97953114</v>
      </c>
      <c r="F5903" s="6">
        <v>84938901.33477488</v>
      </c>
      <c r="G5903" s="6">
        <v>117801481.80791095</v>
      </c>
      <c r="H5903" s="6">
        <f>NPV(Supuestos!$B$22,C5903:G5903)+B5903</f>
        <v>123130996.00656858</v>
      </c>
      <c r="I5903" s="2">
        <f>IFERROR(IRR(B5903:G5903),"")</f>
        <v>0.39660736363572996</v>
      </c>
      <c r="J5903" s="2">
        <f>IFERROR(MIRR(B5903:G5903,Supuestos!$B$22,Supuestos!$B$22),"")</f>
        <v>0.27374027922069954</v>
      </c>
      <c r="K5903" s="6">
        <v>8399.679095458869</v>
      </c>
      <c r="L5903" s="6">
        <v>40836.966115024334</v>
      </c>
      <c r="M5903" s="6">
        <v>138654155.04096803</v>
      </c>
      <c r="N5903" s="6">
        <v>3243.289326659093</v>
      </c>
      <c r="O5903" s="6">
        <v>110914954.93194062</v>
      </c>
    </row>
    <row r="5904">
      <c r="A5904">
        <v>5900</v>
      </c>
      <c r="B5904" s="6">
        <v>-169976271.57113197</v>
      </c>
      <c r="C5904" s="6">
        <v>54580630.68183814</v>
      </c>
      <c r="D5904" s="6">
        <v>52173193.255489826</v>
      </c>
      <c r="E5904" s="6">
        <v>58720634.59146953</v>
      </c>
      <c r="F5904" s="6">
        <v>62252593.987775505</v>
      </c>
      <c r="G5904" s="6">
        <v>108331214.56074275</v>
      </c>
      <c r="H5904" s="6">
        <f>NPV(Supuestos!$B$22,C5904:G5904)+B5904</f>
        <v>50804179.800445914</v>
      </c>
      <c r="I5904" s="2">
        <f>IFERROR(IRR(B5904:G5904),"")</f>
        <v>0.24520224638095695</v>
      </c>
      <c r="J5904" s="2">
        <f>IFERROR(MIRR(B5904:G5904,Supuestos!$B$22,Supuestos!$B$22),"")</f>
        <v>0.20121103982602184</v>
      </c>
      <c r="K5904" s="6">
        <v>8367.028771812047</v>
      </c>
      <c r="L5904" s="6">
        <v>38405.45705553728</v>
      </c>
      <c r="M5904" s="6">
        <v>144269106.4368702</v>
      </c>
      <c r="N5904" s="6">
        <v>3660.5670823715627</v>
      </c>
      <c r="O5904" s="6">
        <v>107615414.89187682</v>
      </c>
    </row>
    <row r="5905">
      <c r="A5905">
        <v>5901</v>
      </c>
      <c r="B5905" s="6">
        <v>-173648918.90003347</v>
      </c>
      <c r="C5905" s="6">
        <v>86144721.86224335</v>
      </c>
      <c r="D5905" s="6">
        <v>109545009.53872198</v>
      </c>
      <c r="E5905" s="6">
        <v>101355976.39524484</v>
      </c>
      <c r="F5905" s="6">
        <v>103995423.60563295</v>
      </c>
      <c r="G5905" s="6">
        <v>149090611.72439748</v>
      </c>
      <c r="H5905" s="6">
        <f>NPV(Supuestos!$B$22,C5905:G5905)+B5905</f>
        <v>193626982.53635395</v>
      </c>
      <c r="I5905" s="2">
        <f>IFERROR(IRR(B5905:G5905),"")</f>
        <v>0.5095597102438226</v>
      </c>
      <c r="J5905" s="2">
        <f>IFERROR(MIRR(B5905:G5905,Supuestos!$B$22,Supuestos!$B$22),"")</f>
        <v>0.32424676672424746</v>
      </c>
      <c r="K5905" s="6">
        <v>8711.066808542677</v>
      </c>
      <c r="L5905" s="6">
        <v>45607.64603585348</v>
      </c>
      <c r="M5905" s="6">
        <v>141865618.77213857</v>
      </c>
      <c r="N5905" s="6">
        <v>3268.8539690958955</v>
      </c>
      <c r="O5905" s="6">
        <v>110860207.6616712</v>
      </c>
    </row>
    <row r="5906">
      <c r="A5906">
        <v>5902</v>
      </c>
      <c r="B5906" s="6">
        <v>-166492436.69024643</v>
      </c>
      <c r="C5906" s="6">
        <v>70664832.84938656</v>
      </c>
      <c r="D5906" s="6">
        <v>66999014.30642252</v>
      </c>
      <c r="E5906" s="6">
        <v>72781612.26502109</v>
      </c>
      <c r="F5906" s="6">
        <v>74602706.28517222</v>
      </c>
      <c r="G5906" s="6">
        <v>117907358.91741061</v>
      </c>
      <c r="H5906" s="6">
        <f>NPV(Supuestos!$B$22,C5906:G5906)+B5906</f>
        <v>101581518.47114968</v>
      </c>
      <c r="I5906" s="2">
        <f>IFERROR(IRR(B5906:G5906),"")</f>
        <v>0.352959237460788</v>
      </c>
      <c r="J5906" s="2">
        <f>IFERROR(MIRR(B5906:G5906,Supuestos!$B$22,Supuestos!$B$22),"")</f>
        <v>0.2539403392120174</v>
      </c>
      <c r="K5906" s="6">
        <v>8794.323952306242</v>
      </c>
      <c r="L5906" s="6">
        <v>36829.13290245225</v>
      </c>
      <c r="M5906" s="6">
        <v>140581450.64011</v>
      </c>
      <c r="N5906" s="6">
        <v>3353.407127596438</v>
      </c>
      <c r="O5906" s="6">
        <v>111959765.86972445</v>
      </c>
    </row>
    <row r="5907">
      <c r="A5907">
        <v>5903</v>
      </c>
      <c r="B5907" s="6">
        <v>-155490248.6636204</v>
      </c>
      <c r="C5907" s="6">
        <v>60492732.27255915</v>
      </c>
      <c r="D5907" s="6">
        <v>66771824.87551036</v>
      </c>
      <c r="E5907" s="6">
        <v>56797020.90965851</v>
      </c>
      <c r="F5907" s="6">
        <v>48021769.99086147</v>
      </c>
      <c r="G5907" s="6">
        <v>111263704.4906061</v>
      </c>
      <c r="H5907" s="6">
        <f>NPV(Supuestos!$B$22,C5907:G5907)+B5907</f>
        <v>73508298.44203489</v>
      </c>
      <c r="I5907" s="2">
        <f>IFERROR(IRR(B5907:G5907),"")</f>
        <v>0.3100235120799504</v>
      </c>
      <c r="J5907" s="2">
        <f>IFERROR(MIRR(B5907:G5907,Supuestos!$B$22,Supuestos!$B$22),"")</f>
        <v>0.23177324056918147</v>
      </c>
      <c r="K5907" s="6">
        <v>8201.071177808471</v>
      </c>
      <c r="L5907" s="6">
        <v>40354.81067157372</v>
      </c>
      <c r="M5907" s="6">
        <v>129014034.68885551</v>
      </c>
      <c r="N5907" s="6">
        <v>3463.1499922523894</v>
      </c>
      <c r="O5907" s="6">
        <v>115661082.5644141</v>
      </c>
    </row>
    <row r="5908">
      <c r="A5908">
        <v>5904</v>
      </c>
      <c r="B5908" s="6">
        <v>-163741360.74579954</v>
      </c>
      <c r="C5908" s="6">
        <v>90878521.51028165</v>
      </c>
      <c r="D5908" s="6">
        <v>98601510.1921409</v>
      </c>
      <c r="E5908" s="6">
        <v>89424693.89177087</v>
      </c>
      <c r="F5908" s="6">
        <v>95178588.60168043</v>
      </c>
      <c r="G5908" s="6">
        <v>125510359.86481574</v>
      </c>
      <c r="H5908" s="6">
        <f>NPV(Supuestos!$B$22,C5908:G5908)+B5908</f>
        <v>173745935.2573195</v>
      </c>
      <c r="I5908" s="2">
        <f>IFERROR(IRR(B5908:G5908),"")</f>
        <v>0.5098256339620293</v>
      </c>
      <c r="J5908" s="2">
        <f>IFERROR(MIRR(B5908:G5908,Supuestos!$B$22,Supuestos!$B$22),"")</f>
        <v>0.3174212313163234</v>
      </c>
      <c r="K5908" s="6">
        <v>8715.257101978606</v>
      </c>
      <c r="L5908" s="6">
        <v>43472.77689936613</v>
      </c>
      <c r="M5908" s="6">
        <v>133431246.53660497</v>
      </c>
      <c r="N5908" s="6">
        <v>3412.662340203921</v>
      </c>
      <c r="O5908" s="6">
        <v>111953779.04382889</v>
      </c>
    </row>
    <row r="5909">
      <c r="A5909">
        <v>5905</v>
      </c>
      <c r="B5909" s="6">
        <v>-149037482.76810867</v>
      </c>
      <c r="C5909" s="6">
        <v>18265771.255604915</v>
      </c>
      <c r="D5909" s="6">
        <v>29606878.58996213</v>
      </c>
      <c r="E5909" s="6">
        <v>31521592.11331197</v>
      </c>
      <c r="F5909" s="6">
        <v>31518283.35745892</v>
      </c>
      <c r="G5909" s="6">
        <v>61450810.965215996</v>
      </c>
      <c r="H5909" s="6">
        <f>NPV(Supuestos!$B$22,C5909:G5909)+B5909</f>
        <v>-38380188.32003268</v>
      </c>
      <c r="I5909" s="2">
        <f>IFERROR(IRR(B5909:G5909),"")</f>
        <v>0.04277932873631044</v>
      </c>
      <c r="J5909" s="2">
        <f>IFERROR(MIRR(B5909:G5909,Supuestos!$B$22,Supuestos!$B$22),"")</f>
        <v>0.07409268655351098</v>
      </c>
      <c r="K5909" s="6">
        <v>7360.8760821189435</v>
      </c>
      <c r="L5909" s="6">
        <v>34578.34711301725</v>
      </c>
      <c r="M5909" s="6">
        <v>128675328.51023546</v>
      </c>
      <c r="N5909" s="6">
        <v>3447.244388765345</v>
      </c>
      <c r="O5909" s="6">
        <v>107207748.57213764</v>
      </c>
    </row>
    <row r="5910">
      <c r="A5910">
        <v>5906</v>
      </c>
      <c r="B5910" s="6">
        <v>-168910382.96902373</v>
      </c>
      <c r="C5910" s="6">
        <v>90002317.48057592</v>
      </c>
      <c r="D5910" s="6">
        <v>79470056.64763704</v>
      </c>
      <c r="E5910" s="6">
        <v>83739429.57057418</v>
      </c>
      <c r="F5910" s="6">
        <v>94875196.08914804</v>
      </c>
      <c r="G5910" s="6">
        <v>132800123.16532257</v>
      </c>
      <c r="H5910" s="6">
        <f>NPV(Supuestos!$B$22,C5910:G5910)+B5910</f>
        <v>152856331.1601278</v>
      </c>
      <c r="I5910" s="2">
        <f>IFERROR(IRR(B5910:G5910),"")</f>
        <v>0.4521561152969251</v>
      </c>
      <c r="J5910" s="2">
        <f>IFERROR(MIRR(B5910:G5910,Supuestos!$B$22,Supuestos!$B$22),"")</f>
        <v>0.2968262868022793</v>
      </c>
      <c r="K5910" s="6">
        <v>8887.250400625551</v>
      </c>
      <c r="L5910" s="6">
        <v>40640.46606099041</v>
      </c>
      <c r="M5910" s="6">
        <v>140015823.10645205</v>
      </c>
      <c r="N5910" s="6">
        <v>3308.416190339873</v>
      </c>
      <c r="O5910" s="6">
        <v>112126674.43194652</v>
      </c>
    </row>
    <row r="5911">
      <c r="A5911">
        <v>5907</v>
      </c>
      <c r="B5911" s="6">
        <v>-165958997.22548878</v>
      </c>
      <c r="C5911" s="6">
        <v>46739856.59109363</v>
      </c>
      <c r="D5911" s="6">
        <v>62182823.27539793</v>
      </c>
      <c r="E5911" s="6">
        <v>50109966.30717336</v>
      </c>
      <c r="F5911" s="6">
        <v>57131601.921706215</v>
      </c>
      <c r="G5911" s="6">
        <v>86953126.71389934</v>
      </c>
      <c r="H5911" s="6">
        <f>NPV(Supuestos!$B$22,C5911:G5911)+B5911</f>
        <v>35698564.2471502</v>
      </c>
      <c r="I5911" s="2">
        <f>IFERROR(IRR(B5911:G5911),"")</f>
        <v>0.21918987522997177</v>
      </c>
      <c r="J5911" s="2">
        <f>IFERROR(MIRR(B5911:G5911,Supuestos!$B$22,Supuestos!$B$22),"")</f>
        <v>0.18529811346766123</v>
      </c>
      <c r="K5911" s="6">
        <v>8102.7209253870315</v>
      </c>
      <c r="L5911" s="6">
        <v>39000.615404622746</v>
      </c>
      <c r="M5911" s="6">
        <v>140678109.0221281</v>
      </c>
      <c r="N5911" s="6">
        <v>3531.9099720257022</v>
      </c>
      <c r="O5911" s="6">
        <v>111822747.474746</v>
      </c>
    </row>
    <row r="5912">
      <c r="A5912">
        <v>5908</v>
      </c>
      <c r="B5912" s="6">
        <v>-183119838.45387948</v>
      </c>
      <c r="C5912" s="6">
        <v>70652981.12037882</v>
      </c>
      <c r="D5912" s="6">
        <v>88441455.53626105</v>
      </c>
      <c r="E5912" s="6">
        <v>72555650.89977565</v>
      </c>
      <c r="F5912" s="6">
        <v>89216287.26567742</v>
      </c>
      <c r="G5912" s="6">
        <v>122083901.4714979</v>
      </c>
      <c r="H5912" s="6">
        <f>NPV(Supuestos!$B$22,C5912:G5912)+B5912</f>
        <v>112112043.63445926</v>
      </c>
      <c r="I5912" s="2">
        <f>IFERROR(IRR(B5912:G5912),"")</f>
        <v>0.3537222750447333</v>
      </c>
      <c r="J5912" s="2">
        <f>IFERROR(MIRR(B5912:G5912,Supuestos!$B$22,Supuestos!$B$22),"")</f>
        <v>0.2542682332182087</v>
      </c>
      <c r="K5912" s="6">
        <v>8432.8859340815</v>
      </c>
      <c r="L5912" s="6">
        <v>42254.28267295161</v>
      </c>
      <c r="M5912" s="6">
        <v>154613794.7732845</v>
      </c>
      <c r="N5912" s="6">
        <v>3523.412105285873</v>
      </c>
      <c r="O5912" s="6">
        <v>104156564.95155877</v>
      </c>
    </row>
    <row r="5913">
      <c r="A5913">
        <v>5909</v>
      </c>
      <c r="B5913" s="6">
        <v>-173637361.0465943</v>
      </c>
      <c r="C5913" s="6">
        <v>85383320.48064753</v>
      </c>
      <c r="D5913" s="6">
        <v>83313800.1896435</v>
      </c>
      <c r="E5913" s="6">
        <v>96384765.5671143</v>
      </c>
      <c r="F5913" s="6">
        <v>78915052.4862151</v>
      </c>
      <c r="G5913" s="6">
        <v>118552933.242221</v>
      </c>
      <c r="H5913" s="6">
        <f>NPV(Supuestos!$B$22,C5913:G5913)+B5913</f>
        <v>138721248.5295096</v>
      </c>
      <c r="I5913" s="2">
        <f>IFERROR(IRR(B5913:G5913),"")</f>
        <v>0.4247719922598582</v>
      </c>
      <c r="J5913" s="2">
        <f>IFERROR(MIRR(B5913:G5913,Supuestos!$B$22,Supuestos!$B$22),"")</f>
        <v>0.2820557539822117</v>
      </c>
      <c r="K5913" s="6">
        <v>9435.54918539872</v>
      </c>
      <c r="L5913" s="6">
        <v>37186.99550358783</v>
      </c>
      <c r="M5913" s="6">
        <v>145566983.03608996</v>
      </c>
      <c r="N5913" s="6">
        <v>3304.428080997119</v>
      </c>
      <c r="O5913" s="6">
        <v>116572327.82634878</v>
      </c>
    </row>
    <row r="5914">
      <c r="A5914">
        <v>5910</v>
      </c>
      <c r="B5914" s="6">
        <v>-162954166.7781677</v>
      </c>
      <c r="C5914" s="6">
        <v>88483771.79501799</v>
      </c>
      <c r="D5914" s="6">
        <v>84051940.8794811</v>
      </c>
      <c r="E5914" s="6">
        <v>86486294.33326672</v>
      </c>
      <c r="F5914" s="6">
        <v>93821264.04404783</v>
      </c>
      <c r="G5914" s="6">
        <v>147579933.19197193</v>
      </c>
      <c r="H5914" s="6">
        <f>NPV(Supuestos!$B$22,C5914:G5914)+B5914</f>
        <v>169912314.15680432</v>
      </c>
      <c r="I5914" s="2">
        <f>IFERROR(IRR(B5914:G5914),"")</f>
        <v>0.48834623896356705</v>
      </c>
      <c r="J5914" s="2">
        <f>IFERROR(MIRR(B5914:G5914,Supuestos!$B$22,Supuestos!$B$22),"")</f>
        <v>0.315060612231852</v>
      </c>
      <c r="K5914" s="6">
        <v>8473.109126658841</v>
      </c>
      <c r="L5914" s="6">
        <v>43945.72274513259</v>
      </c>
      <c r="M5914" s="6">
        <v>133165614.42061554</v>
      </c>
      <c r="N5914" s="6">
        <v>3217.0497571739056</v>
      </c>
      <c r="O5914" s="6">
        <v>107878990.0368482</v>
      </c>
    </row>
    <row r="5915">
      <c r="A5915">
        <v>5911</v>
      </c>
      <c r="B5915" s="6">
        <v>-183367804.22141832</v>
      </c>
      <c r="C5915" s="6">
        <v>63206171.31121629</v>
      </c>
      <c r="D5915" s="6">
        <v>62778350.27157342</v>
      </c>
      <c r="E5915" s="6">
        <v>73881810.00693238</v>
      </c>
      <c r="F5915" s="6">
        <v>75188140.9537478</v>
      </c>
      <c r="G5915" s="6">
        <v>134909210.62279093</v>
      </c>
      <c r="H5915" s="6">
        <f>NPV(Supuestos!$B$22,C5915:G5915)+B5915</f>
        <v>84835256.92757978</v>
      </c>
      <c r="I5915" s="2">
        <f>IFERROR(IRR(B5915:G5915),"")</f>
        <v>0.2966808145620869</v>
      </c>
      <c r="J5915" s="2">
        <f>IFERROR(MIRR(B5915:G5915,Supuestos!$B$22,Supuestos!$B$22),"")</f>
        <v>0.23007893277959313</v>
      </c>
      <c r="K5915" s="6">
        <v>8227.171061115001</v>
      </c>
      <c r="L5915" s="6">
        <v>42840.2131546284</v>
      </c>
      <c r="M5915" s="6">
        <v>155171503.26799777</v>
      </c>
      <c r="N5915" s="6">
        <v>3524.9858513784907</v>
      </c>
      <c r="O5915" s="6">
        <v>111625949.60195482</v>
      </c>
    </row>
    <row r="5916">
      <c r="A5916">
        <v>5912</v>
      </c>
      <c r="B5916" s="6">
        <v>-179091250.3174086</v>
      </c>
      <c r="C5916" s="6">
        <v>39480190.75565009</v>
      </c>
      <c r="D5916" s="6">
        <v>52622087.519527644</v>
      </c>
      <c r="E5916" s="6">
        <v>59768916.596955776</v>
      </c>
      <c r="F5916" s="6">
        <v>47921982.62017205</v>
      </c>
      <c r="G5916" s="6">
        <v>82992654.71874315</v>
      </c>
      <c r="H5916" s="6">
        <f>NPV(Supuestos!$B$22,C5916:G5916)+B5916</f>
        <v>7851244.83810503</v>
      </c>
      <c r="I5916" s="2">
        <f>IFERROR(IRR(B5916:G5916),"")</f>
        <v>0.15635890893417748</v>
      </c>
      <c r="J5916" s="2">
        <f>IFERROR(MIRR(B5916:G5916,Supuestos!$B$22,Supuestos!$B$22),"")</f>
        <v>0.14982457005467364</v>
      </c>
      <c r="K5916" s="6">
        <v>8249.46780627028</v>
      </c>
      <c r="L5916" s="6">
        <v>34715.77672016058</v>
      </c>
      <c r="M5916" s="6">
        <v>156180315.72359803</v>
      </c>
      <c r="N5916" s="6">
        <v>3388.9599591183164</v>
      </c>
      <c r="O5916" s="6">
        <v>108608460.03272648</v>
      </c>
    </row>
    <row r="5917">
      <c r="A5917">
        <v>5913</v>
      </c>
      <c r="B5917" s="6">
        <v>-156222594.2419305</v>
      </c>
      <c r="C5917" s="6">
        <v>43806076.63382451</v>
      </c>
      <c r="D5917" s="6">
        <v>33696446.92734575</v>
      </c>
      <c r="E5917" s="6">
        <v>34244494.49355173</v>
      </c>
      <c r="F5917" s="6">
        <v>24997788.006749596</v>
      </c>
      <c r="G5917" s="6">
        <v>72645271.245002</v>
      </c>
      <c r="H5917" s="6">
        <f>NPV(Supuestos!$B$22,C5917:G5917)+B5917</f>
        <v>-16223456.369253546</v>
      </c>
      <c r="I5917" s="2">
        <f>IFERROR(IRR(B5917:G5917),"")</f>
        <v>0.0984927793573708</v>
      </c>
      <c r="J5917" s="2">
        <f>IFERROR(MIRR(B5917:G5917,Supuestos!$B$22,Supuestos!$B$22),"")</f>
        <v>0.11527291305952314</v>
      </c>
      <c r="K5917" s="6">
        <v>7842.6850998573</v>
      </c>
      <c r="L5917" s="6">
        <v>35823.13654770331</v>
      </c>
      <c r="M5917" s="6">
        <v>133746627.90330441</v>
      </c>
      <c r="N5917" s="6">
        <v>3530.8426888038716</v>
      </c>
      <c r="O5917" s="6">
        <v>110511517.54305904</v>
      </c>
    </row>
    <row r="5918">
      <c r="A5918">
        <v>5914</v>
      </c>
      <c r="B5918" s="6">
        <v>-170986390.72023255</v>
      </c>
      <c r="C5918" s="6">
        <v>49659090.62321884</v>
      </c>
      <c r="D5918" s="6">
        <v>43241116.07994555</v>
      </c>
      <c r="E5918" s="6">
        <v>70548432.68179202</v>
      </c>
      <c r="F5918" s="6">
        <v>66125620.84659228</v>
      </c>
      <c r="G5918" s="6">
        <v>98947666.74222134</v>
      </c>
      <c r="H5918" s="6">
        <f>NPV(Supuestos!$B$22,C5918:G5918)+B5918</f>
        <v>44007025.8304005</v>
      </c>
      <c r="I5918" s="2">
        <f>IFERROR(IRR(B5918:G5918),"")</f>
        <v>0.22979572966077502</v>
      </c>
      <c r="J5918" s="2">
        <f>IFERROR(MIRR(B5918:G5918,Supuestos!$B$22,Supuestos!$B$22),"")</f>
        <v>0.19343171420600003</v>
      </c>
      <c r="K5918" s="6">
        <v>7882.293736764368</v>
      </c>
      <c r="L5918" s="6">
        <v>40902.97666028115</v>
      </c>
      <c r="M5918" s="6">
        <v>145193648.58068427</v>
      </c>
      <c r="N5918" s="6">
        <v>3421.776710792134</v>
      </c>
      <c r="O5918" s="6">
        <v>109187880.67436998</v>
      </c>
    </row>
    <row r="5919">
      <c r="A5919">
        <v>5915</v>
      </c>
      <c r="B5919" s="6">
        <v>-155944540.45552272</v>
      </c>
      <c r="C5919" s="6">
        <v>60457077.24031715</v>
      </c>
      <c r="D5919" s="6">
        <v>49518064.38303359</v>
      </c>
      <c r="E5919" s="6">
        <v>41386383.78819272</v>
      </c>
      <c r="F5919" s="6">
        <v>63846040.56924515</v>
      </c>
      <c r="G5919" s="6">
        <v>74146215.1764523</v>
      </c>
      <c r="H5919" s="6">
        <f>NPV(Supuestos!$B$22,C5919:G5919)+B5919</f>
        <v>39436358.4233298</v>
      </c>
      <c r="I5919" s="2">
        <f>IFERROR(IRR(B5919:G5919),"")</f>
        <v>0.23707037153191368</v>
      </c>
      <c r="J5919" s="2">
        <f>IFERROR(MIRR(B5919:G5919,Supuestos!$B$22,Supuestos!$B$22),"")</f>
        <v>0.19257921799100708</v>
      </c>
      <c r="K5919" s="6">
        <v>7765.024300049177</v>
      </c>
      <c r="L5919" s="6">
        <v>37741.968618304905</v>
      </c>
      <c r="M5919" s="6">
        <v>132499156.17929623</v>
      </c>
      <c r="N5919" s="6">
        <v>3236.0485404108963</v>
      </c>
      <c r="O5919" s="6">
        <v>105981960.0571317</v>
      </c>
    </row>
    <row r="5920">
      <c r="A5920">
        <v>5916</v>
      </c>
      <c r="B5920" s="6">
        <v>-173130862.82913992</v>
      </c>
      <c r="C5920" s="6">
        <v>42949338.367378846</v>
      </c>
      <c r="D5920" s="6">
        <v>38153473.89646378</v>
      </c>
      <c r="E5920" s="6">
        <v>33691838.71424697</v>
      </c>
      <c r="F5920" s="6">
        <v>39083061.00687486</v>
      </c>
      <c r="G5920" s="6">
        <v>88209056.84781538</v>
      </c>
      <c r="H5920" s="6">
        <f>NPV(Supuestos!$B$22,C5920:G5920)+B5920</f>
        <v>-14403784.24896843</v>
      </c>
      <c r="I5920" s="2">
        <f>IFERROR(IRR(B5920:G5920),"")</f>
        <v>0.10847500469139783</v>
      </c>
      <c r="J5920" s="2">
        <f>IFERROR(MIRR(B5920:G5920,Supuestos!$B$22,Supuestos!$B$22),"")</f>
        <v>0.12036661019762174</v>
      </c>
      <c r="K5920" s="6">
        <v>7835.989946647232</v>
      </c>
      <c r="L5920" s="6">
        <v>37282.88565642153</v>
      </c>
      <c r="M5920" s="6">
        <v>149758997.45428252</v>
      </c>
      <c r="N5920" s="6">
        <v>3446.259707584977</v>
      </c>
      <c r="O5920" s="6">
        <v>115894956.0689761</v>
      </c>
    </row>
    <row r="5921">
      <c r="A5921">
        <v>5917</v>
      </c>
      <c r="B5921" s="6">
        <v>-159517201.69905436</v>
      </c>
      <c r="C5921" s="6">
        <v>37735484.96446225</v>
      </c>
      <c r="D5921" s="6">
        <v>42397337.05317733</v>
      </c>
      <c r="E5921" s="6">
        <v>33564284.37999686</v>
      </c>
      <c r="F5921" s="6">
        <v>32519118.40426405</v>
      </c>
      <c r="G5921" s="6">
        <v>86446823.27878623</v>
      </c>
      <c r="H5921" s="6">
        <f>NPV(Supuestos!$B$22,C5921:G5921)+B5921</f>
        <v>-6985889.235333294</v>
      </c>
      <c r="I5921" s="2">
        <f>IFERROR(IRR(B5921:G5921),"")</f>
        <v>0.12356764916801168</v>
      </c>
      <c r="J5921" s="2">
        <f>IFERROR(MIRR(B5921:G5921,Supuestos!$B$22,Supuestos!$B$22),"")</f>
        <v>0.1298353228534066</v>
      </c>
      <c r="K5921" s="6">
        <v>7442.032828279401</v>
      </c>
      <c r="L5921" s="6">
        <v>40156.77339496143</v>
      </c>
      <c r="M5921" s="6">
        <v>135609359.62840798</v>
      </c>
      <c r="N5921" s="6">
        <v>3530.0530810529986</v>
      </c>
      <c r="O5921" s="6">
        <v>110910573.07574342</v>
      </c>
    </row>
    <row r="5922">
      <c r="A5922">
        <v>5918</v>
      </c>
      <c r="B5922" s="6">
        <v>-167275122.04234904</v>
      </c>
      <c r="C5922" s="6">
        <v>55554983.44951357</v>
      </c>
      <c r="D5922" s="6">
        <v>55701240.56043023</v>
      </c>
      <c r="E5922" s="6">
        <v>73877311.31112754</v>
      </c>
      <c r="F5922" s="6">
        <v>64018664.18520941</v>
      </c>
      <c r="G5922" s="6">
        <v>107100266.41595034</v>
      </c>
      <c r="H5922" s="6">
        <f>NPV(Supuestos!$B$22,C5922:G5922)+B5922</f>
        <v>67711407.0840755</v>
      </c>
      <c r="I5922" s="2">
        <f>IFERROR(IRR(B5922:G5922),"")</f>
        <v>0.2810160570148517</v>
      </c>
      <c r="J5922" s="2">
        <f>IFERROR(MIRR(B5922:G5922,Supuestos!$B$22,Supuestos!$B$22),"")</f>
        <v>0.2201891912061249</v>
      </c>
      <c r="K5922" s="6">
        <v>7851.34821481293</v>
      </c>
      <c r="L5922" s="6">
        <v>44876.140765699834</v>
      </c>
      <c r="M5922" s="6">
        <v>139088065.42727134</v>
      </c>
      <c r="N5922" s="6">
        <v>3485.009404954811</v>
      </c>
      <c r="O5922" s="6">
        <v>114663220.34245998</v>
      </c>
    </row>
    <row r="5923">
      <c r="A5923">
        <v>5919</v>
      </c>
      <c r="B5923" s="6">
        <v>-164637419.6714646</v>
      </c>
      <c r="C5923" s="6">
        <v>49470364.36564709</v>
      </c>
      <c r="D5923" s="6">
        <v>54750477.054496355</v>
      </c>
      <c r="E5923" s="6">
        <v>57265746.842098355</v>
      </c>
      <c r="F5923" s="6">
        <v>60180440.64154641</v>
      </c>
      <c r="G5923" s="6">
        <v>101168444.21191846</v>
      </c>
      <c r="H5923" s="6">
        <f>NPV(Supuestos!$B$22,C5923:G5923)+B5923</f>
        <v>47714470.756785974</v>
      </c>
      <c r="I5923" s="2">
        <f>IFERROR(IRR(B5923:G5923),"")</f>
        <v>0.2422649132436438</v>
      </c>
      <c r="J5923" s="2">
        <f>IFERROR(MIRR(B5923:G5923,Supuestos!$B$22,Supuestos!$B$22),"")</f>
        <v>0.19952793794392965</v>
      </c>
      <c r="K5923" s="6">
        <v>8612.057587411808</v>
      </c>
      <c r="L5923" s="6">
        <v>32765.289810083814</v>
      </c>
      <c r="M5923" s="6">
        <v>142063294.65445027</v>
      </c>
      <c r="N5923" s="6">
        <v>3169.302854066094</v>
      </c>
      <c r="O5923" s="6">
        <v>107602994.62451582</v>
      </c>
    </row>
    <row r="5924">
      <c r="A5924">
        <v>5920</v>
      </c>
      <c r="B5924" s="6">
        <v>-165842400.44811183</v>
      </c>
      <c r="C5924" s="6">
        <v>29191236.963637535</v>
      </c>
      <c r="D5924" s="6">
        <v>37849780.2758802</v>
      </c>
      <c r="E5924" s="6">
        <v>51284670.072833054</v>
      </c>
      <c r="F5924" s="6">
        <v>49646398.25358611</v>
      </c>
      <c r="G5924" s="6">
        <v>84111486.88963419</v>
      </c>
      <c r="H5924" s="6">
        <f>NPV(Supuestos!$B$22,C5924:G5924)+B5924</f>
        <v>-3416659.9837874323</v>
      </c>
      <c r="I5924" s="2">
        <f>IFERROR(IRR(B5924:G5924),"")</f>
        <v>0.13267816700232352</v>
      </c>
      <c r="J5924" s="2">
        <f>IFERROR(MIRR(B5924:G5924,Supuestos!$B$22,Supuestos!$B$22),"")</f>
        <v>0.13526358450805454</v>
      </c>
      <c r="K5924" s="6">
        <v>7977.0738200352935</v>
      </c>
      <c r="L5924" s="6">
        <v>34387.351198424796</v>
      </c>
      <c r="M5924" s="6">
        <v>143897565.32928672</v>
      </c>
      <c r="N5924" s="6">
        <v>3458.3618584399424</v>
      </c>
      <c r="O5924" s="6">
        <v>105780887.56662323</v>
      </c>
    </row>
    <row r="5925">
      <c r="A5925">
        <v>5921</v>
      </c>
      <c r="B5925" s="6">
        <v>-180597379.45374054</v>
      </c>
      <c r="C5925" s="6">
        <v>70326050.77872029</v>
      </c>
      <c r="D5925" s="6">
        <v>62812326.569304146</v>
      </c>
      <c r="E5925" s="6">
        <v>68050737.91950232</v>
      </c>
      <c r="F5925" s="6">
        <v>69819563.20293093</v>
      </c>
      <c r="G5925" s="6">
        <v>104606173.69004546</v>
      </c>
      <c r="H5925" s="6">
        <f>NPV(Supuestos!$B$22,C5925:G5925)+B5925</f>
        <v>71024449.26839788</v>
      </c>
      <c r="I5925" s="2">
        <f>IFERROR(IRR(B5925:G5925),"")</f>
        <v>0.2842139411371402</v>
      </c>
      <c r="J5925" s="2">
        <f>IFERROR(MIRR(B5925:G5925,Supuestos!$B$22,Supuestos!$B$22),"")</f>
        <v>0.2181821327833271</v>
      </c>
      <c r="K5925" s="6">
        <v>8769.20898301448</v>
      </c>
      <c r="L5925" s="6">
        <v>35867.81748523237</v>
      </c>
      <c r="M5925" s="6">
        <v>155434788.47033066</v>
      </c>
      <c r="N5925" s="6">
        <v>3495.4007720574737</v>
      </c>
      <c r="O5925" s="6">
        <v>107649233.73128425</v>
      </c>
    </row>
    <row r="5926">
      <c r="A5926">
        <v>5922</v>
      </c>
      <c r="B5926" s="6">
        <v>-195020881.71402353</v>
      </c>
      <c r="C5926" s="6">
        <v>77388188.44297634</v>
      </c>
      <c r="D5926" s="6">
        <v>84607232.80027148</v>
      </c>
      <c r="E5926" s="6">
        <v>67553062.24121314</v>
      </c>
      <c r="F5926" s="6">
        <v>90361913.6789492</v>
      </c>
      <c r="G5926" s="6">
        <v>121033658.87758842</v>
      </c>
      <c r="H5926" s="6">
        <f>NPV(Supuestos!$B$22,C5926:G5926)+B5926</f>
        <v>99925001.9402935</v>
      </c>
      <c r="I5926" s="2">
        <f>IFERROR(IRR(B5926:G5926),"")</f>
        <v>0.32388195501844996</v>
      </c>
      <c r="J5926" s="2">
        <f>IFERROR(MIRR(B5926:G5926,Supuestos!$B$22,Supuestos!$B$22),"")</f>
        <v>0.2383320009499479</v>
      </c>
      <c r="K5926" s="6">
        <v>8317.307670866086</v>
      </c>
      <c r="L5926" s="6">
        <v>42317.519638591424</v>
      </c>
      <c r="M5926" s="6">
        <v>166863455.2578569</v>
      </c>
      <c r="N5926" s="6">
        <v>3405.1142210761705</v>
      </c>
      <c r="O5926" s="6">
        <v>108375291.55952887</v>
      </c>
    </row>
    <row r="5927">
      <c r="A5927">
        <v>5923</v>
      </c>
      <c r="B5927" s="6">
        <v>-171344978.35849118</v>
      </c>
      <c r="C5927" s="6">
        <v>51714160.7546275</v>
      </c>
      <c r="D5927" s="6">
        <v>43375655.077808365</v>
      </c>
      <c r="E5927" s="6">
        <v>65199550.44507857</v>
      </c>
      <c r="F5927" s="6">
        <v>62955662.12187975</v>
      </c>
      <c r="G5927" s="6">
        <v>102000843.66882548</v>
      </c>
      <c r="H5927" s="6">
        <f>NPV(Supuestos!$B$22,C5927:G5927)+B5927</f>
        <v>41653165.90818136</v>
      </c>
      <c r="I5927" s="2">
        <f>IFERROR(IRR(B5927:G5927),"")</f>
        <v>0.225431234873184</v>
      </c>
      <c r="J5927" s="2">
        <f>IFERROR(MIRR(B5927:G5927,Supuestos!$B$22,Supuestos!$B$22),"")</f>
        <v>0.19070928187969027</v>
      </c>
      <c r="K5927" s="6">
        <v>7557.860522353093</v>
      </c>
      <c r="L5927" s="6">
        <v>42244.516747178044</v>
      </c>
      <c r="M5927" s="6">
        <v>145802725.1257407</v>
      </c>
      <c r="N5927" s="6">
        <v>3351.8486097455025</v>
      </c>
      <c r="O5927" s="6">
        <v>109179040.87512676</v>
      </c>
    </row>
    <row r="5928">
      <c r="A5928">
        <v>5924</v>
      </c>
      <c r="B5928" s="6">
        <v>-179813720.70288157</v>
      </c>
      <c r="C5928" s="6">
        <v>100216381.8181135</v>
      </c>
      <c r="D5928" s="6">
        <v>69452553.92631477</v>
      </c>
      <c r="E5928" s="6">
        <v>94429085.55454496</v>
      </c>
      <c r="F5928" s="6">
        <v>85737692.73634747</v>
      </c>
      <c r="G5928" s="6">
        <v>139081309.0429825</v>
      </c>
      <c r="H5928" s="6">
        <f>NPV(Supuestos!$B$22,C5928:G5928)+B5928</f>
        <v>148271884.83255056</v>
      </c>
      <c r="I5928" s="2">
        <f>IFERROR(IRR(B5928:G5928),"")</f>
        <v>0.4309454600772615</v>
      </c>
      <c r="J5928" s="2">
        <f>IFERROR(MIRR(B5928:G5928,Supuestos!$B$22,Supuestos!$B$22),"")</f>
        <v>0.28569430777289107</v>
      </c>
      <c r="K5928" s="6">
        <v>8561.237471700599</v>
      </c>
      <c r="L5928" s="6">
        <v>43662.51457605885</v>
      </c>
      <c r="M5928" s="6">
        <v>149909308.2311033</v>
      </c>
      <c r="N5928" s="6">
        <v>3433.2627141848207</v>
      </c>
      <c r="O5928" s="6">
        <v>107909382.85296392</v>
      </c>
    </row>
    <row r="5929">
      <c r="A5929">
        <v>5925</v>
      </c>
      <c r="B5929" s="6">
        <v>-165981190.0986918</v>
      </c>
      <c r="C5929" s="6">
        <v>80170920.4555027</v>
      </c>
      <c r="D5929" s="6">
        <v>69527866.09807254</v>
      </c>
      <c r="E5929" s="6">
        <v>80838222.99217051</v>
      </c>
      <c r="F5929" s="6">
        <v>69571948.77744165</v>
      </c>
      <c r="G5929" s="6">
        <v>130285284.47373351</v>
      </c>
      <c r="H5929" s="6">
        <f>NPV(Supuestos!$B$22,C5929:G5929)+B5929</f>
        <v>121265384.86051816</v>
      </c>
      <c r="I5929" s="2">
        <f>IFERROR(IRR(B5929:G5929),"")</f>
        <v>0.39509419505388393</v>
      </c>
      <c r="J5929" s="2">
        <f>IFERROR(MIRR(B5929:G5929,Supuestos!$B$22,Supuestos!$B$22),"")</f>
        <v>0.27216677299869874</v>
      </c>
      <c r="K5929" s="6">
        <v>8397.173063965576</v>
      </c>
      <c r="L5929" s="6">
        <v>40355.14664616501</v>
      </c>
      <c r="M5929" s="6">
        <v>138871658.06592718</v>
      </c>
      <c r="N5929" s="6">
        <v>3285.1405275675156</v>
      </c>
      <c r="O5929" s="6">
        <v>103587557.86244975</v>
      </c>
    </row>
    <row r="5930">
      <c r="A5930">
        <v>5926</v>
      </c>
      <c r="B5930" s="6">
        <v>-158946685.7059515</v>
      </c>
      <c r="C5930" s="6">
        <v>48574942.22493419</v>
      </c>
      <c r="D5930" s="6">
        <v>77672807.73268805</v>
      </c>
      <c r="E5930" s="6">
        <v>46613706.737595975</v>
      </c>
      <c r="F5930" s="6">
        <v>54717216.46923307</v>
      </c>
      <c r="G5930" s="6">
        <v>100046071.3879289</v>
      </c>
      <c r="H5930" s="6">
        <f>NPV(Supuestos!$B$22,C5930:G5930)+B5930</f>
        <v>59250319.62008825</v>
      </c>
      <c r="I5930" s="2">
        <f>IFERROR(IRR(B5930:G5930),"")</f>
        <v>0.2744676773332168</v>
      </c>
      <c r="J5930" s="2">
        <f>IFERROR(MIRR(B5930:G5930,Supuestos!$B$22,Supuestos!$B$22),"")</f>
        <v>0.2145749315266281</v>
      </c>
      <c r="K5930" s="6">
        <v>8151.021755631995</v>
      </c>
      <c r="L5930" s="6">
        <v>39173.74136870225</v>
      </c>
      <c r="M5930" s="6">
        <v>133402204.25428805</v>
      </c>
      <c r="N5930" s="6">
        <v>3484.9392847778895</v>
      </c>
      <c r="O5930" s="6">
        <v>113551820.42317466</v>
      </c>
    </row>
    <row r="5931">
      <c r="A5931">
        <v>5927</v>
      </c>
      <c r="B5931" s="6">
        <v>-171724878.4081446</v>
      </c>
      <c r="C5931" s="6">
        <v>35596932.90262156</v>
      </c>
      <c r="D5931" s="6">
        <v>37695118.79407629</v>
      </c>
      <c r="E5931" s="6">
        <v>31034338.653673857</v>
      </c>
      <c r="F5931" s="6">
        <v>24414049.015954547</v>
      </c>
      <c r="G5931" s="6">
        <v>85526035.49735509</v>
      </c>
      <c r="H5931" s="6">
        <f>NPV(Supuestos!$B$22,C5931:G5931)+B5931</f>
        <v>-31672414.4223864</v>
      </c>
      <c r="I5931" s="2">
        <f>IFERROR(IRR(B5931:G5931),"")</f>
        <v>0.06885526246305038</v>
      </c>
      <c r="J5931" s="2">
        <f>IFERROR(MIRR(B5931:G5931,Supuestos!$B$22,Supuestos!$B$22),"")</f>
        <v>0.09445109122735618</v>
      </c>
      <c r="K5931" s="6">
        <v>7599.367212857479</v>
      </c>
      <c r="L5931" s="6">
        <v>35768.57290231866</v>
      </c>
      <c r="M5931" s="6">
        <v>149979396.79497796</v>
      </c>
      <c r="N5931" s="6">
        <v>3366.1552891756096</v>
      </c>
      <c r="O5931" s="6">
        <v>109585154.66999088</v>
      </c>
    </row>
    <row r="5932">
      <c r="A5932">
        <v>5928</v>
      </c>
      <c r="B5932" s="6">
        <v>-179779913.9362247</v>
      </c>
      <c r="C5932" s="6">
        <v>68761556.53546277</v>
      </c>
      <c r="D5932" s="6">
        <v>55376595.95032264</v>
      </c>
      <c r="E5932" s="6">
        <v>57221727.52981578</v>
      </c>
      <c r="F5932" s="6">
        <v>58493956.29350321</v>
      </c>
      <c r="G5932" s="6">
        <v>108905129.48972505</v>
      </c>
      <c r="H5932" s="6">
        <f>NPV(Supuestos!$B$22,C5932:G5932)+B5932</f>
        <v>52965799.04268423</v>
      </c>
      <c r="I5932" s="2">
        <f>IFERROR(IRR(B5932:G5932),"")</f>
        <v>0.24901068689099126</v>
      </c>
      <c r="J5932" s="2">
        <f>IFERROR(MIRR(B5932:G5932,Supuestos!$B$22,Supuestos!$B$22),"")</f>
        <v>0.20041926265553678</v>
      </c>
      <c r="K5932" s="6">
        <v>7365.489077797667</v>
      </c>
      <c r="L5932" s="6">
        <v>43969.11997679583</v>
      </c>
      <c r="M5932" s="6">
        <v>153871588.1002675</v>
      </c>
      <c r="N5932" s="6">
        <v>3274.757526597629</v>
      </c>
      <c r="O5932" s="6">
        <v>109795115.18519282</v>
      </c>
    </row>
    <row r="5933">
      <c r="A5933">
        <v>5929</v>
      </c>
      <c r="B5933" s="6">
        <v>-184670214.13169876</v>
      </c>
      <c r="C5933" s="6">
        <v>52492496.499415584</v>
      </c>
      <c r="D5933" s="6">
        <v>55756553.66402632</v>
      </c>
      <c r="E5933" s="6">
        <v>52917051.56310795</v>
      </c>
      <c r="F5933" s="6">
        <v>57148765.8632654</v>
      </c>
      <c r="G5933" s="6">
        <v>116977128.49332252</v>
      </c>
      <c r="H5933" s="6">
        <f>NPV(Supuestos!$B$22,C5933:G5933)+B5933</f>
        <v>34587107.629472844</v>
      </c>
      <c r="I5933" s="2">
        <f>IFERROR(IRR(B5933:G5933),"")</f>
        <v>0.20650301128260332</v>
      </c>
      <c r="J5933" s="2">
        <f>IFERROR(MIRR(B5933:G5933,Supuestos!$B$22,Supuestos!$B$22),"")</f>
        <v>0.17982148821780664</v>
      </c>
      <c r="K5933" s="6">
        <v>8219.368799496262</v>
      </c>
      <c r="L5933" s="6">
        <v>37433.92440461465</v>
      </c>
      <c r="M5933" s="6">
        <v>160055555.70817944</v>
      </c>
      <c r="N5933" s="6">
        <v>3254.284042213112</v>
      </c>
      <c r="O5933" s="6">
        <v>112348029.7875515</v>
      </c>
    </row>
    <row r="5934">
      <c r="A5934">
        <v>5930</v>
      </c>
      <c r="B5934" s="6">
        <v>-164789670.2125312</v>
      </c>
      <c r="C5934" s="6">
        <v>44937912.47654619</v>
      </c>
      <c r="D5934" s="6">
        <v>57760979.630141646</v>
      </c>
      <c r="E5934" s="6">
        <v>58571993.68130982</v>
      </c>
      <c r="F5934" s="6">
        <v>49758632.40955563</v>
      </c>
      <c r="G5934" s="6">
        <v>93658748.90931033</v>
      </c>
      <c r="H5934" s="6">
        <f>NPV(Supuestos!$B$22,C5934:G5934)+B5934</f>
        <v>36713701.08345109</v>
      </c>
      <c r="I5934" s="2">
        <f>IFERROR(IRR(B5934:G5934),"")</f>
        <v>0.22057363058225435</v>
      </c>
      <c r="J5934" s="2">
        <f>IFERROR(MIRR(B5934:G5934,Supuestos!$B$22,Supuestos!$B$22),"")</f>
        <v>0.18679393364978525</v>
      </c>
      <c r="K5934" s="6">
        <v>8562.627897241564</v>
      </c>
      <c r="L5934" s="6">
        <v>33294.1723528651</v>
      </c>
      <c r="M5934" s="6">
        <v>141982821.4921943</v>
      </c>
      <c r="N5934" s="6">
        <v>3311.436174530536</v>
      </c>
      <c r="O5934" s="6">
        <v>108487483.91456705</v>
      </c>
    </row>
    <row r="5935">
      <c r="A5935">
        <v>5931</v>
      </c>
      <c r="B5935" s="6">
        <v>-169117676.6614238</v>
      </c>
      <c r="C5935" s="6">
        <v>62489554.9243841</v>
      </c>
      <c r="D5935" s="6">
        <v>61647397.97811488</v>
      </c>
      <c r="E5935" s="6">
        <v>70056993.9729106</v>
      </c>
      <c r="F5935" s="6">
        <v>48053633.18139793</v>
      </c>
      <c r="G5935" s="6">
        <v>102190974.20247956</v>
      </c>
      <c r="H5935" s="6">
        <f>NPV(Supuestos!$B$22,C5935:G5935)+B5935</f>
        <v>61946267.040206954</v>
      </c>
      <c r="I5935" s="2">
        <f>IFERROR(IRR(B5935:G5935),"")</f>
        <v>0.27536642014885687</v>
      </c>
      <c r="J5935" s="2">
        <f>IFERROR(MIRR(B5935:G5935,Supuestos!$B$22,Supuestos!$B$22),"")</f>
        <v>0.2134265324853719</v>
      </c>
      <c r="K5935" s="6">
        <v>7872.915009466445</v>
      </c>
      <c r="L5935" s="6">
        <v>42042.58631505266</v>
      </c>
      <c r="M5935" s="6">
        <v>142637859.95449847</v>
      </c>
      <c r="N5935" s="6">
        <v>3459.5327286670604</v>
      </c>
      <c r="O5935" s="6">
        <v>109321363.35752726</v>
      </c>
    </row>
    <row r="5936">
      <c r="A5936">
        <v>5932</v>
      </c>
      <c r="B5936" s="6">
        <v>-177525514.24403948</v>
      </c>
      <c r="C5936" s="6">
        <v>99794580.18587366</v>
      </c>
      <c r="D5936" s="6">
        <v>112358288.33800982</v>
      </c>
      <c r="E5936" s="6">
        <v>107448145.39910662</v>
      </c>
      <c r="F5936" s="6">
        <v>98717719.25687107</v>
      </c>
      <c r="G5936" s="6">
        <v>147566258.67625293</v>
      </c>
      <c r="H5936" s="6">
        <f>NPV(Supuestos!$B$22,C5936:G5936)+B5936</f>
        <v>204084188.49811792</v>
      </c>
      <c r="I5936" s="2">
        <f>IFERROR(IRR(B5936:G5936),"")</f>
        <v>0.5349175070975707</v>
      </c>
      <c r="J5936" s="2">
        <f>IFERROR(MIRR(B5936:G5936,Supuestos!$B$22,Supuestos!$B$22),"")</f>
        <v>0.3285459418818697</v>
      </c>
      <c r="K5936" s="6">
        <v>9015.97820136512</v>
      </c>
      <c r="L5936" s="6">
        <v>42769.77968505895</v>
      </c>
      <c r="M5936" s="6">
        <v>146676602.13862506</v>
      </c>
      <c r="N5936" s="6">
        <v>3191.999450108657</v>
      </c>
      <c r="O5936" s="6">
        <v>107593410.01775415</v>
      </c>
    </row>
    <row r="5937">
      <c r="A5937">
        <v>5933</v>
      </c>
      <c r="B5937" s="6">
        <v>-171430063.67922246</v>
      </c>
      <c r="C5937" s="6">
        <v>44383734.39494759</v>
      </c>
      <c r="D5937" s="6">
        <v>45935703.54621285</v>
      </c>
      <c r="E5937" s="6">
        <v>53627317.181322396</v>
      </c>
      <c r="F5937" s="6">
        <v>61232473.17598544</v>
      </c>
      <c r="G5937" s="6">
        <v>78826418.12724346</v>
      </c>
      <c r="H5937" s="6">
        <f>NPV(Supuestos!$B$22,C5937:G5937)+B5937</f>
        <v>16240491.732310034</v>
      </c>
      <c r="I5937" s="2">
        <f>IFERROR(IRR(B5937:G5937),"")</f>
        <v>0.17498117548591594</v>
      </c>
      <c r="J5937" s="2">
        <f>IFERROR(MIRR(B5937:G5937,Supuestos!$B$22,Supuestos!$B$22),"")</f>
        <v>0.16082481083865274</v>
      </c>
      <c r="K5937" s="6">
        <v>7971.265545095424</v>
      </c>
      <c r="L5937" s="6">
        <v>35386.78005453734</v>
      </c>
      <c r="M5937" s="6">
        <v>148863870.03117418</v>
      </c>
      <c r="N5937" s="6">
        <v>3264.488256846865</v>
      </c>
      <c r="O5937" s="6">
        <v>107405741.32271574</v>
      </c>
    </row>
    <row r="5938">
      <c r="A5938">
        <v>5934</v>
      </c>
      <c r="B5938" s="6">
        <v>-159424573.71761072</v>
      </c>
      <c r="C5938" s="6">
        <v>43994327.94969165</v>
      </c>
      <c r="D5938" s="6">
        <v>46784746.90119243</v>
      </c>
      <c r="E5938" s="6">
        <v>59898146.091561526</v>
      </c>
      <c r="F5938" s="6">
        <v>52363080.779726535</v>
      </c>
      <c r="G5938" s="6">
        <v>96098123.14245528</v>
      </c>
      <c r="H5938" s="6">
        <f>NPV(Supuestos!$B$22,C5938:G5938)+B5938</f>
        <v>36509329.33701315</v>
      </c>
      <c r="I5938" s="2">
        <f>IFERROR(IRR(B5938:G5938),"")</f>
        <v>0.2206454567937261</v>
      </c>
      <c r="J5938" s="2">
        <f>IFERROR(MIRR(B5938:G5938,Supuestos!$B$22,Supuestos!$B$22),"")</f>
        <v>0.1879980189044812</v>
      </c>
      <c r="K5938" s="6">
        <v>8268.80538922747</v>
      </c>
      <c r="L5938" s="6">
        <v>36997.774396607085</v>
      </c>
      <c r="M5938" s="6">
        <v>134950382.01200378</v>
      </c>
      <c r="N5938" s="6">
        <v>3477.448794773469</v>
      </c>
      <c r="O5938" s="6">
        <v>113775728.66143876</v>
      </c>
    </row>
    <row r="5939">
      <c r="A5939">
        <v>5935</v>
      </c>
      <c r="B5939" s="6">
        <v>-190792620.44949436</v>
      </c>
      <c r="C5939" s="6">
        <v>46574723.04381802</v>
      </c>
      <c r="D5939" s="6">
        <v>69282187.81551051</v>
      </c>
      <c r="E5939" s="6">
        <v>70376462.76213071</v>
      </c>
      <c r="F5939" s="6">
        <v>54137472.08876592</v>
      </c>
      <c r="G5939" s="6">
        <v>116017427.9837401</v>
      </c>
      <c r="H5939" s="6">
        <f>NPV(Supuestos!$B$22,C5939:G5939)+B5939</f>
        <v>43184447.47010064</v>
      </c>
      <c r="I5939" s="2">
        <f>IFERROR(IRR(B5939:G5939),"")</f>
        <v>0.2201138683478174</v>
      </c>
      <c r="J5939" s="2">
        <f>IFERROR(MIRR(B5939:G5939,Supuestos!$B$22,Supuestos!$B$22),"")</f>
        <v>0.18748243848535928</v>
      </c>
      <c r="K5939" s="6">
        <v>7972.822756553566</v>
      </c>
      <c r="L5939" s="6">
        <v>41751.97307098889</v>
      </c>
      <c r="M5939" s="6">
        <v>164162133.96698302</v>
      </c>
      <c r="N5939" s="6">
        <v>3483.715052778522</v>
      </c>
      <c r="O5939" s="6">
        <v>107310098.6496936</v>
      </c>
    </row>
    <row r="5940">
      <c r="A5940">
        <v>5936</v>
      </c>
      <c r="B5940" s="6">
        <v>-180242889.8992622</v>
      </c>
      <c r="C5940" s="6">
        <v>57441020.248996064</v>
      </c>
      <c r="D5940" s="6">
        <v>68696716.80135673</v>
      </c>
      <c r="E5940" s="6">
        <v>68396246.08566839</v>
      </c>
      <c r="F5940" s="6">
        <v>59848758.384083495</v>
      </c>
      <c r="G5940" s="6">
        <v>114000095.49779205</v>
      </c>
      <c r="H5940" s="6">
        <f>NPV(Supuestos!$B$22,C5940:G5940)+B5940</f>
        <v>63812727.58230126</v>
      </c>
      <c r="I5940" s="2">
        <f>IFERROR(IRR(B5940:G5940),"")</f>
        <v>0.2661281217105883</v>
      </c>
      <c r="J5940" s="2">
        <f>IFERROR(MIRR(B5940:G5940,Supuestos!$B$22,Supuestos!$B$22),"")</f>
        <v>0.21124217562196845</v>
      </c>
      <c r="K5940" s="6">
        <v>8613.891732891438</v>
      </c>
      <c r="L5940" s="6">
        <v>36876.85354650693</v>
      </c>
      <c r="M5940" s="6">
        <v>154830631.98731783</v>
      </c>
      <c r="N5940" s="6">
        <v>3421.8509582181773</v>
      </c>
      <c r="O5940" s="6">
        <v>111191494.03533219</v>
      </c>
    </row>
    <row r="5941">
      <c r="A5941">
        <v>5937</v>
      </c>
      <c r="B5941" s="6">
        <v>-176951860.75853172</v>
      </c>
      <c r="C5941" s="6">
        <v>67613707.93823075</v>
      </c>
      <c r="D5941" s="6">
        <v>68128214.48612842</v>
      </c>
      <c r="E5941" s="6">
        <v>66892749.40910658</v>
      </c>
      <c r="F5941" s="6">
        <v>63738883.18901124</v>
      </c>
      <c r="G5941" s="6">
        <v>117158431.72541058</v>
      </c>
      <c r="H5941" s="6">
        <f>NPV(Supuestos!$B$22,C5941:G5941)+B5941</f>
        <v>78518512.51557812</v>
      </c>
      <c r="I5941" s="2">
        <f>IFERROR(IRR(B5941:G5941),"")</f>
        <v>0.29914422026023074</v>
      </c>
      <c r="J5941" s="2">
        <f>IFERROR(MIRR(B5941:G5941,Supuestos!$B$22,Supuestos!$B$22),"")</f>
        <v>0.22687956554612043</v>
      </c>
      <c r="K5941" s="6">
        <v>7995.707778534663</v>
      </c>
      <c r="L5941" s="6">
        <v>43172.40082484872</v>
      </c>
      <c r="M5941" s="6">
        <v>149336348.671071</v>
      </c>
      <c r="N5941" s="6">
        <v>3338.4847473042705</v>
      </c>
      <c r="O5941" s="6">
        <v>114370893.23684199</v>
      </c>
    </row>
    <row r="5942">
      <c r="A5942">
        <v>5938</v>
      </c>
      <c r="B5942" s="6">
        <v>-183770693.8676624</v>
      </c>
      <c r="C5942" s="6">
        <v>78506380.17473565</v>
      </c>
      <c r="D5942" s="6">
        <v>96378694.84691566</v>
      </c>
      <c r="E5942" s="6">
        <v>97585968.75247076</v>
      </c>
      <c r="F5942" s="6">
        <v>99747082.23803203</v>
      </c>
      <c r="G5942" s="6">
        <v>148730158.03395388</v>
      </c>
      <c r="H5942" s="6">
        <f>NPV(Supuestos!$B$22,C5942:G5942)+B5942</f>
        <v>161426640.95607656</v>
      </c>
      <c r="I5942" s="2">
        <f>IFERROR(IRR(B5942:G5942),"")</f>
        <v>0.4310934619636991</v>
      </c>
      <c r="J5942" s="2">
        <f>IFERROR(MIRR(B5942:G5942,Supuestos!$B$22,Supuestos!$B$22),"")</f>
        <v>0.2931922317070923</v>
      </c>
      <c r="K5942" s="6">
        <v>9057.368931675046</v>
      </c>
      <c r="L5942" s="6">
        <v>41272.50000037812</v>
      </c>
      <c r="M5942" s="6">
        <v>153865073.12878376</v>
      </c>
      <c r="N5942" s="6">
        <v>3347.6995008687177</v>
      </c>
      <c r="O5942" s="6">
        <v>109638806.12424864</v>
      </c>
    </row>
    <row r="5943">
      <c r="A5943">
        <v>5939</v>
      </c>
      <c r="B5943" s="6">
        <v>-170313643.56211898</v>
      </c>
      <c r="C5943" s="6">
        <v>44258553.01580542</v>
      </c>
      <c r="D5943" s="6">
        <v>62676951.61967239</v>
      </c>
      <c r="E5943" s="6">
        <v>74531896.31507547</v>
      </c>
      <c r="F5943" s="6">
        <v>68583170.31074354</v>
      </c>
      <c r="G5943" s="6">
        <v>114554602.2220251</v>
      </c>
      <c r="H5943" s="6">
        <f>NPV(Supuestos!$B$22,C5943:G5943)+B5943</f>
        <v>67147247.92588338</v>
      </c>
      <c r="I5943" s="2">
        <f>IFERROR(IRR(B5943:G5943),"")</f>
        <v>0.2720827886099688</v>
      </c>
      <c r="J5943" s="2">
        <f>IFERROR(MIRR(B5943:G5943,Supuestos!$B$22,Supuestos!$B$22),"")</f>
        <v>0.21835368759704976</v>
      </c>
      <c r="K5943" s="6">
        <v>8589.541018455995</v>
      </c>
      <c r="L5943" s="6">
        <v>36571.45160744534</v>
      </c>
      <c r="M5943" s="6">
        <v>145183084.86718857</v>
      </c>
      <c r="N5943" s="6">
        <v>3385.3482705540955</v>
      </c>
      <c r="O5943" s="6">
        <v>111241616.72460003</v>
      </c>
    </row>
    <row r="5944">
      <c r="A5944">
        <v>5940</v>
      </c>
      <c r="B5944" s="6">
        <v>-159106923.05954903</v>
      </c>
      <c r="C5944" s="6">
        <v>97971997.62881505</v>
      </c>
      <c r="D5944" s="6">
        <v>86354418.03998777</v>
      </c>
      <c r="E5944" s="6">
        <v>86507840.03963843</v>
      </c>
      <c r="F5944" s="6">
        <v>98853842.92150782</v>
      </c>
      <c r="G5944" s="6">
        <v>156244121.59269655</v>
      </c>
      <c r="H5944" s="6">
        <f>NPV(Supuestos!$B$22,C5944:G5944)+B5944</f>
        <v>191348385.7960406</v>
      </c>
      <c r="I5944" s="2">
        <f>IFERROR(IRR(B5944:G5944),"")</f>
        <v>0.5409357818072615</v>
      </c>
      <c r="J5944" s="2">
        <f>IFERROR(MIRR(B5944:G5944,Supuestos!$B$22,Supuestos!$B$22),"")</f>
        <v>0.3350378066672344</v>
      </c>
      <c r="K5944" s="6">
        <v>8841.679943837053</v>
      </c>
      <c r="L5944" s="6">
        <v>42547.25694463093</v>
      </c>
      <c r="M5944" s="6">
        <v>129011784.78813902</v>
      </c>
      <c r="N5944" s="6">
        <v>3349.8446029921374</v>
      </c>
      <c r="O5944" s="6">
        <v>105164518.24049622</v>
      </c>
    </row>
    <row r="5945">
      <c r="A5945">
        <v>5941</v>
      </c>
      <c r="B5945" s="6">
        <v>-160263464.38869783</v>
      </c>
      <c r="C5945" s="6">
        <v>26804420.75002084</v>
      </c>
      <c r="D5945" s="6">
        <v>23555549.40611014</v>
      </c>
      <c r="E5945" s="6">
        <v>38393248.44598734</v>
      </c>
      <c r="F5945" s="6">
        <v>37575900.60927048</v>
      </c>
      <c r="G5945" s="6">
        <v>58488069.66259712</v>
      </c>
      <c r="H5945" s="6">
        <f>NPV(Supuestos!$B$22,C5945:G5945)+B5945</f>
        <v>-40086414.83237103</v>
      </c>
      <c r="I5945" s="2">
        <f>IFERROR(IRR(B5945:G5945),"")</f>
        <v>0.043126116675037976</v>
      </c>
      <c r="J5945" s="2">
        <f>IFERROR(MIRR(B5945:G5945,Supuestos!$B$22,Supuestos!$B$22),"")</f>
        <v>0.07622296132659545</v>
      </c>
      <c r="K5945" s="6">
        <v>7299.126904712473</v>
      </c>
      <c r="L5945" s="6">
        <v>37556.658328285994</v>
      </c>
      <c r="M5945" s="6">
        <v>138332999.16829094</v>
      </c>
      <c r="N5945" s="6">
        <v>3512.450492195785</v>
      </c>
      <c r="O5945" s="6">
        <v>113413610.90909262</v>
      </c>
    </row>
    <row r="5946">
      <c r="A5946">
        <v>5942</v>
      </c>
      <c r="B5946" s="6">
        <v>-158849499.9385762</v>
      </c>
      <c r="C5946" s="6">
        <v>61946994.2429214</v>
      </c>
      <c r="D5946" s="6">
        <v>55918187.673054315</v>
      </c>
      <c r="E5946" s="6">
        <v>55969259.52676439</v>
      </c>
      <c r="F5946" s="6">
        <v>59250042.097884804</v>
      </c>
      <c r="G5946" s="6">
        <v>91410159.3282343</v>
      </c>
      <c r="H5946" s="6">
        <f>NPV(Supuestos!$B$22,C5946:G5946)+B5946</f>
        <v>58851208.04310708</v>
      </c>
      <c r="I5946" s="2">
        <f>IFERROR(IRR(B5946:G5946),"")</f>
        <v>0.2770778101593705</v>
      </c>
      <c r="J5946" s="2">
        <f>IFERROR(MIRR(B5946:G5946,Supuestos!$B$22,Supuestos!$B$22),"")</f>
        <v>0.2141704227138359</v>
      </c>
      <c r="K5946" s="6">
        <v>8944.799422906528</v>
      </c>
      <c r="L5946" s="6">
        <v>33361.422974660396</v>
      </c>
      <c r="M5946" s="6">
        <v>134976600.98088956</v>
      </c>
      <c r="N5946" s="6">
        <v>3482.5518895251057</v>
      </c>
      <c r="O5946" s="6">
        <v>114763475.54082519</v>
      </c>
    </row>
    <row r="5947">
      <c r="A5947">
        <v>5943</v>
      </c>
      <c r="B5947" s="6">
        <v>-163089246.0246121</v>
      </c>
      <c r="C5947" s="6">
        <v>72102127.30373153</v>
      </c>
      <c r="D5947" s="6">
        <v>81933774.522898</v>
      </c>
      <c r="E5947" s="6">
        <v>68601804.35779127</v>
      </c>
      <c r="F5947" s="6">
        <v>81431145.57606837</v>
      </c>
      <c r="G5947" s="6">
        <v>126007308.46904877</v>
      </c>
      <c r="H5947" s="6">
        <f>NPV(Supuestos!$B$22,C5947:G5947)+B5947</f>
        <v>123165899.7067259</v>
      </c>
      <c r="I5947" s="2">
        <f>IFERROR(IRR(B5947:G5947),"")</f>
        <v>0.3994641843605392</v>
      </c>
      <c r="J5947" s="2">
        <f>IFERROR(MIRR(B5947:G5947,Supuestos!$B$22,Supuestos!$B$22),"")</f>
        <v>0.2757643052405787</v>
      </c>
      <c r="K5947" s="6">
        <v>9012.259904956945</v>
      </c>
      <c r="L5947" s="6">
        <v>37788.16158980805</v>
      </c>
      <c r="M5947" s="6">
        <v>135844707.3383832</v>
      </c>
      <c r="N5947" s="6">
        <v>3449.7328589980802</v>
      </c>
      <c r="O5947" s="6">
        <v>111547576.58299623</v>
      </c>
    </row>
    <row r="5948">
      <c r="A5948">
        <v>5944</v>
      </c>
      <c r="B5948" s="6">
        <v>-174286683.44549587</v>
      </c>
      <c r="C5948" s="6">
        <v>54533111.303693876</v>
      </c>
      <c r="D5948" s="6">
        <v>58416097.47620026</v>
      </c>
      <c r="E5948" s="6">
        <v>62437901.488074094</v>
      </c>
      <c r="F5948" s="6">
        <v>69667264.99442522</v>
      </c>
      <c r="G5948" s="6">
        <v>107323246.39223582</v>
      </c>
      <c r="H5948" s="6">
        <f>NPV(Supuestos!$B$22,C5948:G5948)+B5948</f>
        <v>57631419.000390016</v>
      </c>
      <c r="I5948" s="2">
        <f>IFERROR(IRR(B5948:G5948),"")</f>
        <v>0.25600917867745837</v>
      </c>
      <c r="J5948" s="2">
        <f>IFERROR(MIRR(B5948:G5948,Supuestos!$B$22,Supuestos!$B$22),"")</f>
        <v>0.20703243365833246</v>
      </c>
      <c r="K5948" s="6">
        <v>8319.77219139201</v>
      </c>
      <c r="L5948" s="6">
        <v>38707.27097014988</v>
      </c>
      <c r="M5948" s="6">
        <v>148523829.31572562</v>
      </c>
      <c r="N5948" s="6">
        <v>3380.1866202925644</v>
      </c>
      <c r="O5948" s="6">
        <v>113586634.62999868</v>
      </c>
    </row>
    <row r="5949">
      <c r="A5949">
        <v>5945</v>
      </c>
      <c r="B5949" s="6">
        <v>-189336819.0907265</v>
      </c>
      <c r="C5949" s="6">
        <v>54361575.59514284</v>
      </c>
      <c r="D5949" s="6">
        <v>38468881.620139554</v>
      </c>
      <c r="E5949" s="6">
        <v>51957049.99277554</v>
      </c>
      <c r="F5949" s="6">
        <v>49425914.78183438</v>
      </c>
      <c r="G5949" s="6">
        <v>95010566.62708704</v>
      </c>
      <c r="H5949" s="6">
        <f>NPV(Supuestos!$B$22,C5949:G5949)+B5949</f>
        <v>1628478.033347994</v>
      </c>
      <c r="I5949" s="2">
        <f>IFERROR(IRR(B5949:G5949),"")</f>
        <v>0.1432457165207809</v>
      </c>
      <c r="J5949" s="2">
        <f>IFERROR(MIRR(B5949:G5949,Supuestos!$B$22,Supuestos!$B$22),"")</f>
        <v>0.14195430638289364</v>
      </c>
      <c r="K5949" s="6">
        <v>7597.868976326557</v>
      </c>
      <c r="L5949" s="6">
        <v>39737.4596623154</v>
      </c>
      <c r="M5949" s="6">
        <v>165183218.13341975</v>
      </c>
      <c r="N5949" s="6">
        <v>3308.5209663026035</v>
      </c>
      <c r="O5949" s="6">
        <v>109620938.43411635</v>
      </c>
    </row>
    <row r="5950">
      <c r="A5950">
        <v>5946</v>
      </c>
      <c r="B5950" s="6">
        <v>-176558869.39432675</v>
      </c>
      <c r="C5950" s="6">
        <v>50646071.66033753</v>
      </c>
      <c r="D5950" s="6">
        <v>43201699.100347385</v>
      </c>
      <c r="E5950" s="6">
        <v>55266706.50363344</v>
      </c>
      <c r="F5950" s="6">
        <v>37141398.01665429</v>
      </c>
      <c r="G5950" s="6">
        <v>100487026.69104642</v>
      </c>
      <c r="H5950" s="6">
        <f>NPV(Supuestos!$B$22,C5950:G5950)+B5950</f>
        <v>12593768.649438418</v>
      </c>
      <c r="I5950" s="2">
        <f>IFERROR(IRR(B5950:G5950),"")</f>
        <v>0.1665227877118016</v>
      </c>
      <c r="J5950" s="2">
        <f>IFERROR(MIRR(B5950:G5950,Supuestos!$B$22,Supuestos!$B$22),"")</f>
        <v>0.15581792126494487</v>
      </c>
      <c r="K5950" s="6">
        <v>7660.807749002475</v>
      </c>
      <c r="L5950" s="6">
        <v>39370.32165320644</v>
      </c>
      <c r="M5950" s="6">
        <v>152430192.17819843</v>
      </c>
      <c r="N5950" s="6">
        <v>3466.070992437502</v>
      </c>
      <c r="O5950" s="6">
        <v>105674812.16643892</v>
      </c>
    </row>
    <row r="5951">
      <c r="A5951">
        <v>5947</v>
      </c>
      <c r="B5951" s="6">
        <v>-169657158.68981415</v>
      </c>
      <c r="C5951" s="6">
        <v>68028367.03090182</v>
      </c>
      <c r="D5951" s="6">
        <v>89479167.44206715</v>
      </c>
      <c r="E5951" s="6">
        <v>110435229.50754768</v>
      </c>
      <c r="F5951" s="6">
        <v>105824965.4714564</v>
      </c>
      <c r="G5951" s="6">
        <v>152516039.7312336</v>
      </c>
      <c r="H5951" s="6">
        <f>NPV(Supuestos!$B$22,C5951:G5951)+B5951</f>
        <v>175277722.359388</v>
      </c>
      <c r="I5951" s="2">
        <f>IFERROR(IRR(B5951:G5951),"")</f>
        <v>0.46224264396376696</v>
      </c>
      <c r="J5951" s="2">
        <f>IFERROR(MIRR(B5951:G5951,Supuestos!$B$22,Supuestos!$B$22),"")</f>
        <v>0.31382595204429165</v>
      </c>
      <c r="K5951" s="6">
        <v>8860.637372499117</v>
      </c>
      <c r="L5951" s="6">
        <v>43758.20933254501</v>
      </c>
      <c r="M5951" s="6">
        <v>138639108.6925671</v>
      </c>
      <c r="N5951" s="6">
        <v>3387.86725345999</v>
      </c>
      <c r="O5951" s="6">
        <v>111140460.74177808</v>
      </c>
    </row>
    <row r="5952">
      <c r="A5952">
        <v>5948</v>
      </c>
      <c r="B5952" s="6">
        <v>-175920061.18237442</v>
      </c>
      <c r="C5952" s="6">
        <v>54817599.99680759</v>
      </c>
      <c r="D5952" s="6">
        <v>57519434.607139304</v>
      </c>
      <c r="E5952" s="6">
        <v>49382648.80344366</v>
      </c>
      <c r="F5952" s="6">
        <v>63815239.73618871</v>
      </c>
      <c r="G5952" s="6">
        <v>95232828.8833766</v>
      </c>
      <c r="H5952" s="6">
        <f>NPV(Supuestos!$B$22,C5952:G5952)+B5952</f>
        <v>37001463.356823325</v>
      </c>
      <c r="I5952" s="2">
        <f>IFERROR(IRR(B5952:G5952),"")</f>
        <v>0.21729195575271942</v>
      </c>
      <c r="J5952" s="2">
        <f>IFERROR(MIRR(B5952:G5952,Supuestos!$B$22,Supuestos!$B$22),"")</f>
        <v>0.1843653450111078</v>
      </c>
      <c r="K5952" s="6">
        <v>7650.691246681961</v>
      </c>
      <c r="L5952" s="6">
        <v>39043.882514785786</v>
      </c>
      <c r="M5952" s="6">
        <v>152023045.9669864</v>
      </c>
      <c r="N5952" s="6">
        <v>3386.21792110304</v>
      </c>
      <c r="O5952" s="6">
        <v>101046725.40831952</v>
      </c>
    </row>
    <row r="5953">
      <c r="A5953">
        <v>5949</v>
      </c>
      <c r="B5953" s="6">
        <v>-165864996.834408</v>
      </c>
      <c r="C5953" s="6">
        <v>72303587.62857369</v>
      </c>
      <c r="D5953" s="6">
        <v>77879516.43195404</v>
      </c>
      <c r="E5953" s="6">
        <v>86738975.15615706</v>
      </c>
      <c r="F5953" s="6">
        <v>79007543.93120278</v>
      </c>
      <c r="G5953" s="6">
        <v>113387326.63075498</v>
      </c>
      <c r="H5953" s="6">
        <f>NPV(Supuestos!$B$22,C5953:G5953)+B5953</f>
        <v>121699932.35476676</v>
      </c>
      <c r="I5953" s="2">
        <f>IFERROR(IRR(B5953:G5953),"")</f>
        <v>0.39587707455075566</v>
      </c>
      <c r="J5953" s="2">
        <f>IFERROR(MIRR(B5953:G5953,Supuestos!$B$22,Supuestos!$B$22),"")</f>
        <v>0.27262686307692974</v>
      </c>
      <c r="K5953" s="6">
        <v>8686.860589110855</v>
      </c>
      <c r="L5953" s="6">
        <v>40047.194319578055</v>
      </c>
      <c r="M5953" s="6">
        <v>138034245.31127146</v>
      </c>
      <c r="N5953" s="6">
        <v>3362.403075955808</v>
      </c>
      <c r="O5953" s="6">
        <v>110696332.55995022</v>
      </c>
    </row>
    <row r="5954">
      <c r="A5954">
        <v>5950</v>
      </c>
      <c r="B5954" s="6">
        <v>-159831453.66925755</v>
      </c>
      <c r="C5954" s="6">
        <v>29382341.664345063</v>
      </c>
      <c r="D5954" s="6">
        <v>62221428.108660385</v>
      </c>
      <c r="E5954" s="6">
        <v>49856981.3593767</v>
      </c>
      <c r="F5954" s="6">
        <v>41066567.80554766</v>
      </c>
      <c r="G5954" s="6">
        <v>100494574.04211491</v>
      </c>
      <c r="H5954" s="6">
        <f>NPV(Supuestos!$B$22,C5954:G5954)+B5954</f>
        <v>23980378.60550415</v>
      </c>
      <c r="I5954" s="2">
        <f>IFERROR(IRR(B5954:G5954),"")</f>
        <v>0.1923604333015903</v>
      </c>
      <c r="J5954" s="2">
        <f>IFERROR(MIRR(B5954:G5954,Supuestos!$B$22,Supuestos!$B$22),"")</f>
        <v>0.17232248370632353</v>
      </c>
      <c r="K5954" s="6">
        <v>7990.719047327599</v>
      </c>
      <c r="L5954" s="6">
        <v>38366.86495922219</v>
      </c>
      <c r="M5954" s="6">
        <v>135305146.57998535</v>
      </c>
      <c r="N5954" s="6">
        <v>3432.1397715248168</v>
      </c>
      <c r="O5954" s="6">
        <v>115207090.10190059</v>
      </c>
    </row>
    <row r="5955">
      <c r="A5955">
        <v>5951</v>
      </c>
      <c r="B5955" s="6">
        <v>-157464084.1196886</v>
      </c>
      <c r="C5955" s="6">
        <v>73744185.28762102</v>
      </c>
      <c r="D5955" s="6">
        <v>54025495.31517802</v>
      </c>
      <c r="E5955" s="6">
        <v>62244432.37942794</v>
      </c>
      <c r="F5955" s="6">
        <v>56632030.12086719</v>
      </c>
      <c r="G5955" s="6">
        <v>104560120.7359348</v>
      </c>
      <c r="H5955" s="6">
        <f>NPV(Supuestos!$B$22,C5955:G5955)+B5955</f>
        <v>78643839.31831141</v>
      </c>
      <c r="I5955" s="2">
        <f>IFERROR(IRR(B5955:G5955),"")</f>
        <v>0.32400269707235396</v>
      </c>
      <c r="J5955" s="2">
        <f>IFERROR(MIRR(B5955:G5955,Supuestos!$B$22,Supuestos!$B$22),"")</f>
        <v>0.23620547120805102</v>
      </c>
      <c r="K5955" s="6">
        <v>7918.340281399222</v>
      </c>
      <c r="L5955" s="6">
        <v>40025.92896306109</v>
      </c>
      <c r="M5955" s="6">
        <v>132108970.07099818</v>
      </c>
      <c r="N5955" s="6">
        <v>3242.75908395648</v>
      </c>
      <c r="O5955" s="6">
        <v>111022384.41953011</v>
      </c>
    </row>
    <row r="5956">
      <c r="A5956">
        <v>5952</v>
      </c>
      <c r="B5956" s="6">
        <v>-179014950.05650705</v>
      </c>
      <c r="C5956" s="6">
        <v>48837216.5923018</v>
      </c>
      <c r="D5956" s="6">
        <v>41118447.61705385</v>
      </c>
      <c r="E5956" s="6">
        <v>61002600.58730089</v>
      </c>
      <c r="F5956" s="6">
        <v>43717462.892786935</v>
      </c>
      <c r="G5956" s="6">
        <v>86111789.43766987</v>
      </c>
      <c r="H5956" s="6">
        <f>NPV(Supuestos!$B$22,C5956:G5956)+B5956</f>
        <v>7247054.315415524</v>
      </c>
      <c r="I5956" s="2">
        <f>IFERROR(IRR(B5956:G5956),"")</f>
        <v>0.15531027323903163</v>
      </c>
      <c r="J5956" s="2">
        <f>IFERROR(MIRR(B5956:G5956,Supuestos!$B$22,Supuestos!$B$22),"")</f>
        <v>0.14908417966531684</v>
      </c>
      <c r="K5956" s="6">
        <v>8220.443730555775</v>
      </c>
      <c r="L5956" s="6">
        <v>35714.40651159225</v>
      </c>
      <c r="M5956" s="6">
        <v>155527888.52860793</v>
      </c>
      <c r="N5956" s="6">
        <v>3520.486974840363</v>
      </c>
      <c r="O5956" s="6">
        <v>109269110.2277809</v>
      </c>
    </row>
    <row r="5957">
      <c r="A5957">
        <v>5953</v>
      </c>
      <c r="B5957" s="6">
        <v>-167483658.64968005</v>
      </c>
      <c r="C5957" s="6">
        <v>55700677.0247405</v>
      </c>
      <c r="D5957" s="6">
        <v>37257249.62784354</v>
      </c>
      <c r="E5957" s="6">
        <v>54915790.812843904</v>
      </c>
      <c r="F5957" s="6">
        <v>66664215.74661951</v>
      </c>
      <c r="G5957" s="6">
        <v>107963415.13193001</v>
      </c>
      <c r="H5957" s="6">
        <f>NPV(Supuestos!$B$22,C5957:G5957)+B5957</f>
        <v>42654804.79831339</v>
      </c>
      <c r="I5957" s="2">
        <f>IFERROR(IRR(B5957:G5957),"")</f>
        <v>0.22853423000657486</v>
      </c>
      <c r="J5957" s="2">
        <f>IFERROR(MIRR(B5957:G5957,Supuestos!$B$22,Supuestos!$B$22),"")</f>
        <v>0.19292042321739022</v>
      </c>
      <c r="K5957" s="6">
        <v>7715.213405119362</v>
      </c>
      <c r="L5957" s="6">
        <v>40375.97391734907</v>
      </c>
      <c r="M5957" s="6">
        <v>142562918.23272955</v>
      </c>
      <c r="N5957" s="6">
        <v>3334.151190891862</v>
      </c>
      <c r="O5957" s="6">
        <v>106790370.89847183</v>
      </c>
    </row>
    <row r="5958">
      <c r="A5958">
        <v>5954</v>
      </c>
      <c r="B5958" s="6">
        <v>-167875116.47707292</v>
      </c>
      <c r="C5958" s="6">
        <v>10515250.556028903</v>
      </c>
      <c r="D5958" s="6">
        <v>17354144.087128192</v>
      </c>
      <c r="E5958" s="6">
        <v>22963206.12790557</v>
      </c>
      <c r="F5958" s="6">
        <v>10629392.902132045</v>
      </c>
      <c r="G5958" s="6">
        <v>43802253.851434216</v>
      </c>
      <c r="H5958" s="6">
        <f>NPV(Supuestos!$B$22,C5958:G5958)+B5958</f>
        <v>-100755280.0875645</v>
      </c>
      <c r="I5958" s="2">
        <f>IFERROR(IRR(B5958:G5958),"")</f>
        <v>-0.11875701477592232</v>
      </c>
      <c r="J5958" s="2">
        <f>IFERROR(MIRR(B5958:G5958,Supuestos!$B$22,Supuestos!$B$22),"")</f>
        <v>-0.05097475820180608</v>
      </c>
      <c r="K5958" s="6">
        <v>7087.378768098832</v>
      </c>
      <c r="L5958" s="6">
        <v>33029.89858877892</v>
      </c>
      <c r="M5958" s="6">
        <v>149147484.31942737</v>
      </c>
      <c r="N5958" s="6">
        <v>3448.476677698394</v>
      </c>
      <c r="O5958" s="6">
        <v>111557655.17156774</v>
      </c>
    </row>
    <row r="5959">
      <c r="A5959">
        <v>5955</v>
      </c>
      <c r="B5959" s="6">
        <v>-169629421.42165747</v>
      </c>
      <c r="C5959" s="6">
        <v>42496589.90724823</v>
      </c>
      <c r="D5959" s="6">
        <v>55524331.56219663</v>
      </c>
      <c r="E5959" s="6">
        <v>50920054.09577674</v>
      </c>
      <c r="F5959" s="6">
        <v>61464151.51043168</v>
      </c>
      <c r="G5959" s="6">
        <v>89996480.32732789</v>
      </c>
      <c r="H5959" s="6">
        <f>NPV(Supuestos!$B$22,C5959:G5959)+B5959</f>
        <v>27875108.977849446</v>
      </c>
      <c r="I5959" s="2">
        <f>IFERROR(IRR(B5959:G5959),"")</f>
        <v>0.19908887395238717</v>
      </c>
      <c r="J5959" s="2">
        <f>IFERROR(MIRR(B5959:G5959,Supuestos!$B$22,Supuestos!$B$22),"")</f>
        <v>0.17522231062645321</v>
      </c>
      <c r="K5959" s="6">
        <v>8427.8251781748</v>
      </c>
      <c r="L5959" s="6">
        <v>33805.58745565345</v>
      </c>
      <c r="M5959" s="6">
        <v>146836814.93191776</v>
      </c>
      <c r="N5959" s="6">
        <v>3401.3045865421495</v>
      </c>
      <c r="O5959" s="6">
        <v>109163611.92893596</v>
      </c>
    </row>
    <row r="5960">
      <c r="A5960">
        <v>5956</v>
      </c>
      <c r="B5960" s="6">
        <v>-164954759.40252066</v>
      </c>
      <c r="C5960" s="6">
        <v>48914096.483307555</v>
      </c>
      <c r="D5960" s="6">
        <v>54675732.44049245</v>
      </c>
      <c r="E5960" s="6">
        <v>46248908.62401445</v>
      </c>
      <c r="F5960" s="6">
        <v>59026000.29468189</v>
      </c>
      <c r="G5960" s="6">
        <v>115071046.85188392</v>
      </c>
      <c r="H5960" s="6">
        <f>NPV(Supuestos!$B$22,C5960:G5960)+B5960</f>
        <v>45952665.9972247</v>
      </c>
      <c r="I5960" s="2">
        <f>IFERROR(IRR(B5960:G5960),"")</f>
        <v>0.23621593698867174</v>
      </c>
      <c r="J5960" s="2">
        <f>IFERROR(MIRR(B5960:G5960,Supuestos!$B$22,Supuestos!$B$22),"")</f>
        <v>0.19743033259531528</v>
      </c>
      <c r="K5960" s="6">
        <v>7947.553926738436</v>
      </c>
      <c r="L5960" s="6">
        <v>37417.44393940925</v>
      </c>
      <c r="M5960" s="6">
        <v>141164587.12178728</v>
      </c>
      <c r="N5960" s="6">
        <v>3318.856814969331</v>
      </c>
      <c r="O5960" s="6">
        <v>105667711.89601107</v>
      </c>
    </row>
    <row r="5961">
      <c r="A5961">
        <v>5957</v>
      </c>
      <c r="B5961" s="6">
        <v>-166734042.87425846</v>
      </c>
      <c r="C5961" s="6">
        <v>35126562.165106446</v>
      </c>
      <c r="D5961" s="6">
        <v>53935077.40720554</v>
      </c>
      <c r="E5961" s="6">
        <v>58294836.844298065</v>
      </c>
      <c r="F5961" s="6">
        <v>60107829.74617009</v>
      </c>
      <c r="G5961" s="6">
        <v>102102916.08582507</v>
      </c>
      <c r="H5961" s="6">
        <f>NPV(Supuestos!$B$22,C5961:G5961)+B5961</f>
        <v>33545091.739673756</v>
      </c>
      <c r="I5961" s="2">
        <f>IFERROR(IRR(B5961:G5961),"")</f>
        <v>0.20869077431716648</v>
      </c>
      <c r="J5961" s="2">
        <f>IFERROR(MIRR(B5961:G5961,Supuestos!$B$22,Supuestos!$B$22),"")</f>
        <v>0.1825707596944357</v>
      </c>
      <c r="K5961" s="6">
        <v>7621.732451848418</v>
      </c>
      <c r="L5961" s="6">
        <v>40938.71409810578</v>
      </c>
      <c r="M5961" s="6">
        <v>141772128.81198028</v>
      </c>
      <c r="N5961" s="6">
        <v>3328.018553927541</v>
      </c>
      <c r="O5961" s="6">
        <v>109248998.42392635</v>
      </c>
    </row>
    <row r="5962">
      <c r="A5962">
        <v>5958</v>
      </c>
      <c r="B5962" s="6">
        <v>-166789345.5650033</v>
      </c>
      <c r="C5962" s="6">
        <v>80555664.15476033</v>
      </c>
      <c r="D5962" s="6">
        <v>80695183.96873292</v>
      </c>
      <c r="E5962" s="6">
        <v>76910884.22927478</v>
      </c>
      <c r="F5962" s="6">
        <v>67990547.83243337</v>
      </c>
      <c r="G5962" s="6">
        <v>110149778.50941607</v>
      </c>
      <c r="H5962" s="6">
        <f>NPV(Supuestos!$B$22,C5962:G5962)+B5962</f>
        <v>115342703.40033759</v>
      </c>
      <c r="I5962" s="2">
        <f>IFERROR(IRR(B5962:G5962),"")</f>
        <v>0.39347032173090213</v>
      </c>
      <c r="J5962" s="2">
        <f>IFERROR(MIRR(B5962:G5962,Supuestos!$B$22,Supuestos!$B$22),"")</f>
        <v>0.2663730948111873</v>
      </c>
      <c r="K5962" s="6">
        <v>8208.825625365547</v>
      </c>
      <c r="L5962" s="6">
        <v>42331.05473332628</v>
      </c>
      <c r="M5962" s="6">
        <v>138990285.81750888</v>
      </c>
      <c r="N5962" s="6">
        <v>3374.9307917120555</v>
      </c>
      <c r="O5962" s="6">
        <v>105708850.79454581</v>
      </c>
    </row>
    <row r="5963">
      <c r="A5963">
        <v>5959</v>
      </c>
      <c r="B5963" s="6">
        <v>-162997758.94164133</v>
      </c>
      <c r="C5963" s="6">
        <v>69216631.8437911</v>
      </c>
      <c r="D5963" s="6">
        <v>59348689.95879109</v>
      </c>
      <c r="E5963" s="6">
        <v>67482685.88629818</v>
      </c>
      <c r="F5963" s="6">
        <v>83202921.40145025</v>
      </c>
      <c r="G5963" s="6">
        <v>125341474.61110045</v>
      </c>
      <c r="H5963" s="6">
        <f>NPV(Supuestos!$B$22,C5963:G5963)+B5963</f>
        <v>103295608.41062018</v>
      </c>
      <c r="I5963" s="2">
        <f>IFERROR(IRR(B5963:G5963),"")</f>
        <v>0.3539299899213463</v>
      </c>
      <c r="J5963" s="2">
        <f>IFERROR(MIRR(B5963:G5963,Supuestos!$B$22,Supuestos!$B$22),"")</f>
        <v>0.25759439929440453</v>
      </c>
      <c r="K5963" s="6">
        <v>9029.021656722876</v>
      </c>
      <c r="L5963" s="6">
        <v>36795.37392628001</v>
      </c>
      <c r="M5963" s="6">
        <v>136419660.69783345</v>
      </c>
      <c r="N5963" s="6">
        <v>3357.129828662922</v>
      </c>
      <c r="O5963" s="6">
        <v>116245382.83135825</v>
      </c>
    </row>
    <row r="5964">
      <c r="A5964">
        <v>5960</v>
      </c>
      <c r="B5964" s="6">
        <v>-192764821.44096336</v>
      </c>
      <c r="C5964" s="6">
        <v>49948496.26974775</v>
      </c>
      <c r="D5964" s="6">
        <v>55793076.57955849</v>
      </c>
      <c r="E5964" s="6">
        <v>60423912.80696474</v>
      </c>
      <c r="F5964" s="6">
        <v>57154061.43127562</v>
      </c>
      <c r="G5964" s="6">
        <v>101224994.0124641</v>
      </c>
      <c r="H5964" s="6">
        <f>NPV(Supuestos!$B$22,C5964:G5964)+B5964</f>
        <v>21177912.23984474</v>
      </c>
      <c r="I5964" s="2">
        <f>IFERROR(IRR(B5964:G5964),"")</f>
        <v>0.18028032375838787</v>
      </c>
      <c r="J5964" s="2">
        <f>IFERROR(MIRR(B5964:G5964,Supuestos!$B$22,Supuestos!$B$22),"")</f>
        <v>0.16401560723814979</v>
      </c>
      <c r="K5964" s="6">
        <v>8699.478627987366</v>
      </c>
      <c r="L5964" s="6">
        <v>35583.21769070757</v>
      </c>
      <c r="M5964" s="6">
        <v>168000386.09573677</v>
      </c>
      <c r="N5964" s="6">
        <v>3527.7253343723714</v>
      </c>
      <c r="O5964" s="6">
        <v>118766506.84685092</v>
      </c>
    </row>
    <row r="5965">
      <c r="A5965">
        <v>5961</v>
      </c>
      <c r="B5965" s="6">
        <v>-144607506.29499847</v>
      </c>
      <c r="C5965" s="6">
        <v>34343697.54086743</v>
      </c>
      <c r="D5965" s="6">
        <v>24367234.108735334</v>
      </c>
      <c r="E5965" s="6">
        <v>35655011.75576055</v>
      </c>
      <c r="F5965" s="6">
        <v>17363661.700558733</v>
      </c>
      <c r="G5965" s="6">
        <v>81685266.82704856</v>
      </c>
      <c r="H5965" s="6">
        <f>NPV(Supuestos!$B$22,C5965:G5965)+B5965</f>
        <v>-18960093.50459294</v>
      </c>
      <c r="I5965" s="2">
        <f>IFERROR(IRR(B5965:G5965),"")</f>
        <v>0.09077348974975827</v>
      </c>
      <c r="J5965" s="2">
        <f>IFERROR(MIRR(B5965:G5965,Supuestos!$B$22,Supuestos!$B$22),"")</f>
        <v>0.10840223809228577</v>
      </c>
      <c r="K5965" s="6">
        <v>7613.009509785507</v>
      </c>
      <c r="L5965" s="6">
        <v>36427.021401483595</v>
      </c>
      <c r="M5965" s="6">
        <v>122421965.46758607</v>
      </c>
      <c r="N5965" s="6">
        <v>3385.9704076933363</v>
      </c>
      <c r="O5965" s="6">
        <v>112891991.26084493</v>
      </c>
    </row>
    <row r="5966">
      <c r="A5966">
        <v>5962</v>
      </c>
      <c r="B5966" s="6">
        <v>-167852941.79730135</v>
      </c>
      <c r="C5966" s="6">
        <v>55185063.711198404</v>
      </c>
      <c r="D5966" s="6">
        <v>44486135.86548868</v>
      </c>
      <c r="E5966" s="6">
        <v>54244333.55124466</v>
      </c>
      <c r="F5966" s="6">
        <v>46787926.4876091</v>
      </c>
      <c r="G5966" s="6">
        <v>86578495.90962529</v>
      </c>
      <c r="H5966" s="6">
        <f>NPV(Supuestos!$B$22,C5966:G5966)+B5966</f>
        <v>24067392.179843318</v>
      </c>
      <c r="I5966" s="2">
        <f>IFERROR(IRR(B5966:G5966),"")</f>
        <v>0.1943391147552733</v>
      </c>
      <c r="J5966" s="2">
        <f>IFERROR(MIRR(B5966:G5966,Supuestos!$B$22,Supuestos!$B$22),"")</f>
        <v>0.17096323072158448</v>
      </c>
      <c r="K5966" s="6">
        <v>7965.198959034841</v>
      </c>
      <c r="L5966" s="6">
        <v>36879.82925512882</v>
      </c>
      <c r="M5966" s="6">
        <v>144352527.58991456</v>
      </c>
      <c r="N5966" s="6">
        <v>3326.392459310591</v>
      </c>
      <c r="O5966" s="6">
        <v>109435397.51721574</v>
      </c>
    </row>
    <row r="5967">
      <c r="A5967">
        <v>5963</v>
      </c>
      <c r="B5967" s="6">
        <v>-162134351.26029193</v>
      </c>
      <c r="C5967" s="6">
        <v>72729083.04670092</v>
      </c>
      <c r="D5967" s="6">
        <v>76917799.0547708</v>
      </c>
      <c r="E5967" s="6">
        <v>82080185.15274675</v>
      </c>
      <c r="F5967" s="6">
        <v>69515849.94438806</v>
      </c>
      <c r="G5967" s="6">
        <v>133965660.18159431</v>
      </c>
      <c r="H5967" s="6">
        <f>NPV(Supuestos!$B$22,C5967:G5967)+B5967</f>
        <v>126987155.48077847</v>
      </c>
      <c r="I5967" s="2">
        <f>IFERROR(IRR(B5967:G5967),"")</f>
        <v>0.40670044746726874</v>
      </c>
      <c r="J5967" s="2">
        <f>IFERROR(MIRR(B5967:G5967,Supuestos!$B$22,Supuestos!$B$22),"")</f>
        <v>0.2798112498555996</v>
      </c>
      <c r="K5967" s="6">
        <v>8138.322665892627</v>
      </c>
      <c r="L5967" s="6">
        <v>42240.203862247414</v>
      </c>
      <c r="M5967" s="6">
        <v>134633198.57996765</v>
      </c>
      <c r="N5967" s="6">
        <v>3169.6273423420885</v>
      </c>
      <c r="O5967" s="6">
        <v>109792823.34573664</v>
      </c>
    </row>
    <row r="5968">
      <c r="A5968">
        <v>5964</v>
      </c>
      <c r="B5968" s="6">
        <v>-162499317.31727347</v>
      </c>
      <c r="C5968" s="6">
        <v>93195220.40334089</v>
      </c>
      <c r="D5968" s="6">
        <v>91748957.99800721</v>
      </c>
      <c r="E5968" s="6">
        <v>95847188.04400736</v>
      </c>
      <c r="F5968" s="6">
        <v>92963814.17381126</v>
      </c>
      <c r="G5968" s="6">
        <v>139795101.93855584</v>
      </c>
      <c r="H5968" s="6">
        <f>NPV(Supuestos!$B$22,C5968:G5968)+B5968</f>
        <v>182190078.06649858</v>
      </c>
      <c r="I5968" s="2">
        <f>IFERROR(IRR(B5968:G5968),"")</f>
        <v>0.521862969115143</v>
      </c>
      <c r="J5968" s="2">
        <f>IFERROR(MIRR(B5968:G5968,Supuestos!$B$22,Supuestos!$B$22),"")</f>
        <v>0.3250129645217241</v>
      </c>
      <c r="K5968" s="6">
        <v>8887.146402196162</v>
      </c>
      <c r="L5968" s="6">
        <v>43352.528147586265</v>
      </c>
      <c r="M5968" s="6">
        <v>131676896.15303913</v>
      </c>
      <c r="N5968" s="6">
        <v>3525.0873669671514</v>
      </c>
      <c r="O5968" s="6">
        <v>110302212.74622507</v>
      </c>
    </row>
    <row r="5969">
      <c r="A5969">
        <v>5965</v>
      </c>
      <c r="B5969" s="6">
        <v>-167522639.78523618</v>
      </c>
      <c r="C5969" s="6">
        <v>54319667.124471426</v>
      </c>
      <c r="D5969" s="6">
        <v>51536446.33586024</v>
      </c>
      <c r="E5969" s="6">
        <v>55218435.07927312</v>
      </c>
      <c r="F5969" s="6">
        <v>52142061.09234147</v>
      </c>
      <c r="G5969" s="6">
        <v>95747783.2199063</v>
      </c>
      <c r="H5969" s="6">
        <f>NPV(Supuestos!$B$22,C5969:G5969)+B5969</f>
        <v>37653368.142202556</v>
      </c>
      <c r="I5969" s="2">
        <f>IFERROR(IRR(B5969:G5969),"")</f>
        <v>0.2225732853087868</v>
      </c>
      <c r="J5969" s="2">
        <f>IFERROR(MIRR(B5969:G5969,Supuestos!$B$22,Supuestos!$B$22),"")</f>
        <v>0.1871769746877725</v>
      </c>
      <c r="K5969" s="6">
        <v>7941.813593656566</v>
      </c>
      <c r="L5969" s="6">
        <v>39161.77190543221</v>
      </c>
      <c r="M5969" s="6">
        <v>142641400.38761702</v>
      </c>
      <c r="N5969" s="6">
        <v>3381.1836751798787</v>
      </c>
      <c r="O5969" s="6">
        <v>112619563.82565057</v>
      </c>
    </row>
    <row r="5970">
      <c r="A5970">
        <v>5966</v>
      </c>
      <c r="B5970" s="6">
        <v>-155785274.1323089</v>
      </c>
      <c r="C5970" s="6">
        <v>31585337.402415995</v>
      </c>
      <c r="D5970" s="6">
        <v>23375316.33243319</v>
      </c>
      <c r="E5970" s="6">
        <v>26373068.42254286</v>
      </c>
      <c r="F5970" s="6">
        <v>21921969.886384092</v>
      </c>
      <c r="G5970" s="6">
        <v>55270899.53529288</v>
      </c>
      <c r="H5970" s="6">
        <f>NPV(Supuestos!$B$22,C5970:G5970)+B5970</f>
        <v>-50605681.66836627</v>
      </c>
      <c r="I5970" s="2">
        <f>IFERROR(IRR(B5970:G5970),"")</f>
        <v>0.005327020233653323</v>
      </c>
      <c r="J5970" s="2">
        <f>IFERROR(MIRR(B5970:G5970,Supuestos!$B$22,Supuestos!$B$22),"")</f>
        <v>0.053867150351636806</v>
      </c>
      <c r="K5970" s="6">
        <v>7313.8592034879575</v>
      </c>
      <c r="L5970" s="6">
        <v>35868.44991497769</v>
      </c>
      <c r="M5970" s="6">
        <v>134798330.7302684</v>
      </c>
      <c r="N5970" s="6">
        <v>3476.370815342913</v>
      </c>
      <c r="O5970" s="6">
        <v>113256833.21413289</v>
      </c>
    </row>
    <row r="5971">
      <c r="A5971">
        <v>5967</v>
      </c>
      <c r="B5971" s="6">
        <v>-175936770.32783028</v>
      </c>
      <c r="C5971" s="6">
        <v>69878306.48745632</v>
      </c>
      <c r="D5971" s="6">
        <v>73354856.26058026</v>
      </c>
      <c r="E5971" s="6">
        <v>78642722.43581088</v>
      </c>
      <c r="F5971" s="6">
        <v>69385002.11022286</v>
      </c>
      <c r="G5971" s="6">
        <v>109157432.69087972</v>
      </c>
      <c r="H5971" s="6">
        <f>NPV(Supuestos!$B$22,C5971:G5971)+B5971</f>
        <v>92660208.6141226</v>
      </c>
      <c r="I5971" s="2">
        <f>IFERROR(IRR(B5971:G5971),"")</f>
        <v>0.3297215073541593</v>
      </c>
      <c r="J5971" s="2">
        <f>IFERROR(MIRR(B5971:G5971,Supuestos!$B$22,Supuestos!$B$22),"")</f>
        <v>0.24066277839520667</v>
      </c>
      <c r="K5971" s="6">
        <v>8274.82043686582</v>
      </c>
      <c r="L5971" s="6">
        <v>41370.44750679789</v>
      </c>
      <c r="M5971" s="6">
        <v>148550128.36690742</v>
      </c>
      <c r="N5971" s="6">
        <v>3436.4989088227353</v>
      </c>
      <c r="O5971" s="6">
        <v>108436521.98452036</v>
      </c>
    </row>
    <row r="5972">
      <c r="A5972">
        <v>5968</v>
      </c>
      <c r="B5972" s="6">
        <v>-147444951.0928778</v>
      </c>
      <c r="C5972" s="6">
        <v>76042394.12008275</v>
      </c>
      <c r="D5972" s="6">
        <v>65109482.67767914</v>
      </c>
      <c r="E5972" s="6">
        <v>71878327.66078554</v>
      </c>
      <c r="F5972" s="6">
        <v>84697260.14136711</v>
      </c>
      <c r="G5972" s="6">
        <v>122306553.37233342</v>
      </c>
      <c r="H5972" s="6">
        <f>NPV(Supuestos!$B$22,C5972:G5972)+B5972</f>
        <v>131544128.46209905</v>
      </c>
      <c r="I5972" s="2">
        <f>IFERROR(IRR(B5972:G5972),"")</f>
        <v>0.44112308380627124</v>
      </c>
      <c r="J5972" s="2">
        <f>IFERROR(MIRR(B5972:G5972,Supuestos!$B$22,Supuestos!$B$22),"")</f>
        <v>0.29507914835367854</v>
      </c>
      <c r="K5972" s="6">
        <v>8421.328040625629</v>
      </c>
      <c r="L5972" s="6">
        <v>40105.68419957649</v>
      </c>
      <c r="M5972" s="6">
        <v>120425501.25780821</v>
      </c>
      <c r="N5972" s="6">
        <v>3312.01349919041</v>
      </c>
      <c r="O5972" s="6">
        <v>104200343.33080812</v>
      </c>
    </row>
    <row r="5973">
      <c r="A5973">
        <v>5969</v>
      </c>
      <c r="B5973" s="6">
        <v>-188318830.15305787</v>
      </c>
      <c r="C5973" s="6">
        <v>80510075.60654688</v>
      </c>
      <c r="D5973" s="6">
        <v>91095659.90728587</v>
      </c>
      <c r="E5973" s="6">
        <v>84060283.37924947</v>
      </c>
      <c r="F5973" s="6">
        <v>88814735.06686088</v>
      </c>
      <c r="G5973" s="6">
        <v>115510347.82945457</v>
      </c>
      <c r="H5973" s="6">
        <f>NPV(Supuestos!$B$22,C5973:G5973)+B5973</f>
        <v>121715400.43897998</v>
      </c>
      <c r="I5973" s="2">
        <f>IFERROR(IRR(B5973:G5973),"")</f>
        <v>0.3723760221642436</v>
      </c>
      <c r="J5973" s="2">
        <f>IFERROR(MIRR(B5973:G5973,Supuestos!$B$22,Supuestos!$B$22),"")</f>
        <v>0.259528593279704</v>
      </c>
      <c r="K5973" s="6">
        <v>8351.286431048387</v>
      </c>
      <c r="L5973" s="6">
        <v>43257.669270373786</v>
      </c>
      <c r="M5973" s="6">
        <v>159418255.23974177</v>
      </c>
      <c r="N5973" s="6">
        <v>3331.518429238349</v>
      </c>
      <c r="O5973" s="6">
        <v>115233004.22119664</v>
      </c>
    </row>
    <row r="5974">
      <c r="A5974">
        <v>5970</v>
      </c>
      <c r="B5974" s="6">
        <v>-160341759.24453044</v>
      </c>
      <c r="C5974" s="6">
        <v>71408725.27513157</v>
      </c>
      <c r="D5974" s="6">
        <v>66164445.68635027</v>
      </c>
      <c r="E5974" s="6">
        <v>85710260.70788711</v>
      </c>
      <c r="F5974" s="6">
        <v>78782499.28760925</v>
      </c>
      <c r="G5974" s="6">
        <v>134674354.44137108</v>
      </c>
      <c r="H5974" s="6">
        <f>NPV(Supuestos!$B$22,C5974:G5974)+B5974</f>
        <v>127652054.19176897</v>
      </c>
      <c r="I5974" s="2">
        <f>IFERROR(IRR(B5974:G5974),"")</f>
        <v>0.4040496921563094</v>
      </c>
      <c r="J5974" s="2">
        <f>IFERROR(MIRR(B5974:G5974,Supuestos!$B$22,Supuestos!$B$22),"")</f>
        <v>0.281658004384717</v>
      </c>
      <c r="K5974" s="6">
        <v>8242.841102360388</v>
      </c>
      <c r="L5974" s="6">
        <v>44738.82365427061</v>
      </c>
      <c r="M5974" s="6">
        <v>130839758.08543645</v>
      </c>
      <c r="N5974" s="6">
        <v>3328.4678023929396</v>
      </c>
      <c r="O5974" s="6">
        <v>113300148.28686655</v>
      </c>
    </row>
    <row r="5975">
      <c r="A5975">
        <v>5971</v>
      </c>
      <c r="B5975" s="6">
        <v>-148369174.67805743</v>
      </c>
      <c r="C5975" s="6">
        <v>37094715.94854283</v>
      </c>
      <c r="D5975" s="6">
        <v>48917835.07870856</v>
      </c>
      <c r="E5975" s="6">
        <v>40974027.07357631</v>
      </c>
      <c r="F5975" s="6">
        <v>35619309.25079866</v>
      </c>
      <c r="G5975" s="6">
        <v>82135908.99728993</v>
      </c>
      <c r="H5975" s="6">
        <f>NPV(Supuestos!$B$22,C5975:G5975)+B5975</f>
        <v>13215344.525943223</v>
      </c>
      <c r="I5975" s="2">
        <f>IFERROR(IRR(B5975:G5975),"")</f>
        <v>0.1729877467357072</v>
      </c>
      <c r="J5975" s="2">
        <f>IFERROR(MIRR(B5975:G5975,Supuestos!$B$22,Supuestos!$B$22),"")</f>
        <v>0.15962098311573958</v>
      </c>
      <c r="K5975" s="6">
        <v>7866.352167457847</v>
      </c>
      <c r="L5975" s="6">
        <v>36777.78312640148</v>
      </c>
      <c r="M5975" s="6">
        <v>125224615.15720439</v>
      </c>
      <c r="N5975" s="6">
        <v>3522.2020270613334</v>
      </c>
      <c r="O5975" s="6">
        <v>106833690.52789192</v>
      </c>
    </row>
    <row r="5976">
      <c r="A5976">
        <v>5972</v>
      </c>
      <c r="B5976" s="6">
        <v>-168691553.34689468</v>
      </c>
      <c r="C5976" s="6">
        <v>59113433.68450061</v>
      </c>
      <c r="D5976" s="6">
        <v>67616904.3528745</v>
      </c>
      <c r="E5976" s="6">
        <v>51146657.46546692</v>
      </c>
      <c r="F5976" s="6">
        <v>63333790.151642665</v>
      </c>
      <c r="G5976" s="6">
        <v>115917297.6670602</v>
      </c>
      <c r="H5976" s="6">
        <f>NPV(Supuestos!$B$22,C5976:G5976)+B5976</f>
        <v>67416385.16881609</v>
      </c>
      <c r="I5976" s="2">
        <f>IFERROR(IRR(B5976:G5976),"")</f>
        <v>0.281323387167656</v>
      </c>
      <c r="J5976" s="2">
        <f>IFERROR(MIRR(B5976:G5976,Supuestos!$B$22,Supuestos!$B$22),"")</f>
        <v>0.21929362111375394</v>
      </c>
      <c r="K5976" s="6">
        <v>8035.881350838758</v>
      </c>
      <c r="L5976" s="6">
        <v>41537.188014042535</v>
      </c>
      <c r="M5976" s="6">
        <v>141988520.1846285</v>
      </c>
      <c r="N5976" s="6">
        <v>3445.086906136324</v>
      </c>
      <c r="O5976" s="6">
        <v>111866421.7600934</v>
      </c>
    </row>
    <row r="5977">
      <c r="A5977">
        <v>5973</v>
      </c>
      <c r="B5977" s="6">
        <v>-158274970.02061698</v>
      </c>
      <c r="C5977" s="6">
        <v>29281393.188971043</v>
      </c>
      <c r="D5977" s="6">
        <v>39326475.45067775</v>
      </c>
      <c r="E5977" s="6">
        <v>43926110.00846769</v>
      </c>
      <c r="F5977" s="6">
        <v>44148276.11901126</v>
      </c>
      <c r="G5977" s="6">
        <v>97951586.6443616</v>
      </c>
      <c r="H5977" s="6">
        <f>NPV(Supuestos!$B$22,C5977:G5977)+B5977</f>
        <v>4332089.840407014</v>
      </c>
      <c r="I5977" s="2">
        <f>IFERROR(IRR(B5977:G5977),"")</f>
        <v>0.14943659920695226</v>
      </c>
      <c r="J5977" s="2">
        <f>IFERROR(MIRR(B5977:G5977,Supuestos!$B$22,Supuestos!$B$22),"")</f>
        <v>0.14617328791125406</v>
      </c>
      <c r="K5977" s="6">
        <v>7822.971343030463</v>
      </c>
      <c r="L5977" s="6">
        <v>36846.391067001074</v>
      </c>
      <c r="M5977" s="6">
        <v>135215109.10771754</v>
      </c>
      <c r="N5977" s="6">
        <v>3398.0950190375247</v>
      </c>
      <c r="O5977" s="6">
        <v>111797251.167849</v>
      </c>
    </row>
    <row r="5978">
      <c r="A5978">
        <v>5974</v>
      </c>
      <c r="B5978" s="6">
        <v>-169668760.7590898</v>
      </c>
      <c r="C5978" s="6">
        <v>81730582.49377069</v>
      </c>
      <c r="D5978" s="6">
        <v>78237926.5230881</v>
      </c>
      <c r="E5978" s="6">
        <v>79872230.25665909</v>
      </c>
      <c r="F5978" s="6">
        <v>81235866.50362846</v>
      </c>
      <c r="G5978" s="6">
        <v>151873128.63585627</v>
      </c>
      <c r="H5978" s="6">
        <f>NPV(Supuestos!$B$22,C5978:G5978)+B5978</f>
        <v>143114055.31326076</v>
      </c>
      <c r="I5978" s="2">
        <f>IFERROR(IRR(B5978:G5978),"")</f>
        <v>0.4228806970065444</v>
      </c>
      <c r="J5978" s="2">
        <f>IFERROR(MIRR(B5978:G5978,Supuestos!$B$22,Supuestos!$B$22),"")</f>
        <v>0.28834759431145995</v>
      </c>
      <c r="K5978" s="6">
        <v>8337.94588701979</v>
      </c>
      <c r="L5978" s="6">
        <v>45966.26973839984</v>
      </c>
      <c r="M5978" s="6">
        <v>139007619.18253514</v>
      </c>
      <c r="N5978" s="6">
        <v>3474.110170888404</v>
      </c>
      <c r="O5978" s="6">
        <v>109946017.10423203</v>
      </c>
    </row>
    <row r="5979">
      <c r="A5979">
        <v>5975</v>
      </c>
      <c r="B5979" s="6">
        <v>-177209440.62629673</v>
      </c>
      <c r="C5979" s="6">
        <v>35040726.935961254</v>
      </c>
      <c r="D5979" s="6">
        <v>50933310.85470395</v>
      </c>
      <c r="E5979" s="6">
        <v>43396629.75814263</v>
      </c>
      <c r="F5979" s="6">
        <v>44506922.59460108</v>
      </c>
      <c r="G5979" s="6">
        <v>88865080.20619108</v>
      </c>
      <c r="H5979" s="6">
        <f>NPV(Supuestos!$B$22,C5979:G5979)+B5979</f>
        <v>-5483533.9621978775</v>
      </c>
      <c r="I5979" s="2">
        <f>IFERROR(IRR(B5979:G5979),"")</f>
        <v>0.12855687525342258</v>
      </c>
      <c r="J5979" s="2">
        <f>IFERROR(MIRR(B5979:G5979,Supuestos!$B$22,Supuestos!$B$22),"")</f>
        <v>0.13285582998550827</v>
      </c>
      <c r="K5979" s="6">
        <v>7989.676989382191</v>
      </c>
      <c r="L5979" s="6">
        <v>35911.53401913117</v>
      </c>
      <c r="M5979" s="6">
        <v>154255716.06581128</v>
      </c>
      <c r="N5979" s="6">
        <v>3483.061966796716</v>
      </c>
      <c r="O5979" s="6">
        <v>112637575.72382544</v>
      </c>
    </row>
    <row r="5980">
      <c r="A5980">
        <v>5976</v>
      </c>
      <c r="B5980" s="6">
        <v>-166927815.85498008</v>
      </c>
      <c r="C5980" s="6">
        <v>56026536.87138328</v>
      </c>
      <c r="D5980" s="6">
        <v>72365591.51497859</v>
      </c>
      <c r="E5980" s="6">
        <v>57519214.67798729</v>
      </c>
      <c r="F5980" s="6">
        <v>84118616.67600034</v>
      </c>
      <c r="G5980" s="6">
        <v>105265740.86427474</v>
      </c>
      <c r="H5980" s="6">
        <f>NPV(Supuestos!$B$22,C5980:G5980)+B5980</f>
        <v>81201774.64023736</v>
      </c>
      <c r="I5980" s="2">
        <f>IFERROR(IRR(B5980:G5980),"")</f>
        <v>0.30840080026484806</v>
      </c>
      <c r="J5980" s="2">
        <f>IFERROR(MIRR(B5980:G5980,Supuestos!$B$22,Supuestos!$B$22),"")</f>
        <v>0.23405586642838538</v>
      </c>
      <c r="K5980" s="6">
        <v>8430.250654172962</v>
      </c>
      <c r="L5980" s="6">
        <v>38062.65234989119</v>
      </c>
      <c r="M5980" s="6">
        <v>141257599.86520183</v>
      </c>
      <c r="N5980" s="6">
        <v>3376.839015632868</v>
      </c>
      <c r="O5980" s="6">
        <v>108062886.85094745</v>
      </c>
    </row>
    <row r="5981">
      <c r="A5981">
        <v>5977</v>
      </c>
      <c r="B5981" s="6">
        <v>-186307844.01600447</v>
      </c>
      <c r="C5981" s="6">
        <v>76145314.8251861</v>
      </c>
      <c r="D5981" s="6">
        <v>64600927.54762914</v>
      </c>
      <c r="E5981" s="6">
        <v>53567780.360663</v>
      </c>
      <c r="F5981" s="6">
        <v>65249094.19247273</v>
      </c>
      <c r="G5981" s="6">
        <v>128627943.57404462</v>
      </c>
      <c r="H5981" s="6">
        <f>NPV(Supuestos!$B$22,C5981:G5981)+B5981</f>
        <v>71789358.82317266</v>
      </c>
      <c r="I5981" s="2">
        <f>IFERROR(IRR(B5981:G5981),"")</f>
        <v>0.27973332390253536</v>
      </c>
      <c r="J5981" s="2">
        <f>IFERROR(MIRR(B5981:G5981,Supuestos!$B$22,Supuestos!$B$22),"")</f>
        <v>0.21678902218575558</v>
      </c>
      <c r="K5981" s="6">
        <v>7972.015262559558</v>
      </c>
      <c r="L5981" s="6">
        <v>43252.52369120569</v>
      </c>
      <c r="M5981" s="6">
        <v>158723061.6951636</v>
      </c>
      <c r="N5981" s="6">
        <v>3422.0146393713853</v>
      </c>
      <c r="O5981" s="6">
        <v>111405899.1835844</v>
      </c>
    </row>
    <row r="5982">
      <c r="A5982">
        <v>5978</v>
      </c>
      <c r="B5982" s="6">
        <v>-169092595.03276652</v>
      </c>
      <c r="C5982" s="6">
        <v>67263654.35394713</v>
      </c>
      <c r="D5982" s="6">
        <v>69597716.77853325</v>
      </c>
      <c r="E5982" s="6">
        <v>47649488.90982662</v>
      </c>
      <c r="F5982" s="6">
        <v>54666222.72025417</v>
      </c>
      <c r="G5982" s="6">
        <v>120703212.31595355</v>
      </c>
      <c r="H5982" s="6">
        <f>NPV(Supuestos!$B$22,C5982:G5982)+B5982</f>
        <v>70682099.90880658</v>
      </c>
      <c r="I5982" s="2">
        <f>IFERROR(IRR(B5982:G5982),"")</f>
        <v>0.29172048337085443</v>
      </c>
      <c r="J5982" s="2">
        <f>IFERROR(MIRR(B5982:G5982,Supuestos!$B$22,Supuestos!$B$22),"")</f>
        <v>0.22247673532709755</v>
      </c>
      <c r="K5982" s="6">
        <v>7717.562060672436</v>
      </c>
      <c r="L5982" s="6">
        <v>42374.91298987433</v>
      </c>
      <c r="M5982" s="6">
        <v>142930113.36757055</v>
      </c>
      <c r="N5982" s="6">
        <v>3331.7449667180576</v>
      </c>
      <c r="O5982" s="6">
        <v>105600782.30831407</v>
      </c>
    </row>
    <row r="5983">
      <c r="A5983">
        <v>5979</v>
      </c>
      <c r="B5983" s="6">
        <v>-164304969.47916418</v>
      </c>
      <c r="C5983" s="6">
        <v>41797018.443824165</v>
      </c>
      <c r="D5983" s="6">
        <v>44685150.634628445</v>
      </c>
      <c r="E5983" s="6">
        <v>52181108.620864905</v>
      </c>
      <c r="F5983" s="6">
        <v>65314999.37957358</v>
      </c>
      <c r="G5983" s="6">
        <v>108847548.18892229</v>
      </c>
      <c r="H5983" s="6">
        <f>NPV(Supuestos!$B$22,C5983:G5983)+B5983</f>
        <v>37167344.87923895</v>
      </c>
      <c r="I5983" s="2">
        <f>IFERROR(IRR(B5983:G5983),"")</f>
        <v>0.21629323586502022</v>
      </c>
      <c r="J5983" s="2">
        <f>IFERROR(MIRR(B5983:G5983,Supuestos!$B$22,Supuestos!$B$22),"")</f>
        <v>0.18745671182104706</v>
      </c>
      <c r="K5983" s="6">
        <v>7740.579840872715</v>
      </c>
      <c r="L5983" s="6">
        <v>40573.70909911108</v>
      </c>
      <c r="M5983" s="6">
        <v>139179846.70140314</v>
      </c>
      <c r="N5983" s="6">
        <v>3437.16114256531</v>
      </c>
      <c r="O5983" s="6">
        <v>106339924.86112069</v>
      </c>
    </row>
    <row r="5984">
      <c r="A5984">
        <v>5980</v>
      </c>
      <c r="B5984" s="6">
        <v>-167187794.34757307</v>
      </c>
      <c r="C5984" s="6">
        <v>45392897.37708094</v>
      </c>
      <c r="D5984" s="6">
        <v>48599899.032225266</v>
      </c>
      <c r="E5984" s="6">
        <v>56524238.05345483</v>
      </c>
      <c r="F5984" s="6">
        <v>58075534.68197415</v>
      </c>
      <c r="G5984" s="6">
        <v>92018990.26332335</v>
      </c>
      <c r="H5984" s="6">
        <f>NPV(Supuestos!$B$22,C5984:G5984)+B5984</f>
        <v>30355990.290016994</v>
      </c>
      <c r="I5984" s="2">
        <f>IFERROR(IRR(B5984:G5984),"")</f>
        <v>0.2050562399587131</v>
      </c>
      <c r="J5984" s="2">
        <f>IFERROR(MIRR(B5984:G5984,Supuestos!$B$22,Supuestos!$B$22),"")</f>
        <v>0.17868189230042808</v>
      </c>
      <c r="K5984" s="6">
        <v>7946.059379005717</v>
      </c>
      <c r="L5984" s="6">
        <v>40661.185476314306</v>
      </c>
      <c r="M5984" s="6">
        <v>141340098.8103284</v>
      </c>
      <c r="N5984" s="6">
        <v>3534.3341039804122</v>
      </c>
      <c r="O5984" s="6">
        <v>112929987.29900503</v>
      </c>
    </row>
    <row r="5985">
      <c r="A5985">
        <v>5981</v>
      </c>
      <c r="B5985" s="6">
        <v>-170865367.4534057</v>
      </c>
      <c r="C5985" s="6">
        <v>47998077.24588071</v>
      </c>
      <c r="D5985" s="6">
        <v>40040863.689642295</v>
      </c>
      <c r="E5985" s="6">
        <v>57426008.71397968</v>
      </c>
      <c r="F5985" s="6">
        <v>46062897.77377763</v>
      </c>
      <c r="G5985" s="6">
        <v>85789396.2939166</v>
      </c>
      <c r="H5985" s="6">
        <f>NPV(Supuestos!$B$22,C5985:G5985)+B5985</f>
        <v>12638531.130038094</v>
      </c>
      <c r="I5985" s="2">
        <f>IFERROR(IRR(B5985:G5985),"")</f>
        <v>0.167618258742069</v>
      </c>
      <c r="J5985" s="2">
        <f>IFERROR(MIRR(B5985:G5985,Supuestos!$B$22,Supuestos!$B$22),"")</f>
        <v>0.15638673561791316</v>
      </c>
      <c r="K5985" s="6">
        <v>7875.029507493654</v>
      </c>
      <c r="L5985" s="6">
        <v>39900.976175206175</v>
      </c>
      <c r="M5985" s="6">
        <v>145727658.27280173</v>
      </c>
      <c r="N5985" s="6">
        <v>3611.944811977446</v>
      </c>
      <c r="O5985" s="6">
        <v>111120025.10270076</v>
      </c>
    </row>
    <row r="5986">
      <c r="A5986">
        <v>5982</v>
      </c>
      <c r="B5986" s="6">
        <v>-179990021.7558592</v>
      </c>
      <c r="C5986" s="6">
        <v>50887247.63457926</v>
      </c>
      <c r="D5986" s="6">
        <v>42843948.76214155</v>
      </c>
      <c r="E5986" s="6">
        <v>50789921.46317586</v>
      </c>
      <c r="F5986" s="6">
        <v>42155893.798902445</v>
      </c>
      <c r="G5986" s="6">
        <v>88641295.70493564</v>
      </c>
      <c r="H5986" s="6">
        <f>NPV(Supuestos!$B$22,C5986:G5986)+B5986</f>
        <v>2893877.078034118</v>
      </c>
      <c r="I5986" s="2">
        <f>IFERROR(IRR(B5986:G5986),"")</f>
        <v>0.14614840527040265</v>
      </c>
      <c r="J5986" s="2">
        <f>IFERROR(MIRR(B5986:G5986,Supuestos!$B$22,Supuestos!$B$22),"")</f>
        <v>0.14364243039191105</v>
      </c>
      <c r="K5986" s="6">
        <v>7533.922512676343</v>
      </c>
      <c r="L5986" s="6">
        <v>40571.2676403191</v>
      </c>
      <c r="M5986" s="6">
        <v>155537158.82440183</v>
      </c>
      <c r="N5986" s="6">
        <v>3487.027052976191</v>
      </c>
      <c r="O5986" s="6">
        <v>110322516.55632026</v>
      </c>
    </row>
    <row r="5987">
      <c r="A5987">
        <v>5983</v>
      </c>
      <c r="B5987" s="6">
        <v>-161303627.82883975</v>
      </c>
      <c r="C5987" s="6">
        <v>60953758.71064004</v>
      </c>
      <c r="D5987" s="6">
        <v>62646169.516632035</v>
      </c>
      <c r="E5987" s="6">
        <v>73816125.92676964</v>
      </c>
      <c r="F5987" s="6">
        <v>63416611.22249862</v>
      </c>
      <c r="G5987" s="6">
        <v>93611165.72124586</v>
      </c>
      <c r="H5987" s="6">
        <f>NPV(Supuestos!$B$22,C5987:G5987)+B5987</f>
        <v>76358988.10180661</v>
      </c>
      <c r="I5987" s="2">
        <f>IFERROR(IRR(B5987:G5987),"")</f>
        <v>0.3111230660880399</v>
      </c>
      <c r="J5987" s="2">
        <f>IFERROR(MIRR(B5987:G5987,Supuestos!$B$22,Supuestos!$B$22),"")</f>
        <v>0.23187941730744366</v>
      </c>
      <c r="K5987" s="6">
        <v>7919.792454499694</v>
      </c>
      <c r="L5987" s="6">
        <v>44215.946621931565</v>
      </c>
      <c r="M5987" s="6">
        <v>133289138.19484496</v>
      </c>
      <c r="N5987" s="6">
        <v>3458.874059499552</v>
      </c>
      <c r="O5987" s="6">
        <v>114038856.06637137</v>
      </c>
    </row>
    <row r="5988">
      <c r="A5988">
        <v>5984</v>
      </c>
      <c r="B5988" s="6">
        <v>-157039808.7114252</v>
      </c>
      <c r="C5988" s="6">
        <v>49374386.28657316</v>
      </c>
      <c r="D5988" s="6">
        <v>58681154.8821329</v>
      </c>
      <c r="E5988" s="6">
        <v>50861780.601885706</v>
      </c>
      <c r="F5988" s="6">
        <v>43174212.60536727</v>
      </c>
      <c r="G5988" s="6">
        <v>81613729.7284971</v>
      </c>
      <c r="H5988" s="6">
        <f>NPV(Supuestos!$B$22,C5988:G5988)+B5988</f>
        <v>33704766.41390002</v>
      </c>
      <c r="I5988" s="2">
        <f>IFERROR(IRR(B5988:G5988),"")</f>
        <v>0.2215635082699111</v>
      </c>
      <c r="J5988" s="2">
        <f>IFERROR(MIRR(B5988:G5988,Supuestos!$B$22,Supuestos!$B$22),"")</f>
        <v>0.1852046285982385</v>
      </c>
      <c r="K5988" s="6">
        <v>7483.313369069166</v>
      </c>
      <c r="L5988" s="6">
        <v>41016.06177807755</v>
      </c>
      <c r="M5988" s="6">
        <v>132484925.23538883</v>
      </c>
      <c r="N5988" s="6">
        <v>3324.20609726881</v>
      </c>
      <c r="O5988" s="6">
        <v>107594078.22532684</v>
      </c>
    </row>
    <row r="5989">
      <c r="A5989">
        <v>5985</v>
      </c>
      <c r="B5989" s="6">
        <v>-164929813.34690905</v>
      </c>
      <c r="C5989" s="6">
        <v>63880912.49761701</v>
      </c>
      <c r="D5989" s="6">
        <v>52191929.457171924</v>
      </c>
      <c r="E5989" s="6">
        <v>63523720.72122219</v>
      </c>
      <c r="F5989" s="6">
        <v>66972377.011157826</v>
      </c>
      <c r="G5989" s="6">
        <v>109407370.67417313</v>
      </c>
      <c r="H5989" s="6">
        <f>NPV(Supuestos!$B$22,C5989:G5989)+B5989</f>
        <v>70618555.39947012</v>
      </c>
      <c r="I5989" s="2">
        <f>IFERROR(IRR(B5989:G5989),"")</f>
        <v>0.29102106469712125</v>
      </c>
      <c r="J5989" s="2">
        <f>IFERROR(MIRR(B5989:G5989,Supuestos!$B$22,Supuestos!$B$22),"")</f>
        <v>0.22422441934499515</v>
      </c>
      <c r="K5989" s="6">
        <v>8736.151868738118</v>
      </c>
      <c r="L5989" s="6">
        <v>33998.73267031942</v>
      </c>
      <c r="M5989" s="6">
        <v>141168365.99070594</v>
      </c>
      <c r="N5989" s="6">
        <v>3285.564194774876</v>
      </c>
      <c r="O5989" s="6">
        <v>106078487.41375823</v>
      </c>
    </row>
    <row r="5990">
      <c r="A5990">
        <v>5986</v>
      </c>
      <c r="B5990" s="6">
        <v>-173309523.1404124</v>
      </c>
      <c r="C5990" s="6">
        <v>31853509.498962115</v>
      </c>
      <c r="D5990" s="6">
        <v>27310996.12328984</v>
      </c>
      <c r="E5990" s="6">
        <v>53160137.37621012</v>
      </c>
      <c r="F5990" s="6">
        <v>23567373.113999747</v>
      </c>
      <c r="G5990" s="6">
        <v>91432920.06120382</v>
      </c>
      <c r="H5990" s="6">
        <f>NPV(Supuestos!$B$22,C5990:G5990)+B5990</f>
        <v>-27030174.547016174</v>
      </c>
      <c r="I5990" s="2">
        <f>IFERROR(IRR(B5990:G5990),"")</f>
        <v>0.08251373723842545</v>
      </c>
      <c r="J5990" s="2">
        <f>IFERROR(MIRR(B5990:G5990,Supuestos!$B$22,Supuestos!$B$22),"")</f>
        <v>0.10198826409899642</v>
      </c>
      <c r="K5990" s="6">
        <v>7928.308333079193</v>
      </c>
      <c r="L5990" s="6">
        <v>33834.266784076855</v>
      </c>
      <c r="M5990" s="6">
        <v>151849643.1973867</v>
      </c>
      <c r="N5990" s="6">
        <v>3393.5711290066442</v>
      </c>
      <c r="O5990" s="6">
        <v>112176285.44972199</v>
      </c>
    </row>
    <row r="5991">
      <c r="A5991">
        <v>5987</v>
      </c>
      <c r="B5991" s="6">
        <v>-171878881.56210476</v>
      </c>
      <c r="C5991" s="6">
        <v>62302283.13527342</v>
      </c>
      <c r="D5991" s="6">
        <v>46861419.45249651</v>
      </c>
      <c r="E5991" s="6">
        <v>47590413.14910878</v>
      </c>
      <c r="F5991" s="6">
        <v>61611417.53752096</v>
      </c>
      <c r="G5991" s="6">
        <v>98841678.8054021</v>
      </c>
      <c r="H5991" s="6">
        <f>NPV(Supuestos!$B$22,C5991:G5991)+B5991</f>
        <v>38766933.810838915</v>
      </c>
      <c r="I5991" s="2">
        <f>IFERROR(IRR(B5991:G5991),"")</f>
        <v>0.22318735516017538</v>
      </c>
      <c r="J5991" s="2">
        <f>IFERROR(MIRR(B5991:G5991,Supuestos!$B$22,Supuestos!$B$22),"")</f>
        <v>0.18732856077475724</v>
      </c>
      <c r="K5991" s="6">
        <v>8161.272574785826</v>
      </c>
      <c r="L5991" s="6">
        <v>38382.42907564749</v>
      </c>
      <c r="M5991" s="6">
        <v>146818924.30060524</v>
      </c>
      <c r="N5991" s="6">
        <v>3526.3864774877825</v>
      </c>
      <c r="O5991" s="6">
        <v>111692066.3024892</v>
      </c>
    </row>
    <row r="5992">
      <c r="A5992">
        <v>5988</v>
      </c>
      <c r="B5992" s="6">
        <v>-157561361.07803434</v>
      </c>
      <c r="C5992" s="6">
        <v>47879715.611178756</v>
      </c>
      <c r="D5992" s="6">
        <v>28899292.249033857</v>
      </c>
      <c r="E5992" s="6">
        <v>30109567.089635417</v>
      </c>
      <c r="F5992" s="6">
        <v>41971010.56183003</v>
      </c>
      <c r="G5992" s="6">
        <v>68102918.18905933</v>
      </c>
      <c r="H5992" s="6">
        <f>NPV(Supuestos!$B$22,C5992:G5992)+B5992</f>
        <v>-12780714.176017158</v>
      </c>
      <c r="I5992" s="2">
        <f>IFERROR(IRR(B5992:G5992),"")</f>
        <v>0.10789756338222378</v>
      </c>
      <c r="J5992" s="2">
        <f>IFERROR(MIRR(B5992:G5992,Supuestos!$B$22,Supuestos!$B$22),"")</f>
        <v>0.120874551889808</v>
      </c>
      <c r="K5992" s="6">
        <v>7306.982081592681</v>
      </c>
      <c r="L5992" s="6">
        <v>35576.28590542678</v>
      </c>
      <c r="M5992" s="6">
        <v>136764938.3867886</v>
      </c>
      <c r="N5992" s="6">
        <v>3312.9489281835654</v>
      </c>
      <c r="O5992" s="6">
        <v>103357291.04671209</v>
      </c>
    </row>
    <row r="5993">
      <c r="A5993">
        <v>5989</v>
      </c>
      <c r="B5993" s="6">
        <v>-175468184.63618478</v>
      </c>
      <c r="C5993" s="6">
        <v>59029028.9135056</v>
      </c>
      <c r="D5993" s="6">
        <v>51068021.961310394</v>
      </c>
      <c r="E5993" s="6">
        <v>61759726.67635898</v>
      </c>
      <c r="F5993" s="6">
        <v>69187327.34261675</v>
      </c>
      <c r="G5993" s="6">
        <v>100892618.62277362</v>
      </c>
      <c r="H5993" s="6">
        <f>NPV(Supuestos!$B$22,C5993:G5993)+B5993</f>
        <v>50657822.826736264</v>
      </c>
      <c r="I5993" s="2">
        <f>IFERROR(IRR(B5993:G5993),"")</f>
        <v>0.24354369883688803</v>
      </c>
      <c r="J5993" s="2">
        <f>IFERROR(MIRR(B5993:G5993,Supuestos!$B$22,Supuestos!$B$22),"")</f>
        <v>0.19932055676547322</v>
      </c>
      <c r="K5993" s="6">
        <v>8283.807891255768</v>
      </c>
      <c r="L5993" s="6">
        <v>38795.90479435025</v>
      </c>
      <c r="M5993" s="6">
        <v>149757958.8534771</v>
      </c>
      <c r="N5993" s="6">
        <v>3523.1759359749653</v>
      </c>
      <c r="O5993" s="6">
        <v>109688714.9680696</v>
      </c>
    </row>
    <row r="5994">
      <c r="A5994">
        <v>5990</v>
      </c>
      <c r="B5994" s="6">
        <v>-159716068.65090644</v>
      </c>
      <c r="C5994" s="6">
        <v>70588337.15868443</v>
      </c>
      <c r="D5994" s="6">
        <v>69705738.54314247</v>
      </c>
      <c r="E5994" s="6">
        <v>66459165.7000484</v>
      </c>
      <c r="F5994" s="6">
        <v>77139066.39882168</v>
      </c>
      <c r="G5994" s="6">
        <v>113038055.21219535</v>
      </c>
      <c r="H5994" s="6">
        <f>NPV(Supuestos!$B$22,C5994:G5994)+B5994</f>
        <v>105078815.12989166</v>
      </c>
      <c r="I5994" s="2">
        <f>IFERROR(IRR(B5994:G5994),"")</f>
        <v>0.37037720284308706</v>
      </c>
      <c r="J5994" s="2">
        <f>IFERROR(MIRR(B5994:G5994,Supuestos!$B$22,Supuestos!$B$22),"")</f>
        <v>0.26129608276092453</v>
      </c>
      <c r="K5994" s="6">
        <v>8147.506958071615</v>
      </c>
      <c r="L5994" s="6">
        <v>41714.67907697725</v>
      </c>
      <c r="M5994" s="6">
        <v>132526417.60823473</v>
      </c>
      <c r="N5994" s="6">
        <v>3241.269630379975</v>
      </c>
      <c r="O5994" s="6">
        <v>112044452.63534123</v>
      </c>
    </row>
    <row r="5995">
      <c r="A5995">
        <v>5991</v>
      </c>
      <c r="B5995" s="6">
        <v>-174985791.3109272</v>
      </c>
      <c r="C5995" s="6">
        <v>21618341.503296655</v>
      </c>
      <c r="D5995" s="6">
        <v>23236583.195441663</v>
      </c>
      <c r="E5995" s="6">
        <v>34412805.017080955</v>
      </c>
      <c r="F5995" s="6">
        <v>24707624.195901133</v>
      </c>
      <c r="G5995" s="6">
        <v>78623966.40213056</v>
      </c>
      <c r="H5995" s="6">
        <f>NPV(Supuestos!$B$22,C5995:G5995)+B5995</f>
        <v>-59451153.02724754</v>
      </c>
      <c r="I5995" s="2">
        <f>IFERROR(IRR(B5995:G5995),"")</f>
        <v>0.011833574617175949</v>
      </c>
      <c r="J5995" s="2">
        <f>IFERROR(MIRR(B5995:G5995,Supuestos!$B$22,Supuestos!$B$22),"")</f>
        <v>0.0491721068478399</v>
      </c>
      <c r="K5995" s="6">
        <v>7461.464658555125</v>
      </c>
      <c r="L5995" s="6">
        <v>36131.492993618245</v>
      </c>
      <c r="M5995" s="6">
        <v>153418282.66831005</v>
      </c>
      <c r="N5995" s="6">
        <v>3583.465206064284</v>
      </c>
      <c r="O5995" s="6">
        <v>109816485.80406992</v>
      </c>
    </row>
    <row r="5996">
      <c r="A5996">
        <v>5992</v>
      </c>
      <c r="B5996" s="6">
        <v>-158120528.41211334</v>
      </c>
      <c r="C5996" s="6">
        <v>66025906.41009288</v>
      </c>
      <c r="D5996" s="6">
        <v>68937184.84879273</v>
      </c>
      <c r="E5996" s="6">
        <v>82132250.11345612</v>
      </c>
      <c r="F5996" s="6">
        <v>64598473.14284037</v>
      </c>
      <c r="G5996" s="6">
        <v>93091363.64888678</v>
      </c>
      <c r="H5996" s="6">
        <f>NPV(Supuestos!$B$22,C5996:G5996)+B5996</f>
        <v>94875007.0824492</v>
      </c>
      <c r="I5996" s="2">
        <f>IFERROR(IRR(B5996:G5996),"")</f>
        <v>0.35741033235204084</v>
      </c>
      <c r="J5996" s="2">
        <f>IFERROR(MIRR(B5996:G5996,Supuestos!$B$22,Supuestos!$B$22),"")</f>
        <v>0.25236168258696945</v>
      </c>
      <c r="K5996" s="6">
        <v>7811.1674648626185</v>
      </c>
      <c r="L5996" s="6">
        <v>42641.22651013307</v>
      </c>
      <c r="M5996" s="6">
        <v>131474307.51789024</v>
      </c>
      <c r="N5996" s="6">
        <v>3367.2055792994797</v>
      </c>
      <c r="O5996" s="6">
        <v>105955112.7828575</v>
      </c>
    </row>
    <row r="5997">
      <c r="A5997">
        <v>5993</v>
      </c>
      <c r="B5997" s="6">
        <v>-175811205.20682058</v>
      </c>
      <c r="C5997" s="6">
        <v>77074504.99118234</v>
      </c>
      <c r="D5997" s="6">
        <v>77008557.6987112</v>
      </c>
      <c r="E5997" s="6">
        <v>79778541.47194724</v>
      </c>
      <c r="F5997" s="6">
        <v>56337144.93848615</v>
      </c>
      <c r="G5997" s="6">
        <v>129225591.54710259</v>
      </c>
      <c r="H5997" s="6">
        <f>NPV(Supuestos!$B$22,C5997:G5997)+B5997</f>
        <v>105373672.6432698</v>
      </c>
      <c r="I5997" s="2">
        <f>IFERROR(IRR(B5997:G5997),"")</f>
        <v>0.3552580502914023</v>
      </c>
      <c r="J5997" s="2">
        <f>IFERROR(MIRR(B5997:G5997,Supuestos!$B$22,Supuestos!$B$22),"")</f>
        <v>0.2522583413758135</v>
      </c>
      <c r="K5997" s="6">
        <v>8342.030851927802</v>
      </c>
      <c r="L5997" s="6">
        <v>38831.95322717358</v>
      </c>
      <c r="M5997" s="6">
        <v>149896217.05788463</v>
      </c>
      <c r="N5997" s="6">
        <v>3286.309153524538</v>
      </c>
      <c r="O5997" s="6">
        <v>104131560.00495686</v>
      </c>
    </row>
    <row r="5998">
      <c r="A5998">
        <v>5994</v>
      </c>
      <c r="B5998" s="6">
        <v>-164872763.53545833</v>
      </c>
      <c r="C5998" s="6">
        <v>82252457.67899235</v>
      </c>
      <c r="D5998" s="6">
        <v>84065804.27699497</v>
      </c>
      <c r="E5998" s="6">
        <v>86777965.86689061</v>
      </c>
      <c r="F5998" s="6">
        <v>80307584.14577124</v>
      </c>
      <c r="G5998" s="6">
        <v>145684575.53691515</v>
      </c>
      <c r="H5998" s="6">
        <f>NPV(Supuestos!$B$22,C5998:G5998)+B5998</f>
        <v>153749617.08070582</v>
      </c>
      <c r="I5998" s="2">
        <f>IFERROR(IRR(B5998:G5998),"")</f>
        <v>0.4542770853451394</v>
      </c>
      <c r="J5998" s="2">
        <f>IFERROR(MIRR(B5998:G5998,Supuestos!$B$22,Supuestos!$B$22),"")</f>
        <v>0.30055979262259935</v>
      </c>
      <c r="K5998" s="6">
        <v>8136.344572915123</v>
      </c>
      <c r="L5998" s="6">
        <v>46314.35878105294</v>
      </c>
      <c r="M5998" s="6">
        <v>134726396.9981572</v>
      </c>
      <c r="N5998" s="6">
        <v>3306.1766975559294</v>
      </c>
      <c r="O5998" s="6">
        <v>108738669.32232101</v>
      </c>
    </row>
    <row r="5999">
      <c r="A5999">
        <v>5995</v>
      </c>
      <c r="B5999" s="6">
        <v>-177172928.40675548</v>
      </c>
      <c r="C5999" s="6">
        <v>72998287.949844</v>
      </c>
      <c r="D5999" s="6">
        <v>70795108.33995679</v>
      </c>
      <c r="E5999" s="6">
        <v>72245854.63301818</v>
      </c>
      <c r="F5999" s="6">
        <v>65677957.65685873</v>
      </c>
      <c r="G5999" s="6">
        <v>132292657.96281385</v>
      </c>
      <c r="H5999" s="6">
        <f>NPV(Supuestos!$B$22,C5999:G5999)+B5999</f>
        <v>97694373.05458958</v>
      </c>
      <c r="I5999" s="2">
        <f>IFERROR(IRR(B5999:G5999),"")</f>
        <v>0.3334802898773198</v>
      </c>
      <c r="J5999" s="2">
        <f>IFERROR(MIRR(B5999:G5999,Supuestos!$B$22,Supuestos!$B$22),"")</f>
        <v>0.24465788397352828</v>
      </c>
      <c r="K5999" s="6">
        <v>8717.233149541531</v>
      </c>
      <c r="L5999" s="6">
        <v>39575.07883110356</v>
      </c>
      <c r="M5999" s="6">
        <v>149574113.28017825</v>
      </c>
      <c r="N5999" s="6">
        <v>3373.0542968648174</v>
      </c>
      <c r="O5999" s="6">
        <v>118187123.8641734</v>
      </c>
    </row>
    <row r="6000">
      <c r="A6000">
        <v>5996</v>
      </c>
      <c r="B6000" s="6">
        <v>-158455826.84701186</v>
      </c>
      <c r="C6000" s="6">
        <v>45549545.78151961</v>
      </c>
      <c r="D6000" s="6">
        <v>41962699.634222455</v>
      </c>
      <c r="E6000" s="6">
        <v>47831694.52677255</v>
      </c>
      <c r="F6000" s="6">
        <v>52175583.471498236</v>
      </c>
      <c r="G6000" s="6">
        <v>90615921.64730032</v>
      </c>
      <c r="H6000" s="6">
        <f>NPV(Supuestos!$B$22,C6000:G6000)+B6000</f>
        <v>24029085.348784</v>
      </c>
      <c r="I6000" s="2">
        <f>IFERROR(IRR(B6000:G6000),"")</f>
        <v>0.19460743029588234</v>
      </c>
      <c r="J6000" s="2">
        <f>IFERROR(MIRR(B6000:G6000,Supuestos!$B$22,Supuestos!$B$22),"")</f>
        <v>0.1726505217371581</v>
      </c>
      <c r="K6000" s="6">
        <v>7663.658105077364</v>
      </c>
      <c r="L6000" s="6">
        <v>39450.03965463422</v>
      </c>
      <c r="M6000" s="6">
        <v>134269297.555423</v>
      </c>
      <c r="N6000" s="6">
        <v>3421.435090402762</v>
      </c>
      <c r="O6000" s="6">
        <v>106659595.07589133</v>
      </c>
    </row>
    <row r="6001">
      <c r="A6001">
        <v>5997</v>
      </c>
      <c r="B6001" s="6">
        <v>-176759015.47412932</v>
      </c>
      <c r="C6001" s="6">
        <v>26741950.423926935</v>
      </c>
      <c r="D6001" s="6">
        <v>25729980.162268408</v>
      </c>
      <c r="E6001" s="6">
        <v>31584368.812796995</v>
      </c>
      <c r="F6001" s="6">
        <v>26162361.636380035</v>
      </c>
      <c r="G6001" s="6">
        <v>46135075.00033619</v>
      </c>
      <c r="H6001" s="6">
        <f>NPV(Supuestos!$B$22,C6001:G6001)+B6001</f>
        <v>-72732900.05877124</v>
      </c>
      <c r="I6001" s="2">
        <f>IFERROR(IRR(B6001:G6001),"")</f>
        <v>-0.036593276342846086</v>
      </c>
      <c r="J6001" s="2">
        <f>IFERROR(MIRR(B6001:G6001,Supuestos!$B$22,Supuestos!$B$22),"")</f>
        <v>0.025314295968807743</v>
      </c>
      <c r="K6001" s="6">
        <v>7280.068819084782</v>
      </c>
      <c r="L6001" s="6">
        <v>34069.3295264244</v>
      </c>
      <c r="M6001" s="6">
        <v>156916850.38833356</v>
      </c>
      <c r="N6001" s="6">
        <v>3552.9038693134985</v>
      </c>
      <c r="O6001" s="6">
        <v>109425038.06979077</v>
      </c>
    </row>
    <row r="6002">
      <c r="A6002">
        <v>5998</v>
      </c>
      <c r="B6002" s="6">
        <v>-160584139.7080459</v>
      </c>
      <c r="C6002" s="6">
        <v>108881673.83765547</v>
      </c>
      <c r="D6002" s="6">
        <v>108222916.73370862</v>
      </c>
      <c r="E6002" s="6">
        <v>116746873.66405222</v>
      </c>
      <c r="F6002" s="6">
        <v>129701768.23322764</v>
      </c>
      <c r="G6002" s="6">
        <v>161937036.82712704</v>
      </c>
      <c r="H6002" s="6">
        <f>NPV(Supuestos!$B$22,C6002:G6002)+B6002</f>
        <v>257899816.53045267</v>
      </c>
      <c r="I6002" s="2">
        <f>IFERROR(IRR(B6002:G6002),"")</f>
        <v>0.6587404039173625</v>
      </c>
      <c r="J6002" s="2">
        <f>IFERROR(MIRR(B6002:G6002,Supuestos!$B$22,Supuestos!$B$22),"")</f>
        <v>0.3807024134743078</v>
      </c>
      <c r="K6002" s="6">
        <v>9173.02434794954</v>
      </c>
      <c r="L6002" s="6">
        <v>45426.11771859249</v>
      </c>
      <c r="M6002" s="6">
        <v>127248548.99880823</v>
      </c>
      <c r="N6002" s="6">
        <v>3233.768020570278</v>
      </c>
      <c r="O6002" s="6">
        <v>110643399.94057842</v>
      </c>
    </row>
    <row r="6003">
      <c r="A6003">
        <v>5999</v>
      </c>
      <c r="B6003" s="6">
        <v>-179425924.1185107</v>
      </c>
      <c r="C6003" s="6">
        <v>58920902.09591978</v>
      </c>
      <c r="D6003" s="6">
        <v>64429890.224734396</v>
      </c>
      <c r="E6003" s="6">
        <v>60644860.91510165</v>
      </c>
      <c r="F6003" s="6">
        <v>65625881.264342785</v>
      </c>
      <c r="G6003" s="6">
        <v>107404022.3093336</v>
      </c>
      <c r="H6003" s="6">
        <f>NPV(Supuestos!$B$22,C6003:G6003)+B6003</f>
        <v>57407413.427906565</v>
      </c>
      <c r="I6003" s="2">
        <f>IFERROR(IRR(B6003:G6003),"")</f>
        <v>0.25516078135642006</v>
      </c>
      <c r="J6003" s="2">
        <f>IFERROR(MIRR(B6003:G6003,Supuestos!$B$22,Supuestos!$B$22),"")</f>
        <v>0.20508139091400612</v>
      </c>
      <c r="K6003" s="6">
        <v>7552.572219261443</v>
      </c>
      <c r="L6003" s="6">
        <v>42626.49632067855</v>
      </c>
      <c r="M6003" s="6">
        <v>153670748.76523015</v>
      </c>
      <c r="N6003" s="6">
        <v>3210.120055048416</v>
      </c>
      <c r="O6003" s="6">
        <v>106928100.60017411</v>
      </c>
    </row>
    <row r="6004">
      <c r="A6004">
        <v>6000</v>
      </c>
      <c r="B6004" s="6">
        <v>-155403461.77486897</v>
      </c>
      <c r="C6004" s="6">
        <v>71713366.60320224</v>
      </c>
      <c r="D6004" s="6">
        <v>58825312.55016573</v>
      </c>
      <c r="E6004" s="6">
        <v>53120480.99017697</v>
      </c>
      <c r="F6004" s="6">
        <v>59761809.80520528</v>
      </c>
      <c r="G6004" s="6">
        <v>105507911.94651943</v>
      </c>
      <c r="H6004" s="6">
        <f>NPV(Supuestos!$B$22,C6004:G6004)+B6004</f>
        <v>78803271.84522079</v>
      </c>
      <c r="I6004" s="2">
        <f>IFERROR(IRR(B6004:G6004),"")</f>
        <v>0.3259587229741693</v>
      </c>
      <c r="J6004" s="2">
        <f>IFERROR(MIRR(B6004:G6004,Supuestos!$B$22,Supuestos!$B$22),"")</f>
        <v>0.23746404442278513</v>
      </c>
      <c r="K6004" s="6">
        <v>7833.28541100456</v>
      </c>
      <c r="L6004" s="6">
        <v>43368.683588606145</v>
      </c>
      <c r="M6004" s="6">
        <v>128225919.65894085</v>
      </c>
      <c r="N6004" s="6">
        <v>3461.1757047474384</v>
      </c>
      <c r="O6004" s="6">
        <v>112773084.7217709</v>
      </c>
    </row>
    <row r="6005">
      <c r="A6005">
        <v>6001</v>
      </c>
      <c r="B6005" s="6">
        <v>-164066452.8444006</v>
      </c>
      <c r="C6005" s="6">
        <v>46409977.97385278</v>
      </c>
      <c r="D6005" s="6">
        <v>39808099.32352577</v>
      </c>
      <c r="E6005" s="6">
        <v>49478330.16873505</v>
      </c>
      <c r="F6005" s="6">
        <v>46209257.59356684</v>
      </c>
      <c r="G6005" s="6">
        <v>68021520.73314394</v>
      </c>
      <c r="H6005" s="6">
        <f>NPV(Supuestos!$B$22,C6005:G6005)+B6005</f>
        <v>3359393.906881705</v>
      </c>
      <c r="I6005" s="2">
        <f>IFERROR(IRR(B6005:G6005),"")</f>
        <v>0.14797184549128053</v>
      </c>
      <c r="J6005" s="2">
        <f>IFERROR(MIRR(B6005:G6005,Supuestos!$B$22,Supuestos!$B$22),"")</f>
        <v>0.14463071193547083</v>
      </c>
      <c r="K6005" s="6">
        <v>7451.235693836952</v>
      </c>
      <c r="L6005" s="6">
        <v>40098.48489690006</v>
      </c>
      <c r="M6005" s="6">
        <v>140163791.8897955</v>
      </c>
      <c r="N6005" s="6">
        <v>3360.234618342171</v>
      </c>
      <c r="O6005" s="6">
        <v>115402584.61666603</v>
      </c>
    </row>
    <row r="6006">
      <c r="A6006">
        <v>6002</v>
      </c>
      <c r="B6006" s="6">
        <v>-170773299.41177854</v>
      </c>
      <c r="C6006" s="6">
        <v>57073876.85298033</v>
      </c>
      <c r="D6006" s="6">
        <v>63616379.96095358</v>
      </c>
      <c r="E6006" s="6">
        <v>64302012.02773677</v>
      </c>
      <c r="F6006" s="6">
        <v>80536883.34943476</v>
      </c>
      <c r="G6006" s="6">
        <v>97762573.86230691</v>
      </c>
      <c r="H6006" s="6">
        <f>NPV(Supuestos!$B$22,C6006:G6006)+B6006</f>
        <v>70103387.70051393</v>
      </c>
      <c r="I6006" s="2">
        <f>IFERROR(IRR(B6006:G6006),"")</f>
        <v>0.28476904947438914</v>
      </c>
      <c r="J6006" s="2">
        <f>IFERROR(MIRR(B6006:G6006,Supuestos!$B$22,Supuestos!$B$22),"")</f>
        <v>0.22118036104973893</v>
      </c>
      <c r="K6006" s="6">
        <v>7972.847362584442</v>
      </c>
      <c r="L6006" s="6">
        <v>40884.4122424824</v>
      </c>
      <c r="M6006" s="6">
        <v>144696085.14631528</v>
      </c>
      <c r="N6006" s="6">
        <v>3150.575603172183</v>
      </c>
      <c r="O6006" s="6">
        <v>115388403.93509571</v>
      </c>
    </row>
    <row r="6007">
      <c r="A6007">
        <v>6003</v>
      </c>
      <c r="B6007" s="6">
        <v>-187364023.43363425</v>
      </c>
      <c r="C6007" s="6">
        <v>76056400.35193755</v>
      </c>
      <c r="D6007" s="6">
        <v>65094546.2506569</v>
      </c>
      <c r="E6007" s="6">
        <v>72001975.2185545</v>
      </c>
      <c r="F6007" s="6">
        <v>77968985.50377218</v>
      </c>
      <c r="G6007" s="6">
        <v>116759420.1729092</v>
      </c>
      <c r="H6007" s="6">
        <f>NPV(Supuestos!$B$22,C6007:G6007)+B6007</f>
        <v>84844621.89913234</v>
      </c>
      <c r="I6007" s="2">
        <f>IFERROR(IRR(B6007:G6007),"")</f>
        <v>0.30307472850047695</v>
      </c>
      <c r="J6007" s="2">
        <f>IFERROR(MIRR(B6007:G6007,Supuestos!$B$22,Supuestos!$B$22),"")</f>
        <v>0.22842315330153662</v>
      </c>
      <c r="K6007" s="6">
        <v>8702.20284987855</v>
      </c>
      <c r="L6007" s="6">
        <v>38460.873619690894</v>
      </c>
      <c r="M6007" s="6">
        <v>160588477.51186684</v>
      </c>
      <c r="N6007" s="6">
        <v>3370.42244275411</v>
      </c>
      <c r="O6007" s="6">
        <v>112248563.84271008</v>
      </c>
    </row>
    <row r="6008">
      <c r="A6008">
        <v>6004</v>
      </c>
      <c r="B6008" s="6">
        <v>-179963231.50117686</v>
      </c>
      <c r="C6008" s="6">
        <v>72243903.371054</v>
      </c>
      <c r="D6008" s="6">
        <v>54387844.15578625</v>
      </c>
      <c r="E6008" s="6">
        <v>77168765.58435644</v>
      </c>
      <c r="F6008" s="6">
        <v>70420688.23341429</v>
      </c>
      <c r="G6008" s="6">
        <v>100338144.37075096</v>
      </c>
      <c r="H6008" s="6">
        <f>NPV(Supuestos!$B$22,C6008:G6008)+B6008</f>
        <v>71152200.94046167</v>
      </c>
      <c r="I6008" s="2">
        <f>IFERROR(IRR(B6008:G6008),"")</f>
        <v>0.2850833445943844</v>
      </c>
      <c r="J6008" s="2">
        <f>IFERROR(MIRR(B6008:G6008,Supuestos!$B$22,Supuestos!$B$22),"")</f>
        <v>0.21854837654358472</v>
      </c>
      <c r="K6008" s="6">
        <v>8418.998655086829</v>
      </c>
      <c r="L6008" s="6">
        <v>37443.90591463507</v>
      </c>
      <c r="M6008" s="6">
        <v>154744016.01825604</v>
      </c>
      <c r="N6008" s="6">
        <v>3317.5783393594124</v>
      </c>
      <c r="O6008" s="6">
        <v>104969963.58377238</v>
      </c>
    </row>
    <row r="6009">
      <c r="A6009">
        <v>6005</v>
      </c>
      <c r="B6009" s="6">
        <v>-163198400.2773066</v>
      </c>
      <c r="C6009" s="6">
        <v>55033754.342372894</v>
      </c>
      <c r="D6009" s="6">
        <v>70681952.25611395</v>
      </c>
      <c r="E6009" s="6">
        <v>80213493.93171531</v>
      </c>
      <c r="F6009" s="6">
        <v>66628971.71434702</v>
      </c>
      <c r="G6009" s="6">
        <v>140679106.7062406</v>
      </c>
      <c r="H6009" s="6">
        <f>NPV(Supuestos!$B$22,C6009:G6009)+B6009</f>
        <v>106120133.36583</v>
      </c>
      <c r="I6009" s="2">
        <f>IFERROR(IRR(B6009:G6009),"")</f>
        <v>0.35115089960595064</v>
      </c>
      <c r="J6009" s="2">
        <f>IFERROR(MIRR(B6009:G6009,Supuestos!$B$22,Supuestos!$B$22),"")</f>
        <v>0.2601287498379279</v>
      </c>
      <c r="K6009" s="6">
        <v>8395.568461930763</v>
      </c>
      <c r="L6009" s="6">
        <v>41753.94765489399</v>
      </c>
      <c r="M6009" s="6">
        <v>135154550.1899037</v>
      </c>
      <c r="N6009" s="6">
        <v>3381.3882065316043</v>
      </c>
      <c r="O6009" s="6">
        <v>113008728.03709699</v>
      </c>
    </row>
    <row r="6010">
      <c r="A6010">
        <v>6006</v>
      </c>
      <c r="B6010" s="6">
        <v>-166310101.50386435</v>
      </c>
      <c r="C6010" s="6">
        <v>85084836.24776307</v>
      </c>
      <c r="D6010" s="6">
        <v>65932611.607574016</v>
      </c>
      <c r="E6010" s="6">
        <v>72545237.11124676</v>
      </c>
      <c r="F6010" s="6">
        <v>94367656.51998383</v>
      </c>
      <c r="G6010" s="6">
        <v>121298629.42627722</v>
      </c>
      <c r="H6010" s="6">
        <f>NPV(Supuestos!$B$22,C6010:G6010)+B6010</f>
        <v>126896627.55251691</v>
      </c>
      <c r="I6010" s="2">
        <f>IFERROR(IRR(B6010:G6010),"")</f>
        <v>0.405602350239897</v>
      </c>
      <c r="J6010" s="2">
        <f>IFERROR(MIRR(B6010:G6010,Supuestos!$B$22,Supuestos!$B$22),"")</f>
        <v>0.2768971341095623</v>
      </c>
      <c r="K6010" s="6">
        <v>8654.81579787983</v>
      </c>
      <c r="L6010" s="6">
        <v>39273.37593194663</v>
      </c>
      <c r="M6010" s="6">
        <v>139117794.74771354</v>
      </c>
      <c r="N6010" s="6">
        <v>3429.429056464384</v>
      </c>
      <c r="O6010" s="6">
        <v>104050731.28171343</v>
      </c>
    </row>
    <row r="6011">
      <c r="A6011">
        <v>6007</v>
      </c>
      <c r="B6011" s="6">
        <v>-190841249.13165143</v>
      </c>
      <c r="C6011" s="6">
        <v>58312735.30507547</v>
      </c>
      <c r="D6011" s="6">
        <v>61846768.76197076</v>
      </c>
      <c r="E6011" s="6">
        <v>53490444.00232491</v>
      </c>
      <c r="F6011" s="6">
        <v>53865905.67413659</v>
      </c>
      <c r="G6011" s="6">
        <v>89739575.06186065</v>
      </c>
      <c r="H6011" s="6">
        <f>NPV(Supuestos!$B$22,C6011:G6011)+B6011</f>
        <v>22504743.071934372</v>
      </c>
      <c r="I6011" s="2">
        <f>IFERROR(IRR(B6011:G6011),"")</f>
        <v>0.18562001045697973</v>
      </c>
      <c r="J6011" s="2">
        <f>IFERROR(MIRR(B6011:G6011,Supuestos!$B$22,Supuestos!$B$22),"")</f>
        <v>0.16570134886194476</v>
      </c>
      <c r="K6011" s="6">
        <v>8156.827136026777</v>
      </c>
      <c r="L6011" s="6">
        <v>36025.2762176536</v>
      </c>
      <c r="M6011" s="6">
        <v>167333093.08085006</v>
      </c>
      <c r="N6011" s="6">
        <v>3270.038387272507</v>
      </c>
      <c r="O6011" s="6">
        <v>109359233.26750948</v>
      </c>
    </row>
    <row r="6012">
      <c r="A6012">
        <v>6008</v>
      </c>
      <c r="B6012" s="6">
        <v>-179949576.2069132</v>
      </c>
      <c r="C6012" s="6">
        <v>62962885.73049511</v>
      </c>
      <c r="D6012" s="6">
        <v>57826158.660656735</v>
      </c>
      <c r="E6012" s="6">
        <v>68654833.68175215</v>
      </c>
      <c r="F6012" s="6">
        <v>65523827.57361613</v>
      </c>
      <c r="G6012" s="6">
        <v>118594786.54568303</v>
      </c>
      <c r="H6012" s="6">
        <f>NPV(Supuestos!$B$22,C6012:G6012)+B6012</f>
        <v>66506215.77379323</v>
      </c>
      <c r="I6012" s="2">
        <f>IFERROR(IRR(B6012:G6012),"")</f>
        <v>0.27020225388824193</v>
      </c>
      <c r="J6012" s="2">
        <f>IFERROR(MIRR(B6012:G6012,Supuestos!$B$22,Supuestos!$B$22),"")</f>
        <v>0.21401063563469114</v>
      </c>
      <c r="K6012" s="6">
        <v>7687.712933870304</v>
      </c>
      <c r="L6012" s="6">
        <v>42859.49474038365</v>
      </c>
      <c r="M6012" s="6">
        <v>153590256.8425297</v>
      </c>
      <c r="N6012" s="6">
        <v>3344.6877461237214</v>
      </c>
      <c r="O6012" s="6">
        <v>106003106.77108185</v>
      </c>
    </row>
    <row r="6013">
      <c r="A6013">
        <v>6009</v>
      </c>
      <c r="B6013" s="6">
        <v>-168306225.22218245</v>
      </c>
      <c r="C6013" s="6">
        <v>83210337.3266519</v>
      </c>
      <c r="D6013" s="6">
        <v>72305881.12579846</v>
      </c>
      <c r="E6013" s="6">
        <v>79561512.27674344</v>
      </c>
      <c r="F6013" s="6">
        <v>70487312.95543908</v>
      </c>
      <c r="G6013" s="6">
        <v>109597520.10000551</v>
      </c>
      <c r="H6013" s="6">
        <f>NPV(Supuestos!$B$22,C6013:G6013)+B6013</f>
        <v>112679746.4022826</v>
      </c>
      <c r="I6013" s="2">
        <f>IFERROR(IRR(B6013:G6013),"")</f>
        <v>0.385259041323105</v>
      </c>
      <c r="J6013" s="2">
        <f>IFERROR(MIRR(B6013:G6013,Supuestos!$B$22,Supuestos!$B$22),"")</f>
        <v>0.2630534894044334</v>
      </c>
      <c r="K6013" s="6">
        <v>8694.700028314732</v>
      </c>
      <c r="L6013" s="6">
        <v>38719.50930986975</v>
      </c>
      <c r="M6013" s="6">
        <v>141373863.7267539</v>
      </c>
      <c r="N6013" s="6">
        <v>3365.747144073248</v>
      </c>
      <c r="O6013" s="6">
        <v>105944848.56256652</v>
      </c>
    </row>
    <row r="6014">
      <c r="A6014">
        <v>6010</v>
      </c>
      <c r="B6014" s="6">
        <v>-170926612.30945295</v>
      </c>
      <c r="C6014" s="6">
        <v>37863656.805975676</v>
      </c>
      <c r="D6014" s="6">
        <v>39707443.28775847</v>
      </c>
      <c r="E6014" s="6">
        <v>37864538.805171266</v>
      </c>
      <c r="F6014" s="6">
        <v>34280202.45104769</v>
      </c>
      <c r="G6014" s="6">
        <v>70942555.25631888</v>
      </c>
      <c r="H6014" s="6">
        <f>NPV(Supuestos!$B$22,C6014:G6014)+B6014</f>
        <v>-24459832.907731548</v>
      </c>
      <c r="I6014" s="2">
        <f>IFERROR(IRR(B6014:G6014),"")</f>
        <v>0.08348045505332778</v>
      </c>
      <c r="J6014" s="2">
        <f>IFERROR(MIRR(B6014:G6014,Supuestos!$B$22,Supuestos!$B$22),"")</f>
        <v>0.10532690327085548</v>
      </c>
      <c r="K6014" s="6">
        <v>7663.741611645514</v>
      </c>
      <c r="L6014" s="6">
        <v>37226.620200526835</v>
      </c>
      <c r="M6014" s="6">
        <v>148102996.44611686</v>
      </c>
      <c r="N6014" s="6">
        <v>3452.620933080713</v>
      </c>
      <c r="O6014" s="6">
        <v>112949383.72142227</v>
      </c>
    </row>
    <row r="6015">
      <c r="A6015">
        <v>6011</v>
      </c>
      <c r="B6015" s="6">
        <v>-181754249.54016584</v>
      </c>
      <c r="C6015" s="6">
        <v>65405639.76565696</v>
      </c>
      <c r="D6015" s="6">
        <v>53448133.334838994</v>
      </c>
      <c r="E6015" s="6">
        <v>44481396.783245005</v>
      </c>
      <c r="F6015" s="6">
        <v>62772626.42992367</v>
      </c>
      <c r="G6015" s="6">
        <v>109862077.49154794</v>
      </c>
      <c r="H6015" s="6">
        <f>NPV(Supuestos!$B$22,C6015:G6015)+B6015</f>
        <v>40994752.08186688</v>
      </c>
      <c r="I6015" s="2">
        <f>IFERROR(IRR(B6015:G6015),"")</f>
        <v>0.2229686846293707</v>
      </c>
      <c r="J6015" s="2">
        <f>IFERROR(MIRR(B6015:G6015,Supuestos!$B$22,Supuestos!$B$22),"")</f>
        <v>0.18732903945480994</v>
      </c>
      <c r="K6015" s="6">
        <v>7604.774689920671</v>
      </c>
      <c r="L6015" s="6">
        <v>44926.67131168103</v>
      </c>
      <c r="M6015" s="6">
        <v>154421672.50868928</v>
      </c>
      <c r="N6015" s="6">
        <v>3444.930790209522</v>
      </c>
      <c r="O6015" s="6">
        <v>114880468.75850458</v>
      </c>
    </row>
    <row r="6016">
      <c r="A6016">
        <v>6012</v>
      </c>
      <c r="B6016" s="6">
        <v>-173616686.65510762</v>
      </c>
      <c r="C6016" s="6">
        <v>34359796.30804947</v>
      </c>
      <c r="D6016" s="6">
        <v>28980645.516075063</v>
      </c>
      <c r="E6016" s="6">
        <v>37833164.78060903</v>
      </c>
      <c r="F6016" s="6">
        <v>26633721.719914597</v>
      </c>
      <c r="G6016" s="6">
        <v>77685449.102057</v>
      </c>
      <c r="H6016" s="6">
        <f>NPV(Supuestos!$B$22,C6016:G6016)+B6016</f>
        <v>-39523850.8979925</v>
      </c>
      <c r="I6016" s="2">
        <f>IFERROR(IRR(B6016:G6016),"")</f>
        <v>0.051566510527688694</v>
      </c>
      <c r="J6016" s="2">
        <f>IFERROR(MIRR(B6016:G6016,Supuestos!$B$22,Supuestos!$B$22),"")</f>
        <v>0.08259912969100269</v>
      </c>
      <c r="K6016" s="6">
        <v>7658.84360138872</v>
      </c>
      <c r="L6016" s="6">
        <v>33623.232483460684</v>
      </c>
      <c r="M6016" s="6">
        <v>153015480.33799097</v>
      </c>
      <c r="N6016" s="6">
        <v>3280.9235704131424</v>
      </c>
      <c r="O6016" s="6">
        <v>109341110.4656208</v>
      </c>
    </row>
    <row r="6017">
      <c r="A6017">
        <v>6013</v>
      </c>
      <c r="B6017" s="6">
        <v>-177785600.884842</v>
      </c>
      <c r="C6017" s="6">
        <v>73828850.63401385</v>
      </c>
      <c r="D6017" s="6">
        <v>66300345.10688388</v>
      </c>
      <c r="E6017" s="6">
        <v>54673861.68994623</v>
      </c>
      <c r="F6017" s="6">
        <v>73957898.98347107</v>
      </c>
      <c r="G6017" s="6">
        <v>108963980.3082305</v>
      </c>
      <c r="H6017" s="6">
        <f>NPV(Supuestos!$B$22,C6017:G6017)+B6017</f>
        <v>75277301.0615865</v>
      </c>
      <c r="I6017" s="2">
        <f>IFERROR(IRR(B6017:G6017),"")</f>
        <v>0.29541600843407684</v>
      </c>
      <c r="J6017" s="2">
        <f>IFERROR(MIRR(B6017:G6017,Supuestos!$B$22,Supuestos!$B$22),"")</f>
        <v>0.22340776130345597</v>
      </c>
      <c r="K6017" s="6">
        <v>7870.895515906399</v>
      </c>
      <c r="L6017" s="6">
        <v>42144.11034074874</v>
      </c>
      <c r="M6017" s="6">
        <v>151248649.7566129</v>
      </c>
      <c r="N6017" s="6">
        <v>3317.7038843743503</v>
      </c>
      <c r="O6017" s="6">
        <v>106283955.52786358</v>
      </c>
    </row>
    <row r="6018">
      <c r="A6018">
        <v>6014</v>
      </c>
      <c r="B6018" s="6">
        <v>-189083605.72308588</v>
      </c>
      <c r="C6018" s="6">
        <v>81079279.44114327</v>
      </c>
      <c r="D6018" s="6">
        <v>65113470.86352898</v>
      </c>
      <c r="E6018" s="6">
        <v>75452957.06198141</v>
      </c>
      <c r="F6018" s="6">
        <v>80816933.67423466</v>
      </c>
      <c r="G6018" s="6">
        <v>115337885.19773413</v>
      </c>
      <c r="H6018" s="6">
        <f>NPV(Supuestos!$B$22,C6018:G6018)+B6018</f>
        <v>90822863.442101</v>
      </c>
      <c r="I6018" s="2">
        <f>IFERROR(IRR(B6018:G6018),"")</f>
        <v>0.3143830789023187</v>
      </c>
      <c r="J6018" s="2">
        <f>IFERROR(MIRR(B6018:G6018,Supuestos!$B$22,Supuestos!$B$22),"")</f>
        <v>0.23303857481602086</v>
      </c>
      <c r="K6018" s="6">
        <v>8622.293002264063</v>
      </c>
      <c r="L6018" s="6">
        <v>40329.631539963746</v>
      </c>
      <c r="M6018" s="6">
        <v>161264893.7382125</v>
      </c>
      <c r="N6018" s="6">
        <v>3470.0269473406174</v>
      </c>
      <c r="O6018" s="6">
        <v>110104789.33115898</v>
      </c>
    </row>
    <row r="6019">
      <c r="A6019">
        <v>6015</v>
      </c>
      <c r="B6019" s="6">
        <v>-181368446.13803887</v>
      </c>
      <c r="C6019" s="6">
        <v>47949475.72481571</v>
      </c>
      <c r="D6019" s="6">
        <v>45371768.57562089</v>
      </c>
      <c r="E6019" s="6">
        <v>54575180.236627035</v>
      </c>
      <c r="F6019" s="6">
        <v>37531065.4108537</v>
      </c>
      <c r="G6019" s="6">
        <v>80625444.20782278</v>
      </c>
      <c r="H6019" s="6">
        <f>NPV(Supuestos!$B$22,C6019:G6019)+B6019</f>
        <v>-3462974.8501649573</v>
      </c>
      <c r="I6019" s="2">
        <f>IFERROR(IRR(B6019:G6019),"")</f>
        <v>0.1325335522625211</v>
      </c>
      <c r="J6019" s="2">
        <f>IFERROR(MIRR(B6019:G6019,Supuestos!$B$22,Supuestos!$B$22),"")</f>
        <v>0.1356130269430762</v>
      </c>
      <c r="K6019" s="6">
        <v>7648.29772330856</v>
      </c>
      <c r="L6019" s="6">
        <v>37634.26107732872</v>
      </c>
      <c r="M6019" s="6">
        <v>158341403.47274822</v>
      </c>
      <c r="N6019" s="6">
        <v>3317.7671230087676</v>
      </c>
      <c r="O6019" s="6">
        <v>114137222.52553008</v>
      </c>
    </row>
    <row r="6020">
      <c r="A6020">
        <v>6016</v>
      </c>
      <c r="B6020" s="6">
        <v>-181457814.8056209</v>
      </c>
      <c r="C6020" s="6">
        <v>67137616.30580807</v>
      </c>
      <c r="D6020" s="6">
        <v>70807523.83177724</v>
      </c>
      <c r="E6020" s="6">
        <v>64280753.156094685</v>
      </c>
      <c r="F6020" s="6">
        <v>68244931.43391684</v>
      </c>
      <c r="G6020" s="6">
        <v>118377906.01693563</v>
      </c>
      <c r="H6020" s="6">
        <f>NPV(Supuestos!$B$22,C6020:G6020)+B6020</f>
        <v>77194851.72721367</v>
      </c>
      <c r="I6020" s="2">
        <f>IFERROR(IRR(B6020:G6020),"")</f>
        <v>0.29227449940648004</v>
      </c>
      <c r="J6020" s="2">
        <f>IFERROR(MIRR(B6020:G6020,Supuestos!$B$22,Supuestos!$B$22),"")</f>
        <v>0.22375113617020093</v>
      </c>
      <c r="K6020" s="6">
        <v>8056.3748484139705</v>
      </c>
      <c r="L6020" s="6">
        <v>42404.606213009974</v>
      </c>
      <c r="M6020" s="6">
        <v>154127622.56950954</v>
      </c>
      <c r="N6020" s="6">
        <v>3411.9304918994508</v>
      </c>
      <c r="O6020" s="6">
        <v>111408565.05349608</v>
      </c>
    </row>
    <row r="6021">
      <c r="A6021">
        <v>6017</v>
      </c>
      <c r="B6021" s="6">
        <v>-152061587.71347573</v>
      </c>
      <c r="C6021" s="6">
        <v>35102338.16240762</v>
      </c>
      <c r="D6021" s="6">
        <v>38007158.09252174</v>
      </c>
      <c r="E6021" s="6">
        <v>38235441.609033614</v>
      </c>
      <c r="F6021" s="6">
        <v>43306331.159272574</v>
      </c>
      <c r="G6021" s="6">
        <v>74076652.241525</v>
      </c>
      <c r="H6021" s="6">
        <f>NPV(Supuestos!$B$22,C6021:G6021)+B6021</f>
        <v>-2103038.5128789917</v>
      </c>
      <c r="I6021" s="2">
        <f>IFERROR(IRR(B6021:G6021),"")</f>
        <v>0.13486260147058587</v>
      </c>
      <c r="J6021" s="2">
        <f>IFERROR(MIRR(B6021:G6021,Supuestos!$B$22,Supuestos!$B$22),"")</f>
        <v>0.136829129546711</v>
      </c>
      <c r="K6021" s="6">
        <v>7447.612851187357</v>
      </c>
      <c r="L6021" s="6">
        <v>38478.32847418013</v>
      </c>
      <c r="M6021" s="6">
        <v>129135852.22255474</v>
      </c>
      <c r="N6021" s="6">
        <v>3394.2032017124197</v>
      </c>
      <c r="O6021" s="6">
        <v>108807030.86907531</v>
      </c>
    </row>
    <row r="6022">
      <c r="A6022">
        <v>6018</v>
      </c>
      <c r="B6022" s="6">
        <v>-155331586.61258364</v>
      </c>
      <c r="C6022" s="6">
        <v>55541439.59489887</v>
      </c>
      <c r="D6022" s="6">
        <v>55013115.52240402</v>
      </c>
      <c r="E6022" s="6">
        <v>61854810.38785798</v>
      </c>
      <c r="F6022" s="6">
        <v>54188268.76746084</v>
      </c>
      <c r="G6022" s="6">
        <v>91711457.55497998</v>
      </c>
      <c r="H6022" s="6">
        <f>NPV(Supuestos!$B$22,C6022:G6022)+B6022</f>
        <v>57185878.04079965</v>
      </c>
      <c r="I6022" s="2">
        <f>IFERROR(IRR(B6022:G6022),"")</f>
        <v>0.2739027804929565</v>
      </c>
      <c r="J6022" s="2">
        <f>IFERROR(MIRR(B6022:G6022,Supuestos!$B$22,Supuestos!$B$22),"")</f>
        <v>0.21375720486458683</v>
      </c>
      <c r="K6022" s="6">
        <v>8097.8933656078225</v>
      </c>
      <c r="L6022" s="6">
        <v>37021.702770026495</v>
      </c>
      <c r="M6022" s="6">
        <v>131347762.51299146</v>
      </c>
      <c r="N6022" s="6">
        <v>3262.8559895170233</v>
      </c>
      <c r="O6022" s="6">
        <v>112458085.99006705</v>
      </c>
    </row>
    <row r="6023">
      <c r="A6023">
        <v>6019</v>
      </c>
      <c r="B6023" s="6">
        <v>-163340736.8024552</v>
      </c>
      <c r="C6023" s="6">
        <v>70854184.2266819</v>
      </c>
      <c r="D6023" s="6">
        <v>82189031.03649604</v>
      </c>
      <c r="E6023" s="6">
        <v>88013224.3369039</v>
      </c>
      <c r="F6023" s="6">
        <v>81489861.3261244</v>
      </c>
      <c r="G6023" s="6">
        <v>123760566.93644944</v>
      </c>
      <c r="H6023" s="6">
        <f>NPV(Supuestos!$B$22,C6023:G6023)+B6023</f>
        <v>133986166.48140144</v>
      </c>
      <c r="I6023" s="2">
        <f>IFERROR(IRR(B6023:G6023),"")</f>
        <v>0.41839255519437424</v>
      </c>
      <c r="J6023" s="2">
        <f>IFERROR(MIRR(B6023:G6023,Supuestos!$B$22,Supuestos!$B$22),"")</f>
        <v>0.28508777093274484</v>
      </c>
      <c r="K6023" s="6">
        <v>8467.335476266611</v>
      </c>
      <c r="L6023" s="6">
        <v>42278.387220446675</v>
      </c>
      <c r="M6023" s="6">
        <v>134701913.76317316</v>
      </c>
      <c r="N6023" s="6">
        <v>3471.5512471583984</v>
      </c>
      <c r="O6023" s="6">
        <v>106090372.88656957</v>
      </c>
    </row>
    <row r="6024">
      <c r="A6024">
        <v>6020</v>
      </c>
      <c r="B6024" s="6">
        <v>-153958745.53289726</v>
      </c>
      <c r="C6024" s="6">
        <v>60924434.95173389</v>
      </c>
      <c r="D6024" s="6">
        <v>51661703.52041149</v>
      </c>
      <c r="E6024" s="6">
        <v>64469298.60020857</v>
      </c>
      <c r="F6024" s="6">
        <v>58209961.212861165</v>
      </c>
      <c r="G6024" s="6">
        <v>110545260.16621703</v>
      </c>
      <c r="H6024" s="6">
        <f>NPV(Supuestos!$B$22,C6024:G6024)+B6024</f>
        <v>74629398.9204042</v>
      </c>
      <c r="I6024" s="2">
        <f>IFERROR(IRR(B6024:G6024),"")</f>
        <v>0.30921059729382905</v>
      </c>
      <c r="J6024" s="2">
        <f>IFERROR(MIRR(B6024:G6024,Supuestos!$B$22,Supuestos!$B$22),"")</f>
        <v>0.23377145788991216</v>
      </c>
      <c r="K6024" s="6">
        <v>8541.049349212084</v>
      </c>
      <c r="L6024" s="6">
        <v>36400.305903876186</v>
      </c>
      <c r="M6024" s="6">
        <v>129087000.80878347</v>
      </c>
      <c r="N6024" s="6">
        <v>3375.078502794107</v>
      </c>
      <c r="O6024" s="6">
        <v>112702338.5761069</v>
      </c>
    </row>
    <row r="6025">
      <c r="A6025">
        <v>6021</v>
      </c>
      <c r="B6025" s="6">
        <v>-156856033.1632082</v>
      </c>
      <c r="C6025" s="6">
        <v>88127306.05847245</v>
      </c>
      <c r="D6025" s="6">
        <v>77185150.9810135</v>
      </c>
      <c r="E6025" s="6">
        <v>71262306.90837988</v>
      </c>
      <c r="F6025" s="6">
        <v>83594718.83053714</v>
      </c>
      <c r="G6025" s="6">
        <v>131920851.15215394</v>
      </c>
      <c r="H6025" s="6">
        <f>NPV(Supuestos!$B$22,C6025:G6025)+B6025</f>
        <v>145950456.55198982</v>
      </c>
      <c r="I6025" s="2">
        <f>IFERROR(IRR(B6025:G6025),"")</f>
        <v>0.4635156783140719</v>
      </c>
      <c r="J6025" s="2">
        <f>IFERROR(MIRR(B6025:G6025,Supuestos!$B$22,Supuestos!$B$22),"")</f>
        <v>0.3002822723250351</v>
      </c>
      <c r="K6025" s="6">
        <v>8227.902422838977</v>
      </c>
      <c r="L6025" s="6">
        <v>44274.105765930944</v>
      </c>
      <c r="M6025" s="6">
        <v>127713391.3951656</v>
      </c>
      <c r="N6025" s="6">
        <v>3345.1376450558505</v>
      </c>
      <c r="O6025" s="6">
        <v>112081491.28161478</v>
      </c>
    </row>
    <row r="6026">
      <c r="A6026">
        <v>6022</v>
      </c>
      <c r="B6026" s="6">
        <v>-177292135.46830937</v>
      </c>
      <c r="C6026" s="6">
        <v>73387999.00298117</v>
      </c>
      <c r="D6026" s="6">
        <v>93785745.20583047</v>
      </c>
      <c r="E6026" s="6">
        <v>85458179.7158902</v>
      </c>
      <c r="F6026" s="6">
        <v>81501782.64734086</v>
      </c>
      <c r="G6026" s="6">
        <v>140212709.77190906</v>
      </c>
      <c r="H6026" s="6">
        <f>NPV(Supuestos!$B$22,C6026:G6026)+B6026</f>
        <v>138007910.83408752</v>
      </c>
      <c r="I6026" s="2">
        <f>IFERROR(IRR(B6026:G6026),"")</f>
        <v>0.4043424455987263</v>
      </c>
      <c r="J6026" s="2">
        <f>IFERROR(MIRR(B6026:G6026,Supuestos!$B$22,Supuestos!$B$22),"")</f>
        <v>0.2791213975836859</v>
      </c>
      <c r="K6026" s="6">
        <v>8860.063988664362</v>
      </c>
      <c r="L6026" s="6">
        <v>41768.006065631955</v>
      </c>
      <c r="M6026" s="6">
        <v>147686758.95467573</v>
      </c>
      <c r="N6026" s="6">
        <v>3415.793813485652</v>
      </c>
      <c r="O6026" s="6">
        <v>111469119.63849534</v>
      </c>
    </row>
    <row r="6027">
      <c r="A6027">
        <v>6023</v>
      </c>
      <c r="B6027" s="6">
        <v>-154012557.12412268</v>
      </c>
      <c r="C6027" s="6">
        <v>41921268.74646257</v>
      </c>
      <c r="D6027" s="6">
        <v>26981978.3501257</v>
      </c>
      <c r="E6027" s="6">
        <v>32091809.304098047</v>
      </c>
      <c r="F6027" s="6">
        <v>24621684.035249233</v>
      </c>
      <c r="G6027" s="6">
        <v>59271565.13942219</v>
      </c>
      <c r="H6027" s="6">
        <f>NPV(Supuestos!$B$22,C6027:G6027)+B6027</f>
        <v>-29454893.85221542</v>
      </c>
      <c r="I6027" s="2">
        <f>IFERROR(IRR(B6027:G6027),"")</f>
        <v>0.0606544015495933</v>
      </c>
      <c r="J6027" s="2">
        <f>IFERROR(MIRR(B6027:G6027,Supuestos!$B$22,Supuestos!$B$22),"")</f>
        <v>0.09261640130962778</v>
      </c>
      <c r="K6027" s="6">
        <v>7423.807953085864</v>
      </c>
      <c r="L6027" s="6">
        <v>36785.782177064524</v>
      </c>
      <c r="M6027" s="6">
        <v>132165310.54119661</v>
      </c>
      <c r="N6027" s="6">
        <v>3503.63659709692</v>
      </c>
      <c r="O6027" s="6">
        <v>110390080.97199106</v>
      </c>
    </row>
    <row r="6028">
      <c r="A6028">
        <v>6024</v>
      </c>
      <c r="B6028" s="6">
        <v>-172380131.70534533</v>
      </c>
      <c r="C6028" s="6">
        <v>84290679.20943514</v>
      </c>
      <c r="D6028" s="6">
        <v>92327682.78756353</v>
      </c>
      <c r="E6028" s="6">
        <v>83574679.55978723</v>
      </c>
      <c r="F6028" s="6">
        <v>93382505.68341488</v>
      </c>
      <c r="G6028" s="6">
        <v>129591175.203071</v>
      </c>
      <c r="H6028" s="6">
        <f>NPV(Supuestos!$B$22,C6028:G6028)+B6028</f>
        <v>151608278.09073368</v>
      </c>
      <c r="I6028" s="2">
        <f>IFERROR(IRR(B6028:G6028),"")</f>
        <v>0.4445117195072905</v>
      </c>
      <c r="J6028" s="2">
        <f>IFERROR(MIRR(B6028:G6028,Supuestos!$B$22,Supuestos!$B$22),"")</f>
        <v>0.293341772064718</v>
      </c>
      <c r="K6028" s="6">
        <v>8522.964899678293</v>
      </c>
      <c r="L6028" s="6">
        <v>41941.184083631626</v>
      </c>
      <c r="M6028" s="6">
        <v>143783072.5216863</v>
      </c>
      <c r="N6028" s="6">
        <v>3320.4296734184027</v>
      </c>
      <c r="O6028" s="6">
        <v>104074908.46852453</v>
      </c>
    </row>
    <row r="6029">
      <c r="A6029">
        <v>6025</v>
      </c>
      <c r="B6029" s="6">
        <v>-177799923.43115357</v>
      </c>
      <c r="C6029" s="6">
        <v>107484837.00971773</v>
      </c>
      <c r="D6029" s="6">
        <v>109833270.20689936</v>
      </c>
      <c r="E6029" s="6">
        <v>97807491.69726945</v>
      </c>
      <c r="F6029" s="6">
        <v>105606345.0315087</v>
      </c>
      <c r="G6029" s="6">
        <v>167257174.7764148</v>
      </c>
      <c r="H6029" s="6">
        <f>NPV(Supuestos!$B$22,C6029:G6029)+B6029</f>
        <v>216410996.77747858</v>
      </c>
      <c r="I6029" s="2">
        <f>IFERROR(IRR(B6029:G6029),"")</f>
        <v>0.5519803864744643</v>
      </c>
      <c r="J6029" s="2">
        <f>IFERROR(MIRR(B6029:G6029,Supuestos!$B$22,Supuestos!$B$22),"")</f>
        <v>0.3367933226048172</v>
      </c>
      <c r="K6029" s="6">
        <v>9097.164032153378</v>
      </c>
      <c r="L6029" s="6">
        <v>44283.9281426785</v>
      </c>
      <c r="M6029" s="6">
        <v>145571270.7669904</v>
      </c>
      <c r="N6029" s="6">
        <v>3391.281961866965</v>
      </c>
      <c r="O6029" s="6">
        <v>108963893.61627658</v>
      </c>
    </row>
    <row r="6030">
      <c r="A6030">
        <v>6026</v>
      </c>
      <c r="B6030" s="6">
        <v>-170499772.16782635</v>
      </c>
      <c r="C6030" s="6">
        <v>76991118.27029842</v>
      </c>
      <c r="D6030" s="6">
        <v>71380427.60220917</v>
      </c>
      <c r="E6030" s="6">
        <v>85898617.62026253</v>
      </c>
      <c r="F6030" s="6">
        <v>86166343.90222725</v>
      </c>
      <c r="G6030" s="6">
        <v>128456153.94084851</v>
      </c>
      <c r="H6030" s="6">
        <f>NPV(Supuestos!$B$22,C6030:G6030)+B6030</f>
        <v>127673831.7720241</v>
      </c>
      <c r="I6030" s="2">
        <f>IFERROR(IRR(B6030:G6030),"")</f>
        <v>0.39526158435650516</v>
      </c>
      <c r="J6030" s="2">
        <f>IFERROR(MIRR(B6030:G6030,Supuestos!$B$22,Supuestos!$B$22),"")</f>
        <v>0.2748348571292005</v>
      </c>
      <c r="K6030" s="6">
        <v>8386.524134513338</v>
      </c>
      <c r="L6030" s="6">
        <v>43311.968022439425</v>
      </c>
      <c r="M6030" s="6">
        <v>141440822.95714968</v>
      </c>
      <c r="N6030" s="6">
        <v>3387.0718493436775</v>
      </c>
      <c r="O6030" s="6">
        <v>107925605.50904757</v>
      </c>
    </row>
    <row r="6031">
      <c r="A6031">
        <v>6027</v>
      </c>
      <c r="B6031" s="6">
        <v>-190564487.24305502</v>
      </c>
      <c r="C6031" s="6">
        <v>96328570.90663406</v>
      </c>
      <c r="D6031" s="6">
        <v>90884265.70614238</v>
      </c>
      <c r="E6031" s="6">
        <v>86782810.7154084</v>
      </c>
      <c r="F6031" s="6">
        <v>96415509.48720644</v>
      </c>
      <c r="G6031" s="6">
        <v>160546556.12525207</v>
      </c>
      <c r="H6031" s="6">
        <f>NPV(Supuestos!$B$22,C6031:G6031)+B6031</f>
        <v>162911247.82718176</v>
      </c>
      <c r="I6031" s="2">
        <f>IFERROR(IRR(B6031:G6031),"")</f>
        <v>0.43251152302288265</v>
      </c>
      <c r="J6031" s="2">
        <f>IFERROR(MIRR(B6031:G6031,Supuestos!$B$22,Supuestos!$B$22),"")</f>
        <v>0.2899366388713809</v>
      </c>
      <c r="K6031" s="6">
        <v>8545.128712670146</v>
      </c>
      <c r="L6031" s="6">
        <v>44814.705788438005</v>
      </c>
      <c r="M6031" s="6">
        <v>159928692.90844327</v>
      </c>
      <c r="N6031" s="6">
        <v>3347.843301886072</v>
      </c>
      <c r="O6031" s="6">
        <v>106974629.99082398</v>
      </c>
    </row>
    <row r="6032">
      <c r="A6032">
        <v>6028</v>
      </c>
      <c r="B6032" s="6">
        <v>-158467485.45338345</v>
      </c>
      <c r="C6032" s="6">
        <v>65120457.89211799</v>
      </c>
      <c r="D6032" s="6">
        <v>69496142.99410105</v>
      </c>
      <c r="E6032" s="6">
        <v>72334248.89304072</v>
      </c>
      <c r="F6032" s="6">
        <v>71048253.36082885</v>
      </c>
      <c r="G6032" s="6">
        <v>103638582.70016508</v>
      </c>
      <c r="H6032" s="6">
        <f>NPV(Supuestos!$B$22,C6032:G6032)+B6032</f>
        <v>96847208.09014815</v>
      </c>
      <c r="I6032" s="2">
        <f>IFERROR(IRR(B6032:G6032),"")</f>
        <v>0.3559449818815406</v>
      </c>
      <c r="J6032" s="2">
        <f>IFERROR(MIRR(B6032:G6032,Supuestos!$B$22,Supuestos!$B$22),"")</f>
        <v>0.2540994572844828</v>
      </c>
      <c r="K6032" s="6">
        <v>7932.8459078812875</v>
      </c>
      <c r="L6032" s="6">
        <v>41726.08953714287</v>
      </c>
      <c r="M6032" s="6">
        <v>131986954.36245447</v>
      </c>
      <c r="N6032" s="6">
        <v>3228.9823785424232</v>
      </c>
      <c r="O6032" s="6">
        <v>110920504.45842393</v>
      </c>
    </row>
    <row r="6033">
      <c r="A6033">
        <v>6029</v>
      </c>
      <c r="B6033" s="6">
        <v>-152961648.668981</v>
      </c>
      <c r="C6033" s="6">
        <v>44911682.9114202</v>
      </c>
      <c r="D6033" s="6">
        <v>51494285.84012699</v>
      </c>
      <c r="E6033" s="6">
        <v>43098042.43074843</v>
      </c>
      <c r="F6033" s="6">
        <v>45765668.29522232</v>
      </c>
      <c r="G6033" s="6">
        <v>86478021.33981882</v>
      </c>
      <c r="H6033" s="6">
        <f>NPV(Supuestos!$B$22,C6033:G6033)+B6033</f>
        <v>27158620.329787474</v>
      </c>
      <c r="I6033" s="2">
        <f>IFERROR(IRR(B6033:G6033),"")</f>
        <v>0.20541234737779995</v>
      </c>
      <c r="J6033" s="2">
        <f>IFERROR(MIRR(B6033:G6033,Supuestos!$B$22,Supuestos!$B$22),"")</f>
        <v>0.1778794842976701</v>
      </c>
      <c r="K6033" s="6">
        <v>7814.690395218513</v>
      </c>
      <c r="L6033" s="6">
        <v>38765.96142046235</v>
      </c>
      <c r="M6033" s="6">
        <v>128726129.7590691</v>
      </c>
      <c r="N6033" s="6">
        <v>3443.629847187549</v>
      </c>
      <c r="O6033" s="6">
        <v>107589274.814025</v>
      </c>
    </row>
    <row r="6034">
      <c r="A6034">
        <v>6030</v>
      </c>
      <c r="B6034" s="6">
        <v>-169598384.66342866</v>
      </c>
      <c r="C6034" s="6">
        <v>46144141.55857535</v>
      </c>
      <c r="D6034" s="6">
        <v>49414591.140104026</v>
      </c>
      <c r="E6034" s="6">
        <v>45989052.025981516</v>
      </c>
      <c r="F6034" s="6">
        <v>47594358.95421702</v>
      </c>
      <c r="G6034" s="6">
        <v>78351311.36444306</v>
      </c>
      <c r="H6034" s="6">
        <f>NPV(Supuestos!$B$22,C6034:G6034)+B6034</f>
        <v>8816053.167892639</v>
      </c>
      <c r="I6034" s="2">
        <f>IFERROR(IRR(B6034:G6034),"")</f>
        <v>0.15989983597836868</v>
      </c>
      <c r="J6034" s="2">
        <f>IFERROR(MIRR(B6034:G6034,Supuestos!$B$22,Supuestos!$B$22),"")</f>
        <v>0.15161286591966538</v>
      </c>
      <c r="K6034" s="6">
        <v>7867.519428607191</v>
      </c>
      <c r="L6034" s="6">
        <v>38093.518515714</v>
      </c>
      <c r="M6034" s="6">
        <v>145622264.90131766</v>
      </c>
      <c r="N6034" s="6">
        <v>3504.5599821023643</v>
      </c>
      <c r="O6034" s="6">
        <v>110592287.10966402</v>
      </c>
    </row>
    <row r="6035">
      <c r="A6035">
        <v>6031</v>
      </c>
      <c r="B6035" s="6">
        <v>-160047668.49612203</v>
      </c>
      <c r="C6035" s="6">
        <v>62043482.61922069</v>
      </c>
      <c r="D6035" s="6">
        <v>66431004.01457037</v>
      </c>
      <c r="E6035" s="6">
        <v>71053152.59857652</v>
      </c>
      <c r="F6035" s="6">
        <v>53600184.53186616</v>
      </c>
      <c r="G6035" s="6">
        <v>123276642.76302035</v>
      </c>
      <c r="H6035" s="6">
        <f>NPV(Supuestos!$B$22,C6035:G6035)+B6035</f>
        <v>89213431.10119686</v>
      </c>
      <c r="I6035" s="2">
        <f>IFERROR(IRR(B6035:G6035),"")</f>
        <v>0.3334634354515016</v>
      </c>
      <c r="J6035" s="2">
        <f>IFERROR(MIRR(B6035:G6035,Supuestos!$B$22,Supuestos!$B$22),"")</f>
        <v>0.2456208876954915</v>
      </c>
      <c r="K6035" s="6">
        <v>7894.51148039797</v>
      </c>
      <c r="L6035" s="6">
        <v>44051.14728141116</v>
      </c>
      <c r="M6035" s="6">
        <v>132226685.46109785</v>
      </c>
      <c r="N6035" s="6">
        <v>3461.720946865777</v>
      </c>
      <c r="O6035" s="6">
        <v>109828574.27961457</v>
      </c>
    </row>
    <row r="6036">
      <c r="A6036">
        <v>6032</v>
      </c>
      <c r="B6036" s="6">
        <v>-156090604.08766645</v>
      </c>
      <c r="C6036" s="6">
        <v>63004909.826460674</v>
      </c>
      <c r="D6036" s="6">
        <v>80834986.02434435</v>
      </c>
      <c r="E6036" s="6">
        <v>74611120.89540505</v>
      </c>
      <c r="F6036" s="6">
        <v>64795032.36451338</v>
      </c>
      <c r="G6036" s="6">
        <v>125602179.29281995</v>
      </c>
      <c r="H6036" s="6">
        <f>NPV(Supuestos!$B$22,C6036:G6036)+B6036</f>
        <v>115334835.81335904</v>
      </c>
      <c r="I6036" s="2">
        <f>IFERROR(IRR(B6036:G6036),"")</f>
        <v>0.39145123697929896</v>
      </c>
      <c r="J6036" s="2">
        <f>IFERROR(MIRR(B6036:G6036,Supuestos!$B$22,Supuestos!$B$22),"")</f>
        <v>0.27338464639476445</v>
      </c>
      <c r="K6036" s="6">
        <v>8826.431988368526</v>
      </c>
      <c r="L6036" s="6">
        <v>38479.95949425699</v>
      </c>
      <c r="M6036" s="6">
        <v>128919344.45636766</v>
      </c>
      <c r="N6036" s="6">
        <v>3474.042687906573</v>
      </c>
      <c r="O6036" s="6">
        <v>112358660.13629062</v>
      </c>
    </row>
    <row r="6037">
      <c r="A6037">
        <v>6033</v>
      </c>
      <c r="B6037" s="6">
        <v>-175600561.4218213</v>
      </c>
      <c r="C6037" s="6">
        <v>56725906.21404277</v>
      </c>
      <c r="D6037" s="6">
        <v>57651245.35074574</v>
      </c>
      <c r="E6037" s="6">
        <v>47226824.89558769</v>
      </c>
      <c r="F6037" s="6">
        <v>62332622.38023078</v>
      </c>
      <c r="G6037" s="6">
        <v>106839983.11909589</v>
      </c>
      <c r="H6037" s="6">
        <f>NPV(Supuestos!$B$22,C6037:G6037)+B6037</f>
        <v>42791783.991945595</v>
      </c>
      <c r="I6037" s="2">
        <f>IFERROR(IRR(B6037:G6037),"")</f>
        <v>0.2279939544195504</v>
      </c>
      <c r="J6037" s="2">
        <f>IFERROR(MIRR(B6037:G6037,Supuestos!$B$22,Supuestos!$B$22),"")</f>
        <v>0.19082283444255</v>
      </c>
      <c r="K6037" s="6">
        <v>7792.499402124703</v>
      </c>
      <c r="L6037" s="6">
        <v>44253.47534124323</v>
      </c>
      <c r="M6037" s="6">
        <v>148012947.01073503</v>
      </c>
      <c r="N6037" s="6">
        <v>3622.62711028258</v>
      </c>
      <c r="O6037" s="6">
        <v>113042364.03419244</v>
      </c>
    </row>
    <row r="6038">
      <c r="A6038">
        <v>6034</v>
      </c>
      <c r="B6038" s="6">
        <v>-174302786.3094682</v>
      </c>
      <c r="C6038" s="6">
        <v>41653482.13306327</v>
      </c>
      <c r="D6038" s="6">
        <v>50386346.979323864</v>
      </c>
      <c r="E6038" s="6">
        <v>58603688.949637435</v>
      </c>
      <c r="F6038" s="6">
        <v>68228035.92357142</v>
      </c>
      <c r="G6038" s="6">
        <v>93113921.01897845</v>
      </c>
      <c r="H6038" s="6">
        <f>NPV(Supuestos!$B$22,C6038:G6038)+B6038</f>
        <v>29318761.80369605</v>
      </c>
      <c r="I6038" s="2">
        <f>IFERROR(IRR(B6038:G6038),"")</f>
        <v>0.19917122110053148</v>
      </c>
      <c r="J6038" s="2">
        <f>IFERROR(MIRR(B6038:G6038,Supuestos!$B$22,Supuestos!$B$22),"")</f>
        <v>0.1760038199230225</v>
      </c>
      <c r="K6038" s="6">
        <v>7806.847144207835</v>
      </c>
      <c r="L6038" s="6">
        <v>41584.77597572211</v>
      </c>
      <c r="M6038" s="6">
        <v>148331107.1439811</v>
      </c>
      <c r="N6038" s="6">
        <v>3422.7452009605863</v>
      </c>
      <c r="O6038" s="6">
        <v>114590672.1477051</v>
      </c>
    </row>
    <row r="6039">
      <c r="A6039">
        <v>6035</v>
      </c>
      <c r="B6039" s="6">
        <v>-160772191.62103155</v>
      </c>
      <c r="C6039" s="6">
        <v>43167212.554942824</v>
      </c>
      <c r="D6039" s="6">
        <v>50251496.1311214</v>
      </c>
      <c r="E6039" s="6">
        <v>49566293.92021014</v>
      </c>
      <c r="F6039" s="6">
        <v>43633580.17628445</v>
      </c>
      <c r="G6039" s="6">
        <v>75719511.3522693</v>
      </c>
      <c r="H6039" s="6">
        <f>NPV(Supuestos!$B$22,C6039:G6039)+B6039</f>
        <v>14377439.124579519</v>
      </c>
      <c r="I6039" s="2">
        <f>IFERROR(IRR(B6039:G6039),"")</f>
        <v>0.1740273739976448</v>
      </c>
      <c r="J6039" s="2">
        <f>IFERROR(MIRR(B6039:G6039,Supuestos!$B$22,Supuestos!$B$22),"")</f>
        <v>0.15969693710724386</v>
      </c>
      <c r="K6039" s="6">
        <v>8001.509158652432</v>
      </c>
      <c r="L6039" s="6">
        <v>34422.892751509455</v>
      </c>
      <c r="M6039" s="6">
        <v>138737384.2915505</v>
      </c>
      <c r="N6039" s="6">
        <v>3333.2095752470195</v>
      </c>
      <c r="O6039" s="6">
        <v>104269830.0950626</v>
      </c>
    </row>
    <row r="6040">
      <c r="A6040">
        <v>6036</v>
      </c>
      <c r="B6040" s="6">
        <v>-168796269.36267126</v>
      </c>
      <c r="C6040" s="6">
        <v>93673824.10671815</v>
      </c>
      <c r="D6040" s="6">
        <v>82211362.37680963</v>
      </c>
      <c r="E6040" s="6">
        <v>56200435.330269516</v>
      </c>
      <c r="F6040" s="6">
        <v>68733403.84604692</v>
      </c>
      <c r="G6040" s="6">
        <v>107724719.75744832</v>
      </c>
      <c r="H6040" s="6">
        <f>NPV(Supuestos!$B$22,C6040:G6040)+B6040</f>
        <v>111210955.28264393</v>
      </c>
      <c r="I6040" s="2">
        <f>IFERROR(IRR(B6040:G6040),"")</f>
        <v>0.39443457610368643</v>
      </c>
      <c r="J6040" s="2">
        <f>IFERROR(MIRR(B6040:G6040,Supuestos!$B$22,Supuestos!$B$22),"")</f>
        <v>0.26143863978410065</v>
      </c>
      <c r="K6040" s="6">
        <v>8753.727652736592</v>
      </c>
      <c r="L6040" s="6">
        <v>38108.8089530623</v>
      </c>
      <c r="M6040" s="6">
        <v>142108738.5830491</v>
      </c>
      <c r="N6040" s="6">
        <v>3495.044955766449</v>
      </c>
      <c r="O6040" s="6">
        <v>105772965.77124052</v>
      </c>
    </row>
    <row r="6041">
      <c r="A6041">
        <v>6037</v>
      </c>
      <c r="B6041" s="6">
        <v>-168807194.59978744</v>
      </c>
      <c r="C6041" s="6">
        <v>81761842.82250771</v>
      </c>
      <c r="D6041" s="6">
        <v>72058587.26571661</v>
      </c>
      <c r="E6041" s="6">
        <v>98370398.86135809</v>
      </c>
      <c r="F6041" s="6">
        <v>79297219.26966</v>
      </c>
      <c r="G6041" s="6">
        <v>142488951.4193405</v>
      </c>
      <c r="H6041" s="6">
        <f>NPV(Supuestos!$B$22,C6041:G6041)+B6041</f>
        <v>145712296.438617</v>
      </c>
      <c r="I6041" s="2">
        <f>IFERROR(IRR(B6041:G6041),"")</f>
        <v>0.43013227488713596</v>
      </c>
      <c r="J6041" s="2">
        <f>IFERROR(MIRR(B6041:G6041,Supuestos!$B$22,Supuestos!$B$22),"")</f>
        <v>0.2910889783534858</v>
      </c>
      <c r="K6041" s="6">
        <v>8713.692560195734</v>
      </c>
      <c r="L6041" s="6">
        <v>43339.95710701877</v>
      </c>
      <c r="M6041" s="6">
        <v>138595109.6555769</v>
      </c>
      <c r="N6041" s="6">
        <v>3493.8979383247593</v>
      </c>
      <c r="O6041" s="6">
        <v>111909205.62602453</v>
      </c>
    </row>
    <row r="6042">
      <c r="A6042">
        <v>6038</v>
      </c>
      <c r="B6042" s="6">
        <v>-158843791.6088898</v>
      </c>
      <c r="C6042" s="6">
        <v>78488668.99103759</v>
      </c>
      <c r="D6042" s="6">
        <v>82801076.15240917</v>
      </c>
      <c r="E6042" s="6">
        <v>74251418.13303277</v>
      </c>
      <c r="F6042" s="6">
        <v>80616244.80301662</v>
      </c>
      <c r="G6042" s="6">
        <v>124655918.45594697</v>
      </c>
      <c r="H6042" s="6">
        <f>NPV(Supuestos!$B$22,C6042:G6042)+B6042</f>
        <v>136309916.1879739</v>
      </c>
      <c r="I6042" s="2">
        <f>IFERROR(IRR(B6042:G6042),"")</f>
        <v>0.4375429429050761</v>
      </c>
      <c r="J6042" s="2">
        <f>IFERROR(MIRR(B6042:G6042,Supuestos!$B$22,Supuestos!$B$22),"")</f>
        <v>0.29038840201823457</v>
      </c>
      <c r="K6042" s="6">
        <v>8050.978866055047</v>
      </c>
      <c r="L6042" s="6">
        <v>44072.16265717694</v>
      </c>
      <c r="M6042" s="6">
        <v>130457867.59814803</v>
      </c>
      <c r="N6042" s="6">
        <v>3190.1886891263225</v>
      </c>
      <c r="O6042" s="6">
        <v>108203923.4024062</v>
      </c>
    </row>
    <row r="6043">
      <c r="A6043">
        <v>6039</v>
      </c>
      <c r="B6043" s="6">
        <v>-180273777.22859484</v>
      </c>
      <c r="C6043" s="6">
        <v>47320163.027425915</v>
      </c>
      <c r="D6043" s="6">
        <v>53816710.47394198</v>
      </c>
      <c r="E6043" s="6">
        <v>54469521.27708625</v>
      </c>
      <c r="F6043" s="6">
        <v>50324454.08316119</v>
      </c>
      <c r="G6043" s="6">
        <v>64203176.24066431</v>
      </c>
      <c r="H6043" s="6">
        <f>NPV(Supuestos!$B$22,C6043:G6043)+B6043</f>
        <v>2551958.893555399</v>
      </c>
      <c r="I6043" s="2">
        <f>IFERROR(IRR(B6043:G6043),"")</f>
        <v>0.1456520701006057</v>
      </c>
      <c r="J6043" s="2">
        <f>IFERROR(MIRR(B6043:G6043,Supuestos!$B$22,Supuestos!$B$22),"")</f>
        <v>0.1432094500551837</v>
      </c>
      <c r="K6043" s="6">
        <v>7948.052830879027</v>
      </c>
      <c r="L6043" s="6">
        <v>35988.24672763856</v>
      </c>
      <c r="M6043" s="6">
        <v>157390858.3260364</v>
      </c>
      <c r="N6043" s="6">
        <v>3311.641786713153</v>
      </c>
      <c r="O6043" s="6">
        <v>112057296.59041719</v>
      </c>
    </row>
    <row r="6044">
      <c r="A6044">
        <v>6040</v>
      </c>
      <c r="B6044" s="6">
        <v>-166854044.81217724</v>
      </c>
      <c r="C6044" s="6">
        <v>48725500.02166654</v>
      </c>
      <c r="D6044" s="6">
        <v>61827770.707148165</v>
      </c>
      <c r="E6044" s="6">
        <v>46230678.96832665</v>
      </c>
      <c r="F6044" s="6">
        <v>36848170.127709806</v>
      </c>
      <c r="G6044" s="6">
        <v>75882456.71337447</v>
      </c>
      <c r="H6044" s="6">
        <f>NPV(Supuestos!$B$22,C6044:G6044)+B6044</f>
        <v>15894520.250018004</v>
      </c>
      <c r="I6044" s="2">
        <f>IFERROR(IRR(B6044:G6044),"")</f>
        <v>0.1778235522747486</v>
      </c>
      <c r="J6044" s="2">
        <f>IFERROR(MIRR(B6044:G6044,Supuestos!$B$22,Supuestos!$B$22),"")</f>
        <v>0.16093605342258677</v>
      </c>
      <c r="K6044" s="6">
        <v>7905.696806323191</v>
      </c>
      <c r="L6044" s="6">
        <v>36927.87867224129</v>
      </c>
      <c r="M6044" s="6">
        <v>143498795.81350297</v>
      </c>
      <c r="N6044" s="6">
        <v>3396.4643166710935</v>
      </c>
      <c r="O6044" s="6">
        <v>114412307.80556644</v>
      </c>
    </row>
    <row r="6045">
      <c r="A6045">
        <v>6041</v>
      </c>
      <c r="B6045" s="6">
        <v>-171423038.41712385</v>
      </c>
      <c r="C6045" s="6">
        <v>43025428.03145497</v>
      </c>
      <c r="D6045" s="6">
        <v>47961651.3823693</v>
      </c>
      <c r="E6045" s="6">
        <v>37569236.9370265</v>
      </c>
      <c r="F6045" s="6">
        <v>27027039.392381754</v>
      </c>
      <c r="G6045" s="6">
        <v>83075365.91561323</v>
      </c>
      <c r="H6045" s="6">
        <f>NPV(Supuestos!$B$22,C6045:G6045)+B6045</f>
        <v>-12269417.895545103</v>
      </c>
      <c r="I6045" s="2">
        <f>IFERROR(IRR(B6045:G6045),"")</f>
        <v>0.11181228507818794</v>
      </c>
      <c r="J6045" s="2">
        <f>IFERROR(MIRR(B6045:G6045,Supuestos!$B$22,Supuestos!$B$22),"")</f>
        <v>0.1231928189266629</v>
      </c>
      <c r="K6045" s="6">
        <v>7578.4625506440425</v>
      </c>
      <c r="L6045" s="6">
        <v>36921.78375483089</v>
      </c>
      <c r="M6045" s="6">
        <v>149038209.97800678</v>
      </c>
      <c r="N6045" s="6">
        <v>3470.1036884449422</v>
      </c>
      <c r="O6045" s="6">
        <v>106452372.73767066</v>
      </c>
    </row>
    <row r="6046">
      <c r="A6046">
        <v>6042</v>
      </c>
      <c r="B6046" s="6">
        <v>-173684118.80608556</v>
      </c>
      <c r="C6046" s="6">
        <v>39795176.40421219</v>
      </c>
      <c r="D6046" s="6">
        <v>40116487.027203366</v>
      </c>
      <c r="E6046" s="6">
        <v>44937204.381661095</v>
      </c>
      <c r="F6046" s="6">
        <v>45061915.84235482</v>
      </c>
      <c r="G6046" s="6">
        <v>90136234.11886771</v>
      </c>
      <c r="H6046" s="6">
        <f>NPV(Supuestos!$B$22,C6046:G6046)+B6046</f>
        <v>-4082195.074090317</v>
      </c>
      <c r="I6046" s="2">
        <f>IFERROR(IRR(B6046:G6046),"")</f>
        <v>0.13135448026192345</v>
      </c>
      <c r="J6046" s="2">
        <f>IFERROR(MIRR(B6046:G6046,Supuestos!$B$22,Supuestos!$B$22),"")</f>
        <v>0.13459008552988716</v>
      </c>
      <c r="K6046" s="6">
        <v>7595.845764555777</v>
      </c>
      <c r="L6046" s="6">
        <v>41727.757843572166</v>
      </c>
      <c r="M6046" s="6">
        <v>148327509.79164502</v>
      </c>
      <c r="N6046" s="6">
        <v>3637.122781046977</v>
      </c>
      <c r="O6046" s="6">
        <v>114808672.64040284</v>
      </c>
    </row>
    <row r="6047">
      <c r="A6047">
        <v>6043</v>
      </c>
      <c r="B6047" s="6">
        <v>-179181882.72799823</v>
      </c>
      <c r="C6047" s="6">
        <v>81035940.49313895</v>
      </c>
      <c r="D6047" s="6">
        <v>76496158.97115967</v>
      </c>
      <c r="E6047" s="6">
        <v>84054431.59959386</v>
      </c>
      <c r="F6047" s="6">
        <v>73953355.88622402</v>
      </c>
      <c r="G6047" s="6">
        <v>109717988.28598852</v>
      </c>
      <c r="H6047" s="6">
        <f>NPV(Supuestos!$B$22,C6047:G6047)+B6047</f>
        <v>108268341.618514</v>
      </c>
      <c r="I6047" s="2">
        <f>IFERROR(IRR(B6047:G6047),"")</f>
        <v>0.36114700898980356</v>
      </c>
      <c r="J6047" s="2">
        <f>IFERROR(MIRR(B6047:G6047,Supuestos!$B$22,Supuestos!$B$22),"")</f>
        <v>0.25302161454198324</v>
      </c>
      <c r="K6047" s="6">
        <v>8368.98877649606</v>
      </c>
      <c r="L6047" s="6">
        <v>41699.7749414088</v>
      </c>
      <c r="M6047" s="6">
        <v>151263086.85063326</v>
      </c>
      <c r="N6047" s="6">
        <v>3379.5749012070396</v>
      </c>
      <c r="O6047" s="6">
        <v>112854774.03091119</v>
      </c>
    </row>
    <row r="6048">
      <c r="A6048">
        <v>6044</v>
      </c>
      <c r="B6048" s="6">
        <v>-155896419.5009747</v>
      </c>
      <c r="C6048" s="6">
        <v>71261095.09419955</v>
      </c>
      <c r="D6048" s="6">
        <v>65207379.51269662</v>
      </c>
      <c r="E6048" s="6">
        <v>54535885.2765158</v>
      </c>
      <c r="F6048" s="6">
        <v>56883088.68579005</v>
      </c>
      <c r="G6048" s="6">
        <v>106900292.70740506</v>
      </c>
      <c r="H6048" s="6">
        <f>NPV(Supuestos!$B$22,C6048:G6048)+B6048</f>
        <v>82798460.53183927</v>
      </c>
      <c r="I6048" s="2">
        <f>IFERROR(IRR(B6048:G6048),"")</f>
        <v>0.3353739088195254</v>
      </c>
      <c r="J6048" s="2">
        <f>IFERROR(MIRR(B6048:G6048,Supuestos!$B$22,Supuestos!$B$22),"")</f>
        <v>0.2413842868599565</v>
      </c>
      <c r="K6048" s="6">
        <v>9049.771914316141</v>
      </c>
      <c r="L6048" s="6">
        <v>34215.92549685961</v>
      </c>
      <c r="M6048" s="6">
        <v>131124713.77426961</v>
      </c>
      <c r="N6048" s="6">
        <v>3520.252350717783</v>
      </c>
      <c r="O6048" s="6">
        <v>108743298.40538158</v>
      </c>
    </row>
    <row r="6049">
      <c r="A6049">
        <v>6045</v>
      </c>
      <c r="B6049" s="6">
        <v>-166930968.9941019</v>
      </c>
      <c r="C6049" s="6">
        <v>60592329.83906491</v>
      </c>
      <c r="D6049" s="6">
        <v>58514079.14385848</v>
      </c>
      <c r="E6049" s="6">
        <v>41238533.11281985</v>
      </c>
      <c r="F6049" s="6">
        <v>49879181.28393568</v>
      </c>
      <c r="G6049" s="6">
        <v>108885176.00799116</v>
      </c>
      <c r="H6049" s="6">
        <f>NPV(Supuestos!$B$22,C6049:G6049)+B6049</f>
        <v>45163744.53348529</v>
      </c>
      <c r="I6049" s="2">
        <f>IFERROR(IRR(B6049:G6049),"")</f>
        <v>0.2396161491389013</v>
      </c>
      <c r="J6049" s="2">
        <f>IFERROR(MIRR(B6049:G6049,Supuestos!$B$22,Supuestos!$B$22),"")</f>
        <v>0.1959236028146747</v>
      </c>
      <c r="K6049" s="6">
        <v>7696.781205761064</v>
      </c>
      <c r="L6049" s="6">
        <v>39712.35877743348</v>
      </c>
      <c r="M6049" s="6">
        <v>142478382.06013468</v>
      </c>
      <c r="N6049" s="6">
        <v>3317.3047673888505</v>
      </c>
      <c r="O6049" s="6">
        <v>107224796.14079745</v>
      </c>
    </row>
    <row r="6050">
      <c r="A6050">
        <v>6046</v>
      </c>
      <c r="B6050" s="6">
        <v>-151468678.13962594</v>
      </c>
      <c r="C6050" s="6">
        <v>27962031.042576406</v>
      </c>
      <c r="D6050" s="6">
        <v>31956709.506300267</v>
      </c>
      <c r="E6050" s="6">
        <v>27817060.92040141</v>
      </c>
      <c r="F6050" s="6">
        <v>45496020.370615155</v>
      </c>
      <c r="G6050" s="6">
        <v>77804806.76334734</v>
      </c>
      <c r="H6050" s="6">
        <f>NPV(Supuestos!$B$22,C6050:G6050)+B6050</f>
        <v>-16228531.73654697</v>
      </c>
      <c r="I6050" s="2">
        <f>IFERROR(IRR(B6050:G6050),"")</f>
        <v>0.10140725192982665</v>
      </c>
      <c r="J6050" s="2">
        <f>IFERROR(MIRR(B6050:G6050,Supuestos!$B$22,Supuestos!$B$22),"")</f>
        <v>0.11445210975430897</v>
      </c>
      <c r="K6050" s="6">
        <v>8080.574042646628</v>
      </c>
      <c r="L6050" s="6">
        <v>32512.856257753927</v>
      </c>
      <c r="M6050" s="6">
        <v>130450874.75332934</v>
      </c>
      <c r="N6050" s="6">
        <v>3377.3792911320925</v>
      </c>
      <c r="O6050" s="6">
        <v>116503733.33477362</v>
      </c>
    </row>
    <row r="6051">
      <c r="A6051">
        <v>6047</v>
      </c>
      <c r="B6051" s="6">
        <v>-154782142.24659914</v>
      </c>
      <c r="C6051" s="6">
        <v>36304643.79389312</v>
      </c>
      <c r="D6051" s="6">
        <v>45536731.23654322</v>
      </c>
      <c r="E6051" s="6">
        <v>45821861.873069435</v>
      </c>
      <c r="F6051" s="6">
        <v>35295475.52702855</v>
      </c>
      <c r="G6051" s="6">
        <v>94939068.05956389</v>
      </c>
      <c r="H6051" s="6">
        <f>NPV(Supuestos!$B$22,C6051:G6051)+B6051</f>
        <v>13237656.05645506</v>
      </c>
      <c r="I6051" s="2">
        <f>IFERROR(IRR(B6051:G6051),"")</f>
        <v>0.17064263167321206</v>
      </c>
      <c r="J6051" s="2">
        <f>IFERROR(MIRR(B6051:G6051,Supuestos!$B$22,Supuestos!$B$22),"")</f>
        <v>0.15886480251775903</v>
      </c>
      <c r="K6051" s="6">
        <v>7610.349681136093</v>
      </c>
      <c r="L6051" s="6">
        <v>38022.645716991305</v>
      </c>
      <c r="M6051" s="6">
        <v>131632891.86993872</v>
      </c>
      <c r="N6051" s="6">
        <v>3388.2949509347477</v>
      </c>
      <c r="O6051" s="6">
        <v>108201325.94165705</v>
      </c>
    </row>
    <row r="6052">
      <c r="A6052">
        <v>6048</v>
      </c>
      <c r="B6052" s="6">
        <v>-164988203.70431608</v>
      </c>
      <c r="C6052" s="6">
        <v>69527137.83384153</v>
      </c>
      <c r="D6052" s="6">
        <v>78676501.61328733</v>
      </c>
      <c r="E6052" s="6">
        <v>75180861.38798772</v>
      </c>
      <c r="F6052" s="6">
        <v>64305577.26019311</v>
      </c>
      <c r="G6052" s="6">
        <v>123201339.35386048</v>
      </c>
      <c r="H6052" s="6">
        <f>NPV(Supuestos!$B$22,C6052:G6052)+B6052</f>
        <v>109345446.0275</v>
      </c>
      <c r="I6052" s="2">
        <f>IFERROR(IRR(B6052:G6052),"")</f>
        <v>0.37227495829031565</v>
      </c>
      <c r="J6052" s="2">
        <f>IFERROR(MIRR(B6052:G6052,Supuestos!$B$22,Supuestos!$B$22),"")</f>
        <v>0.2620311915073297</v>
      </c>
      <c r="K6052" s="6">
        <v>8125.879126308536</v>
      </c>
      <c r="L6052" s="6">
        <v>43764.20384113538</v>
      </c>
      <c r="M6052" s="6">
        <v>136538393.26654056</v>
      </c>
      <c r="N6052" s="6">
        <v>3322.6019402965903</v>
      </c>
      <c r="O6052" s="6">
        <v>113673986.12378907</v>
      </c>
    </row>
    <row r="6053">
      <c r="A6053">
        <v>6049</v>
      </c>
      <c r="B6053" s="6">
        <v>-186491913.1365222</v>
      </c>
      <c r="C6053" s="6">
        <v>37451024.095550746</v>
      </c>
      <c r="D6053" s="6">
        <v>24141394.20593084</v>
      </c>
      <c r="E6053" s="6">
        <v>23379306.25679258</v>
      </c>
      <c r="F6053" s="6">
        <v>28432318.264682177</v>
      </c>
      <c r="G6053" s="6">
        <v>71968953.5186026</v>
      </c>
      <c r="H6053" s="6">
        <f>NPV(Supuestos!$B$22,C6053:G6053)+B6053</f>
        <v>-65071118.73998513</v>
      </c>
      <c r="I6053" s="2">
        <f>IFERROR(IRR(B6053:G6053),"")</f>
        <v>-0.001769562377629863</v>
      </c>
      <c r="J6053" s="2">
        <f>IFERROR(MIRR(B6053:G6053,Supuestos!$B$22,Supuestos!$B$22),"")</f>
        <v>0.0462403480138498</v>
      </c>
      <c r="K6053" s="6">
        <v>7200.4283001395315</v>
      </c>
      <c r="L6053" s="6">
        <v>38017.69159082104</v>
      </c>
      <c r="M6053" s="6">
        <v>164592420.14160025</v>
      </c>
      <c r="N6053" s="6">
        <v>3503.9083521192274</v>
      </c>
      <c r="O6053" s="6">
        <v>112696894.00838113</v>
      </c>
    </row>
    <row r="6054">
      <c r="A6054">
        <v>6050</v>
      </c>
      <c r="B6054" s="6">
        <v>-168453405.61142617</v>
      </c>
      <c r="C6054" s="6">
        <v>93768256.05903612</v>
      </c>
      <c r="D6054" s="6">
        <v>101994812.03892902</v>
      </c>
      <c r="E6054" s="6">
        <v>89394032.31215519</v>
      </c>
      <c r="F6054" s="6">
        <v>98669980.30024472</v>
      </c>
      <c r="G6054" s="6">
        <v>134153494.60916497</v>
      </c>
      <c r="H6054" s="6">
        <f>NPV(Supuestos!$B$22,C6054:G6054)+B6054</f>
        <v>180715242.66488922</v>
      </c>
      <c r="I6054" s="2">
        <f>IFERROR(IRR(B6054:G6054),"")</f>
        <v>0.5115872857515538</v>
      </c>
      <c r="J6054" s="2">
        <f>IFERROR(MIRR(B6054:G6054,Supuestos!$B$22,Supuestos!$B$22),"")</f>
        <v>0.3189123671613834</v>
      </c>
      <c r="K6054" s="6">
        <v>8951.17031083105</v>
      </c>
      <c r="L6054" s="6">
        <v>43240.593100082806</v>
      </c>
      <c r="M6054" s="6">
        <v>137489092.55701122</v>
      </c>
      <c r="N6054" s="6">
        <v>3436.153134300063</v>
      </c>
      <c r="O6054" s="6">
        <v>112556947.04151726</v>
      </c>
    </row>
    <row r="6055">
      <c r="A6055">
        <v>6051</v>
      </c>
      <c r="B6055" s="6">
        <v>-166406078.94851735</v>
      </c>
      <c r="C6055" s="6">
        <v>55474045.71764723</v>
      </c>
      <c r="D6055" s="6">
        <v>54639416.624817535</v>
      </c>
      <c r="E6055" s="6">
        <v>34542428.057338685</v>
      </c>
      <c r="F6055" s="6">
        <v>43831762.32265046</v>
      </c>
      <c r="G6055" s="6">
        <v>84285485.23502526</v>
      </c>
      <c r="H6055" s="6">
        <f>NPV(Supuestos!$B$22,C6055:G6055)+B6055</f>
        <v>17340938.45502525</v>
      </c>
      <c r="I6055" s="2">
        <f>IFERROR(IRR(B6055:G6055),"")</f>
        <v>0.18081773788875607</v>
      </c>
      <c r="J6055" s="2">
        <f>IFERROR(MIRR(B6055:G6055,Supuestos!$B$22,Supuestos!$B$22),"")</f>
        <v>0.16282690978257497</v>
      </c>
      <c r="K6055" s="6">
        <v>8143.44754790869</v>
      </c>
      <c r="L6055" s="6">
        <v>35578.56954095511</v>
      </c>
      <c r="M6055" s="6">
        <v>143227501.75760618</v>
      </c>
      <c r="N6055" s="6">
        <v>3434.5292856295905</v>
      </c>
      <c r="O6055" s="6">
        <v>112919034.80724071</v>
      </c>
    </row>
    <row r="6056">
      <c r="A6056">
        <v>6052</v>
      </c>
      <c r="B6056" s="6">
        <v>-158242077.63068056</v>
      </c>
      <c r="C6056" s="6">
        <v>60466834.37225386</v>
      </c>
      <c r="D6056" s="6">
        <v>60001467.720489845</v>
      </c>
      <c r="E6056" s="6">
        <v>68504857.68953125</v>
      </c>
      <c r="F6056" s="6">
        <v>54547039.02287222</v>
      </c>
      <c r="G6056" s="6">
        <v>118115683.06917787</v>
      </c>
      <c r="H6056" s="6">
        <f>NPV(Supuestos!$B$22,C6056:G6056)+B6056</f>
        <v>80848824.4353511</v>
      </c>
      <c r="I6056" s="2">
        <f>IFERROR(IRR(B6056:G6056),"")</f>
        <v>0.3176031672288539</v>
      </c>
      <c r="J6056" s="2">
        <f>IFERROR(MIRR(B6056:G6056,Supuestos!$B$22,Supuestos!$B$22),"")</f>
        <v>0.23809242418722243</v>
      </c>
      <c r="K6056" s="6">
        <v>7906.590745697186</v>
      </c>
      <c r="L6056" s="6">
        <v>44832.7494323812</v>
      </c>
      <c r="M6056" s="6">
        <v>129884141.48938248</v>
      </c>
      <c r="N6056" s="6">
        <v>3547.035838228961</v>
      </c>
      <c r="O6056" s="6">
        <v>111799739.76928996</v>
      </c>
    </row>
    <row r="6057">
      <c r="A6057">
        <v>6053</v>
      </c>
      <c r="B6057" s="6">
        <v>-163445181.3209406</v>
      </c>
      <c r="C6057" s="6">
        <v>47865623.01504949</v>
      </c>
      <c r="D6057" s="6">
        <v>53489218.66721603</v>
      </c>
      <c r="E6057" s="6">
        <v>54826757.847398594</v>
      </c>
      <c r="F6057" s="6">
        <v>47689496.80393864</v>
      </c>
      <c r="G6057" s="6">
        <v>97216348.80706328</v>
      </c>
      <c r="H6057" s="6">
        <f>NPV(Supuestos!$B$22,C6057:G6057)+B6057</f>
        <v>35434059.77830453</v>
      </c>
      <c r="I6057" s="2">
        <f>IFERROR(IRR(B6057:G6057),"")</f>
        <v>0.2184828623680704</v>
      </c>
      <c r="J6057" s="2">
        <f>IFERROR(MIRR(B6057:G6057,Supuestos!$B$22,Supuestos!$B$22),"")</f>
        <v>0.18562764719577274</v>
      </c>
      <c r="K6057" s="6">
        <v>8116.617085367168</v>
      </c>
      <c r="L6057" s="6">
        <v>37402.52623564382</v>
      </c>
      <c r="M6057" s="6">
        <v>139158622.64253098</v>
      </c>
      <c r="N6057" s="6">
        <v>3320.811504063507</v>
      </c>
      <c r="O6057" s="6">
        <v>115421884.30853504</v>
      </c>
    </row>
    <row r="6058">
      <c r="A6058">
        <v>6054</v>
      </c>
      <c r="B6058" s="6">
        <v>-174031469.10775608</v>
      </c>
      <c r="C6058" s="6">
        <v>32901239.27883837</v>
      </c>
      <c r="D6058" s="6">
        <v>45119859.95994483</v>
      </c>
      <c r="E6058" s="6">
        <v>44442752.40472537</v>
      </c>
      <c r="F6058" s="6">
        <v>45819154.353210405</v>
      </c>
      <c r="G6058" s="6">
        <v>66934027.995468214</v>
      </c>
      <c r="H6058" s="6">
        <f>NPV(Supuestos!$B$22,C6058:G6058)+B6058</f>
        <v>-18562819.456590585</v>
      </c>
      <c r="I6058" s="2">
        <f>IFERROR(IRR(B6058:G6058),"")</f>
        <v>0.0988046743653048</v>
      </c>
      <c r="J6058" s="2">
        <f>IFERROR(MIRR(B6058:G6058,Supuestos!$B$22,Supuestos!$B$22),"")</f>
        <v>0.11457130895923395</v>
      </c>
      <c r="K6058" s="6">
        <v>7979.597597931232</v>
      </c>
      <c r="L6058" s="6">
        <v>34784.994048495275</v>
      </c>
      <c r="M6058" s="6">
        <v>151825848.71148208</v>
      </c>
      <c r="N6058" s="6">
        <v>3504.8021689988673</v>
      </c>
      <c r="O6058" s="6">
        <v>109702753.75404495</v>
      </c>
    </row>
    <row r="6059">
      <c r="A6059">
        <v>6055</v>
      </c>
      <c r="B6059" s="6">
        <v>-169956095.73268455</v>
      </c>
      <c r="C6059" s="6">
        <v>37753090.70951848</v>
      </c>
      <c r="D6059" s="6">
        <v>31716152.030782912</v>
      </c>
      <c r="E6059" s="6">
        <v>37943686.03229591</v>
      </c>
      <c r="F6059" s="6">
        <v>40608847.51868578</v>
      </c>
      <c r="G6059" s="6">
        <v>74833528.87146086</v>
      </c>
      <c r="H6059" s="6">
        <f>NPV(Supuestos!$B$22,C6059:G6059)+B6059</f>
        <v>-23914005.44718855</v>
      </c>
      <c r="I6059" s="2">
        <f>IFERROR(IRR(B6059:G6059),"")</f>
        <v>0.08611453938386958</v>
      </c>
      <c r="J6059" s="2">
        <f>IFERROR(MIRR(B6059:G6059,Supuestos!$B$22,Supuestos!$B$22),"")</f>
        <v>0.10594393231311838</v>
      </c>
      <c r="K6059" s="6">
        <v>7366.8299589068765</v>
      </c>
      <c r="L6059" s="6">
        <v>38798.746542722525</v>
      </c>
      <c r="M6059" s="6">
        <v>147090194.26076752</v>
      </c>
      <c r="N6059" s="6">
        <v>3479.7002899770937</v>
      </c>
      <c r="O6059" s="6">
        <v>109830087.4848578</v>
      </c>
    </row>
    <row r="6060">
      <c r="A6060">
        <v>6056</v>
      </c>
      <c r="B6060" s="6">
        <v>-159067639.93296558</v>
      </c>
      <c r="C6060" s="6">
        <v>73744740.81942628</v>
      </c>
      <c r="D6060" s="6">
        <v>74863459.76185913</v>
      </c>
      <c r="E6060" s="6">
        <v>84083636.00105932</v>
      </c>
      <c r="F6060" s="6">
        <v>81840890.53246167</v>
      </c>
      <c r="G6060" s="6">
        <v>105533667.68042411</v>
      </c>
      <c r="H6060" s="6">
        <f>NPV(Supuestos!$B$22,C6060:G6060)+B6060</f>
        <v>123247047.03684655</v>
      </c>
      <c r="I6060" s="2">
        <f>IFERROR(IRR(B6060:G6060),"")</f>
        <v>0.41188582643848776</v>
      </c>
      <c r="J6060" s="2">
        <f>IFERROR(MIRR(B6060:G6060,Supuestos!$B$22,Supuestos!$B$22),"")</f>
        <v>0.2786014077774386</v>
      </c>
      <c r="K6060" s="6">
        <v>8575.104483242432</v>
      </c>
      <c r="L6060" s="6">
        <v>40397.019454925176</v>
      </c>
      <c r="M6060" s="6">
        <v>131354946.92196071</v>
      </c>
      <c r="N6060" s="6">
        <v>3343.1636794780693</v>
      </c>
      <c r="O6060" s="6">
        <v>111523738.3667349</v>
      </c>
    </row>
    <row r="6061">
      <c r="A6061">
        <v>6057</v>
      </c>
      <c r="B6061" s="6">
        <v>-190445902.82830608</v>
      </c>
      <c r="C6061" s="6">
        <v>71773818.63028356</v>
      </c>
      <c r="D6061" s="6">
        <v>74456461.28727731</v>
      </c>
      <c r="E6061" s="6">
        <v>82788021.49859442</v>
      </c>
      <c r="F6061" s="6">
        <v>82683614.65775236</v>
      </c>
      <c r="G6061" s="6">
        <v>139423156.97678345</v>
      </c>
      <c r="H6061" s="6">
        <f>NPV(Supuestos!$B$22,C6061:G6061)+B6061</f>
        <v>107052329.15828833</v>
      </c>
      <c r="I6061" s="2">
        <f>IFERROR(IRR(B6061:G6061),"")</f>
        <v>0.33187930608007976</v>
      </c>
      <c r="J6061" s="2">
        <f>IFERROR(MIRR(B6061:G6061,Supuestos!$B$22,Supuestos!$B$22),"")</f>
        <v>0.24637119200114554</v>
      </c>
      <c r="K6061" s="6">
        <v>8520.49345960762</v>
      </c>
      <c r="L6061" s="6">
        <v>40711.65734020425</v>
      </c>
      <c r="M6061" s="6">
        <v>162695230.02054632</v>
      </c>
      <c r="N6061" s="6">
        <v>3364.6070388456187</v>
      </c>
      <c r="O6061" s="6">
        <v>108037105.01249765</v>
      </c>
    </row>
    <row r="6062">
      <c r="A6062">
        <v>6058</v>
      </c>
      <c r="B6062" s="6">
        <v>-170673737.30361655</v>
      </c>
      <c r="C6062" s="6">
        <v>73888362.40503035</v>
      </c>
      <c r="D6062" s="6">
        <v>65079051.35576056</v>
      </c>
      <c r="E6062" s="6">
        <v>61678305.97824924</v>
      </c>
      <c r="F6062" s="6">
        <v>78487935.60172307</v>
      </c>
      <c r="G6062" s="6">
        <v>111595246.96295735</v>
      </c>
      <c r="H6062" s="6">
        <f>NPV(Supuestos!$B$22,C6062:G6062)+B6062</f>
        <v>90278165.2334083</v>
      </c>
      <c r="I6062" s="2">
        <f>IFERROR(IRR(B6062:G6062),"")</f>
        <v>0.32936410696046575</v>
      </c>
      <c r="J6062" s="2">
        <f>IFERROR(MIRR(B6062:G6062,Supuestos!$B$22,Supuestos!$B$22),"")</f>
        <v>0.24103378662696584</v>
      </c>
      <c r="K6062" s="6">
        <v>8126.630151627139</v>
      </c>
      <c r="L6062" s="6">
        <v>41918.303901855004</v>
      </c>
      <c r="M6062" s="6">
        <v>143421373.1121058</v>
      </c>
      <c r="N6062" s="6">
        <v>3272.1271694948277</v>
      </c>
      <c r="O6062" s="6">
        <v>113633074.0104699</v>
      </c>
    </row>
    <row r="6063">
      <c r="A6063">
        <v>6059</v>
      </c>
      <c r="B6063" s="6">
        <v>-176438330.46478954</v>
      </c>
      <c r="C6063" s="6">
        <v>50352768.2985231</v>
      </c>
      <c r="D6063" s="6">
        <v>71487896.9894132</v>
      </c>
      <c r="E6063" s="6">
        <v>50391449.28969573</v>
      </c>
      <c r="F6063" s="6">
        <v>63616632.57909647</v>
      </c>
      <c r="G6063" s="6">
        <v>99877826.82116123</v>
      </c>
      <c r="H6063" s="6">
        <f>NPV(Supuestos!$B$22,C6063:G6063)+B6063</f>
        <v>46290739.854637235</v>
      </c>
      <c r="I6063" s="2">
        <f>IFERROR(IRR(B6063:G6063),"")</f>
        <v>0.23516485487304528</v>
      </c>
      <c r="J6063" s="2">
        <f>IFERROR(MIRR(B6063:G6063,Supuestos!$B$22,Supuestos!$B$22),"")</f>
        <v>0.19437758478495937</v>
      </c>
      <c r="K6063" s="6">
        <v>7770.145913756109</v>
      </c>
      <c r="L6063" s="6">
        <v>41088.7388462464</v>
      </c>
      <c r="M6063" s="6">
        <v>150897090.76498526</v>
      </c>
      <c r="N6063" s="6">
        <v>3388.91144686689</v>
      </c>
      <c r="O6063" s="6">
        <v>106078469.17849112</v>
      </c>
    </row>
    <row r="6064">
      <c r="A6064">
        <v>6060</v>
      </c>
      <c r="B6064" s="6">
        <v>-182616752.7204092</v>
      </c>
      <c r="C6064" s="6">
        <v>84698910.78389876</v>
      </c>
      <c r="D6064" s="6">
        <v>76653331.62806006</v>
      </c>
      <c r="E6064" s="6">
        <v>72695077.46110615</v>
      </c>
      <c r="F6064" s="6">
        <v>63233398.812251784</v>
      </c>
      <c r="G6064" s="6">
        <v>118190969.03474984</v>
      </c>
      <c r="H6064" s="6">
        <f>NPV(Supuestos!$B$22,C6064:G6064)+B6064</f>
        <v>98553827.766897</v>
      </c>
      <c r="I6064" s="2">
        <f>IFERROR(IRR(B6064:G6064),"")</f>
        <v>0.34136651120831313</v>
      </c>
      <c r="J6064" s="2">
        <f>IFERROR(MIRR(B6064:G6064,Supuestos!$B$22,Supuestos!$B$22),"")</f>
        <v>0.242769835892793</v>
      </c>
      <c r="K6064" s="6">
        <v>8321.20681450295</v>
      </c>
      <c r="L6064" s="6">
        <v>42311.98297682444</v>
      </c>
      <c r="M6064" s="6">
        <v>154449811.83385846</v>
      </c>
      <c r="N6064" s="6">
        <v>3337.4663202402494</v>
      </c>
      <c r="O6064" s="6">
        <v>111228905.79809879</v>
      </c>
    </row>
    <row r="6065">
      <c r="A6065">
        <v>6061</v>
      </c>
      <c r="B6065" s="6">
        <v>-176683910.00869295</v>
      </c>
      <c r="C6065" s="6">
        <v>75281856.7799867</v>
      </c>
      <c r="D6065" s="6">
        <v>90550886.29969938</v>
      </c>
      <c r="E6065" s="6">
        <v>92779026.04470168</v>
      </c>
      <c r="F6065" s="6">
        <v>72806633.47797029</v>
      </c>
      <c r="G6065" s="6">
        <v>120849921.6739687</v>
      </c>
      <c r="H6065" s="6">
        <f>NPV(Supuestos!$B$22,C6065:G6065)+B6065</f>
        <v>127525007.17976668</v>
      </c>
      <c r="I6065" s="2">
        <f>IFERROR(IRR(B6065:G6065),"")</f>
        <v>0.3952860149765458</v>
      </c>
      <c r="J6065" s="2">
        <f>IFERROR(MIRR(B6065:G6065,Supuestos!$B$22,Supuestos!$B$22),"")</f>
        <v>0.2708662284498171</v>
      </c>
      <c r="K6065" s="6">
        <v>8193.90269271766</v>
      </c>
      <c r="L6065" s="6">
        <v>44540.183667666024</v>
      </c>
      <c r="M6065" s="6">
        <v>147487275.53760272</v>
      </c>
      <c r="N6065" s="6">
        <v>3392.3403687154255</v>
      </c>
      <c r="O6065" s="6">
        <v>105404781.44823913</v>
      </c>
    </row>
    <row r="6066">
      <c r="A6066">
        <v>6062</v>
      </c>
      <c r="B6066" s="6">
        <v>-153140415.91302544</v>
      </c>
      <c r="C6066" s="6">
        <v>72651650.51541175</v>
      </c>
      <c r="D6066" s="6">
        <v>82289984.44668548</v>
      </c>
      <c r="E6066" s="6">
        <v>81141842.39133495</v>
      </c>
      <c r="F6066" s="6">
        <v>65719688.488426715</v>
      </c>
      <c r="G6066" s="6">
        <v>127309674.95436598</v>
      </c>
      <c r="H6066" s="6">
        <f>NPV(Supuestos!$B$22,C6066:G6066)+B6066</f>
        <v>133708992.64934593</v>
      </c>
      <c r="I6066" s="2">
        <f>IFERROR(IRR(B6066:G6066),"")</f>
        <v>0.4400632380522584</v>
      </c>
      <c r="J6066" s="2">
        <f>IFERROR(MIRR(B6066:G6066,Supuestos!$B$22,Supuestos!$B$22),"")</f>
        <v>0.2924616889698155</v>
      </c>
      <c r="K6066" s="6">
        <v>8932.34857681167</v>
      </c>
      <c r="L6066" s="6">
        <v>37324.96301242356</v>
      </c>
      <c r="M6066" s="6">
        <v>126468449.49353984</v>
      </c>
      <c r="N6066" s="6">
        <v>3418.5580315378807</v>
      </c>
      <c r="O6066" s="6">
        <v>103455346.67771763</v>
      </c>
    </row>
    <row r="6067">
      <c r="A6067">
        <v>6063</v>
      </c>
      <c r="B6067" s="6">
        <v>-173806370.27868</v>
      </c>
      <c r="C6067" s="6">
        <v>51369516.27615676</v>
      </c>
      <c r="D6067" s="6">
        <v>62022497.20090483</v>
      </c>
      <c r="E6067" s="6">
        <v>48513749.58484343</v>
      </c>
      <c r="F6067" s="6">
        <v>52498943.109967306</v>
      </c>
      <c r="G6067" s="6">
        <v>98821386.46872379</v>
      </c>
      <c r="H6067" s="6">
        <f>NPV(Supuestos!$B$22,C6067:G6067)+B6067</f>
        <v>34132625.95423157</v>
      </c>
      <c r="I6067" s="2">
        <f>IFERROR(IRR(B6067:G6067),"")</f>
        <v>0.21240718924192023</v>
      </c>
      <c r="J6067" s="2">
        <f>IFERROR(MIRR(B6067:G6067,Supuestos!$B$22,Supuestos!$B$22),"")</f>
        <v>0.1816229079279279</v>
      </c>
      <c r="K6067" s="6">
        <v>8001.501275536415</v>
      </c>
      <c r="L6067" s="6">
        <v>36407.48791122448</v>
      </c>
      <c r="M6067" s="6">
        <v>150501205.40182084</v>
      </c>
      <c r="N6067" s="6">
        <v>3307.6374559042356</v>
      </c>
      <c r="O6067" s="6">
        <v>103425650.3824056</v>
      </c>
    </row>
    <row r="6068">
      <c r="A6068">
        <v>6064</v>
      </c>
      <c r="B6068" s="6">
        <v>-148862180.94709265</v>
      </c>
      <c r="C6068" s="6">
        <v>47097241.33600697</v>
      </c>
      <c r="D6068" s="6">
        <v>43958045.21633818</v>
      </c>
      <c r="E6068" s="6">
        <v>63307891.459163725</v>
      </c>
      <c r="F6068" s="6">
        <v>61354316.36528755</v>
      </c>
      <c r="G6068" s="6">
        <v>108108698.22727223</v>
      </c>
      <c r="H6068" s="6">
        <f>NPV(Supuestos!$B$22,C6068:G6068)+B6068</f>
        <v>61481451.3960362</v>
      </c>
      <c r="I6068" s="2">
        <f>IFERROR(IRR(B6068:G6068),"")</f>
        <v>0.27783428984674846</v>
      </c>
      <c r="J6068" s="2">
        <f>IFERROR(MIRR(B6068:G6068,Supuestos!$B$22,Supuestos!$B$22),"")</f>
        <v>0.22161357387329095</v>
      </c>
      <c r="K6068" s="6">
        <v>8035.506231125335</v>
      </c>
      <c r="L6068" s="6">
        <v>37643.455552789645</v>
      </c>
      <c r="M6068" s="6">
        <v>124663443.21465018</v>
      </c>
      <c r="N6068" s="6">
        <v>3415.7135723779597</v>
      </c>
      <c r="O6068" s="6">
        <v>102398350.98017949</v>
      </c>
    </row>
    <row r="6069">
      <c r="A6069">
        <v>6065</v>
      </c>
      <c r="B6069" s="6">
        <v>-156361286.29902118</v>
      </c>
      <c r="C6069" s="6">
        <v>61199737.760071784</v>
      </c>
      <c r="D6069" s="6">
        <v>69129402.07035741</v>
      </c>
      <c r="E6069" s="6">
        <v>53777066.073561296</v>
      </c>
      <c r="F6069" s="6">
        <v>75058163.31429248</v>
      </c>
      <c r="G6069" s="6">
        <v>125921916.07019259</v>
      </c>
      <c r="H6069" s="6">
        <f>NPV(Supuestos!$B$22,C6069:G6069)+B6069</f>
        <v>96653867.68957293</v>
      </c>
      <c r="I6069" s="2">
        <f>IFERROR(IRR(B6069:G6069),"")</f>
        <v>0.3481953309070564</v>
      </c>
      <c r="J6069" s="2">
        <f>IFERROR(MIRR(B6069:G6069,Supuestos!$B$22,Supuestos!$B$22),"")</f>
        <v>0.2551866488995469</v>
      </c>
      <c r="K6069" s="6">
        <v>8637.756819987431</v>
      </c>
      <c r="L6069" s="6">
        <v>36233.77616640483</v>
      </c>
      <c r="M6069" s="6">
        <v>131323002.52340026</v>
      </c>
      <c r="N6069" s="6">
        <v>3367.9347339086235</v>
      </c>
      <c r="O6069" s="6">
        <v>105258109.80453967</v>
      </c>
    </row>
    <row r="6070">
      <c r="A6070">
        <v>6066</v>
      </c>
      <c r="B6070" s="6">
        <v>-152257105.35823858</v>
      </c>
      <c r="C6070" s="6">
        <v>30986151.142645318</v>
      </c>
      <c r="D6070" s="6">
        <v>26565051.94321601</v>
      </c>
      <c r="E6070" s="6">
        <v>35267567.71307612</v>
      </c>
      <c r="F6070" s="6">
        <v>40695548.51106368</v>
      </c>
      <c r="G6070" s="6">
        <v>63345605.769474715</v>
      </c>
      <c r="H6070" s="6">
        <f>NPV(Supuestos!$B$22,C6070:G6070)+B6070</f>
        <v>-23835968.196382936</v>
      </c>
      <c r="I6070" s="2">
        <f>IFERROR(IRR(B6070:G6070),"")</f>
        <v>0.0805038838345701</v>
      </c>
      <c r="J6070" s="2">
        <f>IFERROR(MIRR(B6070:G6070,Supuestos!$B$22,Supuestos!$B$22),"")</f>
        <v>0.1018351930626582</v>
      </c>
      <c r="K6070" s="6">
        <v>7347.936441410803</v>
      </c>
      <c r="L6070" s="6">
        <v>35729.18430029107</v>
      </c>
      <c r="M6070" s="6">
        <v>131254243.33087927</v>
      </c>
      <c r="N6070" s="6">
        <v>3386.0361714536944</v>
      </c>
      <c r="O6070" s="6">
        <v>105079999.37544404</v>
      </c>
    </row>
    <row r="6071">
      <c r="A6071">
        <v>6067</v>
      </c>
      <c r="B6071" s="6">
        <v>-184071467.34711304</v>
      </c>
      <c r="C6071" s="6">
        <v>64766768.195123315</v>
      </c>
      <c r="D6071" s="6">
        <v>57430401.87325605</v>
      </c>
      <c r="E6071" s="6">
        <v>49959354.57726294</v>
      </c>
      <c r="F6071" s="6">
        <v>44595032.77826965</v>
      </c>
      <c r="G6071" s="6">
        <v>90160375.17774452</v>
      </c>
      <c r="H6071" s="6">
        <f>NPV(Supuestos!$B$22,C6071:G6071)+B6071</f>
        <v>23883770.916907895</v>
      </c>
      <c r="I6071" s="2">
        <f>IFERROR(IRR(B6071:G6071),"")</f>
        <v>0.19136851617147374</v>
      </c>
      <c r="J6071" s="2">
        <f>IFERROR(MIRR(B6071:G6071,Supuestos!$B$22,Supuestos!$B$22),"")</f>
        <v>0.1681578434851061</v>
      </c>
      <c r="K6071" s="6">
        <v>8512.038652358708</v>
      </c>
      <c r="L6071" s="6">
        <v>35268.33630670922</v>
      </c>
      <c r="M6071" s="6">
        <v>160055031.99934545</v>
      </c>
      <c r="N6071" s="6">
        <v>3514.9908844692013</v>
      </c>
      <c r="O6071" s="6">
        <v>109416508.71580969</v>
      </c>
    </row>
    <row r="6072">
      <c r="A6072">
        <v>6068</v>
      </c>
      <c r="B6072" s="6">
        <v>-159199105.8685393</v>
      </c>
      <c r="C6072" s="6">
        <v>82870821.92101473</v>
      </c>
      <c r="D6072" s="6">
        <v>72913461.74889365</v>
      </c>
      <c r="E6072" s="6">
        <v>68200755.8918037</v>
      </c>
      <c r="F6072" s="6">
        <v>51685722.11335782</v>
      </c>
      <c r="G6072" s="6">
        <v>109533074.78427689</v>
      </c>
      <c r="H6072" s="6">
        <f>NPV(Supuestos!$B$22,C6072:G6072)+B6072</f>
        <v>103122849.82438554</v>
      </c>
      <c r="I6072" s="2">
        <f>IFERROR(IRR(B6072:G6072),"")</f>
        <v>0.3844734121283102</v>
      </c>
      <c r="J6072" s="2">
        <f>IFERROR(MIRR(B6072:G6072,Supuestos!$B$22,Supuestos!$B$22),"")</f>
        <v>0.2597479340187294</v>
      </c>
      <c r="K6072" s="6">
        <v>8637.025051908866</v>
      </c>
      <c r="L6072" s="6">
        <v>36371.248137213894</v>
      </c>
      <c r="M6072" s="6">
        <v>134067955.36211449</v>
      </c>
      <c r="N6072" s="6">
        <v>3303.0726173582175</v>
      </c>
      <c r="O6072" s="6">
        <v>106630103.58502783</v>
      </c>
    </row>
    <row r="6073">
      <c r="A6073">
        <v>6069</v>
      </c>
      <c r="B6073" s="6">
        <v>-152100067.32254475</v>
      </c>
      <c r="C6073" s="6">
        <v>61794597.26455322</v>
      </c>
      <c r="D6073" s="6">
        <v>66012735.57559404</v>
      </c>
      <c r="E6073" s="6">
        <v>57987054.030308574</v>
      </c>
      <c r="F6073" s="6">
        <v>47457355.652435645</v>
      </c>
      <c r="G6073" s="6">
        <v>100720994.6799084</v>
      </c>
      <c r="H6073" s="6">
        <f>NPV(Supuestos!$B$22,C6073:G6073)+B6073</f>
        <v>72449878.79931194</v>
      </c>
      <c r="I6073" s="2">
        <f>IFERROR(IRR(B6073:G6073),"")</f>
        <v>0.3151789625756102</v>
      </c>
      <c r="J6073" s="2">
        <f>IFERROR(MIRR(B6073:G6073,Supuestos!$B$22,Supuestos!$B$22),"")</f>
        <v>0.23237125855872565</v>
      </c>
      <c r="K6073" s="6">
        <v>8150.472072406585</v>
      </c>
      <c r="L6073" s="6">
        <v>38612.34408503627</v>
      </c>
      <c r="M6073" s="6">
        <v>126923360.75332543</v>
      </c>
      <c r="N6073" s="6">
        <v>3416.981338864813</v>
      </c>
      <c r="O6073" s="6">
        <v>109443059.98030238</v>
      </c>
    </row>
    <row r="6074">
      <c r="A6074">
        <v>6070</v>
      </c>
      <c r="B6074" s="6">
        <v>-178932747.06810522</v>
      </c>
      <c r="C6074" s="6">
        <v>37446618.3982297</v>
      </c>
      <c r="D6074" s="6">
        <v>52629624.54522815</v>
      </c>
      <c r="E6074" s="6">
        <v>68092154.82168029</v>
      </c>
      <c r="F6074" s="6">
        <v>48206228.58300681</v>
      </c>
      <c r="G6074" s="6">
        <v>95747802.36494617</v>
      </c>
      <c r="H6074" s="6">
        <f>NPV(Supuestos!$B$22,C6074:G6074)+B6074</f>
        <v>18642581.332190387</v>
      </c>
      <c r="I6074" s="2">
        <f>IFERROR(IRR(B6074:G6074),"")</f>
        <v>0.17730445072882076</v>
      </c>
      <c r="J6074" s="2">
        <f>IFERROR(MIRR(B6074:G6074,Supuestos!$B$22,Supuestos!$B$22),"")</f>
        <v>0.1628225037058948</v>
      </c>
      <c r="K6074" s="6">
        <v>8598.126987308176</v>
      </c>
      <c r="L6074" s="6">
        <v>33742.89621461272</v>
      </c>
      <c r="M6074" s="6">
        <v>155722690.54228118</v>
      </c>
      <c r="N6074" s="6">
        <v>3431.9715232898793</v>
      </c>
      <c r="O6074" s="6">
        <v>109340328.5807144</v>
      </c>
    </row>
    <row r="6075">
      <c r="A6075">
        <v>6071</v>
      </c>
      <c r="B6075" s="6">
        <v>-166835643.046042</v>
      </c>
      <c r="C6075" s="6">
        <v>70502463.17200553</v>
      </c>
      <c r="D6075" s="6">
        <v>95687367.32667862</v>
      </c>
      <c r="E6075" s="6">
        <v>88830438.60926461</v>
      </c>
      <c r="F6075" s="6">
        <v>77203493.87745324</v>
      </c>
      <c r="G6075" s="6">
        <v>135707721.80094612</v>
      </c>
      <c r="H6075" s="6">
        <f>NPV(Supuestos!$B$22,C6075:G6075)+B6075</f>
        <v>144787965.05396914</v>
      </c>
      <c r="I6075" s="2">
        <f>IFERROR(IRR(B6075:G6075),"")</f>
        <v>0.43270856929458806</v>
      </c>
      <c r="J6075" s="2">
        <f>IFERROR(MIRR(B6075:G6075,Supuestos!$B$22,Supuestos!$B$22),"")</f>
        <v>0.2917341869920136</v>
      </c>
      <c r="K6075" s="6">
        <v>8533.741027065595</v>
      </c>
      <c r="L6075" s="6">
        <v>41818.50294519023</v>
      </c>
      <c r="M6075" s="6">
        <v>138286181.10413533</v>
      </c>
      <c r="N6075" s="6">
        <v>3270.592996633301</v>
      </c>
      <c r="O6075" s="6">
        <v>110853931.11261018</v>
      </c>
    </row>
    <row r="6076">
      <c r="A6076">
        <v>6072</v>
      </c>
      <c r="B6076" s="6">
        <v>-168165212.9644817</v>
      </c>
      <c r="C6076" s="6">
        <v>81202687.68079026</v>
      </c>
      <c r="D6076" s="6">
        <v>78840931.83664073</v>
      </c>
      <c r="E6076" s="6">
        <v>86367865.29123503</v>
      </c>
      <c r="F6076" s="6">
        <v>71894495.46673253</v>
      </c>
      <c r="G6076" s="6">
        <v>106156084.9923754</v>
      </c>
      <c r="H6076" s="6">
        <f>NPV(Supuestos!$B$22,C6076:G6076)+B6076</f>
        <v>119728057.66856664</v>
      </c>
      <c r="I6076" s="2">
        <f>IFERROR(IRR(B6076:G6076),"")</f>
        <v>0.39996431537006955</v>
      </c>
      <c r="J6076" s="2">
        <f>IFERROR(MIRR(B6076:G6076,Supuestos!$B$22,Supuestos!$B$22),"")</f>
        <v>0.26941586487692937</v>
      </c>
      <c r="K6076" s="6">
        <v>8750.893376423117</v>
      </c>
      <c r="L6076" s="6">
        <v>40170.493651511235</v>
      </c>
      <c r="M6076" s="6">
        <v>140042996.4186692</v>
      </c>
      <c r="N6076" s="6">
        <v>3451.2850561489663</v>
      </c>
      <c r="O6076" s="6">
        <v>112853039.11714381</v>
      </c>
    </row>
    <row r="6077">
      <c r="A6077">
        <v>6073</v>
      </c>
      <c r="B6077" s="6">
        <v>-161671098.4008469</v>
      </c>
      <c r="C6077" s="6">
        <v>53485805.30524005</v>
      </c>
      <c r="D6077" s="6">
        <v>60657552.21124956</v>
      </c>
      <c r="E6077" s="6">
        <v>52432510.50393832</v>
      </c>
      <c r="F6077" s="6">
        <v>50402677.34636815</v>
      </c>
      <c r="G6077" s="6">
        <v>106508953.69169395</v>
      </c>
      <c r="H6077" s="6">
        <f>NPV(Supuestos!$B$22,C6077:G6077)+B6077</f>
        <v>52470586.774749056</v>
      </c>
      <c r="I6077" s="2">
        <f>IFERROR(IRR(B6077:G6077),"")</f>
        <v>0.2564325441618585</v>
      </c>
      <c r="J6077" s="2">
        <f>IFERROR(MIRR(B6077:G6077,Supuestos!$B$22,Supuestos!$B$22),"")</f>
        <v>0.20592032993679488</v>
      </c>
      <c r="K6077" s="6">
        <v>7745.553355645701</v>
      </c>
      <c r="L6077" s="6">
        <v>40157.49474212032</v>
      </c>
      <c r="M6077" s="6">
        <v>136787736.94851452</v>
      </c>
      <c r="N6077" s="6">
        <v>3194.906217853228</v>
      </c>
      <c r="O6077" s="6">
        <v>110691165.74094112</v>
      </c>
    </row>
    <row r="6078">
      <c r="A6078">
        <v>6074</v>
      </c>
      <c r="B6078" s="6">
        <v>-148585264.47514558</v>
      </c>
      <c r="C6078" s="6">
        <v>71490721.3155821</v>
      </c>
      <c r="D6078" s="6">
        <v>53587320.412689924</v>
      </c>
      <c r="E6078" s="6">
        <v>67148220.90568441</v>
      </c>
      <c r="F6078" s="6">
        <v>63433433.56086505</v>
      </c>
      <c r="G6078" s="6">
        <v>91301753.15646216</v>
      </c>
      <c r="H6078" s="6">
        <f>NPV(Supuestos!$B$22,C6078:G6078)+B6078</f>
        <v>85659688.57172862</v>
      </c>
      <c r="I6078" s="2">
        <f>IFERROR(IRR(B6078:G6078),"")</f>
        <v>0.3519126224939013</v>
      </c>
      <c r="J6078" s="2">
        <f>IFERROR(MIRR(B6078:G6078,Supuestos!$B$22,Supuestos!$B$22),"")</f>
        <v>0.2486587116796526</v>
      </c>
      <c r="K6078" s="6">
        <v>8441.389945217252</v>
      </c>
      <c r="L6078" s="6">
        <v>36203.55366913638</v>
      </c>
      <c r="M6078" s="6">
        <v>124136599.36124308</v>
      </c>
      <c r="N6078" s="6">
        <v>3371.4394741381207</v>
      </c>
      <c r="O6078" s="6">
        <v>104471077.48340844</v>
      </c>
    </row>
    <row r="6079">
      <c r="A6079">
        <v>6075</v>
      </c>
      <c r="B6079" s="6">
        <v>-156313784.84721497</v>
      </c>
      <c r="C6079" s="6">
        <v>68016877.99543583</v>
      </c>
      <c r="D6079" s="6">
        <v>59035829.53592798</v>
      </c>
      <c r="E6079" s="6">
        <v>63623512.82104915</v>
      </c>
      <c r="F6079" s="6">
        <v>73279290.50689192</v>
      </c>
      <c r="G6079" s="6">
        <v>106151707.47416401</v>
      </c>
      <c r="H6079" s="6">
        <f>NPV(Supuestos!$B$22,C6079:G6079)+B6079</f>
        <v>90239449.15726477</v>
      </c>
      <c r="I6079" s="2">
        <f>IFERROR(IRR(B6079:G6079),"")</f>
        <v>0.34349957305968415</v>
      </c>
      <c r="J6079" s="2">
        <f>IFERROR(MIRR(B6079:G6079,Supuestos!$B$22,Supuestos!$B$22),"")</f>
        <v>0.2487846054417917</v>
      </c>
      <c r="K6079" s="6">
        <v>7772.50530819137</v>
      </c>
      <c r="L6079" s="6">
        <v>44382.01387590928</v>
      </c>
      <c r="M6079" s="6">
        <v>128717029.77211674</v>
      </c>
      <c r="N6079" s="6">
        <v>3394.4823400738337</v>
      </c>
      <c r="O6079" s="6">
        <v>108691971.58921798</v>
      </c>
    </row>
    <row r="6080">
      <c r="A6080">
        <v>6076</v>
      </c>
      <c r="B6080" s="6">
        <v>-154278174.93321007</v>
      </c>
      <c r="C6080" s="6">
        <v>44041917.95926724</v>
      </c>
      <c r="D6080" s="6">
        <v>35222853.39797796</v>
      </c>
      <c r="E6080" s="6">
        <v>32854399.274868242</v>
      </c>
      <c r="F6080" s="6">
        <v>61064485.99572592</v>
      </c>
      <c r="G6080" s="6">
        <v>79407265.9250769</v>
      </c>
      <c r="H6080" s="6">
        <f>NPV(Supuestos!$B$22,C6080:G6080)+B6080</f>
        <v>11030435.526635505</v>
      </c>
      <c r="I6080" s="2">
        <f>IFERROR(IRR(B6080:G6080),"")</f>
        <v>0.1660174250818519</v>
      </c>
      <c r="J6080" s="2">
        <f>IFERROR(MIRR(B6080:G6080,Supuestos!$B$22,Supuestos!$B$22),"")</f>
        <v>0.15585417990237005</v>
      </c>
      <c r="K6080" s="6">
        <v>7451.94857609435</v>
      </c>
      <c r="L6080" s="6">
        <v>38059.267566399765</v>
      </c>
      <c r="M6080" s="6">
        <v>131588918.55331993</v>
      </c>
      <c r="N6080" s="6">
        <v>3306.2707419507205</v>
      </c>
      <c r="O6080" s="6">
        <v>106401584.70887262</v>
      </c>
    </row>
    <row r="6081">
      <c r="A6081">
        <v>6077</v>
      </c>
      <c r="B6081" s="6">
        <v>-150203789.74075446</v>
      </c>
      <c r="C6081" s="6">
        <v>48205302.08354622</v>
      </c>
      <c r="D6081" s="6">
        <v>61592199.89249708</v>
      </c>
      <c r="E6081" s="6">
        <v>58061960.070821494</v>
      </c>
      <c r="F6081" s="6">
        <v>58885784.197929576</v>
      </c>
      <c r="G6081" s="6">
        <v>111502501.93185791</v>
      </c>
      <c r="H6081" s="6">
        <f>NPV(Supuestos!$B$22,C6081:G6081)+B6081</f>
        <v>71440946.95330028</v>
      </c>
      <c r="I6081" s="2">
        <f>IFERROR(IRR(B6081:G6081),"")</f>
        <v>0.30123077568443446</v>
      </c>
      <c r="J6081" s="2">
        <f>IFERROR(MIRR(B6081:G6081,Supuestos!$B$22,Supuestos!$B$22),"")</f>
        <v>0.23225377650534718</v>
      </c>
      <c r="K6081" s="6">
        <v>7836.690430665314</v>
      </c>
      <c r="L6081" s="6">
        <v>42853.44220909905</v>
      </c>
      <c r="M6081" s="6">
        <v>123337456.90226522</v>
      </c>
      <c r="N6081" s="6">
        <v>3416.1140901967883</v>
      </c>
      <c r="O6081" s="6">
        <v>109280913.97525118</v>
      </c>
    </row>
    <row r="6082">
      <c r="A6082">
        <v>6078</v>
      </c>
      <c r="B6082" s="6">
        <v>-172183375.85571557</v>
      </c>
      <c r="C6082" s="6">
        <v>21846722.722820982</v>
      </c>
      <c r="D6082" s="6">
        <v>18340563.954409555</v>
      </c>
      <c r="E6082" s="6">
        <v>28070524.90387492</v>
      </c>
      <c r="F6082" s="6">
        <v>20722670.253624342</v>
      </c>
      <c r="G6082" s="6">
        <v>64802377.86307657</v>
      </c>
      <c r="H6082" s="6">
        <f>NPV(Supuestos!$B$22,C6082:G6082)+B6082</f>
        <v>-74034502.03218302</v>
      </c>
      <c r="I6082" s="2">
        <f>IFERROR(IRR(B6082:G6082),"")</f>
        <v>-0.0308390832236573</v>
      </c>
      <c r="J6082" s="2">
        <f>IFERROR(MIRR(B6082:G6082,Supuestos!$B$22,Supuestos!$B$22),"")</f>
        <v>0.01878765027320739</v>
      </c>
      <c r="K6082" s="6">
        <v>7025.154687645255</v>
      </c>
      <c r="L6082" s="6">
        <v>36979.67446723912</v>
      </c>
      <c r="M6082" s="6">
        <v>151400341.18122593</v>
      </c>
      <c r="N6082" s="6">
        <v>3369.921341134856</v>
      </c>
      <c r="O6082" s="6">
        <v>112162741.04130153</v>
      </c>
    </row>
    <row r="6083">
      <c r="A6083">
        <v>6079</v>
      </c>
      <c r="B6083" s="6">
        <v>-159055775.05442587</v>
      </c>
      <c r="C6083" s="6">
        <v>33275753.638039704</v>
      </c>
      <c r="D6083" s="6">
        <v>48543282.75739665</v>
      </c>
      <c r="E6083" s="6">
        <v>52245082.12316963</v>
      </c>
      <c r="F6083" s="6">
        <v>46004841.53694072</v>
      </c>
      <c r="G6083" s="6">
        <v>65227432.931700364</v>
      </c>
      <c r="H6083" s="6">
        <f>NPV(Supuestos!$B$22,C6083:G6083)+B6083</f>
        <v>3865548.6836655736</v>
      </c>
      <c r="I6083" s="2">
        <f>IFERROR(IRR(B6083:G6083),"")</f>
        <v>0.1491993644534391</v>
      </c>
      <c r="J6083" s="2">
        <f>IFERROR(MIRR(B6083:G6083,Supuestos!$B$22,Supuestos!$B$22),"")</f>
        <v>0.14548801311260107</v>
      </c>
      <c r="K6083" s="6">
        <v>8301.776825257362</v>
      </c>
      <c r="L6083" s="6">
        <v>33330.98669635794</v>
      </c>
      <c r="M6083" s="6">
        <v>136919262.020923</v>
      </c>
      <c r="N6083" s="6">
        <v>3505.0876627365747</v>
      </c>
      <c r="O6083" s="6">
        <v>111199459.83079337</v>
      </c>
    </row>
    <row r="6084">
      <c r="A6084">
        <v>6080</v>
      </c>
      <c r="B6084" s="6">
        <v>-158618427.80873826</v>
      </c>
      <c r="C6084" s="6">
        <v>31177635.600729108</v>
      </c>
      <c r="D6084" s="6">
        <v>32757854.83443055</v>
      </c>
      <c r="E6084" s="6">
        <v>38663614.61092655</v>
      </c>
      <c r="F6084" s="6">
        <v>47274126.397084236</v>
      </c>
      <c r="G6084" s="6">
        <v>92758402.54495499</v>
      </c>
      <c r="H6084" s="6">
        <f>NPV(Supuestos!$B$22,C6084:G6084)+B6084</f>
        <v>-3800794.9694359675</v>
      </c>
      <c r="I6084" s="2">
        <f>IFERROR(IRR(B6084:G6084),"")</f>
        <v>0.1316399939745089</v>
      </c>
      <c r="J6084" s="2">
        <f>IFERROR(MIRR(B6084:G6084,Supuestos!$B$22,Supuestos!$B$22),"")</f>
        <v>0.1344835623077767</v>
      </c>
      <c r="K6084" s="6">
        <v>7335.817084053566</v>
      </c>
      <c r="L6084" s="6">
        <v>40419.33499614487</v>
      </c>
      <c r="M6084" s="6">
        <v>134897719.95347396</v>
      </c>
      <c r="N6084" s="6">
        <v>3387.8690644788244</v>
      </c>
      <c r="O6084" s="6">
        <v>109716813.52567399</v>
      </c>
    </row>
    <row r="6085">
      <c r="A6085">
        <v>6081</v>
      </c>
      <c r="B6085" s="6">
        <v>-158584897.11227456</v>
      </c>
      <c r="C6085" s="6">
        <v>44632758.68151263</v>
      </c>
      <c r="D6085" s="6">
        <v>7368492.038832184</v>
      </c>
      <c r="E6085" s="6">
        <v>42136527.66477868</v>
      </c>
      <c r="F6085" s="6">
        <v>36520608.24492853</v>
      </c>
      <c r="G6085" s="6">
        <v>66067532.57431218</v>
      </c>
      <c r="H6085" s="6">
        <f>NPV(Supuestos!$B$22,C6085:G6085)+B6085</f>
        <v>-29386045.07608176</v>
      </c>
      <c r="I6085" s="2">
        <f>IFERROR(IRR(B6085:G6085),"")</f>
        <v>0.06773620104043356</v>
      </c>
      <c r="J6085" s="2">
        <f>IFERROR(MIRR(B6085:G6085,Supuestos!$B$22,Supuestos!$B$22),"")</f>
        <v>0.0942189137488132</v>
      </c>
      <c r="K6085" s="6">
        <v>7251.300234179928</v>
      </c>
      <c r="L6085" s="6">
        <v>37072.969265543725</v>
      </c>
      <c r="M6085" s="6">
        <v>137078718.65491596</v>
      </c>
      <c r="N6085" s="6">
        <v>3277.491910289973</v>
      </c>
      <c r="O6085" s="6">
        <v>110410530.33444345</v>
      </c>
    </row>
    <row r="6086">
      <c r="A6086">
        <v>6082</v>
      </c>
      <c r="B6086" s="6">
        <v>-173224097.78915775</v>
      </c>
      <c r="C6086" s="6">
        <v>63302806.56521323</v>
      </c>
      <c r="D6086" s="6">
        <v>43407167.37186307</v>
      </c>
      <c r="E6086" s="6">
        <v>62727085.9326292</v>
      </c>
      <c r="F6086" s="6">
        <v>43050136.20325747</v>
      </c>
      <c r="G6086" s="6">
        <v>92953187.27051105</v>
      </c>
      <c r="H6086" s="6">
        <f>NPV(Supuestos!$B$22,C6086:G6086)+B6086</f>
        <v>31810191.298752934</v>
      </c>
      <c r="I6086" s="2">
        <f>IFERROR(IRR(B6086:G6086),"")</f>
        <v>0.2101735365712633</v>
      </c>
      <c r="J6086" s="2">
        <f>IFERROR(MIRR(B6086:G6086,Supuestos!$B$22,Supuestos!$B$22),"")</f>
        <v>0.17909416201733785</v>
      </c>
      <c r="K6086" s="6">
        <v>7901.2085854441175</v>
      </c>
      <c r="L6086" s="6">
        <v>39272.30197927065</v>
      </c>
      <c r="M6086" s="6">
        <v>148400205.82365638</v>
      </c>
      <c r="N6086" s="6">
        <v>3451.6128660800555</v>
      </c>
      <c r="O6086" s="6">
        <v>106744714.16466449</v>
      </c>
    </row>
    <row r="6087">
      <c r="A6087">
        <v>6083</v>
      </c>
      <c r="B6087" s="6">
        <v>-147323055.83237082</v>
      </c>
      <c r="C6087" s="6">
        <v>35555118.717324205</v>
      </c>
      <c r="D6087" s="6">
        <v>37950321.470473245</v>
      </c>
      <c r="E6087" s="6">
        <v>48531588.528922856</v>
      </c>
      <c r="F6087" s="6">
        <v>36698212.72040424</v>
      </c>
      <c r="G6087" s="6">
        <v>63968593.88580197</v>
      </c>
      <c r="H6087" s="6">
        <f>NPV(Supuestos!$B$22,C6087:G6087)+B6087</f>
        <v>776195.8903902918</v>
      </c>
      <c r="I6087" s="2">
        <f>IFERROR(IRR(B6087:G6087),"")</f>
        <v>0.14201527779185735</v>
      </c>
      <c r="J6087" s="2">
        <f>IFERROR(MIRR(B6087:G6087,Supuestos!$B$22,Supuestos!$B$22),"")</f>
        <v>0.14119873208435196</v>
      </c>
      <c r="K6087" s="6">
        <v>8375.15713514284</v>
      </c>
      <c r="L6087" s="6">
        <v>32835.69837237828</v>
      </c>
      <c r="M6087" s="6">
        <v>125322725.15150505</v>
      </c>
      <c r="N6087" s="6">
        <v>3455.533651355654</v>
      </c>
      <c r="O6087" s="6">
        <v>115184519.49023493</v>
      </c>
    </row>
    <row r="6088">
      <c r="A6088">
        <v>6084</v>
      </c>
      <c r="B6088" s="6">
        <v>-158952683.4659767</v>
      </c>
      <c r="C6088" s="6">
        <v>91274598.10461318</v>
      </c>
      <c r="D6088" s="6">
        <v>83788389.05661383</v>
      </c>
      <c r="E6088" s="6">
        <v>79536624.64637563</v>
      </c>
      <c r="F6088" s="6">
        <v>91102316.56821674</v>
      </c>
      <c r="G6088" s="6">
        <v>123360185.34296882</v>
      </c>
      <c r="H6088" s="6">
        <f>NPV(Supuestos!$B$22,C6088:G6088)+B6088</f>
        <v>157279453.80048332</v>
      </c>
      <c r="I6088" s="2">
        <f>IFERROR(IRR(B6088:G6088),"")</f>
        <v>0.48745510457895946</v>
      </c>
      <c r="J6088" s="2">
        <f>IFERROR(MIRR(B6088:G6088,Supuestos!$B$22,Supuestos!$B$22),"")</f>
        <v>0.30813473948949466</v>
      </c>
      <c r="K6088" s="6">
        <v>9128.740173918834</v>
      </c>
      <c r="L6088" s="6">
        <v>40666.52802226234</v>
      </c>
      <c r="M6088" s="6">
        <v>129253950.01872692</v>
      </c>
      <c r="N6088" s="6">
        <v>3515.7887395781777</v>
      </c>
      <c r="O6088" s="6">
        <v>114096712.07672481</v>
      </c>
    </row>
    <row r="6089">
      <c r="A6089">
        <v>6085</v>
      </c>
      <c r="B6089" s="6">
        <v>-159175274.4841562</v>
      </c>
      <c r="C6089" s="6">
        <v>43304556.9296924</v>
      </c>
      <c r="D6089" s="6">
        <v>44908419.91031344</v>
      </c>
      <c r="E6089" s="6">
        <v>46443615.44519566</v>
      </c>
      <c r="F6089" s="6">
        <v>46076102.63461897</v>
      </c>
      <c r="G6089" s="6">
        <v>75788995.504856</v>
      </c>
      <c r="H6089" s="6">
        <f>NPV(Supuestos!$B$22,C6089:G6089)+B6089</f>
        <v>11358048.370356336</v>
      </c>
      <c r="I6089" s="2">
        <f>IFERROR(IRR(B6089:G6089),"")</f>
        <v>0.16696687170492325</v>
      </c>
      <c r="J6089" s="2">
        <f>IFERROR(MIRR(B6089:G6089,Supuestos!$B$22,Supuestos!$B$22),"")</f>
        <v>0.15582366103878909</v>
      </c>
      <c r="K6089" s="6">
        <v>8131.523618994939</v>
      </c>
      <c r="L6089" s="6">
        <v>34970.42481569413</v>
      </c>
      <c r="M6089" s="6">
        <v>136426247.6557479</v>
      </c>
      <c r="N6089" s="6">
        <v>3414.845390121142</v>
      </c>
      <c r="O6089" s="6">
        <v>112038032.83117747</v>
      </c>
    </row>
    <row r="6090">
      <c r="A6090">
        <v>6086</v>
      </c>
      <c r="B6090" s="6">
        <v>-157416166.25711364</v>
      </c>
      <c r="C6090" s="6">
        <v>36155049.96966894</v>
      </c>
      <c r="D6090" s="6">
        <v>48749234.34577173</v>
      </c>
      <c r="E6090" s="6">
        <v>49306956.81549945</v>
      </c>
      <c r="F6090" s="6">
        <v>43520004.51649393</v>
      </c>
      <c r="G6090" s="6">
        <v>88834340.5298146</v>
      </c>
      <c r="H6090" s="6">
        <f>NPV(Supuestos!$B$22,C6090:G6090)+B6090</f>
        <v>16995643.260088835</v>
      </c>
      <c r="I6090" s="2">
        <f>IFERROR(IRR(B6090:G6090),"")</f>
        <v>0.1788140193193412</v>
      </c>
      <c r="J6090" s="2">
        <f>IFERROR(MIRR(B6090:G6090,Supuestos!$B$22,Supuestos!$B$22),"")</f>
        <v>0.16361728175690304</v>
      </c>
      <c r="K6090" s="6">
        <v>7453.40503994465</v>
      </c>
      <c r="L6090" s="6">
        <v>40483.259299508325</v>
      </c>
      <c r="M6090" s="6">
        <v>133277115.94540633</v>
      </c>
      <c r="N6090" s="6">
        <v>3287.2971118427813</v>
      </c>
      <c r="O6090" s="6">
        <v>111912231.33279417</v>
      </c>
    </row>
    <row r="6091">
      <c r="A6091">
        <v>6087</v>
      </c>
      <c r="B6091" s="6">
        <v>-163496041.428705</v>
      </c>
      <c r="C6091" s="6">
        <v>88822395.83114006</v>
      </c>
      <c r="D6091" s="6">
        <v>62091791.57161032</v>
      </c>
      <c r="E6091" s="6">
        <v>74715378.91036227</v>
      </c>
      <c r="F6091" s="6">
        <v>90375635.74373882</v>
      </c>
      <c r="G6091" s="6">
        <v>122612624.65047038</v>
      </c>
      <c r="H6091" s="6">
        <f>NPV(Supuestos!$B$22,C6091:G6091)+B6091</f>
        <v>129817497.44197407</v>
      </c>
      <c r="I6091" s="2">
        <f>IFERROR(IRR(B6091:G6091),"")</f>
        <v>0.41789016531291673</v>
      </c>
      <c r="J6091" s="2">
        <f>IFERROR(MIRR(B6091:G6091,Supuestos!$B$22,Supuestos!$B$22),"")</f>
        <v>0.28135605327582414</v>
      </c>
      <c r="K6091" s="6">
        <v>8291.102808807424</v>
      </c>
      <c r="L6091" s="6">
        <v>42413.154276198504</v>
      </c>
      <c r="M6091" s="6">
        <v>135363895.62472326</v>
      </c>
      <c r="N6091" s="6">
        <v>3353.94065513586</v>
      </c>
      <c r="O6091" s="6">
        <v>105075179.84439354</v>
      </c>
    </row>
    <row r="6092">
      <c r="A6092">
        <v>6088</v>
      </c>
      <c r="B6092" s="6">
        <v>-158914795.25379616</v>
      </c>
      <c r="C6092" s="6">
        <v>70914416.90359053</v>
      </c>
      <c r="D6092" s="6">
        <v>82462574.09561367</v>
      </c>
      <c r="E6092" s="6">
        <v>80937936.11956857</v>
      </c>
      <c r="F6092" s="6">
        <v>90533936.5388526</v>
      </c>
      <c r="G6092" s="6">
        <v>143167016.3793614</v>
      </c>
      <c r="H6092" s="6">
        <f>NPV(Supuestos!$B$22,C6092:G6092)+B6092</f>
        <v>149333728.4852081</v>
      </c>
      <c r="I6092" s="2">
        <f>IFERROR(IRR(B6092:G6092),"")</f>
        <v>0.44489285469002526</v>
      </c>
      <c r="J6092" s="2">
        <f>IFERROR(MIRR(B6092:G6092,Supuestos!$B$22,Supuestos!$B$22),"")</f>
        <v>0.3015240149674645</v>
      </c>
      <c r="K6092" s="6">
        <v>8911.778286384171</v>
      </c>
      <c r="L6092" s="6">
        <v>39641.879577879095</v>
      </c>
      <c r="M6092" s="6">
        <v>130652423.92150825</v>
      </c>
      <c r="N6092" s="6">
        <v>3444.0473933083317</v>
      </c>
      <c r="O6092" s="6">
        <v>106631101.61023921</v>
      </c>
    </row>
    <row r="6093">
      <c r="A6093">
        <v>6089</v>
      </c>
      <c r="B6093" s="6">
        <v>-175640743.65726492</v>
      </c>
      <c r="C6093" s="6">
        <v>79055813.27805007</v>
      </c>
      <c r="D6093" s="6">
        <v>86032092.74577232</v>
      </c>
      <c r="E6093" s="6">
        <v>73622021.00306469</v>
      </c>
      <c r="F6093" s="6">
        <v>97153103.49629939</v>
      </c>
      <c r="G6093" s="6">
        <v>123086406.62433797</v>
      </c>
      <c r="H6093" s="6">
        <f>NPV(Supuestos!$B$22,C6093:G6093)+B6093</f>
        <v>131047788.96391092</v>
      </c>
      <c r="I6093" s="2">
        <f>IFERROR(IRR(B6093:G6093),"")</f>
        <v>0.3991349330296836</v>
      </c>
      <c r="J6093" s="2">
        <f>IFERROR(MIRR(B6093:G6093,Supuestos!$B$22,Supuestos!$B$22),"")</f>
        <v>0.27443974027351037</v>
      </c>
      <c r="K6093" s="6">
        <v>8495.973829007928</v>
      </c>
      <c r="L6093" s="6">
        <v>41641.13182043255</v>
      </c>
      <c r="M6093" s="6">
        <v>147338186.3647318</v>
      </c>
      <c r="N6093" s="6">
        <v>3242.1808244350054</v>
      </c>
      <c r="O6093" s="6">
        <v>110547304.22578035</v>
      </c>
    </row>
    <row r="6094">
      <c r="A6094">
        <v>6090</v>
      </c>
      <c r="B6094" s="6">
        <v>-174681601.68544194</v>
      </c>
      <c r="C6094" s="6">
        <v>70784196.20901261</v>
      </c>
      <c r="D6094" s="6">
        <v>61950066.09083834</v>
      </c>
      <c r="E6094" s="6">
        <v>55672597.03014839</v>
      </c>
      <c r="F6094" s="6">
        <v>58910337.8475391</v>
      </c>
      <c r="G6094" s="6">
        <v>99446806.554288</v>
      </c>
      <c r="H6094" s="6">
        <f>NPV(Supuestos!$B$22,C6094:G6094)+B6094</f>
        <v>59184984.237426594</v>
      </c>
      <c r="I6094" s="2">
        <f>IFERROR(IRR(B6094:G6094),"")</f>
        <v>0.2682962098697994</v>
      </c>
      <c r="J6094" s="2">
        <f>IFERROR(MIRR(B6094:G6094,Supuestos!$B$22,Supuestos!$B$22),"")</f>
        <v>0.20850667469177453</v>
      </c>
      <c r="K6094" s="6">
        <v>8287.417683540862</v>
      </c>
      <c r="L6094" s="6">
        <v>39498.792131142705</v>
      </c>
      <c r="M6094" s="6">
        <v>148494162.614551</v>
      </c>
      <c r="N6094" s="6">
        <v>3463.2502801095447</v>
      </c>
      <c r="O6094" s="6">
        <v>112974217.18062179</v>
      </c>
    </row>
    <row r="6095">
      <c r="A6095">
        <v>6091</v>
      </c>
      <c r="B6095" s="6">
        <v>-150761088.25499415</v>
      </c>
      <c r="C6095" s="6">
        <v>60726262.93860857</v>
      </c>
      <c r="D6095" s="6">
        <v>74871050.67454097</v>
      </c>
      <c r="E6095" s="6">
        <v>78387505.65165478</v>
      </c>
      <c r="F6095" s="6">
        <v>66843069.37259981</v>
      </c>
      <c r="G6095" s="6">
        <v>116508968.35874784</v>
      </c>
      <c r="H6095" s="6">
        <f>NPV(Supuestos!$B$22,C6095:G6095)+B6095</f>
        <v>113115309.63987127</v>
      </c>
      <c r="I6095" s="2">
        <f>IFERROR(IRR(B6095:G6095),"")</f>
        <v>0.39436751527046654</v>
      </c>
      <c r="J6095" s="2">
        <f>IFERROR(MIRR(B6095:G6095,Supuestos!$B$22,Supuestos!$B$22),"")</f>
        <v>0.2750496841139771</v>
      </c>
      <c r="K6095" s="6">
        <v>8453.01931185728</v>
      </c>
      <c r="L6095" s="6">
        <v>40982.06749828234</v>
      </c>
      <c r="M6095" s="6">
        <v>123047311.61476862</v>
      </c>
      <c r="N6095" s="6">
        <v>3452.8924719430506</v>
      </c>
      <c r="O6095" s="6">
        <v>110835751.37556607</v>
      </c>
    </row>
    <row r="6096">
      <c r="A6096">
        <v>6092</v>
      </c>
      <c r="B6096" s="6">
        <v>-170909412.1016553</v>
      </c>
      <c r="C6096" s="6">
        <v>81763381.57858562</v>
      </c>
      <c r="D6096" s="6">
        <v>94734756.78138177</v>
      </c>
      <c r="E6096" s="6">
        <v>90173196.6403903</v>
      </c>
      <c r="F6096" s="6">
        <v>100248528.31283896</v>
      </c>
      <c r="G6096" s="6">
        <v>123228025.83944684</v>
      </c>
      <c r="H6096" s="6">
        <f>NPV(Supuestos!$B$22,C6096:G6096)+B6096</f>
        <v>157928462.50026444</v>
      </c>
      <c r="I6096" s="2">
        <f>IFERROR(IRR(B6096:G6096),"")</f>
        <v>0.4570056109841445</v>
      </c>
      <c r="J6096" s="2">
        <f>IFERROR(MIRR(B6096:G6096,Supuestos!$B$22,Supuestos!$B$22),"")</f>
        <v>0.2994154367848316</v>
      </c>
      <c r="K6096" s="6">
        <v>8555.096554982096</v>
      </c>
      <c r="L6096" s="6">
        <v>44169.318584606546</v>
      </c>
      <c r="M6096" s="6">
        <v>140679589.28092936</v>
      </c>
      <c r="N6096" s="6">
        <v>3326.19028656433</v>
      </c>
      <c r="O6096" s="6">
        <v>113218868.22225916</v>
      </c>
    </row>
    <row r="6097">
      <c r="A6097">
        <v>6093</v>
      </c>
      <c r="B6097" s="6">
        <v>-176871491.7444632</v>
      </c>
      <c r="C6097" s="6">
        <v>50763647.5299459</v>
      </c>
      <c r="D6097" s="6">
        <v>51880304.984348744</v>
      </c>
      <c r="E6097" s="6">
        <v>64687428.20427354</v>
      </c>
      <c r="F6097" s="6">
        <v>56912066.05597897</v>
      </c>
      <c r="G6097" s="6">
        <v>99173268.05823511</v>
      </c>
      <c r="H6097" s="6">
        <f>NPV(Supuestos!$B$22,C6097:G6097)+B6097</f>
        <v>36444404.8072601</v>
      </c>
      <c r="I6097" s="2">
        <f>IFERROR(IRR(B6097:G6097),"")</f>
        <v>0.2142641219361517</v>
      </c>
      <c r="J6097" s="2">
        <f>IFERROR(MIRR(B6097:G6097,Supuestos!$B$22,Supuestos!$B$22),"")</f>
        <v>0.18352633981069344</v>
      </c>
      <c r="K6097" s="6">
        <v>7791.795092123677</v>
      </c>
      <c r="L6097" s="6">
        <v>39541.19618831423</v>
      </c>
      <c r="M6097" s="6">
        <v>152223739.8727187</v>
      </c>
      <c r="N6097" s="6">
        <v>3422.9995578837893</v>
      </c>
      <c r="O6097" s="6">
        <v>107202242.5924424</v>
      </c>
    </row>
    <row r="6098">
      <c r="A6098">
        <v>6094</v>
      </c>
      <c r="B6098" s="6">
        <v>-170235418.70271158</v>
      </c>
      <c r="C6098" s="6">
        <v>24758206.44627304</v>
      </c>
      <c r="D6098" s="6">
        <v>17562657.038297553</v>
      </c>
      <c r="E6098" s="6">
        <v>14225859.852687523</v>
      </c>
      <c r="F6098" s="6">
        <v>32899291.151116997</v>
      </c>
      <c r="G6098" s="6">
        <v>65251228.44631986</v>
      </c>
      <c r="H6098" s="6">
        <f>NPV(Supuestos!$B$22,C6098:G6098)+B6098</f>
        <v>-72033284.455126</v>
      </c>
      <c r="I6098" s="2">
        <f>IFERROR(IRR(B6098:G6098),"")</f>
        <v>-0.025867194842400458</v>
      </c>
      <c r="J6098" s="2">
        <f>IFERROR(MIRR(B6098:G6098,Supuestos!$B$22,Supuestos!$B$22),"")</f>
        <v>0.02121938949138591</v>
      </c>
      <c r="K6098" s="6">
        <v>7494.132536548166</v>
      </c>
      <c r="L6098" s="6">
        <v>33743.10753076051</v>
      </c>
      <c r="M6098" s="6">
        <v>150005393.10027033</v>
      </c>
      <c r="N6098" s="6">
        <v>3428.5733695452413</v>
      </c>
      <c r="O6098" s="6">
        <v>113953434.3641196</v>
      </c>
    </row>
    <row r="6099">
      <c r="A6099">
        <v>6095</v>
      </c>
      <c r="B6099" s="6">
        <v>-164932548.20046365</v>
      </c>
      <c r="C6099" s="6">
        <v>54806434.92760128</v>
      </c>
      <c r="D6099" s="6">
        <v>40907399.99138339</v>
      </c>
      <c r="E6099" s="6">
        <v>59014917.76814005</v>
      </c>
      <c r="F6099" s="6">
        <v>56510978.439404726</v>
      </c>
      <c r="G6099" s="6">
        <v>81291144.12974733</v>
      </c>
      <c r="H6099" s="6">
        <f>NPV(Supuestos!$B$22,C6099:G6099)+B6099</f>
        <v>30132685.143293414</v>
      </c>
      <c r="I6099" s="2">
        <f>IFERROR(IRR(B6099:G6099),"")</f>
        <v>0.20822666159749803</v>
      </c>
      <c r="J6099" s="2">
        <f>IFERROR(MIRR(B6099:G6099,Supuestos!$B$22,Supuestos!$B$22),"")</f>
        <v>0.17890701483115445</v>
      </c>
      <c r="K6099" s="6">
        <v>7957.818883936392</v>
      </c>
      <c r="L6099" s="6">
        <v>37371.20053984422</v>
      </c>
      <c r="M6099" s="6">
        <v>141141088.57075596</v>
      </c>
      <c r="N6099" s="6">
        <v>3426.059102267027</v>
      </c>
      <c r="O6099" s="6">
        <v>110197545.9953035</v>
      </c>
    </row>
    <row r="6100">
      <c r="A6100">
        <v>6096</v>
      </c>
      <c r="B6100" s="6">
        <v>-168774609.17960235</v>
      </c>
      <c r="C6100" s="6">
        <v>76978000.05827485</v>
      </c>
      <c r="D6100" s="6">
        <v>87402496.0632237</v>
      </c>
      <c r="E6100" s="6">
        <v>69795915.97303788</v>
      </c>
      <c r="F6100" s="6">
        <v>75887761.65045512</v>
      </c>
      <c r="G6100" s="6">
        <v>121809831.77733162</v>
      </c>
      <c r="H6100" s="6">
        <f>NPV(Supuestos!$B$22,C6100:G6100)+B6100</f>
        <v>121309446.73504913</v>
      </c>
      <c r="I6100" s="2">
        <f>IFERROR(IRR(B6100:G6100),"")</f>
        <v>0.39542391587162495</v>
      </c>
      <c r="J6100" s="2">
        <f>IFERROR(MIRR(B6100:G6100,Supuestos!$B$22,Supuestos!$B$22),"")</f>
        <v>0.2704225706724177</v>
      </c>
      <c r="K6100" s="6">
        <v>8890.403033971288</v>
      </c>
      <c r="L6100" s="6">
        <v>39564.577826677414</v>
      </c>
      <c r="M6100" s="6">
        <v>140635005.75975546</v>
      </c>
      <c r="N6100" s="6">
        <v>3523.109808564186</v>
      </c>
      <c r="O6100" s="6">
        <v>108805984.31404762</v>
      </c>
    </row>
    <row r="6101">
      <c r="A6101">
        <v>6097</v>
      </c>
      <c r="B6101" s="6">
        <v>-170724976.44339585</v>
      </c>
      <c r="C6101" s="6">
        <v>63960213.420776755</v>
      </c>
      <c r="D6101" s="6">
        <v>61751470.21595362</v>
      </c>
      <c r="E6101" s="6">
        <v>88624816.03092566</v>
      </c>
      <c r="F6101" s="6">
        <v>63443586.77335975</v>
      </c>
      <c r="G6101" s="6">
        <v>127079405.93516803</v>
      </c>
      <c r="H6101" s="6">
        <f>NPV(Supuestos!$B$22,C6101:G6101)+B6101</f>
        <v>96280209.3240198</v>
      </c>
      <c r="I6101" s="2">
        <f>IFERROR(IRR(B6101:G6101),"")</f>
        <v>0.33217633860549506</v>
      </c>
      <c r="J6101" s="2">
        <f>IFERROR(MIRR(B6101:G6101,Supuestos!$B$22,Supuestos!$B$22),"")</f>
        <v>0.24666388459211852</v>
      </c>
      <c r="K6101" s="6">
        <v>8423.085471646486</v>
      </c>
      <c r="L6101" s="6">
        <v>40339.6453144651</v>
      </c>
      <c r="M6101" s="6">
        <v>143542234.0130244</v>
      </c>
      <c r="N6101" s="6">
        <v>3363.8112500309944</v>
      </c>
      <c r="O6101" s="6">
        <v>108534797.6997761</v>
      </c>
    </row>
    <row r="6102">
      <c r="A6102">
        <v>6098</v>
      </c>
      <c r="B6102" s="6">
        <v>-164197939.10799602</v>
      </c>
      <c r="C6102" s="6">
        <v>98760331.87329875</v>
      </c>
      <c r="D6102" s="6">
        <v>90166215.37281358</v>
      </c>
      <c r="E6102" s="6">
        <v>83107830.94479975</v>
      </c>
      <c r="F6102" s="6">
        <v>94962323.84842671</v>
      </c>
      <c r="G6102" s="6">
        <v>133587612.82557255</v>
      </c>
      <c r="H6102" s="6">
        <f>NPV(Supuestos!$B$22,C6102:G6102)+B6102</f>
        <v>173515863.60394093</v>
      </c>
      <c r="I6102" s="2">
        <f>IFERROR(IRR(B6102:G6102),"")</f>
        <v>0.5106955276889968</v>
      </c>
      <c r="J6102" s="2">
        <f>IFERROR(MIRR(B6102:G6102,Supuestos!$B$22,Supuestos!$B$22),"")</f>
        <v>0.3168644486021295</v>
      </c>
      <c r="K6102" s="6">
        <v>8470.420019434492</v>
      </c>
      <c r="L6102" s="6">
        <v>46503.859844917504</v>
      </c>
      <c r="M6102" s="6">
        <v>132685361.07508682</v>
      </c>
      <c r="N6102" s="6">
        <v>3469.467800948769</v>
      </c>
      <c r="O6102" s="6">
        <v>105878662.93372504</v>
      </c>
    </row>
    <row r="6103">
      <c r="A6103">
        <v>6099</v>
      </c>
      <c r="B6103" s="6">
        <v>-169185516.5275071</v>
      </c>
      <c r="C6103" s="6">
        <v>109552070.74701649</v>
      </c>
      <c r="D6103" s="6">
        <v>94265979.26899698</v>
      </c>
      <c r="E6103" s="6">
        <v>104006279.47747998</v>
      </c>
      <c r="F6103" s="6">
        <v>95319235.88096148</v>
      </c>
      <c r="G6103" s="6">
        <v>149732831.6063457</v>
      </c>
      <c r="H6103" s="6">
        <f>NPV(Supuestos!$B$22,C6103:G6103)+B6103</f>
        <v>203851857.76702225</v>
      </c>
      <c r="I6103" s="2">
        <f>IFERROR(IRR(B6103:G6103),"")</f>
        <v>0.5578140609909255</v>
      </c>
      <c r="J6103" s="2">
        <f>IFERROR(MIRR(B6103:G6103,Supuestos!$B$22,Supuestos!$B$22),"")</f>
        <v>0.3353117916882684</v>
      </c>
      <c r="K6103" s="6">
        <v>9397.101154307538</v>
      </c>
      <c r="L6103" s="6">
        <v>40894.02750958603</v>
      </c>
      <c r="M6103" s="6">
        <v>138442691.47833788</v>
      </c>
      <c r="N6103" s="6">
        <v>3463.4663343119123</v>
      </c>
      <c r="O6103" s="6">
        <v>109506775.94312781</v>
      </c>
    </row>
    <row r="6104">
      <c r="A6104">
        <v>6100</v>
      </c>
      <c r="B6104" s="6">
        <v>-160447564.8494467</v>
      </c>
      <c r="C6104" s="6">
        <v>50349994.21709181</v>
      </c>
      <c r="D6104" s="6">
        <v>59739257.81206769</v>
      </c>
      <c r="E6104" s="6">
        <v>63108281.78711146</v>
      </c>
      <c r="F6104" s="6">
        <v>48844466.49035759</v>
      </c>
      <c r="G6104" s="6">
        <v>106367562.21146879</v>
      </c>
      <c r="H6104" s="6">
        <f>NPV(Supuestos!$B$22,C6104:G6104)+B6104</f>
        <v>56446632.43313582</v>
      </c>
      <c r="I6104" s="2">
        <f>IFERROR(IRR(B6104:G6104),"")</f>
        <v>0.2643609181811214</v>
      </c>
      <c r="J6104" s="2">
        <f>IFERROR(MIRR(B6104:G6104,Supuestos!$B$22,Supuestos!$B$22),"")</f>
        <v>0.21084293458693004</v>
      </c>
      <c r="K6104" s="6">
        <v>7642.316624304609</v>
      </c>
      <c r="L6104" s="6">
        <v>40033.17696875201</v>
      </c>
      <c r="M6104" s="6">
        <v>135971867.73968497</v>
      </c>
      <c r="N6104" s="6">
        <v>3182.7014450294278</v>
      </c>
      <c r="O6104" s="6">
        <v>105121371.23524527</v>
      </c>
    </row>
    <row r="6105">
      <c r="A6105">
        <v>6101</v>
      </c>
      <c r="B6105" s="6">
        <v>-177322953.05897936</v>
      </c>
      <c r="C6105" s="6">
        <v>63424832.02134643</v>
      </c>
      <c r="D6105" s="6">
        <v>65091234.26421499</v>
      </c>
      <c r="E6105" s="6">
        <v>68893242.78878003</v>
      </c>
      <c r="F6105" s="6">
        <v>77500865.79888527</v>
      </c>
      <c r="G6105" s="6">
        <v>119119300.88811009</v>
      </c>
      <c r="H6105" s="6">
        <f>NPV(Supuestos!$B$22,C6105:G6105)+B6105</f>
        <v>82652998.51955491</v>
      </c>
      <c r="I6105" s="2">
        <f>IFERROR(IRR(B6105:G6105),"")</f>
        <v>0.3014831262167296</v>
      </c>
      <c r="J6105" s="2">
        <f>IFERROR(MIRR(B6105:G6105,Supuestos!$B$22,Supuestos!$B$22),"")</f>
        <v>0.230661163482212</v>
      </c>
      <c r="K6105" s="6">
        <v>7981.162342544028</v>
      </c>
      <c r="L6105" s="6">
        <v>42899.093081244726</v>
      </c>
      <c r="M6105" s="6">
        <v>149932182.96063364</v>
      </c>
      <c r="N6105" s="6">
        <v>3406.8288065182664</v>
      </c>
      <c r="O6105" s="6">
        <v>110606530.54037298</v>
      </c>
    </row>
    <row r="6106">
      <c r="A6106">
        <v>6102</v>
      </c>
      <c r="B6106" s="6">
        <v>-186335788.01280865</v>
      </c>
      <c r="C6106" s="6">
        <v>54901359.74211737</v>
      </c>
      <c r="D6106" s="6">
        <v>73959927.26810671</v>
      </c>
      <c r="E6106" s="6">
        <v>57517461.69826669</v>
      </c>
      <c r="F6106" s="6">
        <v>62988656.553833395</v>
      </c>
      <c r="G6106" s="6">
        <v>96629791.22230032</v>
      </c>
      <c r="H6106" s="6">
        <f>NPV(Supuestos!$B$22,C6106:G6106)+B6106</f>
        <v>45036537.09974352</v>
      </c>
      <c r="I6106" s="2">
        <f>IFERROR(IRR(B6106:G6106),"")</f>
        <v>0.22985064290957002</v>
      </c>
      <c r="J6106" s="2">
        <f>IFERROR(MIRR(B6106:G6106,Supuestos!$B$22,Supuestos!$B$22),"")</f>
        <v>0.19044100726041102</v>
      </c>
      <c r="K6106" s="6">
        <v>8384.540428128676</v>
      </c>
      <c r="L6106" s="6">
        <v>38677.693686145205</v>
      </c>
      <c r="M6106" s="6">
        <v>160392213.1025477</v>
      </c>
      <c r="N6106" s="6">
        <v>3341.3403891337416</v>
      </c>
      <c r="O6106" s="6">
        <v>119220174.15186976</v>
      </c>
    </row>
    <row r="6107">
      <c r="A6107">
        <v>6103</v>
      </c>
      <c r="B6107" s="6">
        <v>-168233668.99548346</v>
      </c>
      <c r="C6107" s="6">
        <v>53886654.847986035</v>
      </c>
      <c r="D6107" s="6">
        <v>55498204.47832266</v>
      </c>
      <c r="E6107" s="6">
        <v>50622021.5110886</v>
      </c>
      <c r="F6107" s="6">
        <v>57062046.52390088</v>
      </c>
      <c r="G6107" s="6">
        <v>98665557.10657996</v>
      </c>
      <c r="H6107" s="6">
        <f>NPV(Supuestos!$B$22,C6107:G6107)+B6107</f>
        <v>40936926.278174184</v>
      </c>
      <c r="I6107" s="2">
        <f>IFERROR(IRR(B6107:G6107),"")</f>
        <v>0.22854946075412563</v>
      </c>
      <c r="J6107" s="2">
        <f>IFERROR(MIRR(B6107:G6107,Supuestos!$B$22,Supuestos!$B$22),"")</f>
        <v>0.19075494709788132</v>
      </c>
      <c r="K6107" s="6">
        <v>7450.9127041372485</v>
      </c>
      <c r="L6107" s="6">
        <v>44630.35604345059</v>
      </c>
      <c r="M6107" s="6">
        <v>141630718.04873827</v>
      </c>
      <c r="N6107" s="6">
        <v>3373.263632350912</v>
      </c>
      <c r="O6107" s="6">
        <v>113733753.73204036</v>
      </c>
    </row>
    <row r="6108">
      <c r="A6108">
        <v>6104</v>
      </c>
      <c r="B6108" s="6">
        <v>-160598822.10710093</v>
      </c>
      <c r="C6108" s="6">
        <v>85219295.91572715</v>
      </c>
      <c r="D6108" s="6">
        <v>71042303.07497667</v>
      </c>
      <c r="E6108" s="6">
        <v>84437170.2628352</v>
      </c>
      <c r="F6108" s="6">
        <v>96730534.351778</v>
      </c>
      <c r="G6108" s="6">
        <v>142142176.5457139</v>
      </c>
      <c r="H6108" s="6">
        <f>NPV(Supuestos!$B$22,C6108:G6108)+B6108</f>
        <v>156908810.43099383</v>
      </c>
      <c r="I6108" s="2">
        <f>IFERROR(IRR(B6108:G6108),"")</f>
        <v>0.463481855840633</v>
      </c>
      <c r="J6108" s="2">
        <f>IFERROR(MIRR(B6108:G6108,Supuestos!$B$22,Supuestos!$B$22),"")</f>
        <v>0.30649338194476505</v>
      </c>
      <c r="K6108" s="6">
        <v>8982.806273003165</v>
      </c>
      <c r="L6108" s="6">
        <v>40799.08677548656</v>
      </c>
      <c r="M6108" s="6">
        <v>131279598.69752964</v>
      </c>
      <c r="N6108" s="6">
        <v>3364.965190924704</v>
      </c>
      <c r="O6108" s="6">
        <v>114778739.35706</v>
      </c>
    </row>
    <row r="6109">
      <c r="A6109">
        <v>6105</v>
      </c>
      <c r="B6109" s="6">
        <v>-153644191.86909997</v>
      </c>
      <c r="C6109" s="6">
        <v>47103788.42398439</v>
      </c>
      <c r="D6109" s="6">
        <v>66563351.270490035</v>
      </c>
      <c r="E6109" s="6">
        <v>60102016.84367381</v>
      </c>
      <c r="F6109" s="6">
        <v>57151346.43205752</v>
      </c>
      <c r="G6109" s="6">
        <v>91642368.39412668</v>
      </c>
      <c r="H6109" s="6">
        <f>NPV(Supuestos!$B$22,C6109:G6109)+B6109</f>
        <v>60894767.12729593</v>
      </c>
      <c r="I6109" s="2">
        <f>IFERROR(IRR(B6109:G6109),"")</f>
        <v>0.2812250230179056</v>
      </c>
      <c r="J6109" s="2">
        <f>IFERROR(MIRR(B6109:G6109,Supuestos!$B$22,Supuestos!$B$22),"")</f>
        <v>0.21871696195521784</v>
      </c>
      <c r="K6109" s="6">
        <v>8158.879094521639</v>
      </c>
      <c r="L6109" s="6">
        <v>39272.192595315595</v>
      </c>
      <c r="M6109" s="6">
        <v>128010826.17614414</v>
      </c>
      <c r="N6109" s="6">
        <v>3342.590831158062</v>
      </c>
      <c r="O6109" s="6">
        <v>113649218.30356193</v>
      </c>
    </row>
    <row r="6110">
      <c r="A6110">
        <v>6106</v>
      </c>
      <c r="B6110" s="6">
        <v>-174394521.13250813</v>
      </c>
      <c r="C6110" s="6">
        <v>70954368.89865473</v>
      </c>
      <c r="D6110" s="6">
        <v>83267983.29951149</v>
      </c>
      <c r="E6110" s="6">
        <v>77317580.13156028</v>
      </c>
      <c r="F6110" s="6">
        <v>78703668.1969179</v>
      </c>
      <c r="G6110" s="6">
        <v>121325118.75656313</v>
      </c>
      <c r="H6110" s="6">
        <f>NPV(Supuestos!$B$22,C6110:G6110)+B6110</f>
        <v>113716681.518622</v>
      </c>
      <c r="I6110" s="2">
        <f>IFERROR(IRR(B6110:G6110),"")</f>
        <v>0.3678895280728201</v>
      </c>
      <c r="J6110" s="2">
        <f>IFERROR(MIRR(B6110:G6110,Supuestos!$B$22,Supuestos!$B$22),"")</f>
        <v>0.26040556795468817</v>
      </c>
      <c r="K6110" s="6">
        <v>8278.411147602346</v>
      </c>
      <c r="L6110" s="6">
        <v>44365.34872760631</v>
      </c>
      <c r="M6110" s="6">
        <v>145012553.3345976</v>
      </c>
      <c r="N6110" s="6">
        <v>3489.610516435156</v>
      </c>
      <c r="O6110" s="6">
        <v>103684238.18445957</v>
      </c>
    </row>
    <row r="6111">
      <c r="A6111">
        <v>6107</v>
      </c>
      <c r="B6111" s="6">
        <v>-176402121.56912127</v>
      </c>
      <c r="C6111" s="6">
        <v>74672341.79491313</v>
      </c>
      <c r="D6111" s="6">
        <v>75300891.3963398</v>
      </c>
      <c r="E6111" s="6">
        <v>67788977.02992606</v>
      </c>
      <c r="F6111" s="6">
        <v>74707454.3616264</v>
      </c>
      <c r="G6111" s="6">
        <v>118817144.94914736</v>
      </c>
      <c r="H6111" s="6">
        <f>NPV(Supuestos!$B$22,C6111:G6111)+B6111</f>
        <v>98739864.2143054</v>
      </c>
      <c r="I6111" s="2">
        <f>IFERROR(IRR(B6111:G6111),"")</f>
        <v>0.3403128580211831</v>
      </c>
      <c r="J6111" s="2">
        <f>IFERROR(MIRR(B6111:G6111,Supuestos!$B$22,Supuestos!$B$22),"")</f>
        <v>0.24599260277729895</v>
      </c>
      <c r="K6111" s="6">
        <v>8099.094561904629</v>
      </c>
      <c r="L6111" s="6">
        <v>41880.1791517567</v>
      </c>
      <c r="M6111" s="6">
        <v>149266799.0715545</v>
      </c>
      <c r="N6111" s="6">
        <v>3343.209536590924</v>
      </c>
      <c r="O6111" s="6">
        <v>107329024.52190512</v>
      </c>
    </row>
    <row r="6112">
      <c r="A6112">
        <v>6108</v>
      </c>
      <c r="B6112" s="6">
        <v>-172146225.5429031</v>
      </c>
      <c r="C6112" s="6">
        <v>87943289.20464203</v>
      </c>
      <c r="D6112" s="6">
        <v>97410400.71078256</v>
      </c>
      <c r="E6112" s="6">
        <v>82170049.76700667</v>
      </c>
      <c r="F6112" s="6">
        <v>85291690.81367359</v>
      </c>
      <c r="G6112" s="6">
        <v>165180912.00508276</v>
      </c>
      <c r="H6112" s="6">
        <f>NPV(Supuestos!$B$22,C6112:G6112)+B6112</f>
        <v>171702911.5615269</v>
      </c>
      <c r="I6112" s="2">
        <f>IFERROR(IRR(B6112:G6112),"")</f>
        <v>0.47335351698613676</v>
      </c>
      <c r="J6112" s="2">
        <f>IFERROR(MIRR(B6112:G6112,Supuestos!$B$22,Supuestos!$B$22),"")</f>
        <v>0.30917872198398366</v>
      </c>
      <c r="K6112" s="6">
        <v>8620.357225240656</v>
      </c>
      <c r="L6112" s="6">
        <v>45010.10070222874</v>
      </c>
      <c r="M6112" s="6">
        <v>141105973.79912174</v>
      </c>
      <c r="N6112" s="6">
        <v>3362.780149312069</v>
      </c>
      <c r="O6112" s="6">
        <v>111947508.48171778</v>
      </c>
    </row>
    <row r="6113">
      <c r="A6113">
        <v>6109</v>
      </c>
      <c r="B6113" s="6">
        <v>-181076981.1375348</v>
      </c>
      <c r="C6113" s="6">
        <v>44623339.48380391</v>
      </c>
      <c r="D6113" s="6">
        <v>49797090.15103035</v>
      </c>
      <c r="E6113" s="6">
        <v>61690873.830506474</v>
      </c>
      <c r="F6113" s="6">
        <v>62812142.64376168</v>
      </c>
      <c r="G6113" s="6">
        <v>99046870.35285302</v>
      </c>
      <c r="H6113" s="6">
        <f>NPV(Supuestos!$B$22,C6113:G6113)+B6113</f>
        <v>26654797.243061565</v>
      </c>
      <c r="I6113" s="2">
        <f>IFERROR(IRR(B6113:G6113),"")</f>
        <v>0.19222102742689984</v>
      </c>
      <c r="J6113" s="2">
        <f>IFERROR(MIRR(B6113:G6113,Supuestos!$B$22,Supuestos!$B$22),"")</f>
        <v>0.17174413949740508</v>
      </c>
      <c r="K6113" s="6">
        <v>7468.037291021099</v>
      </c>
      <c r="L6113" s="6">
        <v>41181.53634041101</v>
      </c>
      <c r="M6113" s="6">
        <v>156473361.2101964</v>
      </c>
      <c r="N6113" s="6">
        <v>3218.2191123254597</v>
      </c>
      <c r="O6113" s="6">
        <v>110544696.0675063</v>
      </c>
    </row>
    <row r="6114">
      <c r="A6114">
        <v>6110</v>
      </c>
      <c r="B6114" s="6">
        <v>-190239857.8156781</v>
      </c>
      <c r="C6114" s="6">
        <v>99614140.46429819</v>
      </c>
      <c r="D6114" s="6">
        <v>94793548.5136702</v>
      </c>
      <c r="E6114" s="6">
        <v>117865464.36681455</v>
      </c>
      <c r="F6114" s="6">
        <v>108452092.99698696</v>
      </c>
      <c r="G6114" s="6">
        <v>179110705.37247854</v>
      </c>
      <c r="H6114" s="6">
        <f>NPV(Supuestos!$B$22,C6114:G6114)+B6114</f>
        <v>206874188.95915338</v>
      </c>
      <c r="I6114" s="2">
        <f>IFERROR(IRR(B6114:G6114),"")</f>
        <v>0.49427080620074904</v>
      </c>
      <c r="J6114" s="2">
        <f>IFERROR(MIRR(B6114:G6114,Supuestos!$B$22,Supuestos!$B$22),"")</f>
        <v>0.3207712251721144</v>
      </c>
      <c r="K6114" s="6">
        <v>9143.608638481375</v>
      </c>
      <c r="L6114" s="6">
        <v>43579.95039758176</v>
      </c>
      <c r="M6114" s="6">
        <v>158361616.9420846</v>
      </c>
      <c r="N6114" s="6">
        <v>3390.9111292722323</v>
      </c>
      <c r="O6114" s="6">
        <v>108088787.31645513</v>
      </c>
    </row>
    <row r="6115">
      <c r="A6115">
        <v>6111</v>
      </c>
      <c r="B6115" s="6">
        <v>-162633232.1415152</v>
      </c>
      <c r="C6115" s="6">
        <v>57833514.938612685</v>
      </c>
      <c r="D6115" s="6">
        <v>69743240.69364761</v>
      </c>
      <c r="E6115" s="6">
        <v>69742189.45641026</v>
      </c>
      <c r="F6115" s="6">
        <v>68488059.20349249</v>
      </c>
      <c r="G6115" s="6">
        <v>101679289.45555222</v>
      </c>
      <c r="H6115" s="6">
        <f>NPV(Supuestos!$B$22,C6115:G6115)+B6115</f>
        <v>82196537.56543487</v>
      </c>
      <c r="I6115" s="2">
        <f>IFERROR(IRR(B6115:G6115),"")</f>
        <v>0.3183594551704991</v>
      </c>
      <c r="J6115" s="2">
        <f>IFERROR(MIRR(B6115:G6115,Supuestos!$B$22,Supuestos!$B$22),"")</f>
        <v>0.23718839473922992</v>
      </c>
      <c r="K6115" s="6">
        <v>8216.27996940893</v>
      </c>
      <c r="L6115" s="6">
        <v>39352.1306044885</v>
      </c>
      <c r="M6115" s="6">
        <v>136766982.34637734</v>
      </c>
      <c r="N6115" s="6">
        <v>3335.5003555926182</v>
      </c>
      <c r="O6115" s="6">
        <v>107983425.50221114</v>
      </c>
    </row>
    <row r="6116">
      <c r="A6116">
        <v>6112</v>
      </c>
      <c r="B6116" s="6">
        <v>-178162693.08742076</v>
      </c>
      <c r="C6116" s="6">
        <v>52262417.11112976</v>
      </c>
      <c r="D6116" s="6">
        <v>58090967.88095425</v>
      </c>
      <c r="E6116" s="6">
        <v>46219214.68126856</v>
      </c>
      <c r="F6116" s="6">
        <v>54666933.7483886</v>
      </c>
      <c r="G6116" s="6">
        <v>92772093.77469262</v>
      </c>
      <c r="H6116" s="6">
        <f>NPV(Supuestos!$B$22,C6116:G6116)+B6116</f>
        <v>24127431.071894992</v>
      </c>
      <c r="I6116" s="2">
        <f>IFERROR(IRR(B6116:G6116),"")</f>
        <v>0.19079452397762925</v>
      </c>
      <c r="J6116" s="2">
        <f>IFERROR(MIRR(B6116:G6116,Supuestos!$B$22,Supuestos!$B$22),"")</f>
        <v>0.16932822781397072</v>
      </c>
      <c r="K6116" s="6">
        <v>7939.106697389589</v>
      </c>
      <c r="L6116" s="6">
        <v>39831.394818235836</v>
      </c>
      <c r="M6116" s="6">
        <v>152864637.61799476</v>
      </c>
      <c r="N6116" s="6">
        <v>3481.3383110798895</v>
      </c>
      <c r="O6116" s="6">
        <v>114407730.0627122</v>
      </c>
    </row>
    <row r="6117">
      <c r="A6117">
        <v>6113</v>
      </c>
      <c r="B6117" s="6">
        <v>-171417149.09809616</v>
      </c>
      <c r="C6117" s="6">
        <v>100659686.59508227</v>
      </c>
      <c r="D6117" s="6">
        <v>86560096.44100377</v>
      </c>
      <c r="E6117" s="6">
        <v>102760516.60811234</v>
      </c>
      <c r="F6117" s="6">
        <v>100984525.36568159</v>
      </c>
      <c r="G6117" s="6">
        <v>157946984.23724583</v>
      </c>
      <c r="H6117" s="6">
        <f>NPV(Supuestos!$B$22,C6117:G6117)+B6117</f>
        <v>194670086.80420315</v>
      </c>
      <c r="I6117" s="2">
        <f>IFERROR(IRR(B6117:G6117),"")</f>
        <v>0.5196906027618808</v>
      </c>
      <c r="J6117" s="2">
        <f>IFERROR(MIRR(B6117:G6117,Supuestos!$B$22,Supuestos!$B$22),"")</f>
        <v>0.32681665722912223</v>
      </c>
      <c r="K6117" s="6">
        <v>8773.766866342747</v>
      </c>
      <c r="L6117" s="6">
        <v>43825.18992318265</v>
      </c>
      <c r="M6117" s="6">
        <v>140656189.15736032</v>
      </c>
      <c r="N6117" s="6">
        <v>3239.5093399100006</v>
      </c>
      <c r="O6117" s="6">
        <v>108973973.32412821</v>
      </c>
    </row>
    <row r="6118">
      <c r="A6118">
        <v>6114</v>
      </c>
      <c r="B6118" s="6">
        <v>-163193428.20710996</v>
      </c>
      <c r="C6118" s="6">
        <v>45583078.87604158</v>
      </c>
      <c r="D6118" s="6">
        <v>59333083.45573643</v>
      </c>
      <c r="E6118" s="6">
        <v>29836113.485199988</v>
      </c>
      <c r="F6118" s="6">
        <v>33859518.66669665</v>
      </c>
      <c r="G6118" s="6">
        <v>84001596.69412786</v>
      </c>
      <c r="H6118" s="6">
        <f>NPV(Supuestos!$B$22,C6118:G6118)+B6118</f>
        <v>6260486.824506693</v>
      </c>
      <c r="I6118" s="2">
        <f>IFERROR(IRR(B6118:G6118),"")</f>
        <v>0.15501713621471286</v>
      </c>
      <c r="J6118" s="2">
        <f>IFERROR(MIRR(B6118:G6118,Supuestos!$B$22,Supuestos!$B$22),"")</f>
        <v>0.14861541283246615</v>
      </c>
      <c r="K6118" s="6">
        <v>7321.658068849262</v>
      </c>
      <c r="L6118" s="6">
        <v>41454.95366513911</v>
      </c>
      <c r="M6118" s="6">
        <v>138911908.5274189</v>
      </c>
      <c r="N6118" s="6">
        <v>3336.2909441813827</v>
      </c>
      <c r="O6118" s="6">
        <v>114491668.71723779</v>
      </c>
    </row>
    <row r="6119">
      <c r="A6119">
        <v>6115</v>
      </c>
      <c r="B6119" s="6">
        <v>-183484060.44333094</v>
      </c>
      <c r="C6119" s="6">
        <v>40733614.806937</v>
      </c>
      <c r="D6119" s="6">
        <v>40603020.79227395</v>
      </c>
      <c r="E6119" s="6">
        <v>50586644.00101404</v>
      </c>
      <c r="F6119" s="6">
        <v>56940127.57994409</v>
      </c>
      <c r="G6119" s="6">
        <v>93336548.77779013</v>
      </c>
      <c r="H6119" s="6">
        <f>NPV(Supuestos!$B$22,C6119:G6119)+B6119</f>
        <v>-176364.32051615417</v>
      </c>
      <c r="I6119" s="2">
        <f>IFERROR(IRR(B6119:G6119),"")</f>
        <v>0.13965233986270972</v>
      </c>
      <c r="J6119" s="2">
        <f>IFERROR(MIRR(B6119:G6119,Supuestos!$B$22,Supuestos!$B$22),"")</f>
        <v>0.1397807627855845</v>
      </c>
      <c r="K6119" s="6">
        <v>8074.703929698424</v>
      </c>
      <c r="L6119" s="6">
        <v>35148.534546025505</v>
      </c>
      <c r="M6119" s="6">
        <v>160778939.6415763</v>
      </c>
      <c r="N6119" s="6">
        <v>3334.2207233731947</v>
      </c>
      <c r="O6119" s="6">
        <v>109259667.66646703</v>
      </c>
    </row>
    <row r="6120">
      <c r="A6120">
        <v>6116</v>
      </c>
      <c r="B6120" s="6">
        <v>-163795999.81224516</v>
      </c>
      <c r="C6120" s="6">
        <v>67465062.81374127</v>
      </c>
      <c r="D6120" s="6">
        <v>56657412.76182626</v>
      </c>
      <c r="E6120" s="6">
        <v>63307774.60819617</v>
      </c>
      <c r="F6120" s="6">
        <v>81278394.85664512</v>
      </c>
      <c r="G6120" s="6">
        <v>117731590.22581539</v>
      </c>
      <c r="H6120" s="6">
        <f>NPV(Supuestos!$B$22,C6120:G6120)+B6120</f>
        <v>90980297.1704301</v>
      </c>
      <c r="I6120" s="2">
        <f>IFERROR(IRR(B6120:G6120),"")</f>
        <v>0.3304061448883909</v>
      </c>
      <c r="J6120" s="2">
        <f>IFERROR(MIRR(B6120:G6120,Supuestos!$B$22,Supuestos!$B$22),"")</f>
        <v>0.24530576120878766</v>
      </c>
      <c r="K6120" s="6">
        <v>8330.086549497588</v>
      </c>
      <c r="L6120" s="6">
        <v>38458.39885475602</v>
      </c>
      <c r="M6120" s="6">
        <v>138167056.53102782</v>
      </c>
      <c r="N6120" s="6">
        <v>3362.896329102417</v>
      </c>
      <c r="O6120" s="6">
        <v>106262306.52823134</v>
      </c>
    </row>
    <row r="6121">
      <c r="A6121">
        <v>6117</v>
      </c>
      <c r="B6121" s="6">
        <v>-164962710.08531037</v>
      </c>
      <c r="C6121" s="6">
        <v>53059643.92100942</v>
      </c>
      <c r="D6121" s="6">
        <v>44308958.88757773</v>
      </c>
      <c r="E6121" s="6">
        <v>41617016.4355326</v>
      </c>
      <c r="F6121" s="6">
        <v>28662182.53381302</v>
      </c>
      <c r="G6121" s="6">
        <v>85268984.68027896</v>
      </c>
      <c r="H6121" s="6">
        <f>NPV(Supuestos!$B$22,C6121:G6121)+B6121</f>
        <v>5021794.650801897</v>
      </c>
      <c r="I6121" s="2">
        <f>IFERROR(IRR(B6121:G6121),"")</f>
        <v>0.1520160010399151</v>
      </c>
      <c r="J6121" s="2">
        <f>IFERROR(MIRR(B6121:G6121,Supuestos!$B$22,Supuestos!$B$22),"")</f>
        <v>0.14685777088709373</v>
      </c>
      <c r="K6121" s="6">
        <v>8164.921880605693</v>
      </c>
      <c r="L6121" s="6">
        <v>34186.45708538699</v>
      </c>
      <c r="M6121" s="6">
        <v>142632329.96716127</v>
      </c>
      <c r="N6121" s="6">
        <v>3400.577546159426</v>
      </c>
      <c r="O6121" s="6">
        <v>110228693.10346691</v>
      </c>
    </row>
    <row r="6122">
      <c r="A6122">
        <v>6118</v>
      </c>
      <c r="B6122" s="6">
        <v>-168117279.2990628</v>
      </c>
      <c r="C6122" s="6">
        <v>54007306.29112643</v>
      </c>
      <c r="D6122" s="6">
        <v>48994507.27625098</v>
      </c>
      <c r="E6122" s="6">
        <v>52934031.19866883</v>
      </c>
      <c r="F6122" s="6">
        <v>43320085.609043635</v>
      </c>
      <c r="G6122" s="6">
        <v>98876011.13518548</v>
      </c>
      <c r="H6122" s="6">
        <f>NPV(Supuestos!$B$22,C6122:G6122)+B6122</f>
        <v>29688266.643810302</v>
      </c>
      <c r="I6122" s="2">
        <f>IFERROR(IRR(B6122:G6122),"")</f>
        <v>0.20540902473540426</v>
      </c>
      <c r="J6122" s="2">
        <f>IFERROR(MIRR(B6122:G6122,Supuestos!$B$22,Supuestos!$B$22),"")</f>
        <v>0.17768752179703307</v>
      </c>
      <c r="K6122" s="6">
        <v>8372.560290341087</v>
      </c>
      <c r="L6122" s="6">
        <v>33829.276918657866</v>
      </c>
      <c r="M6122" s="6">
        <v>145458266.4526542</v>
      </c>
      <c r="N6122" s="6">
        <v>3256.3936788588762</v>
      </c>
      <c r="O6122" s="6">
        <v>108879931.15275775</v>
      </c>
    </row>
    <row r="6123">
      <c r="A6123">
        <v>6119</v>
      </c>
      <c r="B6123" s="6">
        <v>-167904846.6894834</v>
      </c>
      <c r="C6123" s="6">
        <v>77931418.20805487</v>
      </c>
      <c r="D6123" s="6">
        <v>89889288.03095113</v>
      </c>
      <c r="E6123" s="6">
        <v>85462941.36695045</v>
      </c>
      <c r="F6123" s="6">
        <v>80445769.56828865</v>
      </c>
      <c r="G6123" s="6">
        <v>128481413.40122612</v>
      </c>
      <c r="H6123" s="6">
        <f>NPV(Supuestos!$B$22,C6123:G6123)+B6123</f>
        <v>141667559.51864904</v>
      </c>
      <c r="I6123" s="2">
        <f>IFERROR(IRR(B6123:G6123),"")</f>
        <v>0.43173174489550936</v>
      </c>
      <c r="J6123" s="2">
        <f>IFERROR(MIRR(B6123:G6123,Supuestos!$B$22,Supuestos!$B$22),"")</f>
        <v>0.28838201405504726</v>
      </c>
      <c r="K6123" s="6">
        <v>8687.916918361154</v>
      </c>
      <c r="L6123" s="6">
        <v>41623.92550673906</v>
      </c>
      <c r="M6123" s="6">
        <v>138974830.1599952</v>
      </c>
      <c r="N6123" s="6">
        <v>3306.6854625009</v>
      </c>
      <c r="O6123" s="6">
        <v>112108075.56940906</v>
      </c>
    </row>
    <row r="6124">
      <c r="A6124">
        <v>6120</v>
      </c>
      <c r="B6124" s="6">
        <v>-159692253.82759598</v>
      </c>
      <c r="C6124" s="6">
        <v>69193285.2134909</v>
      </c>
      <c r="D6124" s="6">
        <v>52322766.05655738</v>
      </c>
      <c r="E6124" s="6">
        <v>73281820.86983693</v>
      </c>
      <c r="F6124" s="6">
        <v>72590770.70743187</v>
      </c>
      <c r="G6124" s="6">
        <v>115326319.89302641</v>
      </c>
      <c r="H6124" s="6">
        <f>NPV(Supuestos!$B$22,C6124:G6124)+B6124</f>
        <v>93603862.00093767</v>
      </c>
      <c r="I6124" s="2">
        <f>IFERROR(IRR(B6124:G6124),"")</f>
        <v>0.34237040596082435</v>
      </c>
      <c r="J6124" s="2">
        <f>IFERROR(MIRR(B6124:G6124,Supuestos!$B$22,Supuestos!$B$22),"")</f>
        <v>0.2501835706170734</v>
      </c>
      <c r="K6124" s="6">
        <v>8204.895790136192</v>
      </c>
      <c r="L6124" s="6">
        <v>41518.23565422121</v>
      </c>
      <c r="M6124" s="6">
        <v>132440030.07293981</v>
      </c>
      <c r="N6124" s="6">
        <v>3580.32082018132</v>
      </c>
      <c r="O6124" s="6">
        <v>104785083.94023705</v>
      </c>
    </row>
    <row r="6125">
      <c r="A6125">
        <v>6121</v>
      </c>
      <c r="B6125" s="6">
        <v>-153807311.49549598</v>
      </c>
      <c r="C6125" s="6">
        <v>41207029.83231649</v>
      </c>
      <c r="D6125" s="6">
        <v>53107093.492090024</v>
      </c>
      <c r="E6125" s="6">
        <v>40668822.46766764</v>
      </c>
      <c r="F6125" s="6">
        <v>36989568.768907</v>
      </c>
      <c r="G6125" s="6">
        <v>70706233.53463253</v>
      </c>
      <c r="H6125" s="6">
        <f>NPV(Supuestos!$B$22,C6125:G6125)+B6125</f>
        <v>9277082.847318124</v>
      </c>
      <c r="I6125" s="2">
        <f>IFERROR(IRR(B6125:G6125),"")</f>
        <v>0.16351272586902235</v>
      </c>
      <c r="J6125" s="2">
        <f>IFERROR(MIRR(B6125:G6125,Supuestos!$B$22,Supuestos!$B$22),"")</f>
        <v>0.15343184111535835</v>
      </c>
      <c r="K6125" s="6">
        <v>7798.754617687381</v>
      </c>
      <c r="L6125" s="6">
        <v>34991.321418930005</v>
      </c>
      <c r="M6125" s="6">
        <v>131976213.13590688</v>
      </c>
      <c r="N6125" s="6">
        <v>3337.9508196376264</v>
      </c>
      <c r="O6125" s="6">
        <v>109797503.53085929</v>
      </c>
    </row>
    <row r="6126">
      <c r="A6126">
        <v>6122</v>
      </c>
      <c r="B6126" s="6">
        <v>-190674009.07214263</v>
      </c>
      <c r="C6126" s="6">
        <v>63712944.78509946</v>
      </c>
      <c r="D6126" s="6">
        <v>63662409.38691613</v>
      </c>
      <c r="E6126" s="6">
        <v>61544297.86271605</v>
      </c>
      <c r="F6126" s="6">
        <v>79245791.42116396</v>
      </c>
      <c r="G6126" s="6">
        <v>103103620.74181078</v>
      </c>
      <c r="H6126" s="6">
        <f>NPV(Supuestos!$B$22,C6126:G6126)+B6126</f>
        <v>56210003.79476096</v>
      </c>
      <c r="I6126" s="2">
        <f>IFERROR(IRR(B6126:G6126),"")</f>
        <v>0.24714996824317</v>
      </c>
      <c r="J6126" s="2">
        <f>IFERROR(MIRR(B6126:G6126,Supuestos!$B$22,Supuestos!$B$22),"")</f>
        <v>0.20045295581196831</v>
      </c>
      <c r="K6126" s="6">
        <v>7752.253281884155</v>
      </c>
      <c r="L6126" s="6">
        <v>42851.925491590824</v>
      </c>
      <c r="M6126" s="6">
        <v>164098090.66996342</v>
      </c>
      <c r="N6126" s="6">
        <v>3326.520816081514</v>
      </c>
      <c r="O6126" s="6">
        <v>108270800.2802542</v>
      </c>
    </row>
    <row r="6127">
      <c r="A6127">
        <v>6123</v>
      </c>
      <c r="B6127" s="6">
        <v>-171619894.79270342</v>
      </c>
      <c r="C6127" s="6">
        <v>91954399.44074464</v>
      </c>
      <c r="D6127" s="6">
        <v>92730995.98504916</v>
      </c>
      <c r="E6127" s="6">
        <v>80590650.85530785</v>
      </c>
      <c r="F6127" s="6">
        <v>80292108.55526882</v>
      </c>
      <c r="G6127" s="6">
        <v>119148473.20000811</v>
      </c>
      <c r="H6127" s="6">
        <f>NPV(Supuestos!$B$22,C6127:G6127)+B6127</f>
        <v>144213100.48584637</v>
      </c>
      <c r="I6127" s="2">
        <f>IFERROR(IRR(B6127:G6127),"")</f>
        <v>0.44668566325623943</v>
      </c>
      <c r="J6127" s="2">
        <f>IFERROR(MIRR(B6127:G6127,Supuestos!$B$22,Supuestos!$B$22),"")</f>
        <v>0.2879020214959245</v>
      </c>
      <c r="K6127" s="6">
        <v>8582.531259657006</v>
      </c>
      <c r="L6127" s="6">
        <v>43546.74526464782</v>
      </c>
      <c r="M6127" s="6">
        <v>141720590.59349057</v>
      </c>
      <c r="N6127" s="6">
        <v>3328.144365735352</v>
      </c>
      <c r="O6127" s="6">
        <v>113527300.08956672</v>
      </c>
    </row>
    <row r="6128">
      <c r="A6128">
        <v>6124</v>
      </c>
      <c r="B6128" s="6">
        <v>-180209948.17118055</v>
      </c>
      <c r="C6128" s="6">
        <v>75666157.16706914</v>
      </c>
      <c r="D6128" s="6">
        <v>72042137.98122196</v>
      </c>
      <c r="E6128" s="6">
        <v>88196563.16341712</v>
      </c>
      <c r="F6128" s="6">
        <v>93086067.88596188</v>
      </c>
      <c r="G6128" s="6">
        <v>149583601.26667416</v>
      </c>
      <c r="H6128" s="6">
        <f>NPV(Supuestos!$B$22,C6128:G6128)+B6128</f>
        <v>133931587.81876583</v>
      </c>
      <c r="I6128" s="2">
        <f>IFERROR(IRR(B6128:G6128),"")</f>
        <v>0.38449660084380327</v>
      </c>
      <c r="J6128" s="2">
        <f>IFERROR(MIRR(B6128:G6128,Supuestos!$B$22,Supuestos!$B$22),"")</f>
        <v>0.27401391528111607</v>
      </c>
      <c r="K6128" s="6">
        <v>8509.469831355267</v>
      </c>
      <c r="L6128" s="6">
        <v>43544.107149087344</v>
      </c>
      <c r="M6128" s="6">
        <v>150566966.88170373</v>
      </c>
      <c r="N6128" s="6">
        <v>3347.931847938647</v>
      </c>
      <c r="O6128" s="6">
        <v>112242704.32093967</v>
      </c>
    </row>
    <row r="6129">
      <c r="A6129">
        <v>6125</v>
      </c>
      <c r="B6129" s="6">
        <v>-153393080.99339715</v>
      </c>
      <c r="C6129" s="6">
        <v>54868635.98426193</v>
      </c>
      <c r="D6129" s="6">
        <v>46374570.55312526</v>
      </c>
      <c r="E6129" s="6">
        <v>72414825.83458644</v>
      </c>
      <c r="F6129" s="6">
        <v>60600027.60561856</v>
      </c>
      <c r="G6129" s="6">
        <v>102560312.39562504</v>
      </c>
      <c r="H6129" s="6">
        <f>NPV(Supuestos!$B$22,C6129:G6129)+B6129</f>
        <v>68445666.04401535</v>
      </c>
      <c r="I6129" s="2">
        <f>IFERROR(IRR(B6129:G6129),"")</f>
        <v>0.2940278634018107</v>
      </c>
      <c r="J6129" s="2">
        <f>IFERROR(MIRR(B6129:G6129,Supuestos!$B$22,Supuestos!$B$22),"")</f>
        <v>0.2273012539576651</v>
      </c>
      <c r="K6129" s="6">
        <v>7835.415136077102</v>
      </c>
      <c r="L6129" s="6">
        <v>43021.588202631305</v>
      </c>
      <c r="M6129" s="6">
        <v>126425720.72291927</v>
      </c>
      <c r="N6129" s="6">
        <v>3437.242832655708</v>
      </c>
      <c r="O6129" s="6">
        <v>111533623.01792084</v>
      </c>
    </row>
    <row r="6130">
      <c r="A6130">
        <v>6126</v>
      </c>
      <c r="B6130" s="6">
        <v>-173905020.5138601</v>
      </c>
      <c r="C6130" s="6">
        <v>78344284.18752617</v>
      </c>
      <c r="D6130" s="6">
        <v>91197081.02073874</v>
      </c>
      <c r="E6130" s="6">
        <v>90807268.57140388</v>
      </c>
      <c r="F6130" s="6">
        <v>86934199.6712217</v>
      </c>
      <c r="G6130" s="6">
        <v>141770144.82461</v>
      </c>
      <c r="H6130" s="6">
        <f>NPV(Supuestos!$B$22,C6130:G6130)+B6130</f>
        <v>151386543.8954726</v>
      </c>
      <c r="I6130" s="2">
        <f>IFERROR(IRR(B6130:G6130),"")</f>
        <v>0.43337427977867915</v>
      </c>
      <c r="J6130" s="2">
        <f>IFERROR(MIRR(B6130:G6130,Supuestos!$B$22,Supuestos!$B$22),"")</f>
        <v>0.2921025618892221</v>
      </c>
      <c r="K6130" s="6">
        <v>9121.375862071043</v>
      </c>
      <c r="L6130" s="6">
        <v>39126.92881021305</v>
      </c>
      <c r="M6130" s="6">
        <v>145353706.59334415</v>
      </c>
      <c r="N6130" s="6">
        <v>3387.0081978229186</v>
      </c>
      <c r="O6130" s="6">
        <v>105055125.16251554</v>
      </c>
    </row>
    <row r="6131">
      <c r="A6131">
        <v>6127</v>
      </c>
      <c r="B6131" s="6">
        <v>-172659783.64922875</v>
      </c>
      <c r="C6131" s="6">
        <v>35991529.864118636</v>
      </c>
      <c r="D6131" s="6">
        <v>28576138.91729699</v>
      </c>
      <c r="E6131" s="6">
        <v>51204153.717070356</v>
      </c>
      <c r="F6131" s="6">
        <v>47671648.465525836</v>
      </c>
      <c r="G6131" s="6">
        <v>78614975.06580427</v>
      </c>
      <c r="H6131" s="6">
        <f>NPV(Supuestos!$B$22,C6131:G6131)+B6131</f>
        <v>-15482912.523625143</v>
      </c>
      <c r="I6131" s="2">
        <f>IFERROR(IRR(B6131:G6131),"")</f>
        <v>0.10690324527272761</v>
      </c>
      <c r="J6131" s="2">
        <f>IFERROR(MIRR(B6131:G6131,Supuestos!$B$22,Supuestos!$B$22),"")</f>
        <v>0.1187790897044474</v>
      </c>
      <c r="K6131" s="6">
        <v>7978.414887935204</v>
      </c>
      <c r="L6131" s="6">
        <v>33908.73298663523</v>
      </c>
      <c r="M6131" s="6">
        <v>151016748.44190153</v>
      </c>
      <c r="N6131" s="6">
        <v>3494.388828923305</v>
      </c>
      <c r="O6131" s="6">
        <v>106477281.60405272</v>
      </c>
    </row>
    <row r="6132">
      <c r="A6132">
        <v>6128</v>
      </c>
      <c r="B6132" s="6">
        <v>-163873808.47904518</v>
      </c>
      <c r="C6132" s="6">
        <v>75921643.96146116</v>
      </c>
      <c r="D6132" s="6">
        <v>71659934.19819734</v>
      </c>
      <c r="E6132" s="6">
        <v>78185998.21611886</v>
      </c>
      <c r="F6132" s="6">
        <v>83661552.45340899</v>
      </c>
      <c r="G6132" s="6">
        <v>129015602.12929086</v>
      </c>
      <c r="H6132" s="6">
        <f>NPV(Supuestos!$B$22,C6132:G6132)+B6132</f>
        <v>127178455.1813173</v>
      </c>
      <c r="I6132" s="2">
        <f>IFERROR(IRR(B6132:G6132),"")</f>
        <v>0.4039477909742598</v>
      </c>
      <c r="J6132" s="2">
        <f>IFERROR(MIRR(B6132:G6132,Supuestos!$B$22,Supuestos!$B$22),"")</f>
        <v>0.27878383635739956</v>
      </c>
      <c r="K6132" s="6">
        <v>9206.99114701445</v>
      </c>
      <c r="L6132" s="6">
        <v>35932.51591919896</v>
      </c>
      <c r="M6132" s="6">
        <v>137407380.00240353</v>
      </c>
      <c r="N6132" s="6">
        <v>3382.6428489759564</v>
      </c>
      <c r="O6132" s="6">
        <v>101068286.12521107</v>
      </c>
    </row>
    <row r="6133">
      <c r="A6133">
        <v>6129</v>
      </c>
      <c r="B6133" s="6">
        <v>-175203100.4574693</v>
      </c>
      <c r="C6133" s="6">
        <v>68723498.51211905</v>
      </c>
      <c r="D6133" s="6">
        <v>69804431.49933489</v>
      </c>
      <c r="E6133" s="6">
        <v>72985839.94197626</v>
      </c>
      <c r="F6133" s="6">
        <v>76277121.63835625</v>
      </c>
      <c r="G6133" s="6">
        <v>119559714.0835344</v>
      </c>
      <c r="H6133" s="6">
        <f>NPV(Supuestos!$B$22,C6133:G6133)+B6133</f>
        <v>95314024.94762167</v>
      </c>
      <c r="I6133" s="2">
        <f>IFERROR(IRR(B6133:G6133),"")</f>
        <v>0.3301733839407596</v>
      </c>
      <c r="J6133" s="2">
        <f>IFERROR(MIRR(B6133:G6133,Supuestos!$B$22,Supuestos!$B$22),"")</f>
        <v>0.24347038569690804</v>
      </c>
      <c r="K6133" s="6">
        <v>8427.193439249108</v>
      </c>
      <c r="L6133" s="6">
        <v>40942.32907269933</v>
      </c>
      <c r="M6133" s="6">
        <v>147600786.30154693</v>
      </c>
      <c r="N6133" s="6">
        <v>3418.1745786530278</v>
      </c>
      <c r="O6133" s="6">
        <v>109456202.36783022</v>
      </c>
    </row>
    <row r="6134">
      <c r="A6134">
        <v>6130</v>
      </c>
      <c r="B6134" s="6">
        <v>-159371186.40561947</v>
      </c>
      <c r="C6134" s="6">
        <v>48267073.31211659</v>
      </c>
      <c r="D6134" s="6">
        <v>34911630.619969025</v>
      </c>
      <c r="E6134" s="6">
        <v>39163625.87346645</v>
      </c>
      <c r="F6134" s="6">
        <v>43369878.97383347</v>
      </c>
      <c r="G6134" s="6">
        <v>99988221.74521561</v>
      </c>
      <c r="H6134" s="6">
        <f>NPV(Supuestos!$B$22,C6134:G6134)+B6134</f>
        <v>13875248.803127497</v>
      </c>
      <c r="I6134" s="2">
        <f>IFERROR(IRR(B6134:G6134),"")</f>
        <v>0.17142109544946008</v>
      </c>
      <c r="J6134" s="2">
        <f>IFERROR(MIRR(B6134:G6134,Supuestos!$B$22,Supuestos!$B$22),"")</f>
        <v>0.15919300461585673</v>
      </c>
      <c r="K6134" s="6">
        <v>7487.1157884342865</v>
      </c>
      <c r="L6134" s="6">
        <v>40710.46341807232</v>
      </c>
      <c r="M6134" s="6">
        <v>134986870.13266543</v>
      </c>
      <c r="N6134" s="6">
        <v>3296.766600633661</v>
      </c>
      <c r="O6134" s="6">
        <v>116181157.8722959</v>
      </c>
    </row>
    <row r="6135">
      <c r="A6135">
        <v>6131</v>
      </c>
      <c r="B6135" s="6">
        <v>-183474736.4703494</v>
      </c>
      <c r="C6135" s="6">
        <v>66416999.202117234</v>
      </c>
      <c r="D6135" s="6">
        <v>62113026.34831968</v>
      </c>
      <c r="E6135" s="6">
        <v>63262141.21468933</v>
      </c>
      <c r="F6135" s="6">
        <v>66348214.59766559</v>
      </c>
      <c r="G6135" s="6">
        <v>89059062.86862057</v>
      </c>
      <c r="H6135" s="6">
        <f>NPV(Supuestos!$B$22,C6135:G6135)+B6135</f>
        <v>50817845.22267488</v>
      </c>
      <c r="I6135" s="2">
        <f>IFERROR(IRR(B6135:G6135),"")</f>
        <v>0.24529313963998725</v>
      </c>
      <c r="J6135" s="2">
        <f>IFERROR(MIRR(B6135:G6135,Supuestos!$B$22,Supuestos!$B$22),"")</f>
        <v>0.19712997264394905</v>
      </c>
      <c r="K6135" s="6">
        <v>7894.853213342516</v>
      </c>
      <c r="L6135" s="6">
        <v>41084.06890116152</v>
      </c>
      <c r="M6135" s="6">
        <v>157526520.99982777</v>
      </c>
      <c r="N6135" s="6">
        <v>3386.4632362810275</v>
      </c>
      <c r="O6135" s="6">
        <v>112081629.08432369</v>
      </c>
    </row>
    <row r="6136">
      <c r="A6136">
        <v>6132</v>
      </c>
      <c r="B6136" s="6">
        <v>-158403180.4704766</v>
      </c>
      <c r="C6136" s="6">
        <v>44590645.44656071</v>
      </c>
      <c r="D6136" s="6">
        <v>45013410.10071695</v>
      </c>
      <c r="E6136" s="6">
        <v>59822547.599797025</v>
      </c>
      <c r="F6136" s="6">
        <v>46755747.31632115</v>
      </c>
      <c r="G6136" s="6">
        <v>95198195.52485824</v>
      </c>
      <c r="H6136" s="6">
        <f>NPV(Supuestos!$B$22,C6136:G6136)+B6136</f>
        <v>32852409.37206529</v>
      </c>
      <c r="I6136" s="2">
        <f>IFERROR(IRR(B6136:G6136),"")</f>
        <v>0.21382615514647013</v>
      </c>
      <c r="J6136" s="2">
        <f>IFERROR(MIRR(B6136:G6136,Supuestos!$B$22,Supuestos!$B$22),"")</f>
        <v>0.18379063333023082</v>
      </c>
      <c r="K6136" s="6">
        <v>7841.61235796897</v>
      </c>
      <c r="L6136" s="6">
        <v>38345.11644539863</v>
      </c>
      <c r="M6136" s="6">
        <v>134348177.35159683</v>
      </c>
      <c r="N6136" s="6">
        <v>3509.634372188399</v>
      </c>
      <c r="O6136" s="6">
        <v>108254650.1631812</v>
      </c>
    </row>
    <row r="6137">
      <c r="A6137">
        <v>6133</v>
      </c>
      <c r="B6137" s="6">
        <v>-165293794.31223404</v>
      </c>
      <c r="C6137" s="6">
        <v>48617670.74192962</v>
      </c>
      <c r="D6137" s="6">
        <v>49339018.10118756</v>
      </c>
      <c r="E6137" s="6">
        <v>51750658.72633149</v>
      </c>
      <c r="F6137" s="6">
        <v>55454532.71001853</v>
      </c>
      <c r="G6137" s="6">
        <v>99009772.82960497</v>
      </c>
      <c r="H6137" s="6">
        <f>NPV(Supuestos!$B$22,C6137:G6137)+B6137</f>
        <v>34504386.76784966</v>
      </c>
      <c r="I6137" s="2">
        <f>IFERROR(IRR(B6137:G6137),"")</f>
        <v>0.21458754749287332</v>
      </c>
      <c r="J6137" s="2">
        <f>IFERROR(MIRR(B6137:G6137,Supuestos!$B$22,Supuestos!$B$22),"")</f>
        <v>0.18405492230755383</v>
      </c>
      <c r="K6137" s="6">
        <v>8500.248569500081</v>
      </c>
      <c r="L6137" s="6">
        <v>32379.312883469167</v>
      </c>
      <c r="M6137" s="6">
        <v>143275217.6707057</v>
      </c>
      <c r="N6137" s="6">
        <v>3280.8135992226503</v>
      </c>
      <c r="O6137" s="6">
        <v>106452965.66198087</v>
      </c>
    </row>
    <row r="6138">
      <c r="A6138">
        <v>6134</v>
      </c>
      <c r="B6138" s="6">
        <v>-176416555.9463941</v>
      </c>
      <c r="C6138" s="6">
        <v>79391018.5601343</v>
      </c>
      <c r="D6138" s="6">
        <v>84330850.67021199</v>
      </c>
      <c r="E6138" s="6">
        <v>93264598.9173589</v>
      </c>
      <c r="F6138" s="6">
        <v>92058277.42480393</v>
      </c>
      <c r="G6138" s="6">
        <v>143701217.6530922</v>
      </c>
      <c r="H6138" s="6">
        <f>NPV(Supuestos!$B$22,C6138:G6138)+B6138</f>
        <v>150205287.29409477</v>
      </c>
      <c r="I6138" s="2">
        <f>IFERROR(IRR(B6138:G6138),"")</f>
        <v>0.4244855479975308</v>
      </c>
      <c r="J6138" s="2">
        <f>IFERROR(MIRR(B6138:G6138,Supuestos!$B$22,Supuestos!$B$22),"")</f>
        <v>0.2894545190042519</v>
      </c>
      <c r="K6138" s="6">
        <v>8959.838386713662</v>
      </c>
      <c r="L6138" s="6">
        <v>42031.41274569593</v>
      </c>
      <c r="M6138" s="6">
        <v>146288982.7170587</v>
      </c>
      <c r="N6138" s="6">
        <v>3491.4878725384674</v>
      </c>
      <c r="O6138" s="6">
        <v>114758205.9808991</v>
      </c>
    </row>
    <row r="6139">
      <c r="A6139">
        <v>6135</v>
      </c>
      <c r="B6139" s="6">
        <v>-185774107.73778972</v>
      </c>
      <c r="C6139" s="6">
        <v>97157551.43554579</v>
      </c>
      <c r="D6139" s="6">
        <v>102016293.86663482</v>
      </c>
      <c r="E6139" s="6">
        <v>98055414.01461273</v>
      </c>
      <c r="F6139" s="6">
        <v>114974992.99225743</v>
      </c>
      <c r="G6139" s="6">
        <v>133853784.73701815</v>
      </c>
      <c r="H6139" s="6">
        <f>NPV(Supuestos!$B$22,C6139:G6139)+B6139</f>
        <v>181728538.688474</v>
      </c>
      <c r="I6139" s="2">
        <f>IFERROR(IRR(B6139:G6139),"")</f>
        <v>0.47835013087426953</v>
      </c>
      <c r="J6139" s="2">
        <f>IFERROR(MIRR(B6139:G6139,Supuestos!$B$22,Supuestos!$B$22),"")</f>
        <v>0.3066519131855667</v>
      </c>
      <c r="K6139" s="6">
        <v>8998.864505575208</v>
      </c>
      <c r="L6139" s="6">
        <v>41883.81482517913</v>
      </c>
      <c r="M6139" s="6">
        <v>155621565.7707186</v>
      </c>
      <c r="N6139" s="6">
        <v>3326.0322937431433</v>
      </c>
      <c r="O6139" s="6">
        <v>107097226.93820567</v>
      </c>
    </row>
    <row r="6140">
      <c r="A6140">
        <v>6136</v>
      </c>
      <c r="B6140" s="6">
        <v>-159484880.00648078</v>
      </c>
      <c r="C6140" s="6">
        <v>51228604.72489923</v>
      </c>
      <c r="D6140" s="6">
        <v>72190208.25422831</v>
      </c>
      <c r="E6140" s="6">
        <v>69080597.03051364</v>
      </c>
      <c r="F6140" s="6">
        <v>52067456.73744771</v>
      </c>
      <c r="G6140" s="6">
        <v>112940201.6559165</v>
      </c>
      <c r="H6140" s="6">
        <f>NPV(Supuestos!$B$22,C6140:G6140)+B6140</f>
        <v>77113664.9158137</v>
      </c>
      <c r="I6140" s="2">
        <f>IFERROR(IRR(B6140:G6140),"")</f>
        <v>0.30809970572518103</v>
      </c>
      <c r="J6140" s="2">
        <f>IFERROR(MIRR(B6140:G6140,Supuestos!$B$22,Supuestos!$B$22),"")</f>
        <v>0.2335687589675708</v>
      </c>
      <c r="K6140" s="6">
        <v>7958.424886206044</v>
      </c>
      <c r="L6140" s="6">
        <v>40109.4766363902</v>
      </c>
      <c r="M6140" s="6">
        <v>133948219.44362098</v>
      </c>
      <c r="N6140" s="6">
        <v>3277.501334467282</v>
      </c>
      <c r="O6140" s="6">
        <v>110192575.43819843</v>
      </c>
    </row>
    <row r="6141">
      <c r="A6141">
        <v>6137</v>
      </c>
      <c r="B6141" s="6">
        <v>-173307903.9191025</v>
      </c>
      <c r="C6141" s="6">
        <v>84665073.42233163</v>
      </c>
      <c r="D6141" s="6">
        <v>77677120.75624172</v>
      </c>
      <c r="E6141" s="6">
        <v>82673878.06081586</v>
      </c>
      <c r="F6141" s="6">
        <v>96158442.30438569</v>
      </c>
      <c r="G6141" s="6">
        <v>106877275.17505266</v>
      </c>
      <c r="H6141" s="6">
        <f>NPV(Supuestos!$B$22,C6141:G6141)+B6141</f>
        <v>128974464.14725398</v>
      </c>
      <c r="I6141" s="2">
        <f>IFERROR(IRR(B6141:G6141),"")</f>
        <v>0.4060188079389979</v>
      </c>
      <c r="J6141" s="2">
        <f>IFERROR(MIRR(B6141:G6141,Supuestos!$B$22,Supuestos!$B$22),"")</f>
        <v>0.2741593354944569</v>
      </c>
      <c r="K6141" s="6">
        <v>8009.177181958431</v>
      </c>
      <c r="L6141" s="6">
        <v>45037.4479557246</v>
      </c>
      <c r="M6141" s="6">
        <v>144450871.8790521</v>
      </c>
      <c r="N6141" s="6">
        <v>3235.90883994475</v>
      </c>
      <c r="O6141" s="6">
        <v>110811294.9195099</v>
      </c>
    </row>
    <row r="6142">
      <c r="A6142">
        <v>6138</v>
      </c>
      <c r="B6142" s="6">
        <v>-170397003.25408515</v>
      </c>
      <c r="C6142" s="6">
        <v>79752309.8459132</v>
      </c>
      <c r="D6142" s="6">
        <v>85828684.07646361</v>
      </c>
      <c r="E6142" s="6">
        <v>83150262.13804373</v>
      </c>
      <c r="F6142" s="6">
        <v>91052177.18917282</v>
      </c>
      <c r="G6142" s="6">
        <v>134711653.6884166</v>
      </c>
      <c r="H6142" s="6">
        <f>NPV(Supuestos!$B$22,C6142:G6142)+B6142</f>
        <v>145602817.16868263</v>
      </c>
      <c r="I6142" s="2">
        <f>IFERROR(IRR(B6142:G6142),"")</f>
        <v>0.43028150687899763</v>
      </c>
      <c r="J6142" s="2">
        <f>IFERROR(MIRR(B6142:G6142,Supuestos!$B$22,Supuestos!$B$22),"")</f>
        <v>0.28988154158261037</v>
      </c>
      <c r="K6142" s="6">
        <v>8495.410482156569</v>
      </c>
      <c r="L6142" s="6">
        <v>42473.259991504245</v>
      </c>
      <c r="M6142" s="6">
        <v>141530781.00263023</v>
      </c>
      <c r="N6142" s="6">
        <v>3328.868868947029</v>
      </c>
      <c r="O6142" s="6">
        <v>111113020.01792598</v>
      </c>
    </row>
    <row r="6143">
      <c r="A6143">
        <v>6139</v>
      </c>
      <c r="B6143" s="6">
        <v>-177759823.42338967</v>
      </c>
      <c r="C6143" s="6">
        <v>43318851.83673523</v>
      </c>
      <c r="D6143" s="6">
        <v>35839138.9406166</v>
      </c>
      <c r="E6143" s="6">
        <v>41684052.14825767</v>
      </c>
      <c r="F6143" s="6">
        <v>31610448.81634024</v>
      </c>
      <c r="G6143" s="6">
        <v>61184120.5208853</v>
      </c>
      <c r="H6143" s="6">
        <f>NPV(Supuestos!$B$22,C6143:G6143)+B6143</f>
        <v>-33555190.78311789</v>
      </c>
      <c r="I6143" s="2">
        <f>IFERROR(IRR(B6143:G6143),"")</f>
        <v>0.06150373813520611</v>
      </c>
      <c r="J6143" s="2">
        <f>IFERROR(MIRR(B6143:G6143,Supuestos!$B$22,Supuestos!$B$22),"")</f>
        <v>0.09328646569015397</v>
      </c>
      <c r="K6143" s="6">
        <v>7392.631759511545</v>
      </c>
      <c r="L6143" s="6">
        <v>37677.60208071025</v>
      </c>
      <c r="M6143" s="6">
        <v>155476892.4022619</v>
      </c>
      <c r="N6143" s="6">
        <v>3439.4207634342215</v>
      </c>
      <c r="O6143" s="6">
        <v>112201780.7936392</v>
      </c>
    </row>
    <row r="6144">
      <c r="A6144">
        <v>6140</v>
      </c>
      <c r="B6144" s="6">
        <v>-168936316.27603546</v>
      </c>
      <c r="C6144" s="6">
        <v>75871264.15395197</v>
      </c>
      <c r="D6144" s="6">
        <v>85286595.01888481</v>
      </c>
      <c r="E6144" s="6">
        <v>79509217.89821628</v>
      </c>
      <c r="F6144" s="6">
        <v>77182398.88278182</v>
      </c>
      <c r="G6144" s="6">
        <v>119419806.23552464</v>
      </c>
      <c r="H6144" s="6">
        <f>NPV(Supuestos!$B$22,C6144:G6144)+B6144</f>
        <v>124630228.44877782</v>
      </c>
      <c r="I6144" s="2">
        <f>IFERROR(IRR(B6144:G6144),"")</f>
        <v>0.40014065534015114</v>
      </c>
      <c r="J6144" s="2">
        <f>IFERROR(MIRR(B6144:G6144,Supuestos!$B$22,Supuestos!$B$22),"")</f>
        <v>0.2732144520552313</v>
      </c>
      <c r="K6144" s="6">
        <v>8040.652906136042</v>
      </c>
      <c r="L6144" s="6">
        <v>44604.91713970858</v>
      </c>
      <c r="M6144" s="6">
        <v>140244103.74584705</v>
      </c>
      <c r="N6144" s="6">
        <v>3286.1060086637735</v>
      </c>
      <c r="O6144" s="6">
        <v>110135222.93418674</v>
      </c>
    </row>
    <row r="6145">
      <c r="A6145">
        <v>6141</v>
      </c>
      <c r="B6145" s="6">
        <v>-191273547.52616364</v>
      </c>
      <c r="C6145" s="6">
        <v>64929529.8578217</v>
      </c>
      <c r="D6145" s="6">
        <v>54457225.928645</v>
      </c>
      <c r="E6145" s="6">
        <v>66940134.32802251</v>
      </c>
      <c r="F6145" s="6">
        <v>70924834.23530331</v>
      </c>
      <c r="G6145" s="6">
        <v>109889875.4415966</v>
      </c>
      <c r="H6145" s="6">
        <f>NPV(Supuestos!$B$22,C6145:G6145)+B6145</f>
        <v>51834484.7853507</v>
      </c>
      <c r="I6145" s="2">
        <f>IFERROR(IRR(B6145:G6145),"")</f>
        <v>0.23792310449878745</v>
      </c>
      <c r="J6145" s="2">
        <f>IFERROR(MIRR(B6145:G6145,Supuestos!$B$22,Supuestos!$B$22),"")</f>
        <v>0.1960070245834611</v>
      </c>
      <c r="K6145" s="6">
        <v>8091.192168118674</v>
      </c>
      <c r="L6145" s="6">
        <v>40617.853542759265</v>
      </c>
      <c r="M6145" s="6">
        <v>164981798.84848642</v>
      </c>
      <c r="N6145" s="6">
        <v>3399.6630989946425</v>
      </c>
      <c r="O6145" s="6">
        <v>112166280.18058215</v>
      </c>
    </row>
    <row r="6146">
      <c r="A6146">
        <v>6142</v>
      </c>
      <c r="B6146" s="6">
        <v>-169735728.51343706</v>
      </c>
      <c r="C6146" s="6">
        <v>56197580.78387971</v>
      </c>
      <c r="D6146" s="6">
        <v>40582054.92399517</v>
      </c>
      <c r="E6146" s="6">
        <v>44328662.43680023</v>
      </c>
      <c r="F6146" s="6">
        <v>42411653.188024506</v>
      </c>
      <c r="G6146" s="6">
        <v>75942264.41825916</v>
      </c>
      <c r="H6146" s="6">
        <f>NPV(Supuestos!$B$22,C6146:G6146)+B6146</f>
        <v>5260688.802646153</v>
      </c>
      <c r="I6146" s="2">
        <f>IFERROR(IRR(B6146:G6146),"")</f>
        <v>0.1523184909486106</v>
      </c>
      <c r="J6146" s="2">
        <f>IFERROR(MIRR(B6146:G6146,Supuestos!$B$22,Supuestos!$B$22),"")</f>
        <v>0.14698048583850198</v>
      </c>
      <c r="K6146" s="6">
        <v>7913.054595596776</v>
      </c>
      <c r="L6146" s="6">
        <v>35022.10012133714</v>
      </c>
      <c r="M6146" s="6">
        <v>147565185.2884293</v>
      </c>
      <c r="N6146" s="6">
        <v>3279.2309760426483</v>
      </c>
      <c r="O6146" s="6">
        <v>108339494.20699291</v>
      </c>
    </row>
    <row r="6147">
      <c r="A6147">
        <v>6143</v>
      </c>
      <c r="B6147" s="6">
        <v>-161738943.71209118</v>
      </c>
      <c r="C6147" s="6">
        <v>28037274.882330853</v>
      </c>
      <c r="D6147" s="6">
        <v>18876164.355109803</v>
      </c>
      <c r="E6147" s="6">
        <v>31075155.458786704</v>
      </c>
      <c r="F6147" s="6">
        <v>41606000.771873966</v>
      </c>
      <c r="G6147" s="6">
        <v>70379525.79723048</v>
      </c>
      <c r="H6147" s="6">
        <f>NPV(Supuestos!$B$22,C6147:G6147)+B6147</f>
        <v>-40458389.81970044</v>
      </c>
      <c r="I6147" s="2">
        <f>IFERROR(IRR(B6147:G6147),"")</f>
        <v>0.046807101480242044</v>
      </c>
      <c r="J6147" s="2">
        <f>IFERROR(MIRR(B6147:G6147,Supuestos!$B$22,Supuestos!$B$22),"")</f>
        <v>0.07621778623215825</v>
      </c>
      <c r="K6147" s="6">
        <v>7721.299617123859</v>
      </c>
      <c r="L6147" s="6">
        <v>33439.84086091373</v>
      </c>
      <c r="M6147" s="6">
        <v>141083021.2772067</v>
      </c>
      <c r="N6147" s="6">
        <v>3314.424992663165</v>
      </c>
      <c r="O6147" s="6">
        <v>111499821.06674232</v>
      </c>
    </row>
    <row r="6148">
      <c r="A6148">
        <v>6144</v>
      </c>
      <c r="B6148" s="6">
        <v>-165701709.53828406</v>
      </c>
      <c r="C6148" s="6">
        <v>39559221.265299484</v>
      </c>
      <c r="D6148" s="6">
        <v>47394408.63104826</v>
      </c>
      <c r="E6148" s="6">
        <v>60479954.798089385</v>
      </c>
      <c r="F6148" s="6">
        <v>54832454.496874616</v>
      </c>
      <c r="G6148" s="6">
        <v>83547153.60729791</v>
      </c>
      <c r="H6148" s="6">
        <f>NPV(Supuestos!$B$22,C6148:G6148)+B6148</f>
        <v>22147055.457090687</v>
      </c>
      <c r="I6148" s="2">
        <f>IFERROR(IRR(B6148:G6148),"")</f>
        <v>0.18820053334657294</v>
      </c>
      <c r="J6148" s="2">
        <f>IFERROR(MIRR(B6148:G6148,Supuestos!$B$22,Supuestos!$B$22),"")</f>
        <v>0.16896396162136407</v>
      </c>
      <c r="K6148" s="6">
        <v>7953.24018362696</v>
      </c>
      <c r="L6148" s="6">
        <v>39866.47560104557</v>
      </c>
      <c r="M6148" s="6">
        <v>140336297.0798985</v>
      </c>
      <c r="N6148" s="6">
        <v>3496.915937277178</v>
      </c>
      <c r="O6148" s="6">
        <v>120336597.82736231</v>
      </c>
    </row>
    <row r="6149">
      <c r="A6149">
        <v>6145</v>
      </c>
      <c r="B6149" s="6">
        <v>-155337984.9338803</v>
      </c>
      <c r="C6149" s="6">
        <v>82237721.25980157</v>
      </c>
      <c r="D6149" s="6">
        <v>68504118.84486495</v>
      </c>
      <c r="E6149" s="6">
        <v>70183945.3829911</v>
      </c>
      <c r="F6149" s="6">
        <v>73035804.77319252</v>
      </c>
      <c r="G6149" s="6">
        <v>109217856.34095803</v>
      </c>
      <c r="H6149" s="6">
        <f>NPV(Supuestos!$B$22,C6149:G6149)+B6149</f>
        <v>116851617.81430498</v>
      </c>
      <c r="I6149" s="2">
        <f>IFERROR(IRR(B6149:G6149),"")</f>
        <v>0.41210204638637754</v>
      </c>
      <c r="J6149" s="2">
        <f>IFERROR(MIRR(B6149:G6149,Supuestos!$B$22,Supuestos!$B$22),"")</f>
        <v>0.27533307870802837</v>
      </c>
      <c r="K6149" s="6">
        <v>8371.416556373968</v>
      </c>
      <c r="L6149" s="6">
        <v>39694.345718310564</v>
      </c>
      <c r="M6149" s="6">
        <v>128754152.69862452</v>
      </c>
      <c r="N6149" s="6">
        <v>3333.184725077202</v>
      </c>
      <c r="O6149" s="6">
        <v>109178356.21054643</v>
      </c>
    </row>
    <row r="6150">
      <c r="A6150">
        <v>6146</v>
      </c>
      <c r="B6150" s="6">
        <v>-181355743.20736265</v>
      </c>
      <c r="C6150" s="6">
        <v>40037951.29318611</v>
      </c>
      <c r="D6150" s="6">
        <v>51814017.7912665</v>
      </c>
      <c r="E6150" s="6">
        <v>44321388.56936</v>
      </c>
      <c r="F6150" s="6">
        <v>43835705.27076577</v>
      </c>
      <c r="G6150" s="6">
        <v>83475062.56593087</v>
      </c>
      <c r="H6150" s="6">
        <f>NPV(Supuestos!$B$22,C6150:G6150)+B6150</f>
        <v>-7141265.960605092</v>
      </c>
      <c r="I6150" s="2">
        <f>IFERROR(IRR(B6150:G6150),"")</f>
        <v>0.12498061638664282</v>
      </c>
      <c r="J6150" s="2">
        <f>IFERROR(MIRR(B6150:G6150,Supuestos!$B$22,Supuestos!$B$22),"")</f>
        <v>0.13087717101169383</v>
      </c>
      <c r="K6150" s="6">
        <v>8045.462647970531</v>
      </c>
      <c r="L6150" s="6">
        <v>34226.85230006344</v>
      </c>
      <c r="M6150" s="6">
        <v>159326074.26834148</v>
      </c>
      <c r="N6150" s="6">
        <v>3307.995881419629</v>
      </c>
      <c r="O6150" s="6">
        <v>107866543.1048126</v>
      </c>
    </row>
    <row r="6151">
      <c r="A6151">
        <v>6147</v>
      </c>
      <c r="B6151" s="6">
        <v>-173797689.2612679</v>
      </c>
      <c r="C6151" s="6">
        <v>54952425.81581977</v>
      </c>
      <c r="D6151" s="6">
        <v>52761211.28911555</v>
      </c>
      <c r="E6151" s="6">
        <v>47417440.73962087</v>
      </c>
      <c r="F6151" s="6">
        <v>52823854.67949419</v>
      </c>
      <c r="G6151" s="6">
        <v>113349830.6841397</v>
      </c>
      <c r="H6151" s="6">
        <f>NPV(Supuestos!$B$22,C6151:G6151)+B6151</f>
        <v>37155966.45171727</v>
      </c>
      <c r="I6151" s="2">
        <f>IFERROR(IRR(B6151:G6151),"")</f>
        <v>0.2165794714252885</v>
      </c>
      <c r="J6151" s="2">
        <f>IFERROR(MIRR(B6151:G6151,Supuestos!$B$22,Supuestos!$B$22),"")</f>
        <v>0.18504123632947334</v>
      </c>
      <c r="K6151" s="6">
        <v>8150.018952662554</v>
      </c>
      <c r="L6151" s="6">
        <v>38970.5266572527</v>
      </c>
      <c r="M6151" s="6">
        <v>148388846.79311985</v>
      </c>
      <c r="N6151" s="6">
        <v>3439.1873753319182</v>
      </c>
      <c r="O6151" s="6">
        <v>114189151.91766053</v>
      </c>
    </row>
    <row r="6152">
      <c r="A6152">
        <v>6148</v>
      </c>
      <c r="B6152" s="6">
        <v>-153500061.82822502</v>
      </c>
      <c r="C6152" s="6">
        <v>50176535.96794543</v>
      </c>
      <c r="D6152" s="6">
        <v>48132747.94924151</v>
      </c>
      <c r="E6152" s="6">
        <v>62814877.31146827</v>
      </c>
      <c r="F6152" s="6">
        <v>50686200.20610686</v>
      </c>
      <c r="G6152" s="6">
        <v>94608380.7895038</v>
      </c>
      <c r="H6152" s="6">
        <f>NPV(Supuestos!$B$22,C6152:G6152)+B6152</f>
        <v>49096210.833528966</v>
      </c>
      <c r="I6152" s="2">
        <f>IFERROR(IRR(B6152:G6152),"")</f>
        <v>0.25395269606732007</v>
      </c>
      <c r="J6152" s="2">
        <f>IFERROR(MIRR(B6152:G6152,Supuestos!$B$22,Supuestos!$B$22),"")</f>
        <v>0.20506210769188127</v>
      </c>
      <c r="K6152" s="6">
        <v>8133.456819497724</v>
      </c>
      <c r="L6152" s="6">
        <v>38046.61868909306</v>
      </c>
      <c r="M6152" s="6">
        <v>128744019.40937434</v>
      </c>
      <c r="N6152" s="6">
        <v>3384.002782062938</v>
      </c>
      <c r="O6152" s="6">
        <v>110261849.61085032</v>
      </c>
    </row>
    <row r="6153">
      <c r="A6153">
        <v>6149</v>
      </c>
      <c r="B6153" s="6">
        <v>-158110687.366844</v>
      </c>
      <c r="C6153" s="6">
        <v>35712379.10503937</v>
      </c>
      <c r="D6153" s="6">
        <v>46222302.596900925</v>
      </c>
      <c r="E6153" s="6">
        <v>42574677.05980568</v>
      </c>
      <c r="F6153" s="6">
        <v>39247792.55292332</v>
      </c>
      <c r="G6153" s="6">
        <v>97194700.90111363</v>
      </c>
      <c r="H6153" s="6">
        <f>NPV(Supuestos!$B$22,C6153:G6153)+B6153</f>
        <v>11236942.127987303</v>
      </c>
      <c r="I6153" s="2">
        <f>IFERROR(IRR(B6153:G6153),"")</f>
        <v>0.16529397927294323</v>
      </c>
      <c r="J6153" s="2">
        <f>IFERROR(MIRR(B6153:G6153,Supuestos!$B$22,Supuestos!$B$22),"")</f>
        <v>0.1557620506957602</v>
      </c>
      <c r="K6153" s="6">
        <v>8388.054242350574</v>
      </c>
      <c r="L6153" s="6">
        <v>34082.06308874332</v>
      </c>
      <c r="M6153" s="6">
        <v>135240111.85647655</v>
      </c>
      <c r="N6153" s="6">
        <v>3533.0922359600663</v>
      </c>
      <c r="O6153" s="6">
        <v>111301889.1829827</v>
      </c>
    </row>
    <row r="6154">
      <c r="A6154">
        <v>6150</v>
      </c>
      <c r="B6154" s="6">
        <v>-163300220.5662166</v>
      </c>
      <c r="C6154" s="6">
        <v>70243658.99690343</v>
      </c>
      <c r="D6154" s="6">
        <v>67546197.95970142</v>
      </c>
      <c r="E6154" s="6">
        <v>71099125.30928952</v>
      </c>
      <c r="F6154" s="6">
        <v>68724665.71040404</v>
      </c>
      <c r="G6154" s="6">
        <v>122890648.03362784</v>
      </c>
      <c r="H6154" s="6">
        <f>NPV(Supuestos!$B$22,C6154:G6154)+B6154</f>
        <v>102797585.44770151</v>
      </c>
      <c r="I6154" s="2">
        <f>IFERROR(IRR(B6154:G6154),"")</f>
        <v>0.3588292855981498</v>
      </c>
      <c r="J6154" s="2">
        <f>IFERROR(MIRR(B6154:G6154,Supuestos!$B$22,Supuestos!$B$22),"")</f>
        <v>0.25694349819379947</v>
      </c>
      <c r="K6154" s="6">
        <v>8547.612353488374</v>
      </c>
      <c r="L6154" s="6">
        <v>38406.814731523176</v>
      </c>
      <c r="M6154" s="6">
        <v>137037295.44163203</v>
      </c>
      <c r="N6154" s="6">
        <v>3355.1014071019986</v>
      </c>
      <c r="O6154" s="6">
        <v>110228500.99666905</v>
      </c>
    </row>
    <row r="6155">
      <c r="A6155">
        <v>6151</v>
      </c>
      <c r="B6155" s="6">
        <v>-172967494.50396764</v>
      </c>
      <c r="C6155" s="6">
        <v>66863607.91490628</v>
      </c>
      <c r="D6155" s="6">
        <v>72698826.40214106</v>
      </c>
      <c r="E6155" s="6">
        <v>80567741.7420317</v>
      </c>
      <c r="F6155" s="6">
        <v>59865709.64147185</v>
      </c>
      <c r="G6155" s="6">
        <v>123750747.51558903</v>
      </c>
      <c r="H6155" s="6">
        <f>NPV(Supuestos!$B$22,C6155:G6155)+B6155</f>
        <v>95722676.63581143</v>
      </c>
      <c r="I6155" s="2">
        <f>IFERROR(IRR(B6155:G6155),"")</f>
        <v>0.33441985941127667</v>
      </c>
      <c r="J6155" s="2">
        <f>IFERROR(MIRR(B6155:G6155,Supuestos!$B$22,Supuestos!$B$22),"")</f>
        <v>0.24497980982178746</v>
      </c>
      <c r="K6155" s="6">
        <v>7969.234128584001</v>
      </c>
      <c r="L6155" s="6">
        <v>44522.12078843704</v>
      </c>
      <c r="M6155" s="6">
        <v>144582918.1468355</v>
      </c>
      <c r="N6155" s="6">
        <v>3386.798934203883</v>
      </c>
      <c r="O6155" s="6">
        <v>111615737.82492824</v>
      </c>
    </row>
    <row r="6156">
      <c r="A6156">
        <v>6152</v>
      </c>
      <c r="B6156" s="6">
        <v>-160380489.11638725</v>
      </c>
      <c r="C6156" s="6">
        <v>45367395.86360888</v>
      </c>
      <c r="D6156" s="6">
        <v>44511805.503918126</v>
      </c>
      <c r="E6156" s="6">
        <v>55405149.48718764</v>
      </c>
      <c r="F6156" s="6">
        <v>46043077.56628245</v>
      </c>
      <c r="G6156" s="6">
        <v>84293949.20087487</v>
      </c>
      <c r="H6156" s="6">
        <f>NPV(Supuestos!$B$22,C6156:G6156)+B6156</f>
        <v>22103592.83759125</v>
      </c>
      <c r="I6156" s="2">
        <f>IFERROR(IRR(B6156:G6156),"")</f>
        <v>0.19086050199487847</v>
      </c>
      <c r="J6156" s="2">
        <f>IFERROR(MIRR(B6156:G6156,Supuestos!$B$22,Supuestos!$B$22),"")</f>
        <v>0.1698213466672731</v>
      </c>
      <c r="K6156" s="6">
        <v>8160.905256250176</v>
      </c>
      <c r="L6156" s="6">
        <v>36477.336684966875</v>
      </c>
      <c r="M6156" s="6">
        <v>136565442.02147895</v>
      </c>
      <c r="N6156" s="6">
        <v>3489.616363712897</v>
      </c>
      <c r="O6156" s="6">
        <v>113868017.17692803</v>
      </c>
    </row>
    <row r="6157">
      <c r="A6157">
        <v>6153</v>
      </c>
      <c r="B6157" s="6">
        <v>-167979893.33640242</v>
      </c>
      <c r="C6157" s="6">
        <v>28719844.01861366</v>
      </c>
      <c r="D6157" s="6">
        <v>38292171.105838865</v>
      </c>
      <c r="E6157" s="6">
        <v>49090471.56251166</v>
      </c>
      <c r="F6157" s="6">
        <v>36740743.22601389</v>
      </c>
      <c r="G6157" s="6">
        <v>79916663.1299742</v>
      </c>
      <c r="H6157" s="6">
        <f>NPV(Supuestos!$B$22,C6157:G6157)+B6157</f>
        <v>-16928115.393894285</v>
      </c>
      <c r="I6157" s="2">
        <f>IFERROR(IRR(B6157:G6157),"")</f>
        <v>0.10277280542114207</v>
      </c>
      <c r="J6157" s="2">
        <f>IFERROR(MIRR(B6157:G6157,Supuestos!$B$22,Supuestos!$B$22),"")</f>
        <v>0.11603691361322288</v>
      </c>
      <c r="K6157" s="6">
        <v>7590.129370202152</v>
      </c>
      <c r="L6157" s="6">
        <v>36475.718123559964</v>
      </c>
      <c r="M6157" s="6">
        <v>145831459.78209463</v>
      </c>
      <c r="N6157" s="6">
        <v>3430.000577121973</v>
      </c>
      <c r="O6157" s="6">
        <v>107875764.81643264</v>
      </c>
    </row>
    <row r="6158">
      <c r="A6158">
        <v>6154</v>
      </c>
      <c r="B6158" s="6">
        <v>-169683503.86286494</v>
      </c>
      <c r="C6158" s="6">
        <v>64671317.57122883</v>
      </c>
      <c r="D6158" s="6">
        <v>51484362.80755691</v>
      </c>
      <c r="E6158" s="6">
        <v>51328486.587589696</v>
      </c>
      <c r="F6158" s="6">
        <v>42782797.019521244</v>
      </c>
      <c r="G6158" s="6">
        <v>99373940.18284339</v>
      </c>
      <c r="H6158" s="6">
        <f>NPV(Supuestos!$B$22,C6158:G6158)+B6158</f>
        <v>38249094.808514915</v>
      </c>
      <c r="I6158" s="2">
        <f>IFERROR(IRR(B6158:G6158),"")</f>
        <v>0.22596573915757306</v>
      </c>
      <c r="J6158" s="2">
        <f>IFERROR(MIRR(B6158:G6158,Supuestos!$B$22,Supuestos!$B$22),"")</f>
        <v>0.18730266574100662</v>
      </c>
      <c r="K6158" s="6">
        <v>7782.137547125353</v>
      </c>
      <c r="L6158" s="6">
        <v>38929.893312462555</v>
      </c>
      <c r="M6158" s="6">
        <v>145446881.10666502</v>
      </c>
      <c r="N6158" s="6">
        <v>3238.5042966964343</v>
      </c>
      <c r="O6158" s="6">
        <v>108671007.469456</v>
      </c>
    </row>
    <row r="6159">
      <c r="A6159">
        <v>6155</v>
      </c>
      <c r="B6159" s="6">
        <v>-167833878.02293795</v>
      </c>
      <c r="C6159" s="6">
        <v>56818874.33508611</v>
      </c>
      <c r="D6159" s="6">
        <v>46546091.82822716</v>
      </c>
      <c r="E6159" s="6">
        <v>60526251.60711676</v>
      </c>
      <c r="F6159" s="6">
        <v>36604062.5299127</v>
      </c>
      <c r="G6159" s="6">
        <v>77574348.78023566</v>
      </c>
      <c r="H6159" s="6">
        <f>NPV(Supuestos!$B$22,C6159:G6159)+B6159</f>
        <v>20638671.281314623</v>
      </c>
      <c r="I6159" s="2">
        <f>IFERROR(IRR(B6159:G6159),"")</f>
        <v>0.18859776058969982</v>
      </c>
      <c r="J6159" s="2">
        <f>IFERROR(MIRR(B6159:G6159,Supuestos!$B$22,Supuestos!$B$22),"")</f>
        <v>0.16675197954203136</v>
      </c>
      <c r="K6159" s="6">
        <v>8136.269818018567</v>
      </c>
      <c r="L6159" s="6">
        <v>36149.89607981824</v>
      </c>
      <c r="M6159" s="6">
        <v>144303853.35103932</v>
      </c>
      <c r="N6159" s="6">
        <v>3443.7711611700556</v>
      </c>
      <c r="O6159" s="6">
        <v>115911076.2364548</v>
      </c>
    </row>
    <row r="6160">
      <c r="A6160">
        <v>6156</v>
      </c>
      <c r="B6160" s="6">
        <v>-164098882.70556048</v>
      </c>
      <c r="C6160" s="6">
        <v>52870413.14865346</v>
      </c>
      <c r="D6160" s="6">
        <v>26779479.89141483</v>
      </c>
      <c r="E6160" s="6">
        <v>42180948.16824139</v>
      </c>
      <c r="F6160" s="6">
        <v>47881444.13718732</v>
      </c>
      <c r="G6160" s="6">
        <v>85478047.9186244</v>
      </c>
      <c r="H6160" s="6">
        <f>NPV(Supuestos!$B$22,C6160:G6160)+B6160</f>
        <v>4099829.738930106</v>
      </c>
      <c r="I6160" s="2">
        <f>IFERROR(IRR(B6160:G6160),"")</f>
        <v>0.14937689469306276</v>
      </c>
      <c r="J6160" s="2">
        <f>IFERROR(MIRR(B6160:G6160,Supuestos!$B$22,Supuestos!$B$22),"")</f>
        <v>0.14564024083672944</v>
      </c>
      <c r="K6160" s="6">
        <v>7278.061494929759</v>
      </c>
      <c r="L6160" s="6">
        <v>41788.31084230328</v>
      </c>
      <c r="M6160" s="6">
        <v>139767851.01919863</v>
      </c>
      <c r="N6160" s="6">
        <v>3430.539377965033</v>
      </c>
      <c r="O6160" s="6">
        <v>109366991.99861616</v>
      </c>
    </row>
    <row r="6161">
      <c r="A6161">
        <v>6157</v>
      </c>
      <c r="B6161" s="6">
        <v>-161054344.24231943</v>
      </c>
      <c r="C6161" s="6">
        <v>95945135.57453296</v>
      </c>
      <c r="D6161" s="6">
        <v>103705765.66436982</v>
      </c>
      <c r="E6161" s="6">
        <v>75530182.62341386</v>
      </c>
      <c r="F6161" s="6">
        <v>79832890.81818393</v>
      </c>
      <c r="G6161" s="6">
        <v>122471335.49877028</v>
      </c>
      <c r="H6161" s="6">
        <f>NPV(Supuestos!$B$22,C6161:G6161)+B6161</f>
        <v>164762250.54194078</v>
      </c>
      <c r="I6161" s="2">
        <f>IFERROR(IRR(B6161:G6161),"")</f>
        <v>0.5136392224592513</v>
      </c>
      <c r="J6161" s="2">
        <f>IFERROR(MIRR(B6161:G6161,Supuestos!$B$22,Supuestos!$B$22),"")</f>
        <v>0.31251719781901266</v>
      </c>
      <c r="K6161" s="6">
        <v>8439.857292731229</v>
      </c>
      <c r="L6161" s="6">
        <v>43835.10450203189</v>
      </c>
      <c r="M6161" s="6">
        <v>131457382.12959069</v>
      </c>
      <c r="N6161" s="6">
        <v>3344.8701880561807</v>
      </c>
      <c r="O6161" s="6">
        <v>108221858.80786912</v>
      </c>
    </row>
    <row r="6162">
      <c r="A6162">
        <v>6158</v>
      </c>
      <c r="B6162" s="6">
        <v>-161549908.31026217</v>
      </c>
      <c r="C6162" s="6">
        <v>49944650.54326679</v>
      </c>
      <c r="D6162" s="6">
        <v>54579512.34832497</v>
      </c>
      <c r="E6162" s="6">
        <v>50851702.53628108</v>
      </c>
      <c r="F6162" s="6">
        <v>69955607.75985834</v>
      </c>
      <c r="G6162" s="6">
        <v>105683381.59261067</v>
      </c>
      <c r="H6162" s="6">
        <f>NPV(Supuestos!$B$22,C6162:G6162)+B6162</f>
        <v>54889774.28050299</v>
      </c>
      <c r="I6162" s="2">
        <f>IFERROR(IRR(B6162:G6162),"")</f>
        <v>0.25707381720429306</v>
      </c>
      <c r="J6162" s="2">
        <f>IFERROR(MIRR(B6162:G6162,Supuestos!$B$22,Supuestos!$B$22),"")</f>
        <v>0.20867874741687498</v>
      </c>
      <c r="K6162" s="6">
        <v>7710.484994359507</v>
      </c>
      <c r="L6162" s="6">
        <v>41610.78164590748</v>
      </c>
      <c r="M6162" s="6">
        <v>135882763.711515</v>
      </c>
      <c r="N6162" s="6">
        <v>3336.132672429085</v>
      </c>
      <c r="O6162" s="6">
        <v>107714291.02491772</v>
      </c>
    </row>
    <row r="6163">
      <c r="A6163">
        <v>6159</v>
      </c>
      <c r="B6163" s="6">
        <v>-188731524.02072117</v>
      </c>
      <c r="C6163" s="6">
        <v>68543267.09217048</v>
      </c>
      <c r="D6163" s="6">
        <v>60718179.17593158</v>
      </c>
      <c r="E6163" s="6">
        <v>71476136.59623897</v>
      </c>
      <c r="F6163" s="6">
        <v>67011980.50438583</v>
      </c>
      <c r="G6163" s="6">
        <v>109519821.93714263</v>
      </c>
      <c r="H6163" s="6">
        <f>NPV(Supuestos!$B$22,C6163:G6163)+B6163</f>
        <v>62916808.06607536</v>
      </c>
      <c r="I6163" s="2">
        <f>IFERROR(IRR(B6163:G6163),"")</f>
        <v>0.26175422685983635</v>
      </c>
      <c r="J6163" s="2">
        <f>IFERROR(MIRR(B6163:G6163,Supuestos!$B$22,Supuestos!$B$22),"")</f>
        <v>0.20752122495640046</v>
      </c>
      <c r="K6163" s="6">
        <v>7987.725345687663</v>
      </c>
      <c r="L6163" s="6">
        <v>40977.4009411265</v>
      </c>
      <c r="M6163" s="6">
        <v>162546226.09289384</v>
      </c>
      <c r="N6163" s="6">
        <v>3381.867203209549</v>
      </c>
      <c r="O6163" s="6">
        <v>107109880.20889895</v>
      </c>
    </row>
    <row r="6164">
      <c r="A6164">
        <v>6160</v>
      </c>
      <c r="B6164" s="6">
        <v>-188412936.38536343</v>
      </c>
      <c r="C6164" s="6">
        <v>50332085.941557914</v>
      </c>
      <c r="D6164" s="6">
        <v>46119542.91700961</v>
      </c>
      <c r="E6164" s="6">
        <v>45405351.670936845</v>
      </c>
      <c r="F6164" s="6">
        <v>69179893.20441152</v>
      </c>
      <c r="G6164" s="6">
        <v>98417079.0000445</v>
      </c>
      <c r="H6164" s="6">
        <f>NPV(Supuestos!$B$22,C6164:G6164)+B6164</f>
        <v>13947623.185855359</v>
      </c>
      <c r="I6164" s="2">
        <f>IFERROR(IRR(B6164:G6164),"")</f>
        <v>0.1668328874753506</v>
      </c>
      <c r="J6164" s="2">
        <f>IFERROR(MIRR(B6164:G6164,Supuestos!$B$22,Supuestos!$B$22),"")</f>
        <v>0.15639946496328205</v>
      </c>
      <c r="K6164" s="6">
        <v>7745.101180746789</v>
      </c>
      <c r="L6164" s="6">
        <v>41513.70032011066</v>
      </c>
      <c r="M6164" s="6">
        <v>162690711.63604683</v>
      </c>
      <c r="N6164" s="6">
        <v>3438.683715586861</v>
      </c>
      <c r="O6164" s="6">
        <v>114069763.49762161</v>
      </c>
    </row>
    <row r="6165">
      <c r="A6165">
        <v>6161</v>
      </c>
      <c r="B6165" s="6">
        <v>-184269625.52941033</v>
      </c>
      <c r="C6165" s="6">
        <v>42535626.432654634</v>
      </c>
      <c r="D6165" s="6">
        <v>51153155.44213262</v>
      </c>
      <c r="E6165" s="6">
        <v>64677571.983982086</v>
      </c>
      <c r="F6165" s="6">
        <v>46801434.707406536</v>
      </c>
      <c r="G6165" s="6">
        <v>92319102.11512059</v>
      </c>
      <c r="H6165" s="6">
        <f>NPV(Supuestos!$B$22,C6165:G6165)+B6165</f>
        <v>11716393.602810085</v>
      </c>
      <c r="I6165" s="2">
        <f>IFERROR(IRR(B6165:G6165),"")</f>
        <v>0.16344627235747675</v>
      </c>
      <c r="J6165" s="2">
        <f>IFERROR(MIRR(B6165:G6165,Supuestos!$B$22,Supuestos!$B$22),"")</f>
        <v>0.15414166361861947</v>
      </c>
      <c r="K6165" s="6">
        <v>7817.474534380088</v>
      </c>
      <c r="L6165" s="6">
        <v>39360.677416767394</v>
      </c>
      <c r="M6165" s="6">
        <v>159653538.06048805</v>
      </c>
      <c r="N6165" s="6">
        <v>3488.661829382181</v>
      </c>
      <c r="O6165" s="6">
        <v>109961094.87971306</v>
      </c>
    </row>
    <row r="6166">
      <c r="A6166">
        <v>6162</v>
      </c>
      <c r="B6166" s="6">
        <v>-152940926.22691387</v>
      </c>
      <c r="C6166" s="6">
        <v>30996046.05906838</v>
      </c>
      <c r="D6166" s="6">
        <v>29328048.236118715</v>
      </c>
      <c r="E6166" s="6">
        <v>28308231.1548939</v>
      </c>
      <c r="F6166" s="6">
        <v>22232992.007409446</v>
      </c>
      <c r="G6166" s="6">
        <v>60624675.88682599</v>
      </c>
      <c r="H6166" s="6">
        <f>NPV(Supuestos!$B$22,C6166:G6166)+B6166</f>
        <v>-39426908.62818823</v>
      </c>
      <c r="I6166" s="2">
        <f>IFERROR(IRR(B6166:G6166),"")</f>
        <v>0.035706202260743065</v>
      </c>
      <c r="J6166" s="2">
        <f>IFERROR(MIRR(B6166:G6166,Supuestos!$B$22,Supuestos!$B$22),"")</f>
        <v>0.07401415975731274</v>
      </c>
      <c r="K6166" s="6">
        <v>7961.580929974761</v>
      </c>
      <c r="L6166" s="6">
        <v>31931.398770917454</v>
      </c>
      <c r="M6166" s="6">
        <v>132602972.9851574</v>
      </c>
      <c r="N6166" s="6">
        <v>3524.7169106267393</v>
      </c>
      <c r="O6166" s="6">
        <v>108760815.98356645</v>
      </c>
    </row>
    <row r="6167">
      <c r="A6167">
        <v>6163</v>
      </c>
      <c r="B6167" s="6">
        <v>-195406080.69165462</v>
      </c>
      <c r="C6167" s="6">
        <v>112256502.58243775</v>
      </c>
      <c r="D6167" s="6">
        <v>100445966.68382883</v>
      </c>
      <c r="E6167" s="6">
        <v>112915955.98045067</v>
      </c>
      <c r="F6167" s="6">
        <v>102241444.00618339</v>
      </c>
      <c r="G6167" s="6">
        <v>179130609.80239898</v>
      </c>
      <c r="H6167" s="6">
        <f>NPV(Supuestos!$B$22,C6167:G6167)+B6167</f>
        <v>210139467.43421096</v>
      </c>
      <c r="I6167" s="2">
        <f>IFERROR(IRR(B6167:G6167),"")</f>
        <v>0.5042864416451606</v>
      </c>
      <c r="J6167" s="2">
        <f>IFERROR(MIRR(B6167:G6167,Supuestos!$B$22,Supuestos!$B$22),"")</f>
        <v>0.3192441109527251</v>
      </c>
      <c r="K6167" s="6">
        <v>9190.38705934096</v>
      </c>
      <c r="L6167" s="6">
        <v>44822.12291723502</v>
      </c>
      <c r="M6167" s="6">
        <v>162451468.0171949</v>
      </c>
      <c r="N6167" s="6">
        <v>3431.5188833512366</v>
      </c>
      <c r="O6167" s="6">
        <v>111603104.10140759</v>
      </c>
    </row>
    <row r="6168">
      <c r="A6168">
        <v>6164</v>
      </c>
      <c r="B6168" s="6">
        <v>-183200704.9374908</v>
      </c>
      <c r="C6168" s="6">
        <v>93811814.66062708</v>
      </c>
      <c r="D6168" s="6">
        <v>88770770.54394339</v>
      </c>
      <c r="E6168" s="6">
        <v>77267548.09971516</v>
      </c>
      <c r="F6168" s="6">
        <v>82627585.59207882</v>
      </c>
      <c r="G6168" s="6">
        <v>123580205.47574036</v>
      </c>
      <c r="H6168" s="6">
        <f>NPV(Supuestos!$B$22,C6168:G6168)+B6168</f>
        <v>132655830.11425027</v>
      </c>
      <c r="I6168" s="2">
        <f>IFERROR(IRR(B6168:G6168),"")</f>
        <v>0.4055580799808478</v>
      </c>
      <c r="J6168" s="2">
        <f>IFERROR(MIRR(B6168:G6168,Supuestos!$B$22,Supuestos!$B$22),"")</f>
        <v>0.2712102810447141</v>
      </c>
      <c r="K6168" s="6">
        <v>8620.540485821812</v>
      </c>
      <c r="L6168" s="6">
        <v>42094.95985254539</v>
      </c>
      <c r="M6168" s="6">
        <v>154170200.4848579</v>
      </c>
      <c r="N6168" s="6">
        <v>3399.986204536011</v>
      </c>
      <c r="O6168" s="6">
        <v>108936336.74769212</v>
      </c>
    </row>
    <row r="6169">
      <c r="A6169">
        <v>6165</v>
      </c>
      <c r="B6169" s="6">
        <v>-178981241.31027386</v>
      </c>
      <c r="C6169" s="6">
        <v>56822513.84450239</v>
      </c>
      <c r="D6169" s="6">
        <v>58368958.92214303</v>
      </c>
      <c r="E6169" s="6">
        <v>68067746.30080558</v>
      </c>
      <c r="F6169" s="6">
        <v>60266100.72400767</v>
      </c>
      <c r="G6169" s="6">
        <v>99195100.90756223</v>
      </c>
      <c r="H6169" s="6">
        <f>NPV(Supuestos!$B$22,C6169:G6169)+B6169</f>
        <v>48921074.26804314</v>
      </c>
      <c r="I6169" s="2">
        <f>IFERROR(IRR(B6169:G6169),"")</f>
        <v>0.2395844158548238</v>
      </c>
      <c r="J6169" s="2">
        <f>IFERROR(MIRR(B6169:G6169,Supuestos!$B$22,Supuestos!$B$22),"")</f>
        <v>0.19644598252335332</v>
      </c>
      <c r="K6169" s="6">
        <v>8102.076999555495</v>
      </c>
      <c r="L6169" s="6">
        <v>40371.653635070725</v>
      </c>
      <c r="M6169" s="6">
        <v>152813701.60221565</v>
      </c>
      <c r="N6169" s="6">
        <v>3460.4767193396888</v>
      </c>
      <c r="O6169" s="6">
        <v>110558387.17211942</v>
      </c>
    </row>
    <row r="6170">
      <c r="A6170">
        <v>6166</v>
      </c>
      <c r="B6170" s="6">
        <v>-180496093.26889178</v>
      </c>
      <c r="C6170" s="6">
        <v>33009892.313148234</v>
      </c>
      <c r="D6170" s="6">
        <v>45849753.28399929</v>
      </c>
      <c r="E6170" s="6">
        <v>34940461.599110365</v>
      </c>
      <c r="F6170" s="6">
        <v>39699997.87517834</v>
      </c>
      <c r="G6170" s="6">
        <v>65957499.78822841</v>
      </c>
      <c r="H6170" s="6">
        <f>NPV(Supuestos!$B$22,C6170:G6170)+B6170</f>
        <v>-34914490.374347046</v>
      </c>
      <c r="I6170" s="2">
        <f>IFERROR(IRR(B6170:G6170),"")</f>
        <v>0.0628329242449833</v>
      </c>
      <c r="J6170" s="2">
        <f>IFERROR(MIRR(B6170:G6170,Supuestos!$B$22,Supuestos!$B$22),"")</f>
        <v>0.09202502146883029</v>
      </c>
      <c r="K6170" s="6">
        <v>7426.616505569834</v>
      </c>
      <c r="L6170" s="6">
        <v>37709.3590423397</v>
      </c>
      <c r="M6170" s="6">
        <v>158091857.40662786</v>
      </c>
      <c r="N6170" s="6">
        <v>3400.7496209194264</v>
      </c>
      <c r="O6170" s="6">
        <v>109646192.89511533</v>
      </c>
    </row>
    <row r="6171">
      <c r="A6171">
        <v>6167</v>
      </c>
      <c r="B6171" s="6">
        <v>-179014392.40274835</v>
      </c>
      <c r="C6171" s="6">
        <v>81863583.09135652</v>
      </c>
      <c r="D6171" s="6">
        <v>76608474.87222013</v>
      </c>
      <c r="E6171" s="6">
        <v>71887077.89923424</v>
      </c>
      <c r="F6171" s="6">
        <v>92430880.28807032</v>
      </c>
      <c r="G6171" s="6">
        <v>115829882.84840497</v>
      </c>
      <c r="H6171" s="6">
        <f>NPV(Supuestos!$B$22,C6171:G6171)+B6171</f>
        <v>115150144.77495092</v>
      </c>
      <c r="I6171" s="2">
        <f>IFERROR(IRR(B6171:G6171),"")</f>
        <v>0.36924640303528056</v>
      </c>
      <c r="J6171" s="2">
        <f>IFERROR(MIRR(B6171:G6171,Supuestos!$B$22,Supuestos!$B$22),"")</f>
        <v>0.2590568050159454</v>
      </c>
      <c r="K6171" s="6">
        <v>7982.280392091728</v>
      </c>
      <c r="L6171" s="6">
        <v>46041.4883564159</v>
      </c>
      <c r="M6171" s="6">
        <v>149613106.82433727</v>
      </c>
      <c r="N6171" s="6">
        <v>3428.6491686167815</v>
      </c>
      <c r="O6171" s="6">
        <v>107923257.8315866</v>
      </c>
    </row>
    <row r="6172">
      <c r="A6172">
        <v>6168</v>
      </c>
      <c r="B6172" s="6">
        <v>-173436214.72647455</v>
      </c>
      <c r="C6172" s="6">
        <v>69206195.71767458</v>
      </c>
      <c r="D6172" s="6">
        <v>75999906.54561031</v>
      </c>
      <c r="E6172" s="6">
        <v>94225672.3072145</v>
      </c>
      <c r="F6172" s="6">
        <v>72226820.24268997</v>
      </c>
      <c r="G6172" s="6">
        <v>130751476.40773225</v>
      </c>
      <c r="H6172" s="6">
        <f>NPV(Supuestos!$B$22,C6172:G6172)+B6172</f>
        <v>120022375.08335158</v>
      </c>
      <c r="I6172" s="2">
        <f>IFERROR(IRR(B6172:G6172),"")</f>
        <v>0.3754536335911214</v>
      </c>
      <c r="J6172" s="2">
        <f>IFERROR(MIRR(B6172:G6172,Supuestos!$B$22,Supuestos!$B$22),"")</f>
        <v>0.26644478301529273</v>
      </c>
      <c r="K6172" s="6">
        <v>8173.400381830755</v>
      </c>
      <c r="L6172" s="6">
        <v>45623.565512580084</v>
      </c>
      <c r="M6172" s="6">
        <v>143604241.30399436</v>
      </c>
      <c r="N6172" s="6">
        <v>3410.397658403963</v>
      </c>
      <c r="O6172" s="6">
        <v>108730074.54485609</v>
      </c>
    </row>
    <row r="6173">
      <c r="A6173">
        <v>6169</v>
      </c>
      <c r="B6173" s="6">
        <v>-151370966.2593537</v>
      </c>
      <c r="C6173" s="6">
        <v>58723645.27669753</v>
      </c>
      <c r="D6173" s="6">
        <v>62159663.86622233</v>
      </c>
      <c r="E6173" s="6">
        <v>48006024.7368203</v>
      </c>
      <c r="F6173" s="6">
        <v>69170908.14912474</v>
      </c>
      <c r="G6173" s="6">
        <v>113262455.6963964</v>
      </c>
      <c r="H6173" s="6">
        <f>NPV(Supuestos!$B$22,C6173:G6173)+B6173</f>
        <v>80153246.33077057</v>
      </c>
      <c r="I6173" s="2">
        <f>IFERROR(IRR(B6173:G6173),"")</f>
        <v>0.3222917562917207</v>
      </c>
      <c r="J6173" s="2">
        <f>IFERROR(MIRR(B6173:G6173,Supuestos!$B$22,Supuestos!$B$22),"")</f>
        <v>0.24112526909380794</v>
      </c>
      <c r="K6173" s="6">
        <v>8290.082421723217</v>
      </c>
      <c r="L6173" s="6">
        <v>40759.72903832051</v>
      </c>
      <c r="M6173" s="6">
        <v>124338845.20217113</v>
      </c>
      <c r="N6173" s="6">
        <v>3564.3815404735506</v>
      </c>
      <c r="O6173" s="6">
        <v>109982793.90722392</v>
      </c>
    </row>
    <row r="6174">
      <c r="A6174">
        <v>6170</v>
      </c>
      <c r="B6174" s="6">
        <v>-155319946.59047726</v>
      </c>
      <c r="C6174" s="6">
        <v>67128404.56338514</v>
      </c>
      <c r="D6174" s="6">
        <v>48045595.19473973</v>
      </c>
      <c r="E6174" s="6">
        <v>58592862.27956845</v>
      </c>
      <c r="F6174" s="6">
        <v>78793705.94748001</v>
      </c>
      <c r="G6174" s="6">
        <v>106184752.33744226</v>
      </c>
      <c r="H6174" s="6">
        <f>NPV(Supuestos!$B$22,C6174:G6174)+B6174</f>
        <v>81883889.56512228</v>
      </c>
      <c r="I6174" s="2">
        <f>IFERROR(IRR(B6174:G6174),"")</f>
        <v>0.32328112172619633</v>
      </c>
      <c r="J6174" s="2">
        <f>IFERROR(MIRR(B6174:G6174,Supuestos!$B$22,Supuestos!$B$22),"")</f>
        <v>0.2407484647625895</v>
      </c>
      <c r="K6174" s="6">
        <v>7873.80847721639</v>
      </c>
      <c r="L6174" s="6">
        <v>42498.026479158645</v>
      </c>
      <c r="M6174" s="6">
        <v>128550240.89795199</v>
      </c>
      <c r="N6174" s="6">
        <v>3425.766519146661</v>
      </c>
      <c r="O6174" s="6">
        <v>110887139.80542056</v>
      </c>
    </row>
    <row r="6175">
      <c r="A6175">
        <v>6171</v>
      </c>
      <c r="B6175" s="6">
        <v>-177310629.1907292</v>
      </c>
      <c r="C6175" s="6">
        <v>39628875.51596494</v>
      </c>
      <c r="D6175" s="6">
        <v>44940571.6934669</v>
      </c>
      <c r="E6175" s="6">
        <v>47218265.4193992</v>
      </c>
      <c r="F6175" s="6">
        <v>34632948.89419981</v>
      </c>
      <c r="G6175" s="6">
        <v>78897896.99788702</v>
      </c>
      <c r="H6175" s="6">
        <f>NPV(Supuestos!$B$22,C6175:G6175)+B6175</f>
        <v>-14614581.481905192</v>
      </c>
      <c r="I6175" s="2">
        <f>IFERROR(IRR(B6175:G6175),"")</f>
        <v>0.10800020470847836</v>
      </c>
      <c r="J6175" s="2">
        <f>IFERROR(MIRR(B6175:G6175,Supuestos!$B$22,Supuestos!$B$22),"")</f>
        <v>0.12055530950859028</v>
      </c>
      <c r="K6175" s="6">
        <v>7264.111791522331</v>
      </c>
      <c r="L6175" s="6">
        <v>38095.232871408276</v>
      </c>
      <c r="M6175" s="6">
        <v>155172386.76657033</v>
      </c>
      <c r="N6175" s="6">
        <v>3202.2376640699804</v>
      </c>
      <c r="O6175" s="6">
        <v>109650684.97827238</v>
      </c>
    </row>
    <row r="6176">
      <c r="A6176">
        <v>6172</v>
      </c>
      <c r="B6176" s="6">
        <v>-171299129.68651554</v>
      </c>
      <c r="C6176" s="6">
        <v>66915593.91275269</v>
      </c>
      <c r="D6176" s="6">
        <v>68967391.00658412</v>
      </c>
      <c r="E6176" s="6">
        <v>57543496.47033554</v>
      </c>
      <c r="F6176" s="6">
        <v>57515157.701237</v>
      </c>
      <c r="G6176" s="6">
        <v>95705138.10141549</v>
      </c>
      <c r="H6176" s="6">
        <f>NPV(Supuestos!$B$22,C6176:G6176)+B6176</f>
        <v>63066988.94650706</v>
      </c>
      <c r="I6176" s="2">
        <f>IFERROR(IRR(B6176:G6176),"")</f>
        <v>0.27940018057062727</v>
      </c>
      <c r="J6176" s="2">
        <f>IFERROR(MIRR(B6176:G6176,Supuestos!$B$22,Supuestos!$B$22),"")</f>
        <v>0.21375990094171393</v>
      </c>
      <c r="K6176" s="6">
        <v>8169.044032986569</v>
      </c>
      <c r="L6176" s="6">
        <v>39047.64063094309</v>
      </c>
      <c r="M6176" s="6">
        <v>145780578.03064278</v>
      </c>
      <c r="N6176" s="6">
        <v>3382.4915091196694</v>
      </c>
      <c r="O6176" s="6">
        <v>108674958.1106183</v>
      </c>
    </row>
    <row r="6177">
      <c r="A6177">
        <v>6173</v>
      </c>
      <c r="B6177" s="6">
        <v>-189842181.30182284</v>
      </c>
      <c r="C6177" s="6">
        <v>79795799.51481536</v>
      </c>
      <c r="D6177" s="6">
        <v>73914189.7858381</v>
      </c>
      <c r="E6177" s="6">
        <v>60281708.047219634</v>
      </c>
      <c r="F6177" s="6">
        <v>81647080.68162253</v>
      </c>
      <c r="G6177" s="6">
        <v>111564437.7039953</v>
      </c>
      <c r="H6177" s="6">
        <f>NPV(Supuestos!$B$22,C6177:G6177)+B6177</f>
        <v>84001838.05214196</v>
      </c>
      <c r="I6177" s="2">
        <f>IFERROR(IRR(B6177:G6177),"")</f>
        <v>0.3035563310299448</v>
      </c>
      <c r="J6177" s="2">
        <f>IFERROR(MIRR(B6177:G6177,Supuestos!$B$22,Supuestos!$B$22),"")</f>
        <v>0.2266677863820563</v>
      </c>
      <c r="K6177" s="6">
        <v>8303.688002156654</v>
      </c>
      <c r="L6177" s="6">
        <v>41210.656826525104</v>
      </c>
      <c r="M6177" s="6">
        <v>162466146.3697099</v>
      </c>
      <c r="N6177" s="6">
        <v>3441.636916218946</v>
      </c>
      <c r="O6177" s="6">
        <v>111520042.3212531</v>
      </c>
    </row>
    <row r="6178">
      <c r="A6178">
        <v>6174</v>
      </c>
      <c r="B6178" s="6">
        <v>-168334199.76642042</v>
      </c>
      <c r="C6178" s="6">
        <v>74064060.5090035</v>
      </c>
      <c r="D6178" s="6">
        <v>63385856.85907506</v>
      </c>
      <c r="E6178" s="6">
        <v>91626795.57787357</v>
      </c>
      <c r="F6178" s="6">
        <v>72547204.46069428</v>
      </c>
      <c r="G6178" s="6">
        <v>121135259.8791591</v>
      </c>
      <c r="H6178" s="6">
        <f>NPV(Supuestos!$B$22,C6178:G6178)+B6178</f>
        <v>113120737.1873762</v>
      </c>
      <c r="I6178" s="2">
        <f>IFERROR(IRR(B6178:G6178),"")</f>
        <v>0.37260383587704465</v>
      </c>
      <c r="J6178" s="2">
        <f>IFERROR(MIRR(B6178:G6178,Supuestos!$B$22,Supuestos!$B$22),"")</f>
        <v>0.2634328184527035</v>
      </c>
      <c r="K6178" s="6">
        <v>7989.930635726764</v>
      </c>
      <c r="L6178" s="6">
        <v>44852.75221319623</v>
      </c>
      <c r="M6178" s="6">
        <v>139664569.4460302</v>
      </c>
      <c r="N6178" s="6">
        <v>3417.2423944808543</v>
      </c>
      <c r="O6178" s="6">
        <v>104607631.2981103</v>
      </c>
    </row>
    <row r="6179">
      <c r="A6179">
        <v>6175</v>
      </c>
      <c r="B6179" s="6">
        <v>-164525266.7982341</v>
      </c>
      <c r="C6179" s="6">
        <v>45831428.61232988</v>
      </c>
      <c r="D6179" s="6">
        <v>52610341.36419405</v>
      </c>
      <c r="E6179" s="6">
        <v>51719132.30320113</v>
      </c>
      <c r="F6179" s="6">
        <v>34995031.28517987</v>
      </c>
      <c r="G6179" s="6">
        <v>95496969.1613325</v>
      </c>
      <c r="H6179" s="6">
        <f>NPV(Supuestos!$B$22,C6179:G6179)+B6179</f>
        <v>21386632.398910146</v>
      </c>
      <c r="I6179" s="2">
        <f>IFERROR(IRR(B6179:G6179),"")</f>
        <v>0.18825137226748997</v>
      </c>
      <c r="J6179" s="2">
        <f>IFERROR(MIRR(B6179:G6179,Supuestos!$B$22,Supuestos!$B$22),"")</f>
        <v>0.16820690273051264</v>
      </c>
      <c r="K6179" s="6">
        <v>7993.877707372886</v>
      </c>
      <c r="L6179" s="6">
        <v>35272.531540386495</v>
      </c>
      <c r="M6179" s="6">
        <v>141968122.51316988</v>
      </c>
      <c r="N6179" s="6">
        <v>3360.2202805690467</v>
      </c>
      <c r="O6179" s="6">
        <v>106286685.60398008</v>
      </c>
    </row>
    <row r="6180">
      <c r="A6180">
        <v>6176</v>
      </c>
      <c r="B6180" s="6">
        <v>-185617628.26012865</v>
      </c>
      <c r="C6180" s="6">
        <v>81448839.83640751</v>
      </c>
      <c r="D6180" s="6">
        <v>76570467.344466</v>
      </c>
      <c r="E6180" s="6">
        <v>83261556.1883179</v>
      </c>
      <c r="F6180" s="6">
        <v>88354448.2497477</v>
      </c>
      <c r="G6180" s="6">
        <v>134174232.6000071</v>
      </c>
      <c r="H6180" s="6">
        <f>NPV(Supuestos!$B$22,C6180:G6180)+B6180</f>
        <v>122945207.76026192</v>
      </c>
      <c r="I6180" s="2">
        <f>IFERROR(IRR(B6180:G6180),"")</f>
        <v>0.36969379253462886</v>
      </c>
      <c r="J6180" s="2">
        <f>IFERROR(MIRR(B6180:G6180,Supuestos!$B$22,Supuestos!$B$22),"")</f>
        <v>0.26197203457921936</v>
      </c>
      <c r="K6180" s="6">
        <v>8481.89914906576</v>
      </c>
      <c r="L6180" s="6">
        <v>46171.63480414992</v>
      </c>
      <c r="M6180" s="6">
        <v>154287776.26362512</v>
      </c>
      <c r="N6180" s="6">
        <v>3589.5935852080584</v>
      </c>
      <c r="O6180" s="6">
        <v>115429546.9491076</v>
      </c>
    </row>
    <row r="6181">
      <c r="A6181">
        <v>6177</v>
      </c>
      <c r="B6181" s="6">
        <v>-173786986.5391276</v>
      </c>
      <c r="C6181" s="6">
        <v>85653948.16358685</v>
      </c>
      <c r="D6181" s="6">
        <v>82030268.36802664</v>
      </c>
      <c r="E6181" s="6">
        <v>65053852.2554749</v>
      </c>
      <c r="F6181" s="6">
        <v>69721610.10042167</v>
      </c>
      <c r="G6181" s="6">
        <v>119531122.55307174</v>
      </c>
      <c r="H6181" s="6">
        <f>NPV(Supuestos!$B$22,C6181:G6181)+B6181</f>
        <v>111738690.57896553</v>
      </c>
      <c r="I6181" s="2">
        <f>IFERROR(IRR(B6181:G6181),"")</f>
        <v>0.3774259945215532</v>
      </c>
      <c r="J6181" s="2">
        <f>IFERROR(MIRR(B6181:G6181,Supuestos!$B$22,Supuestos!$B$22),"")</f>
        <v>0.25901363886639706</v>
      </c>
      <c r="K6181" s="6">
        <v>8730.471986225108</v>
      </c>
      <c r="L6181" s="6">
        <v>38986.57451345377</v>
      </c>
      <c r="M6181" s="6">
        <v>146557290.80884072</v>
      </c>
      <c r="N6181" s="6">
        <v>3364.1691486661634</v>
      </c>
      <c r="O6181" s="6">
        <v>109577639.89799331</v>
      </c>
    </row>
    <row r="6182">
      <c r="A6182">
        <v>6178</v>
      </c>
      <c r="B6182" s="6">
        <v>-171989361.85341892</v>
      </c>
      <c r="C6182" s="6">
        <v>70527980.00161652</v>
      </c>
      <c r="D6182" s="6">
        <v>72101216.76795319</v>
      </c>
      <c r="E6182" s="6">
        <v>69198667.19447574</v>
      </c>
      <c r="F6182" s="6">
        <v>64551225.08269483</v>
      </c>
      <c r="G6182" s="6">
        <v>136944682.29260084</v>
      </c>
      <c r="H6182" s="6">
        <f>NPV(Supuestos!$B$22,C6182:G6182)+B6182</f>
        <v>101408245.63739312</v>
      </c>
      <c r="I6182" s="2">
        <f>IFERROR(IRR(B6182:G6182),"")</f>
        <v>0.34375741513924135</v>
      </c>
      <c r="J6182" s="2">
        <f>IFERROR(MIRR(B6182:G6182,Supuestos!$B$22,Supuestos!$B$22),"")</f>
        <v>0.25072973881294325</v>
      </c>
      <c r="K6182" s="6">
        <v>9111.554717042818</v>
      </c>
      <c r="L6182" s="6">
        <v>37726.98540153409</v>
      </c>
      <c r="M6182" s="6">
        <v>144489242.50980663</v>
      </c>
      <c r="N6182" s="6">
        <v>3543.3188727125525</v>
      </c>
      <c r="O6182" s="6">
        <v>111731728.4080051</v>
      </c>
    </row>
    <row r="6183">
      <c r="A6183">
        <v>6179</v>
      </c>
      <c r="B6183" s="6">
        <v>-182500955.77653775</v>
      </c>
      <c r="C6183" s="6">
        <v>72146635.73659907</v>
      </c>
      <c r="D6183" s="6">
        <v>68952402.82988009</v>
      </c>
      <c r="E6183" s="6">
        <v>80593649.33728021</v>
      </c>
      <c r="F6183" s="6">
        <v>72357796.58767447</v>
      </c>
      <c r="G6183" s="6">
        <v>110708206.37515114</v>
      </c>
      <c r="H6183" s="6">
        <f>NPV(Supuestos!$B$22,C6183:G6183)+B6183</f>
        <v>88580617.0287193</v>
      </c>
      <c r="I6183" s="2">
        <f>IFERROR(IRR(B6183:G6183),"")</f>
        <v>0.31509194842162436</v>
      </c>
      <c r="J6183" s="2">
        <f>IFERROR(MIRR(B6183:G6183,Supuestos!$B$22,Supuestos!$B$22),"")</f>
        <v>0.23387686694304</v>
      </c>
      <c r="K6183" s="6">
        <v>7631.239160988555</v>
      </c>
      <c r="L6183" s="6">
        <v>46257.74395437386</v>
      </c>
      <c r="M6183" s="6">
        <v>154260643.2034498</v>
      </c>
      <c r="N6183" s="6">
        <v>3311.043174006045</v>
      </c>
      <c r="O6183" s="6">
        <v>107674775.55280726</v>
      </c>
    </row>
    <row r="6184">
      <c r="A6184">
        <v>6180</v>
      </c>
      <c r="B6184" s="6">
        <v>-165157973.36372864</v>
      </c>
      <c r="C6184" s="6">
        <v>53951739.54224361</v>
      </c>
      <c r="D6184" s="6">
        <v>75061254.94801876</v>
      </c>
      <c r="E6184" s="6">
        <v>68504724.97213176</v>
      </c>
      <c r="F6184" s="6">
        <v>69768445.11076649</v>
      </c>
      <c r="G6184" s="6">
        <v>125971544.88351624</v>
      </c>
      <c r="H6184" s="6">
        <f>NPV(Supuestos!$B$22,C6184:G6184)+B6184</f>
        <v>92898243.71056557</v>
      </c>
      <c r="I6184" s="2">
        <f>IFERROR(IRR(B6184:G6184),"")</f>
        <v>0.3286149908949989</v>
      </c>
      <c r="J6184" s="2">
        <f>IFERROR(MIRR(B6184:G6184,Supuestos!$B$22,Supuestos!$B$22),"")</f>
        <v>0.24642975391375055</v>
      </c>
      <c r="K6184" s="6">
        <v>7896.806278026025</v>
      </c>
      <c r="L6184" s="6">
        <v>42969.757102802614</v>
      </c>
      <c r="M6184" s="6">
        <v>138012065.55135542</v>
      </c>
      <c r="N6184" s="6">
        <v>3371.662010345608</v>
      </c>
      <c r="O6184" s="6">
        <v>106004727.14908536</v>
      </c>
    </row>
    <row r="6185">
      <c r="A6185">
        <v>6181</v>
      </c>
      <c r="B6185" s="6">
        <v>-171399691.1622243</v>
      </c>
      <c r="C6185" s="6">
        <v>20462460.925079048</v>
      </c>
      <c r="D6185" s="6">
        <v>50698160.2606574</v>
      </c>
      <c r="E6185" s="6">
        <v>50745796.39437251</v>
      </c>
      <c r="F6185" s="6">
        <v>50086888.79089654</v>
      </c>
      <c r="G6185" s="6">
        <v>84768628.37107997</v>
      </c>
      <c r="H6185" s="6">
        <f>NPV(Supuestos!$B$22,C6185:G6185)+B6185</f>
        <v>-6505980.523389213</v>
      </c>
      <c r="I6185" s="2">
        <f>IFERROR(IRR(B6185:G6185),"")</f>
        <v>0.12659082399186358</v>
      </c>
      <c r="J6185" s="2">
        <f>IFERROR(MIRR(B6185:G6185,Supuestos!$B$22,Supuestos!$B$22),"")</f>
        <v>0.1312111119012871</v>
      </c>
      <c r="K6185" s="6">
        <v>8383.565016068043</v>
      </c>
      <c r="L6185" s="6">
        <v>33798.04295178906</v>
      </c>
      <c r="M6185" s="6">
        <v>148731843.92204958</v>
      </c>
      <c r="N6185" s="6">
        <v>3348.7352701214454</v>
      </c>
      <c r="O6185" s="6">
        <v>116355086.98602735</v>
      </c>
    </row>
    <row r="6186">
      <c r="A6186">
        <v>6182</v>
      </c>
      <c r="B6186" s="6">
        <v>-151795418.39170057</v>
      </c>
      <c r="C6186" s="6">
        <v>48617383.79783109</v>
      </c>
      <c r="D6186" s="6">
        <v>25923769.361057676</v>
      </c>
      <c r="E6186" s="6">
        <v>29088372.757955413</v>
      </c>
      <c r="F6186" s="6">
        <v>44990724.37394298</v>
      </c>
      <c r="G6186" s="6">
        <v>77317933.30711259</v>
      </c>
      <c r="H6186" s="6">
        <f>NPV(Supuestos!$B$22,C6186:G6186)+B6186</f>
        <v>-2772636.376506351</v>
      </c>
      <c r="I6186" s="2">
        <f>IFERROR(IRR(B6186:G6186),"")</f>
        <v>0.133060677279736</v>
      </c>
      <c r="J6186" s="2">
        <f>IFERROR(MIRR(B6186:G6186,Supuestos!$B$22,Supuestos!$B$22),"")</f>
        <v>0.1358046751398836</v>
      </c>
      <c r="K6186" s="6">
        <v>7460.754046551796</v>
      </c>
      <c r="L6186" s="6">
        <v>37735.1094427217</v>
      </c>
      <c r="M6186" s="6">
        <v>129272828.75395171</v>
      </c>
      <c r="N6186" s="6">
        <v>3440.4537123938403</v>
      </c>
      <c r="O6186" s="6">
        <v>108040287.90554102</v>
      </c>
    </row>
    <row r="6187">
      <c r="A6187">
        <v>6183</v>
      </c>
      <c r="B6187" s="6">
        <v>-180358340.8250475</v>
      </c>
      <c r="C6187" s="6">
        <v>63112793.33844119</v>
      </c>
      <c r="D6187" s="6">
        <v>82980042.75926618</v>
      </c>
      <c r="E6187" s="6">
        <v>70343910.08214788</v>
      </c>
      <c r="F6187" s="6">
        <v>89254987.92394911</v>
      </c>
      <c r="G6187" s="6">
        <v>116204361.18324319</v>
      </c>
      <c r="H6187" s="6">
        <f>NPV(Supuestos!$B$22,C6187:G6187)+B6187</f>
        <v>99533364.51990691</v>
      </c>
      <c r="I6187" s="2">
        <f>IFERROR(IRR(B6187:G6187),"")</f>
        <v>0.33097186538449613</v>
      </c>
      <c r="J6187" s="2">
        <f>IFERROR(MIRR(B6187:G6187,Supuestos!$B$22,Supuestos!$B$22),"")</f>
        <v>0.24473130070717697</v>
      </c>
      <c r="K6187" s="6">
        <v>8398.589775781717</v>
      </c>
      <c r="L6187" s="6">
        <v>42616.023567117794</v>
      </c>
      <c r="M6187" s="6">
        <v>151725180.83982605</v>
      </c>
      <c r="N6187" s="6">
        <v>3531.914441442738</v>
      </c>
      <c r="O6187" s="6">
        <v>113989130.98692636</v>
      </c>
    </row>
    <row r="6188">
      <c r="A6188">
        <v>6184</v>
      </c>
      <c r="B6188" s="6">
        <v>-176855696.3793833</v>
      </c>
      <c r="C6188" s="6">
        <v>70330037.62582953</v>
      </c>
      <c r="D6188" s="6">
        <v>64052572.29975888</v>
      </c>
      <c r="E6188" s="6">
        <v>78440104.44793904</v>
      </c>
      <c r="F6188" s="6">
        <v>62643949.42535505</v>
      </c>
      <c r="G6188" s="6">
        <v>104861333.83948049</v>
      </c>
      <c r="H6188" s="6">
        <f>NPV(Supuestos!$B$22,C6188:G6188)+B6188</f>
        <v>78620467.66232917</v>
      </c>
      <c r="I6188" s="2">
        <f>IFERROR(IRR(B6188:G6188),"")</f>
        <v>0.3028711897301582</v>
      </c>
      <c r="J6188" s="2">
        <f>IFERROR(MIRR(B6188:G6188,Supuestos!$B$22,Supuestos!$B$22),"")</f>
        <v>0.22701852094261676</v>
      </c>
      <c r="K6188" s="6">
        <v>8953.887672056662</v>
      </c>
      <c r="L6188" s="6">
        <v>35818.17388143457</v>
      </c>
      <c r="M6188" s="6">
        <v>151198743.93517858</v>
      </c>
      <c r="N6188" s="6">
        <v>3492.596195296695</v>
      </c>
      <c r="O6188" s="6">
        <v>107208694.6786661</v>
      </c>
    </row>
    <row r="6189">
      <c r="A6189">
        <v>6185</v>
      </c>
      <c r="B6189" s="6">
        <v>-169250190.0369553</v>
      </c>
      <c r="C6189" s="6">
        <v>56753189.890443355</v>
      </c>
      <c r="D6189" s="6">
        <v>61934736.807222374</v>
      </c>
      <c r="E6189" s="6">
        <v>38767265.5585301</v>
      </c>
      <c r="F6189" s="6">
        <v>43721225.880383044</v>
      </c>
      <c r="G6189" s="6">
        <v>83171702.56543644</v>
      </c>
      <c r="H6189" s="6">
        <f>NPV(Supuestos!$B$22,C6189:G6189)+B6189</f>
        <v>23440130.357665908</v>
      </c>
      <c r="I6189" s="2">
        <f>IFERROR(IRR(B6189:G6189),"")</f>
        <v>0.19474032415027726</v>
      </c>
      <c r="J6189" s="2">
        <f>IFERROR(MIRR(B6189:G6189,Supuestos!$B$22,Supuestos!$B$22),"")</f>
        <v>0.16995995768251726</v>
      </c>
      <c r="K6189" s="6">
        <v>7419.147355551888</v>
      </c>
      <c r="L6189" s="6">
        <v>40504.99044019633</v>
      </c>
      <c r="M6189" s="6">
        <v>145209190.62007234</v>
      </c>
      <c r="N6189" s="6">
        <v>3247.8032243127623</v>
      </c>
      <c r="O6189" s="6">
        <v>111021479.30462833</v>
      </c>
    </row>
    <row r="6190">
      <c r="A6190">
        <v>6186</v>
      </c>
      <c r="B6190" s="6">
        <v>-163478295.0638751</v>
      </c>
      <c r="C6190" s="6">
        <v>75404762.5032325</v>
      </c>
      <c r="D6190" s="6">
        <v>81558556.18069267</v>
      </c>
      <c r="E6190" s="6">
        <v>82867950.90061323</v>
      </c>
      <c r="F6190" s="6">
        <v>96942384.44082034</v>
      </c>
      <c r="G6190" s="6">
        <v>127345330.9686276</v>
      </c>
      <c r="H6190" s="6">
        <f>NPV(Supuestos!$B$22,C6190:G6190)+B6190</f>
        <v>144893248.88792023</v>
      </c>
      <c r="I6190" s="2">
        <f>IFERROR(IRR(B6190:G6190),"")</f>
        <v>0.4367734423368574</v>
      </c>
      <c r="J6190" s="2">
        <f>IFERROR(MIRR(B6190:G6190,Supuestos!$B$22,Supuestos!$B$22),"")</f>
        <v>0.29427836144571673</v>
      </c>
      <c r="K6190" s="6">
        <v>8639.82940708402</v>
      </c>
      <c r="L6190" s="6">
        <v>44283.4150538071</v>
      </c>
      <c r="M6190" s="6">
        <v>132870202.93363592</v>
      </c>
      <c r="N6190" s="6">
        <v>3490.8924688895545</v>
      </c>
      <c r="O6190" s="6">
        <v>116946589.77482314</v>
      </c>
    </row>
    <row r="6191">
      <c r="A6191">
        <v>6187</v>
      </c>
      <c r="B6191" s="6">
        <v>-157727371.2717079</v>
      </c>
      <c r="C6191" s="6">
        <v>43263166.22404583</v>
      </c>
      <c r="D6191" s="6">
        <v>61103693.62522967</v>
      </c>
      <c r="E6191" s="6">
        <v>54452836.29159424</v>
      </c>
      <c r="F6191" s="6">
        <v>49377742.098847464</v>
      </c>
      <c r="G6191" s="6">
        <v>111637583.57792903</v>
      </c>
      <c r="H6191" s="6">
        <f>NPV(Supuestos!$B$22,C6191:G6191)+B6191</f>
        <v>51210846.03933349</v>
      </c>
      <c r="I6191" s="2">
        <f>IFERROR(IRR(B6191:G6191),"")</f>
        <v>0.251841909829102</v>
      </c>
      <c r="J6191" s="2">
        <f>IFERROR(MIRR(B6191:G6191,Supuestos!$B$22,Supuestos!$B$22),"")</f>
        <v>0.20594365059469277</v>
      </c>
      <c r="K6191" s="6">
        <v>7752.271737410071</v>
      </c>
      <c r="L6191" s="6">
        <v>39614.463641726674</v>
      </c>
      <c r="M6191" s="6">
        <v>133159204.32111456</v>
      </c>
      <c r="N6191" s="6">
        <v>3339.083256603529</v>
      </c>
      <c r="O6191" s="6">
        <v>104612141.23859636</v>
      </c>
    </row>
    <row r="6192">
      <c r="A6192">
        <v>6188</v>
      </c>
      <c r="B6192" s="6">
        <v>-182629752.83055982</v>
      </c>
      <c r="C6192" s="6">
        <v>75325703.32732576</v>
      </c>
      <c r="D6192" s="6">
        <v>86598316.41984543</v>
      </c>
      <c r="E6192" s="6">
        <v>81259000.4452963</v>
      </c>
      <c r="F6192" s="6">
        <v>102030548.48452297</v>
      </c>
      <c r="G6192" s="6">
        <v>132546675.35684735</v>
      </c>
      <c r="H6192" s="6">
        <f>NPV(Supuestos!$B$22,C6192:G6192)+B6192</f>
        <v>134178393.96000151</v>
      </c>
      <c r="I6192" s="2">
        <f>IFERROR(IRR(B6192:G6192),"")</f>
        <v>0.3885757201501989</v>
      </c>
      <c r="J6192" s="2">
        <f>IFERROR(MIRR(B6192:G6192,Supuestos!$B$22,Supuestos!$B$22),"")</f>
        <v>0.27276965744601234</v>
      </c>
      <c r="K6192" s="6">
        <v>8127.727065282204</v>
      </c>
      <c r="L6192" s="6">
        <v>46509.597978192345</v>
      </c>
      <c r="M6192" s="6">
        <v>152388367.36793995</v>
      </c>
      <c r="N6192" s="6">
        <v>3491.2841100556157</v>
      </c>
      <c r="O6192" s="6">
        <v>101486705.59350024</v>
      </c>
    </row>
    <row r="6193">
      <c r="A6193">
        <v>6189</v>
      </c>
      <c r="B6193" s="6">
        <v>-168380887.68109068</v>
      </c>
      <c r="C6193" s="6">
        <v>90484447.4150529</v>
      </c>
      <c r="D6193" s="6">
        <v>71618685.58458935</v>
      </c>
      <c r="E6193" s="6">
        <v>93377940.04505453</v>
      </c>
      <c r="F6193" s="6">
        <v>69142789.58494586</v>
      </c>
      <c r="G6193" s="6">
        <v>143917540.0768511</v>
      </c>
      <c r="H6193" s="6">
        <f>NPV(Supuestos!$B$22,C6193:G6193)+B6193</f>
        <v>144811479.97717986</v>
      </c>
      <c r="I6193" s="2">
        <f>IFERROR(IRR(B6193:G6193),"")</f>
        <v>0.4385493140729386</v>
      </c>
      <c r="J6193" s="2">
        <f>IFERROR(MIRR(B6193:G6193,Supuestos!$B$22,Supuestos!$B$22),"")</f>
        <v>0.29065012079424135</v>
      </c>
      <c r="K6193" s="6">
        <v>8747.10019200839</v>
      </c>
      <c r="L6193" s="6">
        <v>42534.41855153171</v>
      </c>
      <c r="M6193" s="6">
        <v>138616662.02676523</v>
      </c>
      <c r="N6193" s="6">
        <v>3502.4310649062195</v>
      </c>
      <c r="O6193" s="6">
        <v>112956582.1916207</v>
      </c>
    </row>
    <row r="6194">
      <c r="A6194">
        <v>6190</v>
      </c>
      <c r="B6194" s="6">
        <v>-176101863.59273198</v>
      </c>
      <c r="C6194" s="6">
        <v>74878925.89101836</v>
      </c>
      <c r="D6194" s="6">
        <v>70415654.53159523</v>
      </c>
      <c r="E6194" s="6">
        <v>83230492.38610908</v>
      </c>
      <c r="F6194" s="6">
        <v>80867069.38917278</v>
      </c>
      <c r="G6194" s="6">
        <v>113975926.4176119</v>
      </c>
      <c r="H6194" s="6">
        <f>NPV(Supuestos!$B$22,C6194:G6194)+B6194</f>
        <v>107017497.57760352</v>
      </c>
      <c r="I6194" s="2">
        <f>IFERROR(IRR(B6194:G6194),"")</f>
        <v>0.3547268188092262</v>
      </c>
      <c r="J6194" s="2">
        <f>IFERROR(MIRR(B6194:G6194,Supuestos!$B$22,Supuestos!$B$22),"")</f>
        <v>0.25356245106738284</v>
      </c>
      <c r="K6194" s="6">
        <v>8490.089853345065</v>
      </c>
      <c r="L6194" s="6">
        <v>42559.95277151614</v>
      </c>
      <c r="M6194" s="6">
        <v>147194837.73798844</v>
      </c>
      <c r="N6194" s="6">
        <v>3481.3031694851816</v>
      </c>
      <c r="O6194" s="6">
        <v>111148708.59493428</v>
      </c>
    </row>
    <row r="6195">
      <c r="A6195">
        <v>6191</v>
      </c>
      <c r="B6195" s="6">
        <v>-160693399.72692788</v>
      </c>
      <c r="C6195" s="6">
        <v>59957415.58679402</v>
      </c>
      <c r="D6195" s="6">
        <v>53197055.65213436</v>
      </c>
      <c r="E6195" s="6">
        <v>45296686.85102026</v>
      </c>
      <c r="F6195" s="6">
        <v>40940069.88552515</v>
      </c>
      <c r="G6195" s="6">
        <v>93000805.17393124</v>
      </c>
      <c r="H6195" s="6">
        <f>NPV(Supuestos!$B$22,C6195:G6195)+B6195</f>
        <v>35949716.71026881</v>
      </c>
      <c r="I6195" s="2">
        <f>IFERROR(IRR(B6195:G6195),"")</f>
        <v>0.2256666709010054</v>
      </c>
      <c r="J6195" s="2">
        <f>IFERROR(MIRR(B6195:G6195,Supuestos!$B$22,Supuestos!$B$22),"")</f>
        <v>0.18697341817877122</v>
      </c>
      <c r="K6195" s="6">
        <v>7269.789203984913</v>
      </c>
      <c r="L6195" s="6">
        <v>42169.13755420668</v>
      </c>
      <c r="M6195" s="6">
        <v>136168540.45229375</v>
      </c>
      <c r="N6195" s="6">
        <v>3362.948300379018</v>
      </c>
      <c r="O6195" s="6">
        <v>105054749.86225297</v>
      </c>
    </row>
    <row r="6196">
      <c r="A6196">
        <v>6192</v>
      </c>
      <c r="B6196" s="6">
        <v>-187439091.3548237</v>
      </c>
      <c r="C6196" s="6">
        <v>64041698.360832736</v>
      </c>
      <c r="D6196" s="6">
        <v>76474950.1661228</v>
      </c>
      <c r="E6196" s="6">
        <v>60108153.59280524</v>
      </c>
      <c r="F6196" s="6">
        <v>88340353.53802717</v>
      </c>
      <c r="G6196" s="6">
        <v>112151327.50255817</v>
      </c>
      <c r="H6196" s="6">
        <f>NPV(Supuestos!$B$22,C6196:G6196)+B6196</f>
        <v>78706585.68968642</v>
      </c>
      <c r="I6196" s="2">
        <f>IFERROR(IRR(B6196:G6196),"")</f>
        <v>0.2886305424171555</v>
      </c>
      <c r="J6196" s="2">
        <f>IFERROR(MIRR(B6196:G6196,Supuestos!$B$22,Supuestos!$B$22),"")</f>
        <v>0.2228035772489647</v>
      </c>
      <c r="K6196" s="6">
        <v>8296.36344166867</v>
      </c>
      <c r="L6196" s="6">
        <v>41967.88151015862</v>
      </c>
      <c r="M6196" s="6">
        <v>159584627.52401072</v>
      </c>
      <c r="N6196" s="6">
        <v>3351.9132174241045</v>
      </c>
      <c r="O6196" s="6">
        <v>117306962.31588079</v>
      </c>
    </row>
    <row r="6197">
      <c r="A6197">
        <v>6193</v>
      </c>
      <c r="B6197" s="6">
        <v>-162939057.49135527</v>
      </c>
      <c r="C6197" s="6">
        <v>27809614.809745386</v>
      </c>
      <c r="D6197" s="6">
        <v>40556436.2697777</v>
      </c>
      <c r="E6197" s="6">
        <v>30192371.150118597</v>
      </c>
      <c r="F6197" s="6">
        <v>35275019.95936514</v>
      </c>
      <c r="G6197" s="6">
        <v>72380519.15367189</v>
      </c>
      <c r="H6197" s="6">
        <f>NPV(Supuestos!$B$22,C6197:G6197)+B6197</f>
        <v>-28480990.06214723</v>
      </c>
      <c r="I6197" s="2">
        <f>IFERROR(IRR(B6197:G6197),"")</f>
        <v>0.07329240876066767</v>
      </c>
      <c r="J6197" s="2">
        <f>IFERROR(MIRR(B6197:G6197,Supuestos!$B$22,Supuestos!$B$22),"")</f>
        <v>0.09702666602429355</v>
      </c>
      <c r="K6197" s="6">
        <v>7343.059139771309</v>
      </c>
      <c r="L6197" s="6">
        <v>39106.16949072187</v>
      </c>
      <c r="M6197" s="6">
        <v>139966344.267332</v>
      </c>
      <c r="N6197" s="6">
        <v>3338.5600896862647</v>
      </c>
      <c r="O6197" s="6">
        <v>117148946.21599853</v>
      </c>
    </row>
    <row r="6198">
      <c r="A6198">
        <v>6194</v>
      </c>
      <c r="B6198" s="6">
        <v>-176237956.78101248</v>
      </c>
      <c r="C6198" s="6">
        <v>88478126.21781418</v>
      </c>
      <c r="D6198" s="6">
        <v>110375825.96093911</v>
      </c>
      <c r="E6198" s="6">
        <v>111985711.59425908</v>
      </c>
      <c r="F6198" s="6">
        <v>98250686.12506858</v>
      </c>
      <c r="G6198" s="6">
        <v>153922888.3700798</v>
      </c>
      <c r="H6198" s="6">
        <f>NPV(Supuestos!$B$22,C6198:G6198)+B6198</f>
        <v>200007232.6308084</v>
      </c>
      <c r="I6198" s="2">
        <f>IFERROR(IRR(B6198:G6198),"")</f>
        <v>0.5164166368218538</v>
      </c>
      <c r="J6198" s="2">
        <f>IFERROR(MIRR(B6198:G6198,Supuestos!$B$22,Supuestos!$B$22),"")</f>
        <v>0.3267196230082068</v>
      </c>
      <c r="K6198" s="6">
        <v>9085.574649584241</v>
      </c>
      <c r="L6198" s="6">
        <v>42517.216744490055</v>
      </c>
      <c r="M6198" s="6">
        <v>145334489.0510431</v>
      </c>
      <c r="N6198" s="6">
        <v>3308.8270601195595</v>
      </c>
      <c r="O6198" s="6">
        <v>109576432.59321809</v>
      </c>
    </row>
    <row r="6199">
      <c r="A6199">
        <v>6195</v>
      </c>
      <c r="B6199" s="6">
        <v>-164496640.80125827</v>
      </c>
      <c r="C6199" s="6">
        <v>42057150.613952756</v>
      </c>
      <c r="D6199" s="6">
        <v>38800916.89932931</v>
      </c>
      <c r="E6199" s="6">
        <v>57647701.95625682</v>
      </c>
      <c r="F6199" s="6">
        <v>57183935.24028241</v>
      </c>
      <c r="G6199" s="6">
        <v>96060582.04189368</v>
      </c>
      <c r="H6199" s="6">
        <f>NPV(Supuestos!$B$22,C6199:G6199)+B6199</f>
        <v>24910535.434197128</v>
      </c>
      <c r="I6199" s="2">
        <f>IFERROR(IRR(B6199:G6199),"")</f>
        <v>0.19288412051174286</v>
      </c>
      <c r="J6199" s="2">
        <f>IFERROR(MIRR(B6199:G6199,Supuestos!$B$22,Supuestos!$B$22),"")</f>
        <v>0.1726076698378003</v>
      </c>
      <c r="K6199" s="6">
        <v>8155.35345648679</v>
      </c>
      <c r="L6199" s="6">
        <v>35114.89814504067</v>
      </c>
      <c r="M6199" s="6">
        <v>141586688.32435116</v>
      </c>
      <c r="N6199" s="6">
        <v>3374.166457541287</v>
      </c>
      <c r="O6199" s="6">
        <v>108095444.18740906</v>
      </c>
    </row>
    <row r="6200">
      <c r="A6200">
        <v>6196</v>
      </c>
      <c r="B6200" s="6">
        <v>-161221126.430493</v>
      </c>
      <c r="C6200" s="6">
        <v>61669078.184796125</v>
      </c>
      <c r="D6200" s="6">
        <v>64765313.003403686</v>
      </c>
      <c r="E6200" s="6">
        <v>51715577.99863526</v>
      </c>
      <c r="F6200" s="6">
        <v>88876260.37088542</v>
      </c>
      <c r="G6200" s="6">
        <v>132330658.03664601</v>
      </c>
      <c r="H6200" s="6">
        <f>NPV(Supuestos!$B$22,C6200:G6200)+B6200</f>
        <v>98966181.61845331</v>
      </c>
      <c r="I6200" s="2">
        <f>IFERROR(IRR(B6200:G6200),"")</f>
        <v>0.34168041895330015</v>
      </c>
      <c r="J6200" s="2">
        <f>IFERROR(MIRR(B6200:G6200,Supuestos!$B$22,Supuestos!$B$22),"")</f>
        <v>0.2545202694658857</v>
      </c>
      <c r="K6200" s="6">
        <v>8474.865305218986</v>
      </c>
      <c r="L6200" s="6">
        <v>41471.02002397379</v>
      </c>
      <c r="M6200" s="6">
        <v>133104221.72863561</v>
      </c>
      <c r="N6200" s="6">
        <v>3556.2252998662493</v>
      </c>
      <c r="O6200" s="6">
        <v>112488805.96619682</v>
      </c>
    </row>
    <row r="6201">
      <c r="A6201">
        <v>6197</v>
      </c>
      <c r="B6201" s="6">
        <v>-178446106.83845565</v>
      </c>
      <c r="C6201" s="6">
        <v>80178077.17346977</v>
      </c>
      <c r="D6201" s="6">
        <v>72016054.25759308</v>
      </c>
      <c r="E6201" s="6">
        <v>81510204.6661717</v>
      </c>
      <c r="F6201" s="6">
        <v>86983394.59921855</v>
      </c>
      <c r="G6201" s="6">
        <v>140832105.71196562</v>
      </c>
      <c r="H6201" s="6">
        <f>NPV(Supuestos!$B$22,C6201:G6201)+B6201</f>
        <v>126961556.55768436</v>
      </c>
      <c r="I6201" s="2">
        <f>IFERROR(IRR(B6201:G6201),"")</f>
        <v>0.38181441697871693</v>
      </c>
      <c r="J6201" s="2">
        <f>IFERROR(MIRR(B6201:G6201,Supuestos!$B$22,Supuestos!$B$22),"")</f>
        <v>0.2693442554906331</v>
      </c>
      <c r="K6201" s="6">
        <v>8672.567432556827</v>
      </c>
      <c r="L6201" s="6">
        <v>40061.63260492605</v>
      </c>
      <c r="M6201" s="6">
        <v>150651130.02049258</v>
      </c>
      <c r="N6201" s="6">
        <v>3382.367218658328</v>
      </c>
      <c r="O6201" s="6">
        <v>105592758.60537855</v>
      </c>
    </row>
    <row r="6202">
      <c r="A6202">
        <v>6198</v>
      </c>
      <c r="B6202" s="6">
        <v>-158418394.75354964</v>
      </c>
      <c r="C6202" s="6">
        <v>42254355.132821545</v>
      </c>
      <c r="D6202" s="6">
        <v>41217153.529006064</v>
      </c>
      <c r="E6202" s="6">
        <v>50662738.56476601</v>
      </c>
      <c r="F6202" s="6">
        <v>52385600.79230216</v>
      </c>
      <c r="G6202" s="6">
        <v>86277549.71199211</v>
      </c>
      <c r="H6202" s="6">
        <f>NPV(Supuestos!$B$22,C6202:G6202)+B6202</f>
        <v>20384332.573187817</v>
      </c>
      <c r="I6202" s="2">
        <f>IFERROR(IRR(B6202:G6202),"")</f>
        <v>0.1863170199387301</v>
      </c>
      <c r="J6202" s="2">
        <f>IFERROR(MIRR(B6202:G6202,Supuestos!$B$22,Supuestos!$B$22),"")</f>
        <v>0.16793468843353576</v>
      </c>
      <c r="K6202" s="6">
        <v>7440.201104569405</v>
      </c>
      <c r="L6202" s="6">
        <v>41679.80952767115</v>
      </c>
      <c r="M6202" s="6">
        <v>133609901.56266794</v>
      </c>
      <c r="N6202" s="6">
        <v>3404.238149523735</v>
      </c>
      <c r="O6202" s="6">
        <v>109765618.0109045</v>
      </c>
    </row>
    <row r="6203">
      <c r="A6203">
        <v>6199</v>
      </c>
      <c r="B6203" s="6">
        <v>-166827457.365206</v>
      </c>
      <c r="C6203" s="6">
        <v>61245800.65402797</v>
      </c>
      <c r="D6203" s="6">
        <v>52251182.513823405</v>
      </c>
      <c r="E6203" s="6">
        <v>57555947.043170765</v>
      </c>
      <c r="F6203" s="6">
        <v>78423020.2065298</v>
      </c>
      <c r="G6203" s="6">
        <v>114665697.41927008</v>
      </c>
      <c r="H6203" s="6">
        <f>NPV(Supuestos!$B$22,C6203:G6203)+B6203</f>
        <v>71937635.95677225</v>
      </c>
      <c r="I6203" s="2">
        <f>IFERROR(IRR(B6203:G6203),"")</f>
        <v>0.28800310999726436</v>
      </c>
      <c r="J6203" s="2">
        <f>IFERROR(MIRR(B6203:G6203,Supuestos!$B$22,Supuestos!$B$22),"")</f>
        <v>0.22474454030587898</v>
      </c>
      <c r="K6203" s="6">
        <v>8776.012110023932</v>
      </c>
      <c r="L6203" s="6">
        <v>36458.09103986951</v>
      </c>
      <c r="M6203" s="6">
        <v>141230925.487266</v>
      </c>
      <c r="N6203" s="6">
        <v>3528.8150667833784</v>
      </c>
      <c r="O6203" s="6">
        <v>110760645.58531123</v>
      </c>
    </row>
    <row r="6204">
      <c r="A6204">
        <v>6200</v>
      </c>
      <c r="B6204" s="6">
        <v>-170471589.3628711</v>
      </c>
      <c r="C6204" s="6">
        <v>79092827.55335668</v>
      </c>
      <c r="D6204" s="6">
        <v>69979873.3155464</v>
      </c>
      <c r="E6204" s="6">
        <v>88656620.7169437</v>
      </c>
      <c r="F6204" s="6">
        <v>67093864.19424388</v>
      </c>
      <c r="G6204" s="6">
        <v>116337035.19044797</v>
      </c>
      <c r="H6204" s="6">
        <f>NPV(Supuestos!$B$22,C6204:G6204)+B6204</f>
        <v>112742782.10339719</v>
      </c>
      <c r="I6204" s="2">
        <f>IFERROR(IRR(B6204:G6204),"")</f>
        <v>0.3769660880985501</v>
      </c>
      <c r="J6204" s="2">
        <f>IFERROR(MIRR(B6204:G6204,Supuestos!$B$22,Supuestos!$B$22),"")</f>
        <v>0.2618202906535867</v>
      </c>
      <c r="K6204" s="6">
        <v>8244.869378348385</v>
      </c>
      <c r="L6204" s="6">
        <v>42486.932748886386</v>
      </c>
      <c r="M6204" s="6">
        <v>142447652.49877188</v>
      </c>
      <c r="N6204" s="6">
        <v>3438.3136929012835</v>
      </c>
      <c r="O6204" s="6">
        <v>102268627.18283324</v>
      </c>
    </row>
    <row r="6205">
      <c r="A6205">
        <v>6201</v>
      </c>
      <c r="B6205" s="6">
        <v>-155716813.96027562</v>
      </c>
      <c r="C6205" s="6">
        <v>87920851.11413941</v>
      </c>
      <c r="D6205" s="6">
        <v>104778792.08755775</v>
      </c>
      <c r="E6205" s="6">
        <v>81938133.510617</v>
      </c>
      <c r="F6205" s="6">
        <v>92208472.84007156</v>
      </c>
      <c r="G6205" s="6">
        <v>134808636.3770651</v>
      </c>
      <c r="H6205" s="6">
        <f>NPV(Supuestos!$B$22,C6205:G6205)+B6205</f>
        <v>181946723.63711476</v>
      </c>
      <c r="I6205" s="2">
        <f>IFERROR(IRR(B6205:G6205),"")</f>
        <v>0.5397753440636609</v>
      </c>
      <c r="J6205" s="2">
        <f>IFERROR(MIRR(B6205:G6205,Supuestos!$B$22,Supuestos!$B$22),"")</f>
        <v>0.33086677391049313</v>
      </c>
      <c r="K6205" s="6">
        <v>9005.39183498316</v>
      </c>
      <c r="L6205" s="6">
        <v>43132.73619615384</v>
      </c>
      <c r="M6205" s="6">
        <v>124642638.73136951</v>
      </c>
      <c r="N6205" s="6">
        <v>3622.0647904090583</v>
      </c>
      <c r="O6205" s="6">
        <v>107126037.9157608</v>
      </c>
    </row>
    <row r="6206">
      <c r="A6206">
        <v>6202</v>
      </c>
      <c r="B6206" s="6">
        <v>-181163744.93591627</v>
      </c>
      <c r="C6206" s="6">
        <v>54326614.712575614</v>
      </c>
      <c r="D6206" s="6">
        <v>57233380.60776739</v>
      </c>
      <c r="E6206" s="6">
        <v>82470242.5600806</v>
      </c>
      <c r="F6206" s="6">
        <v>68245770.72575426</v>
      </c>
      <c r="G6206" s="6">
        <v>112586612.34495085</v>
      </c>
      <c r="H6206" s="6">
        <f>NPV(Supuestos!$B$22,C6206:G6206)+B6206</f>
        <v>65076406.17417823</v>
      </c>
      <c r="I6206" s="2">
        <f>IFERROR(IRR(B6206:G6206),"")</f>
        <v>0.26425685626647</v>
      </c>
      <c r="J6206" s="2">
        <f>IFERROR(MIRR(B6206:G6206,Supuestos!$B$22,Supuestos!$B$22),"")</f>
        <v>0.2121667504555509</v>
      </c>
      <c r="K6206" s="6">
        <v>8410.509378247312</v>
      </c>
      <c r="L6206" s="6">
        <v>37397.42122659201</v>
      </c>
      <c r="M6206" s="6">
        <v>156001235.9800349</v>
      </c>
      <c r="N6206" s="6">
        <v>3206.958420885106</v>
      </c>
      <c r="O6206" s="6">
        <v>113482278.65410185</v>
      </c>
    </row>
    <row r="6207">
      <c r="A6207">
        <v>6203</v>
      </c>
      <c r="B6207" s="6">
        <v>-153004057.48470256</v>
      </c>
      <c r="C6207" s="6">
        <v>57301076.052555315</v>
      </c>
      <c r="D6207" s="6">
        <v>59079522.886794</v>
      </c>
      <c r="E6207" s="6">
        <v>62335413.38539584</v>
      </c>
      <c r="F6207" s="6">
        <v>64775715.67344993</v>
      </c>
      <c r="G6207" s="6">
        <v>78464780.59801793</v>
      </c>
      <c r="H6207" s="6">
        <f>NPV(Supuestos!$B$22,C6207:G6207)+B6207</f>
        <v>63899019.261777736</v>
      </c>
      <c r="I6207" s="2">
        <f>IFERROR(IRR(B6207:G6207),"")</f>
        <v>0.29419817982737284</v>
      </c>
      <c r="J6207" s="2">
        <f>IFERROR(MIRR(B6207:G6207,Supuestos!$B$22,Supuestos!$B$22),"")</f>
        <v>0.22241143613286396</v>
      </c>
      <c r="K6207" s="6">
        <v>8175.937843133184</v>
      </c>
      <c r="L6207" s="6">
        <v>37804.13932062708</v>
      </c>
      <c r="M6207" s="6">
        <v>128277314.02081501</v>
      </c>
      <c r="N6207" s="6">
        <v>3349.895822753509</v>
      </c>
      <c r="O6207" s="6">
        <v>109516079.79785378</v>
      </c>
    </row>
    <row r="6208">
      <c r="A6208">
        <v>6204</v>
      </c>
      <c r="B6208" s="6">
        <v>-174990393.1159017</v>
      </c>
      <c r="C6208" s="6">
        <v>40683702.870378494</v>
      </c>
      <c r="D6208" s="6">
        <v>45128486.153304614</v>
      </c>
      <c r="E6208" s="6">
        <v>47409458.45043254</v>
      </c>
      <c r="F6208" s="6">
        <v>49563710.818934776</v>
      </c>
      <c r="G6208" s="6">
        <v>97131373.18885763</v>
      </c>
      <c r="H6208" s="6">
        <f>NPV(Supuestos!$B$22,C6208:G6208)+B6208</f>
        <v>7214691.508621879</v>
      </c>
      <c r="I6208" s="2">
        <f>IFERROR(IRR(B6208:G6208),"")</f>
        <v>0.1548674750940744</v>
      </c>
      <c r="J6208" s="2">
        <f>IFERROR(MIRR(B6208:G6208,Supuestos!$B$22,Supuestos!$B$22),"")</f>
        <v>0.14924893093181701</v>
      </c>
      <c r="K6208" s="6">
        <v>7501.573424518809</v>
      </c>
      <c r="L6208" s="6">
        <v>40855.81996037009</v>
      </c>
      <c r="M6208" s="6">
        <v>150471758.4557707</v>
      </c>
      <c r="N6208" s="6">
        <v>3365.8269244867065</v>
      </c>
      <c r="O6208" s="6">
        <v>110319374.71097155</v>
      </c>
    </row>
    <row r="6209">
      <c r="A6209">
        <v>6205</v>
      </c>
      <c r="B6209" s="6">
        <v>-152336463.035288</v>
      </c>
      <c r="C6209" s="6">
        <v>75468201.1559475</v>
      </c>
      <c r="D6209" s="6">
        <v>70884927.91733372</v>
      </c>
      <c r="E6209" s="6">
        <v>73228336.82362479</v>
      </c>
      <c r="F6209" s="6">
        <v>67201142.64479113</v>
      </c>
      <c r="G6209" s="6">
        <v>130300963.74431248</v>
      </c>
      <c r="H6209" s="6">
        <f>NPV(Supuestos!$B$22,C6209:G6209)+B6209</f>
        <v>125297113.92383939</v>
      </c>
      <c r="I6209" s="2">
        <f>IFERROR(IRR(B6209:G6209),"")</f>
        <v>0.42239086678886956</v>
      </c>
      <c r="J6209" s="2">
        <f>IFERROR(MIRR(B6209:G6209,Supuestos!$B$22,Supuestos!$B$22),"")</f>
        <v>0.2854005323958937</v>
      </c>
      <c r="K6209" s="6">
        <v>8888.974008647774</v>
      </c>
      <c r="L6209" s="6">
        <v>37786.73727322307</v>
      </c>
      <c r="M6209" s="6">
        <v>125465636.99582544</v>
      </c>
      <c r="N6209" s="6">
        <v>3452.5531913774707</v>
      </c>
      <c r="O6209" s="6">
        <v>109704290.94781695</v>
      </c>
    </row>
    <row r="6210">
      <c r="A6210">
        <v>6206</v>
      </c>
      <c r="B6210" s="6">
        <v>-181267035.66123512</v>
      </c>
      <c r="C6210" s="6">
        <v>67665813.58183005</v>
      </c>
      <c r="D6210" s="6">
        <v>67767597.48975028</v>
      </c>
      <c r="E6210" s="6">
        <v>63136838.4464944</v>
      </c>
      <c r="F6210" s="6">
        <v>61520292.318398565</v>
      </c>
      <c r="G6210" s="6">
        <v>118048881.84202819</v>
      </c>
      <c r="H6210" s="6">
        <f>NPV(Supuestos!$B$22,C6210:G6210)+B6210</f>
        <v>70585316.32140818</v>
      </c>
      <c r="I6210" s="2">
        <f>IFERROR(IRR(B6210:G6210),"")</f>
        <v>0.28089011696443555</v>
      </c>
      <c r="J6210" s="2">
        <f>IFERROR(MIRR(B6210:G6210,Supuestos!$B$22,Supuestos!$B$22),"")</f>
        <v>0.21750369242918</v>
      </c>
      <c r="K6210" s="6">
        <v>8689.622676745357</v>
      </c>
      <c r="L6210" s="6">
        <v>37552.14919479109</v>
      </c>
      <c r="M6210" s="6">
        <v>155161915.0849486</v>
      </c>
      <c r="N6210" s="6">
        <v>3348.231095355004</v>
      </c>
      <c r="O6210" s="6">
        <v>114849218.42094278</v>
      </c>
    </row>
    <row r="6211">
      <c r="A6211">
        <v>6207</v>
      </c>
      <c r="B6211" s="6">
        <v>-171438861.63951138</v>
      </c>
      <c r="C6211" s="6">
        <v>52718573.022133395</v>
      </c>
      <c r="D6211" s="6">
        <v>69269918.10485804</v>
      </c>
      <c r="E6211" s="6">
        <v>67526300.01619858</v>
      </c>
      <c r="F6211" s="6">
        <v>60376845.006484166</v>
      </c>
      <c r="G6211" s="6">
        <v>107835652.2481018</v>
      </c>
      <c r="H6211" s="6">
        <f>NPV(Supuestos!$B$22,C6211:G6211)+B6211</f>
        <v>65439180.26417873</v>
      </c>
      <c r="I6211" s="2">
        <f>IFERROR(IRR(B6211:G6211),"")</f>
        <v>0.2748692280391766</v>
      </c>
      <c r="J6211" s="2">
        <f>IFERROR(MIRR(B6211:G6211,Supuestos!$B$22,Supuestos!$B$22),"")</f>
        <v>0.21615227723054864</v>
      </c>
      <c r="K6211" s="6">
        <v>8222.413308951785</v>
      </c>
      <c r="L6211" s="6">
        <v>39490.1209698107</v>
      </c>
      <c r="M6211" s="6">
        <v>145462533.9407684</v>
      </c>
      <c r="N6211" s="6">
        <v>3372.4042562146983</v>
      </c>
      <c r="O6211" s="6">
        <v>111840974.05646749</v>
      </c>
    </row>
    <row r="6212">
      <c r="A6212">
        <v>6208</v>
      </c>
      <c r="B6212" s="6">
        <v>-186796308.81559262</v>
      </c>
      <c r="C6212" s="6">
        <v>109208282.76565099</v>
      </c>
      <c r="D6212" s="6">
        <v>105695752.85817568</v>
      </c>
      <c r="E6212" s="6">
        <v>119384883.73812002</v>
      </c>
      <c r="F6212" s="6">
        <v>78460322.48125255</v>
      </c>
      <c r="G6212" s="6">
        <v>153742727.6729882</v>
      </c>
      <c r="H6212" s="6">
        <f>NPV(Supuestos!$B$22,C6212:G6212)+B6212</f>
        <v>197215240.78623968</v>
      </c>
      <c r="I6212" s="2">
        <f>IFERROR(IRR(B6212:G6212),"")</f>
        <v>0.5143865495334945</v>
      </c>
      <c r="J6212" s="2">
        <f>IFERROR(MIRR(B6212:G6212,Supuestos!$B$22,Supuestos!$B$22),"")</f>
        <v>0.31674006616921213</v>
      </c>
      <c r="K6212" s="6">
        <v>9019.95480675851</v>
      </c>
      <c r="L6212" s="6">
        <v>43707.09608933991</v>
      </c>
      <c r="M6212" s="6">
        <v>155257426.2987528</v>
      </c>
      <c r="N6212" s="6">
        <v>3316.2465491332114</v>
      </c>
      <c r="O6212" s="6">
        <v>111872748.62478052</v>
      </c>
    </row>
    <row r="6213">
      <c r="A6213">
        <v>6209</v>
      </c>
      <c r="B6213" s="6">
        <v>-165657451.92020863</v>
      </c>
      <c r="C6213" s="6">
        <v>46614814.424669415</v>
      </c>
      <c r="D6213" s="6">
        <v>40250659.72245531</v>
      </c>
      <c r="E6213" s="6">
        <v>41805015.83223434</v>
      </c>
      <c r="F6213" s="6">
        <v>50170083.63299096</v>
      </c>
      <c r="G6213" s="6">
        <v>87872628.40594071</v>
      </c>
      <c r="H6213" s="6">
        <f>NPV(Supuestos!$B$22,C6213:G6213)+B6213</f>
        <v>9764513.430762477</v>
      </c>
      <c r="I6213" s="2">
        <f>IFERROR(IRR(B6213:G6213),"")</f>
        <v>0.1617893621309268</v>
      </c>
      <c r="J6213" s="2">
        <f>IFERROR(MIRR(B6213:G6213,Supuestos!$B$22,Supuestos!$B$22),"")</f>
        <v>0.15313313169950393</v>
      </c>
      <c r="K6213" s="6">
        <v>8010.544787116645</v>
      </c>
      <c r="L6213" s="6">
        <v>34753.5578879473</v>
      </c>
      <c r="M6213" s="6">
        <v>143385857.3623644</v>
      </c>
      <c r="N6213" s="6">
        <v>3374.0449943579733</v>
      </c>
      <c r="O6213" s="6">
        <v>108070384.30245729</v>
      </c>
    </row>
    <row r="6214">
      <c r="A6214">
        <v>6210</v>
      </c>
      <c r="B6214" s="6">
        <v>-168321994.56784782</v>
      </c>
      <c r="C6214" s="6">
        <v>44289440.565331295</v>
      </c>
      <c r="D6214" s="6">
        <v>30215004.363960028</v>
      </c>
      <c r="E6214" s="6">
        <v>56344384.83977509</v>
      </c>
      <c r="F6214" s="6">
        <v>52891815.04212559</v>
      </c>
      <c r="G6214" s="6">
        <v>100700665.1217481</v>
      </c>
      <c r="H6214" s="6">
        <f>NPV(Supuestos!$B$22,C6214:G6214)+B6214</f>
        <v>15425681.953579433</v>
      </c>
      <c r="I6214" s="2">
        <f>IFERROR(IRR(B6214:G6214),"")</f>
        <v>0.17208567505371433</v>
      </c>
      <c r="J6214" s="2">
        <f>IFERROR(MIRR(B6214:G6214,Supuestos!$B$22,Supuestos!$B$22),"")</f>
        <v>0.1601684443068716</v>
      </c>
      <c r="K6214" s="6">
        <v>7379.117694474776</v>
      </c>
      <c r="L6214" s="6">
        <v>42140.681428816984</v>
      </c>
      <c r="M6214" s="6">
        <v>143445110.72875917</v>
      </c>
      <c r="N6214" s="6">
        <v>3371.699097007513</v>
      </c>
      <c r="O6214" s="6">
        <v>110386061.70012116</v>
      </c>
    </row>
    <row r="6215">
      <c r="A6215">
        <v>6211</v>
      </c>
      <c r="B6215" s="6">
        <v>-162562326.72995204</v>
      </c>
      <c r="C6215" s="6">
        <v>56478627.55787051</v>
      </c>
      <c r="D6215" s="6">
        <v>63296075.2222587</v>
      </c>
      <c r="E6215" s="6">
        <v>83264253.92962396</v>
      </c>
      <c r="F6215" s="6">
        <v>73092725.15802816</v>
      </c>
      <c r="G6215" s="6">
        <v>94439663.324808</v>
      </c>
      <c r="H6215" s="6">
        <f>NPV(Supuestos!$B$22,C6215:G6215)+B6215</f>
        <v>84211366.09491992</v>
      </c>
      <c r="I6215" s="2">
        <f>IFERROR(IRR(B6215:G6215),"")</f>
        <v>0.3211935764884654</v>
      </c>
      <c r="J6215" s="2">
        <f>IFERROR(MIRR(B6215:G6215,Supuestos!$B$22,Supuestos!$B$22),"")</f>
        <v>0.2392548921611788</v>
      </c>
      <c r="K6215" s="6">
        <v>7985.970198637924</v>
      </c>
      <c r="L6215" s="6">
        <v>43301.20540992476</v>
      </c>
      <c r="M6215" s="6">
        <v>134898155.85245135</v>
      </c>
      <c r="N6215" s="6">
        <v>3537.179869071891</v>
      </c>
      <c r="O6215" s="6">
        <v>112812072.02267222</v>
      </c>
    </row>
    <row r="6216">
      <c r="A6216">
        <v>6212</v>
      </c>
      <c r="B6216" s="6">
        <v>-161238376.8196504</v>
      </c>
      <c r="C6216" s="6">
        <v>83437455.99808608</v>
      </c>
      <c r="D6216" s="6">
        <v>63160797.73798759</v>
      </c>
      <c r="E6216" s="6">
        <v>72459550.90003645</v>
      </c>
      <c r="F6216" s="6">
        <v>67919606.86656728</v>
      </c>
      <c r="G6216" s="6">
        <v>116453036.05745287</v>
      </c>
      <c r="H6216" s="6">
        <f>NPV(Supuestos!$B$22,C6216:G6216)+B6216</f>
        <v>110156607.39207627</v>
      </c>
      <c r="I6216" s="2">
        <f>IFERROR(IRR(B6216:G6216),"")</f>
        <v>0.3868066295488583</v>
      </c>
      <c r="J6216" s="2">
        <f>IFERROR(MIRR(B6216:G6216,Supuestos!$B$22,Supuestos!$B$22),"")</f>
        <v>0.26511944589147896</v>
      </c>
      <c r="K6216" s="6">
        <v>8416.684683187508</v>
      </c>
      <c r="L6216" s="6">
        <v>42281.325716857915</v>
      </c>
      <c r="M6216" s="6">
        <v>132768889.89597522</v>
      </c>
      <c r="N6216" s="6">
        <v>3406.4167409824827</v>
      </c>
      <c r="O6216" s="6">
        <v>115348352.58281022</v>
      </c>
    </row>
    <row r="6217">
      <c r="A6217">
        <v>6213</v>
      </c>
      <c r="B6217" s="6">
        <v>-184267156.11216575</v>
      </c>
      <c r="C6217" s="6">
        <v>98103943.41177987</v>
      </c>
      <c r="D6217" s="6">
        <v>95372888.65336347</v>
      </c>
      <c r="E6217" s="6">
        <v>80431242.60712165</v>
      </c>
      <c r="F6217" s="6">
        <v>84697379.0985569</v>
      </c>
      <c r="G6217" s="6">
        <v>141469780.25661984</v>
      </c>
      <c r="H6217" s="6">
        <f>NPV(Supuestos!$B$22,C6217:G6217)+B6217</f>
        <v>153086691.81599838</v>
      </c>
      <c r="I6217" s="2">
        <f>IFERROR(IRR(B6217:G6217),"")</f>
        <v>0.43780622814219106</v>
      </c>
      <c r="J6217" s="2">
        <f>IFERROR(MIRR(B6217:G6217,Supuestos!$B$22,Supuestos!$B$22),"")</f>
        <v>0.28656697222920124</v>
      </c>
      <c r="K6217" s="6">
        <v>8771.325300559243</v>
      </c>
      <c r="L6217" s="6">
        <v>42116.34783515606</v>
      </c>
      <c r="M6217" s="6">
        <v>154713861.1254731</v>
      </c>
      <c r="N6217" s="6">
        <v>3320.4570550781987</v>
      </c>
      <c r="O6217" s="6">
        <v>112058795.56562005</v>
      </c>
    </row>
    <row r="6218">
      <c r="A6218">
        <v>6214</v>
      </c>
      <c r="B6218" s="6">
        <v>-170589729.36757767</v>
      </c>
      <c r="C6218" s="6">
        <v>81929994.78738621</v>
      </c>
      <c r="D6218" s="6">
        <v>73211067.93944061</v>
      </c>
      <c r="E6218" s="6">
        <v>73084075.33260678</v>
      </c>
      <c r="F6218" s="6">
        <v>73607261.7561476</v>
      </c>
      <c r="G6218" s="6">
        <v>143327734.16626465</v>
      </c>
      <c r="H6218" s="6">
        <f>NPV(Supuestos!$B$22,C6218:G6218)+B6218</f>
        <v>124963237.57078163</v>
      </c>
      <c r="I6218" s="2">
        <f>IFERROR(IRR(B6218:G6218),"")</f>
        <v>0.39256938161110383</v>
      </c>
      <c r="J6218" s="2">
        <f>IFERROR(MIRR(B6218:G6218,Supuestos!$B$22,Supuestos!$B$22),"")</f>
        <v>0.27245179874008185</v>
      </c>
      <c r="K6218" s="6">
        <v>8318.738500733789</v>
      </c>
      <c r="L6218" s="6">
        <v>42576.87218184596</v>
      </c>
      <c r="M6218" s="6">
        <v>142254860.0987822</v>
      </c>
      <c r="N6218" s="6">
        <v>3359.5155904069543</v>
      </c>
      <c r="O6218" s="6">
        <v>102845314.14921393</v>
      </c>
    </row>
    <row r="6219">
      <c r="A6219">
        <v>6215</v>
      </c>
      <c r="B6219" s="6">
        <v>-162920803.8394421</v>
      </c>
      <c r="C6219" s="6">
        <v>44163061.783688664</v>
      </c>
      <c r="D6219" s="6">
        <v>34287209.768702395</v>
      </c>
      <c r="E6219" s="6">
        <v>40518642.91132563</v>
      </c>
      <c r="F6219" s="6">
        <v>34071315.989596345</v>
      </c>
      <c r="G6219" s="6">
        <v>104967554.65993859</v>
      </c>
      <c r="H6219" s="6">
        <f>NPV(Supuestos!$B$22,C6219:G6219)+B6219</f>
        <v>4240361.326493971</v>
      </c>
      <c r="I6219" s="2">
        <f>IFERROR(IRR(B6219:G6219),"")</f>
        <v>0.14936241491349234</v>
      </c>
      <c r="J6219" s="2">
        <f>IFERROR(MIRR(B6219:G6219,Supuestos!$B$22,Supuestos!$B$22),"")</f>
        <v>0.14587335377570176</v>
      </c>
      <c r="K6219" s="6">
        <v>7198.255181033548</v>
      </c>
      <c r="L6219" s="6">
        <v>40002.17491324694</v>
      </c>
      <c r="M6219" s="6">
        <v>139885134.8136909</v>
      </c>
      <c r="N6219" s="6">
        <v>3337.935132936885</v>
      </c>
      <c r="O6219" s="6">
        <v>103396150.56629914</v>
      </c>
    </row>
    <row r="6220">
      <c r="A6220">
        <v>6216</v>
      </c>
      <c r="B6220" s="6">
        <v>-195486820.51382148</v>
      </c>
      <c r="C6220" s="6">
        <v>73650163.26538722</v>
      </c>
      <c r="D6220" s="6">
        <v>61694806.061723664</v>
      </c>
      <c r="E6220" s="6">
        <v>80618182.76812938</v>
      </c>
      <c r="F6220" s="6">
        <v>81008549.54208942</v>
      </c>
      <c r="G6220" s="6">
        <v>130422911.68665622</v>
      </c>
      <c r="H6220" s="6">
        <f>NPV(Supuestos!$B$22,C6220:G6220)+B6220</f>
        <v>86706850.78240344</v>
      </c>
      <c r="I6220" s="2">
        <f>IFERROR(IRR(B6220:G6220),"")</f>
        <v>0.29478140162552097</v>
      </c>
      <c r="J6220" s="2">
        <f>IFERROR(MIRR(B6220:G6220,Supuestos!$B$22,Supuestos!$B$22),"")</f>
        <v>0.22684813952172989</v>
      </c>
      <c r="K6220" s="6">
        <v>7917.568596884168</v>
      </c>
      <c r="L6220" s="6">
        <v>44830.50058319625</v>
      </c>
      <c r="M6220" s="6">
        <v>167090935.4258125</v>
      </c>
      <c r="N6220" s="6">
        <v>3344.783794414252</v>
      </c>
      <c r="O6220" s="6">
        <v>105757697.42398162</v>
      </c>
    </row>
    <row r="6221">
      <c r="A6221">
        <v>6217</v>
      </c>
      <c r="B6221" s="6">
        <v>-155286967.57680628</v>
      </c>
      <c r="C6221" s="6">
        <v>40364155.46581018</v>
      </c>
      <c r="D6221" s="6">
        <v>47022422.54858363</v>
      </c>
      <c r="E6221" s="6">
        <v>38166481.54967128</v>
      </c>
      <c r="F6221" s="6">
        <v>46652571.74796307</v>
      </c>
      <c r="G6221" s="6">
        <v>87369381.95792879</v>
      </c>
      <c r="H6221" s="6">
        <f>NPV(Supuestos!$B$22,C6221:G6221)+B6221</f>
        <v>15062688.355392303</v>
      </c>
      <c r="I6221" s="2">
        <f>IFERROR(IRR(B6221:G6221),"")</f>
        <v>0.17534301980943656</v>
      </c>
      <c r="J6221" s="2">
        <f>IFERROR(MIRR(B6221:G6221,Supuestos!$B$22,Supuestos!$B$22),"")</f>
        <v>0.1613044805627959</v>
      </c>
      <c r="K6221" s="6">
        <v>7939.447334254603</v>
      </c>
      <c r="L6221" s="6">
        <v>37891.598865708904</v>
      </c>
      <c r="M6221" s="6">
        <v>131219899.28840649</v>
      </c>
      <c r="N6221" s="6">
        <v>3346.134348617246</v>
      </c>
      <c r="O6221" s="6">
        <v>119901517.387073</v>
      </c>
    </row>
    <row r="6222">
      <c r="A6222">
        <v>6218</v>
      </c>
      <c r="B6222" s="6">
        <v>-171476501.71512106</v>
      </c>
      <c r="C6222" s="6">
        <v>78959808.01595426</v>
      </c>
      <c r="D6222" s="6">
        <v>82254474.32079966</v>
      </c>
      <c r="E6222" s="6">
        <v>99871189.39211933</v>
      </c>
      <c r="F6222" s="6">
        <v>85935529.16267478</v>
      </c>
      <c r="G6222" s="6">
        <v>123628314.3991082</v>
      </c>
      <c r="H6222" s="6">
        <f>NPV(Supuestos!$B$22,C6222:G6222)+B6222</f>
        <v>143578247.43181556</v>
      </c>
      <c r="I6222" s="2">
        <f>IFERROR(IRR(B6222:G6222),"")</f>
        <v>0.4277899652211691</v>
      </c>
      <c r="J6222" s="2">
        <f>IFERROR(MIRR(B6222:G6222,Supuestos!$B$22,Supuestos!$B$22),"")</f>
        <v>0.2874819065836871</v>
      </c>
      <c r="K6222" s="6">
        <v>9055.496762634082</v>
      </c>
      <c r="L6222" s="6">
        <v>40680.37905085177</v>
      </c>
      <c r="M6222" s="6">
        <v>142006018.4513038</v>
      </c>
      <c r="N6222" s="6">
        <v>3543.1792453552284</v>
      </c>
      <c r="O6222" s="6">
        <v>108883094.99506916</v>
      </c>
    </row>
    <row r="6223">
      <c r="A6223">
        <v>6219</v>
      </c>
      <c r="B6223" s="6">
        <v>-163893939.09087327</v>
      </c>
      <c r="C6223" s="6">
        <v>44220963.389171496</v>
      </c>
      <c r="D6223" s="6">
        <v>36616359.98157933</v>
      </c>
      <c r="E6223" s="6">
        <v>44714478.3973878</v>
      </c>
      <c r="F6223" s="6">
        <v>49091535.18566449</v>
      </c>
      <c r="G6223" s="6">
        <v>81301636.81109947</v>
      </c>
      <c r="H6223" s="6">
        <f>NPV(Supuestos!$B$22,C6223:G6223)+B6223</f>
        <v>4544131.2583337575</v>
      </c>
      <c r="I6223" s="2">
        <f>IFERROR(IRR(B6223:G6223),"")</f>
        <v>0.15031601999045913</v>
      </c>
      <c r="J6223" s="2">
        <f>IFERROR(MIRR(B6223:G6223,Supuestos!$B$22,Supuestos!$B$22),"")</f>
        <v>0.14625257460646846</v>
      </c>
      <c r="K6223" s="6">
        <v>7592.745274323684</v>
      </c>
      <c r="L6223" s="6">
        <v>39532.41670752667</v>
      </c>
      <c r="M6223" s="6">
        <v>139881173.47977984</v>
      </c>
      <c r="N6223" s="6">
        <v>3548.95314630121</v>
      </c>
      <c r="O6223" s="6">
        <v>108430419.56973356</v>
      </c>
    </row>
    <row r="6224">
      <c r="A6224">
        <v>6220</v>
      </c>
      <c r="B6224" s="6">
        <v>-157094790.82874292</v>
      </c>
      <c r="C6224" s="6">
        <v>48351078.839554444</v>
      </c>
      <c r="D6224" s="6">
        <v>52506068.56663667</v>
      </c>
      <c r="E6224" s="6">
        <v>45398794.635471165</v>
      </c>
      <c r="F6224" s="6">
        <v>51012739.0908235</v>
      </c>
      <c r="G6224" s="6">
        <v>97048662.86388478</v>
      </c>
      <c r="H6224" s="6">
        <f>NPV(Supuestos!$B$22,C6224:G6224)+B6224</f>
        <v>36970715.401837416</v>
      </c>
      <c r="I6224" s="2">
        <f>IFERROR(IRR(B6224:G6224),"")</f>
        <v>0.22471708667028673</v>
      </c>
      <c r="J6224" s="2">
        <f>IFERROR(MIRR(B6224:G6224,Supuestos!$B$22,Supuestos!$B$22),"")</f>
        <v>0.1892198902443969</v>
      </c>
      <c r="K6224" s="6">
        <v>7522.718404840991</v>
      </c>
      <c r="L6224" s="6">
        <v>40696.2220408463</v>
      </c>
      <c r="M6224" s="6">
        <v>132603093.3444093</v>
      </c>
      <c r="N6224" s="6">
        <v>3298.791788580517</v>
      </c>
      <c r="O6224" s="6">
        <v>107970845.0321729</v>
      </c>
    </row>
    <row r="6225">
      <c r="A6225">
        <v>6221</v>
      </c>
      <c r="B6225" s="6">
        <v>-160322356.49093083</v>
      </c>
      <c r="C6225" s="6">
        <v>86180247.18928158</v>
      </c>
      <c r="D6225" s="6">
        <v>65627166.256475</v>
      </c>
      <c r="E6225" s="6">
        <v>82039330.36528596</v>
      </c>
      <c r="F6225" s="6">
        <v>69745841.81529908</v>
      </c>
      <c r="G6225" s="6">
        <v>129045532.74526611</v>
      </c>
      <c r="H6225" s="6">
        <f>NPV(Supuestos!$B$22,C6225:G6225)+B6225</f>
        <v>129463879.54550615</v>
      </c>
      <c r="I6225" s="2">
        <f>IFERROR(IRR(B6225:G6225),"")</f>
        <v>0.42390496526040394</v>
      </c>
      <c r="J6225" s="2">
        <f>IFERROR(MIRR(B6225:G6225,Supuestos!$B$22,Supuestos!$B$22),"")</f>
        <v>0.2832804691674371</v>
      </c>
      <c r="K6225" s="6">
        <v>8396.140755699791</v>
      </c>
      <c r="L6225" s="6">
        <v>42372.75674621473</v>
      </c>
      <c r="M6225" s="6">
        <v>131860946.1030711</v>
      </c>
      <c r="N6225" s="6">
        <v>3437.872162243972</v>
      </c>
      <c r="O6225" s="6">
        <v>110913713.55709457</v>
      </c>
    </row>
    <row r="6226">
      <c r="A6226">
        <v>6222</v>
      </c>
      <c r="B6226" s="6">
        <v>-148790735.19715512</v>
      </c>
      <c r="C6226" s="6">
        <v>50612486.46813701</v>
      </c>
      <c r="D6226" s="6">
        <v>47920557.59887505</v>
      </c>
      <c r="E6226" s="6">
        <v>67439528.6567118</v>
      </c>
      <c r="F6226" s="6">
        <v>57616318.45256696</v>
      </c>
      <c r="G6226" s="6">
        <v>93939721.01334569</v>
      </c>
      <c r="H6226" s="6">
        <f>NPV(Supuestos!$B$22,C6226:G6226)+B6226</f>
        <v>60902089.9287261</v>
      </c>
      <c r="I6226" s="2">
        <f>IFERROR(IRR(B6226:G6226),"")</f>
        <v>0.2829621824039491</v>
      </c>
      <c r="J6226" s="2">
        <f>IFERROR(MIRR(B6226:G6226,Supuestos!$B$22,Supuestos!$B$22),"")</f>
        <v>0.22097392014964568</v>
      </c>
      <c r="K6226" s="6">
        <v>8690.98911153214</v>
      </c>
      <c r="L6226" s="6">
        <v>33937.97513424663</v>
      </c>
      <c r="M6226" s="6">
        <v>125194369.40842022</v>
      </c>
      <c r="N6226" s="6">
        <v>3439.7346855762103</v>
      </c>
      <c r="O6226" s="6">
        <v>107684819.59277122</v>
      </c>
    </row>
    <row r="6227">
      <c r="A6227">
        <v>6223</v>
      </c>
      <c r="B6227" s="6">
        <v>-166519773.13504085</v>
      </c>
      <c r="C6227" s="6">
        <v>43611211.048890635</v>
      </c>
      <c r="D6227" s="6">
        <v>44592918.01177892</v>
      </c>
      <c r="E6227" s="6">
        <v>55051717.1429933</v>
      </c>
      <c r="F6227" s="6">
        <v>58975438.50293054</v>
      </c>
      <c r="G6227" s="6">
        <v>97882308.56948406</v>
      </c>
      <c r="H6227" s="6">
        <f>NPV(Supuestos!$B$22,C6227:G6227)+B6227</f>
        <v>28962016.405824482</v>
      </c>
      <c r="I6227" s="2">
        <f>IFERROR(IRR(B6227:G6227),"")</f>
        <v>0.20101722187528726</v>
      </c>
      <c r="J6227" s="2">
        <f>IFERROR(MIRR(B6227:G6227,Supuestos!$B$22,Supuestos!$B$22),"")</f>
        <v>0.17715309944215374</v>
      </c>
      <c r="K6227" s="6">
        <v>7585.994531170603</v>
      </c>
      <c r="L6227" s="6">
        <v>41325.278214513935</v>
      </c>
      <c r="M6227" s="6">
        <v>141440306.37228835</v>
      </c>
      <c r="N6227" s="6">
        <v>3368.767550215125</v>
      </c>
      <c r="O6227" s="6">
        <v>109870350.21274017</v>
      </c>
    </row>
    <row r="6228">
      <c r="A6228">
        <v>6224</v>
      </c>
      <c r="B6228" s="6">
        <v>-168931549.48731866</v>
      </c>
      <c r="C6228" s="6">
        <v>49524315.58255681</v>
      </c>
      <c r="D6228" s="6">
        <v>62621361.08783862</v>
      </c>
      <c r="E6228" s="6">
        <v>45928769.31392251</v>
      </c>
      <c r="F6228" s="6">
        <v>58108289.963518575</v>
      </c>
      <c r="G6228" s="6">
        <v>100928880.38158345</v>
      </c>
      <c r="H6228" s="6">
        <f>NPV(Supuestos!$B$22,C6228:G6228)+B6228</f>
        <v>40520617.84768169</v>
      </c>
      <c r="I6228" s="2">
        <f>IFERROR(IRR(B6228:G6228),"")</f>
        <v>0.22652891007947354</v>
      </c>
      <c r="J6228" s="2">
        <f>IFERROR(MIRR(B6228:G6228,Supuestos!$B$22,Supuestos!$B$22),"")</f>
        <v>0.19008962733081347</v>
      </c>
      <c r="K6228" s="6">
        <v>7470.919168164599</v>
      </c>
      <c r="L6228" s="6">
        <v>41700.22547144638</v>
      </c>
      <c r="M6228" s="6">
        <v>144008428.38400552</v>
      </c>
      <c r="N6228" s="6">
        <v>3303.554646267245</v>
      </c>
      <c r="O6228" s="6">
        <v>107337921.88536443</v>
      </c>
    </row>
    <row r="6229">
      <c r="A6229">
        <v>6225</v>
      </c>
      <c r="B6229" s="6">
        <v>-179589077.49545923</v>
      </c>
      <c r="C6229" s="6">
        <v>97601190.94075553</v>
      </c>
      <c r="D6229" s="6">
        <v>91782194.77180423</v>
      </c>
      <c r="E6229" s="6">
        <v>72424887.2152128</v>
      </c>
      <c r="F6229" s="6">
        <v>105156500.79827425</v>
      </c>
      <c r="G6229" s="6">
        <v>161380960.527323</v>
      </c>
      <c r="H6229" s="6">
        <f>NPV(Supuestos!$B$22,C6229:G6229)+B6229</f>
        <v>171611460.86228585</v>
      </c>
      <c r="I6229" s="2">
        <f>IFERROR(IRR(B6229:G6229),"")</f>
        <v>0.46356311412383233</v>
      </c>
      <c r="J6229" s="2">
        <f>IFERROR(MIRR(B6229:G6229,Supuestos!$B$22,Supuestos!$B$22),"")</f>
        <v>0.3036466771469124</v>
      </c>
      <c r="K6229" s="6">
        <v>9149.603210214596</v>
      </c>
      <c r="L6229" s="6">
        <v>41357.119502287656</v>
      </c>
      <c r="M6229" s="6">
        <v>149316978.82639045</v>
      </c>
      <c r="N6229" s="6">
        <v>3398.4818128558495</v>
      </c>
      <c r="O6229" s="6">
        <v>113243559.9236985</v>
      </c>
    </row>
    <row r="6230">
      <c r="A6230">
        <v>6226</v>
      </c>
      <c r="B6230" s="6">
        <v>-167107920.7912783</v>
      </c>
      <c r="C6230" s="6">
        <v>31774471.90240944</v>
      </c>
      <c r="D6230" s="6">
        <v>24215214.07399296</v>
      </c>
      <c r="E6230" s="6">
        <v>30665758.399914272</v>
      </c>
      <c r="F6230" s="6">
        <v>25322442.028062407</v>
      </c>
      <c r="G6230" s="6">
        <v>64912588.72799575</v>
      </c>
      <c r="H6230" s="6">
        <f>NPV(Supuestos!$B$22,C6230:G6230)+B6230</f>
        <v>-51197759.64220264</v>
      </c>
      <c r="I6230" s="2">
        <f>IFERROR(IRR(B6230:G6230),"")</f>
        <v>0.017069662700771624</v>
      </c>
      <c r="J6230" s="2">
        <f>IFERROR(MIRR(B6230:G6230,Supuestos!$B$22,Supuestos!$B$22),"")</f>
        <v>0.05957022611733187</v>
      </c>
      <c r="K6230" s="6">
        <v>7404.638032511646</v>
      </c>
      <c r="L6230" s="6">
        <v>33990.17635744382</v>
      </c>
      <c r="M6230" s="6">
        <v>146973124.58422977</v>
      </c>
      <c r="N6230" s="6">
        <v>3468.68237539505</v>
      </c>
      <c r="O6230" s="6">
        <v>105753966.22243679</v>
      </c>
    </row>
    <row r="6231">
      <c r="A6231">
        <v>6227</v>
      </c>
      <c r="B6231" s="6">
        <v>-176118710.5593838</v>
      </c>
      <c r="C6231" s="6">
        <v>27470494.849969942</v>
      </c>
      <c r="D6231" s="6">
        <v>39713194.4366695</v>
      </c>
      <c r="E6231" s="6">
        <v>38742767.26194325</v>
      </c>
      <c r="F6231" s="6">
        <v>36509000.90010037</v>
      </c>
      <c r="G6231" s="6">
        <v>86434513.86890315</v>
      </c>
      <c r="H6231" s="6">
        <f>NPV(Supuestos!$B$22,C6231:G6231)+B6231</f>
        <v>-28805869.918770403</v>
      </c>
      <c r="I6231" s="2">
        <f>IFERROR(IRR(B6231:G6231),"")</f>
        <v>0.07959751142125895</v>
      </c>
      <c r="J6231" s="2">
        <f>IFERROR(MIRR(B6231:G6231,Supuestos!$B$22,Supuestos!$B$22),"")</f>
        <v>0.0999979422508337</v>
      </c>
      <c r="K6231" s="6">
        <v>7468.27368732159</v>
      </c>
      <c r="L6231" s="6">
        <v>37976.97159030441</v>
      </c>
      <c r="M6231" s="6">
        <v>153428917.14722142</v>
      </c>
      <c r="N6231" s="6">
        <v>3433.8792010831335</v>
      </c>
      <c r="O6231" s="6">
        <v>106913742.22283025</v>
      </c>
    </row>
    <row r="6232">
      <c r="A6232">
        <v>6228</v>
      </c>
      <c r="B6232" s="6">
        <v>-155047437.3541709</v>
      </c>
      <c r="C6232" s="6">
        <v>73325176.68249792</v>
      </c>
      <c r="D6232" s="6">
        <v>60096377.90638001</v>
      </c>
      <c r="E6232" s="6">
        <v>66198855.710119955</v>
      </c>
      <c r="F6232" s="6">
        <v>67552165.80388948</v>
      </c>
      <c r="G6232" s="6">
        <v>110928719.94553538</v>
      </c>
      <c r="H6232" s="6">
        <f>NPV(Supuestos!$B$22,C6232:G6232)+B6232</f>
        <v>97806652.63959096</v>
      </c>
      <c r="I6232" s="2">
        <f>IFERROR(IRR(B6232:G6232),"")</f>
        <v>0.3643748282903277</v>
      </c>
      <c r="J6232" s="2">
        <f>IFERROR(MIRR(B6232:G6232,Supuestos!$B$22,Supuestos!$B$22),"")</f>
        <v>0.25714661231310787</v>
      </c>
      <c r="K6232" s="6">
        <v>8237.398066572838</v>
      </c>
      <c r="L6232" s="6">
        <v>40621.68010367907</v>
      </c>
      <c r="M6232" s="6">
        <v>128278081.42241198</v>
      </c>
      <c r="N6232" s="6">
        <v>3327.3748780600727</v>
      </c>
      <c r="O6232" s="6">
        <v>109319656.1348445</v>
      </c>
    </row>
    <row r="6233">
      <c r="A6233">
        <v>6229</v>
      </c>
      <c r="B6233" s="6">
        <v>-187930843.3183063</v>
      </c>
      <c r="C6233" s="6">
        <v>75331838.99631977</v>
      </c>
      <c r="D6233" s="6">
        <v>86791894.74943773</v>
      </c>
      <c r="E6233" s="6">
        <v>72472311.40128168</v>
      </c>
      <c r="F6233" s="6">
        <v>73715817.83012502</v>
      </c>
      <c r="G6233" s="6">
        <v>121900478.52637014</v>
      </c>
      <c r="H6233" s="6">
        <f>NPV(Supuestos!$B$22,C6233:G6233)+B6233</f>
        <v>100806978.44256707</v>
      </c>
      <c r="I6233" s="2">
        <f>IFERROR(IRR(B6233:G6233),"")</f>
        <v>0.333924878393747</v>
      </c>
      <c r="J6233" s="2">
        <f>IFERROR(MIRR(B6233:G6233,Supuestos!$B$22,Supuestos!$B$22),"")</f>
        <v>0.24224132894942563</v>
      </c>
      <c r="K6233" s="6">
        <v>8960.276021291267</v>
      </c>
      <c r="L6233" s="6">
        <v>37402.18543472985</v>
      </c>
      <c r="M6233" s="6">
        <v>161120130.89473036</v>
      </c>
      <c r="N6233" s="6">
        <v>3519.4132492256663</v>
      </c>
      <c r="O6233" s="6">
        <v>107022476.67495155</v>
      </c>
    </row>
    <row r="6234">
      <c r="A6234">
        <v>6230</v>
      </c>
      <c r="B6234" s="6">
        <v>-162217258.2770111</v>
      </c>
      <c r="C6234" s="6">
        <v>37108014.827565</v>
      </c>
      <c r="D6234" s="6">
        <v>42954220.106664404</v>
      </c>
      <c r="E6234" s="6">
        <v>36265733.00410771</v>
      </c>
      <c r="F6234" s="6">
        <v>34922557.922039166</v>
      </c>
      <c r="G6234" s="6">
        <v>80521112.41285901</v>
      </c>
      <c r="H6234" s="6">
        <f>NPV(Supuestos!$B$22,C6234:G6234)+B6234</f>
        <v>-9639053.314997762</v>
      </c>
      <c r="I6234" s="2">
        <f>IFERROR(IRR(B6234:G6234),"")</f>
        <v>0.11742968534356642</v>
      </c>
      <c r="J6234" s="2">
        <f>IFERROR(MIRR(B6234:G6234,Supuestos!$B$22,Supuestos!$B$22),"")</f>
        <v>0.1261181033776826</v>
      </c>
      <c r="K6234" s="6">
        <v>7750.941050817459</v>
      </c>
      <c r="L6234" s="6">
        <v>35159.86060552895</v>
      </c>
      <c r="M6234" s="6">
        <v>140415497.72433797</v>
      </c>
      <c r="N6234" s="6">
        <v>3347.6905716893575</v>
      </c>
      <c r="O6234" s="6">
        <v>111983421.83856137</v>
      </c>
    </row>
    <row r="6235">
      <c r="A6235">
        <v>6231</v>
      </c>
      <c r="B6235" s="6">
        <v>-174930619.2757011</v>
      </c>
      <c r="C6235" s="6">
        <v>89765746.54068999</v>
      </c>
      <c r="D6235" s="6">
        <v>78157723.7682645</v>
      </c>
      <c r="E6235" s="6">
        <v>81450737.19682397</v>
      </c>
      <c r="F6235" s="6">
        <v>79278135.05780835</v>
      </c>
      <c r="G6235" s="6">
        <v>101796634.53346765</v>
      </c>
      <c r="H6235" s="6">
        <f>NPV(Supuestos!$B$22,C6235:G6235)+B6235</f>
        <v>118737024.08346155</v>
      </c>
      <c r="I6235" s="2">
        <f>IFERROR(IRR(B6235:G6235),"")</f>
        <v>0.394285134253614</v>
      </c>
      <c r="J6235" s="2">
        <f>IFERROR(MIRR(B6235:G6235,Supuestos!$B$22,Supuestos!$B$22),"")</f>
        <v>0.26445362037622666</v>
      </c>
      <c r="K6235" s="6">
        <v>8274.571256500169</v>
      </c>
      <c r="L6235" s="6">
        <v>43118.45194716518</v>
      </c>
      <c r="M6235" s="6">
        <v>146387683.02715737</v>
      </c>
      <c r="N6235" s="6">
        <v>3432.5432316710553</v>
      </c>
      <c r="O6235" s="6">
        <v>108265150.22352247</v>
      </c>
    </row>
    <row r="6236">
      <c r="A6236">
        <v>6232</v>
      </c>
      <c r="B6236" s="6">
        <v>-182511099.687774</v>
      </c>
      <c r="C6236" s="6">
        <v>33485876.708542768</v>
      </c>
      <c r="D6236" s="6">
        <v>34286820.833904386</v>
      </c>
      <c r="E6236" s="6">
        <v>34970877.21378693</v>
      </c>
      <c r="F6236" s="6">
        <v>48227614.90027425</v>
      </c>
      <c r="G6236" s="6">
        <v>84440419.74959804</v>
      </c>
      <c r="H6236" s="6">
        <f>NPV(Supuestos!$B$22,C6236:G6236)+B6236</f>
        <v>-30740254.695188157</v>
      </c>
      <c r="I6236" s="2">
        <f>IFERROR(IRR(B6236:G6236),"")</f>
        <v>0.07744745059593777</v>
      </c>
      <c r="J6236" s="2">
        <f>IFERROR(MIRR(B6236:G6236,Supuestos!$B$22,Supuestos!$B$22),"")</f>
        <v>0.09871401764930199</v>
      </c>
      <c r="K6236" s="6">
        <v>8211.519963723487</v>
      </c>
      <c r="L6236" s="6">
        <v>31718.645295199974</v>
      </c>
      <c r="M6236" s="6">
        <v>161674436.5626701</v>
      </c>
      <c r="N6236" s="6">
        <v>3248.5748152559004</v>
      </c>
      <c r="O6236" s="6">
        <v>111757642.03532648</v>
      </c>
    </row>
    <row r="6237">
      <c r="A6237">
        <v>6233</v>
      </c>
      <c r="B6237" s="6">
        <v>-190344555.29161286</v>
      </c>
      <c r="C6237" s="6">
        <v>69306112.88757855</v>
      </c>
      <c r="D6237" s="6">
        <v>67736460.7845794</v>
      </c>
      <c r="E6237" s="6">
        <v>67684041.13044906</v>
      </c>
      <c r="F6237" s="6">
        <v>84435693.5052306</v>
      </c>
      <c r="G6237" s="6">
        <v>106288010.070752</v>
      </c>
      <c r="H6237" s="6">
        <f>NPV(Supuestos!$B$22,C6237:G6237)+B6237</f>
        <v>73451458.16484883</v>
      </c>
      <c r="I6237" s="2">
        <f>IFERROR(IRR(B6237:G6237),"")</f>
        <v>0.27951940486157834</v>
      </c>
      <c r="J6237" s="2">
        <f>IFERROR(MIRR(B6237:G6237,Supuestos!$B$22,Supuestos!$B$22),"")</f>
        <v>0.2168874306209283</v>
      </c>
      <c r="K6237" s="6">
        <v>7879.262954296952</v>
      </c>
      <c r="L6237" s="6">
        <v>45436.317852510445</v>
      </c>
      <c r="M6237" s="6">
        <v>161704179.60881713</v>
      </c>
      <c r="N6237" s="6">
        <v>3377.336973914256</v>
      </c>
      <c r="O6237" s="6">
        <v>117326749.90548347</v>
      </c>
    </row>
    <row r="6238">
      <c r="A6238">
        <v>6234</v>
      </c>
      <c r="B6238" s="6">
        <v>-155924832.8769014</v>
      </c>
      <c r="C6238" s="6">
        <v>52940884.668755785</v>
      </c>
      <c r="D6238" s="6">
        <v>51925906.604754195</v>
      </c>
      <c r="E6238" s="6">
        <v>50537327.241499946</v>
      </c>
      <c r="F6238" s="6">
        <v>53587801.59717904</v>
      </c>
      <c r="G6238" s="6">
        <v>105494773.9642159</v>
      </c>
      <c r="H6238" s="6">
        <f>NPV(Supuestos!$B$22,C6238:G6238)+B6238</f>
        <v>51100055.33533536</v>
      </c>
      <c r="I6238" s="2">
        <f>IFERROR(IRR(B6238:G6238),"")</f>
        <v>0.25580363136992135</v>
      </c>
      <c r="J6238" s="2">
        <f>IFERROR(MIRR(B6238:G6238,Supuestos!$B$22,Supuestos!$B$22),"")</f>
        <v>0.2064971647211411</v>
      </c>
      <c r="K6238" s="6">
        <v>7977.662029717241</v>
      </c>
      <c r="L6238" s="6">
        <v>39573.50592295767</v>
      </c>
      <c r="M6238" s="6">
        <v>130668508.43015182</v>
      </c>
      <c r="N6238" s="6">
        <v>3357.5454788903394</v>
      </c>
      <c r="O6238" s="6">
        <v>112193571.08774732</v>
      </c>
    </row>
    <row r="6239">
      <c r="A6239">
        <v>6235</v>
      </c>
      <c r="B6239" s="6">
        <v>-162078660.15263999</v>
      </c>
      <c r="C6239" s="6">
        <v>94436714.00774401</v>
      </c>
      <c r="D6239" s="6">
        <v>99450719.62110962</v>
      </c>
      <c r="E6239" s="6">
        <v>97222168.35406886</v>
      </c>
      <c r="F6239" s="6">
        <v>88801141.99586365</v>
      </c>
      <c r="G6239" s="6">
        <v>138124286.89715526</v>
      </c>
      <c r="H6239" s="6">
        <f>NPV(Supuestos!$B$22,C6239:G6239)+B6239</f>
        <v>187221687.66013992</v>
      </c>
      <c r="I6239" s="2">
        <f>IFERROR(IRR(B6239:G6239),"")</f>
        <v>0.5380480743036081</v>
      </c>
      <c r="J6239" s="2">
        <f>IFERROR(MIRR(B6239:G6239,Supuestos!$B$22,Supuestos!$B$22),"")</f>
        <v>0.32922801935528745</v>
      </c>
      <c r="K6239" s="6">
        <v>9242.647774415811</v>
      </c>
      <c r="L6239" s="6">
        <v>39916.19380270674</v>
      </c>
      <c r="M6239" s="6">
        <v>132564154.56754099</v>
      </c>
      <c r="N6239" s="6">
        <v>3415.9006033713617</v>
      </c>
      <c r="O6239" s="6">
        <v>106059833.39716916</v>
      </c>
    </row>
    <row r="6240">
      <c r="A6240">
        <v>6236</v>
      </c>
      <c r="B6240" s="6">
        <v>-159549953.61188123</v>
      </c>
      <c r="C6240" s="6">
        <v>79713889.37254187</v>
      </c>
      <c r="D6240" s="6">
        <v>72050615.70190401</v>
      </c>
      <c r="E6240" s="6">
        <v>78863307.14856161</v>
      </c>
      <c r="F6240" s="6">
        <v>78006473.3448399</v>
      </c>
      <c r="G6240" s="6">
        <v>130282376.70144875</v>
      </c>
      <c r="H6240" s="6">
        <f>NPV(Supuestos!$B$22,C6240:G6240)+B6240</f>
        <v>132896284.28941175</v>
      </c>
      <c r="I6240" s="2">
        <f>IFERROR(IRR(B6240:G6240),"")</f>
        <v>0.4257789382610352</v>
      </c>
      <c r="J6240" s="2">
        <f>IFERROR(MIRR(B6240:G6240,Supuestos!$B$22,Supuestos!$B$22),"")</f>
        <v>0.2868701365953572</v>
      </c>
      <c r="K6240" s="6">
        <v>8792.1930784123</v>
      </c>
      <c r="L6240" s="6">
        <v>39601.351770290195</v>
      </c>
      <c r="M6240" s="6">
        <v>131695335.13743994</v>
      </c>
      <c r="N6240" s="6">
        <v>3260.2923185254135</v>
      </c>
      <c r="O6240" s="6">
        <v>111650238.65999858</v>
      </c>
    </row>
    <row r="6241">
      <c r="A6241">
        <v>6237</v>
      </c>
      <c r="B6241" s="6">
        <v>-184937368.4992214</v>
      </c>
      <c r="C6241" s="6">
        <v>44240316.5882388</v>
      </c>
      <c r="D6241" s="6">
        <v>44064854.915212065</v>
      </c>
      <c r="E6241" s="6">
        <v>51568009.09041453</v>
      </c>
      <c r="F6241" s="6">
        <v>46066948.921784654</v>
      </c>
      <c r="G6241" s="6">
        <v>91379157.72831002</v>
      </c>
      <c r="H6241" s="6">
        <f>NPV(Supuestos!$B$22,C6241:G6241)+B6241</f>
        <v>-2681857.9642075375</v>
      </c>
      <c r="I6241" s="2">
        <f>IFERROR(IRR(B6241:G6241),"")</f>
        <v>0.13457775299806077</v>
      </c>
      <c r="J6241" s="2">
        <f>IFERROR(MIRR(B6241:G6241,Supuestos!$B$22,Supuestos!$B$22),"")</f>
        <v>0.13667432472359198</v>
      </c>
      <c r="K6241" s="6">
        <v>8185.580573677341</v>
      </c>
      <c r="L6241" s="6">
        <v>32355.775771960652</v>
      </c>
      <c r="M6241" s="6">
        <v>163749303.73080373</v>
      </c>
      <c r="N6241" s="6">
        <v>3209.746742465844</v>
      </c>
      <c r="O6241" s="6">
        <v>106081568.34250177</v>
      </c>
    </row>
    <row r="6242">
      <c r="A6242">
        <v>6238</v>
      </c>
      <c r="B6242" s="6">
        <v>-165777397.851315</v>
      </c>
      <c r="C6242" s="6">
        <v>16923086.637207568</v>
      </c>
      <c r="D6242" s="6">
        <v>24401945.896598622</v>
      </c>
      <c r="E6242" s="6">
        <v>31316224.234762132</v>
      </c>
      <c r="F6242" s="6">
        <v>27133761.21135201</v>
      </c>
      <c r="G6242" s="6">
        <v>63519912.27686664</v>
      </c>
      <c r="H6242" s="6">
        <f>NPV(Supuestos!$B$22,C6242:G6242)+B6242</f>
        <v>-61962903.79567519</v>
      </c>
      <c r="I6242" s="2">
        <f>IFERROR(IRR(B6242:G6242),"")</f>
        <v>-0.004192194752568712</v>
      </c>
      <c r="J6242" s="2">
        <f>IFERROR(MIRR(B6242:G6242,Supuestos!$B$22,Supuestos!$B$22),"")</f>
        <v>0.038129150202176776</v>
      </c>
      <c r="K6242" s="6">
        <v>7103.272109728694</v>
      </c>
      <c r="L6242" s="6">
        <v>36478.07658422059</v>
      </c>
      <c r="M6242" s="6">
        <v>145048301.5299357</v>
      </c>
      <c r="N6242" s="6">
        <v>3470.1160514416792</v>
      </c>
      <c r="O6242" s="6">
        <v>107162223.7227146</v>
      </c>
    </row>
    <row r="6243">
      <c r="A6243">
        <v>6239</v>
      </c>
      <c r="B6243" s="6">
        <v>-158998355.82378846</v>
      </c>
      <c r="C6243" s="6">
        <v>40003283.092879444</v>
      </c>
      <c r="D6243" s="6">
        <v>44558910.171470016</v>
      </c>
      <c r="E6243" s="6">
        <v>36736505.909449205</v>
      </c>
      <c r="F6243" s="6">
        <v>33206752.451636788</v>
      </c>
      <c r="G6243" s="6">
        <v>89000158.8768374</v>
      </c>
      <c r="H6243" s="6">
        <f>NPV(Supuestos!$B$22,C6243:G6243)+B6243</f>
        <v>1059929.8009308204</v>
      </c>
      <c r="I6243" s="2">
        <f>IFERROR(IRR(B6243:G6243),"")</f>
        <v>0.1424900608214127</v>
      </c>
      <c r="J6243" s="2">
        <f>IFERROR(MIRR(B6243:G6243,Supuestos!$B$22,Supuestos!$B$22),"")</f>
        <v>0.14151587830926582</v>
      </c>
      <c r="K6243" s="6">
        <v>7839.750085954119</v>
      </c>
      <c r="L6243" s="6">
        <v>37118.82743879413</v>
      </c>
      <c r="M6243" s="6">
        <v>135718169.3754843</v>
      </c>
      <c r="N6243" s="6">
        <v>3371.6997305862606</v>
      </c>
      <c r="O6243" s="6">
        <v>111624903.94878757</v>
      </c>
    </row>
    <row r="6244">
      <c r="A6244">
        <v>6240</v>
      </c>
      <c r="B6244" s="6">
        <v>-180336235.7156189</v>
      </c>
      <c r="C6244" s="6">
        <v>89765651.20128256</v>
      </c>
      <c r="D6244" s="6">
        <v>97115650.91130002</v>
      </c>
      <c r="E6244" s="6">
        <v>98189425.47704345</v>
      </c>
      <c r="F6244" s="6">
        <v>109125882.93110028</v>
      </c>
      <c r="G6244" s="6">
        <v>152563899.99951905</v>
      </c>
      <c r="H6244" s="6">
        <f>NPV(Supuestos!$B$22,C6244:G6244)+B6244</f>
        <v>183256160.86188626</v>
      </c>
      <c r="I6244" s="2">
        <f>IFERROR(IRR(B6244:G6244),"")</f>
        <v>0.477216849693001</v>
      </c>
      <c r="J6244" s="2">
        <f>IFERROR(MIRR(B6244:G6244,Supuestos!$B$22,Supuestos!$B$22),"")</f>
        <v>0.31162960264285666</v>
      </c>
      <c r="K6244" s="6">
        <v>9128.390438729035</v>
      </c>
      <c r="L6244" s="6">
        <v>42078.6221205675</v>
      </c>
      <c r="M6244" s="6">
        <v>149607428.36839646</v>
      </c>
      <c r="N6244" s="6">
        <v>3372.3671021560826</v>
      </c>
      <c r="O6244" s="6">
        <v>109688833.38166326</v>
      </c>
    </row>
    <row r="6245">
      <c r="A6245">
        <v>6241</v>
      </c>
      <c r="B6245" s="6">
        <v>-168009807.13569906</v>
      </c>
      <c r="C6245" s="6">
        <v>36355102.42987871</v>
      </c>
      <c r="D6245" s="6">
        <v>25418589.556530338</v>
      </c>
      <c r="E6245" s="6">
        <v>47164332.41386461</v>
      </c>
      <c r="F6245" s="6">
        <v>51237421.21583473</v>
      </c>
      <c r="G6245" s="6">
        <v>89769030.89991523</v>
      </c>
      <c r="H6245" s="6">
        <f>NPV(Supuestos!$B$22,C6245:G6245)+B6245</f>
        <v>-7766117.919860236</v>
      </c>
      <c r="I6245" s="2">
        <f>IFERROR(IRR(B6245:G6245),"")</f>
        <v>0.12360519753777544</v>
      </c>
      <c r="J6245" s="2">
        <f>IFERROR(MIRR(B6245:G6245,Supuestos!$B$22,Supuestos!$B$22),"")</f>
        <v>0.12926043317062508</v>
      </c>
      <c r="K6245" s="6">
        <v>7654.095579389005</v>
      </c>
      <c r="L6245" s="6">
        <v>36833.22278125949</v>
      </c>
      <c r="M6245" s="6">
        <v>145455806.52252397</v>
      </c>
      <c r="N6245" s="6">
        <v>3271.4240764267743</v>
      </c>
      <c r="O6245" s="6">
        <v>111144006.73012578</v>
      </c>
    </row>
    <row r="6246">
      <c r="A6246">
        <v>6242</v>
      </c>
      <c r="B6246" s="6">
        <v>-174623340.64256486</v>
      </c>
      <c r="C6246" s="6">
        <v>51262100.459061086</v>
      </c>
      <c r="D6246" s="6">
        <v>48212555.41988456</v>
      </c>
      <c r="E6246" s="6">
        <v>55159183.891368225</v>
      </c>
      <c r="F6246" s="6">
        <v>60416528.73119938</v>
      </c>
      <c r="G6246" s="6">
        <v>103194041.78889295</v>
      </c>
      <c r="H6246" s="6">
        <f>NPV(Supuestos!$B$22,C6246:G6246)+B6246</f>
        <v>34039474.73258454</v>
      </c>
      <c r="I6246" s="2">
        <f>IFERROR(IRR(B6246:G6246),"")</f>
        <v>0.20947792727395237</v>
      </c>
      <c r="J6246" s="2">
        <f>IFERROR(MIRR(B6246:G6246,Supuestos!$B$22,Supuestos!$B$22),"")</f>
        <v>0.181335909144698</v>
      </c>
      <c r="K6246" s="6">
        <v>8296.736198815708</v>
      </c>
      <c r="L6246" s="6">
        <v>36938.83706196464</v>
      </c>
      <c r="M6246" s="6">
        <v>150105597.71503228</v>
      </c>
      <c r="N6246" s="6">
        <v>3462.490524041156</v>
      </c>
      <c r="O6246" s="6">
        <v>109881043.85005434</v>
      </c>
    </row>
    <row r="6247">
      <c r="A6247">
        <v>6243</v>
      </c>
      <c r="B6247" s="6">
        <v>-189856921.31157848</v>
      </c>
      <c r="C6247" s="6">
        <v>70054845.66410096</v>
      </c>
      <c r="D6247" s="6">
        <v>72298900.69088286</v>
      </c>
      <c r="E6247" s="6">
        <v>71853387.0679721</v>
      </c>
      <c r="F6247" s="6">
        <v>64083886.172809795</v>
      </c>
      <c r="G6247" s="6">
        <v>99041264.75009221</v>
      </c>
      <c r="H6247" s="6">
        <f>NPV(Supuestos!$B$22,C6247:G6247)+B6247</f>
        <v>65107078.221190594</v>
      </c>
      <c r="I6247" s="2">
        <f>IFERROR(IRR(B6247:G6247),"")</f>
        <v>0.26954043247065823</v>
      </c>
      <c r="J6247" s="2">
        <f>IFERROR(MIRR(B6247:G6247,Supuestos!$B$22,Supuestos!$B$22),"")</f>
        <v>0.20924788685334073</v>
      </c>
      <c r="K6247" s="6">
        <v>7791.581934444192</v>
      </c>
      <c r="L6247" s="6">
        <v>44469.68461237545</v>
      </c>
      <c r="M6247" s="6">
        <v>162137786.01108125</v>
      </c>
      <c r="N6247" s="6">
        <v>3437.420929657916</v>
      </c>
      <c r="O6247" s="6">
        <v>109569573.20884502</v>
      </c>
    </row>
    <row r="6248">
      <c r="A6248">
        <v>6244</v>
      </c>
      <c r="B6248" s="6">
        <v>-180260007.70876962</v>
      </c>
      <c r="C6248" s="6">
        <v>72143046.41590907</v>
      </c>
      <c r="D6248" s="6">
        <v>85013975.8842587</v>
      </c>
      <c r="E6248" s="6">
        <v>80295179.56371447</v>
      </c>
      <c r="F6248" s="6">
        <v>79012605.46202604</v>
      </c>
      <c r="G6248" s="6">
        <v>117341691.76487489</v>
      </c>
      <c r="H6248" s="6">
        <f>NPV(Supuestos!$B$22,C6248:G6248)+B6248</f>
        <v>110361222.42654294</v>
      </c>
      <c r="I6248" s="2">
        <f>IFERROR(IRR(B6248:G6248),"")</f>
        <v>0.35701555946267405</v>
      </c>
      <c r="J6248" s="2">
        <f>IFERROR(MIRR(B6248:G6248,Supuestos!$B$22,Supuestos!$B$22),"")</f>
        <v>0.2542682868243742</v>
      </c>
      <c r="K6248" s="6">
        <v>9102.537097052682</v>
      </c>
      <c r="L6248" s="6">
        <v>35801.41950860208</v>
      </c>
      <c r="M6248" s="6">
        <v>154189307.77243394</v>
      </c>
      <c r="N6248" s="6">
        <v>3354.747975151986</v>
      </c>
      <c r="O6248" s="6">
        <v>108433654.75101511</v>
      </c>
    </row>
    <row r="6249">
      <c r="A6249">
        <v>6245</v>
      </c>
      <c r="B6249" s="6">
        <v>-146101689.52401036</v>
      </c>
      <c r="C6249" s="6">
        <v>46499299.83574699</v>
      </c>
      <c r="D6249" s="6">
        <v>48299400.04469054</v>
      </c>
      <c r="E6249" s="6">
        <v>40648661.8290118</v>
      </c>
      <c r="F6249" s="6">
        <v>36108447.614604354</v>
      </c>
      <c r="G6249" s="6">
        <v>88223123.56397063</v>
      </c>
      <c r="H6249" s="6">
        <f>NPV(Supuestos!$B$22,C6249:G6249)+B6249</f>
        <v>26488104.39646049</v>
      </c>
      <c r="I6249" s="2">
        <f>IFERROR(IRR(B6249:G6249),"")</f>
        <v>0.2074213661061373</v>
      </c>
      <c r="J6249" s="2">
        <f>IFERROR(MIRR(B6249:G6249,Supuestos!$B$22,Supuestos!$B$22),"")</f>
        <v>0.1786281942345398</v>
      </c>
      <c r="K6249" s="6">
        <v>7914.474911255318</v>
      </c>
      <c r="L6249" s="6">
        <v>35998.92721941462</v>
      </c>
      <c r="M6249" s="6">
        <v>123308681.01919731</v>
      </c>
      <c r="N6249" s="6">
        <v>3342.4064783379436</v>
      </c>
      <c r="O6249" s="6">
        <v>109122588.87406355</v>
      </c>
    </row>
    <row r="6250">
      <c r="A6250">
        <v>6246</v>
      </c>
      <c r="B6250" s="6">
        <v>-166733399.62928241</v>
      </c>
      <c r="C6250" s="6">
        <v>72804430.38688596</v>
      </c>
      <c r="D6250" s="6">
        <v>76780660.7297577</v>
      </c>
      <c r="E6250" s="6">
        <v>74966090.06574991</v>
      </c>
      <c r="F6250" s="6">
        <v>70349892.35819505</v>
      </c>
      <c r="G6250" s="6">
        <v>119116431.88563117</v>
      </c>
      <c r="H6250" s="6">
        <f>NPV(Supuestos!$B$22,C6250:G6250)+B6250</f>
        <v>110328462.43142007</v>
      </c>
      <c r="I6250" s="2">
        <f>IFERROR(IRR(B6250:G6250),"")</f>
        <v>0.3736333719172795</v>
      </c>
      <c r="J6250" s="2">
        <f>IFERROR(MIRR(B6250:G6250,Supuestos!$B$22,Supuestos!$B$22),"")</f>
        <v>0.26187309310828466</v>
      </c>
      <c r="K6250" s="6">
        <v>8264.523179800693</v>
      </c>
      <c r="L6250" s="6">
        <v>42227.1951505373</v>
      </c>
      <c r="M6250" s="6">
        <v>138814388.97811577</v>
      </c>
      <c r="N6250" s="6">
        <v>3261.2944347783923</v>
      </c>
      <c r="O6250" s="6">
        <v>111193613.37229717</v>
      </c>
    </row>
    <row r="6251">
      <c r="A6251">
        <v>6247</v>
      </c>
      <c r="B6251" s="6">
        <v>-164283223.85574198</v>
      </c>
      <c r="C6251" s="6">
        <v>78661676.56976476</v>
      </c>
      <c r="D6251" s="6">
        <v>69305374.3023158</v>
      </c>
      <c r="E6251" s="6">
        <v>87562865.94183734</v>
      </c>
      <c r="F6251" s="6">
        <v>73801636.50679098</v>
      </c>
      <c r="G6251" s="6">
        <v>111467108.09260654</v>
      </c>
      <c r="H6251" s="6">
        <f>NPV(Supuestos!$B$22,C6251:G6251)+B6251</f>
        <v>118737938.7447809</v>
      </c>
      <c r="I6251" s="2">
        <f>IFERROR(IRR(B6251:G6251),"")</f>
        <v>0.39692685329287375</v>
      </c>
      <c r="J6251" s="2">
        <f>IFERROR(MIRR(B6251:G6251,Supuestos!$B$22,Supuestos!$B$22),"")</f>
        <v>0.2710129928135403</v>
      </c>
      <c r="K6251" s="6">
        <v>8155.713333260843</v>
      </c>
      <c r="L6251" s="6">
        <v>43293.34132785684</v>
      </c>
      <c r="M6251" s="6">
        <v>136036177.3670208</v>
      </c>
      <c r="N6251" s="6">
        <v>3302.6762165750065</v>
      </c>
      <c r="O6251" s="6">
        <v>111432697.04527499</v>
      </c>
    </row>
    <row r="6252">
      <c r="A6252">
        <v>6248</v>
      </c>
      <c r="B6252" s="6">
        <v>-151499802.3765189</v>
      </c>
      <c r="C6252" s="6">
        <v>30665422.23371446</v>
      </c>
      <c r="D6252" s="6">
        <v>19286747.848711185</v>
      </c>
      <c r="E6252" s="6">
        <v>40331964.652313456</v>
      </c>
      <c r="F6252" s="6">
        <v>38391439.521522656</v>
      </c>
      <c r="G6252" s="6">
        <v>72273516.44159444</v>
      </c>
      <c r="H6252" s="6">
        <f>NPV(Supuestos!$B$22,C6252:G6252)+B6252</f>
        <v>-22269441.79349225</v>
      </c>
      <c r="I6252" s="2">
        <f>IFERROR(IRR(B6252:G6252),"")</f>
        <v>0.08605171752441444</v>
      </c>
      <c r="J6252" s="2">
        <f>IFERROR(MIRR(B6252:G6252,Supuestos!$B$22,Supuestos!$B$22),"")</f>
        <v>0.10432104682230348</v>
      </c>
      <c r="K6252" s="6">
        <v>7374.1534299929635</v>
      </c>
      <c r="L6252" s="6">
        <v>35420.99159517915</v>
      </c>
      <c r="M6252" s="6">
        <v>130603816.24329151</v>
      </c>
      <c r="N6252" s="6">
        <v>3278.5148946257927</v>
      </c>
      <c r="O6252" s="6">
        <v>104755174.33232601</v>
      </c>
    </row>
    <row r="6253">
      <c r="A6253">
        <v>6249</v>
      </c>
      <c r="B6253" s="6">
        <v>-161329665.7277592</v>
      </c>
      <c r="C6253" s="6">
        <v>38643009.6952984</v>
      </c>
      <c r="D6253" s="6">
        <v>58175221.549520746</v>
      </c>
      <c r="E6253" s="6">
        <v>49551861.46471997</v>
      </c>
      <c r="F6253" s="6">
        <v>63555294.6361703</v>
      </c>
      <c r="G6253" s="6">
        <v>93228587.22746259</v>
      </c>
      <c r="H6253" s="6">
        <f>NPV(Supuestos!$B$22,C6253:G6253)+B6253</f>
        <v>36827593.5103448</v>
      </c>
      <c r="I6253" s="2">
        <f>IFERROR(IRR(B6253:G6253),"")</f>
        <v>0.21975185208588457</v>
      </c>
      <c r="J6253" s="2">
        <f>IFERROR(MIRR(B6253:G6253,Supuestos!$B$22,Supuestos!$B$22),"")</f>
        <v>0.18785656399470363</v>
      </c>
      <c r="K6253" s="6">
        <v>7850.145564880682</v>
      </c>
      <c r="L6253" s="6">
        <v>41056.6616293507</v>
      </c>
      <c r="M6253" s="6">
        <v>135545604.11188287</v>
      </c>
      <c r="N6253" s="6">
        <v>3552.382821093003</v>
      </c>
      <c r="O6253" s="6">
        <v>113034305.17606042</v>
      </c>
    </row>
    <row r="6254">
      <c r="A6254">
        <v>6250</v>
      </c>
      <c r="B6254" s="6">
        <v>-178957362.81664488</v>
      </c>
      <c r="C6254" s="6">
        <v>73335649.54562649</v>
      </c>
      <c r="D6254" s="6">
        <v>68183552.18501554</v>
      </c>
      <c r="E6254" s="6">
        <v>62537732.94484301</v>
      </c>
      <c r="F6254" s="6">
        <v>90266297.44769594</v>
      </c>
      <c r="G6254" s="6">
        <v>111808431.32867645</v>
      </c>
      <c r="H6254" s="6">
        <f>NPV(Supuestos!$B$22,C6254:G6254)+B6254</f>
        <v>91563062.20974115</v>
      </c>
      <c r="I6254" s="2">
        <f>IFERROR(IRR(B6254:G6254),"")</f>
        <v>0.32155034454650044</v>
      </c>
      <c r="J6254" s="2">
        <f>IFERROR(MIRR(B6254:G6254,Supuestos!$B$22,Supuestos!$B$22),"")</f>
        <v>0.2382118309228174</v>
      </c>
      <c r="K6254" s="6">
        <v>8570.545689169756</v>
      </c>
      <c r="L6254" s="6">
        <v>38094.70364837752</v>
      </c>
      <c r="M6254" s="6">
        <v>152837970.96594077</v>
      </c>
      <c r="N6254" s="6">
        <v>3362.4247130937874</v>
      </c>
      <c r="O6254" s="6">
        <v>108433256.03433616</v>
      </c>
    </row>
    <row r="6255">
      <c r="A6255">
        <v>6251</v>
      </c>
      <c r="B6255" s="6">
        <v>-176006964.47774613</v>
      </c>
      <c r="C6255" s="6">
        <v>59148877.34328358</v>
      </c>
      <c r="D6255" s="6">
        <v>45132578.456223056</v>
      </c>
      <c r="E6255" s="6">
        <v>41566696.36322446</v>
      </c>
      <c r="F6255" s="6">
        <v>63373053.79899639</v>
      </c>
      <c r="G6255" s="6">
        <v>88357572.00651559</v>
      </c>
      <c r="H6255" s="6">
        <f>NPV(Supuestos!$B$22,C6255:G6255)+B6255</f>
        <v>22074494.74414339</v>
      </c>
      <c r="I6255" s="2">
        <f>IFERROR(IRR(B6255:G6255),"")</f>
        <v>0.18730441459028896</v>
      </c>
      <c r="J6255" s="2">
        <f>IFERROR(MIRR(B6255:G6255,Supuestos!$B$22,Supuestos!$B$22),"")</f>
        <v>0.16726011516060746</v>
      </c>
      <c r="K6255" s="6">
        <v>8079.63293633871</v>
      </c>
      <c r="L6255" s="6">
        <v>38176.60465629198</v>
      </c>
      <c r="M6255" s="6">
        <v>151330728.28746146</v>
      </c>
      <c r="N6255" s="6">
        <v>3459.052829320232</v>
      </c>
      <c r="O6255" s="6">
        <v>113524244.15586217</v>
      </c>
    </row>
    <row r="6256">
      <c r="A6256">
        <v>6252</v>
      </c>
      <c r="B6256" s="6">
        <v>-155279499.5959972</v>
      </c>
      <c r="C6256" s="6">
        <v>52233412.86392753</v>
      </c>
      <c r="D6256" s="6">
        <v>63583120.871188685</v>
      </c>
      <c r="E6256" s="6">
        <v>52039937.34638775</v>
      </c>
      <c r="F6256" s="6">
        <v>62735570.05916096</v>
      </c>
      <c r="G6256" s="6">
        <v>101717115.25465578</v>
      </c>
      <c r="H6256" s="6">
        <f>NPV(Supuestos!$B$22,C6256:G6256)+B6256</f>
        <v>64563081.91485431</v>
      </c>
      <c r="I6256" s="2">
        <f>IFERROR(IRR(B6256:G6256),"")</f>
        <v>0.28633188680448934</v>
      </c>
      <c r="J6256" s="2">
        <f>IFERROR(MIRR(B6256:G6256,Supuestos!$B$22,Supuestos!$B$22),"")</f>
        <v>0.22209337503933546</v>
      </c>
      <c r="K6256" s="6">
        <v>7813.713928911789</v>
      </c>
      <c r="L6256" s="6">
        <v>40448.81332661098</v>
      </c>
      <c r="M6256" s="6">
        <v>129995063.10814977</v>
      </c>
      <c r="N6256" s="6">
        <v>3348.2493552689753</v>
      </c>
      <c r="O6256" s="6">
        <v>110594731.98468713</v>
      </c>
    </row>
    <row r="6257">
      <c r="A6257">
        <v>6253</v>
      </c>
      <c r="B6257" s="6">
        <v>-158244354.1641628</v>
      </c>
      <c r="C6257" s="6">
        <v>45673194.72341266</v>
      </c>
      <c r="D6257" s="6">
        <v>40383916.403650984</v>
      </c>
      <c r="E6257" s="6">
        <v>50128373.49811052</v>
      </c>
      <c r="F6257" s="6">
        <v>46213778.5961228</v>
      </c>
      <c r="G6257" s="6">
        <v>102682665.87570341</v>
      </c>
      <c r="H6257" s="6">
        <f>NPV(Supuestos!$B$22,C6257:G6257)+B6257</f>
        <v>27421614.22168284</v>
      </c>
      <c r="I6257" s="2">
        <f>IFERROR(IRR(B6257:G6257),"")</f>
        <v>0.20106743984909484</v>
      </c>
      <c r="J6257" s="2">
        <f>IFERROR(MIRR(B6257:G6257,Supuestos!$B$22,Supuestos!$B$22),"")</f>
        <v>0.17702494731028784</v>
      </c>
      <c r="K6257" s="6">
        <v>7211.587052997218</v>
      </c>
      <c r="L6257" s="6">
        <v>42990.548467821114</v>
      </c>
      <c r="M6257" s="6">
        <v>133441947.54561976</v>
      </c>
      <c r="N6257" s="6">
        <v>3255.680850955347</v>
      </c>
      <c r="O6257" s="6">
        <v>110660666.8400461</v>
      </c>
    </row>
    <row r="6258">
      <c r="A6258">
        <v>6254</v>
      </c>
      <c r="B6258" s="6">
        <v>-169526749.68240052</v>
      </c>
      <c r="C6258" s="6">
        <v>50181025.36576481</v>
      </c>
      <c r="D6258" s="6">
        <v>52362000.98482699</v>
      </c>
      <c r="E6258" s="6">
        <v>49953006.84667876</v>
      </c>
      <c r="F6258" s="6">
        <v>54148245.87827862</v>
      </c>
      <c r="G6258" s="6">
        <v>107955771.30792719</v>
      </c>
      <c r="H6258" s="6">
        <f>NPV(Supuestos!$B$22,C6258:G6258)+B6258</f>
        <v>36628363.0674608</v>
      </c>
      <c r="I6258" s="2">
        <f>IFERROR(IRR(B6258:G6258),"")</f>
        <v>0.21674601733512752</v>
      </c>
      <c r="J6258" s="2">
        <f>IFERROR(MIRR(B6258:G6258,Supuestos!$B$22,Supuestos!$B$22),"")</f>
        <v>0.18548489914297672</v>
      </c>
      <c r="K6258" s="6">
        <v>7990.047502419405</v>
      </c>
      <c r="L6258" s="6">
        <v>39431.02402853069</v>
      </c>
      <c r="M6258" s="6">
        <v>144322289.27784044</v>
      </c>
      <c r="N6258" s="6">
        <v>3527.5705861238143</v>
      </c>
      <c r="O6258" s="6">
        <v>110346091.86225565</v>
      </c>
    </row>
    <row r="6259">
      <c r="A6259">
        <v>6255</v>
      </c>
      <c r="B6259" s="6">
        <v>-188743377.452026</v>
      </c>
      <c r="C6259" s="6">
        <v>85460697.51512006</v>
      </c>
      <c r="D6259" s="6">
        <v>89651216.93647291</v>
      </c>
      <c r="E6259" s="6">
        <v>113206608.8043531</v>
      </c>
      <c r="F6259" s="6">
        <v>108548948.9128088</v>
      </c>
      <c r="G6259" s="6">
        <v>167091741.82235608</v>
      </c>
      <c r="H6259" s="6">
        <f>NPV(Supuestos!$B$22,C6259:G6259)+B6259</f>
        <v>182668989.9496398</v>
      </c>
      <c r="I6259" s="2">
        <f>IFERROR(IRR(B6259:G6259),"")</f>
        <v>0.45178118174914733</v>
      </c>
      <c r="J6259" s="2">
        <f>IFERROR(MIRR(B6259:G6259,Supuestos!$B$22,Supuestos!$B$22),"")</f>
        <v>0.3052742758131919</v>
      </c>
      <c r="K6259" s="6">
        <v>8962.202427558253</v>
      </c>
      <c r="L6259" s="6">
        <v>43481.97075451487</v>
      </c>
      <c r="M6259" s="6">
        <v>157567839.5439356</v>
      </c>
      <c r="N6259" s="6">
        <v>3394.4763430704675</v>
      </c>
      <c r="O6259" s="6">
        <v>107348897.12219547</v>
      </c>
    </row>
    <row r="6260">
      <c r="A6260">
        <v>6256</v>
      </c>
      <c r="B6260" s="6">
        <v>-188170537.8345978</v>
      </c>
      <c r="C6260" s="6">
        <v>47494389.238824114</v>
      </c>
      <c r="D6260" s="6">
        <v>37568642.24454363</v>
      </c>
      <c r="E6260" s="6">
        <v>50834100.909498915</v>
      </c>
      <c r="F6260" s="6">
        <v>62513610.09250429</v>
      </c>
      <c r="G6260" s="6">
        <v>106226891.16974464</v>
      </c>
      <c r="H6260" s="6">
        <f>NPV(Supuestos!$B$22,C6260:G6260)+B6260</f>
        <v>8894621.762191303</v>
      </c>
      <c r="I6260" s="2">
        <f>IFERROR(IRR(B6260:G6260),"")</f>
        <v>0.15677551834916398</v>
      </c>
      <c r="J6260" s="2">
        <f>IFERROR(MIRR(B6260:G6260,Supuestos!$B$22,Supuestos!$B$22),"")</f>
        <v>0.15057913991010552</v>
      </c>
      <c r="K6260" s="6">
        <v>7679.073039679652</v>
      </c>
      <c r="L6260" s="6">
        <v>38270.005453763864</v>
      </c>
      <c r="M6260" s="6">
        <v>164660284.4659265</v>
      </c>
      <c r="N6260" s="6">
        <v>3174.2143160663545</v>
      </c>
      <c r="O6260" s="6">
        <v>108972801.18159826</v>
      </c>
    </row>
    <row r="6261">
      <c r="A6261">
        <v>6257</v>
      </c>
      <c r="B6261" s="6">
        <v>-179183741.66119897</v>
      </c>
      <c r="C6261" s="6">
        <v>90245716.42031218</v>
      </c>
      <c r="D6261" s="6">
        <v>80834747.58958454</v>
      </c>
      <c r="E6261" s="6">
        <v>83686520.17933504</v>
      </c>
      <c r="F6261" s="6">
        <v>94784302.88155307</v>
      </c>
      <c r="G6261" s="6">
        <v>150991535.9317701</v>
      </c>
      <c r="H6261" s="6">
        <f>NPV(Supuestos!$B$22,C6261:G6261)+B6261</f>
        <v>153205087.01979065</v>
      </c>
      <c r="I6261" s="2">
        <f>IFERROR(IRR(B6261:G6261),"")</f>
        <v>0.429971595943225</v>
      </c>
      <c r="J6261" s="2">
        <f>IFERROR(MIRR(B6261:G6261,Supuestos!$B$22,Supuestos!$B$22),"")</f>
        <v>0.28995456840180944</v>
      </c>
      <c r="K6261" s="6">
        <v>8229.297359080781</v>
      </c>
      <c r="L6261" s="6">
        <v>47192.78203900432</v>
      </c>
      <c r="M6261" s="6">
        <v>148114666.73309872</v>
      </c>
      <c r="N6261" s="6">
        <v>3355.810937782129</v>
      </c>
      <c r="O6261" s="6">
        <v>108918199.13693845</v>
      </c>
    </row>
    <row r="6262">
      <c r="A6262">
        <v>6258</v>
      </c>
      <c r="B6262" s="6">
        <v>-165358182.14079025</v>
      </c>
      <c r="C6262" s="6">
        <v>75315191.24808809</v>
      </c>
      <c r="D6262" s="6">
        <v>78580825.02292168</v>
      </c>
      <c r="E6262" s="6">
        <v>79818260.14012894</v>
      </c>
      <c r="F6262" s="6">
        <v>82234514.27595627</v>
      </c>
      <c r="G6262" s="6">
        <v>122427284.70104936</v>
      </c>
      <c r="H6262" s="6">
        <f>NPV(Supuestos!$B$22,C6262:G6262)+B6262</f>
        <v>127322549.73560289</v>
      </c>
      <c r="I6262" s="2">
        <f>IFERROR(IRR(B6262:G6262),"")</f>
        <v>0.4060075077445507</v>
      </c>
      <c r="J6262" s="2">
        <f>IFERROR(MIRR(B6262:G6262,Supuestos!$B$22,Supuestos!$B$22),"")</f>
        <v>0.2779049134109348</v>
      </c>
      <c r="K6262" s="6">
        <v>8625.225808554362</v>
      </c>
      <c r="L6262" s="6">
        <v>41521.853528418</v>
      </c>
      <c r="M6262" s="6">
        <v>136707353.12700427</v>
      </c>
      <c r="N6262" s="6">
        <v>3517.907048792889</v>
      </c>
      <c r="O6262" s="6">
        <v>108201155.7455389</v>
      </c>
    </row>
    <row r="6263">
      <c r="A6263">
        <v>6259</v>
      </c>
      <c r="B6263" s="6">
        <v>-160259076.39804444</v>
      </c>
      <c r="C6263" s="6">
        <v>88027598.03223914</v>
      </c>
      <c r="D6263" s="6">
        <v>67107605.50886415</v>
      </c>
      <c r="E6263" s="6">
        <v>93315074.76110695</v>
      </c>
      <c r="F6263" s="6">
        <v>75395236.27748796</v>
      </c>
      <c r="G6263" s="6">
        <v>150986130.18004778</v>
      </c>
      <c r="H6263" s="6">
        <f>NPV(Supuestos!$B$22,C6263:G6263)+B6263</f>
        <v>154637752.88281465</v>
      </c>
      <c r="I6263" s="2">
        <f>IFERROR(IRR(B6263:G6263),"")</f>
        <v>0.46318297626104665</v>
      </c>
      <c r="J6263" s="2">
        <f>IFERROR(MIRR(B6263:G6263,Supuestos!$B$22,Supuestos!$B$22),"")</f>
        <v>0.30489023690527284</v>
      </c>
      <c r="K6263" s="6">
        <v>8684.725017914478</v>
      </c>
      <c r="L6263" s="6">
        <v>43138.4196497472</v>
      </c>
      <c r="M6263" s="6">
        <v>130287451.4088082</v>
      </c>
      <c r="N6263" s="6">
        <v>3368.9662858222923</v>
      </c>
      <c r="O6263" s="6">
        <v>114981935.3787549</v>
      </c>
    </row>
    <row r="6264">
      <c r="A6264">
        <v>6260</v>
      </c>
      <c r="B6264" s="6">
        <v>-174957776.51238883</v>
      </c>
      <c r="C6264" s="6">
        <v>117386332.74882284</v>
      </c>
      <c r="D6264" s="6">
        <v>81950856.56700602</v>
      </c>
      <c r="E6264" s="6">
        <v>92803910.39142805</v>
      </c>
      <c r="F6264" s="6">
        <v>95394055.24822801</v>
      </c>
      <c r="G6264" s="6">
        <v>155104338.05447003</v>
      </c>
      <c r="H6264" s="6">
        <f>NPV(Supuestos!$B$22,C6264:G6264)+B6264</f>
        <v>190748481.55875766</v>
      </c>
      <c r="I6264" s="2">
        <f>IFERROR(IRR(B6264:G6264),"")</f>
        <v>0.5244732192292648</v>
      </c>
      <c r="J6264" s="2">
        <f>IFERROR(MIRR(B6264:G6264,Supuestos!$B$22,Supuestos!$B$22),"")</f>
        <v>0.32112733843199237</v>
      </c>
      <c r="K6264" s="6">
        <v>9030.716132311487</v>
      </c>
      <c r="L6264" s="6">
        <v>45624.08393186954</v>
      </c>
      <c r="M6264" s="6">
        <v>141996324.4495514</v>
      </c>
      <c r="N6264" s="6">
        <v>3506.6240173454084</v>
      </c>
      <c r="O6264" s="6">
        <v>113919603.01770963</v>
      </c>
    </row>
    <row r="6265">
      <c r="A6265">
        <v>6261</v>
      </c>
      <c r="B6265" s="6">
        <v>-159626039.0450792</v>
      </c>
      <c r="C6265" s="6">
        <v>67566874.5265097</v>
      </c>
      <c r="D6265" s="6">
        <v>84822312.30591032</v>
      </c>
      <c r="E6265" s="6">
        <v>80092150.00624135</v>
      </c>
      <c r="F6265" s="6">
        <v>69567803.8524627</v>
      </c>
      <c r="G6265" s="6">
        <v>131611498.1567585</v>
      </c>
      <c r="H6265" s="6">
        <f>NPV(Supuestos!$B$22,C6265:G6265)+B6265</f>
        <v>128515696.68389729</v>
      </c>
      <c r="I6265" s="2">
        <f>IFERROR(IRR(B6265:G6265),"")</f>
        <v>0.4125937543767798</v>
      </c>
      <c r="J6265" s="2">
        <f>IFERROR(MIRR(B6265:G6265,Supuestos!$B$22,Supuestos!$B$22),"")</f>
        <v>0.2829370209409454</v>
      </c>
      <c r="K6265" s="6">
        <v>8564.887116631868</v>
      </c>
      <c r="L6265" s="6">
        <v>40980.36549241379</v>
      </c>
      <c r="M6265" s="6">
        <v>131546662.68981199</v>
      </c>
      <c r="N6265" s="6">
        <v>3371.429777238518</v>
      </c>
      <c r="O6265" s="6">
        <v>108695945.05198574</v>
      </c>
    </row>
    <row r="6266">
      <c r="A6266">
        <v>6262</v>
      </c>
      <c r="B6266" s="6">
        <v>-174547542.6634971</v>
      </c>
      <c r="C6266" s="6">
        <v>77523997.69708022</v>
      </c>
      <c r="D6266" s="6">
        <v>82748458.00357297</v>
      </c>
      <c r="E6266" s="6">
        <v>96624367.87376964</v>
      </c>
      <c r="F6266" s="6">
        <v>98468014.75485592</v>
      </c>
      <c r="G6266" s="6">
        <v>149699737.8173909</v>
      </c>
      <c r="H6266" s="6">
        <f>NPV(Supuestos!$B$22,C6266:G6266)+B6266</f>
        <v>158397234.01226473</v>
      </c>
      <c r="I6266" s="2">
        <f>IFERROR(IRR(B6266:G6266),"")</f>
        <v>0.4355830187195159</v>
      </c>
      <c r="J6266" s="2">
        <f>IFERROR(MIRR(B6266:G6266,Supuestos!$B$22,Supuestos!$B$22),"")</f>
        <v>0.29716895055824644</v>
      </c>
      <c r="K6266" s="6">
        <v>8420.022884037762</v>
      </c>
      <c r="L6266" s="6">
        <v>44397.052119048814</v>
      </c>
      <c r="M6266" s="6">
        <v>144641607.07740045</v>
      </c>
      <c r="N6266" s="6">
        <v>3255.6720942879715</v>
      </c>
      <c r="O6266" s="6">
        <v>106811690.6272372</v>
      </c>
    </row>
    <row r="6267">
      <c r="A6267">
        <v>6263</v>
      </c>
      <c r="B6267" s="6">
        <v>-163331777.5766533</v>
      </c>
      <c r="C6267" s="6">
        <v>78445057.4571355</v>
      </c>
      <c r="D6267" s="6">
        <v>90854367.86384048</v>
      </c>
      <c r="E6267" s="6">
        <v>82330023.60329576</v>
      </c>
      <c r="F6267" s="6">
        <v>108258054.0457072</v>
      </c>
      <c r="G6267" s="6">
        <v>150249199.57947436</v>
      </c>
      <c r="H6267" s="6">
        <f>NPV(Supuestos!$B$22,C6267:G6267)+B6267</f>
        <v>173091767.8581618</v>
      </c>
      <c r="I6267" s="2">
        <f>IFERROR(IRR(B6267:G6267),"")</f>
        <v>0.48097958864788287</v>
      </c>
      <c r="J6267" s="2">
        <f>IFERROR(MIRR(B6267:G6267,Supuestos!$B$22,Supuestos!$B$22),"")</f>
        <v>0.31724934194671106</v>
      </c>
      <c r="K6267" s="6">
        <v>8489.06903738338</v>
      </c>
      <c r="L6267" s="6">
        <v>45642.74486833425</v>
      </c>
      <c r="M6267" s="6">
        <v>132334624.59721607</v>
      </c>
      <c r="N6267" s="6">
        <v>3329.730044088016</v>
      </c>
      <c r="O6267" s="6">
        <v>114774047.01451552</v>
      </c>
    </row>
    <row r="6268">
      <c r="A6268">
        <v>6264</v>
      </c>
      <c r="B6268" s="6">
        <v>-187887325.97879964</v>
      </c>
      <c r="C6268" s="6">
        <v>58935741.14388952</v>
      </c>
      <c r="D6268" s="6">
        <v>46824338.052150644</v>
      </c>
      <c r="E6268" s="6">
        <v>41156837.79099737</v>
      </c>
      <c r="F6268" s="6">
        <v>53377397.566105306</v>
      </c>
      <c r="G6268" s="6">
        <v>119063000.0110302</v>
      </c>
      <c r="H6268" s="6">
        <f>NPV(Supuestos!$B$22,C6268:G6268)+B6268</f>
        <v>21061489.094227813</v>
      </c>
      <c r="I6268" s="2">
        <f>IFERROR(IRR(B6268:G6268),"")</f>
        <v>0.18065316484182992</v>
      </c>
      <c r="J6268" s="2">
        <f>IFERROR(MIRR(B6268:G6268,Supuestos!$B$22,Supuestos!$B$22),"")</f>
        <v>0.16448349334692836</v>
      </c>
      <c r="K6268" s="6">
        <v>7931.0600770334095</v>
      </c>
      <c r="L6268" s="6">
        <v>40694.52991848239</v>
      </c>
      <c r="M6268" s="6">
        <v>162067265.05159026</v>
      </c>
      <c r="N6268" s="6">
        <v>3516.1509388747313</v>
      </c>
      <c r="O6268" s="6">
        <v>113190518.9354782</v>
      </c>
    </row>
    <row r="6269">
      <c r="A6269">
        <v>6265</v>
      </c>
      <c r="B6269" s="6">
        <v>-168474637.54040337</v>
      </c>
      <c r="C6269" s="6">
        <v>68381259.09144878</v>
      </c>
      <c r="D6269" s="6">
        <v>80488761.21714006</v>
      </c>
      <c r="E6269" s="6">
        <v>75015000.3422438</v>
      </c>
      <c r="F6269" s="6">
        <v>72077155.91920306</v>
      </c>
      <c r="G6269" s="6">
        <v>124123595.48045646</v>
      </c>
      <c r="H6269" s="6">
        <f>NPV(Supuestos!$B$22,C6269:G6269)+B6269</f>
        <v>111216768.21733728</v>
      </c>
      <c r="I6269" s="2">
        <f>IFERROR(IRR(B6269:G6269),"")</f>
        <v>0.368975643151803</v>
      </c>
      <c r="J6269" s="2">
        <f>IFERROR(MIRR(B6269:G6269,Supuestos!$B$22,Supuestos!$B$22),"")</f>
        <v>0.2616351189857553</v>
      </c>
      <c r="K6269" s="6">
        <v>8677.355614846478</v>
      </c>
      <c r="L6269" s="6">
        <v>41031.88511772023</v>
      </c>
      <c r="M6269" s="6">
        <v>139990776.84328455</v>
      </c>
      <c r="N6269" s="6">
        <v>3434.1073028432825</v>
      </c>
      <c r="O6269" s="6">
        <v>114082726.28823902</v>
      </c>
    </row>
    <row r="6270">
      <c r="A6270">
        <v>6266</v>
      </c>
      <c r="B6270" s="6">
        <v>-159727201.21425462</v>
      </c>
      <c r="C6270" s="6">
        <v>98086209.45242837</v>
      </c>
      <c r="D6270" s="6">
        <v>92206745.75075515</v>
      </c>
      <c r="E6270" s="6">
        <v>92952412.12938935</v>
      </c>
      <c r="F6270" s="6">
        <v>96303983.29098715</v>
      </c>
      <c r="G6270" s="6">
        <v>130372768.05398415</v>
      </c>
      <c r="H6270" s="6">
        <f>NPV(Supuestos!$B$22,C6270:G6270)+B6270</f>
        <v>184734880.25574154</v>
      </c>
      <c r="I6270" s="2">
        <f>IFERROR(IRR(B6270:G6270),"")</f>
        <v>0.5420038413777143</v>
      </c>
      <c r="J6270" s="2">
        <f>IFERROR(MIRR(B6270:G6270,Supuestos!$B$22,Supuestos!$B$22),"")</f>
        <v>0.3294051573721175</v>
      </c>
      <c r="K6270" s="6">
        <v>9402.430366393997</v>
      </c>
      <c r="L6270" s="6">
        <v>38613.87779808334</v>
      </c>
      <c r="M6270" s="6">
        <v>130682057.44042057</v>
      </c>
      <c r="N6270" s="6">
        <v>3238.358915038407</v>
      </c>
      <c r="O6270" s="6">
        <v>112532576.95522384</v>
      </c>
    </row>
    <row r="6271">
      <c r="A6271">
        <v>6267</v>
      </c>
      <c r="B6271" s="6">
        <v>-180543804.22352412</v>
      </c>
      <c r="C6271" s="6">
        <v>49920570.72999014</v>
      </c>
      <c r="D6271" s="6">
        <v>54778399.140841596</v>
      </c>
      <c r="E6271" s="6">
        <v>46077390.46302518</v>
      </c>
      <c r="F6271" s="6">
        <v>58055540.99830787</v>
      </c>
      <c r="G6271" s="6">
        <v>97417162.83565652</v>
      </c>
      <c r="H6271" s="6">
        <f>NPV(Supuestos!$B$22,C6271:G6271)+B6271</f>
        <v>21466258.16978404</v>
      </c>
      <c r="I6271" s="2">
        <f>IFERROR(IRR(B6271:G6271),"")</f>
        <v>0.18369833691882953</v>
      </c>
      <c r="J6271" s="2">
        <f>IFERROR(MIRR(B6271:G6271,Supuestos!$B$22,Supuestos!$B$22),"")</f>
        <v>0.16590438058045742</v>
      </c>
      <c r="K6271" s="6">
        <v>7501.078209420158</v>
      </c>
      <c r="L6271" s="6">
        <v>42115.12641635327</v>
      </c>
      <c r="M6271" s="6">
        <v>155271095.6596295</v>
      </c>
      <c r="N6271" s="6">
        <v>3469.0213787058988</v>
      </c>
      <c r="O6271" s="6">
        <v>109240146.77127469</v>
      </c>
    </row>
    <row r="6272">
      <c r="A6272">
        <v>6268</v>
      </c>
      <c r="B6272" s="6">
        <v>-175636966.57151884</v>
      </c>
      <c r="C6272" s="6">
        <v>57002687.43113987</v>
      </c>
      <c r="D6272" s="6">
        <v>55266281.99003433</v>
      </c>
      <c r="E6272" s="6">
        <v>76272126.89883523</v>
      </c>
      <c r="F6272" s="6">
        <v>75893651.00494584</v>
      </c>
      <c r="G6272" s="6">
        <v>103879239.73179743</v>
      </c>
      <c r="H6272" s="6">
        <f>NPV(Supuestos!$B$22,C6272:G6272)+B6272</f>
        <v>67259269.30355294</v>
      </c>
      <c r="I6272" s="2">
        <f>IFERROR(IRR(B6272:G6272),"")</f>
        <v>0.27349079768786727</v>
      </c>
      <c r="J6272" s="2">
        <f>IFERROR(MIRR(B6272:G6272,Supuestos!$B$22,Supuestos!$B$22),"")</f>
        <v>0.21637034267639832</v>
      </c>
      <c r="K6272" s="6">
        <v>8770.682254081794</v>
      </c>
      <c r="L6272" s="6">
        <v>34938.23303047198</v>
      </c>
      <c r="M6272" s="6">
        <v>151122395.33717203</v>
      </c>
      <c r="N6272" s="6">
        <v>3335.9740118185678</v>
      </c>
      <c r="O6272" s="6">
        <v>107707714.35644007</v>
      </c>
    </row>
    <row r="6273">
      <c r="A6273">
        <v>6269</v>
      </c>
      <c r="B6273" s="6">
        <v>-148930627.10049424</v>
      </c>
      <c r="C6273" s="6">
        <v>57448150.808519214</v>
      </c>
      <c r="D6273" s="6">
        <v>48813248.33667834</v>
      </c>
      <c r="E6273" s="6">
        <v>46804822.52265329</v>
      </c>
      <c r="F6273" s="6">
        <v>47033923.51922009</v>
      </c>
      <c r="G6273" s="6">
        <v>94151089.02877039</v>
      </c>
      <c r="H6273" s="6">
        <f>NPV(Supuestos!$B$22,C6273:G6273)+B6273</f>
        <v>47361603.06169585</v>
      </c>
      <c r="I6273" s="2">
        <f>IFERROR(IRR(B6273:G6273),"")</f>
        <v>0.2572269993825925</v>
      </c>
      <c r="J6273" s="2">
        <f>IFERROR(MIRR(B6273:G6273,Supuestos!$B$22,Supuestos!$B$22),"")</f>
        <v>0.20472707160858494</v>
      </c>
      <c r="K6273" s="6">
        <v>7660.9212684043805</v>
      </c>
      <c r="L6273" s="6">
        <v>39711.528800049346</v>
      </c>
      <c r="M6273" s="6">
        <v>124592475.45368214</v>
      </c>
      <c r="N6273" s="6">
        <v>3391.246182844043</v>
      </c>
      <c r="O6273" s="6">
        <v>104086400.59479934</v>
      </c>
    </row>
    <row r="6274">
      <c r="A6274">
        <v>6270</v>
      </c>
      <c r="B6274" s="6">
        <v>-176469667.08260447</v>
      </c>
      <c r="C6274" s="6">
        <v>72114224.28010339</v>
      </c>
      <c r="D6274" s="6">
        <v>71699547.95487455</v>
      </c>
      <c r="E6274" s="6">
        <v>61897818.34544195</v>
      </c>
      <c r="F6274" s="6">
        <v>68876868.6895622</v>
      </c>
      <c r="G6274" s="6">
        <v>128444126.12722892</v>
      </c>
      <c r="H6274" s="6">
        <f>NPV(Supuestos!$B$22,C6274:G6274)+B6274</f>
        <v>91228652.39633395</v>
      </c>
      <c r="I6274" s="2">
        <f>IFERROR(IRR(B6274:G6274),"")</f>
        <v>0.3227245458536341</v>
      </c>
      <c r="J6274" s="2">
        <f>IFERROR(MIRR(B6274:G6274,Supuestos!$B$22,Supuestos!$B$22),"")</f>
        <v>0.23908176875862952</v>
      </c>
      <c r="K6274" s="6">
        <v>8157.360266438834</v>
      </c>
      <c r="L6274" s="6">
        <v>43172.06640945261</v>
      </c>
      <c r="M6274" s="6">
        <v>148296059.15072227</v>
      </c>
      <c r="N6274" s="6">
        <v>3497.3448774777353</v>
      </c>
      <c r="O6274" s="6">
        <v>110510567.35370217</v>
      </c>
    </row>
    <row r="6275">
      <c r="A6275">
        <v>6271</v>
      </c>
      <c r="B6275" s="6">
        <v>-165328956.99254024</v>
      </c>
      <c r="C6275" s="6">
        <v>97549346.4583244</v>
      </c>
      <c r="D6275" s="6">
        <v>109103354.0063101</v>
      </c>
      <c r="E6275" s="6">
        <v>84472646.97655445</v>
      </c>
      <c r="F6275" s="6">
        <v>119233522.47568467</v>
      </c>
      <c r="G6275" s="6">
        <v>157588770.22477648</v>
      </c>
      <c r="H6275" s="6">
        <f>NPV(Supuestos!$B$22,C6275:G6275)+B6275</f>
        <v>213651250.09527886</v>
      </c>
      <c r="I6275" s="2">
        <f>IFERROR(IRR(B6275:G6275),"")</f>
        <v>0.5660275524012117</v>
      </c>
      <c r="J6275" s="2">
        <f>IFERROR(MIRR(B6275:G6275,Supuestos!$B$22,Supuestos!$B$22),"")</f>
        <v>0.345731356515079</v>
      </c>
      <c r="K6275" s="6">
        <v>8999.057548290664</v>
      </c>
      <c r="L6275" s="6">
        <v>43707.4661270517</v>
      </c>
      <c r="M6275" s="6">
        <v>133862876.75515598</v>
      </c>
      <c r="N6275" s="6">
        <v>3313.5177567601204</v>
      </c>
      <c r="O6275" s="6">
        <v>105775377.8845281</v>
      </c>
    </row>
    <row r="6276">
      <c r="A6276">
        <v>6272</v>
      </c>
      <c r="B6276" s="6">
        <v>-191829279.953419</v>
      </c>
      <c r="C6276" s="6">
        <v>100067753.52928673</v>
      </c>
      <c r="D6276" s="6">
        <v>87865749.48109744</v>
      </c>
      <c r="E6276" s="6">
        <v>90779750.95464954</v>
      </c>
      <c r="F6276" s="6">
        <v>106813692.91411927</v>
      </c>
      <c r="G6276" s="6">
        <v>162128889.40022606</v>
      </c>
      <c r="H6276" s="6">
        <f>NPV(Supuestos!$B$22,C6276:G6276)+B6276</f>
        <v>172279984.11479527</v>
      </c>
      <c r="I6276" s="2">
        <f>IFERROR(IRR(B6276:G6276),"")</f>
        <v>0.4444604500709113</v>
      </c>
      <c r="J6276" s="2">
        <f>IFERROR(MIRR(B6276:G6276,Supuestos!$B$22,Supuestos!$B$22),"")</f>
        <v>0.2958902364061591</v>
      </c>
      <c r="K6276" s="6">
        <v>8680.156211297792</v>
      </c>
      <c r="L6276" s="6">
        <v>44876.44107018448</v>
      </c>
      <c r="M6276" s="6">
        <v>160666518.45771492</v>
      </c>
      <c r="N6276" s="6">
        <v>3360.6301532747843</v>
      </c>
      <c r="O6276" s="6">
        <v>104403502.6408316</v>
      </c>
    </row>
    <row r="6277">
      <c r="A6277">
        <v>6273</v>
      </c>
      <c r="B6277" s="6">
        <v>-159125827.20072302</v>
      </c>
      <c r="C6277" s="6">
        <v>24365446.32499816</v>
      </c>
      <c r="D6277" s="6">
        <v>34037926.20696541</v>
      </c>
      <c r="E6277" s="6">
        <v>31205590.72717971</v>
      </c>
      <c r="F6277" s="6">
        <v>31776117.562144548</v>
      </c>
      <c r="G6277" s="6">
        <v>63549560.10803868</v>
      </c>
      <c r="H6277" s="6">
        <f>NPV(Supuestos!$B$22,C6277:G6277)+B6277</f>
        <v>-38679002.1762826</v>
      </c>
      <c r="I6277" s="2">
        <f>IFERROR(IRR(B6277:G6277),"")</f>
        <v>0.04568611365868981</v>
      </c>
      <c r="J6277" s="2">
        <f>IFERROR(MIRR(B6277:G6277,Supuestos!$B$22,Supuestos!$B$22),"")</f>
        <v>0.0782408658457805</v>
      </c>
      <c r="K6277" s="6">
        <v>7341.593697735055</v>
      </c>
      <c r="L6277" s="6">
        <v>33708.43115657659</v>
      </c>
      <c r="M6277" s="6">
        <v>139327938.74155033</v>
      </c>
      <c r="N6277" s="6">
        <v>3216.6146512143314</v>
      </c>
      <c r="O6277" s="6">
        <v>106952648.44704218</v>
      </c>
    </row>
    <row r="6278">
      <c r="A6278">
        <v>6274</v>
      </c>
      <c r="B6278" s="6">
        <v>-168373501.98506314</v>
      </c>
      <c r="C6278" s="6">
        <v>75324551.84235346</v>
      </c>
      <c r="D6278" s="6">
        <v>54403090.96287089</v>
      </c>
      <c r="E6278" s="6">
        <v>42136122.86941713</v>
      </c>
      <c r="F6278" s="6">
        <v>44709547.82972467</v>
      </c>
      <c r="G6278" s="6">
        <v>100951675.25416507</v>
      </c>
      <c r="H6278" s="6">
        <f>NPV(Supuestos!$B$22,C6278:G6278)+B6278</f>
        <v>46905539.203853734</v>
      </c>
      <c r="I6278" s="2">
        <f>IFERROR(IRR(B6278:G6278),"")</f>
        <v>0.24905153879405867</v>
      </c>
      <c r="J6278" s="2">
        <f>IFERROR(MIRR(B6278:G6278,Supuestos!$B$22,Supuestos!$B$22),"")</f>
        <v>0.19743087639032408</v>
      </c>
      <c r="K6278" s="6">
        <v>7742.2161361462195</v>
      </c>
      <c r="L6278" s="6">
        <v>41493.32816970175</v>
      </c>
      <c r="M6278" s="6">
        <v>142673476.7932331</v>
      </c>
      <c r="N6278" s="6">
        <v>3464.948631916195</v>
      </c>
      <c r="O6278" s="6">
        <v>108175272.30079071</v>
      </c>
    </row>
    <row r="6279">
      <c r="A6279">
        <v>6275</v>
      </c>
      <c r="B6279" s="6">
        <v>-168442179.55596608</v>
      </c>
      <c r="C6279" s="6">
        <v>32775921.41155834</v>
      </c>
      <c r="D6279" s="6">
        <v>52460453.177451715</v>
      </c>
      <c r="E6279" s="6">
        <v>36529856.5624983</v>
      </c>
      <c r="F6279" s="6">
        <v>51325935.69748086</v>
      </c>
      <c r="G6279" s="6">
        <v>71935926.20365393</v>
      </c>
      <c r="H6279" s="6">
        <f>NPV(Supuestos!$B$22,C6279:G6279)+B6279</f>
        <v>-6917803.224768981</v>
      </c>
      <c r="I6279" s="2">
        <f>IFERROR(IRR(B6279:G6279),"")</f>
        <v>0.12447842615000398</v>
      </c>
      <c r="J6279" s="2">
        <f>IFERROR(MIRR(B6279:G6279,Supuestos!$B$22,Supuestos!$B$22),"")</f>
        <v>0.13047846955959597</v>
      </c>
      <c r="K6279" s="6">
        <v>7186.356463672728</v>
      </c>
      <c r="L6279" s="6">
        <v>40258.38454902927</v>
      </c>
      <c r="M6279" s="6">
        <v>145297291.39429098</v>
      </c>
      <c r="N6279" s="6">
        <v>3409.19567750146</v>
      </c>
      <c r="O6279" s="6">
        <v>102100292.02623145</v>
      </c>
    </row>
    <row r="6280">
      <c r="A6280">
        <v>6276</v>
      </c>
      <c r="B6280" s="6">
        <v>-168376950.52309617</v>
      </c>
      <c r="C6280" s="6">
        <v>80259917.81467627</v>
      </c>
      <c r="D6280" s="6">
        <v>73940108.21078841</v>
      </c>
      <c r="E6280" s="6">
        <v>75918444.73124506</v>
      </c>
      <c r="F6280" s="6">
        <v>71904320.44289911</v>
      </c>
      <c r="G6280" s="6">
        <v>134468485.26316932</v>
      </c>
      <c r="H6280" s="6">
        <f>NPV(Supuestos!$B$22,C6280:G6280)+B6280</f>
        <v>122575633.80574006</v>
      </c>
      <c r="I6280" s="2">
        <f>IFERROR(IRR(B6280:G6280),"")</f>
        <v>0.39354021046070836</v>
      </c>
      <c r="J6280" s="2">
        <f>IFERROR(MIRR(B6280:G6280,Supuestos!$B$22,Supuestos!$B$22),"")</f>
        <v>0.2717822730524486</v>
      </c>
      <c r="K6280" s="6">
        <v>8350.402234750776</v>
      </c>
      <c r="L6280" s="6">
        <v>42039.953619245076</v>
      </c>
      <c r="M6280" s="6">
        <v>140292908.71101913</v>
      </c>
      <c r="N6280" s="6">
        <v>3368.737889205416</v>
      </c>
      <c r="O6280" s="6">
        <v>111752583.21580164</v>
      </c>
    </row>
    <row r="6281">
      <c r="A6281">
        <v>6277</v>
      </c>
      <c r="B6281" s="6">
        <v>-181668839.78475305</v>
      </c>
      <c r="C6281" s="6">
        <v>67401277.0304429</v>
      </c>
      <c r="D6281" s="6">
        <v>68556856.73363124</v>
      </c>
      <c r="E6281" s="6">
        <v>74288082.91737646</v>
      </c>
      <c r="F6281" s="6">
        <v>50770034.1303274</v>
      </c>
      <c r="G6281" s="6">
        <v>94214822.02300143</v>
      </c>
      <c r="H6281" s="6">
        <f>NPV(Supuestos!$B$22,C6281:G6281)+B6281</f>
        <v>59341864.67489813</v>
      </c>
      <c r="I6281" s="2">
        <f>IFERROR(IRR(B6281:G6281),"")</f>
        <v>0.2651724062452596</v>
      </c>
      <c r="J6281" s="2">
        <f>IFERROR(MIRR(B6281:G6281,Supuestos!$B$22,Supuestos!$B$22),"")</f>
        <v>0.20630194827108217</v>
      </c>
      <c r="K6281" s="6">
        <v>7701.15602932461</v>
      </c>
      <c r="L6281" s="6">
        <v>44260.22261422359</v>
      </c>
      <c r="M6281" s="6">
        <v>154400449.36517087</v>
      </c>
      <c r="N6281" s="6">
        <v>3435.496704777082</v>
      </c>
      <c r="O6281" s="6">
        <v>111671019.30775343</v>
      </c>
    </row>
    <row r="6282">
      <c r="A6282">
        <v>6278</v>
      </c>
      <c r="B6282" s="6">
        <v>-173688344.59447974</v>
      </c>
      <c r="C6282" s="6">
        <v>105279456.89449988</v>
      </c>
      <c r="D6282" s="6">
        <v>100618130.38506895</v>
      </c>
      <c r="E6282" s="6">
        <v>81455631.08814925</v>
      </c>
      <c r="F6282" s="6">
        <v>90841411.52752611</v>
      </c>
      <c r="G6282" s="6">
        <v>158278439.32688108</v>
      </c>
      <c r="H6282" s="6">
        <f>NPV(Supuestos!$B$22,C6282:G6282)+B6282</f>
        <v>187054940.87970617</v>
      </c>
      <c r="I6282" s="2">
        <f>IFERROR(IRR(B6282:G6282),"")</f>
        <v>0.515543161222442</v>
      </c>
      <c r="J6282" s="2">
        <f>IFERROR(MIRR(B6282:G6282,Supuestos!$B$22,Supuestos!$B$22),"")</f>
        <v>0.3194421918091863</v>
      </c>
      <c r="K6282" s="6">
        <v>8501.42815397615</v>
      </c>
      <c r="L6282" s="6">
        <v>45310.45509198298</v>
      </c>
      <c r="M6282" s="6">
        <v>142872058.30740324</v>
      </c>
      <c r="N6282" s="6">
        <v>3296.5282179415226</v>
      </c>
      <c r="O6282" s="6">
        <v>103950313.47515142</v>
      </c>
    </row>
    <row r="6283">
      <c r="A6283">
        <v>6279</v>
      </c>
      <c r="B6283" s="6">
        <v>-152580732.95038256</v>
      </c>
      <c r="C6283" s="6">
        <v>84612442.07679513</v>
      </c>
      <c r="D6283" s="6">
        <v>78162937.16331682</v>
      </c>
      <c r="E6283" s="6">
        <v>82651389.89447612</v>
      </c>
      <c r="F6283" s="6">
        <v>93113946.04012784</v>
      </c>
      <c r="G6283" s="6">
        <v>136533996.81577998</v>
      </c>
      <c r="H6283" s="6">
        <f>NPV(Supuestos!$B$22,C6283:G6283)+B6283</f>
        <v>163614294.0625646</v>
      </c>
      <c r="I6283" s="2">
        <f>IFERROR(IRR(B6283:G6283),"")</f>
        <v>0.4976455185137859</v>
      </c>
      <c r="J6283" s="2">
        <f>IFERROR(MIRR(B6283:G6283,Supuestos!$B$22,Supuestos!$B$22),"")</f>
        <v>0.3188515650059023</v>
      </c>
      <c r="K6283" s="6">
        <v>8523.59630646609</v>
      </c>
      <c r="L6283" s="6">
        <v>43292.79936071773</v>
      </c>
      <c r="M6283" s="6">
        <v>123059905.37217528</v>
      </c>
      <c r="N6283" s="6">
        <v>3379.7166763183973</v>
      </c>
      <c r="O6283" s="6">
        <v>106613155.00537787</v>
      </c>
    </row>
    <row r="6284">
      <c r="A6284">
        <v>6280</v>
      </c>
      <c r="B6284" s="6">
        <v>-170741582.56186694</v>
      </c>
      <c r="C6284" s="6">
        <v>57893423.328615144</v>
      </c>
      <c r="D6284" s="6">
        <v>57268852.35941735</v>
      </c>
      <c r="E6284" s="6">
        <v>67491036.98711035</v>
      </c>
      <c r="F6284" s="6">
        <v>55288889.0226842</v>
      </c>
      <c r="G6284" s="6">
        <v>117110922.43455848</v>
      </c>
      <c r="H6284" s="6">
        <f>NPV(Supuestos!$B$22,C6284:G6284)+B6284</f>
        <v>63222376.075747415</v>
      </c>
      <c r="I6284" s="2">
        <f>IFERROR(IRR(B6284:G6284),"")</f>
        <v>0.26999753692587564</v>
      </c>
      <c r="J6284" s="2">
        <f>IFERROR(MIRR(B6284:G6284,Supuestos!$B$22,Supuestos!$B$22),"")</f>
        <v>0.21413445285687005</v>
      </c>
      <c r="K6284" s="6">
        <v>8503.804823616985</v>
      </c>
      <c r="L6284" s="6">
        <v>37409.0474408082</v>
      </c>
      <c r="M6284" s="6">
        <v>145292043.51594204</v>
      </c>
      <c r="N6284" s="6">
        <v>3435.8492811831334</v>
      </c>
      <c r="O6284" s="6">
        <v>107253713.83523233</v>
      </c>
    </row>
    <row r="6285">
      <c r="A6285">
        <v>6281</v>
      </c>
      <c r="B6285" s="6">
        <v>-161169641.02389959</v>
      </c>
      <c r="C6285" s="6">
        <v>66103213.21133203</v>
      </c>
      <c r="D6285" s="6">
        <v>57817273.95379289</v>
      </c>
      <c r="E6285" s="6">
        <v>68116190.51907238</v>
      </c>
      <c r="F6285" s="6">
        <v>77071735.72458464</v>
      </c>
      <c r="G6285" s="6">
        <v>108978687.89377247</v>
      </c>
      <c r="H6285" s="6">
        <f>NPV(Supuestos!$B$22,C6285:G6285)+B6285</f>
        <v>89513407.24784955</v>
      </c>
      <c r="I6285" s="2">
        <f>IFERROR(IRR(B6285:G6285),"")</f>
        <v>0.3330642059720582</v>
      </c>
      <c r="J6285" s="2">
        <f>IFERROR(MIRR(B6285:G6285,Supuestos!$B$22,Supuestos!$B$22),"")</f>
        <v>0.245297731658914</v>
      </c>
      <c r="K6285" s="6">
        <v>8063.514676681127</v>
      </c>
      <c r="L6285" s="6">
        <v>41283.7055973677</v>
      </c>
      <c r="M6285" s="6">
        <v>134538299.744527</v>
      </c>
      <c r="N6285" s="6">
        <v>3449.6955343832574</v>
      </c>
      <c r="O6285" s="6">
        <v>104413412.00995664</v>
      </c>
    </row>
    <row r="6286">
      <c r="A6286">
        <v>6282</v>
      </c>
      <c r="B6286" s="6">
        <v>-161393270.43700024</v>
      </c>
      <c r="C6286" s="6">
        <v>63468040.65625349</v>
      </c>
      <c r="D6286" s="6">
        <v>53698838.60977777</v>
      </c>
      <c r="E6286" s="6">
        <v>57803673.94718527</v>
      </c>
      <c r="F6286" s="6">
        <v>55711974.27563539</v>
      </c>
      <c r="G6286" s="6">
        <v>93576383.57384172</v>
      </c>
      <c r="H6286" s="6">
        <f>NPV(Supuestos!$B$22,C6286:G6286)+B6286</f>
        <v>56202398.04420306</v>
      </c>
      <c r="I6286" s="2">
        <f>IFERROR(IRR(B6286:G6286),"")</f>
        <v>0.26950665654968853</v>
      </c>
      <c r="J6286" s="2">
        <f>IFERROR(MIRR(B6286:G6286,Supuestos!$B$22,Supuestos!$B$22),"")</f>
        <v>0.21020186004975838</v>
      </c>
      <c r="K6286" s="6">
        <v>7879.323006705928</v>
      </c>
      <c r="L6286" s="6">
        <v>39423.06578783733</v>
      </c>
      <c r="M6286" s="6">
        <v>136543104.8964412</v>
      </c>
      <c r="N6286" s="6">
        <v>3365.017437779655</v>
      </c>
      <c r="O6286" s="6">
        <v>106675948.66653953</v>
      </c>
    </row>
    <row r="6287">
      <c r="A6287">
        <v>6283</v>
      </c>
      <c r="B6287" s="6">
        <v>-170081372.8084442</v>
      </c>
      <c r="C6287" s="6">
        <v>71729373.88945708</v>
      </c>
      <c r="D6287" s="6">
        <v>83213713.06257997</v>
      </c>
      <c r="E6287" s="6">
        <v>98551828.45159952</v>
      </c>
      <c r="F6287" s="6">
        <v>96765557.10740747</v>
      </c>
      <c r="G6287" s="6">
        <v>127716727.13712722</v>
      </c>
      <c r="H6287" s="6">
        <f>NPV(Supuestos!$B$22,C6287:G6287)+B6287</f>
        <v>147014101.68456882</v>
      </c>
      <c r="I6287" s="2">
        <f>IFERROR(IRR(B6287:G6287),"")</f>
        <v>0.42661918406731064</v>
      </c>
      <c r="J6287" s="2">
        <f>IFERROR(MIRR(B6287:G6287,Supuestos!$B$22,Supuestos!$B$22),"")</f>
        <v>0.2912534937564404</v>
      </c>
      <c r="K6287" s="6">
        <v>8426.653612382235</v>
      </c>
      <c r="L6287" s="6">
        <v>44423.649807582326</v>
      </c>
      <c r="M6287" s="6">
        <v>140133956.07834285</v>
      </c>
      <c r="N6287" s="6">
        <v>3529.84817661345</v>
      </c>
      <c r="O6287" s="6">
        <v>103283410.90922545</v>
      </c>
    </row>
    <row r="6288">
      <c r="A6288">
        <v>6284</v>
      </c>
      <c r="B6288" s="6">
        <v>-155518407.14674747</v>
      </c>
      <c r="C6288" s="6">
        <v>28241054.937070597</v>
      </c>
      <c r="D6288" s="6">
        <v>28321201.20035552</v>
      </c>
      <c r="E6288" s="6">
        <v>38242552.20971494</v>
      </c>
      <c r="F6288" s="6">
        <v>38618107.57756078</v>
      </c>
      <c r="G6288" s="6">
        <v>50767110.00868259</v>
      </c>
      <c r="H6288" s="6">
        <f>NPV(Supuestos!$B$22,C6288:G6288)+B6288</f>
        <v>-33908807.83476586</v>
      </c>
      <c r="I6288" s="2">
        <f>IFERROR(IRR(B6288:G6288),"")</f>
        <v>0.053469301807263434</v>
      </c>
      <c r="J6288" s="2">
        <f>IFERROR(MIRR(B6288:G6288,Supuestos!$B$22,Supuestos!$B$22),"")</f>
        <v>0.08528065779553828</v>
      </c>
      <c r="K6288" s="6">
        <v>7384.380699679156</v>
      </c>
      <c r="L6288" s="6">
        <v>33768.616259633054</v>
      </c>
      <c r="M6288" s="6">
        <v>135569581.69374698</v>
      </c>
      <c r="N6288" s="6">
        <v>3228.9264872049293</v>
      </c>
      <c r="O6288" s="6">
        <v>110204620.91060708</v>
      </c>
    </row>
    <row r="6289">
      <c r="A6289">
        <v>6285</v>
      </c>
      <c r="B6289" s="6">
        <v>-187203983.62722766</v>
      </c>
      <c r="C6289" s="6">
        <v>81690729.75472847</v>
      </c>
      <c r="D6289" s="6">
        <v>82700086.73694028</v>
      </c>
      <c r="E6289" s="6">
        <v>91207019.3529678</v>
      </c>
      <c r="F6289" s="6">
        <v>81439678.47023606</v>
      </c>
      <c r="G6289" s="6">
        <v>129615549.60137261</v>
      </c>
      <c r="H6289" s="6">
        <f>NPV(Supuestos!$B$22,C6289:G6289)+B6289</f>
        <v>125188805.02635789</v>
      </c>
      <c r="I6289" s="2">
        <f>IFERROR(IRR(B6289:G6289),"")</f>
        <v>0.3755512647809714</v>
      </c>
      <c r="J6289" s="2">
        <f>IFERROR(MIRR(B6289:G6289,Supuestos!$B$22,Supuestos!$B$22),"")</f>
        <v>0.262938009772415</v>
      </c>
      <c r="K6289" s="6">
        <v>8487.328226104732</v>
      </c>
      <c r="L6289" s="6">
        <v>41679.01677358974</v>
      </c>
      <c r="M6289" s="6">
        <v>158904503.9873252</v>
      </c>
      <c r="N6289" s="6">
        <v>3248.750216358652</v>
      </c>
      <c r="O6289" s="6">
        <v>105799208.05906731</v>
      </c>
    </row>
    <row r="6290">
      <c r="A6290">
        <v>6286</v>
      </c>
      <c r="B6290" s="6">
        <v>-162153383.28898185</v>
      </c>
      <c r="C6290" s="6">
        <v>61996732.64262207</v>
      </c>
      <c r="D6290" s="6">
        <v>56233957.76537835</v>
      </c>
      <c r="E6290" s="6">
        <v>55557564.33210771</v>
      </c>
      <c r="F6290" s="6">
        <v>55343684.976862796</v>
      </c>
      <c r="G6290" s="6">
        <v>98646567.02613759</v>
      </c>
      <c r="H6290" s="6">
        <f>NPV(Supuestos!$B$22,C6290:G6290)+B6290</f>
        <v>57001533.56373374</v>
      </c>
      <c r="I6290" s="2">
        <f>IFERROR(IRR(B6290:G6290),"")</f>
        <v>0.269366417194742</v>
      </c>
      <c r="J6290" s="2">
        <f>IFERROR(MIRR(B6290:G6290,Supuestos!$B$22,Supuestos!$B$22),"")</f>
        <v>0.21079297401853192</v>
      </c>
      <c r="K6290" s="6">
        <v>8630.500616273303</v>
      </c>
      <c r="L6290" s="6">
        <v>34086.762008794816</v>
      </c>
      <c r="M6290" s="6">
        <v>138618517.64708865</v>
      </c>
      <c r="N6290" s="6">
        <v>3372.65806660677</v>
      </c>
      <c r="O6290" s="6">
        <v>107476129.97895952</v>
      </c>
    </row>
    <row r="6291">
      <c r="A6291">
        <v>6287</v>
      </c>
      <c r="B6291" s="6">
        <v>-154977016.56977654</v>
      </c>
      <c r="C6291" s="6">
        <v>66087104.75700645</v>
      </c>
      <c r="D6291" s="6">
        <v>75571221.44690415</v>
      </c>
      <c r="E6291" s="6">
        <v>68107661.9096353</v>
      </c>
      <c r="F6291" s="6">
        <v>65688783.808027476</v>
      </c>
      <c r="G6291" s="6">
        <v>89147739.75412937</v>
      </c>
      <c r="H6291" s="6">
        <f>NPV(Supuestos!$B$22,C6291:G6291)+B6291</f>
        <v>92308036.63223101</v>
      </c>
      <c r="I6291" s="2">
        <f>IFERROR(IRR(B6291:G6291),"")</f>
        <v>0.359690981489922</v>
      </c>
      <c r="J6291" s="2">
        <f>IFERROR(MIRR(B6291:G6291,Supuestos!$B$22,Supuestos!$B$22),"")</f>
        <v>0.251673234509304</v>
      </c>
      <c r="K6291" s="6">
        <v>8459.401970325285</v>
      </c>
      <c r="L6291" s="6">
        <v>37237.37793861591</v>
      </c>
      <c r="M6291" s="6">
        <v>129776540.70548257</v>
      </c>
      <c r="N6291" s="6">
        <v>3291.7148754931986</v>
      </c>
      <c r="O6291" s="6">
        <v>112059579.64495921</v>
      </c>
    </row>
    <row r="6292">
      <c r="A6292">
        <v>6288</v>
      </c>
      <c r="B6292" s="6">
        <v>-172558543.4104575</v>
      </c>
      <c r="C6292" s="6">
        <v>52673176.33552691</v>
      </c>
      <c r="D6292" s="6">
        <v>55929972.0602404</v>
      </c>
      <c r="E6292" s="6">
        <v>33472639.994519394</v>
      </c>
      <c r="F6292" s="6">
        <v>27540422.229261268</v>
      </c>
      <c r="G6292" s="6">
        <v>87770674.13365626</v>
      </c>
      <c r="H6292" s="6">
        <f>NPV(Supuestos!$B$22,C6292:G6292)+B6292</f>
        <v>1166851.7988833562</v>
      </c>
      <c r="I6292" s="2">
        <f>IFERROR(IRR(B6292:G6292),"")</f>
        <v>0.14271213336617342</v>
      </c>
      <c r="J6292" s="2">
        <f>IFERROR(MIRR(B6292:G6292,Supuestos!$B$22,Supuestos!$B$22),"")</f>
        <v>0.14153759711354863</v>
      </c>
      <c r="K6292" s="6">
        <v>7457.9587936985645</v>
      </c>
      <c r="L6292" s="6">
        <v>40374.674085188206</v>
      </c>
      <c r="M6292" s="6">
        <v>148469530.95955005</v>
      </c>
      <c r="N6292" s="6">
        <v>3420.5949183243015</v>
      </c>
      <c r="O6292" s="6">
        <v>110284863.4821855</v>
      </c>
    </row>
    <row r="6293">
      <c r="A6293">
        <v>6289</v>
      </c>
      <c r="B6293" s="6">
        <v>-148225825.71162358</v>
      </c>
      <c r="C6293" s="6">
        <v>41913640.06983787</v>
      </c>
      <c r="D6293" s="6">
        <v>46006532.69090458</v>
      </c>
      <c r="E6293" s="6">
        <v>35028411.1283804</v>
      </c>
      <c r="F6293" s="6">
        <v>52491084.33328809</v>
      </c>
      <c r="G6293" s="6">
        <v>82609427.90292902</v>
      </c>
      <c r="H6293" s="6">
        <f>NPV(Supuestos!$B$22,C6293:G6293)+B6293</f>
        <v>21567922.004447445</v>
      </c>
      <c r="I6293" s="2">
        <f>IFERROR(IRR(B6293:G6293),"")</f>
        <v>0.19289027666510888</v>
      </c>
      <c r="J6293" s="2">
        <f>IFERROR(MIRR(B6293:G6293,Supuestos!$B$22,Supuestos!$B$22),"")</f>
        <v>0.17139782826434335</v>
      </c>
      <c r="K6293" s="6">
        <v>7676.731828461507</v>
      </c>
      <c r="L6293" s="6">
        <v>37603.60947436393</v>
      </c>
      <c r="M6293" s="6">
        <v>125131999.65427268</v>
      </c>
      <c r="N6293" s="6">
        <v>3245.5182244690754</v>
      </c>
      <c r="O6293" s="6">
        <v>110584113.79699749</v>
      </c>
    </row>
    <row r="6294">
      <c r="A6294">
        <v>6290</v>
      </c>
      <c r="B6294" s="6">
        <v>-179480211.14202908</v>
      </c>
      <c r="C6294" s="6">
        <v>57498081.29547468</v>
      </c>
      <c r="D6294" s="6">
        <v>51277613.739234895</v>
      </c>
      <c r="E6294" s="6">
        <v>54604305.106684506</v>
      </c>
      <c r="F6294" s="6">
        <v>59080584.44179823</v>
      </c>
      <c r="G6294" s="6">
        <v>94462836.1455493</v>
      </c>
      <c r="H6294" s="6">
        <f>NPV(Supuestos!$B$22,C6294:G6294)+B6294</f>
        <v>31310997.457900822</v>
      </c>
      <c r="I6294" s="2">
        <f>IFERROR(IRR(B6294:G6294),"")</f>
        <v>0.20490978808831833</v>
      </c>
      <c r="J6294" s="2">
        <f>IFERROR(MIRR(B6294:G6294,Supuestos!$B$22,Supuestos!$B$22),"")</f>
        <v>0.1772590447690603</v>
      </c>
      <c r="K6294" s="6">
        <v>7758.0035549271915</v>
      </c>
      <c r="L6294" s="6">
        <v>40488.75364293424</v>
      </c>
      <c r="M6294" s="6">
        <v>154351259.56631267</v>
      </c>
      <c r="N6294" s="6">
        <v>3294.8796400179467</v>
      </c>
      <c r="O6294" s="6">
        <v>113131287.43337183</v>
      </c>
    </row>
    <row r="6295">
      <c r="A6295">
        <v>6291</v>
      </c>
      <c r="B6295" s="6">
        <v>-172188993.11462176</v>
      </c>
      <c r="C6295" s="6">
        <v>59756530.84819251</v>
      </c>
      <c r="D6295" s="6">
        <v>66771381.045261286</v>
      </c>
      <c r="E6295" s="6">
        <v>54790437.76204471</v>
      </c>
      <c r="F6295" s="6">
        <v>53067934.2471959</v>
      </c>
      <c r="G6295" s="6">
        <v>117052498.63893437</v>
      </c>
      <c r="H6295" s="6">
        <f>NPV(Supuestos!$B$22,C6295:G6295)+B6295</f>
        <v>60803287.90302701</v>
      </c>
      <c r="I6295" s="2">
        <f>IFERROR(IRR(B6295:G6295),"")</f>
        <v>0.2668714049980519</v>
      </c>
      <c r="J6295" s="2">
        <f>IFERROR(MIRR(B6295:G6295,Supuestos!$B$22,Supuestos!$B$22),"")</f>
        <v>0.2110779043819031</v>
      </c>
      <c r="K6295" s="6">
        <v>7919.572989077657</v>
      </c>
      <c r="L6295" s="6">
        <v>41884.43326432994</v>
      </c>
      <c r="M6295" s="6">
        <v>145652447.00718072</v>
      </c>
      <c r="N6295" s="6">
        <v>3441.143299701313</v>
      </c>
      <c r="O6295" s="6">
        <v>110377477.8120393</v>
      </c>
    </row>
    <row r="6296">
      <c r="A6296">
        <v>6292</v>
      </c>
      <c r="B6296" s="6">
        <v>-183029411.74527445</v>
      </c>
      <c r="C6296" s="6">
        <v>47010177.11429746</v>
      </c>
      <c r="D6296" s="6">
        <v>52312743.67185512</v>
      </c>
      <c r="E6296" s="6">
        <v>51967757.77304612</v>
      </c>
      <c r="F6296" s="6">
        <v>35469977.17752536</v>
      </c>
      <c r="G6296" s="6">
        <v>82816959.30011171</v>
      </c>
      <c r="H6296" s="6">
        <f>NPV(Supuestos!$B$22,C6296:G6296)+B6296</f>
        <v>-2449092.974594131</v>
      </c>
      <c r="I6296" s="2">
        <f>IFERROR(IRR(B6296:G6296),"")</f>
        <v>0.13474945091097726</v>
      </c>
      <c r="J6296" s="2">
        <f>IFERROR(MIRR(B6296:G6296,Supuestos!$B$22,Supuestos!$B$22),"")</f>
        <v>0.13693269988765366</v>
      </c>
      <c r="K6296" s="6">
        <v>7478.53712081068</v>
      </c>
      <c r="L6296" s="6">
        <v>40688.25149174757</v>
      </c>
      <c r="M6296" s="6">
        <v>158686323.81232128</v>
      </c>
      <c r="N6296" s="6">
        <v>3295.8993253918984</v>
      </c>
      <c r="O6296" s="6">
        <v>114873328.12512214</v>
      </c>
    </row>
    <row r="6297">
      <c r="A6297">
        <v>6293</v>
      </c>
      <c r="B6297" s="6">
        <v>-163355461.64951625</v>
      </c>
      <c r="C6297" s="6">
        <v>55936958.1251592</v>
      </c>
      <c r="D6297" s="6">
        <v>55559193.09878278</v>
      </c>
      <c r="E6297" s="6">
        <v>54573011.95147308</v>
      </c>
      <c r="F6297" s="6">
        <v>53231336.148627646</v>
      </c>
      <c r="G6297" s="6">
        <v>83197448.82347074</v>
      </c>
      <c r="H6297" s="6">
        <f>NPV(Supuestos!$B$22,C6297:G6297)+B6297</f>
        <v>40025641.24119268</v>
      </c>
      <c r="I6297" s="2">
        <f>IFERROR(IRR(B6297:G6297),"")</f>
        <v>0.2327072396987721</v>
      </c>
      <c r="J6297" s="2">
        <f>IFERROR(MIRR(B6297:G6297,Supuestos!$B$22,Supuestos!$B$22),"")</f>
        <v>0.19107809894966077</v>
      </c>
      <c r="K6297" s="6">
        <v>8285.509712200552</v>
      </c>
      <c r="L6297" s="6">
        <v>36101.096864795036</v>
      </c>
      <c r="M6297" s="6">
        <v>139426182.55396807</v>
      </c>
      <c r="N6297" s="6">
        <v>3373.8254588097334</v>
      </c>
      <c r="O6297" s="6">
        <v>114229462.44042574</v>
      </c>
    </row>
    <row r="6298">
      <c r="A6298">
        <v>6294</v>
      </c>
      <c r="B6298" s="6">
        <v>-176523427.3475139</v>
      </c>
      <c r="C6298" s="6">
        <v>37033839.678188875</v>
      </c>
      <c r="D6298" s="6">
        <v>42008811.09115307</v>
      </c>
      <c r="E6298" s="6">
        <v>45634666.24604547</v>
      </c>
      <c r="F6298" s="6">
        <v>43101867.0552278</v>
      </c>
      <c r="G6298" s="6">
        <v>72801101.78797744</v>
      </c>
      <c r="H6298" s="6">
        <f>NPV(Supuestos!$B$22,C6298:G6298)+B6298</f>
        <v>-17580710.755872265</v>
      </c>
      <c r="I6298" s="2">
        <f>IFERROR(IRR(B6298:G6298),"")</f>
        <v>0.10158750022465274</v>
      </c>
      <c r="J6298" s="2">
        <f>IFERROR(MIRR(B6298:G6298,Supuestos!$B$22,Supuestos!$B$22),"")</f>
        <v>0.11632977227983687</v>
      </c>
      <c r="K6298" s="6">
        <v>8297.991442342576</v>
      </c>
      <c r="L6298" s="6">
        <v>32198.84648031616</v>
      </c>
      <c r="M6298" s="6">
        <v>155148567.14375663</v>
      </c>
      <c r="N6298" s="6">
        <v>3354.6828196384013</v>
      </c>
      <c r="O6298" s="6">
        <v>112030470.6437345</v>
      </c>
    </row>
    <row r="6299">
      <c r="A6299">
        <v>6295</v>
      </c>
      <c r="B6299" s="6">
        <v>-160667913.20260793</v>
      </c>
      <c r="C6299" s="6">
        <v>42529500.35690945</v>
      </c>
      <c r="D6299" s="6">
        <v>71002556.61065397</v>
      </c>
      <c r="E6299" s="6">
        <v>53199639.49562062</v>
      </c>
      <c r="F6299" s="6">
        <v>55013214.69799908</v>
      </c>
      <c r="G6299" s="6">
        <v>104449254.25738654</v>
      </c>
      <c r="H6299" s="6">
        <f>NPV(Supuestos!$B$22,C6299:G6299)+B6299</f>
        <v>54000978.23432571</v>
      </c>
      <c r="I6299" s="2">
        <f>IFERROR(IRR(B6299:G6299),"")</f>
        <v>0.257570651629183</v>
      </c>
      <c r="J6299" s="2">
        <f>IFERROR(MIRR(B6299:G6299,Supuestos!$B$22,Supuestos!$B$22),"")</f>
        <v>0.20801643659790026</v>
      </c>
      <c r="K6299" s="6">
        <v>7794.092663026077</v>
      </c>
      <c r="L6299" s="6">
        <v>43420.70154314058</v>
      </c>
      <c r="M6299" s="6">
        <v>133593915.49694097</v>
      </c>
      <c r="N6299" s="6">
        <v>3565.5165733148656</v>
      </c>
      <c r="O6299" s="6">
        <v>109767868.51128916</v>
      </c>
    </row>
    <row r="6300">
      <c r="A6300">
        <v>6296</v>
      </c>
      <c r="B6300" s="6">
        <v>-165586293.39741123</v>
      </c>
      <c r="C6300" s="6">
        <v>68232222.786741</v>
      </c>
      <c r="D6300" s="6">
        <v>89002085.9980605</v>
      </c>
      <c r="E6300" s="6">
        <v>70314490.14477068</v>
      </c>
      <c r="F6300" s="6">
        <v>74230653.02702674</v>
      </c>
      <c r="G6300" s="6">
        <v>126480204.7791557</v>
      </c>
      <c r="H6300" s="6">
        <f>NPV(Supuestos!$B$22,C6300:G6300)+B6300</f>
        <v>119851387.4318364</v>
      </c>
      <c r="I6300" s="2">
        <f>IFERROR(IRR(B6300:G6300),"")</f>
        <v>0.390028357647245</v>
      </c>
      <c r="J6300" s="2">
        <f>IFERROR(MIRR(B6300:G6300,Supuestos!$B$22,Supuestos!$B$22),"")</f>
        <v>0.2711659033406191</v>
      </c>
      <c r="K6300" s="6">
        <v>8244.914891899803</v>
      </c>
      <c r="L6300" s="6">
        <v>43991.03328590366</v>
      </c>
      <c r="M6300" s="6">
        <v>136570107.36149067</v>
      </c>
      <c r="N6300" s="6">
        <v>3582.442970511814</v>
      </c>
      <c r="O6300" s="6">
        <v>104818483.53012232</v>
      </c>
    </row>
    <row r="6301">
      <c r="A6301">
        <v>6297</v>
      </c>
      <c r="B6301" s="6">
        <v>-171687629.36289376</v>
      </c>
      <c r="C6301" s="6">
        <v>73049367.83895509</v>
      </c>
      <c r="D6301" s="6">
        <v>76622950.35702816</v>
      </c>
      <c r="E6301" s="6">
        <v>90063922.60115191</v>
      </c>
      <c r="F6301" s="6">
        <v>78903678.67556702</v>
      </c>
      <c r="G6301" s="6">
        <v>132930730.69559821</v>
      </c>
      <c r="H6301" s="6">
        <f>NPV(Supuestos!$B$22,C6301:G6301)+B6301</f>
        <v>127897586.11632544</v>
      </c>
      <c r="I6301" s="2">
        <f>IFERROR(IRR(B6301:G6301),"")</f>
        <v>0.3925535800337489</v>
      </c>
      <c r="J6301" s="2">
        <f>IFERROR(MIRR(B6301:G6301,Supuestos!$B$22,Supuestos!$B$22),"")</f>
        <v>0.27426902377722806</v>
      </c>
      <c r="K6301" s="6">
        <v>8830.9864937995</v>
      </c>
      <c r="L6301" s="6">
        <v>39512.87608059228</v>
      </c>
      <c r="M6301" s="6">
        <v>143772615.36298305</v>
      </c>
      <c r="N6301" s="6">
        <v>3370.392493220667</v>
      </c>
      <c r="O6301" s="6">
        <v>111420612.17676748</v>
      </c>
    </row>
    <row r="6302">
      <c r="A6302">
        <v>6298</v>
      </c>
      <c r="B6302" s="6">
        <v>-174182742.68633887</v>
      </c>
      <c r="C6302" s="6">
        <v>44443108.38610327</v>
      </c>
      <c r="D6302" s="6">
        <v>61855173.14253625</v>
      </c>
      <c r="E6302" s="6">
        <v>58214345.32321295</v>
      </c>
      <c r="F6302" s="6">
        <v>66935771.36802317</v>
      </c>
      <c r="G6302" s="6">
        <v>122368473.84679762</v>
      </c>
      <c r="H6302" s="6">
        <f>NPV(Supuestos!$B$22,C6302:G6302)+B6302</f>
        <v>54876713.13622211</v>
      </c>
      <c r="I6302" s="2">
        <f>IFERROR(IRR(B6302:G6302),"")</f>
        <v>0.24585069584993144</v>
      </c>
      <c r="J6302" s="2">
        <f>IFERROR(MIRR(B6302:G6302,Supuestos!$B$22,Supuestos!$B$22),"")</f>
        <v>0.20418571601916313</v>
      </c>
      <c r="K6302" s="6">
        <v>8093.140284306717</v>
      </c>
      <c r="L6302" s="6">
        <v>38292.391884363846</v>
      </c>
      <c r="M6302" s="6">
        <v>149390286.7389945</v>
      </c>
      <c r="N6302" s="6">
        <v>3162.193715417137</v>
      </c>
      <c r="O6302" s="6">
        <v>111770376.1258452</v>
      </c>
    </row>
    <row r="6303">
      <c r="A6303">
        <v>6299</v>
      </c>
      <c r="B6303" s="6">
        <v>-149803404.33790568</v>
      </c>
      <c r="C6303" s="6">
        <v>39790940.21244264</v>
      </c>
      <c r="D6303" s="6">
        <v>40511612.41376628</v>
      </c>
      <c r="E6303" s="6">
        <v>42449074.91372675</v>
      </c>
      <c r="F6303" s="6">
        <v>31716803.534119293</v>
      </c>
      <c r="G6303" s="6">
        <v>90126699.5165533</v>
      </c>
      <c r="H6303" s="6">
        <f>NPV(Supuestos!$B$22,C6303:G6303)+B6303</f>
        <v>10513093.300887205</v>
      </c>
      <c r="I6303" s="2">
        <f>IFERROR(IRR(B6303:G6303),"")</f>
        <v>0.1656771756702717</v>
      </c>
      <c r="J6303" s="2">
        <f>IFERROR(MIRR(B6303:G6303,Supuestos!$B$22,Supuestos!$B$22),"")</f>
        <v>0.15556973265832252</v>
      </c>
      <c r="K6303" s="6">
        <v>7554.16445607336</v>
      </c>
      <c r="L6303" s="6">
        <v>38671.31600961389</v>
      </c>
      <c r="M6303" s="6">
        <v>126433045.8683532</v>
      </c>
      <c r="N6303" s="6">
        <v>3367.263277992606</v>
      </c>
      <c r="O6303" s="6">
        <v>109009580.65064748</v>
      </c>
    </row>
    <row r="6304">
      <c r="A6304">
        <v>6300</v>
      </c>
      <c r="B6304" s="6">
        <v>-171901247.78143924</v>
      </c>
      <c r="C6304" s="6">
        <v>69218588.50273028</v>
      </c>
      <c r="D6304" s="6">
        <v>84042503.85010171</v>
      </c>
      <c r="E6304" s="6">
        <v>67324684.92917275</v>
      </c>
      <c r="F6304" s="6">
        <v>78180441.43461457</v>
      </c>
      <c r="G6304" s="6">
        <v>138108501.0531482</v>
      </c>
      <c r="H6304" s="6">
        <f>NPV(Supuestos!$B$22,C6304:G6304)+B6304</f>
        <v>116945359.87537524</v>
      </c>
      <c r="I6304" s="2">
        <f>IFERROR(IRR(B6304:G6304),"")</f>
        <v>0.3711966260044356</v>
      </c>
      <c r="J6304" s="2">
        <f>IFERROR(MIRR(B6304:G6304,Supuestos!$B$22,Supuestos!$B$22),"")</f>
        <v>0.2646853850185229</v>
      </c>
      <c r="K6304" s="6">
        <v>8533.824698943503</v>
      </c>
      <c r="L6304" s="6">
        <v>41390.60854736319</v>
      </c>
      <c r="M6304" s="6">
        <v>143643631.97937605</v>
      </c>
      <c r="N6304" s="6">
        <v>3322.4968605985246</v>
      </c>
      <c r="O6304" s="6">
        <v>111752715.05600487</v>
      </c>
    </row>
    <row r="6305">
      <c r="A6305">
        <v>6301</v>
      </c>
      <c r="B6305" s="6">
        <v>-172741628.4783678</v>
      </c>
      <c r="C6305" s="6">
        <v>95147864.34097654</v>
      </c>
      <c r="D6305" s="6">
        <v>92021811.52109943</v>
      </c>
      <c r="E6305" s="6">
        <v>108608752.93370262</v>
      </c>
      <c r="F6305" s="6">
        <v>90764537.3057071</v>
      </c>
      <c r="G6305" s="6">
        <v>148520434.25827056</v>
      </c>
      <c r="H6305" s="6">
        <f>NPV(Supuestos!$B$22,C6305:G6305)+B6305</f>
        <v>185713772.92839476</v>
      </c>
      <c r="I6305" s="2">
        <f>IFERROR(IRR(B6305:G6305),"")</f>
        <v>0.5046110688426518</v>
      </c>
      <c r="J6305" s="2">
        <f>IFERROR(MIRR(B6305:G6305,Supuestos!$B$22,Supuestos!$B$22),"")</f>
        <v>0.3192055666512166</v>
      </c>
      <c r="K6305" s="6">
        <v>9477.157132185876</v>
      </c>
      <c r="L6305" s="6">
        <v>39898.78431188743</v>
      </c>
      <c r="M6305" s="6">
        <v>142491464.61381182</v>
      </c>
      <c r="N6305" s="6">
        <v>3378.429240298768</v>
      </c>
      <c r="O6305" s="6">
        <v>110941041.03030127</v>
      </c>
    </row>
    <row r="6306">
      <c r="A6306">
        <v>6302</v>
      </c>
      <c r="B6306" s="6">
        <v>-169556789.77463108</v>
      </c>
      <c r="C6306" s="6">
        <v>55488578.50180948</v>
      </c>
      <c r="D6306" s="6">
        <v>68953678.2233556</v>
      </c>
      <c r="E6306" s="6">
        <v>52071166.70525111</v>
      </c>
      <c r="F6306" s="6">
        <v>66936215.61855776</v>
      </c>
      <c r="G6306" s="6">
        <v>96875026.07224932</v>
      </c>
      <c r="H6306" s="6">
        <f>NPV(Supuestos!$B$22,C6306:G6306)+B6306</f>
        <v>57267038.6070487</v>
      </c>
      <c r="I6306" s="2">
        <f>IFERROR(IRR(B6306:G6306),"")</f>
        <v>0.2627238651622062</v>
      </c>
      <c r="J6306" s="2">
        <f>IFERROR(MIRR(B6306:G6306,Supuestos!$B$22,Supuestos!$B$22),"")</f>
        <v>0.20831328240697466</v>
      </c>
      <c r="K6306" s="6">
        <v>8128.054599862913</v>
      </c>
      <c r="L6306" s="6">
        <v>39114.05985578868</v>
      </c>
      <c r="M6306" s="6">
        <v>144123092.64421856</v>
      </c>
      <c r="N6306" s="6">
        <v>3375.644261793544</v>
      </c>
      <c r="O6306" s="6">
        <v>109378963.74904777</v>
      </c>
    </row>
    <row r="6307">
      <c r="A6307">
        <v>6303</v>
      </c>
      <c r="B6307" s="6">
        <v>-178251607.12045372</v>
      </c>
      <c r="C6307" s="6">
        <v>70109404.72431421</v>
      </c>
      <c r="D6307" s="6">
        <v>72103271.85118303</v>
      </c>
      <c r="E6307" s="6">
        <v>73361060.42198156</v>
      </c>
      <c r="F6307" s="6">
        <v>66466415.13080079</v>
      </c>
      <c r="G6307" s="6">
        <v>120362612.47457597</v>
      </c>
      <c r="H6307" s="6">
        <f>NPV(Supuestos!$B$22,C6307:G6307)+B6307</f>
        <v>90111646.06328177</v>
      </c>
      <c r="I6307" s="2">
        <f>IFERROR(IRR(B6307:G6307),"")</f>
        <v>0.32018960107554373</v>
      </c>
      <c r="J6307" s="2">
        <f>IFERROR(MIRR(B6307:G6307,Supuestos!$B$22,Supuestos!$B$22),"")</f>
        <v>0.23720814392387224</v>
      </c>
      <c r="K6307" s="6">
        <v>8196.521830543637</v>
      </c>
      <c r="L6307" s="6">
        <v>40601.726959499465</v>
      </c>
      <c r="M6307" s="6">
        <v>151628171.80994895</v>
      </c>
      <c r="N6307" s="6">
        <v>3465.1955137339733</v>
      </c>
      <c r="O6307" s="6">
        <v>102727448.76592398</v>
      </c>
    </row>
    <row r="6308">
      <c r="A6308">
        <v>6304</v>
      </c>
      <c r="B6308" s="6">
        <v>-161743774.37512165</v>
      </c>
      <c r="C6308" s="6">
        <v>23145325.618150264</v>
      </c>
      <c r="D6308" s="6">
        <v>22234831.452443924</v>
      </c>
      <c r="E6308" s="6">
        <v>32747373.963339385</v>
      </c>
      <c r="F6308" s="6">
        <v>30302908.389556393</v>
      </c>
      <c r="G6308" s="6">
        <v>79324926.39491118</v>
      </c>
      <c r="H6308" s="6">
        <f>NPV(Supuestos!$B$22,C6308:G6308)+B6308</f>
        <v>-43087696.23030496</v>
      </c>
      <c r="I6308" s="2">
        <f>IFERROR(IRR(B6308:G6308),"")</f>
        <v>0.04231313318552937</v>
      </c>
      <c r="J6308" s="2">
        <f>IFERROR(MIRR(B6308:G6308,Supuestos!$B$22,Supuestos!$B$22),"")</f>
        <v>0.07151272906709383</v>
      </c>
      <c r="K6308" s="6">
        <v>7471.062438429477</v>
      </c>
      <c r="L6308" s="6">
        <v>34264.47604731408</v>
      </c>
      <c r="M6308" s="6">
        <v>141264411.1775573</v>
      </c>
      <c r="N6308" s="6">
        <v>3536.043171895047</v>
      </c>
      <c r="O6308" s="6">
        <v>106200526.1963467</v>
      </c>
    </row>
    <row r="6309">
      <c r="A6309">
        <v>6305</v>
      </c>
      <c r="B6309" s="6">
        <v>-166921042.96336615</v>
      </c>
      <c r="C6309" s="6">
        <v>85626389.25454503</v>
      </c>
      <c r="D6309" s="6">
        <v>104302769.29441702</v>
      </c>
      <c r="E6309" s="6">
        <v>115661019.15460718</v>
      </c>
      <c r="F6309" s="6">
        <v>108682722.46312281</v>
      </c>
      <c r="G6309" s="6">
        <v>144880102.27512378</v>
      </c>
      <c r="H6309" s="6">
        <f>NPV(Supuestos!$B$22,C6309:G6309)+B6309</f>
        <v>206110394.0418746</v>
      </c>
      <c r="I6309" s="2">
        <f>IFERROR(IRR(B6309:G6309),"")</f>
        <v>0.5414614317711742</v>
      </c>
      <c r="J6309" s="2">
        <f>IFERROR(MIRR(B6309:G6309,Supuestos!$B$22,Supuestos!$B$22),"")</f>
        <v>0.33891103232628916</v>
      </c>
      <c r="K6309" s="6">
        <v>8786.463737034663</v>
      </c>
      <c r="L6309" s="6">
        <v>44925.86704434315</v>
      </c>
      <c r="M6309" s="6">
        <v>135341882.8321692</v>
      </c>
      <c r="N6309" s="6">
        <v>3300.693256625285</v>
      </c>
      <c r="O6309" s="6">
        <v>112841212.52806576</v>
      </c>
    </row>
    <row r="6310">
      <c r="A6310">
        <v>6306</v>
      </c>
      <c r="B6310" s="6">
        <v>-160033411.5958053</v>
      </c>
      <c r="C6310" s="6">
        <v>49987713.64049181</v>
      </c>
      <c r="D6310" s="6">
        <v>53651849.71888697</v>
      </c>
      <c r="E6310" s="6">
        <v>39247957.79703419</v>
      </c>
      <c r="F6310" s="6">
        <v>70811392.26519777</v>
      </c>
      <c r="G6310" s="6">
        <v>100253683.08223754</v>
      </c>
      <c r="H6310" s="6">
        <f>NPV(Supuestos!$B$22,C6310:G6310)+B6310</f>
        <v>45584720.05473145</v>
      </c>
      <c r="I6310" s="2">
        <f>IFERROR(IRR(B6310:G6310),"")</f>
        <v>0.23974874994784268</v>
      </c>
      <c r="J6310" s="2">
        <f>IFERROR(MIRR(B6310:G6310,Supuestos!$B$22,Supuestos!$B$22),"")</f>
        <v>0.19860200635485503</v>
      </c>
      <c r="K6310" s="6">
        <v>8533.548662268386</v>
      </c>
      <c r="L6310" s="6">
        <v>34110.96218394762</v>
      </c>
      <c r="M6310" s="6">
        <v>136746407.13872418</v>
      </c>
      <c r="N6310" s="6">
        <v>3352.751221011082</v>
      </c>
      <c r="O6310" s="6">
        <v>106904108.56670158</v>
      </c>
    </row>
    <row r="6311">
      <c r="A6311">
        <v>6307</v>
      </c>
      <c r="B6311" s="6">
        <v>-158042867.72277898</v>
      </c>
      <c r="C6311" s="6">
        <v>55648083.417554416</v>
      </c>
      <c r="D6311" s="6">
        <v>40707505.04911105</v>
      </c>
      <c r="E6311" s="6">
        <v>35327843.663603574</v>
      </c>
      <c r="F6311" s="6">
        <v>36968986.483118236</v>
      </c>
      <c r="G6311" s="6">
        <v>89258436.24578744</v>
      </c>
      <c r="H6311" s="6">
        <f>NPV(Supuestos!$B$22,C6311:G6311)+B6311</f>
        <v>14186274.627175424</v>
      </c>
      <c r="I6311" s="2">
        <f>IFERROR(IRR(B6311:G6311),"")</f>
        <v>0.17454732045911492</v>
      </c>
      <c r="J6311" s="2">
        <f>IFERROR(MIRR(B6311:G6311,Supuestos!$B$22,Supuestos!$B$22),"")</f>
        <v>0.15976820613294307</v>
      </c>
      <c r="K6311" s="6">
        <v>8236.202344420393</v>
      </c>
      <c r="L6311" s="6">
        <v>36110.79830317773</v>
      </c>
      <c r="M6311" s="6">
        <v>134249600.391297</v>
      </c>
      <c r="N6311" s="6">
        <v>3597.34215963011</v>
      </c>
      <c r="O6311" s="6">
        <v>113021242.6059774</v>
      </c>
    </row>
    <row r="6312">
      <c r="A6312">
        <v>6308</v>
      </c>
      <c r="B6312" s="6">
        <v>-163209186.56818125</v>
      </c>
      <c r="C6312" s="6">
        <v>62362836.495615296</v>
      </c>
      <c r="D6312" s="6">
        <v>60675521.62684001</v>
      </c>
      <c r="E6312" s="6">
        <v>67415968.08092977</v>
      </c>
      <c r="F6312" s="6">
        <v>69968712.5835151</v>
      </c>
      <c r="G6312" s="6">
        <v>108536372.21348268</v>
      </c>
      <c r="H6312" s="6">
        <f>NPV(Supuestos!$B$22,C6312:G6312)+B6312</f>
        <v>81484243.25315371</v>
      </c>
      <c r="I6312" s="2">
        <f>IFERROR(IRR(B6312:G6312),"")</f>
        <v>0.31485656480638863</v>
      </c>
      <c r="J6312" s="2">
        <f>IFERROR(MIRR(B6312:G6312,Supuestos!$B$22,Supuestos!$B$22),"")</f>
        <v>0.2361762428822356</v>
      </c>
      <c r="K6312" s="6">
        <v>8070.782212019046</v>
      </c>
      <c r="L6312" s="6">
        <v>41891.09416253979</v>
      </c>
      <c r="M6312" s="6">
        <v>136161674.75945798</v>
      </c>
      <c r="N6312" s="6">
        <v>3424.7966164412596</v>
      </c>
      <c r="O6312" s="6">
        <v>111421739.91650881</v>
      </c>
    </row>
    <row r="6313">
      <c r="A6313">
        <v>6309</v>
      </c>
      <c r="B6313" s="6">
        <v>-163959024.82591867</v>
      </c>
      <c r="C6313" s="6">
        <v>52354483.936510846</v>
      </c>
      <c r="D6313" s="6">
        <v>61702235.971931554</v>
      </c>
      <c r="E6313" s="6">
        <v>49416441.53173725</v>
      </c>
      <c r="F6313" s="6">
        <v>52693688.11142965</v>
      </c>
      <c r="G6313" s="6">
        <v>103196235.38007694</v>
      </c>
      <c r="H6313" s="6">
        <f>NPV(Supuestos!$B$22,C6313:G6313)+B6313</f>
        <v>47594302.972684845</v>
      </c>
      <c r="I6313" s="2">
        <f>IFERROR(IRR(B6313:G6313),"")</f>
        <v>0.24483527701623536</v>
      </c>
      <c r="J6313" s="2">
        <f>IFERROR(MIRR(B6313:G6313,Supuestos!$B$22,Supuestos!$B$22),"")</f>
        <v>0.19961464292998343</v>
      </c>
      <c r="K6313" s="6">
        <v>8782.50683781451</v>
      </c>
      <c r="L6313" s="6">
        <v>33528.728241028</v>
      </c>
      <c r="M6313" s="6">
        <v>140401722.02271444</v>
      </c>
      <c r="N6313" s="6">
        <v>3388.186839967966</v>
      </c>
      <c r="O6313" s="6">
        <v>110392903.4311751</v>
      </c>
    </row>
    <row r="6314">
      <c r="A6314">
        <v>6310</v>
      </c>
      <c r="B6314" s="6">
        <v>-153739848.12941638</v>
      </c>
      <c r="C6314" s="6">
        <v>19015641.147706196</v>
      </c>
      <c r="D6314" s="6">
        <v>32908219.107672304</v>
      </c>
      <c r="E6314" s="6">
        <v>23456074.809514854</v>
      </c>
      <c r="F6314" s="6">
        <v>19245762.03093615</v>
      </c>
      <c r="G6314" s="6">
        <v>59765360.74358098</v>
      </c>
      <c r="H6314" s="6">
        <f>NPV(Supuestos!$B$22,C6314:G6314)+B6314</f>
        <v>-53470181.05042494</v>
      </c>
      <c r="I6314" s="2">
        <f>IFERROR(IRR(B6314:G6314),"")</f>
        <v>0.001230190273831338</v>
      </c>
      <c r="J6314" s="2">
        <f>IFERROR(MIRR(B6314:G6314,Supuestos!$B$22,Supuestos!$B$22),"")</f>
        <v>0.04660179773735762</v>
      </c>
      <c r="K6314" s="6">
        <v>7412.376730857124</v>
      </c>
      <c r="L6314" s="6">
        <v>35629.10002210005</v>
      </c>
      <c r="M6314" s="6">
        <v>132612143.17380075</v>
      </c>
      <c r="N6314" s="6">
        <v>3624.8589451424778</v>
      </c>
      <c r="O6314" s="6">
        <v>107390212.21691465</v>
      </c>
    </row>
    <row r="6315">
      <c r="A6315">
        <v>6311</v>
      </c>
      <c r="B6315" s="6">
        <v>-164464868.23209012</v>
      </c>
      <c r="C6315" s="6">
        <v>50458549.3821892</v>
      </c>
      <c r="D6315" s="6">
        <v>71544099.49349229</v>
      </c>
      <c r="E6315" s="6">
        <v>72513038.88807854</v>
      </c>
      <c r="F6315" s="6">
        <v>73841805.47427373</v>
      </c>
      <c r="G6315" s="6">
        <v>89689978.10705163</v>
      </c>
      <c r="H6315" s="6">
        <f>NPV(Supuestos!$B$22,C6315:G6315)+B6315</f>
        <v>74094555.21011966</v>
      </c>
      <c r="I6315" s="2">
        <f>IFERROR(IRR(B6315:G6315),"")</f>
        <v>0.2991248874890873</v>
      </c>
      <c r="J6315" s="2">
        <f>IFERROR(MIRR(B6315:G6315,Supuestos!$B$22,Supuestos!$B$22),"")</f>
        <v>0.22803158878498553</v>
      </c>
      <c r="K6315" s="6">
        <v>7607.0970990112055</v>
      </c>
      <c r="L6315" s="6">
        <v>45432.18249118049</v>
      </c>
      <c r="M6315" s="6">
        <v>136816306.34165758</v>
      </c>
      <c r="N6315" s="6">
        <v>3366.1725697728493</v>
      </c>
      <c r="O6315" s="6">
        <v>114859905.65469056</v>
      </c>
    </row>
    <row r="6316">
      <c r="A6316">
        <v>6312</v>
      </c>
      <c r="B6316" s="6">
        <v>-169083477.05295628</v>
      </c>
      <c r="C6316" s="6">
        <v>91410570.54179077</v>
      </c>
      <c r="D6316" s="6">
        <v>93921106.54952413</v>
      </c>
      <c r="E6316" s="6">
        <v>73840966.06434335</v>
      </c>
      <c r="F6316" s="6">
        <v>96829692.10424452</v>
      </c>
      <c r="G6316" s="6">
        <v>135447294.84501797</v>
      </c>
      <c r="H6316" s="6">
        <f>NPV(Supuestos!$B$22,C6316:G6316)+B6316</f>
        <v>160889056.0723021</v>
      </c>
      <c r="I6316" s="2">
        <f>IFERROR(IRR(B6316:G6316),"")</f>
        <v>0.4710277195594601</v>
      </c>
      <c r="J6316" s="2">
        <f>IFERROR(MIRR(B6316:G6316,Supuestos!$B$22,Supuestos!$B$22),"")</f>
        <v>0.30310729326282715</v>
      </c>
      <c r="K6316" s="6">
        <v>8728.368315715714</v>
      </c>
      <c r="L6316" s="6">
        <v>41935.3411531892</v>
      </c>
      <c r="M6316" s="6">
        <v>139801308.8105382</v>
      </c>
      <c r="N6316" s="6">
        <v>3383.8788316585124</v>
      </c>
      <c r="O6316" s="6">
        <v>106242580.14950739</v>
      </c>
    </row>
    <row r="6317">
      <c r="A6317">
        <v>6313</v>
      </c>
      <c r="B6317" s="6">
        <v>-150382619.55967197</v>
      </c>
      <c r="C6317" s="6">
        <v>62170026.12637413</v>
      </c>
      <c r="D6317" s="6">
        <v>65989235.770718515</v>
      </c>
      <c r="E6317" s="6">
        <v>66044641.699865796</v>
      </c>
      <c r="F6317" s="6">
        <v>56710940.064088635</v>
      </c>
      <c r="G6317" s="6">
        <v>94513482.89940263</v>
      </c>
      <c r="H6317" s="6">
        <f>NPV(Supuestos!$B$22,C6317:G6317)+B6317</f>
        <v>82172087.677341</v>
      </c>
      <c r="I6317" s="2">
        <f>IFERROR(IRR(B6317:G6317),"")</f>
        <v>0.33887103348145897</v>
      </c>
      <c r="J6317" s="2">
        <f>IFERROR(MIRR(B6317:G6317,Supuestos!$B$22,Supuestos!$B$22),"")</f>
        <v>0.2438566980462975</v>
      </c>
      <c r="K6317" s="6">
        <v>8103.30993477602</v>
      </c>
      <c r="L6317" s="6">
        <v>39367.243857464826</v>
      </c>
      <c r="M6317" s="6">
        <v>124862221.29927638</v>
      </c>
      <c r="N6317" s="6">
        <v>3431.4615178232393</v>
      </c>
      <c r="O6317" s="6">
        <v>103336675.03034993</v>
      </c>
    </row>
    <row r="6318">
      <c r="A6318">
        <v>6314</v>
      </c>
      <c r="B6318" s="6">
        <v>-176353307.07564843</v>
      </c>
      <c r="C6318" s="6">
        <v>43221073.55394773</v>
      </c>
      <c r="D6318" s="6">
        <v>54125735.78014437</v>
      </c>
      <c r="E6318" s="6">
        <v>67742428.58702804</v>
      </c>
      <c r="F6318" s="6">
        <v>64772933.10546691</v>
      </c>
      <c r="G6318" s="6">
        <v>117174027.32467309</v>
      </c>
      <c r="H6318" s="6">
        <f>NPV(Supuestos!$B$22,C6318:G6318)+B6318</f>
        <v>48139415.48051394</v>
      </c>
      <c r="I6318" s="2">
        <f>IFERROR(IRR(B6318:G6318),"")</f>
        <v>0.2320344999108743</v>
      </c>
      <c r="J6318" s="2">
        <f>IFERROR(MIRR(B6318:G6318,Supuestos!$B$22,Supuestos!$B$22),"")</f>
        <v>0.1963784540286897</v>
      </c>
      <c r="K6318" s="6">
        <v>7551.281421377302</v>
      </c>
      <c r="L6318" s="6">
        <v>44948.547763473936</v>
      </c>
      <c r="M6318" s="6">
        <v>149199776.38411155</v>
      </c>
      <c r="N6318" s="6">
        <v>3464.967672495792</v>
      </c>
      <c r="O6318" s="6">
        <v>109269094.17125332</v>
      </c>
    </row>
    <row r="6319">
      <c r="A6319">
        <v>6315</v>
      </c>
      <c r="B6319" s="6">
        <v>-174999643.3795509</v>
      </c>
      <c r="C6319" s="6">
        <v>85922959.05164483</v>
      </c>
      <c r="D6319" s="6">
        <v>89885489.19386314</v>
      </c>
      <c r="E6319" s="6">
        <v>80802552.52810813</v>
      </c>
      <c r="F6319" s="6">
        <v>90009528.68340366</v>
      </c>
      <c r="G6319" s="6">
        <v>117767670.70559888</v>
      </c>
      <c r="H6319" s="6">
        <f>NPV(Supuestos!$B$22,C6319:G6319)+B6319</f>
        <v>138532464.4886171</v>
      </c>
      <c r="I6319" s="2">
        <f>IFERROR(IRR(B6319:G6319),"")</f>
        <v>0.42282784712858956</v>
      </c>
      <c r="J6319" s="2">
        <f>IFERROR(MIRR(B6319:G6319,Supuestos!$B$22,Supuestos!$B$22),"")</f>
        <v>0.2810138434932987</v>
      </c>
      <c r="K6319" s="6">
        <v>8637.153478341057</v>
      </c>
      <c r="L6319" s="6">
        <v>40480.330532971966</v>
      </c>
      <c r="M6319" s="6">
        <v>147028857.16617054</v>
      </c>
      <c r="N6319" s="6">
        <v>3356.655825984975</v>
      </c>
      <c r="O6319" s="6">
        <v>103363249.79751755</v>
      </c>
    </row>
    <row r="6320">
      <c r="A6320">
        <v>6316</v>
      </c>
      <c r="B6320" s="6">
        <v>-168504345.22826988</v>
      </c>
      <c r="C6320" s="6">
        <v>64140378.61762707</v>
      </c>
      <c r="D6320" s="6">
        <v>61017785.762581915</v>
      </c>
      <c r="E6320" s="6">
        <v>74940104.9256959</v>
      </c>
      <c r="F6320" s="6">
        <v>78627921.87825884</v>
      </c>
      <c r="G6320" s="6">
        <v>111160690.30840142</v>
      </c>
      <c r="H6320" s="6">
        <f>NPV(Supuestos!$B$22,C6320:G6320)+B6320</f>
        <v>89580206.88620225</v>
      </c>
      <c r="I6320" s="2">
        <f>IFERROR(IRR(B6320:G6320),"")</f>
        <v>0.32384279884848216</v>
      </c>
      <c r="J6320" s="2">
        <f>IFERROR(MIRR(B6320:G6320,Supuestos!$B$22,Supuestos!$B$22),"")</f>
        <v>0.24146657868472587</v>
      </c>
      <c r="K6320" s="6">
        <v>8592.701192890438</v>
      </c>
      <c r="L6320" s="6">
        <v>38575.269710298984</v>
      </c>
      <c r="M6320" s="6">
        <v>141987083.94380936</v>
      </c>
      <c r="N6320" s="6">
        <v>3315.7617409403124</v>
      </c>
      <c r="O6320" s="6">
        <v>111868600.22984737</v>
      </c>
    </row>
    <row r="6321">
      <c r="A6321">
        <v>6317</v>
      </c>
      <c r="B6321" s="6">
        <v>-156547653.94797826</v>
      </c>
      <c r="C6321" s="6">
        <v>70922302.65327108</v>
      </c>
      <c r="D6321" s="6">
        <v>66450821.77287356</v>
      </c>
      <c r="E6321" s="6">
        <v>56739312.853331</v>
      </c>
      <c r="F6321" s="6">
        <v>68580008.70511103</v>
      </c>
      <c r="G6321" s="6">
        <v>98399634.4432411</v>
      </c>
      <c r="H6321" s="6">
        <f>NPV(Supuestos!$B$22,C6321:G6321)+B6321</f>
        <v>86804619.14882064</v>
      </c>
      <c r="I6321" s="2">
        <f>IFERROR(IRR(B6321:G6321),"")</f>
        <v>0.34344657368185577</v>
      </c>
      <c r="J6321" s="2">
        <f>IFERROR(MIRR(B6321:G6321,Supuestos!$B$22,Supuestos!$B$22),"")</f>
        <v>0.24515271554722284</v>
      </c>
      <c r="K6321" s="6">
        <v>8162.751602396491</v>
      </c>
      <c r="L6321" s="6">
        <v>40065.77861704148</v>
      </c>
      <c r="M6321" s="6">
        <v>130383894.05937678</v>
      </c>
      <c r="N6321" s="6">
        <v>3336.479444925984</v>
      </c>
      <c r="O6321" s="6">
        <v>111160251.78911094</v>
      </c>
    </row>
    <row r="6322">
      <c r="A6322">
        <v>6318</v>
      </c>
      <c r="B6322" s="6">
        <v>-195811098.65278164</v>
      </c>
      <c r="C6322" s="6">
        <v>83858183.00377142</v>
      </c>
      <c r="D6322" s="6">
        <v>69828404.96185152</v>
      </c>
      <c r="E6322" s="6">
        <v>64515216.658804625</v>
      </c>
      <c r="F6322" s="6">
        <v>80327360.56814192</v>
      </c>
      <c r="G6322" s="6">
        <v>116385066.02398437</v>
      </c>
      <c r="H6322" s="6">
        <f>NPV(Supuestos!$B$22,C6322:G6322)+B6322</f>
        <v>83032337.00686975</v>
      </c>
      <c r="I6322" s="2">
        <f>IFERROR(IRR(B6322:G6322),"")</f>
        <v>0.2970504359028241</v>
      </c>
      <c r="J6322" s="2">
        <f>IFERROR(MIRR(B6322:G6322,Supuestos!$B$22,Supuestos!$B$22),"")</f>
        <v>0.22351549993935005</v>
      </c>
      <c r="K6322" s="6">
        <v>8413.403644517783</v>
      </c>
      <c r="L6322" s="6">
        <v>42359.92029846742</v>
      </c>
      <c r="M6322" s="6">
        <v>167299810.02713296</v>
      </c>
      <c r="N6322" s="6">
        <v>3460.0554386774697</v>
      </c>
      <c r="O6322" s="6">
        <v>114513568.80898182</v>
      </c>
    </row>
    <row r="6323">
      <c r="A6323">
        <v>6319</v>
      </c>
      <c r="B6323" s="6">
        <v>-159867483.55416727</v>
      </c>
      <c r="C6323" s="6">
        <v>41590126.064831145</v>
      </c>
      <c r="D6323" s="6">
        <v>37298586.84930839</v>
      </c>
      <c r="E6323" s="6">
        <v>53374087.62496216</v>
      </c>
      <c r="F6323" s="6">
        <v>60164912.11381057</v>
      </c>
      <c r="G6323" s="6">
        <v>102159758.29291122</v>
      </c>
      <c r="H6323" s="6">
        <f>NPV(Supuestos!$B$22,C6323:G6323)+B6323</f>
        <v>30022158.526069783</v>
      </c>
      <c r="I6323" s="2">
        <f>IFERROR(IRR(B6323:G6323),"")</f>
        <v>0.20399034618456774</v>
      </c>
      <c r="J6323" s="2">
        <f>IFERROR(MIRR(B6323:G6323,Supuestos!$B$22,Supuestos!$B$22),"")</f>
        <v>0.17992140225677056</v>
      </c>
      <c r="K6323" s="6">
        <v>8274.491056131239</v>
      </c>
      <c r="L6323" s="6">
        <v>35529.95073648544</v>
      </c>
      <c r="M6323" s="6">
        <v>136348102.78666067</v>
      </c>
      <c r="N6323" s="6">
        <v>3427.4255539911487</v>
      </c>
      <c r="O6323" s="6">
        <v>107521688.94424234</v>
      </c>
    </row>
    <row r="6324">
      <c r="A6324">
        <v>6320</v>
      </c>
      <c r="B6324" s="6">
        <v>-155444574.73070422</v>
      </c>
      <c r="C6324" s="6">
        <v>43862030.03497197</v>
      </c>
      <c r="D6324" s="6">
        <v>25371131.978886034</v>
      </c>
      <c r="E6324" s="6">
        <v>26640913.14314988</v>
      </c>
      <c r="F6324" s="6">
        <v>18872009.39499233</v>
      </c>
      <c r="G6324" s="6">
        <v>86265841.58361281</v>
      </c>
      <c r="H6324" s="6">
        <f>NPV(Supuestos!$B$22,C6324:G6324)+B6324</f>
        <v>-23487470.5519448</v>
      </c>
      <c r="I6324" s="2">
        <f>IFERROR(IRR(B6324:G6324),"")</f>
        <v>0.08142060952027858</v>
      </c>
      <c r="J6324" s="2">
        <f>IFERROR(MIRR(B6324:G6324,Supuestos!$B$22,Supuestos!$B$22),"")</f>
        <v>0.1032559867234395</v>
      </c>
      <c r="K6324" s="6">
        <v>7877.001234817221</v>
      </c>
      <c r="L6324" s="6">
        <v>35450.053348823</v>
      </c>
      <c r="M6324" s="6">
        <v>133105365.610463</v>
      </c>
      <c r="N6324" s="6">
        <v>3476.3124488604567</v>
      </c>
      <c r="O6324" s="6">
        <v>117512663.22571506</v>
      </c>
    </row>
    <row r="6325">
      <c r="A6325">
        <v>6321</v>
      </c>
      <c r="B6325" s="6">
        <v>-176484048.46652234</v>
      </c>
      <c r="C6325" s="6">
        <v>46361744.62502332</v>
      </c>
      <c r="D6325" s="6">
        <v>36076952.65176136</v>
      </c>
      <c r="E6325" s="6">
        <v>31043076.866244175</v>
      </c>
      <c r="F6325" s="6">
        <v>40014112.41172123</v>
      </c>
      <c r="G6325" s="6">
        <v>72940203.36585593</v>
      </c>
      <c r="H6325" s="6">
        <f>NPV(Supuestos!$B$22,C6325:G6325)+B6325</f>
        <v>-25528192.399641104</v>
      </c>
      <c r="I6325" s="2">
        <f>IFERROR(IRR(B6325:G6325),"")</f>
        <v>0.08213241979315691</v>
      </c>
      <c r="J6325" s="2">
        <f>IFERROR(MIRR(B6325:G6325,Supuestos!$B$22,Supuestos!$B$22),"")</f>
        <v>0.10492742421563084</v>
      </c>
      <c r="K6325" s="6">
        <v>7619.475057801632</v>
      </c>
      <c r="L6325" s="6">
        <v>37901.274196840095</v>
      </c>
      <c r="M6325" s="6">
        <v>153381023.39438444</v>
      </c>
      <c r="N6325" s="6">
        <v>3617.340109590441</v>
      </c>
      <c r="O6325" s="6">
        <v>108608008.19166662</v>
      </c>
    </row>
    <row r="6326">
      <c r="A6326">
        <v>6322</v>
      </c>
      <c r="B6326" s="6">
        <v>-149229967.90498766</v>
      </c>
      <c r="C6326" s="6">
        <v>30740509.71065817</v>
      </c>
      <c r="D6326" s="6">
        <v>25185832.454529185</v>
      </c>
      <c r="E6326" s="6">
        <v>27459660.129041396</v>
      </c>
      <c r="F6326" s="6">
        <v>39002534.2918193</v>
      </c>
      <c r="G6326" s="6">
        <v>49291368.125929624</v>
      </c>
      <c r="H6326" s="6">
        <f>NPV(Supuestos!$B$22,C6326:G6326)+B6326</f>
        <v>-35657416.477056004</v>
      </c>
      <c r="I6326" s="2">
        <f>IFERROR(IRR(B6326:G6326),"")</f>
        <v>0.04406513648915188</v>
      </c>
      <c r="J6326" s="2">
        <f>IFERROR(MIRR(B6326:G6326,Supuestos!$B$22,Supuestos!$B$22),"")</f>
        <v>0.07941467637438371</v>
      </c>
      <c r="K6326" s="6">
        <v>7350.690224389507</v>
      </c>
      <c r="L6326" s="6">
        <v>34035.06695378774</v>
      </c>
      <c r="M6326" s="6">
        <v>129215469.18949567</v>
      </c>
      <c r="N6326" s="6">
        <v>3200.3001272988818</v>
      </c>
      <c r="O6326" s="6">
        <v>113487572.72323827</v>
      </c>
    </row>
    <row r="6327">
      <c r="A6327">
        <v>6323</v>
      </c>
      <c r="B6327" s="6">
        <v>-152793210.3897444</v>
      </c>
      <c r="C6327" s="6">
        <v>66128473.12441526</v>
      </c>
      <c r="D6327" s="6">
        <v>76964748.1751171</v>
      </c>
      <c r="E6327" s="6">
        <v>49996705.59758258</v>
      </c>
      <c r="F6327" s="6">
        <v>68708265.70444852</v>
      </c>
      <c r="G6327" s="6">
        <v>111106259.99791375</v>
      </c>
      <c r="H6327" s="6">
        <f>NPV(Supuestos!$B$22,C6327:G6327)+B6327</f>
        <v>96568367.78852993</v>
      </c>
      <c r="I6327" s="2">
        <f>IFERROR(IRR(B6327:G6327),"")</f>
        <v>0.36449124783805625</v>
      </c>
      <c r="J6327" s="2">
        <f>IFERROR(MIRR(B6327:G6327,Supuestos!$B$22,Supuestos!$B$22),"")</f>
        <v>0.25733193888797157</v>
      </c>
      <c r="K6327" s="6">
        <v>7872.782608780543</v>
      </c>
      <c r="L6327" s="6">
        <v>42343.13183828704</v>
      </c>
      <c r="M6327" s="6">
        <v>126124548.63472298</v>
      </c>
      <c r="N6327" s="6">
        <v>3350.072480396678</v>
      </c>
      <c r="O6327" s="6">
        <v>107944601.22563797</v>
      </c>
    </row>
    <row r="6328">
      <c r="A6328">
        <v>6324</v>
      </c>
      <c r="B6328" s="6">
        <v>-162978784.87303522</v>
      </c>
      <c r="C6328" s="6">
        <v>60784060.46604755</v>
      </c>
      <c r="D6328" s="6">
        <v>46760464.46980347</v>
      </c>
      <c r="E6328" s="6">
        <v>45554394.02008219</v>
      </c>
      <c r="F6328" s="6">
        <v>41137754.23522318</v>
      </c>
      <c r="G6328" s="6">
        <v>92684230.46009706</v>
      </c>
      <c r="H6328" s="6">
        <f>NPV(Supuestos!$B$22,C6328:G6328)+B6328</f>
        <v>29563281.75932875</v>
      </c>
      <c r="I6328" s="2">
        <f>IFERROR(IRR(B6328:G6328),"")</f>
        <v>0.20954833594260056</v>
      </c>
      <c r="J6328" s="2">
        <f>IFERROR(MIRR(B6328:G6328,Supuestos!$B$22,Supuestos!$B$22),"")</f>
        <v>0.17864701872281152</v>
      </c>
      <c r="K6328" s="6">
        <v>7770.544078353271</v>
      </c>
      <c r="L6328" s="6">
        <v>40985.38891232183</v>
      </c>
      <c r="M6328" s="6">
        <v>137500483.18410337</v>
      </c>
      <c r="N6328" s="6">
        <v>3362.7566141697266</v>
      </c>
      <c r="O6328" s="6">
        <v>117037180.85719359</v>
      </c>
    </row>
    <row r="6329">
      <c r="A6329">
        <v>6325</v>
      </c>
      <c r="B6329" s="6">
        <v>-170454715.54606473</v>
      </c>
      <c r="C6329" s="6">
        <v>52527831.54188074</v>
      </c>
      <c r="D6329" s="6">
        <v>59277572.642944604</v>
      </c>
      <c r="E6329" s="6">
        <v>51315841.57640824</v>
      </c>
      <c r="F6329" s="6">
        <v>48088180.989432245</v>
      </c>
      <c r="G6329" s="6">
        <v>79261914.18388893</v>
      </c>
      <c r="H6329" s="6">
        <f>NPV(Supuestos!$B$22,C6329:G6329)+B6329</f>
        <v>25509446.418146834</v>
      </c>
      <c r="I6329" s="2">
        <f>IFERROR(IRR(B6329:G6329),"")</f>
        <v>0.19801537722323675</v>
      </c>
      <c r="J6329" s="2">
        <f>IFERROR(MIRR(B6329:G6329,Supuestos!$B$22,Supuestos!$B$22),"")</f>
        <v>0.17224497082592793</v>
      </c>
      <c r="K6329" s="6">
        <v>8281.509059468717</v>
      </c>
      <c r="L6329" s="6">
        <v>35292.391261638215</v>
      </c>
      <c r="M6329" s="6">
        <v>147072774.90897903</v>
      </c>
      <c r="N6329" s="6">
        <v>3357.975833800932</v>
      </c>
      <c r="O6329" s="6">
        <v>113766294.54156195</v>
      </c>
    </row>
    <row r="6330">
      <c r="A6330">
        <v>6326</v>
      </c>
      <c r="B6330" s="6">
        <v>-176493937.30456206</v>
      </c>
      <c r="C6330" s="6">
        <v>91609449.86777878</v>
      </c>
      <c r="D6330" s="6">
        <v>82183505.33342862</v>
      </c>
      <c r="E6330" s="6">
        <v>98914146.34702878</v>
      </c>
      <c r="F6330" s="6">
        <v>91310400.0514127</v>
      </c>
      <c r="G6330" s="6">
        <v>143641702.6585605</v>
      </c>
      <c r="H6330" s="6">
        <f>NPV(Supuestos!$B$22,C6330:G6330)+B6330</f>
        <v>162533085.5551118</v>
      </c>
      <c r="I6330" s="2">
        <f>IFERROR(IRR(B6330:G6330),"")</f>
        <v>0.4543266157514737</v>
      </c>
      <c r="J6330" s="2">
        <f>IFERROR(MIRR(B6330:G6330,Supuestos!$B$22,Supuestos!$B$22),"")</f>
        <v>0.2989898457591318</v>
      </c>
      <c r="K6330" s="6">
        <v>8749.044630835071</v>
      </c>
      <c r="L6330" s="6">
        <v>43985.81681538497</v>
      </c>
      <c r="M6330" s="6">
        <v>145707227.34923896</v>
      </c>
      <c r="N6330" s="6">
        <v>3479.574018406371</v>
      </c>
      <c r="O6330" s="6">
        <v>108131891.35314755</v>
      </c>
    </row>
    <row r="6331">
      <c r="A6331">
        <v>6327</v>
      </c>
      <c r="B6331" s="6">
        <v>-193085410.5119915</v>
      </c>
      <c r="C6331" s="6">
        <v>69504857.47971842</v>
      </c>
      <c r="D6331" s="6">
        <v>84356598.16405341</v>
      </c>
      <c r="E6331" s="6">
        <v>70441867.18856777</v>
      </c>
      <c r="F6331" s="6">
        <v>75137427.54788612</v>
      </c>
      <c r="G6331" s="6">
        <v>114820747.7508421</v>
      </c>
      <c r="H6331" s="6">
        <f>NPV(Supuestos!$B$22,C6331:G6331)+B6331</f>
        <v>84461367.05924165</v>
      </c>
      <c r="I6331" s="2">
        <f>IFERROR(IRR(B6331:G6331),"")</f>
        <v>0.2989554753216319</v>
      </c>
      <c r="J6331" s="2">
        <f>IFERROR(MIRR(B6331:G6331,Supuestos!$B$22,Supuestos!$B$22),"")</f>
        <v>0.2258072827358084</v>
      </c>
      <c r="K6331" s="6">
        <v>8123.989974308931</v>
      </c>
      <c r="L6331" s="6">
        <v>43914.83142500013</v>
      </c>
      <c r="M6331" s="6">
        <v>164544318.49437806</v>
      </c>
      <c r="N6331" s="6">
        <v>3505.186982949575</v>
      </c>
      <c r="O6331" s="6">
        <v>109345460.8278438</v>
      </c>
    </row>
    <row r="6332">
      <c r="A6332">
        <v>6328</v>
      </c>
      <c r="B6332" s="6">
        <v>-162274640.42354724</v>
      </c>
      <c r="C6332" s="6">
        <v>64886447.21558319</v>
      </c>
      <c r="D6332" s="6">
        <v>63639067.99928858</v>
      </c>
      <c r="E6332" s="6">
        <v>65146978.909449115</v>
      </c>
      <c r="F6332" s="6">
        <v>62851450.95565267</v>
      </c>
      <c r="G6332" s="6">
        <v>105004922.73067108</v>
      </c>
      <c r="H6332" s="6">
        <f>NPV(Supuestos!$B$22,C6332:G6332)+B6332</f>
        <v>79333218.21330652</v>
      </c>
      <c r="I6332" s="2">
        <f>IFERROR(IRR(B6332:G6332),"")</f>
        <v>0.3157518270639119</v>
      </c>
      <c r="J6332" s="2">
        <f>IFERROR(MIRR(B6332:G6332,Supuestos!$B$22,Supuestos!$B$22),"")</f>
        <v>0.234459742364036</v>
      </c>
      <c r="K6332" s="6">
        <v>7920.816832692137</v>
      </c>
      <c r="L6332" s="6">
        <v>40780.66763794348</v>
      </c>
      <c r="M6332" s="6">
        <v>136433344.52954355</v>
      </c>
      <c r="N6332" s="6">
        <v>3272.9541497925916</v>
      </c>
      <c r="O6332" s="6">
        <v>108562227.31537001</v>
      </c>
    </row>
    <row r="6333">
      <c r="A6333">
        <v>6329</v>
      </c>
      <c r="B6333" s="6">
        <v>-168392993.13398063</v>
      </c>
      <c r="C6333" s="6">
        <v>69219970.76695827</v>
      </c>
      <c r="D6333" s="6">
        <v>50278890.66944618</v>
      </c>
      <c r="E6333" s="6">
        <v>72119130.50579464</v>
      </c>
      <c r="F6333" s="6">
        <v>46004861.15521907</v>
      </c>
      <c r="G6333" s="6">
        <v>108048252.14143923</v>
      </c>
      <c r="H6333" s="6">
        <f>NPV(Supuestos!$B$22,C6333:G6333)+B6333</f>
        <v>63048059.42519972</v>
      </c>
      <c r="I6333" s="2">
        <f>IFERROR(IRR(B6333:G6333),"")</f>
        <v>0.2781234022612076</v>
      </c>
      <c r="J6333" s="2">
        <f>IFERROR(MIRR(B6333:G6333,Supuestos!$B$22,Supuestos!$B$22),"")</f>
        <v>0.21486529898928497</v>
      </c>
      <c r="K6333" s="6">
        <v>8543.142476282635</v>
      </c>
      <c r="L6333" s="6">
        <v>35702.539040354284</v>
      </c>
      <c r="M6333" s="6">
        <v>143992042.91103745</v>
      </c>
      <c r="N6333" s="6">
        <v>3328.1265874393284</v>
      </c>
      <c r="O6333" s="6">
        <v>109596026.26339264</v>
      </c>
    </row>
    <row r="6334">
      <c r="A6334">
        <v>6330</v>
      </c>
      <c r="B6334" s="6">
        <v>-174841807.91754314</v>
      </c>
      <c r="C6334" s="6">
        <v>70485577.00457871</v>
      </c>
      <c r="D6334" s="6">
        <v>69474530.12218775</v>
      </c>
      <c r="E6334" s="6">
        <v>55738994.2143684</v>
      </c>
      <c r="F6334" s="6">
        <v>71156992.13830009</v>
      </c>
      <c r="G6334" s="6">
        <v>110014534.25873935</v>
      </c>
      <c r="H6334" s="6">
        <f>NPV(Supuestos!$B$22,C6334:G6334)+B6334</f>
        <v>77337027.37664965</v>
      </c>
      <c r="I6334" s="2">
        <f>IFERROR(IRR(B6334:G6334),"")</f>
        <v>0.30113660045945845</v>
      </c>
      <c r="J6334" s="2">
        <f>IFERROR(MIRR(B6334:G6334,Supuestos!$B$22,Supuestos!$B$22),"")</f>
        <v>0.22664112375825418</v>
      </c>
      <c r="K6334" s="6">
        <v>8471.94749110159</v>
      </c>
      <c r="L6334" s="6">
        <v>38530.1037306477</v>
      </c>
      <c r="M6334" s="6">
        <v>148727806.66692355</v>
      </c>
      <c r="N6334" s="6">
        <v>3363.584911481788</v>
      </c>
      <c r="O6334" s="6">
        <v>108760652.6740486</v>
      </c>
    </row>
    <row r="6335">
      <c r="A6335">
        <v>6331</v>
      </c>
      <c r="B6335" s="6">
        <v>-157865891.23837516</v>
      </c>
      <c r="C6335" s="6">
        <v>57513838.383122586</v>
      </c>
      <c r="D6335" s="6">
        <v>57890578.93634222</v>
      </c>
      <c r="E6335" s="6">
        <v>49986927.110929444</v>
      </c>
      <c r="F6335" s="6">
        <v>57741572.658620864</v>
      </c>
      <c r="G6335" s="6">
        <v>85517273.01628059</v>
      </c>
      <c r="H6335" s="6">
        <f>NPV(Supuestos!$B$22,C6335:G6335)+B6335</f>
        <v>49472155.08528877</v>
      </c>
      <c r="I6335" s="2">
        <f>IFERROR(IRR(B6335:G6335),"")</f>
        <v>0.25722197397952556</v>
      </c>
      <c r="J6335" s="2">
        <f>IFERROR(MIRR(B6335:G6335,Supuestos!$B$22,Supuestos!$B$22),"")</f>
        <v>0.20387942059963926</v>
      </c>
      <c r="K6335" s="6">
        <v>8109.80117418927</v>
      </c>
      <c r="L6335" s="6">
        <v>38182.771489878025</v>
      </c>
      <c r="M6335" s="6">
        <v>133093516.43338208</v>
      </c>
      <c r="N6335" s="6">
        <v>3439.8926973032453</v>
      </c>
      <c r="O6335" s="6">
        <v>107289265.04839034</v>
      </c>
    </row>
    <row r="6336">
      <c r="A6336">
        <v>6332</v>
      </c>
      <c r="B6336" s="6">
        <v>-161257053.50063357</v>
      </c>
      <c r="C6336" s="6">
        <v>51653293.88427577</v>
      </c>
      <c r="D6336" s="6">
        <v>55517711.365694545</v>
      </c>
      <c r="E6336" s="6">
        <v>45695613.14850286</v>
      </c>
      <c r="F6336" s="6">
        <v>53589290.59254967</v>
      </c>
      <c r="G6336" s="6">
        <v>93462346.70928445</v>
      </c>
      <c r="H6336" s="6">
        <f>NPV(Supuestos!$B$22,C6336:G6336)+B6336</f>
        <v>37885743.073355466</v>
      </c>
      <c r="I6336" s="2">
        <f>IFERROR(IRR(B6336:G6336),"")</f>
        <v>0.2261916039293173</v>
      </c>
      <c r="J6336" s="2">
        <f>IFERROR(MIRR(B6336:G6336,Supuestos!$B$22,Supuestos!$B$22),"")</f>
        <v>0.18914284653811397</v>
      </c>
      <c r="K6336" s="6">
        <v>8169.649786587719</v>
      </c>
      <c r="L6336" s="6">
        <v>36721.76324621894</v>
      </c>
      <c r="M6336" s="6">
        <v>137256737.8792258</v>
      </c>
      <c r="N6336" s="6">
        <v>3416.244854902228</v>
      </c>
      <c r="O6336" s="6">
        <v>110778855.97564526</v>
      </c>
    </row>
    <row r="6337">
      <c r="A6337">
        <v>6333</v>
      </c>
      <c r="B6337" s="6">
        <v>-192739091.39076486</v>
      </c>
      <c r="C6337" s="6">
        <v>77711870.3148844</v>
      </c>
      <c r="D6337" s="6">
        <v>86538740.72708684</v>
      </c>
      <c r="E6337" s="6">
        <v>89666427.37608346</v>
      </c>
      <c r="F6337" s="6">
        <v>80474980.58283143</v>
      </c>
      <c r="G6337" s="6">
        <v>126913284.67764416</v>
      </c>
      <c r="H6337" s="6">
        <f>NPV(Supuestos!$B$22,C6337:G6337)+B6337</f>
        <v>116102683.26303837</v>
      </c>
      <c r="I6337" s="2">
        <f>IFERROR(IRR(B6337:G6337),"")</f>
        <v>0.3534864600084637</v>
      </c>
      <c r="J6337" s="2">
        <f>IFERROR(MIRR(B6337:G6337,Supuestos!$B$22,Supuestos!$B$22),"")</f>
        <v>0.25273178793293294</v>
      </c>
      <c r="K6337" s="6">
        <v>8312.499940358593</v>
      </c>
      <c r="L6337" s="6">
        <v>42782.271030411495</v>
      </c>
      <c r="M6337" s="6">
        <v>164288881.3596688</v>
      </c>
      <c r="N6337" s="6">
        <v>3237.96051091825</v>
      </c>
      <c r="O6337" s="6">
        <v>111390353.18357289</v>
      </c>
    </row>
    <row r="6338">
      <c r="A6338">
        <v>6334</v>
      </c>
      <c r="B6338" s="6">
        <v>-161177646.78197992</v>
      </c>
      <c r="C6338" s="6">
        <v>41947348.44906473</v>
      </c>
      <c r="D6338" s="6">
        <v>55257644.15452832</v>
      </c>
      <c r="E6338" s="6">
        <v>54118489.677388534</v>
      </c>
      <c r="F6338" s="6">
        <v>62563608.05234903</v>
      </c>
      <c r="G6338" s="6">
        <v>114284300.59479359</v>
      </c>
      <c r="H6338" s="6">
        <f>NPV(Supuestos!$B$22,C6338:G6338)+B6338</f>
        <v>51064037.78509658</v>
      </c>
      <c r="I6338" s="2">
        <f>IFERROR(IRR(B6338:G6338),"")</f>
        <v>0.24617300457048646</v>
      </c>
      <c r="J6338" s="2">
        <f>IFERROR(MIRR(B6338:G6338,Supuestos!$B$22,Supuestos!$B$22),"")</f>
        <v>0.204508935182794</v>
      </c>
      <c r="K6338" s="6">
        <v>8358.404474882671</v>
      </c>
      <c r="L6338" s="6">
        <v>36830.94940196379</v>
      </c>
      <c r="M6338" s="6">
        <v>136549808.9983358</v>
      </c>
      <c r="N6338" s="6">
        <v>3395.0937346865735</v>
      </c>
      <c r="O6338" s="6">
        <v>108733275.25727189</v>
      </c>
    </row>
    <row r="6339">
      <c r="A6339">
        <v>6335</v>
      </c>
      <c r="B6339" s="6">
        <v>-170082729.77414927</v>
      </c>
      <c r="C6339" s="6">
        <v>90673381.87808353</v>
      </c>
      <c r="D6339" s="6">
        <v>83591132.49580942</v>
      </c>
      <c r="E6339" s="6">
        <v>108193733.70204857</v>
      </c>
      <c r="F6339" s="6">
        <v>90180133.18722099</v>
      </c>
      <c r="G6339" s="6">
        <v>150338629.0986396</v>
      </c>
      <c r="H6339" s="6">
        <f>NPV(Supuestos!$B$22,C6339:G6339)+B6339</f>
        <v>178278726.3763005</v>
      </c>
      <c r="I6339" s="2">
        <f>IFERROR(IRR(B6339:G6339),"")</f>
        <v>0.4896310431075494</v>
      </c>
      <c r="J6339" s="2">
        <f>IFERROR(MIRR(B6339:G6339,Supuestos!$B$22,Supuestos!$B$22),"")</f>
        <v>0.3157665072920983</v>
      </c>
      <c r="K6339" s="6">
        <v>8473.04682683734</v>
      </c>
      <c r="L6339" s="6">
        <v>44815.61544148488</v>
      </c>
      <c r="M6339" s="6">
        <v>139704745.1174104</v>
      </c>
      <c r="N6339" s="6">
        <v>3359.2905263106027</v>
      </c>
      <c r="O6339" s="6">
        <v>104359180.37306112</v>
      </c>
    </row>
    <row r="6340">
      <c r="A6340">
        <v>6336</v>
      </c>
      <c r="B6340" s="6">
        <v>-165822877.24924454</v>
      </c>
      <c r="C6340" s="6">
        <v>53008901.9710246</v>
      </c>
      <c r="D6340" s="6">
        <v>43886838.9877984</v>
      </c>
      <c r="E6340" s="6">
        <v>34946840.32792751</v>
      </c>
      <c r="F6340" s="6">
        <v>45014645.64737919</v>
      </c>
      <c r="G6340" s="6">
        <v>70603670.41254742</v>
      </c>
      <c r="H6340" s="6">
        <f>NPV(Supuestos!$B$22,C6340:G6340)+B6340</f>
        <v>1355396.7800562754</v>
      </c>
      <c r="I6340" s="2">
        <f>IFERROR(IRR(B6340:G6340),"")</f>
        <v>0.14327641728500048</v>
      </c>
      <c r="J6340" s="2">
        <f>IFERROR(MIRR(B6340:G6340,Supuestos!$B$22,Supuestos!$B$22),"")</f>
        <v>0.1418575544056786</v>
      </c>
      <c r="K6340" s="6">
        <v>7874.691471978229</v>
      </c>
      <c r="L6340" s="6">
        <v>36394.73247956801</v>
      </c>
      <c r="M6340" s="6">
        <v>142895094.09070188</v>
      </c>
      <c r="N6340" s="6">
        <v>3476.3608262563744</v>
      </c>
      <c r="O6340" s="6">
        <v>110820564.12155277</v>
      </c>
    </row>
    <row r="6341">
      <c r="A6341">
        <v>6337</v>
      </c>
      <c r="B6341" s="6">
        <v>-179704629.6949326</v>
      </c>
      <c r="C6341" s="6">
        <v>50890420.2572847</v>
      </c>
      <c r="D6341" s="6">
        <v>70163037.72337425</v>
      </c>
      <c r="E6341" s="6">
        <v>61227060.781706214</v>
      </c>
      <c r="F6341" s="6">
        <v>58002937.55517739</v>
      </c>
      <c r="G6341" s="6">
        <v>114497849.49322855</v>
      </c>
      <c r="H6341" s="6">
        <f>NPV(Supuestos!$B$22,C6341:G6341)+B6341</f>
        <v>54059781.62372015</v>
      </c>
      <c r="I6341" s="2">
        <f>IFERROR(IRR(B6341:G6341),"")</f>
        <v>0.24641795950288145</v>
      </c>
      <c r="J6341" s="2">
        <f>IFERROR(MIRR(B6341:G6341,Supuestos!$B$22,Supuestos!$B$22),"")</f>
        <v>0.20156889432812108</v>
      </c>
      <c r="K6341" s="6">
        <v>7577.791119540771</v>
      </c>
      <c r="L6341" s="6">
        <v>43446.55941908144</v>
      </c>
      <c r="M6341" s="6">
        <v>153366313.52369136</v>
      </c>
      <c r="N6341" s="6">
        <v>3279.731628547112</v>
      </c>
      <c r="O6341" s="6">
        <v>107951548.26831509</v>
      </c>
    </row>
    <row r="6342">
      <c r="A6342">
        <v>6338</v>
      </c>
      <c r="B6342" s="6">
        <v>-172524374.2518137</v>
      </c>
      <c r="C6342" s="6">
        <v>47547407.665700495</v>
      </c>
      <c r="D6342" s="6">
        <v>38435437.12110576</v>
      </c>
      <c r="E6342" s="6">
        <v>44352417.462349005</v>
      </c>
      <c r="F6342" s="6">
        <v>35810544.37203902</v>
      </c>
      <c r="G6342" s="6">
        <v>68331474.17019022</v>
      </c>
      <c r="H6342" s="6">
        <f>NPV(Supuestos!$B$22,C6342:G6342)+B6342</f>
        <v>-14612739.126357414</v>
      </c>
      <c r="I6342" s="2">
        <f>IFERROR(IRR(B6342:G6342),"")</f>
        <v>0.10576653846830468</v>
      </c>
      <c r="J6342" s="2">
        <f>IFERROR(MIRR(B6342:G6342,Supuestos!$B$22,Supuestos!$B$22),"")</f>
        <v>0.11999887198484394</v>
      </c>
      <c r="K6342" s="6">
        <v>7715.076797888687</v>
      </c>
      <c r="L6342" s="6">
        <v>35928.650994266834</v>
      </c>
      <c r="M6342" s="6">
        <v>150348990.11858904</v>
      </c>
      <c r="N6342" s="6">
        <v>3384.397859995564</v>
      </c>
      <c r="O6342" s="6">
        <v>109586626.69362451</v>
      </c>
    </row>
    <row r="6343">
      <c r="A6343">
        <v>6339</v>
      </c>
      <c r="B6343" s="6">
        <v>-171126734.42003718</v>
      </c>
      <c r="C6343" s="6">
        <v>87174778.39744784</v>
      </c>
      <c r="D6343" s="6">
        <v>75078107.75459787</v>
      </c>
      <c r="E6343" s="6">
        <v>98512894.09855363</v>
      </c>
      <c r="F6343" s="6">
        <v>82520594.93073872</v>
      </c>
      <c r="G6343" s="6">
        <v>147229602.33591598</v>
      </c>
      <c r="H6343" s="6">
        <f>NPV(Supuestos!$B$22,C6343:G6343)+B6343</f>
        <v>154931191.60345602</v>
      </c>
      <c r="I6343" s="2">
        <f>IFERROR(IRR(B6343:G6343),"")</f>
        <v>0.4453627709114607</v>
      </c>
      <c r="J6343" s="2">
        <f>IFERROR(MIRR(B6343:G6343,Supuestos!$B$22,Supuestos!$B$22),"")</f>
        <v>0.29688130896534837</v>
      </c>
      <c r="K6343" s="6">
        <v>8860.014267187153</v>
      </c>
      <c r="L6343" s="6">
        <v>41453.16660724867</v>
      </c>
      <c r="M6343" s="6">
        <v>141744682.61521244</v>
      </c>
      <c r="N6343" s="6">
        <v>3484.733737166971</v>
      </c>
      <c r="O6343" s="6">
        <v>108451835.4905982</v>
      </c>
    </row>
    <row r="6344">
      <c r="A6344">
        <v>6340</v>
      </c>
      <c r="B6344" s="6">
        <v>-169215740.549086</v>
      </c>
      <c r="C6344" s="6">
        <v>49812846.570636034</v>
      </c>
      <c r="D6344" s="6">
        <v>51881634.53785936</v>
      </c>
      <c r="E6344" s="6">
        <v>53965047.47191608</v>
      </c>
      <c r="F6344" s="6">
        <v>42551803.84674209</v>
      </c>
      <c r="G6344" s="6">
        <v>93447388.13873234</v>
      </c>
      <c r="H6344" s="6">
        <f>NPV(Supuestos!$B$22,C6344:G6344)+B6344</f>
        <v>24553570.903426837</v>
      </c>
      <c r="I6344" s="2">
        <f>IFERROR(IRR(B6344:G6344),"")</f>
        <v>0.19410391894138196</v>
      </c>
      <c r="J6344" s="2">
        <f>IFERROR(MIRR(B6344:G6344,Supuestos!$B$22,Supuestos!$B$22),"")</f>
        <v>0.17131498330639316</v>
      </c>
      <c r="K6344" s="6">
        <v>8211.458255315407</v>
      </c>
      <c r="L6344" s="6">
        <v>35052.332106415124</v>
      </c>
      <c r="M6344" s="6">
        <v>146189279.60162362</v>
      </c>
      <c r="N6344" s="6">
        <v>3387.0531974049904</v>
      </c>
      <c r="O6344" s="6">
        <v>109285868.02942228</v>
      </c>
    </row>
    <row r="6345">
      <c r="A6345">
        <v>6341</v>
      </c>
      <c r="B6345" s="6">
        <v>-156033582.44705483</v>
      </c>
      <c r="C6345" s="6">
        <v>45118210.527144685</v>
      </c>
      <c r="D6345" s="6">
        <v>50876329.16885293</v>
      </c>
      <c r="E6345" s="6">
        <v>44011169.37684302</v>
      </c>
      <c r="F6345" s="6">
        <v>61855808.10524647</v>
      </c>
      <c r="G6345" s="6">
        <v>103829304.12367874</v>
      </c>
      <c r="H6345" s="6">
        <f>NPV(Supuestos!$B$22,C6345:G6345)+B6345</f>
        <v>42947055.21968095</v>
      </c>
      <c r="I6345" s="2">
        <f>IFERROR(IRR(B6345:G6345),"")</f>
        <v>0.23486641702947286</v>
      </c>
      <c r="J6345" s="2">
        <f>IFERROR(MIRR(B6345:G6345,Supuestos!$B$22,Supuestos!$B$22),"")</f>
        <v>0.1968050113703963</v>
      </c>
      <c r="K6345" s="6">
        <v>8410.583376183196</v>
      </c>
      <c r="L6345" s="6">
        <v>35555.60262380252</v>
      </c>
      <c r="M6345" s="6">
        <v>132110113.6184205</v>
      </c>
      <c r="N6345" s="6">
        <v>3398.6514086835086</v>
      </c>
      <c r="O6345" s="6">
        <v>110359797.64502768</v>
      </c>
    </row>
    <row r="6346">
      <c r="A6346">
        <v>6342</v>
      </c>
      <c r="B6346" s="6">
        <v>-166491712.98597386</v>
      </c>
      <c r="C6346" s="6">
        <v>32062717.291202042</v>
      </c>
      <c r="D6346" s="6">
        <v>27737796.754568357</v>
      </c>
      <c r="E6346" s="6">
        <v>54538786.71569526</v>
      </c>
      <c r="F6346" s="6">
        <v>26696613.02811321</v>
      </c>
      <c r="G6346" s="6">
        <v>84303302.24824017</v>
      </c>
      <c r="H6346" s="6">
        <f>NPV(Supuestos!$B$22,C6346:G6346)+B6346</f>
        <v>-20620029.368075714</v>
      </c>
      <c r="I6346" s="2">
        <f>IFERROR(IRR(B6346:G6346),"")</f>
        <v>0.0941612153185257</v>
      </c>
      <c r="J6346" s="2">
        <f>IFERROR(MIRR(B6346:G6346,Supuestos!$B$22,Supuestos!$B$22),"")</f>
        <v>0.11024934621700444</v>
      </c>
      <c r="K6346" s="6">
        <v>7907.82405568591</v>
      </c>
      <c r="L6346" s="6">
        <v>34361.73958936409</v>
      </c>
      <c r="M6346" s="6">
        <v>144753585.7123748</v>
      </c>
      <c r="N6346" s="6">
        <v>3462.4556895035007</v>
      </c>
      <c r="O6346" s="6">
        <v>108211939.89870389</v>
      </c>
    </row>
    <row r="6347">
      <c r="A6347">
        <v>6343</v>
      </c>
      <c r="B6347" s="6">
        <v>-156897871.11314303</v>
      </c>
      <c r="C6347" s="6">
        <v>52612480.514552996</v>
      </c>
      <c r="D6347" s="6">
        <v>45904582.53478891</v>
      </c>
      <c r="E6347" s="6">
        <v>39106494.94268446</v>
      </c>
      <c r="F6347" s="6">
        <v>30926391.355732568</v>
      </c>
      <c r="G6347" s="6">
        <v>90057923.20552602</v>
      </c>
      <c r="H6347" s="6">
        <f>NPV(Supuestos!$B$22,C6347:G6347)+B6347</f>
        <v>16055453.099382356</v>
      </c>
      <c r="I6347" s="2">
        <f>IFERROR(IRR(B6347:G6347),"")</f>
        <v>0.17940076675559322</v>
      </c>
      <c r="J6347" s="2">
        <f>IFERROR(MIRR(B6347:G6347,Supuestos!$B$22,Supuestos!$B$22),"")</f>
        <v>0.1624311086351531</v>
      </c>
      <c r="K6347" s="6">
        <v>7673.001862355429</v>
      </c>
      <c r="L6347" s="6">
        <v>36416.451692468174</v>
      </c>
      <c r="M6347" s="6">
        <v>134543990.98060822</v>
      </c>
      <c r="N6347" s="6">
        <v>3372.666473904004</v>
      </c>
      <c r="O6347" s="6">
        <v>102799097.35650535</v>
      </c>
    </row>
    <row r="6348">
      <c r="A6348">
        <v>6344</v>
      </c>
      <c r="B6348" s="6">
        <v>-182454848.8911081</v>
      </c>
      <c r="C6348" s="6">
        <v>90959378.04783282</v>
      </c>
      <c r="D6348" s="6">
        <v>82127599.87279233</v>
      </c>
      <c r="E6348" s="6">
        <v>66712701.93599272</v>
      </c>
      <c r="F6348" s="6">
        <v>112186081.51681678</v>
      </c>
      <c r="G6348" s="6">
        <v>132842135.9256624</v>
      </c>
      <c r="H6348" s="6">
        <f>NPV(Supuestos!$B$22,C6348:G6348)+B6348</f>
        <v>140974983.0579791</v>
      </c>
      <c r="I6348" s="2">
        <f>IFERROR(IRR(B6348:G6348),"")</f>
        <v>0.40807828227219956</v>
      </c>
      <c r="J6348" s="2">
        <f>IFERROR(MIRR(B6348:G6348,Supuestos!$B$22,Supuestos!$B$22),"")</f>
        <v>0.27829115665536297</v>
      </c>
      <c r="K6348" s="6">
        <v>9118.688420270977</v>
      </c>
      <c r="L6348" s="6">
        <v>39176.43152709131</v>
      </c>
      <c r="M6348" s="6">
        <v>153875835.09001797</v>
      </c>
      <c r="N6348" s="6">
        <v>3412.1805960933366</v>
      </c>
      <c r="O6348" s="6">
        <v>110330705.64009608</v>
      </c>
    </row>
    <row r="6349">
      <c r="A6349">
        <v>6345</v>
      </c>
      <c r="B6349" s="6">
        <v>-162418373.14451078</v>
      </c>
      <c r="C6349" s="6">
        <v>43185684.00643806</v>
      </c>
      <c r="D6349" s="6">
        <v>44406760.45317598</v>
      </c>
      <c r="E6349" s="6">
        <v>54269215.82431516</v>
      </c>
      <c r="F6349" s="6">
        <v>40203798.85272419</v>
      </c>
      <c r="G6349" s="6">
        <v>76263612.8527169</v>
      </c>
      <c r="H6349" s="6">
        <f>NPV(Supuestos!$B$22,C6349:G6349)+B6349</f>
        <v>9676348.032441277</v>
      </c>
      <c r="I6349" s="2">
        <f>IFERROR(IRR(B6349:G6349),"")</f>
        <v>0.16267066373770256</v>
      </c>
      <c r="J6349" s="2">
        <f>IFERROR(MIRR(B6349:G6349,Supuestos!$B$22,Supuestos!$B$22),"")</f>
        <v>0.15327088970923608</v>
      </c>
      <c r="K6349" s="6">
        <v>7184.801044979283</v>
      </c>
      <c r="L6349" s="6">
        <v>43969.83440403913</v>
      </c>
      <c r="M6349" s="6">
        <v>137145212.17061427</v>
      </c>
      <c r="N6349" s="6">
        <v>3393.9875083975494</v>
      </c>
      <c r="O6349" s="6">
        <v>110850036.71612924</v>
      </c>
    </row>
    <row r="6350">
      <c r="A6350">
        <v>6346</v>
      </c>
      <c r="B6350" s="6">
        <v>-189246070.38217756</v>
      </c>
      <c r="C6350" s="6">
        <v>77042933.93144062</v>
      </c>
      <c r="D6350" s="6">
        <v>86080755.91661751</v>
      </c>
      <c r="E6350" s="6">
        <v>78126702.90763453</v>
      </c>
      <c r="F6350" s="6">
        <v>78121333.12374215</v>
      </c>
      <c r="G6350" s="6">
        <v>127466211.92843392</v>
      </c>
      <c r="H6350" s="6">
        <f>NPV(Supuestos!$B$22,C6350:G6350)+B6350</f>
        <v>109761153.05646954</v>
      </c>
      <c r="I6350" s="2">
        <f>IFERROR(IRR(B6350:G6350),"")</f>
        <v>0.34654109834203534</v>
      </c>
      <c r="J6350" s="2">
        <f>IFERROR(MIRR(B6350:G6350,Supuestos!$B$22,Supuestos!$B$22),"")</f>
        <v>0.24921103890826157</v>
      </c>
      <c r="K6350" s="6">
        <v>8590.18011644647</v>
      </c>
      <c r="L6350" s="6">
        <v>41360.261923593396</v>
      </c>
      <c r="M6350" s="6">
        <v>160822702.41521195</v>
      </c>
      <c r="N6350" s="6">
        <v>3470.635605106751</v>
      </c>
      <c r="O6350" s="6">
        <v>109203884.24655901</v>
      </c>
    </row>
    <row r="6351">
      <c r="A6351">
        <v>6347</v>
      </c>
      <c r="B6351" s="6">
        <v>-171809567.25343457</v>
      </c>
      <c r="C6351" s="6">
        <v>77547302.05339183</v>
      </c>
      <c r="D6351" s="6">
        <v>83184536.19429684</v>
      </c>
      <c r="E6351" s="6">
        <v>77833704.3879126</v>
      </c>
      <c r="F6351" s="6">
        <v>92080808.88205127</v>
      </c>
      <c r="G6351" s="6">
        <v>122669618.65606426</v>
      </c>
      <c r="H6351" s="6">
        <f>NPV(Supuestos!$B$22,C6351:G6351)+B6351</f>
        <v>130987701.71319422</v>
      </c>
      <c r="I6351" s="2">
        <f>IFERROR(IRR(B6351:G6351),"")</f>
        <v>0.4037699196615698</v>
      </c>
      <c r="J6351" s="2">
        <f>IFERROR(MIRR(B6351:G6351,Supuestos!$B$22,Supuestos!$B$22),"")</f>
        <v>0.2768085237927711</v>
      </c>
      <c r="K6351" s="6">
        <v>8289.188000417742</v>
      </c>
      <c r="L6351" s="6">
        <v>44688.21287510562</v>
      </c>
      <c r="M6351" s="6">
        <v>142175247.41947943</v>
      </c>
      <c r="N6351" s="6">
        <v>3395.4267202566066</v>
      </c>
      <c r="O6351" s="6">
        <v>115308083.66724636</v>
      </c>
    </row>
    <row r="6352">
      <c r="A6352">
        <v>6348</v>
      </c>
      <c r="B6352" s="6">
        <v>-158045029.3500543</v>
      </c>
      <c r="C6352" s="6">
        <v>34947985.004524365</v>
      </c>
      <c r="D6352" s="6">
        <v>21233160.125315633</v>
      </c>
      <c r="E6352" s="6">
        <v>36391114.22289392</v>
      </c>
      <c r="F6352" s="6">
        <v>27886907.902528778</v>
      </c>
      <c r="G6352" s="6">
        <v>82123082.37364541</v>
      </c>
      <c r="H6352" s="6">
        <f>NPV(Supuestos!$B$22,C6352:G6352)+B6352</f>
        <v>-27324265.595117435</v>
      </c>
      <c r="I6352" s="2">
        <f>IFERROR(IRR(B6352:G6352),"")</f>
        <v>0.07544369362687092</v>
      </c>
      <c r="J6352" s="2">
        <f>IFERROR(MIRR(B6352:G6352,Supuestos!$B$22,Supuestos!$B$22),"")</f>
        <v>0.09753302814821385</v>
      </c>
      <c r="K6352" s="6">
        <v>7648.74898203305</v>
      </c>
      <c r="L6352" s="6">
        <v>35742.921563639495</v>
      </c>
      <c r="M6352" s="6">
        <v>136173938.55607232</v>
      </c>
      <c r="N6352" s="6">
        <v>3541.7744140761592</v>
      </c>
      <c r="O6352" s="6">
        <v>111092208.03067641</v>
      </c>
    </row>
    <row r="6353">
      <c r="A6353">
        <v>6349</v>
      </c>
      <c r="B6353" s="6">
        <v>-147711091.6220815</v>
      </c>
      <c r="C6353" s="6">
        <v>69088445.18161374</v>
      </c>
      <c r="D6353" s="6">
        <v>51703983.02397969</v>
      </c>
      <c r="E6353" s="6">
        <v>45220292.292623445</v>
      </c>
      <c r="F6353" s="6">
        <v>39505677.35339327</v>
      </c>
      <c r="G6353" s="6">
        <v>89049178.44964352</v>
      </c>
      <c r="H6353" s="6">
        <f>NPV(Supuestos!$B$22,C6353:G6353)+B6353</f>
        <v>52839638.220242634</v>
      </c>
      <c r="I6353" s="2">
        <f>IFERROR(IRR(B6353:G6353),"")</f>
        <v>0.28006331795083594</v>
      </c>
      <c r="J6353" s="2">
        <f>IFERROR(MIRR(B6353:G6353,Supuestos!$B$22,Supuestos!$B$22),"")</f>
        <v>0.2119008195240608</v>
      </c>
      <c r="K6353" s="6">
        <v>7845.827665826364</v>
      </c>
      <c r="L6353" s="6">
        <v>39150.71295204562</v>
      </c>
      <c r="M6353" s="6">
        <v>123137511.8768026</v>
      </c>
      <c r="N6353" s="6">
        <v>3362.901157978922</v>
      </c>
      <c r="O6353" s="6">
        <v>110003420.9562307</v>
      </c>
    </row>
    <row r="6354">
      <c r="A6354">
        <v>6350</v>
      </c>
      <c r="B6354" s="6">
        <v>-168745389.9527272</v>
      </c>
      <c r="C6354" s="6">
        <v>43115697.240417995</v>
      </c>
      <c r="D6354" s="6">
        <v>51330151.31627309</v>
      </c>
      <c r="E6354" s="6">
        <v>58138180.932026714</v>
      </c>
      <c r="F6354" s="6">
        <v>48576812.29106761</v>
      </c>
      <c r="G6354" s="6">
        <v>81726338.73862688</v>
      </c>
      <c r="H6354" s="6">
        <f>NPV(Supuestos!$B$22,C6354:G6354)+B6354</f>
        <v>19021369.791280765</v>
      </c>
      <c r="I6354" s="2">
        <f>IFERROR(IRR(B6354:G6354),"")</f>
        <v>0.181964260778919</v>
      </c>
      <c r="J6354" s="2">
        <f>IFERROR(MIRR(B6354:G6354,Supuestos!$B$22,Supuestos!$B$22),"")</f>
        <v>0.1646145464774651</v>
      </c>
      <c r="K6354" s="6">
        <v>8483.031892544735</v>
      </c>
      <c r="L6354" s="6">
        <v>32201.796413485456</v>
      </c>
      <c r="M6354" s="6">
        <v>146891880.6749008</v>
      </c>
      <c r="N6354" s="6">
        <v>3323.5810207513473</v>
      </c>
      <c r="O6354" s="6">
        <v>109077494.06160785</v>
      </c>
    </row>
    <row r="6355">
      <c r="A6355">
        <v>6351</v>
      </c>
      <c r="B6355" s="6">
        <v>-171320920.8816318</v>
      </c>
      <c r="C6355" s="6">
        <v>56067093.44984698</v>
      </c>
      <c r="D6355" s="6">
        <v>70508699.54283746</v>
      </c>
      <c r="E6355" s="6">
        <v>69802803.12978688</v>
      </c>
      <c r="F6355" s="6">
        <v>71302618.81564052</v>
      </c>
      <c r="G6355" s="6">
        <v>113528846.91587535</v>
      </c>
      <c r="H6355" s="6">
        <f>NPV(Supuestos!$B$22,C6355:G6355)+B6355</f>
        <v>80409998.59042513</v>
      </c>
      <c r="I6355" s="2">
        <f>IFERROR(IRR(B6355:G6355),"")</f>
        <v>0.3023161691700544</v>
      </c>
      <c r="J6355" s="2">
        <f>IFERROR(MIRR(B6355:G6355,Supuestos!$B$22,Supuestos!$B$22),"")</f>
        <v>0.23120418695594824</v>
      </c>
      <c r="K6355" s="6">
        <v>8177.661877038485</v>
      </c>
      <c r="L6355" s="6">
        <v>41827.74443891173</v>
      </c>
      <c r="M6355" s="6">
        <v>143956668.79358405</v>
      </c>
      <c r="N6355" s="6">
        <v>3376.211436931044</v>
      </c>
      <c r="O6355" s="6">
        <v>113206261.65154433</v>
      </c>
    </row>
    <row r="6356">
      <c r="A6356">
        <v>6352</v>
      </c>
      <c r="B6356" s="6">
        <v>-168092329.4199384</v>
      </c>
      <c r="C6356" s="6">
        <v>46150987.38690038</v>
      </c>
      <c r="D6356" s="6">
        <v>57752470.65680285</v>
      </c>
      <c r="E6356" s="6">
        <v>51037741.31876813</v>
      </c>
      <c r="F6356" s="6">
        <v>50478210.69280956</v>
      </c>
      <c r="G6356" s="6">
        <v>83861734.24478485</v>
      </c>
      <c r="H6356" s="6">
        <f>NPV(Supuestos!$B$22,C6356:G6356)+B6356</f>
        <v>24720975.243832428</v>
      </c>
      <c r="I6356" s="2">
        <f>IFERROR(IRR(B6356:G6356),"")</f>
        <v>0.19511040008110989</v>
      </c>
      <c r="J6356" s="2">
        <f>IFERROR(MIRR(B6356:G6356,Supuestos!$B$22,Supuestos!$B$22),"")</f>
        <v>0.17171684041201352</v>
      </c>
      <c r="K6356" s="6">
        <v>8169.3545997624715</v>
      </c>
      <c r="L6356" s="6">
        <v>35733.4819906515</v>
      </c>
      <c r="M6356" s="6">
        <v>144738770.58266973</v>
      </c>
      <c r="N6356" s="6">
        <v>3305.0710403981307</v>
      </c>
      <c r="O6356" s="6">
        <v>108869863.08258514</v>
      </c>
    </row>
    <row r="6357">
      <c r="A6357">
        <v>6353</v>
      </c>
      <c r="B6357" s="6">
        <v>-178385798.0317331</v>
      </c>
      <c r="C6357" s="6">
        <v>68167245.22821245</v>
      </c>
      <c r="D6357" s="6">
        <v>90476550.10392489</v>
      </c>
      <c r="E6357" s="6">
        <v>69039587.43903384</v>
      </c>
      <c r="F6357" s="6">
        <v>62329712.080097094</v>
      </c>
      <c r="G6357" s="6">
        <v>132978100.86259362</v>
      </c>
      <c r="H6357" s="6">
        <f>NPV(Supuestos!$B$22,C6357:G6357)+B6357</f>
        <v>103597405.37139219</v>
      </c>
      <c r="I6357" s="2">
        <f>IFERROR(IRR(B6357:G6357),"")</f>
        <v>0.34483218078393424</v>
      </c>
      <c r="J6357" s="2">
        <f>IFERROR(MIRR(B6357:G6357,Supuestos!$B$22,Supuestos!$B$22),"")</f>
        <v>0.24933079237282163</v>
      </c>
      <c r="K6357" s="6">
        <v>8096.542430532911</v>
      </c>
      <c r="L6357" s="6">
        <v>43921.20290075954</v>
      </c>
      <c r="M6357" s="6">
        <v>149937007.40084952</v>
      </c>
      <c r="N6357" s="6">
        <v>3444.9688255166016</v>
      </c>
      <c r="O6357" s="6">
        <v>110435492.34446107</v>
      </c>
    </row>
    <row r="6358">
      <c r="A6358">
        <v>6354</v>
      </c>
      <c r="B6358" s="6">
        <v>-181561136.25638437</v>
      </c>
      <c r="C6358" s="6">
        <v>62028668.47854781</v>
      </c>
      <c r="D6358" s="6">
        <v>80700198.41648428</v>
      </c>
      <c r="E6358" s="6">
        <v>76288692.28764024</v>
      </c>
      <c r="F6358" s="6">
        <v>77207678.69938527</v>
      </c>
      <c r="G6358" s="6">
        <v>127771513.77188724</v>
      </c>
      <c r="H6358" s="6">
        <f>NPV(Supuestos!$B$22,C6358:G6358)+B6358</f>
        <v>98512517.23952591</v>
      </c>
      <c r="I6358" s="2">
        <f>IFERROR(IRR(B6358:G6358),"")</f>
        <v>0.3259425462242947</v>
      </c>
      <c r="J6358" s="2">
        <f>IFERROR(MIRR(B6358:G6358,Supuestos!$B$22,Supuestos!$B$22),"")</f>
        <v>0.24323928320152732</v>
      </c>
      <c r="K6358" s="6">
        <v>8409.031106187967</v>
      </c>
      <c r="L6358" s="6">
        <v>40119.5818304274</v>
      </c>
      <c r="M6358" s="6">
        <v>154571791.33003896</v>
      </c>
      <c r="N6358" s="6">
        <v>3303.63811639448</v>
      </c>
      <c r="O6358" s="6">
        <v>107485647.40979771</v>
      </c>
    </row>
    <row r="6359">
      <c r="A6359">
        <v>6355</v>
      </c>
      <c r="B6359" s="6">
        <v>-158104890.63662213</v>
      </c>
      <c r="C6359" s="6">
        <v>63398013.64754746</v>
      </c>
      <c r="D6359" s="6">
        <v>75736524.31715842</v>
      </c>
      <c r="E6359" s="6">
        <v>69247654.60570842</v>
      </c>
      <c r="F6359" s="6">
        <v>81839092.46473469</v>
      </c>
      <c r="G6359" s="6">
        <v>132866444.74287038</v>
      </c>
      <c r="H6359" s="6">
        <f>NPV(Supuestos!$B$22,C6359:G6359)+B6359</f>
        <v>119986373.15115467</v>
      </c>
      <c r="I6359" s="2">
        <f>IFERROR(IRR(B6359:G6359),"")</f>
        <v>0.39005977440691236</v>
      </c>
      <c r="J6359" s="2">
        <f>IFERROR(MIRR(B6359:G6359,Supuestos!$B$22,Supuestos!$B$22),"")</f>
        <v>0.27630144126696865</v>
      </c>
      <c r="K6359" s="6">
        <v>8190.485725098996</v>
      </c>
      <c r="L6359" s="6">
        <v>41985.08848609558</v>
      </c>
      <c r="M6359" s="6">
        <v>130594629.2036314</v>
      </c>
      <c r="N6359" s="6">
        <v>3158.8190629457436</v>
      </c>
      <c r="O6359" s="6">
        <v>111165518.52943175</v>
      </c>
    </row>
    <row r="6360">
      <c r="A6360">
        <v>6356</v>
      </c>
      <c r="B6360" s="6">
        <v>-172580236.22050828</v>
      </c>
      <c r="C6360" s="6">
        <v>69153755.29525419</v>
      </c>
      <c r="D6360" s="6">
        <v>33611000.69433665</v>
      </c>
      <c r="E6360" s="6">
        <v>54374108.83998861</v>
      </c>
      <c r="F6360" s="6">
        <v>52476408.651085466</v>
      </c>
      <c r="G6360" s="6">
        <v>87947698.62714207</v>
      </c>
      <c r="H6360" s="6">
        <f>NPV(Supuestos!$B$22,C6360:G6360)+B6360</f>
        <v>27392026.31354755</v>
      </c>
      <c r="I6360" s="2">
        <f>IFERROR(IRR(B6360:G6360),"")</f>
        <v>0.20127821576017227</v>
      </c>
      <c r="J6360" s="2">
        <f>IFERROR(MIRR(B6360:G6360,Supuestos!$B$22,Supuestos!$B$22),"")</f>
        <v>0.17408784402410293</v>
      </c>
      <c r="K6360" s="6">
        <v>7918.14174521642</v>
      </c>
      <c r="L6360" s="6">
        <v>39529.04897529824</v>
      </c>
      <c r="M6360" s="6">
        <v>147540507.19330722</v>
      </c>
      <c r="N6360" s="6">
        <v>3457.140285242349</v>
      </c>
      <c r="O6360" s="6">
        <v>112169515.64580028</v>
      </c>
    </row>
    <row r="6361">
      <c r="A6361">
        <v>6357</v>
      </c>
      <c r="B6361" s="6">
        <v>-175712947.01522833</v>
      </c>
      <c r="C6361" s="6">
        <v>68420760.0829001</v>
      </c>
      <c r="D6361" s="6">
        <v>60536302.07405514</v>
      </c>
      <c r="E6361" s="6">
        <v>49379593.43674786</v>
      </c>
      <c r="F6361" s="6">
        <v>64511387.45529774</v>
      </c>
      <c r="G6361" s="6">
        <v>102244791.90790099</v>
      </c>
      <c r="H6361" s="6">
        <f>NPV(Supuestos!$B$22,C6361:G6361)+B6361</f>
        <v>55514462.56392451</v>
      </c>
      <c r="I6361" s="2">
        <f>IFERROR(IRR(B6361:G6361),"")</f>
        <v>0.2578410770049208</v>
      </c>
      <c r="J6361" s="2">
        <f>IFERROR(MIRR(B6361:G6361,Supuestos!$B$22,Supuestos!$B$22),"")</f>
        <v>0.2043479051779391</v>
      </c>
      <c r="K6361" s="6">
        <v>7517.808655072556</v>
      </c>
      <c r="L6361" s="6">
        <v>45684.61436411388</v>
      </c>
      <c r="M6361" s="6">
        <v>148237091.87361336</v>
      </c>
      <c r="N6361" s="6">
        <v>3368.197973848631</v>
      </c>
      <c r="O6361" s="6">
        <v>116278251.25538164</v>
      </c>
    </row>
    <row r="6362">
      <c r="A6362">
        <v>6358</v>
      </c>
      <c r="B6362" s="6">
        <v>-186508193.70346138</v>
      </c>
      <c r="C6362" s="6">
        <v>46459427.9754328</v>
      </c>
      <c r="D6362" s="6">
        <v>44135251.83900555</v>
      </c>
      <c r="E6362" s="6">
        <v>42635370.37647517</v>
      </c>
      <c r="F6362" s="6">
        <v>35450425.294786245</v>
      </c>
      <c r="G6362" s="6">
        <v>93313395.91027372</v>
      </c>
      <c r="H6362" s="6">
        <f>NPV(Supuestos!$B$22,C6362:G6362)+B6362</f>
        <v>-13562454.334441744</v>
      </c>
      <c r="I6362" s="2">
        <f>IFERROR(IRR(B6362:G6362),"")</f>
        <v>0.11207079774975352</v>
      </c>
      <c r="J6362" s="2">
        <f>IFERROR(MIRR(B6362:G6362,Supuestos!$B$22,Supuestos!$B$22),"")</f>
        <v>0.12291592663027195</v>
      </c>
      <c r="K6362" s="6">
        <v>7053.766565884568</v>
      </c>
      <c r="L6362" s="6">
        <v>45825.792904263035</v>
      </c>
      <c r="M6362" s="6">
        <v>160648638.0360021</v>
      </c>
      <c r="N6362" s="6">
        <v>3472.0498200816414</v>
      </c>
      <c r="O6362" s="6">
        <v>116301981.98690926</v>
      </c>
    </row>
    <row r="6363">
      <c r="A6363">
        <v>6359</v>
      </c>
      <c r="B6363" s="6">
        <v>-146930862.59963083</v>
      </c>
      <c r="C6363" s="6">
        <v>51485823.473740265</v>
      </c>
      <c r="D6363" s="6">
        <v>39166344.38725969</v>
      </c>
      <c r="E6363" s="6">
        <v>43488029.673088506</v>
      </c>
      <c r="F6363" s="6">
        <v>43533173.50964418</v>
      </c>
      <c r="G6363" s="6">
        <v>88240107.5521788</v>
      </c>
      <c r="H6363" s="6">
        <f>NPV(Supuestos!$B$22,C6363:G6363)+B6363</f>
        <v>29326832.236210078</v>
      </c>
      <c r="I6363" s="2">
        <f>IFERROR(IRR(B6363:G6363),"")</f>
        <v>0.21360969703158092</v>
      </c>
      <c r="J6363" s="2">
        <f>IFERROR(MIRR(B6363:G6363,Supuestos!$B$22,Supuestos!$B$22),"")</f>
        <v>0.18225691500384622</v>
      </c>
      <c r="K6363" s="6">
        <v>7446.219268676867</v>
      </c>
      <c r="L6363" s="6">
        <v>40578.363009596724</v>
      </c>
      <c r="M6363" s="6">
        <v>122758431.51695693</v>
      </c>
      <c r="N6363" s="6">
        <v>3357.2684438588717</v>
      </c>
      <c r="O6363" s="6">
        <v>111070360.80721176</v>
      </c>
    </row>
    <row r="6364">
      <c r="A6364">
        <v>6360</v>
      </c>
      <c r="B6364" s="6">
        <v>-181715136.5419263</v>
      </c>
      <c r="C6364" s="6">
        <v>87452135.04165241</v>
      </c>
      <c r="D6364" s="6">
        <v>86635047.61354469</v>
      </c>
      <c r="E6364" s="6">
        <v>85732176.87403753</v>
      </c>
      <c r="F6364" s="6">
        <v>112719570.97485083</v>
      </c>
      <c r="G6364" s="6">
        <v>165096495.74103564</v>
      </c>
      <c r="H6364" s="6">
        <f>NPV(Supuestos!$B$22,C6364:G6364)+B6364</f>
        <v>172011877.32683337</v>
      </c>
      <c r="I6364" s="2">
        <f>IFERROR(IRR(B6364:G6364),"")</f>
        <v>0.4474144948092122</v>
      </c>
      <c r="J6364" s="2">
        <f>IFERROR(MIRR(B6364:G6364,Supuestos!$B$22,Supuestos!$B$22),"")</f>
        <v>0.30244764840022786</v>
      </c>
      <c r="K6364" s="6">
        <v>9072.53734406211</v>
      </c>
      <c r="L6364" s="6">
        <v>43504.86781039411</v>
      </c>
      <c r="M6364" s="6">
        <v>150139173.5132634</v>
      </c>
      <c r="N6364" s="6">
        <v>3508.2949804142118</v>
      </c>
      <c r="O6364" s="6">
        <v>112050632.17588954</v>
      </c>
    </row>
    <row r="6365">
      <c r="A6365">
        <v>6361</v>
      </c>
      <c r="B6365" s="6">
        <v>-166311020.38301638</v>
      </c>
      <c r="C6365" s="6">
        <v>74084489.70722783</v>
      </c>
      <c r="D6365" s="6">
        <v>74015060.84637706</v>
      </c>
      <c r="E6365" s="6">
        <v>78163002.10661113</v>
      </c>
      <c r="F6365" s="6">
        <v>91748019.11736803</v>
      </c>
      <c r="G6365" s="6">
        <v>135793520.19554922</v>
      </c>
      <c r="H6365" s="6">
        <f>NPV(Supuestos!$B$22,C6365:G6365)+B6365</f>
        <v>133234451.89870594</v>
      </c>
      <c r="I6365" s="2">
        <f>IFERROR(IRR(B6365:G6365),"")</f>
        <v>0.40644556831750694</v>
      </c>
      <c r="J6365" s="2">
        <f>IFERROR(MIRR(B6365:G6365,Supuestos!$B$22,Supuestos!$B$22),"")</f>
        <v>0.28236955149797294</v>
      </c>
      <c r="K6365" s="6">
        <v>8053.84709658377</v>
      </c>
      <c r="L6365" s="6">
        <v>44984.21157902056</v>
      </c>
      <c r="M6365" s="6">
        <v>137327343.437592</v>
      </c>
      <c r="N6365" s="6">
        <v>3297.859455520908</v>
      </c>
      <c r="O6365" s="6">
        <v>104864975.75858116</v>
      </c>
    </row>
    <row r="6366">
      <c r="A6366">
        <v>6362</v>
      </c>
      <c r="B6366" s="6">
        <v>-158273732.24346316</v>
      </c>
      <c r="C6366" s="6">
        <v>75938213.4274041</v>
      </c>
      <c r="D6366" s="6">
        <v>86692452.52072883</v>
      </c>
      <c r="E6366" s="6">
        <v>74126153.5682674</v>
      </c>
      <c r="F6366" s="6">
        <v>85906814.88782552</v>
      </c>
      <c r="G6366" s="6">
        <v>112561646.10310507</v>
      </c>
      <c r="H6366" s="6">
        <f>NPV(Supuestos!$B$22,C6366:G6366)+B6366</f>
        <v>134403527.69914836</v>
      </c>
      <c r="I6366" s="2">
        <f>IFERROR(IRR(B6366:G6366),"")</f>
        <v>0.4371893760546625</v>
      </c>
      <c r="J6366" s="2">
        <f>IFERROR(MIRR(B6366:G6366,Supuestos!$B$22,Supuestos!$B$22),"")</f>
        <v>0.28914235875568006</v>
      </c>
      <c r="K6366" s="6">
        <v>8327.206419376234</v>
      </c>
      <c r="L6366" s="6">
        <v>42031.28134118395</v>
      </c>
      <c r="M6366" s="6">
        <v>130273479.77954991</v>
      </c>
      <c r="N6366" s="6">
        <v>3150.4944409554205</v>
      </c>
      <c r="O6366" s="6">
        <v>113737163.90472054</v>
      </c>
    </row>
    <row r="6367">
      <c r="A6367">
        <v>6363</v>
      </c>
      <c r="B6367" s="6">
        <v>-151740632.15438318</v>
      </c>
      <c r="C6367" s="6">
        <v>51839959.473988906</v>
      </c>
      <c r="D6367" s="6">
        <v>42515002.44146755</v>
      </c>
      <c r="E6367" s="6">
        <v>36007175.03998151</v>
      </c>
      <c r="F6367" s="6">
        <v>42185694.60854863</v>
      </c>
      <c r="G6367" s="6">
        <v>93801505.2139426</v>
      </c>
      <c r="H6367" s="6">
        <f>NPV(Supuestos!$B$22,C6367:G6367)+B6367</f>
        <v>24445628.132232226</v>
      </c>
      <c r="I6367" s="2">
        <f>IFERROR(IRR(B6367:G6367),"")</f>
        <v>0.19961934522573688</v>
      </c>
      <c r="J6367" s="2">
        <f>IFERROR(MIRR(B6367:G6367,Supuestos!$B$22,Supuestos!$B$22),"")</f>
        <v>0.17456993722184921</v>
      </c>
      <c r="K6367" s="6">
        <v>7274.398663600378</v>
      </c>
      <c r="L6367" s="6">
        <v>41379.87168358075</v>
      </c>
      <c r="M6367" s="6">
        <v>127659537.49238357</v>
      </c>
      <c r="N6367" s="6">
        <v>3281.46926217402</v>
      </c>
      <c r="O6367" s="6">
        <v>108066293.32456769</v>
      </c>
    </row>
    <row r="6368">
      <c r="A6368">
        <v>6364</v>
      </c>
      <c r="B6368" s="6">
        <v>-145316657.8193134</v>
      </c>
      <c r="C6368" s="6">
        <v>38888840.213148534</v>
      </c>
      <c r="D6368" s="6">
        <v>51738639.539535046</v>
      </c>
      <c r="E6368" s="6">
        <v>48018925.49366857</v>
      </c>
      <c r="F6368" s="6">
        <v>36429435.61319413</v>
      </c>
      <c r="G6368" s="6">
        <v>54822386.21944904</v>
      </c>
      <c r="H6368" s="6">
        <f>NPV(Supuestos!$B$22,C6368:G6368)+B6368</f>
        <v>11061149.801386058</v>
      </c>
      <c r="I6368" s="2">
        <f>IFERROR(IRR(B6368:G6368),"")</f>
        <v>0.17042199683283998</v>
      </c>
      <c r="J6368" s="2">
        <f>IFERROR(MIRR(B6368:G6368,Supuestos!$B$22,Supuestos!$B$22),"")</f>
        <v>0.15684931882069475</v>
      </c>
      <c r="K6368" s="6">
        <v>7173.672161930838</v>
      </c>
      <c r="L6368" s="6">
        <v>40419.82410737426</v>
      </c>
      <c r="M6368" s="6">
        <v>122119972.46017645</v>
      </c>
      <c r="N6368" s="6">
        <v>3326.9531331645944</v>
      </c>
      <c r="O6368" s="6">
        <v>111991892.54806487</v>
      </c>
    </row>
    <row r="6369">
      <c r="A6369">
        <v>6365</v>
      </c>
      <c r="B6369" s="6">
        <v>-176773176.43764168</v>
      </c>
      <c r="C6369" s="6">
        <v>53309005.94589365</v>
      </c>
      <c r="D6369" s="6">
        <v>52609329.605648875</v>
      </c>
      <c r="E6369" s="6">
        <v>63818046.38465392</v>
      </c>
      <c r="F6369" s="6">
        <v>79359880.79943933</v>
      </c>
      <c r="G6369" s="6">
        <v>108263378.28928149</v>
      </c>
      <c r="H6369" s="6">
        <f>NPV(Supuestos!$B$22,C6369:G6369)+B6369</f>
        <v>56761670.25223003</v>
      </c>
      <c r="I6369" s="2">
        <f>IFERROR(IRR(B6369:G6369),"")</f>
        <v>0.25048643238797796</v>
      </c>
      <c r="J6369" s="2">
        <f>IFERROR(MIRR(B6369:G6369,Supuestos!$B$22,Supuestos!$B$22),"")</f>
        <v>0.2052910083974353</v>
      </c>
      <c r="K6369" s="6">
        <v>8120.248437823163</v>
      </c>
      <c r="L6369" s="6">
        <v>41797.389421283966</v>
      </c>
      <c r="M6369" s="6">
        <v>149620761.5453803</v>
      </c>
      <c r="N6369" s="6">
        <v>3471.981657948345</v>
      </c>
      <c r="O6369" s="6">
        <v>113092831.21331179</v>
      </c>
    </row>
    <row r="6370">
      <c r="A6370">
        <v>6366</v>
      </c>
      <c r="B6370" s="6">
        <v>-154161948.2081763</v>
      </c>
      <c r="C6370" s="6">
        <v>68643894.77021998</v>
      </c>
      <c r="D6370" s="6">
        <v>54198010.70613648</v>
      </c>
      <c r="E6370" s="6">
        <v>59780779.84191645</v>
      </c>
      <c r="F6370" s="6">
        <v>67730964.57888079</v>
      </c>
      <c r="G6370" s="6">
        <v>129777708.63493669</v>
      </c>
      <c r="H6370" s="6">
        <f>NPV(Supuestos!$B$22,C6370:G6370)+B6370</f>
        <v>95610571.02023183</v>
      </c>
      <c r="I6370" s="2">
        <f>IFERROR(IRR(B6370:G6370),"")</f>
        <v>0.35018107173600127</v>
      </c>
      <c r="J6370" s="2">
        <f>IFERROR(MIRR(B6370:G6370,Supuestos!$B$22,Supuestos!$B$22),"")</f>
        <v>0.2555047038400824</v>
      </c>
      <c r="K6370" s="6">
        <v>8451.205301625983</v>
      </c>
      <c r="L6370" s="6">
        <v>39295.24411971982</v>
      </c>
      <c r="M6370" s="6">
        <v>127594574.17351523</v>
      </c>
      <c r="N6370" s="6">
        <v>3442.3713085862496</v>
      </c>
      <c r="O6370" s="6">
        <v>109924126.12494095</v>
      </c>
    </row>
    <row r="6371">
      <c r="A6371">
        <v>6367</v>
      </c>
      <c r="B6371" s="6">
        <v>-166445245.65009105</v>
      </c>
      <c r="C6371" s="6">
        <v>70675297.6561872</v>
      </c>
      <c r="D6371" s="6">
        <v>80796512.38085133</v>
      </c>
      <c r="E6371" s="6">
        <v>90314566.28120247</v>
      </c>
      <c r="F6371" s="6">
        <v>71879203.55745575</v>
      </c>
      <c r="G6371" s="6">
        <v>132087832.36285087</v>
      </c>
      <c r="H6371" s="6">
        <f>NPV(Supuestos!$B$22,C6371:G6371)+B6371</f>
        <v>129841221.76750326</v>
      </c>
      <c r="I6371" s="2">
        <f>IFERROR(IRR(B6371:G6371),"")</f>
        <v>0.4047424953696907</v>
      </c>
      <c r="J6371" s="2">
        <f>IFERROR(MIRR(B6371:G6371,Supuestos!$B$22,Supuestos!$B$22),"")</f>
        <v>0.27936049353705417</v>
      </c>
      <c r="K6371" s="6">
        <v>8655.366755706977</v>
      </c>
      <c r="L6371" s="6">
        <v>40042.358496873705</v>
      </c>
      <c r="M6371" s="6">
        <v>138718741.76577574</v>
      </c>
      <c r="N6371" s="6">
        <v>3157.390598145624</v>
      </c>
      <c r="O6371" s="6">
        <v>111921344.92084533</v>
      </c>
    </row>
    <row r="6372">
      <c r="A6372">
        <v>6368</v>
      </c>
      <c r="B6372" s="6">
        <v>-162193452.85665804</v>
      </c>
      <c r="C6372" s="6">
        <v>73414166.93354887</v>
      </c>
      <c r="D6372" s="6">
        <v>87196366.04876167</v>
      </c>
      <c r="E6372" s="6">
        <v>69464636.7081053</v>
      </c>
      <c r="F6372" s="6">
        <v>89019905.3017336</v>
      </c>
      <c r="G6372" s="6">
        <v>127457493.1630987</v>
      </c>
      <c r="H6372" s="6">
        <f>NPV(Supuestos!$B$22,C6372:G6372)+B6372</f>
        <v>135090720.83602607</v>
      </c>
      <c r="I6372" s="2">
        <f>IFERROR(IRR(B6372:G6372),"")</f>
        <v>0.42342518732683204</v>
      </c>
      <c r="J6372" s="2">
        <f>IFERROR(MIRR(B6372:G6372,Supuestos!$B$22,Supuestos!$B$22),"")</f>
        <v>0.28686368505363613</v>
      </c>
      <c r="K6372" s="6">
        <v>9280.639911334938</v>
      </c>
      <c r="L6372" s="6">
        <v>35877.08113155036</v>
      </c>
      <c r="M6372" s="6">
        <v>135556471.1725246</v>
      </c>
      <c r="N6372" s="6">
        <v>3203.158064155529</v>
      </c>
      <c r="O6372" s="6">
        <v>111747925.51380871</v>
      </c>
    </row>
    <row r="6373">
      <c r="A6373">
        <v>6369</v>
      </c>
      <c r="B6373" s="6">
        <v>-160990044.8197806</v>
      </c>
      <c r="C6373" s="6">
        <v>75397706.83367087</v>
      </c>
      <c r="D6373" s="6">
        <v>65943810.16029981</v>
      </c>
      <c r="E6373" s="6">
        <v>62935393.62150435</v>
      </c>
      <c r="F6373" s="6">
        <v>83236246.06367391</v>
      </c>
      <c r="G6373" s="6">
        <v>122029240.54034135</v>
      </c>
      <c r="H6373" s="6">
        <f>NPV(Supuestos!$B$22,C6373:G6373)+B6373</f>
        <v>111030216.5143519</v>
      </c>
      <c r="I6373" s="2">
        <f>IFERROR(IRR(B6373:G6373),"")</f>
        <v>0.3784972870700208</v>
      </c>
      <c r="J6373" s="2">
        <f>IFERROR(MIRR(B6373:G6373,Supuestos!$B$22,Supuestos!$B$22),"")</f>
        <v>0.2660920966175522</v>
      </c>
      <c r="K6373" s="6">
        <v>8682.166721289435</v>
      </c>
      <c r="L6373" s="6">
        <v>39385.32397586131</v>
      </c>
      <c r="M6373" s="6">
        <v>133634048.8893465</v>
      </c>
      <c r="N6373" s="6">
        <v>3434.2125819685557</v>
      </c>
      <c r="O6373" s="6">
        <v>110705374.62447424</v>
      </c>
    </row>
    <row r="6374">
      <c r="A6374">
        <v>6370</v>
      </c>
      <c r="B6374" s="6">
        <v>-172492833.87855604</v>
      </c>
      <c r="C6374" s="6">
        <v>38768428.88919011</v>
      </c>
      <c r="D6374" s="6">
        <v>34958715.35904673</v>
      </c>
      <c r="E6374" s="6">
        <v>38080864.26170793</v>
      </c>
      <c r="F6374" s="6">
        <v>55305365.64391407</v>
      </c>
      <c r="G6374" s="6">
        <v>90366069.98912337</v>
      </c>
      <c r="H6374" s="6">
        <f>NPV(Supuestos!$B$22,C6374:G6374)+B6374</f>
        <v>-6203823.817073084</v>
      </c>
      <c r="I6374" s="2">
        <f>IFERROR(IRR(B6374:G6374),"")</f>
        <v>0.12703992918156218</v>
      </c>
      <c r="J6374" s="2">
        <f>IFERROR(MIRR(B6374:G6374,Supuestos!$B$22,Supuestos!$B$22),"")</f>
        <v>0.13167924101096373</v>
      </c>
      <c r="K6374" s="6">
        <v>7385.373672497193</v>
      </c>
      <c r="L6374" s="6">
        <v>39856.966228285666</v>
      </c>
      <c r="M6374" s="6">
        <v>148944146.75471678</v>
      </c>
      <c r="N6374" s="6">
        <v>3386.797800846398</v>
      </c>
      <c r="O6374" s="6">
        <v>109118146.47173733</v>
      </c>
    </row>
    <row r="6375">
      <c r="A6375">
        <v>6371</v>
      </c>
      <c r="B6375" s="6">
        <v>-188401516.39518544</v>
      </c>
      <c r="C6375" s="6">
        <v>104353741.63298506</v>
      </c>
      <c r="D6375" s="6">
        <v>110391975.62574919</v>
      </c>
      <c r="E6375" s="6">
        <v>90677461.28011253</v>
      </c>
      <c r="F6375" s="6">
        <v>116619912.35820909</v>
      </c>
      <c r="G6375" s="6">
        <v>167684762.46698177</v>
      </c>
      <c r="H6375" s="6">
        <f>NPV(Supuestos!$B$22,C6375:G6375)+B6375</f>
        <v>205423158.80350086</v>
      </c>
      <c r="I6375" s="2">
        <f>IFERROR(IRR(B6375:G6375),"")</f>
        <v>0.5074494915549043</v>
      </c>
      <c r="J6375" s="2">
        <f>IFERROR(MIRR(B6375:G6375,Supuestos!$B$22,Supuestos!$B$22),"")</f>
        <v>0.32113913421996765</v>
      </c>
      <c r="K6375" s="6">
        <v>9032.558717901065</v>
      </c>
      <c r="L6375" s="6">
        <v>44352.70295711844</v>
      </c>
      <c r="M6375" s="6">
        <v>156352044.8945617</v>
      </c>
      <c r="N6375" s="6">
        <v>3352.326551297059</v>
      </c>
      <c r="O6375" s="6">
        <v>106914689.32414228</v>
      </c>
    </row>
    <row r="6376">
      <c r="A6376">
        <v>6372</v>
      </c>
      <c r="B6376" s="6">
        <v>-159869845.02621886</v>
      </c>
      <c r="C6376" s="6">
        <v>47592916.27980432</v>
      </c>
      <c r="D6376" s="6">
        <v>35496257.545144826</v>
      </c>
      <c r="E6376" s="6">
        <v>47309156.534376025</v>
      </c>
      <c r="F6376" s="6">
        <v>49450046.785034284</v>
      </c>
      <c r="G6376" s="6">
        <v>98810082.30299728</v>
      </c>
      <c r="H6376" s="6">
        <f>NPV(Supuestos!$B$22,C6376:G6376)+B6376</f>
        <v>21721135.71594523</v>
      </c>
      <c r="I6376" s="2">
        <f>IFERROR(IRR(B6376:G6376),"")</f>
        <v>0.18834432944736457</v>
      </c>
      <c r="J6376" s="2">
        <f>IFERROR(MIRR(B6376:G6376,Supuestos!$B$22,Supuestos!$B$22),"")</f>
        <v>0.16941967229157529</v>
      </c>
      <c r="K6376" s="6">
        <v>7506.37187751539</v>
      </c>
      <c r="L6376" s="6">
        <v>40104.93038551201</v>
      </c>
      <c r="M6376" s="6">
        <v>135786443.29857728</v>
      </c>
      <c r="N6376" s="6">
        <v>3429.2000390589237</v>
      </c>
      <c r="O6376" s="6">
        <v>108787243.63967901</v>
      </c>
    </row>
    <row r="6377">
      <c r="A6377">
        <v>6373</v>
      </c>
      <c r="B6377" s="6">
        <v>-162780961.80587786</v>
      </c>
      <c r="C6377" s="6">
        <v>74075619.17844757</v>
      </c>
      <c r="D6377" s="6">
        <v>94910726.17968339</v>
      </c>
      <c r="E6377" s="6">
        <v>88928358.31657606</v>
      </c>
      <c r="F6377" s="6">
        <v>84513257.5468382</v>
      </c>
      <c r="G6377" s="6">
        <v>125733849.84256804</v>
      </c>
      <c r="H6377" s="6">
        <f>NPV(Supuestos!$B$22,C6377:G6377)+B6377</f>
        <v>150593336.8809899</v>
      </c>
      <c r="I6377" s="2">
        <f>IFERROR(IRR(B6377:G6377),"")</f>
        <v>0.45489388023057264</v>
      </c>
      <c r="J6377" s="2">
        <f>IFERROR(MIRR(B6377:G6377,Supuestos!$B$22,Supuestos!$B$22),"")</f>
        <v>0.29956140297359957</v>
      </c>
      <c r="K6377" s="6">
        <v>8986.351013325246</v>
      </c>
      <c r="L6377" s="6">
        <v>40351.95299730125</v>
      </c>
      <c r="M6377" s="6">
        <v>133771616.70932181</v>
      </c>
      <c r="N6377" s="6">
        <v>3463.3182580272355</v>
      </c>
      <c r="O6377" s="6">
        <v>111150769.64220387</v>
      </c>
    </row>
    <row r="6378">
      <c r="A6378">
        <v>6374</v>
      </c>
      <c r="B6378" s="6">
        <v>-161905911.1107806</v>
      </c>
      <c r="C6378" s="6">
        <v>77944106.7670888</v>
      </c>
      <c r="D6378" s="6">
        <v>66002832.45060186</v>
      </c>
      <c r="E6378" s="6">
        <v>73676708.2015715</v>
      </c>
      <c r="F6378" s="6">
        <v>69009243.92031968</v>
      </c>
      <c r="G6378" s="6">
        <v>126143825.37055759</v>
      </c>
      <c r="H6378" s="6">
        <f>NPV(Supuestos!$B$22,C6378:G6378)+B6378</f>
        <v>113356990.5519081</v>
      </c>
      <c r="I6378" s="2">
        <f>IFERROR(IRR(B6378:G6378),"")</f>
        <v>0.3850636090397799</v>
      </c>
      <c r="J6378" s="2">
        <f>IFERROR(MIRR(B6378:G6378,Supuestos!$B$22,Supuestos!$B$22),"")</f>
        <v>0.26765725726298584</v>
      </c>
      <c r="K6378" s="6">
        <v>8697.025119795378</v>
      </c>
      <c r="L6378" s="6">
        <v>38114.329491989316</v>
      </c>
      <c r="M6378" s="6">
        <v>135387408.6295015</v>
      </c>
      <c r="N6378" s="6">
        <v>3257.3495658424995</v>
      </c>
      <c r="O6378" s="6">
        <v>111645614.8375926</v>
      </c>
    </row>
    <row r="6379">
      <c r="A6379">
        <v>6375</v>
      </c>
      <c r="B6379" s="6">
        <v>-185692630.1076242</v>
      </c>
      <c r="C6379" s="6">
        <v>78971793.20027015</v>
      </c>
      <c r="D6379" s="6">
        <v>83341090.5842208</v>
      </c>
      <c r="E6379" s="6">
        <v>65242039.93084954</v>
      </c>
      <c r="F6379" s="6">
        <v>76204215.25602011</v>
      </c>
      <c r="G6379" s="6">
        <v>123186857.88212346</v>
      </c>
      <c r="H6379" s="6">
        <f>NPV(Supuestos!$B$22,C6379:G6379)+B6379</f>
        <v>100844061.05421078</v>
      </c>
      <c r="I6379" s="2">
        <f>IFERROR(IRR(B6379:G6379),"")</f>
        <v>0.3369344345903753</v>
      </c>
      <c r="J6379" s="2">
        <f>IFERROR(MIRR(B6379:G6379,Supuestos!$B$22,Supuestos!$B$22),"")</f>
        <v>0.24331726993074998</v>
      </c>
      <c r="K6379" s="6">
        <v>8904.780405426718</v>
      </c>
      <c r="L6379" s="6">
        <v>37681.96056608636</v>
      </c>
      <c r="M6379" s="6">
        <v>158848663.38066834</v>
      </c>
      <c r="N6379" s="6">
        <v>3287.304953609904</v>
      </c>
      <c r="O6379" s="6">
        <v>109919721.35657044</v>
      </c>
    </row>
    <row r="6380">
      <c r="A6380">
        <v>6376</v>
      </c>
      <c r="B6380" s="6">
        <v>-167338044.54541484</v>
      </c>
      <c r="C6380" s="6">
        <v>69284768.26917948</v>
      </c>
      <c r="D6380" s="6">
        <v>65785260.840975106</v>
      </c>
      <c r="E6380" s="6">
        <v>64613253.38525167</v>
      </c>
      <c r="F6380" s="6">
        <v>68437027.11358377</v>
      </c>
      <c r="G6380" s="6">
        <v>112561063.45583707</v>
      </c>
      <c r="H6380" s="6">
        <f>NPV(Supuestos!$B$22,C6380:G6380)+B6380</f>
        <v>86650698.82645702</v>
      </c>
      <c r="I6380" s="2">
        <f>IFERROR(IRR(B6380:G6380),"")</f>
        <v>0.32489529983811577</v>
      </c>
      <c r="J6380" s="2">
        <f>IFERROR(MIRR(B6380:G6380,Supuestos!$B$22,Supuestos!$B$22),"")</f>
        <v>0.23922112228234327</v>
      </c>
      <c r="K6380" s="6">
        <v>8769.301612725027</v>
      </c>
      <c r="L6380" s="6">
        <v>38373.719486846865</v>
      </c>
      <c r="M6380" s="6">
        <v>140417186.93083373</v>
      </c>
      <c r="N6380" s="6">
        <v>3525.8520398909845</v>
      </c>
      <c r="O6380" s="6">
        <v>117106899.9346125</v>
      </c>
    </row>
    <row r="6381">
      <c r="A6381">
        <v>6377</v>
      </c>
      <c r="B6381" s="6">
        <v>-176501487.29567</v>
      </c>
      <c r="C6381" s="6">
        <v>68551434.14865768</v>
      </c>
      <c r="D6381" s="6">
        <v>71809958.53781223</v>
      </c>
      <c r="E6381" s="6">
        <v>89188660.07518706</v>
      </c>
      <c r="F6381" s="6">
        <v>82100991.60871659</v>
      </c>
      <c r="G6381" s="6">
        <v>125893313.39838234</v>
      </c>
      <c r="H6381" s="6">
        <f>NPV(Supuestos!$B$22,C6381:G6381)+B6381</f>
        <v>113082006.02706294</v>
      </c>
      <c r="I6381" s="2">
        <f>IFERROR(IRR(B6381:G6381),"")</f>
        <v>0.3577960325700382</v>
      </c>
      <c r="J6381" s="2">
        <f>IFERROR(MIRR(B6381:G6381,Supuestos!$B$22,Supuestos!$B$22),"")</f>
        <v>0.2586643687729402</v>
      </c>
      <c r="K6381" s="6">
        <v>8651.307352153306</v>
      </c>
      <c r="L6381" s="6">
        <v>39425.07091760767</v>
      </c>
      <c r="M6381" s="6">
        <v>149215214.82457682</v>
      </c>
      <c r="N6381" s="6">
        <v>3309.5503402873874</v>
      </c>
      <c r="O6381" s="6">
        <v>108872255.21998316</v>
      </c>
    </row>
    <row r="6382">
      <c r="A6382">
        <v>6378</v>
      </c>
      <c r="B6382" s="6">
        <v>-167276788.524381</v>
      </c>
      <c r="C6382" s="6">
        <v>69919034.6507716</v>
      </c>
      <c r="D6382" s="6">
        <v>74006770.96553117</v>
      </c>
      <c r="E6382" s="6">
        <v>78493060.49384728</v>
      </c>
      <c r="F6382" s="6">
        <v>66461231.855159394</v>
      </c>
      <c r="G6382" s="6">
        <v>115324024.23515952</v>
      </c>
      <c r="H6382" s="6">
        <f>NPV(Supuestos!$B$22,C6382:G6382)+B6382</f>
        <v>103228154.23594794</v>
      </c>
      <c r="I6382" s="2">
        <f>IFERROR(IRR(B6382:G6382),"")</f>
        <v>0.3586174399503566</v>
      </c>
      <c r="J6382" s="2">
        <f>IFERROR(MIRR(B6382:G6382,Supuestos!$B$22,Supuestos!$B$22),"")</f>
        <v>0.25502609503011064</v>
      </c>
      <c r="K6382" s="6">
        <v>7973.518858400432</v>
      </c>
      <c r="L6382" s="6">
        <v>45256.75655845013</v>
      </c>
      <c r="M6382" s="6">
        <v>138408340.37327385</v>
      </c>
      <c r="N6382" s="6">
        <v>3558.526195244243</v>
      </c>
      <c r="O6382" s="6">
        <v>110429692.64313835</v>
      </c>
    </row>
    <row r="6383">
      <c r="A6383">
        <v>6379</v>
      </c>
      <c r="B6383" s="6">
        <v>-151294826.77388865</v>
      </c>
      <c r="C6383" s="6">
        <v>30294530.84409393</v>
      </c>
      <c r="D6383" s="6">
        <v>40467549.1185258</v>
      </c>
      <c r="E6383" s="6">
        <v>15097482.537482917</v>
      </c>
      <c r="F6383" s="6">
        <v>27936383.47059162</v>
      </c>
      <c r="G6383" s="6">
        <v>53991174.76153226</v>
      </c>
      <c r="H6383" s="6">
        <f>NPV(Supuestos!$B$22,C6383:G6383)+B6383</f>
        <v>-38809935.23090537</v>
      </c>
      <c r="I6383" s="2">
        <f>IFERROR(IRR(B6383:G6383),"")</f>
        <v>0.0331885694513867</v>
      </c>
      <c r="J6383" s="2">
        <f>IFERROR(MIRR(B6383:G6383,Supuestos!$B$22,Supuestos!$B$22),"")</f>
        <v>0.0743823730574329</v>
      </c>
      <c r="K6383" s="6">
        <v>7390.627055237251</v>
      </c>
      <c r="L6383" s="6">
        <v>35229.75096606297</v>
      </c>
      <c r="M6383" s="6">
        <v>130465230.7227642</v>
      </c>
      <c r="N6383" s="6">
        <v>3366.8500777333975</v>
      </c>
      <c r="O6383" s="6">
        <v>114731370.98216449</v>
      </c>
    </row>
    <row r="6384">
      <c r="A6384">
        <v>6380</v>
      </c>
      <c r="B6384" s="6">
        <v>-165787841.55225167</v>
      </c>
      <c r="C6384" s="6">
        <v>49894405.41537508</v>
      </c>
      <c r="D6384" s="6">
        <v>57597950.97865644</v>
      </c>
      <c r="E6384" s="6">
        <v>49258173.51877352</v>
      </c>
      <c r="F6384" s="6">
        <v>64183357.04273709</v>
      </c>
      <c r="G6384" s="6">
        <v>99425245.48572358</v>
      </c>
      <c r="H6384" s="6">
        <f>NPV(Supuestos!$B$22,C6384:G6384)+B6384</f>
        <v>45186854.583726436</v>
      </c>
      <c r="I6384" s="2">
        <f>IFERROR(IRR(B6384:G6384),"")</f>
        <v>0.23687657256693695</v>
      </c>
      <c r="J6384" s="2">
        <f>IFERROR(MIRR(B6384:G6384,Supuestos!$B$22,Supuestos!$B$22),"")</f>
        <v>0.19630079095017927</v>
      </c>
      <c r="K6384" s="6">
        <v>7753.362263619931</v>
      </c>
      <c r="L6384" s="6">
        <v>41717.88743936754</v>
      </c>
      <c r="M6384" s="6">
        <v>139911530.01702476</v>
      </c>
      <c r="N6384" s="6">
        <v>3419.799394595126</v>
      </c>
      <c r="O6384" s="6">
        <v>113903181.85835962</v>
      </c>
    </row>
    <row r="6385">
      <c r="A6385">
        <v>6381</v>
      </c>
      <c r="B6385" s="6">
        <v>-166929392.93758997</v>
      </c>
      <c r="C6385" s="6">
        <v>42589083.10697371</v>
      </c>
      <c r="D6385" s="6">
        <v>51201504.68603812</v>
      </c>
      <c r="E6385" s="6">
        <v>33340164.66770759</v>
      </c>
      <c r="F6385" s="6">
        <v>51586743.5356933</v>
      </c>
      <c r="G6385" s="6">
        <v>92354224.52053502</v>
      </c>
      <c r="H6385" s="6">
        <f>NPV(Supuestos!$B$22,C6385:G6385)+B6385</f>
        <v>10840392.312457241</v>
      </c>
      <c r="I6385" s="2">
        <f>IFERROR(IRR(B6385:G6385),"")</f>
        <v>0.1637953487094263</v>
      </c>
      <c r="J6385" s="2">
        <f>IFERROR(MIRR(B6385:G6385,Supuestos!$B$22,Supuestos!$B$22),"")</f>
        <v>0.1544360444689039</v>
      </c>
      <c r="K6385" s="6">
        <v>7304.1537092564895</v>
      </c>
      <c r="L6385" s="6">
        <v>40989.64528917911</v>
      </c>
      <c r="M6385" s="6">
        <v>142977819.36318475</v>
      </c>
      <c r="N6385" s="6">
        <v>3249.2822970574102</v>
      </c>
      <c r="O6385" s="6">
        <v>110837840.03611992</v>
      </c>
    </row>
    <row r="6386">
      <c r="A6386">
        <v>6382</v>
      </c>
      <c r="B6386" s="6">
        <v>-159259137.28533205</v>
      </c>
      <c r="C6386" s="6">
        <v>69055289.9932177</v>
      </c>
      <c r="D6386" s="6">
        <v>58276393.118045986</v>
      </c>
      <c r="E6386" s="6">
        <v>71189683.51947512</v>
      </c>
      <c r="F6386" s="6">
        <v>81743392.89428245</v>
      </c>
      <c r="G6386" s="6">
        <v>118113674.52254067</v>
      </c>
      <c r="H6386" s="6">
        <f>NPV(Supuestos!$B$22,C6386:G6386)+B6386</f>
        <v>103951671.41940942</v>
      </c>
      <c r="I6386" s="2">
        <f>IFERROR(IRR(B6386:G6386),"")</f>
        <v>0.36196423017624835</v>
      </c>
      <c r="J6386" s="2">
        <f>IFERROR(MIRR(B6386:G6386,Supuestos!$B$22,Supuestos!$B$22),"")</f>
        <v>0.26050543758787215</v>
      </c>
      <c r="K6386" s="6">
        <v>7838.313771186804</v>
      </c>
      <c r="L6386" s="6">
        <v>44754.372221191516</v>
      </c>
      <c r="M6386" s="6">
        <v>131195232.3171572</v>
      </c>
      <c r="N6386" s="6">
        <v>3357.35515995572</v>
      </c>
      <c r="O6386" s="6">
        <v>107022892.06293625</v>
      </c>
    </row>
    <row r="6387">
      <c r="A6387">
        <v>6383</v>
      </c>
      <c r="B6387" s="6">
        <v>-164701283.12728602</v>
      </c>
      <c r="C6387" s="6">
        <v>62418825.70599943</v>
      </c>
      <c r="D6387" s="6">
        <v>50882971.97113331</v>
      </c>
      <c r="E6387" s="6">
        <v>57027156.22105038</v>
      </c>
      <c r="F6387" s="6">
        <v>51851555.818280146</v>
      </c>
      <c r="G6387" s="6">
        <v>98952953.1838094</v>
      </c>
      <c r="H6387" s="6">
        <f>NPV(Supuestos!$B$22,C6387:G6387)+B6387</f>
        <v>49789920.218730226</v>
      </c>
      <c r="I6387" s="2">
        <f>IFERROR(IRR(B6387:G6387),"")</f>
        <v>0.2518407793323527</v>
      </c>
      <c r="J6387" s="2">
        <f>IFERROR(MIRR(B6387:G6387,Supuestos!$B$22,Supuestos!$B$22),"")</f>
        <v>0.2018419308320174</v>
      </c>
      <c r="K6387" s="6">
        <v>7846.582630828922</v>
      </c>
      <c r="L6387" s="6">
        <v>40755.529239248805</v>
      </c>
      <c r="M6387" s="6">
        <v>139117952.9001716</v>
      </c>
      <c r="N6387" s="6">
        <v>3458.6651105744145</v>
      </c>
      <c r="O6387" s="6">
        <v>104976174.84929626</v>
      </c>
    </row>
    <row r="6388">
      <c r="A6388">
        <v>6384</v>
      </c>
      <c r="B6388" s="6">
        <v>-181931541.05769023</v>
      </c>
      <c r="C6388" s="6">
        <v>66685132.302371964</v>
      </c>
      <c r="D6388" s="6">
        <v>81025377.90863506</v>
      </c>
      <c r="E6388" s="6">
        <v>71854848.60885318</v>
      </c>
      <c r="F6388" s="6">
        <v>80164898.39789307</v>
      </c>
      <c r="G6388" s="6">
        <v>131530765.74290542</v>
      </c>
      <c r="H6388" s="6">
        <f>NPV(Supuestos!$B$22,C6388:G6388)+B6388</f>
        <v>103187575.83171716</v>
      </c>
      <c r="I6388" s="2">
        <f>IFERROR(IRR(B6388:G6388),"")</f>
        <v>0.3348358814131156</v>
      </c>
      <c r="J6388" s="2">
        <f>IFERROR(MIRR(B6388:G6388,Supuestos!$B$22,Supuestos!$B$22),"")</f>
        <v>0.24717822330293115</v>
      </c>
      <c r="K6388" s="6">
        <v>9033.239397550198</v>
      </c>
      <c r="L6388" s="6">
        <v>36265.277943628585</v>
      </c>
      <c r="M6388" s="6">
        <v>155724106.0590107</v>
      </c>
      <c r="N6388" s="6">
        <v>3299.1471358574927</v>
      </c>
      <c r="O6388" s="6">
        <v>108149048.43819906</v>
      </c>
    </row>
    <row r="6389">
      <c r="A6389">
        <v>6385</v>
      </c>
      <c r="B6389" s="6">
        <v>-171220632.6266057</v>
      </c>
      <c r="C6389" s="6">
        <v>81489271.65483469</v>
      </c>
      <c r="D6389" s="6">
        <v>71672590.54117689</v>
      </c>
      <c r="E6389" s="6">
        <v>69231530.99943697</v>
      </c>
      <c r="F6389" s="6">
        <v>79681551.40084279</v>
      </c>
      <c r="G6389" s="6">
        <v>110789982.20953684</v>
      </c>
      <c r="H6389" s="6">
        <f>NPV(Supuestos!$B$22,C6389:G6389)+B6389</f>
        <v>106858947.30425012</v>
      </c>
      <c r="I6389" s="2">
        <f>IFERROR(IRR(B6389:G6389),"")</f>
        <v>0.36659756668196564</v>
      </c>
      <c r="J6389" s="2">
        <f>IFERROR(MIRR(B6389:G6389,Supuestos!$B$22,Supuestos!$B$22),"")</f>
        <v>0.2561093594425812</v>
      </c>
      <c r="K6389" s="6">
        <v>8127.789842774412</v>
      </c>
      <c r="L6389" s="6">
        <v>40913.16078382662</v>
      </c>
      <c r="M6389" s="6">
        <v>144617946.81423908</v>
      </c>
      <c r="N6389" s="6">
        <v>3252.5041229712465</v>
      </c>
      <c r="O6389" s="6">
        <v>102017979.90338556</v>
      </c>
    </row>
    <row r="6390">
      <c r="A6390">
        <v>6386</v>
      </c>
      <c r="B6390" s="6">
        <v>-191132725.02994898</v>
      </c>
      <c r="C6390" s="6">
        <v>35642699.74361318</v>
      </c>
      <c r="D6390" s="6">
        <v>49726535.38937181</v>
      </c>
      <c r="E6390" s="6">
        <v>61960474.51478813</v>
      </c>
      <c r="F6390" s="6">
        <v>48347784.23282918</v>
      </c>
      <c r="G6390" s="6">
        <v>92376474.73417482</v>
      </c>
      <c r="H6390" s="6">
        <f>NPV(Supuestos!$B$22,C6390:G6390)+B6390</f>
        <v>-3179473.426002361</v>
      </c>
      <c r="I6390" s="2">
        <f>IFERROR(IRR(B6390:G6390),"")</f>
        <v>0.13391051272772597</v>
      </c>
      <c r="J6390" s="2">
        <f>IFERROR(MIRR(B6390:G6390,Supuestos!$B$22,Supuestos!$B$22),"")</f>
        <v>0.13618175150009426</v>
      </c>
      <c r="K6390" s="6">
        <v>7920.3854867110695</v>
      </c>
      <c r="L6390" s="6">
        <v>36997.405798586406</v>
      </c>
      <c r="M6390" s="6">
        <v>167690027.75530228</v>
      </c>
      <c r="N6390" s="6">
        <v>3418.7590891184905</v>
      </c>
      <c r="O6390" s="6">
        <v>111971756.22744636</v>
      </c>
    </row>
    <row r="6391">
      <c r="A6391">
        <v>6387</v>
      </c>
      <c r="B6391" s="6">
        <v>-182784462.01577088</v>
      </c>
      <c r="C6391" s="6">
        <v>96765205.03830664</v>
      </c>
      <c r="D6391" s="6">
        <v>88226780.23719847</v>
      </c>
      <c r="E6391" s="6">
        <v>101885333.95293094</v>
      </c>
      <c r="F6391" s="6">
        <v>123657128.79700255</v>
      </c>
      <c r="G6391" s="6">
        <v>183372591.39902955</v>
      </c>
      <c r="H6391" s="6">
        <f>NPV(Supuestos!$B$22,C6391:G6391)+B6391</f>
        <v>207207562.6527717</v>
      </c>
      <c r="I6391" s="2">
        <f>IFERROR(IRR(B6391:G6391),"")</f>
        <v>0.4990049013002613</v>
      </c>
      <c r="J6391" s="2">
        <f>IFERROR(MIRR(B6391:G6391,Supuestos!$B$22,Supuestos!$B$22),"")</f>
        <v>0.3265637989963721</v>
      </c>
      <c r="K6391" s="6">
        <v>8789.611337541292</v>
      </c>
      <c r="L6391" s="6">
        <v>46652.63617268353</v>
      </c>
      <c r="M6391" s="6">
        <v>149979778.82940224</v>
      </c>
      <c r="N6391" s="6">
        <v>3459.152043548723</v>
      </c>
      <c r="O6391" s="6">
        <v>104916728.69246937</v>
      </c>
    </row>
    <row r="6392">
      <c r="A6392">
        <v>6388</v>
      </c>
      <c r="B6392" s="6">
        <v>-170054503.2498159</v>
      </c>
      <c r="C6392" s="6">
        <v>62649768.07086188</v>
      </c>
      <c r="D6392" s="6">
        <v>54388730.23767038</v>
      </c>
      <c r="E6392" s="6">
        <v>44678580.31325388</v>
      </c>
      <c r="F6392" s="6">
        <v>58790156.633193314</v>
      </c>
      <c r="G6392" s="6">
        <v>111471545.14127837</v>
      </c>
      <c r="H6392" s="6">
        <f>NPV(Supuestos!$B$22,C6392:G6392)+B6392</f>
        <v>49611884.343026005</v>
      </c>
      <c r="I6392" s="2">
        <f>IFERROR(IRR(B6392:G6392),"")</f>
        <v>0.24564060048814979</v>
      </c>
      <c r="J6392" s="2">
        <f>IFERROR(MIRR(B6392:G6392,Supuestos!$B$22,Supuestos!$B$22),"")</f>
        <v>0.19988588793038997</v>
      </c>
      <c r="K6392" s="6">
        <v>8204.092109302946</v>
      </c>
      <c r="L6392" s="6">
        <v>36643.924861367486</v>
      </c>
      <c r="M6392" s="6">
        <v>146004092.4650931</v>
      </c>
      <c r="N6392" s="6">
        <v>3376.406153322508</v>
      </c>
      <c r="O6392" s="6">
        <v>107632980.0304846</v>
      </c>
    </row>
    <row r="6393">
      <c r="A6393">
        <v>6389</v>
      </c>
      <c r="B6393" s="6">
        <v>-161932326.9819405</v>
      </c>
      <c r="C6393" s="6">
        <v>38602151.5818425</v>
      </c>
      <c r="D6393" s="6">
        <v>41920716.4000593</v>
      </c>
      <c r="E6393" s="6">
        <v>35858550.826162495</v>
      </c>
      <c r="F6393" s="6">
        <v>46148940.5011381</v>
      </c>
      <c r="G6393" s="6">
        <v>84923792.14564647</v>
      </c>
      <c r="H6393" s="6">
        <f>NPV(Supuestos!$B$22,C6393:G6393)+B6393</f>
        <v>-180026.05533099174</v>
      </c>
      <c r="I6393" s="2">
        <f>IFERROR(IRR(B6393:G6393),"")</f>
        <v>0.13959056396931047</v>
      </c>
      <c r="J6393" s="2">
        <f>IFERROR(MIRR(B6393:G6393,Supuestos!$B$22,Supuestos!$B$22),"")</f>
        <v>0.13974641131593968</v>
      </c>
      <c r="K6393" s="6">
        <v>7966.779632697578</v>
      </c>
      <c r="L6393" s="6">
        <v>37393.47962615527</v>
      </c>
      <c r="M6393" s="6">
        <v>138099878.03143287</v>
      </c>
      <c r="N6393" s="6">
        <v>3537.270249519497</v>
      </c>
      <c r="O6393" s="6">
        <v>111642217.12805845</v>
      </c>
    </row>
    <row r="6394">
      <c r="A6394">
        <v>6390</v>
      </c>
      <c r="B6394" s="6">
        <v>-164337267.92751834</v>
      </c>
      <c r="C6394" s="6">
        <v>62260982.042159766</v>
      </c>
      <c r="D6394" s="6">
        <v>56295005.07747216</v>
      </c>
      <c r="E6394" s="6">
        <v>63622789.66391302</v>
      </c>
      <c r="F6394" s="6">
        <v>55622753.29374628</v>
      </c>
      <c r="G6394" s="6">
        <v>88538411.64170402</v>
      </c>
      <c r="H6394" s="6">
        <f>NPV(Supuestos!$B$22,C6394:G6394)+B6394</f>
        <v>55455589.624476954</v>
      </c>
      <c r="I6394" s="2">
        <f>IFERROR(IRR(B6394:G6394),"")</f>
        <v>0.2665779113899605</v>
      </c>
      <c r="J6394" s="2">
        <f>IFERROR(MIRR(B6394:G6394,Supuestos!$B$22,Supuestos!$B$22),"")</f>
        <v>0.20825987668490042</v>
      </c>
      <c r="K6394" s="6">
        <v>7882.671864397037</v>
      </c>
      <c r="L6394" s="6">
        <v>37811.52617316019</v>
      </c>
      <c r="M6394" s="6">
        <v>140492799.6463118</v>
      </c>
      <c r="N6394" s="6">
        <v>3228.9655677974224</v>
      </c>
      <c r="O6394" s="6">
        <v>103790812.91037601</v>
      </c>
    </row>
    <row r="6395">
      <c r="A6395">
        <v>6391</v>
      </c>
      <c r="B6395" s="6">
        <v>-175319060.525483</v>
      </c>
      <c r="C6395" s="6">
        <v>56317808.54313116</v>
      </c>
      <c r="D6395" s="6">
        <v>54215802.86094557</v>
      </c>
      <c r="E6395" s="6">
        <v>63785378.65791871</v>
      </c>
      <c r="F6395" s="6">
        <v>65439153.6577587</v>
      </c>
      <c r="G6395" s="6">
        <v>117526768.41202667</v>
      </c>
      <c r="H6395" s="6">
        <f>NPV(Supuestos!$B$22,C6395:G6395)+B6395</f>
        <v>58638092.476795785</v>
      </c>
      <c r="I6395" s="2">
        <f>IFERROR(IRR(B6395:G6395),"")</f>
        <v>0.2559378593590164</v>
      </c>
      <c r="J6395" s="2">
        <f>IFERROR(MIRR(B6395:G6395,Supuestos!$B$22,Supuestos!$B$22),"")</f>
        <v>0.20772008793553542</v>
      </c>
      <c r="K6395" s="6">
        <v>8200.315080284929</v>
      </c>
      <c r="L6395" s="6">
        <v>38138.77334420167</v>
      </c>
      <c r="M6395" s="6">
        <v>150299063.86964095</v>
      </c>
      <c r="N6395" s="6">
        <v>3322.2527410214147</v>
      </c>
      <c r="O6395" s="6">
        <v>104996014.6260848</v>
      </c>
    </row>
    <row r="6396">
      <c r="A6396">
        <v>6392</v>
      </c>
      <c r="B6396" s="6">
        <v>-169777837.17231745</v>
      </c>
      <c r="C6396" s="6">
        <v>76187234.6537499</v>
      </c>
      <c r="D6396" s="6">
        <v>73104075.51498398</v>
      </c>
      <c r="E6396" s="6">
        <v>70998667.71578264</v>
      </c>
      <c r="F6396" s="6">
        <v>72281366.39362556</v>
      </c>
      <c r="G6396" s="6">
        <v>138865465.2778545</v>
      </c>
      <c r="H6396" s="6">
        <f>NPV(Supuestos!$B$22,C6396:G6396)+B6396</f>
        <v>116145103.81285466</v>
      </c>
      <c r="I6396" s="2">
        <f>IFERROR(IRR(B6396:G6396),"")</f>
        <v>0.3752664620354699</v>
      </c>
      <c r="J6396" s="2">
        <f>IFERROR(MIRR(B6396:G6396,Supuestos!$B$22,Supuestos!$B$22),"")</f>
        <v>0.26525613689365146</v>
      </c>
      <c r="K6396" s="6">
        <v>8886.596443759907</v>
      </c>
      <c r="L6396" s="6">
        <v>38771.31642714511</v>
      </c>
      <c r="M6396" s="6">
        <v>142214233.75780883</v>
      </c>
      <c r="N6396" s="6">
        <v>3439.3914056631425</v>
      </c>
      <c r="O6396" s="6">
        <v>107566620.70597804</v>
      </c>
    </row>
    <row r="6397">
      <c r="A6397">
        <v>6393</v>
      </c>
      <c r="B6397" s="6">
        <v>-172742735.70327002</v>
      </c>
      <c r="C6397" s="6">
        <v>93110471.67270008</v>
      </c>
      <c r="D6397" s="6">
        <v>101646435.10483341</v>
      </c>
      <c r="E6397" s="6">
        <v>97193616.56932099</v>
      </c>
      <c r="F6397" s="6">
        <v>92717763.64980891</v>
      </c>
      <c r="G6397" s="6">
        <v>171072691.04901862</v>
      </c>
      <c r="H6397" s="6">
        <f>NPV(Supuestos!$B$22,C6397:G6397)+B6397</f>
        <v>196495824.8575791</v>
      </c>
      <c r="I6397" s="2">
        <f>IFERROR(IRR(B6397:G6397),"")</f>
        <v>0.5149566331595435</v>
      </c>
      <c r="J6397" s="2">
        <f>IFERROR(MIRR(B6397:G6397,Supuestos!$B$22,Supuestos!$B$22),"")</f>
        <v>0.3270469939283629</v>
      </c>
      <c r="K6397" s="6">
        <v>8717.48523633498</v>
      </c>
      <c r="L6397" s="6">
        <v>45978.1262310193</v>
      </c>
      <c r="M6397" s="6">
        <v>140677644.77420947</v>
      </c>
      <c r="N6397" s="6">
        <v>3460.4500977012017</v>
      </c>
      <c r="O6397" s="6">
        <v>108511767.3194306</v>
      </c>
    </row>
    <row r="6398">
      <c r="A6398">
        <v>6394</v>
      </c>
      <c r="B6398" s="6">
        <v>-173159974.0810563</v>
      </c>
      <c r="C6398" s="6">
        <v>65878509.41379569</v>
      </c>
      <c r="D6398" s="6">
        <v>67672116.53847496</v>
      </c>
      <c r="E6398" s="6">
        <v>48726877.43606953</v>
      </c>
      <c r="F6398" s="6">
        <v>80599857.54147762</v>
      </c>
      <c r="G6398" s="6">
        <v>119914853.66387637</v>
      </c>
      <c r="H6398" s="6">
        <f>NPV(Supuestos!$B$22,C6398:G6398)+B6398</f>
        <v>79590546.06689006</v>
      </c>
      <c r="I6398" s="2">
        <f>IFERROR(IRR(B6398:G6398),"")</f>
        <v>0.30070122956636125</v>
      </c>
      <c r="J6398" s="2">
        <f>IFERROR(MIRR(B6398:G6398,Supuestos!$B$22,Supuestos!$B$22),"")</f>
        <v>0.22957142166933586</v>
      </c>
      <c r="K6398" s="6">
        <v>8012.536135395975</v>
      </c>
      <c r="L6398" s="6">
        <v>43733.853272905806</v>
      </c>
      <c r="M6398" s="6">
        <v>145126447.70591524</v>
      </c>
      <c r="N6398" s="6">
        <v>3357.889055429647</v>
      </c>
      <c r="O6398" s="6">
        <v>115827903.89738195</v>
      </c>
    </row>
    <row r="6399">
      <c r="A6399">
        <v>6395</v>
      </c>
      <c r="B6399" s="6">
        <v>-190083815.58983055</v>
      </c>
      <c r="C6399" s="6">
        <v>73554565.60027914</v>
      </c>
      <c r="D6399" s="6">
        <v>77272924.15011626</v>
      </c>
      <c r="E6399" s="6">
        <v>61025375.30277757</v>
      </c>
      <c r="F6399" s="6">
        <v>71321551.35974735</v>
      </c>
      <c r="G6399" s="6">
        <v>118757936.8738807</v>
      </c>
      <c r="H6399" s="6">
        <f>NPV(Supuestos!$B$22,C6399:G6399)+B6399</f>
        <v>78994364.20858586</v>
      </c>
      <c r="I6399" s="2">
        <f>IFERROR(IRR(B6399:G6399),"")</f>
        <v>0.2920461183475503</v>
      </c>
      <c r="J6399" s="2">
        <f>IFERROR(MIRR(B6399:G6399,Supuestos!$B$22,Supuestos!$B$22),"")</f>
        <v>0.2220571585073392</v>
      </c>
      <c r="K6399" s="6">
        <v>8503.258735251067</v>
      </c>
      <c r="L6399" s="6">
        <v>39509.42754466684</v>
      </c>
      <c r="M6399" s="6">
        <v>163207104.79831395</v>
      </c>
      <c r="N6399" s="6">
        <v>3407.2909036651254</v>
      </c>
      <c r="O6399" s="6">
        <v>107846310.71698828</v>
      </c>
    </row>
    <row r="6400">
      <c r="A6400">
        <v>6396</v>
      </c>
      <c r="B6400" s="6">
        <v>-176268532.22175443</v>
      </c>
      <c r="C6400" s="6">
        <v>83024582.89232855</v>
      </c>
      <c r="D6400" s="6">
        <v>84905618.74548315</v>
      </c>
      <c r="E6400" s="6">
        <v>87167420.0513876</v>
      </c>
      <c r="F6400" s="6">
        <v>85237088.96199565</v>
      </c>
      <c r="G6400" s="6">
        <v>156435956.78336474</v>
      </c>
      <c r="H6400" s="6">
        <f>NPV(Supuestos!$B$22,C6400:G6400)+B6400</f>
        <v>152442824.7548476</v>
      </c>
      <c r="I6400" s="2">
        <f>IFERROR(IRR(B6400:G6400),"")</f>
        <v>0.4289203475406198</v>
      </c>
      <c r="J6400" s="2">
        <f>IFERROR(MIRR(B6400:G6400,Supuestos!$B$22,Supuestos!$B$22),"")</f>
        <v>0.29131690204532323</v>
      </c>
      <c r="K6400" s="6">
        <v>9006.446860993125</v>
      </c>
      <c r="L6400" s="6">
        <v>38886.220374632714</v>
      </c>
      <c r="M6400" s="6">
        <v>148250398.02743462</v>
      </c>
      <c r="N6400" s="6">
        <v>3261.2492037316165</v>
      </c>
      <c r="O6400" s="6">
        <v>104409445.9736228</v>
      </c>
    </row>
    <row r="6401">
      <c r="A6401">
        <v>6397</v>
      </c>
      <c r="B6401" s="6">
        <v>-171733010.11669993</v>
      </c>
      <c r="C6401" s="6">
        <v>80454933.14217116</v>
      </c>
      <c r="D6401" s="6">
        <v>84767449.0246398</v>
      </c>
      <c r="E6401" s="6">
        <v>66551084.36503363</v>
      </c>
      <c r="F6401" s="6">
        <v>77243508.0950386</v>
      </c>
      <c r="G6401" s="6">
        <v>116988957.14664857</v>
      </c>
      <c r="H6401" s="6">
        <f>NPV(Supuestos!$B$22,C6401:G6401)+B6401</f>
        <v>115482134.57012664</v>
      </c>
      <c r="I6401" s="2">
        <f>IFERROR(IRR(B6401:G6401),"")</f>
        <v>0.3835078876750814</v>
      </c>
      <c r="J6401" s="2">
        <f>IFERROR(MIRR(B6401:G6401,Supuestos!$B$22,Supuestos!$B$22),"")</f>
        <v>0.263500919006018</v>
      </c>
      <c r="K6401" s="6">
        <v>8222.299270760268</v>
      </c>
      <c r="L6401" s="6">
        <v>42854.8480020531</v>
      </c>
      <c r="M6401" s="6">
        <v>143543779.27863407</v>
      </c>
      <c r="N6401" s="6">
        <v>3371.1458383128047</v>
      </c>
      <c r="O6401" s="6">
        <v>106533039.05283658</v>
      </c>
    </row>
    <row r="6402">
      <c r="A6402">
        <v>6398</v>
      </c>
      <c r="B6402" s="6">
        <v>-159003900.21983173</v>
      </c>
      <c r="C6402" s="6">
        <v>70749738.62220083</v>
      </c>
      <c r="D6402" s="6">
        <v>69584622.74698311</v>
      </c>
      <c r="E6402" s="6">
        <v>75750601.11444823</v>
      </c>
      <c r="F6402" s="6">
        <v>71613507.04305276</v>
      </c>
      <c r="G6402" s="6">
        <v>124130123.77739534</v>
      </c>
      <c r="H6402" s="6">
        <f>NPV(Supuestos!$B$22,C6402:G6402)+B6402</f>
        <v>114600121.4888485</v>
      </c>
      <c r="I6402" s="2">
        <f>IFERROR(IRR(B6402:G6402),"")</f>
        <v>0.3873350114813542</v>
      </c>
      <c r="J6402" s="2">
        <f>IFERROR(MIRR(B6402:G6402,Supuestos!$B$22,Supuestos!$B$22),"")</f>
        <v>0.2707139311809146</v>
      </c>
      <c r="K6402" s="6">
        <v>9125.813436854905</v>
      </c>
      <c r="L6402" s="6">
        <v>33955.7879457423</v>
      </c>
      <c r="M6402" s="6">
        <v>134213965.34829167</v>
      </c>
      <c r="N6402" s="6">
        <v>3309.7804298313954</v>
      </c>
      <c r="O6402" s="6">
        <v>101648893.87805913</v>
      </c>
    </row>
    <row r="6403">
      <c r="A6403">
        <v>6399</v>
      </c>
      <c r="B6403" s="6">
        <v>-156479328.5594958</v>
      </c>
      <c r="C6403" s="6">
        <v>43635774.47662178</v>
      </c>
      <c r="D6403" s="6">
        <v>50952899.01971348</v>
      </c>
      <c r="E6403" s="6">
        <v>47464704.18670526</v>
      </c>
      <c r="F6403" s="6">
        <v>55217056.440077364</v>
      </c>
      <c r="G6403" s="6">
        <v>77478872.56375426</v>
      </c>
      <c r="H6403" s="6">
        <f>NPV(Supuestos!$B$22,C6403:G6403)+B6403</f>
        <v>25974619.875659626</v>
      </c>
      <c r="I6403" s="2">
        <f>IFERROR(IRR(B6403:G6403),"")</f>
        <v>0.20133532607955054</v>
      </c>
      <c r="J6403" s="2">
        <f>IFERROR(MIRR(B6403:G6403,Supuestos!$B$22,Supuestos!$B$22),"")</f>
        <v>0.1755581312068477</v>
      </c>
      <c r="K6403" s="6">
        <v>8386.95484883826</v>
      </c>
      <c r="L6403" s="6">
        <v>35251.9624299845</v>
      </c>
      <c r="M6403" s="6">
        <v>132826799.180838</v>
      </c>
      <c r="N6403" s="6">
        <v>3570.20803677539</v>
      </c>
      <c r="O6403" s="6">
        <v>112570905.49211486</v>
      </c>
    </row>
    <row r="6404">
      <c r="A6404">
        <v>6400</v>
      </c>
      <c r="B6404" s="6">
        <v>-168612152.350245</v>
      </c>
      <c r="C6404" s="6">
        <v>64344244.37881027</v>
      </c>
      <c r="D6404" s="6">
        <v>73911853.3527635</v>
      </c>
      <c r="E6404" s="6">
        <v>74755791.3841087</v>
      </c>
      <c r="F6404" s="6">
        <v>67851656.11716574</v>
      </c>
      <c r="G6404" s="6">
        <v>120695483.38900596</v>
      </c>
      <c r="H6404" s="6">
        <f>NPV(Supuestos!$B$22,C6404:G6404)+B6404</f>
        <v>98020047.63560237</v>
      </c>
      <c r="I6404" s="2">
        <f>IFERROR(IRR(B6404:G6404),"")</f>
        <v>0.34185879928379603</v>
      </c>
      <c r="J6404" s="2">
        <f>IFERROR(MIRR(B6404:G6404,Supuestos!$B$22,Supuestos!$B$22),"")</f>
        <v>0.24942328685196657</v>
      </c>
      <c r="K6404" s="6">
        <v>8796.820923592413</v>
      </c>
      <c r="L6404" s="6">
        <v>37878.448857205934</v>
      </c>
      <c r="M6404" s="6">
        <v>141955357.83342147</v>
      </c>
      <c r="N6404" s="6">
        <v>3453.647461812943</v>
      </c>
      <c r="O6404" s="6">
        <v>109685896.8778948</v>
      </c>
    </row>
    <row r="6405">
      <c r="A6405">
        <v>6401</v>
      </c>
      <c r="B6405" s="6">
        <v>-164473549.961206</v>
      </c>
      <c r="C6405" s="6">
        <v>46191362.28941579</v>
      </c>
      <c r="D6405" s="6">
        <v>55621340.69135095</v>
      </c>
      <c r="E6405" s="6">
        <v>44848235.678370394</v>
      </c>
      <c r="F6405" s="6">
        <v>55398195.93868582</v>
      </c>
      <c r="G6405" s="6">
        <v>100986670.87183386</v>
      </c>
      <c r="H6405" s="6">
        <f>NPV(Supuestos!$B$22,C6405:G6405)+B6405</f>
        <v>34364777.66198583</v>
      </c>
      <c r="I6405" s="2">
        <f>IFERROR(IRR(B6405:G6405),"")</f>
        <v>0.21446372623913254</v>
      </c>
      <c r="J6405" s="2">
        <f>IFERROR(MIRR(B6405:G6405,Supuestos!$B$22,Supuestos!$B$22),"")</f>
        <v>0.18409257666721723</v>
      </c>
      <c r="K6405" s="6">
        <v>8531.323248240353</v>
      </c>
      <c r="L6405" s="6">
        <v>36108.624790968</v>
      </c>
      <c r="M6405" s="6">
        <v>139829201.94991213</v>
      </c>
      <c r="N6405" s="6">
        <v>3475.317481998354</v>
      </c>
      <c r="O6405" s="6">
        <v>115688305.2730475</v>
      </c>
    </row>
    <row r="6406">
      <c r="A6406">
        <v>6402</v>
      </c>
      <c r="B6406" s="6">
        <v>-151776627.01235795</v>
      </c>
      <c r="C6406" s="6">
        <v>73136788.68723837</v>
      </c>
      <c r="D6406" s="6">
        <v>61905312.221988365</v>
      </c>
      <c r="E6406" s="6">
        <v>65736936.59720499</v>
      </c>
      <c r="F6406" s="6">
        <v>68178641.65594834</v>
      </c>
      <c r="G6406" s="6">
        <v>110255481.50018696</v>
      </c>
      <c r="H6406" s="6">
        <f>NPV(Supuestos!$B$22,C6406:G6406)+B6406</f>
        <v>102013609.37106904</v>
      </c>
      <c r="I6406" s="2">
        <f>IFERROR(IRR(B6406:G6406),"")</f>
        <v>0.3784329819547487</v>
      </c>
      <c r="J6406" s="2">
        <f>IFERROR(MIRR(B6406:G6406,Supuestos!$B$22,Supuestos!$B$22),"")</f>
        <v>0.26345231053710205</v>
      </c>
      <c r="K6406" s="6">
        <v>8044.660352870461</v>
      </c>
      <c r="L6406" s="6">
        <v>42204.07464847577</v>
      </c>
      <c r="M6406" s="6">
        <v>124615231.32802367</v>
      </c>
      <c r="N6406" s="6">
        <v>3368.9794775409005</v>
      </c>
      <c r="O6406" s="6">
        <v>111892738.08693172</v>
      </c>
    </row>
    <row r="6407">
      <c r="A6407">
        <v>6403</v>
      </c>
      <c r="B6407" s="6">
        <v>-172348893.69666964</v>
      </c>
      <c r="C6407" s="6">
        <v>38898683.84706306</v>
      </c>
      <c r="D6407" s="6">
        <v>32373470.38838775</v>
      </c>
      <c r="E6407" s="6">
        <v>32679902.21814606</v>
      </c>
      <c r="F6407" s="6">
        <v>48052004.30221328</v>
      </c>
      <c r="G6407" s="6">
        <v>63910436.849304914</v>
      </c>
      <c r="H6407" s="6">
        <f>NPV(Supuestos!$B$22,C6407:G6407)+B6407</f>
        <v>-29615181.54144733</v>
      </c>
      <c r="I6407" s="2">
        <f>IFERROR(IRR(B6407:G6407),"")</f>
        <v>0.0723259783236941</v>
      </c>
      <c r="J6407" s="2">
        <f>IFERROR(MIRR(B6407:G6407,Supuestos!$B$22,Supuestos!$B$22),"")</f>
        <v>0.09781323820700139</v>
      </c>
      <c r="K6407" s="6">
        <v>7481.861878712195</v>
      </c>
      <c r="L6407" s="6">
        <v>36714.123232977974</v>
      </c>
      <c r="M6407" s="6">
        <v>150373693.77449688</v>
      </c>
      <c r="N6407" s="6">
        <v>3417.809516439835</v>
      </c>
      <c r="O6407" s="6">
        <v>112119371.1999349</v>
      </c>
    </row>
    <row r="6408">
      <c r="A6408">
        <v>6404</v>
      </c>
      <c r="B6408" s="6">
        <v>-185628498.78801233</v>
      </c>
      <c r="C6408" s="6">
        <v>29791026.90698038</v>
      </c>
      <c r="D6408" s="6">
        <v>42333386.0076091</v>
      </c>
      <c r="E6408" s="6">
        <v>27398423.401107978</v>
      </c>
      <c r="F6408" s="6">
        <v>43507428.90930724</v>
      </c>
      <c r="G6408" s="6">
        <v>84751389.39943644</v>
      </c>
      <c r="H6408" s="6">
        <f>NPV(Supuestos!$B$22,C6408:G6408)+B6408</f>
        <v>-38651591.26609198</v>
      </c>
      <c r="I6408" s="2">
        <f>IFERROR(IRR(B6408:G6408),"")</f>
        <v>0.061612565670511765</v>
      </c>
      <c r="J6408" s="2">
        <f>IFERROR(MIRR(B6408:G6408,Supuestos!$B$22,Supuestos!$B$22),"")</f>
        <v>0.08799209996172475</v>
      </c>
      <c r="K6408" s="6">
        <v>7622.369883256637</v>
      </c>
      <c r="L6408" s="6">
        <v>34559.721547701134</v>
      </c>
      <c r="M6408" s="6">
        <v>164554340.3320977</v>
      </c>
      <c r="N6408" s="6">
        <v>3441.3188160397112</v>
      </c>
      <c r="O6408" s="6">
        <v>106430072.19320321</v>
      </c>
    </row>
    <row r="6409">
      <c r="A6409">
        <v>6405</v>
      </c>
      <c r="B6409" s="6">
        <v>-149116866.7719292</v>
      </c>
      <c r="C6409" s="6">
        <v>87151659.48959377</v>
      </c>
      <c r="D6409" s="6">
        <v>74713589.1002504</v>
      </c>
      <c r="E6409" s="6">
        <v>85510510.38474365</v>
      </c>
      <c r="F6409" s="6">
        <v>88857585.93767843</v>
      </c>
      <c r="G6409" s="6">
        <v>124234415.30877522</v>
      </c>
      <c r="H6409" s="6">
        <f>NPV(Supuestos!$B$22,C6409:G6409)+B6409</f>
        <v>159673083.41033056</v>
      </c>
      <c r="I6409" s="2">
        <f>IFERROR(IRR(B6409:G6409),"")</f>
        <v>0.5061748413703505</v>
      </c>
      <c r="J6409" s="2">
        <f>IFERROR(MIRR(B6409:G6409,Supuestos!$B$22,Supuestos!$B$22),"")</f>
        <v>0.3186578633255175</v>
      </c>
      <c r="K6409" s="6">
        <v>8672.306105227692</v>
      </c>
      <c r="L6409" s="6">
        <v>41053.10220547118</v>
      </c>
      <c r="M6409" s="6">
        <v>120634861.26032567</v>
      </c>
      <c r="N6409" s="6">
        <v>3214.17234580343</v>
      </c>
      <c r="O6409" s="6">
        <v>110114074.00124298</v>
      </c>
    </row>
    <row r="6410">
      <c r="A6410">
        <v>6406</v>
      </c>
      <c r="B6410" s="6">
        <v>-165711565.31378126</v>
      </c>
      <c r="C6410" s="6">
        <v>62975375.298640475</v>
      </c>
      <c r="D6410" s="6">
        <v>60309819.300086595</v>
      </c>
      <c r="E6410" s="6">
        <v>52573517.46021867</v>
      </c>
      <c r="F6410" s="6">
        <v>50092224.91997439</v>
      </c>
      <c r="G6410" s="6">
        <v>104408294.05954862</v>
      </c>
      <c r="H6410" s="6">
        <f>NPV(Supuestos!$B$22,C6410:G6410)+B6410</f>
        <v>55307081.01575577</v>
      </c>
      <c r="I6410" s="2">
        <f>IFERROR(IRR(B6410:G6410),"")</f>
        <v>0.26364386460939454</v>
      </c>
      <c r="J6410" s="2">
        <f>IFERROR(MIRR(B6410:G6410,Supuestos!$B$22,Supuestos!$B$22),"")</f>
        <v>0.2075915636318486</v>
      </c>
      <c r="K6410" s="6">
        <v>8439.168595074934</v>
      </c>
      <c r="L6410" s="6">
        <v>37445.0919425014</v>
      </c>
      <c r="M6410" s="6">
        <v>140431129.79691315</v>
      </c>
      <c r="N6410" s="6">
        <v>3492.1824048273265</v>
      </c>
      <c r="O6410" s="6">
        <v>110734577.27562664</v>
      </c>
    </row>
    <row r="6411">
      <c r="A6411">
        <v>6407</v>
      </c>
      <c r="B6411" s="6">
        <v>-162703662.22486666</v>
      </c>
      <c r="C6411" s="6">
        <v>69069128.05799994</v>
      </c>
      <c r="D6411" s="6">
        <v>62503516.710041076</v>
      </c>
      <c r="E6411" s="6">
        <v>71817291.70178002</v>
      </c>
      <c r="F6411" s="6">
        <v>72413553.86807597</v>
      </c>
      <c r="G6411" s="6">
        <v>108441025.87823756</v>
      </c>
      <c r="H6411" s="6">
        <f>NPV(Supuestos!$B$22,C6411:G6411)+B6411</f>
        <v>93647852.83678561</v>
      </c>
      <c r="I6411" s="2">
        <f>IFERROR(IRR(B6411:G6411),"")</f>
        <v>0.34334266798309016</v>
      </c>
      <c r="J6411" s="2">
        <f>IFERROR(MIRR(B6411:G6411,Supuestos!$B$22,Supuestos!$B$22),"")</f>
        <v>0.24851154709243417</v>
      </c>
      <c r="K6411" s="6">
        <v>7763.996610835272</v>
      </c>
      <c r="L6411" s="6">
        <v>42593.635441493694</v>
      </c>
      <c r="M6411" s="6">
        <v>136247914.92799383</v>
      </c>
      <c r="N6411" s="6">
        <v>3324.4589586742222</v>
      </c>
      <c r="O6411" s="6">
        <v>105664512.32861753</v>
      </c>
    </row>
    <row r="6412">
      <c r="A6412">
        <v>6408</v>
      </c>
      <c r="B6412" s="6">
        <v>-183142484.72137427</v>
      </c>
      <c r="C6412" s="6">
        <v>71996599.17890276</v>
      </c>
      <c r="D6412" s="6">
        <v>102395121.46047157</v>
      </c>
      <c r="E6412" s="6">
        <v>90480320.74000598</v>
      </c>
      <c r="F6412" s="6">
        <v>100203297.95185196</v>
      </c>
      <c r="G6412" s="6">
        <v>141352682.01113465</v>
      </c>
      <c r="H6412" s="6">
        <f>NPV(Supuestos!$B$22,C6412:G6412)+B6412</f>
        <v>152616337.25753933</v>
      </c>
      <c r="I6412" s="2">
        <f>IFERROR(IRR(B6412:G6412),"")</f>
        <v>0.41718606639286065</v>
      </c>
      <c r="J6412" s="2">
        <f>IFERROR(MIRR(B6412:G6412,Supuestos!$B$22,Supuestos!$B$22),"")</f>
        <v>0.28692286584799387</v>
      </c>
      <c r="K6412" s="6">
        <v>8596.492719748718</v>
      </c>
      <c r="L6412" s="6">
        <v>44180.4206864494</v>
      </c>
      <c r="M6412" s="6">
        <v>152758751.53845444</v>
      </c>
      <c r="N6412" s="6">
        <v>3442.1658346429467</v>
      </c>
      <c r="O6412" s="6">
        <v>108561766.30079895</v>
      </c>
    </row>
    <row r="6413">
      <c r="A6413">
        <v>6409</v>
      </c>
      <c r="B6413" s="6">
        <v>-161295550.05352533</v>
      </c>
      <c r="C6413" s="6">
        <v>43837240.39503285</v>
      </c>
      <c r="D6413" s="6">
        <v>33743701.985958196</v>
      </c>
      <c r="E6413" s="6">
        <v>41456437.56586419</v>
      </c>
      <c r="F6413" s="6">
        <v>48417780.84279278</v>
      </c>
      <c r="G6413" s="6">
        <v>66150794.35019542</v>
      </c>
      <c r="H6413" s="6">
        <f>NPV(Supuestos!$B$22,C6413:G6413)+B6413</f>
        <v>-5871370.100968935</v>
      </c>
      <c r="I6413" s="2">
        <f>IFERROR(IRR(B6413:G6413),"")</f>
        <v>0.1258957791110285</v>
      </c>
      <c r="J6413" s="2">
        <f>IFERROR(MIRR(B6413:G6413,Supuestos!$B$22,Supuestos!$B$22),"")</f>
        <v>0.13157694661144448</v>
      </c>
      <c r="K6413" s="6">
        <v>7706.761710339757</v>
      </c>
      <c r="L6413" s="6">
        <v>37120.45604357711</v>
      </c>
      <c r="M6413" s="6">
        <v>138409269.30896613</v>
      </c>
      <c r="N6413" s="6">
        <v>3530.9853381166854</v>
      </c>
      <c r="O6413" s="6">
        <v>106772932.86125769</v>
      </c>
    </row>
    <row r="6414">
      <c r="A6414">
        <v>6410</v>
      </c>
      <c r="B6414" s="6">
        <v>-154305349.9559793</v>
      </c>
      <c r="C6414" s="6">
        <v>69693710.7734129</v>
      </c>
      <c r="D6414" s="6">
        <v>71889580.46316013</v>
      </c>
      <c r="E6414" s="6">
        <v>81110501.4058922</v>
      </c>
      <c r="F6414" s="6">
        <v>66678189.802448474</v>
      </c>
      <c r="G6414" s="6">
        <v>123995414.70771997</v>
      </c>
      <c r="H6414" s="6">
        <f>NPV(Supuestos!$B$22,C6414:G6414)+B6414</f>
        <v>120771634.00764742</v>
      </c>
      <c r="I6414" s="2">
        <f>IFERROR(IRR(B6414:G6414),"")</f>
        <v>0.40759205309849805</v>
      </c>
      <c r="J6414" s="2">
        <f>IFERROR(MIRR(B6414:G6414,Supuestos!$B$22,Supuestos!$B$22),"")</f>
        <v>0.2797334015536064</v>
      </c>
      <c r="K6414" s="6">
        <v>7788.965093469739</v>
      </c>
      <c r="L6414" s="6">
        <v>45716.91989835305</v>
      </c>
      <c r="M6414" s="6">
        <v>125818350.49444138</v>
      </c>
      <c r="N6414" s="6">
        <v>3338.3962366109095</v>
      </c>
      <c r="O6414" s="6">
        <v>108377374.96209832</v>
      </c>
    </row>
    <row r="6415">
      <c r="A6415">
        <v>6411</v>
      </c>
      <c r="B6415" s="6">
        <v>-186340604.26272485</v>
      </c>
      <c r="C6415" s="6">
        <v>69235264.57503995</v>
      </c>
      <c r="D6415" s="6">
        <v>68736492.976204</v>
      </c>
      <c r="E6415" s="6">
        <v>62368107.09606072</v>
      </c>
      <c r="F6415" s="6">
        <v>50156126.10334398</v>
      </c>
      <c r="G6415" s="6">
        <v>106681555.70712242</v>
      </c>
      <c r="H6415" s="6">
        <f>NPV(Supuestos!$B$22,C6415:G6415)+B6415</f>
        <v>54482789.290905446</v>
      </c>
      <c r="I6415" s="2">
        <f>IFERROR(IRR(B6415:G6415),"")</f>
        <v>0.2511937479425167</v>
      </c>
      <c r="J6415" s="2">
        <f>IFERROR(MIRR(B6415:G6415,Supuestos!$B$22,Supuestos!$B$22),"")</f>
        <v>0.2000050835164473</v>
      </c>
      <c r="K6415" s="6">
        <v>8161.587868943798</v>
      </c>
      <c r="L6415" s="6">
        <v>41398.7696254921</v>
      </c>
      <c r="M6415" s="6">
        <v>159310228.5855556</v>
      </c>
      <c r="N6415" s="6">
        <v>3477.194747980684</v>
      </c>
      <c r="O6415" s="6">
        <v>111581655.41649516</v>
      </c>
    </row>
    <row r="6416">
      <c r="A6416">
        <v>6412</v>
      </c>
      <c r="B6416" s="6">
        <v>-158522218.1805775</v>
      </c>
      <c r="C6416" s="6">
        <v>32201362.973276887</v>
      </c>
      <c r="D6416" s="6">
        <v>38840021.10966646</v>
      </c>
      <c r="E6416" s="6">
        <v>39377532.965957254</v>
      </c>
      <c r="F6416" s="6">
        <v>40006912.54663572</v>
      </c>
      <c r="G6416" s="6">
        <v>78456729.40591861</v>
      </c>
      <c r="H6416" s="6">
        <f>NPV(Supuestos!$B$22,C6416:G6416)+B6416</f>
        <v>-9375289.736651324</v>
      </c>
      <c r="I6416" s="2">
        <f>IFERROR(IRR(B6416:G6416),"")</f>
        <v>0.11813084605901639</v>
      </c>
      <c r="J6416" s="2">
        <f>IFERROR(MIRR(B6416:G6416,Supuestos!$B$22,Supuestos!$B$22),"")</f>
        <v>0.12618486364975334</v>
      </c>
      <c r="K6416" s="6">
        <v>7497.800409876123</v>
      </c>
      <c r="L6416" s="6">
        <v>37465.94527254089</v>
      </c>
      <c r="M6416" s="6">
        <v>136049243.7949092</v>
      </c>
      <c r="N6416" s="6">
        <v>3488.4946192925177</v>
      </c>
      <c r="O6416" s="6">
        <v>107423944.73683856</v>
      </c>
    </row>
    <row r="6417">
      <c r="A6417">
        <v>6413</v>
      </c>
      <c r="B6417" s="6">
        <v>-181000084.7728629</v>
      </c>
      <c r="C6417" s="6">
        <v>37761201.41900119</v>
      </c>
      <c r="D6417" s="6">
        <v>24921814.302976422</v>
      </c>
      <c r="E6417" s="6">
        <v>40344223.901544765</v>
      </c>
      <c r="F6417" s="6">
        <v>46644698.49564914</v>
      </c>
      <c r="G6417" s="6">
        <v>77714973.48623416</v>
      </c>
      <c r="H6417" s="6">
        <f>NPV(Supuestos!$B$22,C6417:G6417)+B6417</f>
        <v>-33488367.042019226</v>
      </c>
      <c r="I6417" s="2">
        <f>IFERROR(IRR(B6417:G6417),"")</f>
        <v>0.06997501557281642</v>
      </c>
      <c r="J6417" s="2">
        <f>IFERROR(MIRR(B6417:G6417,Supuestos!$B$22,Supuestos!$B$22),"")</f>
        <v>0.09429496186843966</v>
      </c>
      <c r="K6417" s="6">
        <v>7474.877509182689</v>
      </c>
      <c r="L6417" s="6">
        <v>38461.55812559078</v>
      </c>
      <c r="M6417" s="6">
        <v>158000449.90877482</v>
      </c>
      <c r="N6417" s="6">
        <v>3505.549208043764</v>
      </c>
      <c r="O6417" s="6">
        <v>114318596.54437013</v>
      </c>
    </row>
    <row r="6418">
      <c r="A6418">
        <v>6414</v>
      </c>
      <c r="B6418" s="6">
        <v>-167552550.35673147</v>
      </c>
      <c r="C6418" s="6">
        <v>62258073.98267702</v>
      </c>
      <c r="D6418" s="6">
        <v>64961940.17288022</v>
      </c>
      <c r="E6418" s="6">
        <v>58008701.595175944</v>
      </c>
      <c r="F6418" s="6">
        <v>60866293.881856024</v>
      </c>
      <c r="G6418" s="6">
        <v>107864794.71343909</v>
      </c>
      <c r="H6418" s="6">
        <f>NPV(Supuestos!$B$22,C6418:G6418)+B6418</f>
        <v>68259446.58600506</v>
      </c>
      <c r="I6418" s="2">
        <f>IFERROR(IRR(B6418:G6418),"")</f>
        <v>0.28696219589412986</v>
      </c>
      <c r="J6418" s="2">
        <f>IFERROR(MIRR(B6418:G6418,Supuestos!$B$22,Supuestos!$B$22),"")</f>
        <v>0.22064063085811858</v>
      </c>
      <c r="K6418" s="6">
        <v>8619.06377135163</v>
      </c>
      <c r="L6418" s="6">
        <v>36637.160792462084</v>
      </c>
      <c r="M6418" s="6">
        <v>142290308.33501193</v>
      </c>
      <c r="N6418" s="6">
        <v>3409.950620805224</v>
      </c>
      <c r="O6418" s="6">
        <v>111372357.00668478</v>
      </c>
    </row>
    <row r="6419">
      <c r="A6419">
        <v>6415</v>
      </c>
      <c r="B6419" s="6">
        <v>-187739734.391624</v>
      </c>
      <c r="C6419" s="6">
        <v>60001321.219107255</v>
      </c>
      <c r="D6419" s="6">
        <v>70302709.14417058</v>
      </c>
      <c r="E6419" s="6">
        <v>70717829.7047182</v>
      </c>
      <c r="F6419" s="6">
        <v>73595299.1776843</v>
      </c>
      <c r="G6419" s="6">
        <v>113415362.51798457</v>
      </c>
      <c r="H6419" s="6">
        <f>NPV(Supuestos!$B$22,C6419:G6419)+B6419</f>
        <v>69199886.6072297</v>
      </c>
      <c r="I6419" s="2">
        <f>IFERROR(IRR(B6419:G6419),"")</f>
        <v>0.27057249075288425</v>
      </c>
      <c r="J6419" s="2">
        <f>IFERROR(MIRR(B6419:G6419,Supuestos!$B$22,Supuestos!$B$22),"")</f>
        <v>0.21383547924642698</v>
      </c>
      <c r="K6419" s="6">
        <v>8302.065459287625</v>
      </c>
      <c r="L6419" s="6">
        <v>41788.86852920179</v>
      </c>
      <c r="M6419" s="6">
        <v>159985020.63170418</v>
      </c>
      <c r="N6419" s="6">
        <v>3601.4496462109187</v>
      </c>
      <c r="O6419" s="6">
        <v>109967305.97268565</v>
      </c>
    </row>
    <row r="6420">
      <c r="A6420">
        <v>6416</v>
      </c>
      <c r="B6420" s="6">
        <v>-183028203.81908232</v>
      </c>
      <c r="C6420" s="6">
        <v>58283934.76630259</v>
      </c>
      <c r="D6420" s="6">
        <v>58255434.38862278</v>
      </c>
      <c r="E6420" s="6">
        <v>37759647.31189747</v>
      </c>
      <c r="F6420" s="6">
        <v>54439074.00644232</v>
      </c>
      <c r="G6420" s="6">
        <v>94325104.43050215</v>
      </c>
      <c r="H6420" s="6">
        <f>NPV(Supuestos!$B$22,C6420:G6420)+B6420</f>
        <v>19632211.805372443</v>
      </c>
      <c r="I6420" s="2">
        <f>IFERROR(IRR(B6420:G6420),"")</f>
        <v>0.18112297824034593</v>
      </c>
      <c r="J6420" s="2">
        <f>IFERROR(MIRR(B6420:G6420,Supuestos!$B$22,Supuestos!$B$22),"")</f>
        <v>0.1634695822954748</v>
      </c>
      <c r="K6420" s="6">
        <v>8241.343914243776</v>
      </c>
      <c r="L6420" s="6">
        <v>35655.59152965506</v>
      </c>
      <c r="M6420" s="6">
        <v>159520204.43814754</v>
      </c>
      <c r="N6420" s="6">
        <v>3268.885444663465</v>
      </c>
      <c r="O6420" s="6">
        <v>113070166.81960142</v>
      </c>
    </row>
    <row r="6421">
      <c r="A6421">
        <v>6417</v>
      </c>
      <c r="B6421" s="6">
        <v>-175404460.38357097</v>
      </c>
      <c r="C6421" s="6">
        <v>74585759.234344</v>
      </c>
      <c r="D6421" s="6">
        <v>78237231.64137383</v>
      </c>
      <c r="E6421" s="6">
        <v>70092089.77009985</v>
      </c>
      <c r="F6421" s="6">
        <v>75148043.38939312</v>
      </c>
      <c r="G6421" s="6">
        <v>107340151.72362955</v>
      </c>
      <c r="H6421" s="6">
        <f>NPV(Supuestos!$B$22,C6421:G6421)+B6421</f>
        <v>97775603.18599743</v>
      </c>
      <c r="I6421" s="2">
        <f>IFERROR(IRR(B6421:G6421),"")</f>
        <v>0.3433458442165043</v>
      </c>
      <c r="J6421" s="2">
        <f>IFERROR(MIRR(B6421:G6421,Supuestos!$B$22,Supuestos!$B$22),"")</f>
        <v>0.24562273146697655</v>
      </c>
      <c r="K6421" s="6">
        <v>8978.56966301001</v>
      </c>
      <c r="L6421" s="6">
        <v>36151.600677772774</v>
      </c>
      <c r="M6421" s="6">
        <v>149437287.17439476</v>
      </c>
      <c r="N6421" s="6">
        <v>3355.350389548888</v>
      </c>
      <c r="O6421" s="6">
        <v>109776434.03762497</v>
      </c>
    </row>
    <row r="6422">
      <c r="A6422">
        <v>6418</v>
      </c>
      <c r="B6422" s="6">
        <v>-165990873.01126432</v>
      </c>
      <c r="C6422" s="6">
        <v>61588934.95479646</v>
      </c>
      <c r="D6422" s="6">
        <v>55110899.909869626</v>
      </c>
      <c r="E6422" s="6">
        <v>58620616.86810033</v>
      </c>
      <c r="F6422" s="6">
        <v>43330829.895220816</v>
      </c>
      <c r="G6422" s="6">
        <v>96986516.56984252</v>
      </c>
      <c r="H6422" s="6">
        <f>NPV(Supuestos!$B$22,C6422:G6422)+B6422</f>
        <v>46034890.476444386</v>
      </c>
      <c r="I6422" s="2">
        <f>IFERROR(IRR(B6422:G6422),"")</f>
        <v>0.24463401289354125</v>
      </c>
      <c r="J6422" s="2">
        <f>IFERROR(MIRR(B6422:G6422,Supuestos!$B$22,Supuestos!$B$22),"")</f>
        <v>0.19719732192372907</v>
      </c>
      <c r="K6422" s="6">
        <v>7996.359067969659</v>
      </c>
      <c r="L6422" s="6">
        <v>37954.52760766265</v>
      </c>
      <c r="M6422" s="6">
        <v>141711030.5307813</v>
      </c>
      <c r="N6422" s="6">
        <v>3444.4118820751705</v>
      </c>
      <c r="O6422" s="6">
        <v>105437312.96152882</v>
      </c>
    </row>
    <row r="6423">
      <c r="A6423">
        <v>6419</v>
      </c>
      <c r="B6423" s="6">
        <v>-166651199.34438714</v>
      </c>
      <c r="C6423" s="6">
        <v>38867271.217514634</v>
      </c>
      <c r="D6423" s="6">
        <v>66451814.521764636</v>
      </c>
      <c r="E6423" s="6">
        <v>53423731.770506606</v>
      </c>
      <c r="F6423" s="6">
        <v>44636357.994079456</v>
      </c>
      <c r="G6423" s="6">
        <v>101632384.21284007</v>
      </c>
      <c r="H6423" s="6">
        <f>NPV(Supuestos!$B$22,C6423:G6423)+B6423</f>
        <v>33847891.79782974</v>
      </c>
      <c r="I6423" s="2">
        <f>IFERROR(IRR(B6423:G6423),"")</f>
        <v>0.21252063990026102</v>
      </c>
      <c r="J6423" s="2">
        <f>IFERROR(MIRR(B6423:G6423,Supuestos!$B$22,Supuestos!$B$22),"")</f>
        <v>0.18294797264243545</v>
      </c>
      <c r="K6423" s="6">
        <v>7456.01960996625</v>
      </c>
      <c r="L6423" s="6">
        <v>42622.11513030608</v>
      </c>
      <c r="M6423" s="6">
        <v>141227893.24600303</v>
      </c>
      <c r="N6423" s="6">
        <v>3471.3993499986827</v>
      </c>
      <c r="O6423" s="6">
        <v>105597253.26052947</v>
      </c>
    </row>
    <row r="6424">
      <c r="A6424">
        <v>6420</v>
      </c>
      <c r="B6424" s="6">
        <v>-182002298.5896148</v>
      </c>
      <c r="C6424" s="6">
        <v>52282290.29338342</v>
      </c>
      <c r="D6424" s="6">
        <v>67483352.47178572</v>
      </c>
      <c r="E6424" s="6">
        <v>54802237.06380035</v>
      </c>
      <c r="F6424" s="6">
        <v>68562056.19029711</v>
      </c>
      <c r="G6424" s="6">
        <v>134865884.44777814</v>
      </c>
      <c r="H6424" s="6">
        <f>NPV(Supuestos!$B$22,C6424:G6424)+B6424</f>
        <v>63414912.56361587</v>
      </c>
      <c r="I6424" s="2">
        <f>IFERROR(IRR(B6424:G6424),"")</f>
        <v>0.2577807079325083</v>
      </c>
      <c r="J6424" s="2">
        <f>IFERROR(MIRR(B6424:G6424,Supuestos!$B$22,Supuestos!$B$22),"")</f>
        <v>0.21023714991197484</v>
      </c>
      <c r="K6424" s="6">
        <v>7911.123985763195</v>
      </c>
      <c r="L6424" s="6">
        <v>44117.88549485772</v>
      </c>
      <c r="M6424" s="6">
        <v>154080533.61845297</v>
      </c>
      <c r="N6424" s="6">
        <v>3408.080149317781</v>
      </c>
      <c r="O6424" s="6">
        <v>110806870.28741367</v>
      </c>
    </row>
    <row r="6425">
      <c r="A6425">
        <v>6421</v>
      </c>
      <c r="B6425" s="6">
        <v>-164085831.9531557</v>
      </c>
      <c r="C6425" s="6">
        <v>54826606.67489879</v>
      </c>
      <c r="D6425" s="6">
        <v>68031077.01603654</v>
      </c>
      <c r="E6425" s="6">
        <v>68503183.0870876</v>
      </c>
      <c r="F6425" s="6">
        <v>59445776.730077125</v>
      </c>
      <c r="G6425" s="6">
        <v>106304913.35274553</v>
      </c>
      <c r="H6425" s="6">
        <f>NPV(Supuestos!$B$22,C6425:G6425)+B6425</f>
        <v>73001197.55533823</v>
      </c>
      <c r="I6425" s="2">
        <f>IFERROR(IRR(B6425:G6425),"")</f>
        <v>0.2969862119466644</v>
      </c>
      <c r="J6425" s="2">
        <f>IFERROR(MIRR(B6425:G6425,Supuestos!$B$22,Supuestos!$B$22),"")</f>
        <v>0.22707806759737292</v>
      </c>
      <c r="K6425" s="6">
        <v>8851.49821955427</v>
      </c>
      <c r="L6425" s="6">
        <v>35635.65031811788</v>
      </c>
      <c r="M6425" s="6">
        <v>138851520.32567737</v>
      </c>
      <c r="N6425" s="6">
        <v>3540.0581962118545</v>
      </c>
      <c r="O6425" s="6">
        <v>110626059.17352773</v>
      </c>
    </row>
    <row r="6426">
      <c r="A6426">
        <v>6422</v>
      </c>
      <c r="B6426" s="6">
        <v>-164426356.6525939</v>
      </c>
      <c r="C6426" s="6">
        <v>47355969.31320368</v>
      </c>
      <c r="D6426" s="6">
        <v>47446373.78701505</v>
      </c>
      <c r="E6426" s="6">
        <v>54531699.66762129</v>
      </c>
      <c r="F6426" s="6">
        <v>59277104.01914802</v>
      </c>
      <c r="G6426" s="6">
        <v>99218830.20685227</v>
      </c>
      <c r="H6426" s="6">
        <f>NPV(Supuestos!$B$22,C6426:G6426)+B6426</f>
        <v>37057710.79809131</v>
      </c>
      <c r="I6426" s="2">
        <f>IFERROR(IRR(B6426:G6426),"")</f>
        <v>0.21941231808694858</v>
      </c>
      <c r="J6426" s="2">
        <f>IFERROR(MIRR(B6426:G6426,Supuestos!$B$22,Supuestos!$B$22),"")</f>
        <v>0.1872951848142823</v>
      </c>
      <c r="K6426" s="6">
        <v>8268.432398796667</v>
      </c>
      <c r="L6426" s="6">
        <v>36320.54618572757</v>
      </c>
      <c r="M6426" s="6">
        <v>140401238.18666908</v>
      </c>
      <c r="N6426" s="6">
        <v>3544.7257104019322</v>
      </c>
      <c r="O6426" s="6">
        <v>105243141.96858339</v>
      </c>
    </row>
    <row r="6427">
      <c r="A6427">
        <v>6423</v>
      </c>
      <c r="B6427" s="6">
        <v>-185406881.22184086</v>
      </c>
      <c r="C6427" s="6">
        <v>74734092.39202033</v>
      </c>
      <c r="D6427" s="6">
        <v>81732101.19761777</v>
      </c>
      <c r="E6427" s="6">
        <v>64365755.874084905</v>
      </c>
      <c r="F6427" s="6">
        <v>74114923.24926788</v>
      </c>
      <c r="G6427" s="6">
        <v>131907753.4255733</v>
      </c>
      <c r="H6427" s="6">
        <f>NPV(Supuestos!$B$22,C6427:G6427)+B6427</f>
        <v>98875327.94374406</v>
      </c>
      <c r="I6427" s="2">
        <f>IFERROR(IRR(B6427:G6427),"")</f>
        <v>0.32926199220442043</v>
      </c>
      <c r="J6427" s="2">
        <f>IFERROR(MIRR(B6427:G6427,Supuestos!$B$22,Supuestos!$B$22),"")</f>
        <v>0.24173698852426506</v>
      </c>
      <c r="K6427" s="6">
        <v>8835.543990038961</v>
      </c>
      <c r="L6427" s="6">
        <v>37673.14485023411</v>
      </c>
      <c r="M6427" s="6">
        <v>158777862.9364526</v>
      </c>
      <c r="N6427" s="6">
        <v>3426.7858528221645</v>
      </c>
      <c r="O6427" s="6">
        <v>108356969.50012438</v>
      </c>
    </row>
    <row r="6428">
      <c r="A6428">
        <v>6424</v>
      </c>
      <c r="B6428" s="6">
        <v>-155962316.8155787</v>
      </c>
      <c r="C6428" s="6">
        <v>51336309.11311805</v>
      </c>
      <c r="D6428" s="6">
        <v>39119843.61524898</v>
      </c>
      <c r="E6428" s="6">
        <v>33884324.477422886</v>
      </c>
      <c r="F6428" s="6">
        <v>44089063.8012286</v>
      </c>
      <c r="G6428" s="6">
        <v>81507116.92683223</v>
      </c>
      <c r="H6428" s="6">
        <f>NPV(Supuestos!$B$22,C6428:G6428)+B6428</f>
        <v>10478444.110956635</v>
      </c>
      <c r="I6428" s="2">
        <f>IFERROR(IRR(B6428:G6428),"")</f>
        <v>0.16570298874046405</v>
      </c>
      <c r="J6428" s="2">
        <f>IFERROR(MIRR(B6428:G6428,Supuestos!$B$22,Supuestos!$B$22),"")</f>
        <v>0.15492253186228866</v>
      </c>
      <c r="K6428" s="6">
        <v>7382.506734468046</v>
      </c>
      <c r="L6428" s="6">
        <v>38905.41713935919</v>
      </c>
      <c r="M6428" s="6">
        <v>132984756.49249007</v>
      </c>
      <c r="N6428" s="6">
        <v>3359.3740968344114</v>
      </c>
      <c r="O6428" s="6">
        <v>109029159.63064612</v>
      </c>
    </row>
    <row r="6429">
      <c r="A6429">
        <v>6425</v>
      </c>
      <c r="B6429" s="6">
        <v>-168296263.8154829</v>
      </c>
      <c r="C6429" s="6">
        <v>59439504.42026913</v>
      </c>
      <c r="D6429" s="6">
        <v>39521256.16204934</v>
      </c>
      <c r="E6429" s="6">
        <v>53293172.44117533</v>
      </c>
      <c r="F6429" s="6">
        <v>49504311.220692515</v>
      </c>
      <c r="G6429" s="6">
        <v>76495753.06500803</v>
      </c>
      <c r="H6429" s="6">
        <f>NPV(Supuestos!$B$22,C6429:G6429)+B6429</f>
        <v>19265372.46667644</v>
      </c>
      <c r="I6429" s="2">
        <f>IFERROR(IRR(B6429:G6429),"")</f>
        <v>0.1846910218360231</v>
      </c>
      <c r="J6429" s="2">
        <f>IFERROR(MIRR(B6429:G6429,Supuestos!$B$22,Supuestos!$B$22),"")</f>
        <v>0.16498077620810747</v>
      </c>
      <c r="K6429" s="6">
        <v>8449.960253037367</v>
      </c>
      <c r="L6429" s="6">
        <v>33859.245693603065</v>
      </c>
      <c r="M6429" s="6">
        <v>145407521.3907811</v>
      </c>
      <c r="N6429" s="6">
        <v>3370.7749262452126</v>
      </c>
      <c r="O6429" s="6">
        <v>111951260.2324844</v>
      </c>
    </row>
    <row r="6430">
      <c r="A6430">
        <v>6426</v>
      </c>
      <c r="B6430" s="6">
        <v>-189676177.12422734</v>
      </c>
      <c r="C6430" s="6">
        <v>102977598.46378815</v>
      </c>
      <c r="D6430" s="6">
        <v>85884968.07073854</v>
      </c>
      <c r="E6430" s="6">
        <v>100286656.87086818</v>
      </c>
      <c r="F6430" s="6">
        <v>89690502.11143357</v>
      </c>
      <c r="G6430" s="6">
        <v>152767980.02581826</v>
      </c>
      <c r="H6430" s="6">
        <f>NPV(Supuestos!$B$22,C6430:G6430)+B6430</f>
        <v>166878259.66606206</v>
      </c>
      <c r="I6430" s="2">
        <f>IFERROR(IRR(B6430:G6430),"")</f>
        <v>0.4474764452698427</v>
      </c>
      <c r="J6430" s="2">
        <f>IFERROR(MIRR(B6430:G6430,Supuestos!$B$22,Supuestos!$B$22),"")</f>
        <v>0.29338393626197456</v>
      </c>
      <c r="K6430" s="6">
        <v>8971.466911824738</v>
      </c>
      <c r="L6430" s="6">
        <v>42062.99325165743</v>
      </c>
      <c r="M6430" s="6">
        <v>159486836.95066318</v>
      </c>
      <c r="N6430" s="6">
        <v>3356.2963130883873</v>
      </c>
      <c r="O6430" s="6">
        <v>108075322.03477521</v>
      </c>
    </row>
    <row r="6431">
      <c r="A6431">
        <v>6427</v>
      </c>
      <c r="B6431" s="6">
        <v>-188547822.31985182</v>
      </c>
      <c r="C6431" s="6">
        <v>85994263.95914201</v>
      </c>
      <c r="D6431" s="6">
        <v>82618637.4354871</v>
      </c>
      <c r="E6431" s="6">
        <v>67166949.01962408</v>
      </c>
      <c r="F6431" s="6">
        <v>87660364.48451562</v>
      </c>
      <c r="G6431" s="6">
        <v>123928548.75053957</v>
      </c>
      <c r="H6431" s="6">
        <f>NPV(Supuestos!$B$22,C6431:G6431)+B6431</f>
        <v>112060456.48707758</v>
      </c>
      <c r="I6431" s="2">
        <f>IFERROR(IRR(B6431:G6431),"")</f>
        <v>0.3551415789252013</v>
      </c>
      <c r="J6431" s="2">
        <f>IFERROR(MIRR(B6431:G6431,Supuestos!$B$22,Supuestos!$B$22),"")</f>
        <v>0.25147083949941695</v>
      </c>
      <c r="K6431" s="6">
        <v>8491.473769613576</v>
      </c>
      <c r="L6431" s="6">
        <v>41566.51113962924</v>
      </c>
      <c r="M6431" s="6">
        <v>160310947.19693083</v>
      </c>
      <c r="N6431" s="6">
        <v>3360.0079760576286</v>
      </c>
      <c r="O6431" s="6">
        <v>112706792.66770513</v>
      </c>
    </row>
    <row r="6432">
      <c r="A6432">
        <v>6428</v>
      </c>
      <c r="B6432" s="6">
        <v>-184694898.54486454</v>
      </c>
      <c r="C6432" s="6">
        <v>91260001.46693747</v>
      </c>
      <c r="D6432" s="6">
        <v>66930743.343193725</v>
      </c>
      <c r="E6432" s="6">
        <v>90226771.5163858</v>
      </c>
      <c r="F6432" s="6">
        <v>86917710.29421052</v>
      </c>
      <c r="G6432" s="6">
        <v>119626094.77190232</v>
      </c>
      <c r="H6432" s="6">
        <f>NPV(Supuestos!$B$22,C6432:G6432)+B6432</f>
        <v>121351575.83590657</v>
      </c>
      <c r="I6432" s="2">
        <f>IFERROR(IRR(B6432:G6432),"")</f>
        <v>0.3763203570780802</v>
      </c>
      <c r="J6432" s="2">
        <f>IFERROR(MIRR(B6432:G6432,Supuestos!$B$22,Supuestos!$B$22),"")</f>
        <v>0.2611633675828058</v>
      </c>
      <c r="K6432" s="6">
        <v>8292.082352611455</v>
      </c>
      <c r="L6432" s="6">
        <v>44466.08127529605</v>
      </c>
      <c r="M6432" s="6">
        <v>155197585.918251</v>
      </c>
      <c r="N6432" s="6">
        <v>3352.1352663636208</v>
      </c>
      <c r="O6432" s="6">
        <v>114117108.10018726</v>
      </c>
    </row>
    <row r="6433">
      <c r="A6433">
        <v>6429</v>
      </c>
      <c r="B6433" s="6">
        <v>-176446549.0792343</v>
      </c>
      <c r="C6433" s="6">
        <v>36386548.56478748</v>
      </c>
      <c r="D6433" s="6">
        <v>52639212.636719674</v>
      </c>
      <c r="E6433" s="6">
        <v>44724494.29170517</v>
      </c>
      <c r="F6433" s="6">
        <v>53522897.98698801</v>
      </c>
      <c r="G6433" s="6">
        <v>95981323.31760201</v>
      </c>
      <c r="H6433" s="6">
        <f>NPV(Supuestos!$B$22,C6433:G6433)+B6433</f>
        <v>7702944.529979423</v>
      </c>
      <c r="I6433" s="2">
        <f>IFERROR(IRR(B6433:G6433),"")</f>
        <v>0.15565840840916456</v>
      </c>
      <c r="J6433" s="2">
        <f>IFERROR(MIRR(B6433:G6433,Supuestos!$B$22,Supuestos!$B$22),"")</f>
        <v>0.14978416542477357</v>
      </c>
      <c r="K6433" s="6">
        <v>8045.777650571682</v>
      </c>
      <c r="L6433" s="6">
        <v>35710.70960713401</v>
      </c>
      <c r="M6433" s="6">
        <v>153460914.73978356</v>
      </c>
      <c r="N6433" s="6">
        <v>3374.6099922806025</v>
      </c>
      <c r="O6433" s="6">
        <v>107364567.9648192</v>
      </c>
    </row>
    <row r="6434">
      <c r="A6434">
        <v>6430</v>
      </c>
      <c r="B6434" s="6">
        <v>-158584444.16514745</v>
      </c>
      <c r="C6434" s="6">
        <v>53655387.14697991</v>
      </c>
      <c r="D6434" s="6">
        <v>59732301.38965195</v>
      </c>
      <c r="E6434" s="6">
        <v>81377590.71704218</v>
      </c>
      <c r="F6434" s="6">
        <v>90619395.6113977</v>
      </c>
      <c r="G6434" s="6">
        <v>104819304.59641391</v>
      </c>
      <c r="H6434" s="6">
        <f>NPV(Supuestos!$B$22,C6434:G6434)+B6434</f>
        <v>97465126.13851765</v>
      </c>
      <c r="I6434" s="2">
        <f>IFERROR(IRR(B6434:G6434),"")</f>
        <v>0.3427785472600607</v>
      </c>
      <c r="J6434" s="2">
        <f>IFERROR(MIRR(B6434:G6434,Supuestos!$B$22,Supuestos!$B$22),"")</f>
        <v>0.25463542191282507</v>
      </c>
      <c r="K6434" s="6">
        <v>7912.966139126605</v>
      </c>
      <c r="L6434" s="6">
        <v>42703.65214467123</v>
      </c>
      <c r="M6434" s="6">
        <v>131551439.89012149</v>
      </c>
      <c r="N6434" s="6">
        <v>3372.818494712313</v>
      </c>
      <c r="O6434" s="6">
        <v>106711389.70717962</v>
      </c>
    </row>
    <row r="6435">
      <c r="A6435">
        <v>6431</v>
      </c>
      <c r="B6435" s="6">
        <v>-181964414.0984075</v>
      </c>
      <c r="C6435" s="6">
        <v>78388241.78231022</v>
      </c>
      <c r="D6435" s="6">
        <v>73838702.94278279</v>
      </c>
      <c r="E6435" s="6">
        <v>80898891.41400856</v>
      </c>
      <c r="F6435" s="6">
        <v>65923160.684801415</v>
      </c>
      <c r="G6435" s="6">
        <v>103829711.22751015</v>
      </c>
      <c r="H6435" s="6">
        <f>NPV(Supuestos!$B$22,C6435:G6435)+B6435</f>
        <v>91175834.86019552</v>
      </c>
      <c r="I6435" s="2">
        <f>IFERROR(IRR(B6435:G6435),"")</f>
        <v>0.32743986632055777</v>
      </c>
      <c r="J6435" s="2">
        <f>IFERROR(MIRR(B6435:G6435,Supuestos!$B$22,Supuestos!$B$22),"")</f>
        <v>0.23647317487529484</v>
      </c>
      <c r="K6435" s="6">
        <v>8630.541301697764</v>
      </c>
      <c r="L6435" s="6">
        <v>38922.74120754475</v>
      </c>
      <c r="M6435" s="6">
        <v>155090468.05304682</v>
      </c>
      <c r="N6435" s="6">
        <v>3530.2585140491524</v>
      </c>
      <c r="O6435" s="6">
        <v>107042285.4428321</v>
      </c>
    </row>
    <row r="6436">
      <c r="A6436">
        <v>6432</v>
      </c>
      <c r="B6436" s="6">
        <v>-172510821.5694113</v>
      </c>
      <c r="C6436" s="6">
        <v>76652224.50774351</v>
      </c>
      <c r="D6436" s="6">
        <v>89361614.16547646</v>
      </c>
      <c r="E6436" s="6">
        <v>94016457.87384488</v>
      </c>
      <c r="F6436" s="6">
        <v>78632517.18498388</v>
      </c>
      <c r="G6436" s="6">
        <v>142720154.06037843</v>
      </c>
      <c r="H6436" s="6">
        <f>NPV(Supuestos!$B$22,C6436:G6436)+B6436</f>
        <v>147628401.74627876</v>
      </c>
      <c r="I6436" s="2">
        <f>IFERROR(IRR(B6436:G6436),"")</f>
        <v>0.4287270857116039</v>
      </c>
      <c r="J6436" s="2">
        <f>IFERROR(MIRR(B6436:G6436,Supuestos!$B$22,Supuestos!$B$22),"")</f>
        <v>0.2900583676189259</v>
      </c>
      <c r="K6436" s="6">
        <v>8397.71717001333</v>
      </c>
      <c r="L6436" s="6">
        <v>43914.496463206764</v>
      </c>
      <c r="M6436" s="6">
        <v>143008299.89248642</v>
      </c>
      <c r="N6436" s="6">
        <v>3301.467118008683</v>
      </c>
      <c r="O6436" s="6">
        <v>108467540.73990719</v>
      </c>
    </row>
    <row r="6437">
      <c r="A6437">
        <v>6433</v>
      </c>
      <c r="B6437" s="6">
        <v>-163909719.27366924</v>
      </c>
      <c r="C6437" s="6">
        <v>90758798.52981342</v>
      </c>
      <c r="D6437" s="6">
        <v>79689033.15770808</v>
      </c>
      <c r="E6437" s="6">
        <v>85831106.09277669</v>
      </c>
      <c r="F6437" s="6">
        <v>114375631.72441919</v>
      </c>
      <c r="G6437" s="6">
        <v>132271739.64627764</v>
      </c>
      <c r="H6437" s="6">
        <f>NPV(Supuestos!$B$22,C6437:G6437)+B6437</f>
        <v>171372289.60804182</v>
      </c>
      <c r="I6437" s="2">
        <f>IFERROR(IRR(B6437:G6437),"")</f>
        <v>0.4902264589980104</v>
      </c>
      <c r="J6437" s="2">
        <f>IFERROR(MIRR(B6437:G6437,Supuestos!$B$22,Supuestos!$B$22),"")</f>
        <v>0.3154246018524558</v>
      </c>
      <c r="K6437" s="6">
        <v>8389.047411794942</v>
      </c>
      <c r="L6437" s="6">
        <v>46998.65803791363</v>
      </c>
      <c r="M6437" s="6">
        <v>132367801.62800567</v>
      </c>
      <c r="N6437" s="6">
        <v>3557.8549405249455</v>
      </c>
      <c r="O6437" s="6">
        <v>104983298.5774002</v>
      </c>
    </row>
    <row r="6438">
      <c r="A6438">
        <v>6434</v>
      </c>
      <c r="B6438" s="6">
        <v>-178838801.9684723</v>
      </c>
      <c r="C6438" s="6">
        <v>64269099.3295271</v>
      </c>
      <c r="D6438" s="6">
        <v>71258652.04890193</v>
      </c>
      <c r="E6438" s="6">
        <v>76093329.38517694</v>
      </c>
      <c r="F6438" s="6">
        <v>60865127.18788947</v>
      </c>
      <c r="G6438" s="6">
        <v>135977698.8684584</v>
      </c>
      <c r="H6438" s="6">
        <f>NPV(Supuestos!$B$22,C6438:G6438)+B6438</f>
        <v>90389246.9659412</v>
      </c>
      <c r="I6438" s="2">
        <f>IFERROR(IRR(B6438:G6438),"")</f>
        <v>0.31403473742333426</v>
      </c>
      <c r="J6438" s="2">
        <f>IFERROR(MIRR(B6438:G6438,Supuestos!$B$22,Supuestos!$B$22),"")</f>
        <v>0.2371904578727848</v>
      </c>
      <c r="K6438" s="6">
        <v>8538.65007579714</v>
      </c>
      <c r="L6438" s="6">
        <v>38038.177020783885</v>
      </c>
      <c r="M6438" s="6">
        <v>152855227.3203362</v>
      </c>
      <c r="N6438" s="6">
        <v>3259.3577568108835</v>
      </c>
      <c r="O6438" s="6">
        <v>108718077.6245396</v>
      </c>
    </row>
    <row r="6439">
      <c r="A6439">
        <v>6435</v>
      </c>
      <c r="B6439" s="6">
        <v>-144326545.56192493</v>
      </c>
      <c r="C6439" s="6">
        <v>45428665.49878416</v>
      </c>
      <c r="D6439" s="6">
        <v>43352792.39455966</v>
      </c>
      <c r="E6439" s="6">
        <v>47556013.87124835</v>
      </c>
      <c r="F6439" s="6">
        <v>49266867.15994726</v>
      </c>
      <c r="G6439" s="6">
        <v>75420885.6590896</v>
      </c>
      <c r="H6439" s="6">
        <f>NPV(Supuestos!$B$22,C6439:G6439)+B6439</f>
        <v>29321866.84210184</v>
      </c>
      <c r="I6439" s="2">
        <f>IFERROR(IRR(B6439:G6439),"")</f>
        <v>0.21510913252253983</v>
      </c>
      <c r="J6439" s="2">
        <f>IFERROR(MIRR(B6439:G6439,Supuestos!$B$22,Supuestos!$B$22),"")</f>
        <v>0.18295921415301564</v>
      </c>
      <c r="K6439" s="6">
        <v>7927.538059977949</v>
      </c>
      <c r="L6439" s="6">
        <v>37288.12694621155</v>
      </c>
      <c r="M6439" s="6">
        <v>120678301.91781442</v>
      </c>
      <c r="N6439" s="6">
        <v>3487.17044480145</v>
      </c>
      <c r="O6439" s="6">
        <v>107020109.43518019</v>
      </c>
    </row>
    <row r="6440">
      <c r="A6440">
        <v>6436</v>
      </c>
      <c r="B6440" s="6">
        <v>-170201914.91019142</v>
      </c>
      <c r="C6440" s="6">
        <v>72616285.20283253</v>
      </c>
      <c r="D6440" s="6">
        <v>101828155.10288996</v>
      </c>
      <c r="E6440" s="6">
        <v>101330922.50263257</v>
      </c>
      <c r="F6440" s="6">
        <v>98392488.1565605</v>
      </c>
      <c r="G6440" s="6">
        <v>135845642.41429514</v>
      </c>
      <c r="H6440" s="6">
        <f>NPV(Supuestos!$B$22,C6440:G6440)+B6440</f>
        <v>169055747.65592176</v>
      </c>
      <c r="I6440" s="2">
        <f>IFERROR(IRR(B6440:G6440),"")</f>
        <v>0.4668207005525496</v>
      </c>
      <c r="J6440" s="2">
        <f>IFERROR(MIRR(B6440:G6440,Supuestos!$B$22,Supuestos!$B$22),"")</f>
        <v>0.3086330852260284</v>
      </c>
      <c r="K6440" s="6">
        <v>8868.717728383328</v>
      </c>
      <c r="L6440" s="6">
        <v>41956.6375936318</v>
      </c>
      <c r="M6440" s="6">
        <v>140433788.85819167</v>
      </c>
      <c r="N6440" s="6">
        <v>3392.807819508016</v>
      </c>
      <c r="O6440" s="6">
        <v>109220022.45509315</v>
      </c>
    </row>
    <row r="6441">
      <c r="A6441">
        <v>6437</v>
      </c>
      <c r="B6441" s="6">
        <v>-165739815.69499263</v>
      </c>
      <c r="C6441" s="6">
        <v>60477915.948127896</v>
      </c>
      <c r="D6441" s="6">
        <v>67255022.90124334</v>
      </c>
      <c r="E6441" s="6">
        <v>64020627.20209544</v>
      </c>
      <c r="F6441" s="6">
        <v>68305362.94918184</v>
      </c>
      <c r="G6441" s="6">
        <v>96552233.85778333</v>
      </c>
      <c r="H6441" s="6">
        <f>NPV(Supuestos!$B$22,C6441:G6441)+B6441</f>
        <v>72862106.80860938</v>
      </c>
      <c r="I6441" s="2">
        <f>IFERROR(IRR(B6441:G6441),"")</f>
        <v>0.29892896471401287</v>
      </c>
      <c r="J6441" s="2">
        <f>IFERROR(MIRR(B6441:G6441,Supuestos!$B$22,Supuestos!$B$22),"")</f>
        <v>0.22618011462007015</v>
      </c>
      <c r="K6441" s="6">
        <v>8466.76451684645</v>
      </c>
      <c r="L6441" s="6">
        <v>36414.46549861123</v>
      </c>
      <c r="M6441" s="6">
        <v>141074799.34430698</v>
      </c>
      <c r="N6441" s="6">
        <v>3253.70975456511</v>
      </c>
      <c r="O6441" s="6">
        <v>108322557.12572508</v>
      </c>
    </row>
    <row r="6442">
      <c r="A6442">
        <v>6438</v>
      </c>
      <c r="B6442" s="6">
        <v>-187770931.7768951</v>
      </c>
      <c r="C6442" s="6">
        <v>45615809.0486662</v>
      </c>
      <c r="D6442" s="6">
        <v>54870427.9067211</v>
      </c>
      <c r="E6442" s="6">
        <v>79799336.86476189</v>
      </c>
      <c r="F6442" s="6">
        <v>52657004.702854395</v>
      </c>
      <c r="G6442" s="6">
        <v>97806373.71017252</v>
      </c>
      <c r="H6442" s="6">
        <f>NPV(Supuestos!$B$22,C6442:G6442)+B6442</f>
        <v>30300967.382348973</v>
      </c>
      <c r="I6442" s="2">
        <f>IFERROR(IRR(B6442:G6442),"")</f>
        <v>0.19832170639537158</v>
      </c>
      <c r="J6442" s="2">
        <f>IFERROR(MIRR(B6442:G6442,Supuestos!$B$22,Supuestos!$B$22),"")</f>
        <v>0.17462467640802304</v>
      </c>
      <c r="K6442" s="6">
        <v>7362.695335638927</v>
      </c>
      <c r="L6442" s="6">
        <v>45310.839987088024</v>
      </c>
      <c r="M6442" s="6">
        <v>161082138.95874992</v>
      </c>
      <c r="N6442" s="6">
        <v>3468.38851403445</v>
      </c>
      <c r="O6442" s="6">
        <v>106259439.61640823</v>
      </c>
    </row>
    <row r="6443">
      <c r="A6443">
        <v>6439</v>
      </c>
      <c r="B6443" s="6">
        <v>-147519315.72718704</v>
      </c>
      <c r="C6443" s="6">
        <v>48718784.12003142</v>
      </c>
      <c r="D6443" s="6">
        <v>54314053.26508771</v>
      </c>
      <c r="E6443" s="6">
        <v>46040544.29858478</v>
      </c>
      <c r="F6443" s="6">
        <v>48674396.44407494</v>
      </c>
      <c r="G6443" s="6">
        <v>87760853.66924663</v>
      </c>
      <c r="H6443" s="6">
        <f>NPV(Supuestos!$B$22,C6443:G6443)+B6443</f>
        <v>42484803.63648147</v>
      </c>
      <c r="I6443" s="2">
        <f>IFERROR(IRR(B6443:G6443),"")</f>
        <v>0.24533464834925406</v>
      </c>
      <c r="J6443" s="2">
        <f>IFERROR(MIRR(B6443:G6443,Supuestos!$B$22,Supuestos!$B$22),"")</f>
        <v>0.19918911239243586</v>
      </c>
      <c r="K6443" s="6">
        <v>7961.053453446803</v>
      </c>
      <c r="L6443" s="6">
        <v>38138.371864633475</v>
      </c>
      <c r="M6443" s="6">
        <v>123229586.36384472</v>
      </c>
      <c r="N6443" s="6">
        <v>3435.3263788856566</v>
      </c>
      <c r="O6443" s="6">
        <v>114584985.8932466</v>
      </c>
    </row>
    <row r="6444">
      <c r="A6444">
        <v>6440</v>
      </c>
      <c r="B6444" s="6">
        <v>-167954183.34724373</v>
      </c>
      <c r="C6444" s="6">
        <v>96898018.64998269</v>
      </c>
      <c r="D6444" s="6">
        <v>88744005.95512629</v>
      </c>
      <c r="E6444" s="6">
        <v>104226018.51332876</v>
      </c>
      <c r="F6444" s="6">
        <v>110368795.4281089</v>
      </c>
      <c r="G6444" s="6">
        <v>155265148.58491242</v>
      </c>
      <c r="H6444" s="6">
        <f>NPV(Supuestos!$B$22,C6444:G6444)+B6444</f>
        <v>201666343.15117332</v>
      </c>
      <c r="I6444" s="2">
        <f>IFERROR(IRR(B6444:G6444),"")</f>
        <v>0.5340368395263857</v>
      </c>
      <c r="J6444" s="2">
        <f>IFERROR(MIRR(B6444:G6444,Supuestos!$B$22,Supuestos!$B$22),"")</f>
        <v>0.334805238781825</v>
      </c>
      <c r="K6444" s="6">
        <v>8743.432943842336</v>
      </c>
      <c r="L6444" s="6">
        <v>45505.8152080792</v>
      </c>
      <c r="M6444" s="6">
        <v>136124019.84110603</v>
      </c>
      <c r="N6444" s="6">
        <v>3341.15047827363</v>
      </c>
      <c r="O6444" s="6">
        <v>107649418.7006367</v>
      </c>
    </row>
    <row r="6445">
      <c r="A6445">
        <v>6441</v>
      </c>
      <c r="B6445" s="6">
        <v>-190056226.13848704</v>
      </c>
      <c r="C6445" s="6">
        <v>98933312.99116543</v>
      </c>
      <c r="D6445" s="6">
        <v>108095556.3952236</v>
      </c>
      <c r="E6445" s="6">
        <v>103648338.2196714</v>
      </c>
      <c r="F6445" s="6">
        <v>116908600.64194581</v>
      </c>
      <c r="G6445" s="6">
        <v>149015550.56545746</v>
      </c>
      <c r="H6445" s="6">
        <f>NPV(Supuestos!$B$22,C6445:G6445)+B6445</f>
        <v>196476362.52757376</v>
      </c>
      <c r="I6445" s="2">
        <f>IFERROR(IRR(B6445:G6445),"")</f>
        <v>0.49123157868305256</v>
      </c>
      <c r="J6445" s="2">
        <f>IFERROR(MIRR(B6445:G6445,Supuestos!$B$22,Supuestos!$B$22),"")</f>
        <v>0.31391010921860585</v>
      </c>
      <c r="K6445" s="6">
        <v>9458.794800948284</v>
      </c>
      <c r="L6445" s="6">
        <v>41956.5949250433</v>
      </c>
      <c r="M6445" s="6">
        <v>158307520.38308764</v>
      </c>
      <c r="N6445" s="6">
        <v>3401.2958996618786</v>
      </c>
      <c r="O6445" s="6">
        <v>112998569.37062143</v>
      </c>
    </row>
    <row r="6446">
      <c r="A6446">
        <v>6442</v>
      </c>
      <c r="B6446" s="6">
        <v>-151203203.99320742</v>
      </c>
      <c r="C6446" s="6">
        <v>46425683.71399543</v>
      </c>
      <c r="D6446" s="6">
        <v>52398636.35173336</v>
      </c>
      <c r="E6446" s="6">
        <v>47876464.00343832</v>
      </c>
      <c r="F6446" s="6">
        <v>46204782.31149908</v>
      </c>
      <c r="G6446" s="6">
        <v>82243854.82438433</v>
      </c>
      <c r="H6446" s="6">
        <f>NPV(Supuestos!$B$22,C6446:G6446)+B6446</f>
        <v>32227200.032776535</v>
      </c>
      <c r="I6446" s="2">
        <f>IFERROR(IRR(B6446:G6446),"")</f>
        <v>0.21915991155175102</v>
      </c>
      <c r="J6446" s="2">
        <f>IFERROR(MIRR(B6446:G6446,Supuestos!$B$22,Supuestos!$B$22),"")</f>
        <v>0.18491423543088614</v>
      </c>
      <c r="K6446" s="6">
        <v>8490.174315350157</v>
      </c>
      <c r="L6446" s="6">
        <v>34435.513551918244</v>
      </c>
      <c r="M6446" s="6">
        <v>127814122.97765633</v>
      </c>
      <c r="N6446" s="6">
        <v>3506.417870273193</v>
      </c>
      <c r="O6446" s="6">
        <v>111857117.3970697</v>
      </c>
    </row>
    <row r="6447">
      <c r="A6447">
        <v>6443</v>
      </c>
      <c r="B6447" s="6">
        <v>-184877408.02011797</v>
      </c>
      <c r="C6447" s="6">
        <v>90918208.12135233</v>
      </c>
      <c r="D6447" s="6">
        <v>69082878.36134358</v>
      </c>
      <c r="E6447" s="6">
        <v>76426350.80424803</v>
      </c>
      <c r="F6447" s="6">
        <v>78276378.82205804</v>
      </c>
      <c r="G6447" s="6">
        <v>137411431.4037577</v>
      </c>
      <c r="H6447" s="6">
        <f>NPV(Supuestos!$B$22,C6447:G6447)+B6447</f>
        <v>117331139.35430509</v>
      </c>
      <c r="I6447" s="2">
        <f>IFERROR(IRR(B6447:G6447),"")</f>
        <v>0.36617793767537</v>
      </c>
      <c r="J6447" s="2">
        <f>IFERROR(MIRR(B6447:G6447,Supuestos!$B$22,Supuestos!$B$22),"")</f>
        <v>0.25773582455459154</v>
      </c>
      <c r="K6447" s="6">
        <v>8974.633777658428</v>
      </c>
      <c r="L6447" s="6">
        <v>37963.66008868705</v>
      </c>
      <c r="M6447" s="6">
        <v>157620612.32768005</v>
      </c>
      <c r="N6447" s="6">
        <v>3385.1847583428025</v>
      </c>
      <c r="O6447" s="6">
        <v>104054786.76462954</v>
      </c>
    </row>
    <row r="6448">
      <c r="A6448">
        <v>6444</v>
      </c>
      <c r="B6448" s="6">
        <v>-170001094.06265345</v>
      </c>
      <c r="C6448" s="6">
        <v>29274950.644828625</v>
      </c>
      <c r="D6448" s="6">
        <v>54343676.047603436</v>
      </c>
      <c r="E6448" s="6">
        <v>26997404.326134395</v>
      </c>
      <c r="F6448" s="6">
        <v>31983458.570710856</v>
      </c>
      <c r="G6448" s="6">
        <v>87099586.96012624</v>
      </c>
      <c r="H6448" s="6">
        <f>NPV(Supuestos!$B$22,C6448:G6448)+B6448</f>
        <v>-20109568.599813342</v>
      </c>
      <c r="I6448" s="2">
        <f>IFERROR(IRR(B6448:G6448),"")</f>
        <v>0.09539206658787822</v>
      </c>
      <c r="J6448" s="2">
        <f>IFERROR(MIRR(B6448:G6448,Supuestos!$B$22,Supuestos!$B$22),"")</f>
        <v>0.11165473960310845</v>
      </c>
      <c r="K6448" s="6">
        <v>7379.428180760507</v>
      </c>
      <c r="L6448" s="6">
        <v>39833.19000156476</v>
      </c>
      <c r="M6448" s="6">
        <v>146485400.87648267</v>
      </c>
      <c r="N6448" s="6">
        <v>3526.248408512523</v>
      </c>
      <c r="O6448" s="6">
        <v>111770873.26968378</v>
      </c>
    </row>
    <row r="6449">
      <c r="A6449">
        <v>6445</v>
      </c>
      <c r="B6449" s="6">
        <v>-169667422.5740431</v>
      </c>
      <c r="C6449" s="6">
        <v>45428153.96705051</v>
      </c>
      <c r="D6449" s="6">
        <v>36538186.297436334</v>
      </c>
      <c r="E6449" s="6">
        <v>45841992.41240139</v>
      </c>
      <c r="F6449" s="6">
        <v>51142465.38272978</v>
      </c>
      <c r="G6449" s="6">
        <v>83456251.9559964</v>
      </c>
      <c r="H6449" s="6">
        <f>NPV(Supuestos!$B$22,C6449:G6449)+B6449</f>
        <v>2863829.521250248</v>
      </c>
      <c r="I6449" s="2">
        <f>IFERROR(IRR(B6449:G6449),"")</f>
        <v>0.14627995374127184</v>
      </c>
      <c r="J6449" s="2">
        <f>IFERROR(MIRR(B6449:G6449,Supuestos!$B$22,Supuestos!$B$22),"")</f>
        <v>0.14382270649532414</v>
      </c>
      <c r="K6449" s="6">
        <v>8043.707767820866</v>
      </c>
      <c r="L6449" s="6">
        <v>35630.774311086716</v>
      </c>
      <c r="M6449" s="6">
        <v>146739139.68607828</v>
      </c>
      <c r="N6449" s="6">
        <v>3496.5494208037853</v>
      </c>
      <c r="O6449" s="6">
        <v>111019044.95256792</v>
      </c>
    </row>
    <row r="6450">
      <c r="A6450">
        <v>6446</v>
      </c>
      <c r="B6450" s="6">
        <v>-171512505.5736347</v>
      </c>
      <c r="C6450" s="6">
        <v>72136838.27690762</v>
      </c>
      <c r="D6450" s="6">
        <v>72464724.28497311</v>
      </c>
      <c r="E6450" s="6">
        <v>69574824.58028908</v>
      </c>
      <c r="F6450" s="6">
        <v>50156565.423510365</v>
      </c>
      <c r="G6450" s="6">
        <v>104389333.2693029</v>
      </c>
      <c r="H6450" s="6">
        <f>NPV(Supuestos!$B$22,C6450:G6450)+B6450</f>
        <v>78398961.63410658</v>
      </c>
      <c r="I6450" s="2">
        <f>IFERROR(IRR(B6450:G6450),"")</f>
        <v>0.3124688144540615</v>
      </c>
      <c r="J6450" s="2">
        <f>IFERROR(MIRR(B6450:G6450,Supuestos!$B$22,Supuestos!$B$22),"")</f>
        <v>0.22914446523418341</v>
      </c>
      <c r="K6450" s="6">
        <v>8213.019621896283</v>
      </c>
      <c r="L6450" s="6">
        <v>41430.72591404828</v>
      </c>
      <c r="M6450" s="6">
        <v>144290796.3831159</v>
      </c>
      <c r="N6450" s="6">
        <v>3524.5716146193445</v>
      </c>
      <c r="O6450" s="6">
        <v>108351860.1660854</v>
      </c>
    </row>
    <row r="6451">
      <c r="A6451">
        <v>6447</v>
      </c>
      <c r="B6451" s="6">
        <v>-164910887.13851896</v>
      </c>
      <c r="C6451" s="6">
        <v>27800828.243203264</v>
      </c>
      <c r="D6451" s="6">
        <v>31515942.68236182</v>
      </c>
      <c r="E6451" s="6">
        <v>38889333.851701304</v>
      </c>
      <c r="F6451" s="6">
        <v>43318632.25593422</v>
      </c>
      <c r="G6451" s="6">
        <v>86534523.09081216</v>
      </c>
      <c r="H6451" s="6">
        <f>NPV(Supuestos!$B$22,C6451:G6451)+B6451</f>
        <v>-19433081.059855357</v>
      </c>
      <c r="I6451" s="2">
        <f>IFERROR(IRR(B6451:G6451),"")</f>
        <v>0.0979083203331308</v>
      </c>
      <c r="J6451" s="2">
        <f>IFERROR(MIRR(B6451:G6451,Supuestos!$B$22,Supuestos!$B$22),"")</f>
        <v>0.11176842170917034</v>
      </c>
      <c r="K6451" s="6">
        <v>8003.7928958211305</v>
      </c>
      <c r="L6451" s="6">
        <v>32769.273991300084</v>
      </c>
      <c r="M6451" s="6">
        <v>143928608.54869625</v>
      </c>
      <c r="N6451" s="6">
        <v>3417.08563885962</v>
      </c>
      <c r="O6451" s="6">
        <v>106762516.59536111</v>
      </c>
    </row>
    <row r="6452">
      <c r="A6452">
        <v>6448</v>
      </c>
      <c r="B6452" s="6">
        <v>-170297096.5671331</v>
      </c>
      <c r="C6452" s="6">
        <v>84433607.34590115</v>
      </c>
      <c r="D6452" s="6">
        <v>87130902.88619906</v>
      </c>
      <c r="E6452" s="6">
        <v>62266469.0704115</v>
      </c>
      <c r="F6452" s="6">
        <v>80094786.72159192</v>
      </c>
      <c r="G6452" s="6">
        <v>122918639.79069243</v>
      </c>
      <c r="H6452" s="6">
        <f>NPV(Supuestos!$B$22,C6452:G6452)+B6452</f>
        <v>124102598.12542287</v>
      </c>
      <c r="I6452" s="2">
        <f>IFERROR(IRR(B6452:G6452),"")</f>
        <v>0.40292504691002873</v>
      </c>
      <c r="J6452" s="2">
        <f>IFERROR(MIRR(B6452:G6452,Supuestos!$B$22,Supuestos!$B$22),"")</f>
        <v>0.27189386840546836</v>
      </c>
      <c r="K6452" s="6">
        <v>8520.441993875636</v>
      </c>
      <c r="L6452" s="6">
        <v>42592.44534019151</v>
      </c>
      <c r="M6452" s="6">
        <v>141264579.77525946</v>
      </c>
      <c r="N6452" s="6">
        <v>3506.537787181636</v>
      </c>
      <c r="O6452" s="6">
        <v>111908273.74841414</v>
      </c>
    </row>
    <row r="6453">
      <c r="A6453">
        <v>6449</v>
      </c>
      <c r="B6453" s="6">
        <v>-172907003.8743684</v>
      </c>
      <c r="C6453" s="6">
        <v>42233166.37348112</v>
      </c>
      <c r="D6453" s="6">
        <v>30832770.559865206</v>
      </c>
      <c r="E6453" s="6">
        <v>41991448.06510083</v>
      </c>
      <c r="F6453" s="6">
        <v>34635594.81139329</v>
      </c>
      <c r="G6453" s="6">
        <v>87272900.32167415</v>
      </c>
      <c r="H6453" s="6">
        <f>NPV(Supuestos!$B$22,C6453:G6453)+B6453</f>
        <v>-17958657.320351124</v>
      </c>
      <c r="I6453" s="2">
        <f>IFERROR(IRR(B6453:G6453),"")</f>
        <v>0.10072852661094431</v>
      </c>
      <c r="J6453" s="2">
        <f>IFERROR(MIRR(B6453:G6453,Supuestos!$B$22,Supuestos!$B$22),"")</f>
        <v>0.11526923825856472</v>
      </c>
      <c r="K6453" s="6">
        <v>7192.766708332183</v>
      </c>
      <c r="L6453" s="6">
        <v>36841.77725331189</v>
      </c>
      <c r="M6453" s="6">
        <v>151707459.16209546</v>
      </c>
      <c r="N6453" s="6">
        <v>3106.5133904417357</v>
      </c>
      <c r="O6453" s="6">
        <v>106686777.99083336</v>
      </c>
    </row>
    <row r="6454">
      <c r="A6454">
        <v>6450</v>
      </c>
      <c r="B6454" s="6">
        <v>-158041201.10282293</v>
      </c>
      <c r="C6454" s="6">
        <v>67053176.044940345</v>
      </c>
      <c r="D6454" s="6">
        <v>76146810.26922078</v>
      </c>
      <c r="E6454" s="6">
        <v>67996908.52202162</v>
      </c>
      <c r="F6454" s="6">
        <v>83228576.13094826</v>
      </c>
      <c r="G6454" s="6">
        <v>115121526.3303043</v>
      </c>
      <c r="H6454" s="6">
        <f>NPV(Supuestos!$B$22,C6454:G6454)+B6454</f>
        <v>114334360.52607891</v>
      </c>
      <c r="I6454" s="2">
        <f>IFERROR(IRR(B6454:G6454),"")</f>
        <v>0.38797310328704326</v>
      </c>
      <c r="J6454" s="2">
        <f>IFERROR(MIRR(B6454:G6454,Supuestos!$B$22,Supuestos!$B$22),"")</f>
        <v>0.2711137445204892</v>
      </c>
      <c r="K6454" s="6">
        <v>8228.233571088129</v>
      </c>
      <c r="L6454" s="6">
        <v>42275.63101931423</v>
      </c>
      <c r="M6454" s="6">
        <v>130212899.79145844</v>
      </c>
      <c r="N6454" s="6">
        <v>3613.0345463442304</v>
      </c>
      <c r="O6454" s="6">
        <v>102030180.15481873</v>
      </c>
    </row>
    <row r="6455">
      <c r="A6455">
        <v>6451</v>
      </c>
      <c r="B6455" s="6">
        <v>-150626822.26483944</v>
      </c>
      <c r="C6455" s="6">
        <v>16938197.40147015</v>
      </c>
      <c r="D6455" s="6">
        <v>22577346.287697185</v>
      </c>
      <c r="E6455" s="6">
        <v>19739230.240494274</v>
      </c>
      <c r="F6455" s="6">
        <v>40768292.15514481</v>
      </c>
      <c r="G6455" s="6">
        <v>65329570.69232406</v>
      </c>
      <c r="H6455" s="6">
        <f>NPV(Supuestos!$B$22,C6455:G6455)+B6455</f>
        <v>-47004567.756513946</v>
      </c>
      <c r="I6455" s="2">
        <f>IFERROR(IRR(B6455:G6455),"")</f>
        <v>0.025733281642897607</v>
      </c>
      <c r="J6455" s="2">
        <f>IFERROR(MIRR(B6455:G6455,Supuestos!$B$22,Supuestos!$B$22),"")</f>
        <v>0.05782784805184038</v>
      </c>
      <c r="K6455" s="6">
        <v>7573.648507016281</v>
      </c>
      <c r="L6455" s="6">
        <v>33131.21484895734</v>
      </c>
      <c r="M6455" s="6">
        <v>130552888.19472413</v>
      </c>
      <c r="N6455" s="6">
        <v>3514.4807800340154</v>
      </c>
      <c r="O6455" s="6">
        <v>109944968.66985787</v>
      </c>
    </row>
    <row r="6456">
      <c r="A6456">
        <v>6452</v>
      </c>
      <c r="B6456" s="6">
        <v>-166276152.37721565</v>
      </c>
      <c r="C6456" s="6">
        <v>92045106.43228868</v>
      </c>
      <c r="D6456" s="6">
        <v>74768834.12295486</v>
      </c>
      <c r="E6456" s="6">
        <v>91193782.85770339</v>
      </c>
      <c r="F6456" s="6">
        <v>88947830.7564619</v>
      </c>
      <c r="G6456" s="6">
        <v>151959017.52237365</v>
      </c>
      <c r="H6456" s="6">
        <f>NPV(Supuestos!$B$22,C6456:G6456)+B6456</f>
        <v>165137573.2112614</v>
      </c>
      <c r="I6456" s="2">
        <f>IFERROR(IRR(B6456:G6456),"")</f>
        <v>0.47304844321774836</v>
      </c>
      <c r="J6456" s="2">
        <f>IFERROR(MIRR(B6456:G6456,Supuestos!$B$22,Supuestos!$B$22),"")</f>
        <v>0.308618200445951</v>
      </c>
      <c r="K6456" s="6">
        <v>9194.864323151729</v>
      </c>
      <c r="L6456" s="6">
        <v>38892.37551208148</v>
      </c>
      <c r="M6456" s="6">
        <v>137667343.094123</v>
      </c>
      <c r="N6456" s="6">
        <v>3330.7001216026642</v>
      </c>
      <c r="O6456" s="6">
        <v>108966404.6526335</v>
      </c>
    </row>
    <row r="6457">
      <c r="A6457">
        <v>6453</v>
      </c>
      <c r="B6457" s="6">
        <v>-172113504.4218807</v>
      </c>
      <c r="C6457" s="6">
        <v>49393040.65864478</v>
      </c>
      <c r="D6457" s="6">
        <v>32740404.259171803</v>
      </c>
      <c r="E6457" s="6">
        <v>48830542.59685686</v>
      </c>
      <c r="F6457" s="6">
        <v>37955455.58687858</v>
      </c>
      <c r="G6457" s="6">
        <v>82550838.11695217</v>
      </c>
      <c r="H6457" s="6">
        <f>NPV(Supuestos!$B$22,C6457:G6457)+B6457</f>
        <v>-5287377.2477799505</v>
      </c>
      <c r="I6457" s="2">
        <f>IFERROR(IRR(B6457:G6457),"")</f>
        <v>0.12816754018158114</v>
      </c>
      <c r="J6457" s="2">
        <f>IFERROR(MIRR(B6457:G6457,Supuestos!$B$22,Supuestos!$B$22),"")</f>
        <v>0.13290808312071078</v>
      </c>
      <c r="K6457" s="6">
        <v>7676.375335419633</v>
      </c>
      <c r="L6457" s="6">
        <v>37319.691649303255</v>
      </c>
      <c r="M6457" s="6">
        <v>149195107.5817065</v>
      </c>
      <c r="N6457" s="6">
        <v>3429.979059100151</v>
      </c>
      <c r="O6457" s="6">
        <v>107944148.1664313</v>
      </c>
    </row>
    <row r="6458">
      <c r="A6458">
        <v>6454</v>
      </c>
      <c r="B6458" s="6">
        <v>-188726628.1474539</v>
      </c>
      <c r="C6458" s="6">
        <v>99355576.80599782</v>
      </c>
      <c r="D6458" s="6">
        <v>104904924.50868535</v>
      </c>
      <c r="E6458" s="6">
        <v>93683700.2008369</v>
      </c>
      <c r="F6458" s="6">
        <v>108125964.04672125</v>
      </c>
      <c r="G6458" s="6">
        <v>147443325.55422541</v>
      </c>
      <c r="H6458" s="6">
        <f>NPV(Supuestos!$B$22,C6458:G6458)+B6458</f>
        <v>182978842.5942541</v>
      </c>
      <c r="I6458" s="2">
        <f>IFERROR(IRR(B6458:G6458),"")</f>
        <v>0.47502321428283983</v>
      </c>
      <c r="J6458" s="2">
        <f>IFERROR(MIRR(B6458:G6458,Supuestos!$B$22,Supuestos!$B$22),"")</f>
        <v>0.30550339574782237</v>
      </c>
      <c r="K6458" s="6">
        <v>9127.78202529123</v>
      </c>
      <c r="L6458" s="6">
        <v>42298.63171127883</v>
      </c>
      <c r="M6458" s="6">
        <v>157839212.92916393</v>
      </c>
      <c r="N6458" s="6">
        <v>3329.5994779095054</v>
      </c>
      <c r="O6458" s="6">
        <v>110559750.61664133</v>
      </c>
    </row>
    <row r="6459">
      <c r="A6459">
        <v>6455</v>
      </c>
      <c r="B6459" s="6">
        <v>-186016316.19417942</v>
      </c>
      <c r="C6459" s="6">
        <v>66250817.248077795</v>
      </c>
      <c r="D6459" s="6">
        <v>67831985.15370677</v>
      </c>
      <c r="E6459" s="6">
        <v>55292018.47868127</v>
      </c>
      <c r="F6459" s="6">
        <v>51778901.88312025</v>
      </c>
      <c r="G6459" s="6">
        <v>110012242.51996331</v>
      </c>
      <c r="H6459" s="6">
        <f>NPV(Supuestos!$B$22,C6459:G6459)+B6459</f>
        <v>49407661.34140386</v>
      </c>
      <c r="I6459" s="2">
        <f>IFERROR(IRR(B6459:G6459),"")</f>
        <v>0.23988769186208733</v>
      </c>
      <c r="J6459" s="2">
        <f>IFERROR(MIRR(B6459:G6459,Supuestos!$B$22,Supuestos!$B$22),"")</f>
        <v>0.19499140609361953</v>
      </c>
      <c r="K6459" s="6">
        <v>8079.217518082503</v>
      </c>
      <c r="L6459" s="6">
        <v>38595.83787174884</v>
      </c>
      <c r="M6459" s="6">
        <v>161070382.637499</v>
      </c>
      <c r="N6459" s="6">
        <v>3377.5880488567054</v>
      </c>
      <c r="O6459" s="6">
        <v>105490392.43356872</v>
      </c>
    </row>
    <row r="6460">
      <c r="A6460">
        <v>6456</v>
      </c>
      <c r="B6460" s="6">
        <v>-167829581.87649512</v>
      </c>
      <c r="C6460" s="6">
        <v>34327254.25972161</v>
      </c>
      <c r="D6460" s="6">
        <v>48248276.43824653</v>
      </c>
      <c r="E6460" s="6">
        <v>56049498.60419834</v>
      </c>
      <c r="F6460" s="6">
        <v>38958164.01293829</v>
      </c>
      <c r="G6460" s="6">
        <v>87414763.12149158</v>
      </c>
      <c r="H6460" s="6">
        <f>NPV(Supuestos!$B$22,C6460:G6460)+B6460</f>
        <v>5706191.068600692</v>
      </c>
      <c r="I6460" s="2">
        <f>IFERROR(IRR(B6460:G6460),"")</f>
        <v>0.15242667651785388</v>
      </c>
      <c r="J6460" s="2">
        <f>IFERROR(MIRR(B6460:G6460,Supuestos!$B$22,Supuestos!$B$22),"")</f>
        <v>0.14764865415226414</v>
      </c>
      <c r="K6460" s="6">
        <v>7804.775122050356</v>
      </c>
      <c r="L6460" s="6">
        <v>37441.107105198644</v>
      </c>
      <c r="M6460" s="6">
        <v>144452028.17436096</v>
      </c>
      <c r="N6460" s="6">
        <v>3490.238389093429</v>
      </c>
      <c r="O6460" s="6">
        <v>108003373.48941587</v>
      </c>
    </row>
    <row r="6461">
      <c r="A6461">
        <v>6457</v>
      </c>
      <c r="B6461" s="6">
        <v>-159329914.77486336</v>
      </c>
      <c r="C6461" s="6">
        <v>42338370.420037255</v>
      </c>
      <c r="D6461" s="6">
        <v>28029508.938549593</v>
      </c>
      <c r="E6461" s="6">
        <v>34459950.74831212</v>
      </c>
      <c r="F6461" s="6">
        <v>32127456.41356781</v>
      </c>
      <c r="G6461" s="6">
        <v>77224970.05361666</v>
      </c>
      <c r="H6461" s="6">
        <f>NPV(Supuestos!$B$22,C6461:G6461)+B6461</f>
        <v>-18233448.325243622</v>
      </c>
      <c r="I6461" s="2">
        <f>IFERROR(IRR(B6461:G6461),"")</f>
        <v>0.09579431957815497</v>
      </c>
      <c r="J6461" s="2">
        <f>IFERROR(MIRR(B6461:G6461,Supuestos!$B$22,Supuestos!$B$22),"")</f>
        <v>0.11262448774913514</v>
      </c>
      <c r="K6461" s="6">
        <v>8003.071079047936</v>
      </c>
      <c r="L6461" s="6">
        <v>33773.71115235817</v>
      </c>
      <c r="M6461" s="6">
        <v>137706441.89841884</v>
      </c>
      <c r="N6461" s="6">
        <v>3489.2083630897105</v>
      </c>
      <c r="O6461" s="6">
        <v>108823859.2033496</v>
      </c>
    </row>
    <row r="6462">
      <c r="A6462">
        <v>6458</v>
      </c>
      <c r="B6462" s="6">
        <v>-152889904.37564608</v>
      </c>
      <c r="C6462" s="6">
        <v>63606326.314198926</v>
      </c>
      <c r="D6462" s="6">
        <v>68576337.17039728</v>
      </c>
      <c r="E6462" s="6">
        <v>66521316.74567513</v>
      </c>
      <c r="F6462" s="6">
        <v>71888580.97170147</v>
      </c>
      <c r="G6462" s="6">
        <v>108704882.09898463</v>
      </c>
      <c r="H6462" s="6">
        <f>NPV(Supuestos!$B$22,C6462:G6462)+B6462</f>
        <v>99594097.79123408</v>
      </c>
      <c r="I6462" s="2">
        <f>IFERROR(IRR(B6462:G6462),"")</f>
        <v>0.3660905375164395</v>
      </c>
      <c r="J6462" s="2">
        <f>IFERROR(MIRR(B6462:G6462,Supuestos!$B$22,Supuestos!$B$22),"")</f>
        <v>0.2603055903381881</v>
      </c>
      <c r="K6462" s="6">
        <v>8203.754833677049</v>
      </c>
      <c r="L6462" s="6">
        <v>41825.05923425773</v>
      </c>
      <c r="M6462" s="6">
        <v>125440101.82669643</v>
      </c>
      <c r="N6462" s="6">
        <v>3483.7293381492295</v>
      </c>
      <c r="O6462" s="6">
        <v>111507550.71640398</v>
      </c>
    </row>
    <row r="6463">
      <c r="A6463">
        <v>6459</v>
      </c>
      <c r="B6463" s="6">
        <v>-151997448.52389324</v>
      </c>
      <c r="C6463" s="6">
        <v>41423858.70611894</v>
      </c>
      <c r="D6463" s="6">
        <v>40153279.806757</v>
      </c>
      <c r="E6463" s="6">
        <v>26899701.87300784</v>
      </c>
      <c r="F6463" s="6">
        <v>51035073.14522613</v>
      </c>
      <c r="G6463" s="6">
        <v>88828193.0909608</v>
      </c>
      <c r="H6463" s="6">
        <f>NPV(Supuestos!$B$22,C6463:G6463)+B6463</f>
        <v>9743887.437438421</v>
      </c>
      <c r="I6463" s="2">
        <f>IFERROR(IRR(B6463:G6463),"")</f>
        <v>0.16313442916142215</v>
      </c>
      <c r="J6463" s="2">
        <f>IFERROR(MIRR(B6463:G6463,Supuestos!$B$22,Supuestos!$B$22),"")</f>
        <v>0.15425508630478046</v>
      </c>
      <c r="K6463" s="6">
        <v>7935.109215398236</v>
      </c>
      <c r="L6463" s="6">
        <v>37625.09958078474</v>
      </c>
      <c r="M6463" s="6">
        <v>128112706.57079233</v>
      </c>
      <c r="N6463" s="6">
        <v>3587.2633559939763</v>
      </c>
      <c r="O6463" s="6">
        <v>112301001.4391977</v>
      </c>
    </row>
    <row r="6464">
      <c r="A6464">
        <v>6460</v>
      </c>
      <c r="B6464" s="6">
        <v>-184559920.84206608</v>
      </c>
      <c r="C6464" s="6">
        <v>79203991.18929324</v>
      </c>
      <c r="D6464" s="6">
        <v>75535752.47574456</v>
      </c>
      <c r="E6464" s="6">
        <v>61049675.24651511</v>
      </c>
      <c r="F6464" s="6">
        <v>76092366.59432358</v>
      </c>
      <c r="G6464" s="6">
        <v>109859722.51331583</v>
      </c>
      <c r="H6464" s="6">
        <f>NPV(Supuestos!$B$22,C6464:G6464)+B6464</f>
        <v>86356851.9127383</v>
      </c>
      <c r="I6464" s="2">
        <f>IFERROR(IRR(B6464:G6464),"")</f>
        <v>0.31384508850170956</v>
      </c>
      <c r="J6464" s="2">
        <f>IFERROR(MIRR(B6464:G6464,Supuestos!$B$22,Supuestos!$B$22),"")</f>
        <v>0.2309617295831996</v>
      </c>
      <c r="K6464" s="6">
        <v>9251.191272981274</v>
      </c>
      <c r="L6464" s="6">
        <v>34759.89848296775</v>
      </c>
      <c r="M6464" s="6">
        <v>158834283.28243837</v>
      </c>
      <c r="N6464" s="6">
        <v>3466.5404067374766</v>
      </c>
      <c r="O6464" s="6">
        <v>109379893.51178646</v>
      </c>
    </row>
    <row r="6465">
      <c r="A6465">
        <v>6461</v>
      </c>
      <c r="B6465" s="6">
        <v>-154907077.0282885</v>
      </c>
      <c r="C6465" s="6">
        <v>31105346.494655974</v>
      </c>
      <c r="D6465" s="6">
        <v>46811691.770709954</v>
      </c>
      <c r="E6465" s="6">
        <v>46297234.97726558</v>
      </c>
      <c r="F6465" s="6">
        <v>38645141.27118562</v>
      </c>
      <c r="G6465" s="6">
        <v>84628394.809562</v>
      </c>
      <c r="H6465" s="6">
        <f>NPV(Supuestos!$B$22,C6465:G6465)+B6465</f>
        <v>6482068.634589054</v>
      </c>
      <c r="I6465" s="2">
        <f>IFERROR(IRR(B6465:G6465),"")</f>
        <v>0.155119946481603</v>
      </c>
      <c r="J6465" s="2">
        <f>IFERROR(MIRR(B6465:G6465,Supuestos!$B$22,Supuestos!$B$22),"")</f>
        <v>0.14938483833870864</v>
      </c>
      <c r="K6465" s="6">
        <v>8191.970659175913</v>
      </c>
      <c r="L6465" s="6">
        <v>32782.106685982995</v>
      </c>
      <c r="M6465" s="6">
        <v>133423072.53888473</v>
      </c>
      <c r="N6465" s="6">
        <v>3456.1769062653184</v>
      </c>
      <c r="O6465" s="6">
        <v>107976286.24107768</v>
      </c>
    </row>
    <row r="6466">
      <c r="A6466">
        <v>6462</v>
      </c>
      <c r="B6466" s="6">
        <v>-162993268.0972347</v>
      </c>
      <c r="C6466" s="6">
        <v>49638387.327565014</v>
      </c>
      <c r="D6466" s="6">
        <v>50101668.16206202</v>
      </c>
      <c r="E6466" s="6">
        <v>52714064.55244325</v>
      </c>
      <c r="F6466" s="6">
        <v>42993721.566811435</v>
      </c>
      <c r="G6466" s="6">
        <v>93544680.43256246</v>
      </c>
      <c r="H6466" s="6">
        <f>NPV(Supuestos!$B$22,C6466:G6466)+B6466</f>
        <v>28721186.100659728</v>
      </c>
      <c r="I6466" s="2">
        <f>IFERROR(IRR(B6466:G6466),"")</f>
        <v>0.20511535776671494</v>
      </c>
      <c r="J6466" s="2">
        <f>IFERROR(MIRR(B6466:G6466,Supuestos!$B$22,Supuestos!$B$22),"")</f>
        <v>0.17761109644406314</v>
      </c>
      <c r="K6466" s="6">
        <v>7890.790731535719</v>
      </c>
      <c r="L6466" s="6">
        <v>39867.07410033696</v>
      </c>
      <c r="M6466" s="6">
        <v>137826648.99288377</v>
      </c>
      <c r="N6466" s="6">
        <v>3456.0788460386298</v>
      </c>
      <c r="O6466" s="6">
        <v>114749926.9838894</v>
      </c>
    </row>
    <row r="6467">
      <c r="A6467">
        <v>6463</v>
      </c>
      <c r="B6467" s="6">
        <v>-168257363.60289836</v>
      </c>
      <c r="C6467" s="6">
        <v>69105563.24532688</v>
      </c>
      <c r="D6467" s="6">
        <v>71980163.67468402</v>
      </c>
      <c r="E6467" s="6">
        <v>87534061.36714306</v>
      </c>
      <c r="F6467" s="6">
        <v>91252896.96613277</v>
      </c>
      <c r="G6467" s="6">
        <v>127943964.36381538</v>
      </c>
      <c r="H6467" s="6">
        <f>NPV(Supuestos!$B$22,C6467:G6467)+B6467</f>
        <v>127310074.7176047</v>
      </c>
      <c r="I6467" s="2">
        <f>IFERROR(IRR(B6467:G6467),"")</f>
        <v>0.39128744504777396</v>
      </c>
      <c r="J6467" s="2">
        <f>IFERROR(MIRR(B6467:G6467,Supuestos!$B$22,Supuestos!$B$22),"")</f>
        <v>0.27597261286412</v>
      </c>
      <c r="K6467" s="6">
        <v>7983.0078834962</v>
      </c>
      <c r="L6467" s="6">
        <v>44943.96223774516</v>
      </c>
      <c r="M6467" s="6">
        <v>139554323.21414036</v>
      </c>
      <c r="N6467" s="6">
        <v>3373.1360410650573</v>
      </c>
      <c r="O6467" s="6">
        <v>105181374.8138942</v>
      </c>
    </row>
    <row r="6468">
      <c r="A6468">
        <v>6464</v>
      </c>
      <c r="B6468" s="6">
        <v>-146895668.86340415</v>
      </c>
      <c r="C6468" s="6">
        <v>43960822.39882773</v>
      </c>
      <c r="D6468" s="6">
        <v>38042477.0553215</v>
      </c>
      <c r="E6468" s="6">
        <v>37238507.08529656</v>
      </c>
      <c r="F6468" s="6">
        <v>35088181.54715447</v>
      </c>
      <c r="G6468" s="6">
        <v>101273613.73283772</v>
      </c>
      <c r="H6468" s="6">
        <f>NPV(Supuestos!$B$22,C6468:G6468)+B6468</f>
        <v>19447200.195127204</v>
      </c>
      <c r="I6468" s="2">
        <f>IFERROR(IRR(B6468:G6468),"")</f>
        <v>0.18715605013210115</v>
      </c>
      <c r="J6468" s="2">
        <f>IFERROR(MIRR(B6468:G6468,Supuestos!$B$22,Supuestos!$B$22),"")</f>
        <v>0.16870227838811758</v>
      </c>
      <c r="K6468" s="6">
        <v>8162.156361198513</v>
      </c>
      <c r="L6468" s="6">
        <v>34968.225593343384</v>
      </c>
      <c r="M6468" s="6">
        <v>124062378.86608158</v>
      </c>
      <c r="N6468" s="6">
        <v>3513.3304523614547</v>
      </c>
      <c r="O6468" s="6">
        <v>110482611.11381592</v>
      </c>
    </row>
    <row r="6469">
      <c r="A6469">
        <v>6465</v>
      </c>
      <c r="B6469" s="6">
        <v>-150594788.4991441</v>
      </c>
      <c r="C6469" s="6">
        <v>56184720.15716474</v>
      </c>
      <c r="D6469" s="6">
        <v>55966325.71428566</v>
      </c>
      <c r="E6469" s="6">
        <v>54754203.03414979</v>
      </c>
      <c r="F6469" s="6">
        <v>53551498.798364</v>
      </c>
      <c r="G6469" s="6">
        <v>103827550.22531316</v>
      </c>
      <c r="H6469" s="6">
        <f>NPV(Supuestos!$B$22,C6469:G6469)+B6469</f>
        <v>64343413.855708316</v>
      </c>
      <c r="I6469" s="2">
        <f>IFERROR(IRR(B6469:G6469),"")</f>
        <v>0.29157694665479317</v>
      </c>
      <c r="J6469" s="2">
        <f>IFERROR(MIRR(B6469:G6469,Supuestos!$B$22,Supuestos!$B$22),"")</f>
        <v>0.22406811446884345</v>
      </c>
      <c r="K6469" s="6">
        <v>7930.880614160007</v>
      </c>
      <c r="L6469" s="6">
        <v>39321.47933688858</v>
      </c>
      <c r="M6469" s="6">
        <v>125646471.84370227</v>
      </c>
      <c r="N6469" s="6">
        <v>3354.4160002842546</v>
      </c>
      <c r="O6469" s="6">
        <v>105979192.25637096</v>
      </c>
    </row>
    <row r="6470">
      <c r="A6470">
        <v>6466</v>
      </c>
      <c r="B6470" s="6">
        <v>-162980914.4832426</v>
      </c>
      <c r="C6470" s="6">
        <v>40780993.39038891</v>
      </c>
      <c r="D6470" s="6">
        <v>49319999.79618139</v>
      </c>
      <c r="E6470" s="6">
        <v>38967197.01370558</v>
      </c>
      <c r="F6470" s="6">
        <v>64164161.523028255</v>
      </c>
      <c r="G6470" s="6">
        <v>97327293.08105303</v>
      </c>
      <c r="H6470" s="6">
        <f>NPV(Supuestos!$B$22,C6470:G6470)+B6470</f>
        <v>25582853.899246648</v>
      </c>
      <c r="I6470" s="2">
        <f>IFERROR(IRR(B6470:G6470),"")</f>
        <v>0.19480943347567575</v>
      </c>
      <c r="J6470" s="2">
        <f>IFERROR(MIRR(B6470:G6470,Supuestos!$B$22,Supuestos!$B$22),"")</f>
        <v>0.17373255654372088</v>
      </c>
      <c r="K6470" s="6">
        <v>8014.282485108872</v>
      </c>
      <c r="L6470" s="6">
        <v>37691.779166925924</v>
      </c>
      <c r="M6470" s="6">
        <v>138815109.23443574</v>
      </c>
      <c r="N6470" s="6">
        <v>3551.338680802534</v>
      </c>
      <c r="O6470" s="6">
        <v>109040669.72519015</v>
      </c>
    </row>
    <row r="6471">
      <c r="A6471">
        <v>6467</v>
      </c>
      <c r="B6471" s="6">
        <v>-154573693.32795802</v>
      </c>
      <c r="C6471" s="6">
        <v>75582547.28220591</v>
      </c>
      <c r="D6471" s="6">
        <v>88160976.7518549</v>
      </c>
      <c r="E6471" s="6">
        <v>86591957.59097973</v>
      </c>
      <c r="F6471" s="6">
        <v>106468485.73088342</v>
      </c>
      <c r="G6471" s="6">
        <v>145615035.7898671</v>
      </c>
      <c r="H6471" s="6">
        <f>NPV(Supuestos!$B$22,C6471:G6471)+B6471</f>
        <v>176676677.75062943</v>
      </c>
      <c r="I6471" s="2">
        <f>IFERROR(IRR(B6471:G6471),"")</f>
        <v>0.5033628625982944</v>
      </c>
      <c r="J6471" s="2">
        <f>IFERROR(MIRR(B6471:G6471,Supuestos!$B$22,Supuestos!$B$22),"")</f>
        <v>0.32772767961577465</v>
      </c>
      <c r="K6471" s="6">
        <v>9042.076228005424</v>
      </c>
      <c r="L6471" s="6">
        <v>39789.61940734624</v>
      </c>
      <c r="M6471" s="6">
        <v>125791231.58679412</v>
      </c>
      <c r="N6471" s="6">
        <v>3237.0096717340252</v>
      </c>
      <c r="O6471" s="6">
        <v>108052996.50913952</v>
      </c>
    </row>
    <row r="6472">
      <c r="A6472">
        <v>6468</v>
      </c>
      <c r="B6472" s="6">
        <v>-178944164.6259624</v>
      </c>
      <c r="C6472" s="6">
        <v>80475473.14098506</v>
      </c>
      <c r="D6472" s="6">
        <v>69676083.24846372</v>
      </c>
      <c r="E6472" s="6">
        <v>72023871.84783128</v>
      </c>
      <c r="F6472" s="6">
        <v>86504146.09687702</v>
      </c>
      <c r="G6472" s="6">
        <v>136558714.92086315</v>
      </c>
      <c r="H6472" s="6">
        <f>NPV(Supuestos!$B$22,C6472:G6472)+B6472</f>
        <v>116017617.41755563</v>
      </c>
      <c r="I6472" s="2">
        <f>IFERROR(IRR(B6472:G6472),"")</f>
        <v>0.3634154785700527</v>
      </c>
      <c r="J6472" s="2">
        <f>IFERROR(MIRR(B6472:G6472,Supuestos!$B$22,Supuestos!$B$22),"")</f>
        <v>0.25983738860671446</v>
      </c>
      <c r="K6472" s="6">
        <v>8297.351595638294</v>
      </c>
      <c r="L6472" s="6">
        <v>43306.28244068665</v>
      </c>
      <c r="M6472" s="6">
        <v>150197968.48913088</v>
      </c>
      <c r="N6472" s="6">
        <v>3366.294441061715</v>
      </c>
      <c r="O6472" s="6">
        <v>112247963.58567195</v>
      </c>
    </row>
    <row r="6473">
      <c r="A6473">
        <v>6469</v>
      </c>
      <c r="B6473" s="6">
        <v>-181422603.76872042</v>
      </c>
      <c r="C6473" s="6">
        <v>44162671.76468581</v>
      </c>
      <c r="D6473" s="6">
        <v>33374093.895191275</v>
      </c>
      <c r="E6473" s="6">
        <v>42174808.55827211</v>
      </c>
      <c r="F6473" s="6">
        <v>37868373.17418002</v>
      </c>
      <c r="G6473" s="6">
        <v>85596952.40941532</v>
      </c>
      <c r="H6473" s="6">
        <f>NPV(Supuestos!$B$22,C6473:G6473)+B6473</f>
        <v>-21658850.248973846</v>
      </c>
      <c r="I6473" s="2">
        <f>IFERROR(IRR(B6473:G6473),"")</f>
        <v>0.0941928701540811</v>
      </c>
      <c r="J6473" s="2">
        <f>IFERROR(MIRR(B6473:G6473,Supuestos!$B$22,Supuestos!$B$22),"")</f>
        <v>0.1113790945498283</v>
      </c>
      <c r="K6473" s="6">
        <v>7202.6975501627185</v>
      </c>
      <c r="L6473" s="6">
        <v>40817.314206549</v>
      </c>
      <c r="M6473" s="6">
        <v>157903022.2455418</v>
      </c>
      <c r="N6473" s="6">
        <v>3323.7593566067517</v>
      </c>
      <c r="O6473" s="6">
        <v>110172815.8381307</v>
      </c>
    </row>
    <row r="6474">
      <c r="A6474">
        <v>6470</v>
      </c>
      <c r="B6474" s="6">
        <v>-176690051.04942238</v>
      </c>
      <c r="C6474" s="6">
        <v>39757561.539473966</v>
      </c>
      <c r="D6474" s="6">
        <v>49408361.30768356</v>
      </c>
      <c r="E6474" s="6">
        <v>38398328.04537172</v>
      </c>
      <c r="F6474" s="6">
        <v>43350163.34329934</v>
      </c>
      <c r="G6474" s="6">
        <v>83284290.87306584</v>
      </c>
      <c r="H6474" s="6">
        <f>NPV(Supuestos!$B$22,C6474:G6474)+B6474</f>
        <v>-8957062.056587718</v>
      </c>
      <c r="I6474" s="2">
        <f>IFERROR(IRR(B6474:G6474),"")</f>
        <v>0.12069136515792935</v>
      </c>
      <c r="J6474" s="2">
        <f>IFERROR(MIRR(B6474:G6474,Supuestos!$B$22,Supuestos!$B$22),"")</f>
        <v>0.12820008815204265</v>
      </c>
      <c r="K6474" s="6">
        <v>7383.870376992006</v>
      </c>
      <c r="L6474" s="6">
        <v>41595.00685945713</v>
      </c>
      <c r="M6474" s="6">
        <v>152119479.9309964</v>
      </c>
      <c r="N6474" s="6">
        <v>3547.9678322871528</v>
      </c>
      <c r="O6474" s="6">
        <v>108525628.68399161</v>
      </c>
    </row>
    <row r="6475">
      <c r="A6475">
        <v>6471</v>
      </c>
      <c r="B6475" s="6">
        <v>-183627331.1929199</v>
      </c>
      <c r="C6475" s="6">
        <v>108560766.51932025</v>
      </c>
      <c r="D6475" s="6">
        <v>85595305.6536938</v>
      </c>
      <c r="E6475" s="6">
        <v>108038750.54638405</v>
      </c>
      <c r="F6475" s="6">
        <v>102135959.35998556</v>
      </c>
      <c r="G6475" s="6">
        <v>157431552.69939244</v>
      </c>
      <c r="H6475" s="6">
        <f>NPV(Supuestos!$B$22,C6475:G6475)+B6475</f>
        <v>192625001.32366505</v>
      </c>
      <c r="I6475" s="2">
        <f>IFERROR(IRR(B6475:G6475),"")</f>
        <v>0.4989769170354196</v>
      </c>
      <c r="J6475" s="2">
        <f>IFERROR(MIRR(B6475:G6475,Supuestos!$B$22,Supuestos!$B$22),"")</f>
        <v>0.3158707312280997</v>
      </c>
      <c r="K6475" s="6">
        <v>8620.016409871218</v>
      </c>
      <c r="L6475" s="6">
        <v>45827.33122075397</v>
      </c>
      <c r="M6475" s="6">
        <v>152024743.42143968</v>
      </c>
      <c r="N6475" s="6">
        <v>3344.1173247992992</v>
      </c>
      <c r="O6475" s="6">
        <v>106297240.20711707</v>
      </c>
    </row>
    <row r="6476">
      <c r="A6476">
        <v>6472</v>
      </c>
      <c r="B6476" s="6">
        <v>-176725490.95022863</v>
      </c>
      <c r="C6476" s="6">
        <v>63259127.50524263</v>
      </c>
      <c r="D6476" s="6">
        <v>60605795.11868153</v>
      </c>
      <c r="E6476" s="6">
        <v>62609633.97000967</v>
      </c>
      <c r="F6476" s="6">
        <v>52764715.81902483</v>
      </c>
      <c r="G6476" s="6">
        <v>115800696.70559447</v>
      </c>
      <c r="H6476" s="6">
        <f>NPV(Supuestos!$B$22,C6476:G6476)+B6476</f>
        <v>59043083.48161634</v>
      </c>
      <c r="I6476" s="2">
        <f>IFERROR(IRR(B6476:G6476),"")</f>
        <v>0.26091191191243035</v>
      </c>
      <c r="J6476" s="2">
        <f>IFERROR(MIRR(B6476:G6476,Supuestos!$B$22,Supuestos!$B$22),"")</f>
        <v>0.20765308600013244</v>
      </c>
      <c r="K6476" s="6">
        <v>8238.600578662987</v>
      </c>
      <c r="L6476" s="6">
        <v>38046.41286021724</v>
      </c>
      <c r="M6476" s="6">
        <v>151649555.0297297</v>
      </c>
      <c r="N6476" s="6">
        <v>3464.727605879307</v>
      </c>
      <c r="O6476" s="6">
        <v>103608003.85293628</v>
      </c>
    </row>
    <row r="6477">
      <c r="A6477">
        <v>6473</v>
      </c>
      <c r="B6477" s="6">
        <v>-161293148.42169568</v>
      </c>
      <c r="C6477" s="6">
        <v>69369640.07350163</v>
      </c>
      <c r="D6477" s="6">
        <v>52296755.71162004</v>
      </c>
      <c r="E6477" s="6">
        <v>44696439.11496745</v>
      </c>
      <c r="F6477" s="6">
        <v>58566711.39631653</v>
      </c>
      <c r="G6477" s="6">
        <v>97017115.7149087</v>
      </c>
      <c r="H6477" s="6">
        <f>NPV(Supuestos!$B$22,C6477:G6477)+B6477</f>
        <v>55030736.22606882</v>
      </c>
      <c r="I6477" s="2">
        <f>IFERROR(IRR(B6477:G6477),"")</f>
        <v>0.268352281014536</v>
      </c>
      <c r="J6477" s="2">
        <f>IFERROR(MIRR(B6477:G6477,Supuestos!$B$22,Supuestos!$B$22),"")</f>
        <v>0.20893391724854293</v>
      </c>
      <c r="K6477" s="6">
        <v>7695.83552236159</v>
      </c>
      <c r="L6477" s="6">
        <v>44934.83232051359</v>
      </c>
      <c r="M6477" s="6">
        <v>133628262.12061007</v>
      </c>
      <c r="N6477" s="6">
        <v>3428.0828720579543</v>
      </c>
      <c r="O6477" s="6">
        <v>118698109.13649271</v>
      </c>
    </row>
    <row r="6478">
      <c r="A6478">
        <v>6474</v>
      </c>
      <c r="B6478" s="6">
        <v>-167519814.07641023</v>
      </c>
      <c r="C6478" s="6">
        <v>91382986.6538155</v>
      </c>
      <c r="D6478" s="6">
        <v>77472547.9761436</v>
      </c>
      <c r="E6478" s="6">
        <v>79755691.13304365</v>
      </c>
      <c r="F6478" s="6">
        <v>83039893.50164461</v>
      </c>
      <c r="G6478" s="6">
        <v>130387607.897341</v>
      </c>
      <c r="H6478" s="6">
        <f>NPV(Supuestos!$B$22,C6478:G6478)+B6478</f>
        <v>142971651.25746787</v>
      </c>
      <c r="I6478" s="2">
        <f>IFERROR(IRR(B6478:G6478),"")</f>
        <v>0.4413776999326477</v>
      </c>
      <c r="J6478" s="2">
        <f>IFERROR(MIRR(B6478:G6478,Supuestos!$B$22,Supuestos!$B$22),"")</f>
        <v>0.2897381558170393</v>
      </c>
      <c r="K6478" s="6">
        <v>8374.345754871205</v>
      </c>
      <c r="L6478" s="6">
        <v>43936.52994704142</v>
      </c>
      <c r="M6478" s="6">
        <v>138084638.632748</v>
      </c>
      <c r="N6478" s="6">
        <v>3294.285399032136</v>
      </c>
      <c r="O6478" s="6">
        <v>112923774.99020709</v>
      </c>
    </row>
    <row r="6479">
      <c r="A6479">
        <v>6475</v>
      </c>
      <c r="B6479" s="6">
        <v>-171207773.4696806</v>
      </c>
      <c r="C6479" s="6">
        <v>79965105.93326724</v>
      </c>
      <c r="D6479" s="6">
        <v>82666833.18877052</v>
      </c>
      <c r="E6479" s="6">
        <v>89066754.98761308</v>
      </c>
      <c r="F6479" s="6">
        <v>86684121.66833362</v>
      </c>
      <c r="G6479" s="6">
        <v>133519064.43206921</v>
      </c>
      <c r="H6479" s="6">
        <f>NPV(Supuestos!$B$22,C6479:G6479)+B6479</f>
        <v>143333599.73538977</v>
      </c>
      <c r="I6479" s="2">
        <f>IFERROR(IRR(B6479:G6479),"")</f>
        <v>0.42547949222366116</v>
      </c>
      <c r="J6479" s="2">
        <f>IFERROR(MIRR(B6479:G6479,Supuestos!$B$22,Supuestos!$B$22),"")</f>
        <v>0.28746582907180196</v>
      </c>
      <c r="K6479" s="6">
        <v>9065.578699377887</v>
      </c>
      <c r="L6479" s="6">
        <v>40025.050411820084</v>
      </c>
      <c r="M6479" s="6">
        <v>142179753.9132868</v>
      </c>
      <c r="N6479" s="6">
        <v>3405.5086825663843</v>
      </c>
      <c r="O6479" s="6">
        <v>113242512.62718783</v>
      </c>
    </row>
    <row r="6480">
      <c r="A6480">
        <v>6476</v>
      </c>
      <c r="B6480" s="6">
        <v>-150990558.99242252</v>
      </c>
      <c r="C6480" s="6">
        <v>59575391.789774865</v>
      </c>
      <c r="D6480" s="6">
        <v>70527308.88597162</v>
      </c>
      <c r="E6480" s="6">
        <v>44012328.57331832</v>
      </c>
      <c r="F6480" s="6">
        <v>52231527.215460956</v>
      </c>
      <c r="G6480" s="6">
        <v>114954774.84733815</v>
      </c>
      <c r="H6480" s="6">
        <f>NPV(Supuestos!$B$22,C6480:G6480)+B6480</f>
        <v>75873263.81495106</v>
      </c>
      <c r="I6480" s="2">
        <f>IFERROR(IRR(B6480:G6480),"")</f>
        <v>0.31881807028413534</v>
      </c>
      <c r="J6480" s="2">
        <f>IFERROR(MIRR(B6480:G6480,Supuestos!$B$22,Supuestos!$B$22),"")</f>
        <v>0.23671019775005497</v>
      </c>
      <c r="K6480" s="6">
        <v>8016.827780778876</v>
      </c>
      <c r="L6480" s="6">
        <v>40443.5885241221</v>
      </c>
      <c r="M6480" s="6">
        <v>125052216.26965679</v>
      </c>
      <c r="N6480" s="6">
        <v>3419.174716528505</v>
      </c>
      <c r="O6480" s="6">
        <v>110933260.52230643</v>
      </c>
    </row>
    <row r="6481">
      <c r="A6481">
        <v>6477</v>
      </c>
      <c r="B6481" s="6">
        <v>-170298520.6733823</v>
      </c>
      <c r="C6481" s="6">
        <v>86182284.15567774</v>
      </c>
      <c r="D6481" s="6">
        <v>77308799.87712991</v>
      </c>
      <c r="E6481" s="6">
        <v>92751400.73497134</v>
      </c>
      <c r="F6481" s="6">
        <v>88195269.56942281</v>
      </c>
      <c r="G6481" s="6">
        <v>126122159.52294557</v>
      </c>
      <c r="H6481" s="6">
        <f>NPV(Supuestos!$B$22,C6481:G6481)+B6481</f>
        <v>145113716.16143394</v>
      </c>
      <c r="I6481" s="2">
        <f>IFERROR(IRR(B6481:G6481),"")</f>
        <v>0.43574264347033254</v>
      </c>
      <c r="J6481" s="2">
        <f>IFERROR(MIRR(B6481:G6481,Supuestos!$B$22,Supuestos!$B$22),"")</f>
        <v>0.2895505883095755</v>
      </c>
      <c r="K6481" s="6">
        <v>9084.262485955318</v>
      </c>
      <c r="L6481" s="6">
        <v>39894.759294132564</v>
      </c>
      <c r="M6481" s="6">
        <v>141305363.45402986</v>
      </c>
      <c r="N6481" s="6">
        <v>3391.1393159379563</v>
      </c>
      <c r="O6481" s="6">
        <v>110236921.17851238</v>
      </c>
    </row>
    <row r="6482">
      <c r="A6482">
        <v>6478</v>
      </c>
      <c r="B6482" s="6">
        <v>-167187429.554019</v>
      </c>
      <c r="C6482" s="6">
        <v>41611966.87350656</v>
      </c>
      <c r="D6482" s="6">
        <v>62747210.08551081</v>
      </c>
      <c r="E6482" s="6">
        <v>63256701.493932605</v>
      </c>
      <c r="F6482" s="6">
        <v>51440404.862957075</v>
      </c>
      <c r="G6482" s="6">
        <v>106062872.7487154</v>
      </c>
      <c r="H6482" s="6">
        <f>NPV(Supuestos!$B$22,C6482:G6482)+B6482</f>
        <v>45835289.89078076</v>
      </c>
      <c r="I6482" s="2">
        <f>IFERROR(IRR(B6482:G6482),"")</f>
        <v>0.23565053711399667</v>
      </c>
      <c r="J6482" s="2">
        <f>IFERROR(MIRR(B6482:G6482,Supuestos!$B$22,Supuestos!$B$22),"")</f>
        <v>0.19660086406834587</v>
      </c>
      <c r="K6482" s="6">
        <v>7996.985537810045</v>
      </c>
      <c r="L6482" s="6">
        <v>37333.68565318049</v>
      </c>
      <c r="M6482" s="6">
        <v>143302874.01468855</v>
      </c>
      <c r="N6482" s="6">
        <v>3236.7959887099764</v>
      </c>
      <c r="O6482" s="6">
        <v>107863282.34348087</v>
      </c>
    </row>
    <row r="6483">
      <c r="A6483">
        <v>6479</v>
      </c>
      <c r="B6483" s="6">
        <v>-164461709.9793555</v>
      </c>
      <c r="C6483" s="6">
        <v>83069449.57176372</v>
      </c>
      <c r="D6483" s="6">
        <v>83076358.50037372</v>
      </c>
      <c r="E6483" s="6">
        <v>96050472.5727348</v>
      </c>
      <c r="F6483" s="6">
        <v>85393053.73409702</v>
      </c>
      <c r="G6483" s="6">
        <v>134275748.3145541</v>
      </c>
      <c r="H6483" s="6">
        <f>NPV(Supuestos!$B$22,C6483:G6483)+B6483</f>
        <v>157460280.5938402</v>
      </c>
      <c r="I6483" s="2">
        <f>IFERROR(IRR(B6483:G6483),"")</f>
        <v>0.46475719616085104</v>
      </c>
      <c r="J6483" s="2">
        <f>IFERROR(MIRR(B6483:G6483,Supuestos!$B$22,Supuestos!$B$22),"")</f>
        <v>0.30389319852592434</v>
      </c>
      <c r="K6483" s="6">
        <v>9143.869382377494</v>
      </c>
      <c r="L6483" s="6">
        <v>40204.90846511702</v>
      </c>
      <c r="M6483" s="6">
        <v>135051435.45651767</v>
      </c>
      <c r="N6483" s="6">
        <v>3554.162183838586</v>
      </c>
      <c r="O6483" s="6">
        <v>105455445.74585848</v>
      </c>
    </row>
    <row r="6484">
      <c r="A6484">
        <v>6480</v>
      </c>
      <c r="B6484" s="6">
        <v>-159368645.42115548</v>
      </c>
      <c r="C6484" s="6">
        <v>75609075.56757699</v>
      </c>
      <c r="D6484" s="6">
        <v>93382149.138219</v>
      </c>
      <c r="E6484" s="6">
        <v>74169698.93892881</v>
      </c>
      <c r="F6484" s="6">
        <v>80608804.03347707</v>
      </c>
      <c r="G6484" s="6">
        <v>121875635.76806873</v>
      </c>
      <c r="H6484" s="6">
        <f>NPV(Supuestos!$B$22,C6484:G6484)+B6484</f>
        <v>139897339.94389063</v>
      </c>
      <c r="I6484" s="2">
        <f>IFERROR(IRR(B6484:G6484),"")</f>
        <v>0.4453568127016824</v>
      </c>
      <c r="J6484" s="2">
        <f>IFERROR(MIRR(B6484:G6484,Supuestos!$B$22,Supuestos!$B$22),"")</f>
        <v>0.2931108228500332</v>
      </c>
      <c r="K6484" s="6">
        <v>8485.633496831875</v>
      </c>
      <c r="L6484" s="6">
        <v>44318.63328225574</v>
      </c>
      <c r="M6484" s="6">
        <v>129282911.0920581</v>
      </c>
      <c r="N6484" s="6">
        <v>3446.700736476729</v>
      </c>
      <c r="O6484" s="6">
        <v>115595735.84543242</v>
      </c>
    </row>
    <row r="6485">
      <c r="A6485">
        <v>6481</v>
      </c>
      <c r="B6485" s="6">
        <v>-158040516.06474707</v>
      </c>
      <c r="C6485" s="6">
        <v>69301534.49779794</v>
      </c>
      <c r="D6485" s="6">
        <v>78835945.44173348</v>
      </c>
      <c r="E6485" s="6">
        <v>67506504.82159878</v>
      </c>
      <c r="F6485" s="6">
        <v>67869180.53608921</v>
      </c>
      <c r="G6485" s="6">
        <v>116063851.61795533</v>
      </c>
      <c r="H6485" s="6">
        <f>NPV(Supuestos!$B$22,C6485:G6485)+B6485</f>
        <v>109440902.508735</v>
      </c>
      <c r="I6485" s="2">
        <f>IFERROR(IRR(B6485:G6485),"")</f>
        <v>0.38403582261008024</v>
      </c>
      <c r="J6485" s="2">
        <f>IFERROR(MIRR(B6485:G6485,Supuestos!$B$22,Supuestos!$B$22),"")</f>
        <v>0.2665136857303303</v>
      </c>
      <c r="K6485" s="6">
        <v>8014.398125872503</v>
      </c>
      <c r="L6485" s="6">
        <v>42577.92033868263</v>
      </c>
      <c r="M6485" s="6">
        <v>130741603.66747613</v>
      </c>
      <c r="N6485" s="6">
        <v>3227.9188356362283</v>
      </c>
      <c r="O6485" s="6">
        <v>111584663.9037595</v>
      </c>
    </row>
    <row r="6486">
      <c r="A6486">
        <v>6482</v>
      </c>
      <c r="B6486" s="6">
        <v>-173231024.66804135</v>
      </c>
      <c r="C6486" s="6">
        <v>38375380.09635298</v>
      </c>
      <c r="D6486" s="6">
        <v>40337108.22906991</v>
      </c>
      <c r="E6486" s="6">
        <v>27637772.899350498</v>
      </c>
      <c r="F6486" s="6">
        <v>35697901.94242853</v>
      </c>
      <c r="G6486" s="6">
        <v>74305398.5046016</v>
      </c>
      <c r="H6486" s="6">
        <f>NPV(Supuestos!$B$22,C6486:G6486)+B6486</f>
        <v>-30147686.835784875</v>
      </c>
      <c r="I6486" s="2">
        <f>IFERROR(IRR(B6486:G6486),"")</f>
        <v>0.07125152317546818</v>
      </c>
      <c r="J6486" s="2">
        <f>IFERROR(MIRR(B6486:G6486,Supuestos!$B$22,Supuestos!$B$22),"")</f>
        <v>0.09722963529637751</v>
      </c>
      <c r="K6486" s="6">
        <v>7509.639934995212</v>
      </c>
      <c r="L6486" s="6">
        <v>39196.22386093845</v>
      </c>
      <c r="M6486" s="6">
        <v>149683062.42747208</v>
      </c>
      <c r="N6486" s="6">
        <v>3512.010691718509</v>
      </c>
      <c r="O6486" s="6">
        <v>115361875.87030335</v>
      </c>
    </row>
    <row r="6487">
      <c r="A6487">
        <v>6483</v>
      </c>
      <c r="B6487" s="6">
        <v>-170244580.13373545</v>
      </c>
      <c r="C6487" s="6">
        <v>91926191.07072103</v>
      </c>
      <c r="D6487" s="6">
        <v>99852802.27461675</v>
      </c>
      <c r="E6487" s="6">
        <v>106735169.70342419</v>
      </c>
      <c r="F6487" s="6">
        <v>101526162.73648664</v>
      </c>
      <c r="G6487" s="6">
        <v>148253056.7201668</v>
      </c>
      <c r="H6487" s="6">
        <f>NPV(Supuestos!$B$22,C6487:G6487)+B6487</f>
        <v>196378748.53066877</v>
      </c>
      <c r="I6487" s="2">
        <f>IFERROR(IRR(B6487:G6487),"")</f>
        <v>0.5242861581149395</v>
      </c>
      <c r="J6487" s="2">
        <f>IFERROR(MIRR(B6487:G6487,Supuestos!$B$22,Supuestos!$B$22),"")</f>
        <v>0.32902824744702963</v>
      </c>
      <c r="K6487" s="6">
        <v>9068.256426220296</v>
      </c>
      <c r="L6487" s="6">
        <v>41698.70261432948</v>
      </c>
      <c r="M6487" s="6">
        <v>139993817.89794007</v>
      </c>
      <c r="N6487" s="6">
        <v>3369.432095158845</v>
      </c>
      <c r="O6487" s="6">
        <v>101538107.81155474</v>
      </c>
    </row>
    <row r="6488">
      <c r="A6488">
        <v>6484</v>
      </c>
      <c r="B6488" s="6">
        <v>-167353030.3609366</v>
      </c>
      <c r="C6488" s="6">
        <v>47691947.48377548</v>
      </c>
      <c r="D6488" s="6">
        <v>57546382.378633015</v>
      </c>
      <c r="E6488" s="6">
        <v>55403102.012212455</v>
      </c>
      <c r="F6488" s="6">
        <v>68115241.82552546</v>
      </c>
      <c r="G6488" s="6">
        <v>99963853.7209732</v>
      </c>
      <c r="H6488" s="6">
        <f>NPV(Supuestos!$B$22,C6488:G6488)+B6488</f>
        <v>48405384.14478595</v>
      </c>
      <c r="I6488" s="2">
        <f>IFERROR(IRR(B6488:G6488),"")</f>
        <v>0.2412831423607084</v>
      </c>
      <c r="J6488" s="2">
        <f>IFERROR(MIRR(B6488:G6488,Supuestos!$B$22,Supuestos!$B$22),"")</f>
        <v>0.19942109720993728</v>
      </c>
      <c r="K6488" s="6">
        <v>7937.061319093215</v>
      </c>
      <c r="L6488" s="6">
        <v>38976.80806372685</v>
      </c>
      <c r="M6488" s="6">
        <v>142604125.11099046</v>
      </c>
      <c r="N6488" s="6">
        <v>3339.387619278083</v>
      </c>
      <c r="O6488" s="6">
        <v>110183731.9871567</v>
      </c>
    </row>
    <row r="6489">
      <c r="A6489">
        <v>6485</v>
      </c>
      <c r="B6489" s="6">
        <v>-159407101.16679737</v>
      </c>
      <c r="C6489" s="6">
        <v>38804419.40986037</v>
      </c>
      <c r="D6489" s="6">
        <v>45869026.23317528</v>
      </c>
      <c r="E6489" s="6">
        <v>47987619.895894326</v>
      </c>
      <c r="F6489" s="6">
        <v>56633159.16986464</v>
      </c>
      <c r="G6489" s="6">
        <v>102601986.01228388</v>
      </c>
      <c r="H6489" s="6">
        <f>NPV(Supuestos!$B$22,C6489:G6489)+B6489</f>
        <v>29136499.06236337</v>
      </c>
      <c r="I6489" s="2">
        <f>IFERROR(IRR(B6489:G6489),"")</f>
        <v>0.2026796975345154</v>
      </c>
      <c r="J6489" s="2">
        <f>IFERROR(MIRR(B6489:G6489,Supuestos!$B$22,Supuestos!$B$22),"")</f>
        <v>0.1789236435077124</v>
      </c>
      <c r="K6489" s="6">
        <v>8418.949948386373</v>
      </c>
      <c r="L6489" s="6">
        <v>33028.9812760495</v>
      </c>
      <c r="M6489" s="6">
        <v>137161553.95005727</v>
      </c>
      <c r="N6489" s="6">
        <v>3226.7466699083648</v>
      </c>
      <c r="O6489" s="6">
        <v>109410439.91071935</v>
      </c>
    </row>
    <row r="6490">
      <c r="A6490">
        <v>6486</v>
      </c>
      <c r="B6490" s="6">
        <v>-168060389.94142234</v>
      </c>
      <c r="C6490" s="6">
        <v>57527539.62746033</v>
      </c>
      <c r="D6490" s="6">
        <v>59630835.78730053</v>
      </c>
      <c r="E6490" s="6">
        <v>62365073.84813838</v>
      </c>
      <c r="F6490" s="6">
        <v>47333293.373573944</v>
      </c>
      <c r="G6490" s="6">
        <v>114098711.52373953</v>
      </c>
      <c r="H6490" s="6">
        <f>NPV(Supuestos!$B$22,C6490:G6490)+B6490</f>
        <v>57665409.28368507</v>
      </c>
      <c r="I6490" s="2">
        <f>IFERROR(IRR(B6490:G6490),"")</f>
        <v>0.26280934150311336</v>
      </c>
      <c r="J6490" s="2">
        <f>IFERROR(MIRR(B6490:G6490,Supuestos!$B$22,Supuestos!$B$22),"")</f>
        <v>0.20928319547302765</v>
      </c>
      <c r="K6490" s="6">
        <v>8113.56358349628</v>
      </c>
      <c r="L6490" s="6">
        <v>39296.79295629077</v>
      </c>
      <c r="M6490" s="6">
        <v>142553427.67915404</v>
      </c>
      <c r="N6490" s="6">
        <v>3523.8255189110837</v>
      </c>
      <c r="O6490" s="6">
        <v>107024218.79341011</v>
      </c>
    </row>
    <row r="6491">
      <c r="A6491">
        <v>6487</v>
      </c>
      <c r="B6491" s="6">
        <v>-156462362.4174549</v>
      </c>
      <c r="C6491" s="6">
        <v>64868183.85604792</v>
      </c>
      <c r="D6491" s="6">
        <v>71818473.57014096</v>
      </c>
      <c r="E6491" s="6">
        <v>70195630.3591489</v>
      </c>
      <c r="F6491" s="6">
        <v>76201977.283951</v>
      </c>
      <c r="G6491" s="6">
        <v>104616332.26958519</v>
      </c>
      <c r="H6491" s="6">
        <f>NPV(Supuestos!$B$22,C6491:G6491)+B6491</f>
        <v>102533720.26405755</v>
      </c>
      <c r="I6491" s="2">
        <f>IFERROR(IRR(B6491:G6491),"")</f>
        <v>0.3691751223466714</v>
      </c>
      <c r="J6491" s="2">
        <f>IFERROR(MIRR(B6491:G6491,Supuestos!$B$22,Supuestos!$B$22),"")</f>
        <v>0.26090252307068607</v>
      </c>
      <c r="K6491" s="6">
        <v>7813.092356648639</v>
      </c>
      <c r="L6491" s="6">
        <v>44672.538841353526</v>
      </c>
      <c r="M6491" s="6">
        <v>128539908.67557742</v>
      </c>
      <c r="N6491" s="6">
        <v>3267.003400530666</v>
      </c>
      <c r="O6491" s="6">
        <v>111394573.4875079</v>
      </c>
    </row>
    <row r="6492">
      <c r="A6492">
        <v>6488</v>
      </c>
      <c r="B6492" s="6">
        <v>-163525826.67767987</v>
      </c>
      <c r="C6492" s="6">
        <v>57121708.27224992</v>
      </c>
      <c r="D6492" s="6">
        <v>58865259.24972078</v>
      </c>
      <c r="E6492" s="6">
        <v>47121987.034033105</v>
      </c>
      <c r="F6492" s="6">
        <v>66377385.63022548</v>
      </c>
      <c r="G6492" s="6">
        <v>83064870.06357656</v>
      </c>
      <c r="H6492" s="6">
        <f>NPV(Supuestos!$B$22,C6492:G6492)+B6492</f>
        <v>46123871.062296994</v>
      </c>
      <c r="I6492" s="2">
        <f>IFERROR(IRR(B6492:G6492),"")</f>
        <v>0.24541371858859193</v>
      </c>
      <c r="J6492" s="2">
        <f>IFERROR(MIRR(B6492:G6492,Supuestos!$B$22,Supuestos!$B$22),"")</f>
        <v>0.19808168392236913</v>
      </c>
      <c r="K6492" s="6">
        <v>7741.556708324977</v>
      </c>
      <c r="L6492" s="6">
        <v>39167.257056826355</v>
      </c>
      <c r="M6492" s="6">
        <v>139268583.34848285</v>
      </c>
      <c r="N6492" s="6">
        <v>3385.5842382026217</v>
      </c>
      <c r="O6492" s="6">
        <v>106909199.38656986</v>
      </c>
    </row>
    <row r="6493">
      <c r="A6493">
        <v>6489</v>
      </c>
      <c r="B6493" s="6">
        <v>-181289688.9814018</v>
      </c>
      <c r="C6493" s="6">
        <v>69482082.97688663</v>
      </c>
      <c r="D6493" s="6">
        <v>85706859.10244101</v>
      </c>
      <c r="E6493" s="6">
        <v>76445463.23631899</v>
      </c>
      <c r="F6493" s="6">
        <v>88866019.33112851</v>
      </c>
      <c r="G6493" s="6">
        <v>132565691.93297431</v>
      </c>
      <c r="H6493" s="6">
        <f>NPV(Supuestos!$B$22,C6493:G6493)+B6493</f>
        <v>118672945.61977229</v>
      </c>
      <c r="I6493" s="2">
        <f>IFERROR(IRR(B6493:G6493),"")</f>
        <v>0.36283233699024464</v>
      </c>
      <c r="J6493" s="2">
        <f>IFERROR(MIRR(B6493:G6493,Supuestos!$B$22,Supuestos!$B$22),"")</f>
        <v>0.2607926327990251</v>
      </c>
      <c r="K6493" s="6">
        <v>7921.354321966263</v>
      </c>
      <c r="L6493" s="6">
        <v>46476.47625830256</v>
      </c>
      <c r="M6493" s="6">
        <v>151837158.0951244</v>
      </c>
      <c r="N6493" s="6">
        <v>3229.30442209666</v>
      </c>
      <c r="O6493" s="6">
        <v>110539500.50581215</v>
      </c>
    </row>
    <row r="6494">
      <c r="A6494">
        <v>6490</v>
      </c>
      <c r="B6494" s="6">
        <v>-168774984.67986634</v>
      </c>
      <c r="C6494" s="6">
        <v>48872227.8236475</v>
      </c>
      <c r="D6494" s="6">
        <v>24777042.494431727</v>
      </c>
      <c r="E6494" s="6">
        <v>47222459.80782586</v>
      </c>
      <c r="F6494" s="6">
        <v>53199917.5494767</v>
      </c>
      <c r="G6494" s="6">
        <v>70092288.9757879</v>
      </c>
      <c r="H6494" s="6">
        <f>NPV(Supuestos!$B$22,C6494:G6494)+B6494</f>
        <v>-7063304.003651567</v>
      </c>
      <c r="I6494" s="2">
        <f>IFERROR(IRR(B6494:G6494),"")</f>
        <v>0.1239389481985621</v>
      </c>
      <c r="J6494" s="2">
        <f>IFERROR(MIRR(B6494:G6494,Supuestos!$B$22,Supuestos!$B$22),"")</f>
        <v>0.13029423898618808</v>
      </c>
      <c r="K6494" s="6">
        <v>7196.181862148242</v>
      </c>
      <c r="L6494" s="6">
        <v>40856.72984581215</v>
      </c>
      <c r="M6494" s="6">
        <v>145253988.0188164</v>
      </c>
      <c r="N6494" s="6">
        <v>3395.6461363472044</v>
      </c>
      <c r="O6494" s="6">
        <v>108570845.21096833</v>
      </c>
    </row>
    <row r="6495">
      <c r="A6495">
        <v>6491</v>
      </c>
      <c r="B6495" s="6">
        <v>-173987099.42397702</v>
      </c>
      <c r="C6495" s="6">
        <v>61372533.158432096</v>
      </c>
      <c r="D6495" s="6">
        <v>73996397.53827612</v>
      </c>
      <c r="E6495" s="6">
        <v>62415763.134054884</v>
      </c>
      <c r="F6495" s="6">
        <v>84110508.44211411</v>
      </c>
      <c r="G6495" s="6">
        <v>123806916.3929413</v>
      </c>
      <c r="H6495" s="6">
        <f>NPV(Supuestos!$B$22,C6495:G6495)+B6495</f>
        <v>93016749.35880214</v>
      </c>
      <c r="I6495" s="2">
        <f>IFERROR(IRR(B6495:G6495),"")</f>
        <v>0.32197183758438264</v>
      </c>
      <c r="J6495" s="2">
        <f>IFERROR(MIRR(B6495:G6495,Supuestos!$B$22,Supuestos!$B$22),"")</f>
        <v>0.24195238572884348</v>
      </c>
      <c r="K6495" s="6">
        <v>8372.214719995296</v>
      </c>
      <c r="L6495" s="6">
        <v>40250.595842661</v>
      </c>
      <c r="M6495" s="6">
        <v>147028168.9437764</v>
      </c>
      <c r="N6495" s="6">
        <v>3347.122306842357</v>
      </c>
      <c r="O6495" s="6">
        <v>109217687.23469955</v>
      </c>
    </row>
    <row r="6496">
      <c r="A6496">
        <v>6492</v>
      </c>
      <c r="B6496" s="6">
        <v>-159179091.17204142</v>
      </c>
      <c r="C6496" s="6">
        <v>28088179.822294537</v>
      </c>
      <c r="D6496" s="6">
        <v>48232603.24726182</v>
      </c>
      <c r="E6496" s="6">
        <v>35604091.926164255</v>
      </c>
      <c r="F6496" s="6">
        <v>37052172.345496595</v>
      </c>
      <c r="G6496" s="6">
        <v>100992442.05480157</v>
      </c>
      <c r="H6496" s="6">
        <f>NPV(Supuestos!$B$22,C6496:G6496)+B6496</f>
        <v>995003.2007276341</v>
      </c>
      <c r="I6496" s="2">
        <f>IFERROR(IRR(B6496:G6496),"")</f>
        <v>0.14218759922305763</v>
      </c>
      <c r="J6496" s="2">
        <f>IFERROR(MIRR(B6496:G6496,Supuestos!$B$22,Supuestos!$B$22),"")</f>
        <v>0.14142164161184811</v>
      </c>
      <c r="K6496" s="6">
        <v>7394.283045535211</v>
      </c>
      <c r="L6496" s="6">
        <v>40299.27537845522</v>
      </c>
      <c r="M6496" s="6">
        <v>135340351.27778015</v>
      </c>
      <c r="N6496" s="6">
        <v>3436.785456351936</v>
      </c>
      <c r="O6496" s="6">
        <v>110233476.23921657</v>
      </c>
    </row>
    <row r="6497">
      <c r="A6497">
        <v>6493</v>
      </c>
      <c r="B6497" s="6">
        <v>-150820676.7602108</v>
      </c>
      <c r="C6497" s="6">
        <v>54249206.388877034</v>
      </c>
      <c r="D6497" s="6">
        <v>67974684.98720858</v>
      </c>
      <c r="E6497" s="6">
        <v>70019200.36569527</v>
      </c>
      <c r="F6497" s="6">
        <v>60349947.3492304</v>
      </c>
      <c r="G6497" s="6">
        <v>102409674.20623276</v>
      </c>
      <c r="H6497" s="6">
        <f>NPV(Supuestos!$B$22,C6497:G6497)+B6497</f>
        <v>85252014.35349113</v>
      </c>
      <c r="I6497" s="2">
        <f>IFERROR(IRR(B6497:G6497),"")</f>
        <v>0.3367838654144454</v>
      </c>
      <c r="J6497" s="2">
        <f>IFERROR(MIRR(B6497:G6497,Supuestos!$B$22,Supuestos!$B$22),"")</f>
        <v>0.2468718622119339</v>
      </c>
      <c r="K6497" s="6">
        <v>8516.59645937605</v>
      </c>
      <c r="L6497" s="6">
        <v>38342.83616168707</v>
      </c>
      <c r="M6497" s="6">
        <v>124696639.74444602</v>
      </c>
      <c r="N6497" s="6">
        <v>3508.427336563667</v>
      </c>
      <c r="O6497" s="6">
        <v>111188919.92712925</v>
      </c>
    </row>
    <row r="6498">
      <c r="A6498">
        <v>6494</v>
      </c>
      <c r="B6498" s="6">
        <v>-171830131.07078955</v>
      </c>
      <c r="C6498" s="6">
        <v>66434188.556393854</v>
      </c>
      <c r="D6498" s="6">
        <v>57337431.100034095</v>
      </c>
      <c r="E6498" s="6">
        <v>65486459.91675933</v>
      </c>
      <c r="F6498" s="6">
        <v>74944727.16514945</v>
      </c>
      <c r="G6498" s="6">
        <v>101641330.75229143</v>
      </c>
      <c r="H6498" s="6">
        <f>NPV(Supuestos!$B$22,C6498:G6498)+B6498</f>
        <v>71928876.5080907</v>
      </c>
      <c r="I6498" s="2">
        <f>IFERROR(IRR(B6498:G6498),"")</f>
        <v>0.2904090656521881</v>
      </c>
      <c r="J6498" s="2">
        <f>IFERROR(MIRR(B6498:G6498,Supuestos!$B$22,Supuestos!$B$22),"")</f>
        <v>0.22257953472334235</v>
      </c>
      <c r="K6498" s="6">
        <v>8081.974593745903</v>
      </c>
      <c r="L6498" s="6">
        <v>40116.91259185858</v>
      </c>
      <c r="M6498" s="6">
        <v>145892221.60303545</v>
      </c>
      <c r="N6498" s="6">
        <v>3442.3321799064674</v>
      </c>
      <c r="O6498" s="6">
        <v>105734226.30176784</v>
      </c>
    </row>
    <row r="6499">
      <c r="A6499">
        <v>6495</v>
      </c>
      <c r="B6499" s="6">
        <v>-177114254.49022293</v>
      </c>
      <c r="C6499" s="6">
        <v>51554612.77392271</v>
      </c>
      <c r="D6499" s="6">
        <v>58515852.87795003</v>
      </c>
      <c r="E6499" s="6">
        <v>59217811.846764</v>
      </c>
      <c r="F6499" s="6">
        <v>52994838.58553964</v>
      </c>
      <c r="G6499" s="6">
        <v>105481954.13901412</v>
      </c>
      <c r="H6499" s="6">
        <f>NPV(Supuestos!$B$22,C6499:G6499)+B6499</f>
        <v>39266695.351167336</v>
      </c>
      <c r="I6499" s="2">
        <f>IFERROR(IRR(B6499:G6499),"")</f>
        <v>0.2200477679453796</v>
      </c>
      <c r="J6499" s="2">
        <f>IFERROR(MIRR(B6499:G6499,Supuestos!$B$22,Supuestos!$B$22),"")</f>
        <v>0.1865825378480339</v>
      </c>
      <c r="K6499" s="6">
        <v>7662.354893538831</v>
      </c>
      <c r="L6499" s="6">
        <v>43536.18576496772</v>
      </c>
      <c r="M6499" s="6">
        <v>150427078.00684565</v>
      </c>
      <c r="N6499" s="6">
        <v>3521.8740744516253</v>
      </c>
      <c r="O6499" s="6">
        <v>112748060.27043281</v>
      </c>
    </row>
    <row r="6500">
      <c r="A6500">
        <v>6496</v>
      </c>
      <c r="B6500" s="6">
        <v>-170245632.71885026</v>
      </c>
      <c r="C6500" s="6">
        <v>35211286.462553546</v>
      </c>
      <c r="D6500" s="6">
        <v>35605331.79229961</v>
      </c>
      <c r="E6500" s="6">
        <v>48818135.40492835</v>
      </c>
      <c r="F6500" s="6">
        <v>50657279.47629996</v>
      </c>
      <c r="G6500" s="6">
        <v>68907194.62696567</v>
      </c>
      <c r="H6500" s="6">
        <f>NPV(Supuestos!$B$22,C6500:G6500)+B6500</f>
        <v>-13229128.082303971</v>
      </c>
      <c r="I6500" s="2">
        <f>IFERROR(IRR(B6500:G6500),"")</f>
        <v>0.1106910945951828</v>
      </c>
      <c r="J6500" s="2">
        <f>IFERROR(MIRR(B6500:G6500,Supuestos!$B$22,Supuestos!$B$22),"")</f>
        <v>0.12170515670189741</v>
      </c>
      <c r="K6500" s="6">
        <v>7873.5380994617635</v>
      </c>
      <c r="L6500" s="6">
        <v>35764.49276697128</v>
      </c>
      <c r="M6500" s="6">
        <v>147718185.0061564</v>
      </c>
      <c r="N6500" s="6">
        <v>3516.2436834846935</v>
      </c>
      <c r="O6500" s="6">
        <v>111292916.44766094</v>
      </c>
    </row>
    <row r="6501">
      <c r="A6501">
        <v>6497</v>
      </c>
      <c r="B6501" s="6">
        <v>-179836057.26997778</v>
      </c>
      <c r="C6501" s="6">
        <v>66158282.75493766</v>
      </c>
      <c r="D6501" s="6">
        <v>56523138.67227068</v>
      </c>
      <c r="E6501" s="6">
        <v>73583047.24380979</v>
      </c>
      <c r="F6501" s="6">
        <v>58047023.54255362</v>
      </c>
      <c r="G6501" s="6">
        <v>99739815.57757346</v>
      </c>
      <c r="H6501" s="6">
        <f>NPV(Supuestos!$B$22,C6501:G6501)+B6501</f>
        <v>57526937.47406526</v>
      </c>
      <c r="I6501" s="2">
        <f>IFERROR(IRR(B6501:G6501),"")</f>
        <v>0.25868483210766224</v>
      </c>
      <c r="J6501" s="2">
        <f>IFERROR(MIRR(B6501:G6501,Supuestos!$B$22,Supuestos!$B$22),"")</f>
        <v>0.20506951295677323</v>
      </c>
      <c r="K6501" s="6">
        <v>8726.44610128259</v>
      </c>
      <c r="L6501" s="6">
        <v>35240.874732989745</v>
      </c>
      <c r="M6501" s="6">
        <v>155233849.75641885</v>
      </c>
      <c r="N6501" s="6">
        <v>3251.1455490874746</v>
      </c>
      <c r="O6501" s="6">
        <v>112017180.32766838</v>
      </c>
    </row>
    <row r="6502">
      <c r="A6502">
        <v>6498</v>
      </c>
      <c r="B6502" s="6">
        <v>-166896614.3519643</v>
      </c>
      <c r="C6502" s="6">
        <v>53855835.72016549</v>
      </c>
      <c r="D6502" s="6">
        <v>55991874.5951312</v>
      </c>
      <c r="E6502" s="6">
        <v>60848220.72820307</v>
      </c>
      <c r="F6502" s="6">
        <v>51030686.6628829</v>
      </c>
      <c r="G6502" s="6">
        <v>98284576.59360863</v>
      </c>
      <c r="H6502" s="6">
        <f>NPV(Supuestos!$B$22,C6502:G6502)+B6502</f>
        <v>45760284.3546637</v>
      </c>
      <c r="I6502" s="2">
        <f>IFERROR(IRR(B6502:G6502),"")</f>
        <v>0.23993348515375668</v>
      </c>
      <c r="J6502" s="2">
        <f>IFERROR(MIRR(B6502:G6502,Supuestos!$B$22,Supuestos!$B$22),"")</f>
        <v>0.19660617924992896</v>
      </c>
      <c r="K6502" s="6">
        <v>7887.010327598943</v>
      </c>
      <c r="L6502" s="6">
        <v>39557.62258572309</v>
      </c>
      <c r="M6502" s="6">
        <v>141937304.12245557</v>
      </c>
      <c r="N6502" s="6">
        <v>3391.8421952053905</v>
      </c>
      <c r="O6502" s="6">
        <v>108032184.59575431</v>
      </c>
    </row>
    <row r="6503">
      <c r="A6503">
        <v>6499</v>
      </c>
      <c r="B6503" s="6">
        <v>-153183567.10303968</v>
      </c>
      <c r="C6503" s="6">
        <v>66916905.72235592</v>
      </c>
      <c r="D6503" s="6">
        <v>64725446.12114607</v>
      </c>
      <c r="E6503" s="6">
        <v>91698253.12017408</v>
      </c>
      <c r="F6503" s="6">
        <v>72588353.0889941</v>
      </c>
      <c r="G6503" s="6">
        <v>127770406.83831595</v>
      </c>
      <c r="H6503" s="6">
        <f>NPV(Supuestos!$B$22,C6503:G6503)+B6503</f>
        <v>126551388.7769692</v>
      </c>
      <c r="I6503" s="2">
        <f>IFERROR(IRR(B6503:G6503),"")</f>
        <v>0.4129648227124221</v>
      </c>
      <c r="J6503" s="2">
        <f>IFERROR(MIRR(B6503:G6503,Supuestos!$B$22,Supuestos!$B$22),"")</f>
        <v>0.28591352313013063</v>
      </c>
      <c r="K6503" s="6">
        <v>7826.601458236848</v>
      </c>
      <c r="L6503" s="6">
        <v>46664.25676293799</v>
      </c>
      <c r="M6503" s="6">
        <v>123965763.90077175</v>
      </c>
      <c r="N6503" s="6">
        <v>3475.30709002167</v>
      </c>
      <c r="O6503" s="6">
        <v>104158690.58744435</v>
      </c>
    </row>
    <row r="6504">
      <c r="A6504">
        <v>6500</v>
      </c>
      <c r="B6504" s="6">
        <v>-189468884.67416823</v>
      </c>
      <c r="C6504" s="6">
        <v>56033369.92047751</v>
      </c>
      <c r="D6504" s="6">
        <v>50772731.76684407</v>
      </c>
      <c r="E6504" s="6">
        <v>35267650.79152982</v>
      </c>
      <c r="F6504" s="6">
        <v>58009936.28623104</v>
      </c>
      <c r="G6504" s="6">
        <v>87982639.73402451</v>
      </c>
      <c r="H6504" s="6">
        <f>NPV(Supuestos!$B$22,C6504:G6504)+B6504</f>
        <v>2597787.60949447</v>
      </c>
      <c r="I6504" s="2">
        <f>IFERROR(IRR(B6504:G6504),"")</f>
        <v>0.1453035173153709</v>
      </c>
      <c r="J6504" s="2">
        <f>IFERROR(MIRR(B6504:G6504,Supuestos!$B$22,Supuestos!$B$22),"")</f>
        <v>0.14310907875133805</v>
      </c>
      <c r="K6504" s="6">
        <v>8278.377241658049</v>
      </c>
      <c r="L6504" s="6">
        <v>35463.982246084095</v>
      </c>
      <c r="M6504" s="6">
        <v>165982146.7922044</v>
      </c>
      <c r="N6504" s="6">
        <v>3493.449721826861</v>
      </c>
      <c r="O6504" s="6">
        <v>112605375.1444015</v>
      </c>
    </row>
    <row r="6505">
      <c r="A6505">
        <v>6501</v>
      </c>
      <c r="B6505" s="6">
        <v>-152768132.76429284</v>
      </c>
      <c r="C6505" s="6">
        <v>99819355.15945643</v>
      </c>
      <c r="D6505" s="6">
        <v>69914598.84517446</v>
      </c>
      <c r="E6505" s="6">
        <v>86539799.93434863</v>
      </c>
      <c r="F6505" s="6">
        <v>94698567.59390308</v>
      </c>
      <c r="G6505" s="6">
        <v>125791449.16310991</v>
      </c>
      <c r="H6505" s="6">
        <f>NPV(Supuestos!$B$22,C6505:G6505)+B6505</f>
        <v>168402909.75306243</v>
      </c>
      <c r="I6505" s="2">
        <f>IFERROR(IRR(B6505:G6505),"")</f>
        <v>0.5246071478722816</v>
      </c>
      <c r="J6505" s="2">
        <f>IFERROR(MIRR(B6505:G6505,Supuestos!$B$22,Supuestos!$B$22),"")</f>
        <v>0.32265194082293824</v>
      </c>
      <c r="K6505" s="6">
        <v>8575.047992299164</v>
      </c>
      <c r="L6505" s="6">
        <v>43302.43829760299</v>
      </c>
      <c r="M6505" s="6">
        <v>123062493.83745132</v>
      </c>
      <c r="N6505" s="6">
        <v>3433.4825412370265</v>
      </c>
      <c r="O6505" s="6">
        <v>107409636.38319384</v>
      </c>
    </row>
    <row r="6506">
      <c r="A6506">
        <v>6502</v>
      </c>
      <c r="B6506" s="6">
        <v>-160236520.2490053</v>
      </c>
      <c r="C6506" s="6">
        <v>70040411.85671721</v>
      </c>
      <c r="D6506" s="6">
        <v>54638486.69156854</v>
      </c>
      <c r="E6506" s="6">
        <v>56984132.699464336</v>
      </c>
      <c r="F6506" s="6">
        <v>78357055.12210381</v>
      </c>
      <c r="G6506" s="6">
        <v>105648405.1764366</v>
      </c>
      <c r="H6506" s="6">
        <f>NPV(Supuestos!$B$22,C6506:G6506)+B6506</f>
        <v>82971783.30041468</v>
      </c>
      <c r="I6506" s="2">
        <f>IFERROR(IRR(B6506:G6506),"")</f>
        <v>0.3235330717178331</v>
      </c>
      <c r="J6506" s="2">
        <f>IFERROR(MIRR(B6506:G6506,Supuestos!$B$22,Supuestos!$B$22),"")</f>
        <v>0.2392194750660286</v>
      </c>
      <c r="K6506" s="6">
        <v>8656.729858693276</v>
      </c>
      <c r="L6506" s="6">
        <v>36434.42858164977</v>
      </c>
      <c r="M6506" s="6">
        <v>135004279.78602967</v>
      </c>
      <c r="N6506" s="6">
        <v>3356.9702231014767</v>
      </c>
      <c r="O6506" s="6">
        <v>110609309.06330185</v>
      </c>
    </row>
    <row r="6507">
      <c r="A6507">
        <v>6503</v>
      </c>
      <c r="B6507" s="6">
        <v>-185206794.62842864</v>
      </c>
      <c r="C6507" s="6">
        <v>72877581.7042269</v>
      </c>
      <c r="D6507" s="6">
        <v>79569608.79497996</v>
      </c>
      <c r="E6507" s="6">
        <v>88849587.34484877</v>
      </c>
      <c r="F6507" s="6">
        <v>83406568.48604582</v>
      </c>
      <c r="G6507" s="6">
        <v>138706742.2943598</v>
      </c>
      <c r="H6507" s="6">
        <f>NPV(Supuestos!$B$22,C6507:G6507)+B6507</f>
        <v>121341399.21262744</v>
      </c>
      <c r="I6507" s="2">
        <f>IFERROR(IRR(B6507:G6507),"")</f>
        <v>0.3625372630982503</v>
      </c>
      <c r="J6507" s="2">
        <f>IFERROR(MIRR(B6507:G6507,Supuestos!$B$22,Supuestos!$B$22),"")</f>
        <v>0.2608784454140549</v>
      </c>
      <c r="K6507" s="6">
        <v>8211.778019517993</v>
      </c>
      <c r="L6507" s="6">
        <v>45652.61403327412</v>
      </c>
      <c r="M6507" s="6">
        <v>155215664.0322703</v>
      </c>
      <c r="N6507" s="6">
        <v>3401.892855670303</v>
      </c>
      <c r="O6507" s="6">
        <v>107985962.59972316</v>
      </c>
    </row>
    <row r="6508">
      <c r="A6508">
        <v>6504</v>
      </c>
      <c r="B6508" s="6">
        <v>-180531584.513132</v>
      </c>
      <c r="C6508" s="6">
        <v>45234263.815293</v>
      </c>
      <c r="D6508" s="6">
        <v>44660851.70422292</v>
      </c>
      <c r="E6508" s="6">
        <v>56960939.9401122</v>
      </c>
      <c r="F6508" s="6">
        <v>66794619.41201957</v>
      </c>
      <c r="G6508" s="6">
        <v>74772976.42898418</v>
      </c>
      <c r="H6508" s="6">
        <f>NPV(Supuestos!$B$22,C6508:G6508)+B6508</f>
        <v>10342199.134543434</v>
      </c>
      <c r="I6508" s="2">
        <f>IFERROR(IRR(B6508:G6508),"")</f>
        <v>0.16137040526238078</v>
      </c>
      <c r="J6508" s="2">
        <f>IFERROR(MIRR(B6508:G6508,Supuestos!$B$22,Supuestos!$B$22),"")</f>
        <v>0.15277213222916397</v>
      </c>
      <c r="K6508" s="6">
        <v>7659.063560579509</v>
      </c>
      <c r="L6508" s="6">
        <v>39498.63309208438</v>
      </c>
      <c r="M6508" s="6">
        <v>156329781.20046934</v>
      </c>
      <c r="N6508" s="6">
        <v>3364.4658878445625</v>
      </c>
      <c r="O6508" s="6">
        <v>110680682.78587107</v>
      </c>
    </row>
    <row r="6509">
      <c r="A6509">
        <v>6505</v>
      </c>
      <c r="B6509" s="6">
        <v>-173835314.25219503</v>
      </c>
      <c r="C6509" s="6">
        <v>52575257.59506228</v>
      </c>
      <c r="D6509" s="6">
        <v>49261033.56834395</v>
      </c>
      <c r="E6509" s="6">
        <v>48516831.9770958</v>
      </c>
      <c r="F6509" s="6">
        <v>57503860.03913252</v>
      </c>
      <c r="G6509" s="6">
        <v>85853181.15190333</v>
      </c>
      <c r="H6509" s="6">
        <f>NPV(Supuestos!$B$22,C6509:G6509)+B6509</f>
        <v>21571931.579373762</v>
      </c>
      <c r="I6509" s="2">
        <f>IFERROR(IRR(B6509:G6509),"")</f>
        <v>0.18659435213748138</v>
      </c>
      <c r="J6509" s="2">
        <f>IFERROR(MIRR(B6509:G6509,Supuestos!$B$22,Supuestos!$B$22),"")</f>
        <v>0.1669852924527786</v>
      </c>
      <c r="K6509" s="6">
        <v>7758.024888632933</v>
      </c>
      <c r="L6509" s="6">
        <v>37910.87776733997</v>
      </c>
      <c r="M6509" s="6">
        <v>150306231.59067947</v>
      </c>
      <c r="N6509" s="6">
        <v>3358.3118415127196</v>
      </c>
      <c r="O6509" s="6">
        <v>106162379.0781462</v>
      </c>
    </row>
    <row r="6510">
      <c r="A6510">
        <v>6506</v>
      </c>
      <c r="B6510" s="6">
        <v>-188147398.68267328</v>
      </c>
      <c r="C6510" s="6">
        <v>39135030.27084294</v>
      </c>
      <c r="D6510" s="6">
        <v>47939044.08399083</v>
      </c>
      <c r="E6510" s="6">
        <v>48803468.91778156</v>
      </c>
      <c r="F6510" s="6">
        <v>31749751.726964008</v>
      </c>
      <c r="G6510" s="6">
        <v>89506069.9672824</v>
      </c>
      <c r="H6510" s="6">
        <f>NPV(Supuestos!$B$22,C6510:G6510)+B6510</f>
        <v>-18704885.761052005</v>
      </c>
      <c r="I6510" s="2">
        <f>IFERROR(IRR(B6510:G6510),"")</f>
        <v>0.1018314451002563</v>
      </c>
      <c r="J6510" s="2">
        <f>IFERROR(MIRR(B6510:G6510,Supuestos!$B$22,Supuestos!$B$22),"")</f>
        <v>0.11637392565277493</v>
      </c>
      <c r="K6510" s="6">
        <v>8032.9261626395655</v>
      </c>
      <c r="L6510" s="6">
        <v>34386.41548391492</v>
      </c>
      <c r="M6510" s="6">
        <v>166049515.7562625</v>
      </c>
      <c r="N6510" s="6">
        <v>3428.617458573232</v>
      </c>
      <c r="O6510" s="6">
        <v>109657406.26175861</v>
      </c>
    </row>
    <row r="6511">
      <c r="A6511">
        <v>6507</v>
      </c>
      <c r="B6511" s="6">
        <v>-168626586.5351964</v>
      </c>
      <c r="C6511" s="6">
        <v>36933876.74123736</v>
      </c>
      <c r="D6511" s="6">
        <v>51146319.637578145</v>
      </c>
      <c r="E6511" s="6">
        <v>51939521.59855416</v>
      </c>
      <c r="F6511" s="6">
        <v>35618382.33541125</v>
      </c>
      <c r="G6511" s="6">
        <v>72278718.88410926</v>
      </c>
      <c r="H6511" s="6">
        <f>NPV(Supuestos!$B$22,C6511:G6511)+B6511</f>
        <v>-3187075.8557141647</v>
      </c>
      <c r="I6511" s="2">
        <f>IFERROR(IRR(B6511:G6511),"")</f>
        <v>0.1326708061004919</v>
      </c>
      <c r="J6511" s="2">
        <f>IFERROR(MIRR(B6511:G6511,Supuestos!$B$22,Supuestos!$B$22),"")</f>
        <v>0.13565780224585255</v>
      </c>
      <c r="K6511" s="6">
        <v>8055.028546616407</v>
      </c>
      <c r="L6511" s="6">
        <v>35827.977419898474</v>
      </c>
      <c r="M6511" s="6">
        <v>145538956.06441158</v>
      </c>
      <c r="N6511" s="6">
        <v>3481.4479839988053</v>
      </c>
      <c r="O6511" s="6">
        <v>111359142.47344984</v>
      </c>
    </row>
    <row r="6512">
      <c r="A6512">
        <v>6508</v>
      </c>
      <c r="B6512" s="6">
        <v>-155946783.2091891</v>
      </c>
      <c r="C6512" s="6">
        <v>22052355.18164978</v>
      </c>
      <c r="D6512" s="6">
        <v>32529474.12141734</v>
      </c>
      <c r="E6512" s="6">
        <v>28422404.612804968</v>
      </c>
      <c r="F6512" s="6">
        <v>24943554.172083773</v>
      </c>
      <c r="G6512" s="6">
        <v>58266557.57599713</v>
      </c>
      <c r="H6512" s="6">
        <f>NPV(Supuestos!$B$22,C6512:G6512)+B6512</f>
        <v>-47357513.74906231</v>
      </c>
      <c r="I6512" s="2">
        <f>IFERROR(IRR(B6512:G6512),"")</f>
        <v>0.019101322496308377</v>
      </c>
      <c r="J6512" s="2">
        <f>IFERROR(MIRR(B6512:G6512,Supuestos!$B$22,Supuestos!$B$22),"")</f>
        <v>0.06039323759470738</v>
      </c>
      <c r="K6512" s="6">
        <v>7300.867558785809</v>
      </c>
      <c r="L6512" s="6">
        <v>36322.58404144857</v>
      </c>
      <c r="M6512" s="6">
        <v>134731873.17083046</v>
      </c>
      <c r="N6512" s="6">
        <v>3377.795008569956</v>
      </c>
      <c r="O6512" s="6">
        <v>113499836.22415918</v>
      </c>
    </row>
    <row r="6513">
      <c r="A6513">
        <v>6509</v>
      </c>
      <c r="B6513" s="6">
        <v>-190029193.0880952</v>
      </c>
      <c r="C6513" s="6">
        <v>75431534.2749305</v>
      </c>
      <c r="D6513" s="6">
        <v>73845365.27974822</v>
      </c>
      <c r="E6513" s="6">
        <v>95294809.11260396</v>
      </c>
      <c r="F6513" s="6">
        <v>82385705.353706</v>
      </c>
      <c r="G6513" s="6">
        <v>139190752.15469152</v>
      </c>
      <c r="H6513" s="6">
        <f>NPV(Supuestos!$B$22,C6513:G6513)+B6513</f>
        <v>118351978.25246507</v>
      </c>
      <c r="I6513" s="2">
        <f>IFERROR(IRR(B6513:G6513),"")</f>
        <v>0.35251518829870876</v>
      </c>
      <c r="J6513" s="2">
        <f>IFERROR(MIRR(B6513:G6513,Supuestos!$B$22,Supuestos!$B$22),"")</f>
        <v>0.2559095337579085</v>
      </c>
      <c r="K6513" s="6">
        <v>9162.557815657437</v>
      </c>
      <c r="L6513" s="6">
        <v>38050.627879247375</v>
      </c>
      <c r="M6513" s="6">
        <v>162137906.8588415</v>
      </c>
      <c r="N6513" s="6">
        <v>3291.4631833322346</v>
      </c>
      <c r="O6513" s="6">
        <v>117661575.72613466</v>
      </c>
    </row>
    <row r="6514">
      <c r="A6514">
        <v>6510</v>
      </c>
      <c r="B6514" s="6">
        <v>-166072749.81089082</v>
      </c>
      <c r="C6514" s="6">
        <v>69789339.78848141</v>
      </c>
      <c r="D6514" s="6">
        <v>66948574.80423602</v>
      </c>
      <c r="E6514" s="6">
        <v>65294467.494260475</v>
      </c>
      <c r="F6514" s="6">
        <v>66279313.45715834</v>
      </c>
      <c r="G6514" s="6">
        <v>107704961.79409164</v>
      </c>
      <c r="H6514" s="6">
        <f>NPV(Supuestos!$B$22,C6514:G6514)+B6514</f>
        <v>85913885.86278316</v>
      </c>
      <c r="I6514" s="2">
        <f>IFERROR(IRR(B6514:G6514),"")</f>
        <v>0.3270911055582638</v>
      </c>
      <c r="J6514" s="2">
        <f>IFERROR(MIRR(B6514:G6514,Supuestos!$B$22,Supuestos!$B$22),"")</f>
        <v>0.23914085941862173</v>
      </c>
      <c r="K6514" s="6">
        <v>7749.493344956195</v>
      </c>
      <c r="L6514" s="6">
        <v>46737.85265626356</v>
      </c>
      <c r="M6514" s="6">
        <v>137097175.5615102</v>
      </c>
      <c r="N6514" s="6">
        <v>3492.6845252513885</v>
      </c>
      <c r="O6514" s="6">
        <v>114877808.91220681</v>
      </c>
    </row>
    <row r="6515">
      <c r="A6515">
        <v>6511</v>
      </c>
      <c r="B6515" s="6">
        <v>-170051424.5123916</v>
      </c>
      <c r="C6515" s="6">
        <v>52007283.78974706</v>
      </c>
      <c r="D6515" s="6">
        <v>62180879.802962184</v>
      </c>
      <c r="E6515" s="6">
        <v>42548636.25092965</v>
      </c>
      <c r="F6515" s="6">
        <v>49418684.66351703</v>
      </c>
      <c r="G6515" s="6">
        <v>86798622.78440346</v>
      </c>
      <c r="H6515" s="6">
        <f>NPV(Supuestos!$B$22,C6515:G6515)+B6515</f>
        <v>26474598.593943704</v>
      </c>
      <c r="I6515" s="2">
        <f>IFERROR(IRR(B6515:G6515),"")</f>
        <v>0.1995109649169702</v>
      </c>
      <c r="J6515" s="2">
        <f>IFERROR(MIRR(B6515:G6515,Supuestos!$B$22,Supuestos!$B$22),"")</f>
        <v>0.17347221130929036</v>
      </c>
      <c r="K6515" s="6">
        <v>7855.677672823279</v>
      </c>
      <c r="L6515" s="6">
        <v>38340.46049386643</v>
      </c>
      <c r="M6515" s="6">
        <v>145956200.55499724</v>
      </c>
      <c r="N6515" s="6">
        <v>3391.844258736819</v>
      </c>
      <c r="O6515" s="6">
        <v>111086834.18376999</v>
      </c>
    </row>
    <row r="6516">
      <c r="A6516">
        <v>6512</v>
      </c>
      <c r="B6516" s="6">
        <v>-171273209.56491688</v>
      </c>
      <c r="C6516" s="6">
        <v>99125759.75543828</v>
      </c>
      <c r="D6516" s="6">
        <v>102154308.76360653</v>
      </c>
      <c r="E6516" s="6">
        <v>89697071.10465035</v>
      </c>
      <c r="F6516" s="6">
        <v>94753268.79007599</v>
      </c>
      <c r="G6516" s="6">
        <v>156026055.04099542</v>
      </c>
      <c r="H6516" s="6">
        <f>NPV(Supuestos!$B$22,C6516:G6516)+B6516</f>
        <v>191963188.32142997</v>
      </c>
      <c r="I6516" s="2">
        <f>IFERROR(IRR(B6516:G6516),"")</f>
        <v>0.5226042927875583</v>
      </c>
      <c r="J6516" s="2">
        <f>IFERROR(MIRR(B6516:G6516,Supuestos!$B$22,Supuestos!$B$22),"")</f>
        <v>0.32496631170089274</v>
      </c>
      <c r="K6516" s="6">
        <v>8788.341931573475</v>
      </c>
      <c r="L6516" s="6">
        <v>44935.26161830985</v>
      </c>
      <c r="M6516" s="6">
        <v>139680694.05400354</v>
      </c>
      <c r="N6516" s="6">
        <v>3331.434134642283</v>
      </c>
      <c r="O6516" s="6">
        <v>111495617.02088527</v>
      </c>
    </row>
    <row r="6517">
      <c r="A6517">
        <v>6513</v>
      </c>
      <c r="B6517" s="6">
        <v>-169998583.47279355</v>
      </c>
      <c r="C6517" s="6">
        <v>22738262.612169858</v>
      </c>
      <c r="D6517" s="6">
        <v>31181680.878082454</v>
      </c>
      <c r="E6517" s="6">
        <v>36070486.92884703</v>
      </c>
      <c r="F6517" s="6">
        <v>37635150.193113476</v>
      </c>
      <c r="G6517" s="6">
        <v>60228871.26843071</v>
      </c>
      <c r="H6517" s="6">
        <f>NPV(Supuestos!$B$22,C6517:G6517)+B6517</f>
        <v>-48148878.31304531</v>
      </c>
      <c r="I6517" s="2">
        <f>IFERROR(IRR(B6517:G6517),"")</f>
        <v>0.02976845858499961</v>
      </c>
      <c r="J6517" s="2">
        <f>IFERROR(MIRR(B6517:G6517,Supuestos!$B$22,Supuestos!$B$22),"")</f>
        <v>0.06654869179635714</v>
      </c>
      <c r="K6517" s="6">
        <v>7844.777792516857</v>
      </c>
      <c r="L6517" s="6">
        <v>32881.8102521109</v>
      </c>
      <c r="M6517" s="6">
        <v>149362543.88531253</v>
      </c>
      <c r="N6517" s="6">
        <v>3390.753274752448</v>
      </c>
      <c r="O6517" s="6">
        <v>112508162.2459455</v>
      </c>
    </row>
    <row r="6518">
      <c r="A6518">
        <v>6514</v>
      </c>
      <c r="B6518" s="6">
        <v>-152834640.65202454</v>
      </c>
      <c r="C6518" s="6">
        <v>42278704.11082558</v>
      </c>
      <c r="D6518" s="6">
        <v>27690590.222449336</v>
      </c>
      <c r="E6518" s="6">
        <v>32414562.925206516</v>
      </c>
      <c r="F6518" s="6">
        <v>14128461.10113344</v>
      </c>
      <c r="G6518" s="6">
        <v>63723467.45775711</v>
      </c>
      <c r="H6518" s="6">
        <f>NPV(Supuestos!$B$22,C6518:G6518)+B6518</f>
        <v>-31100986.044180084</v>
      </c>
      <c r="I6518" s="2">
        <f>IFERROR(IRR(B6518:G6518),"")</f>
        <v>0.054737732655555184</v>
      </c>
      <c r="J6518" s="2">
        <f>IFERROR(MIRR(B6518:G6518,Supuestos!$B$22,Supuestos!$B$22),"")</f>
        <v>0.08928775935192279</v>
      </c>
      <c r="K6518" s="6">
        <v>7496.252270623145</v>
      </c>
      <c r="L6518" s="6">
        <v>35466.83630864957</v>
      </c>
      <c r="M6518" s="6">
        <v>131565172.47518185</v>
      </c>
      <c r="N6518" s="6">
        <v>3390.3848678184054</v>
      </c>
      <c r="O6518" s="6">
        <v>115022192.46887255</v>
      </c>
    </row>
    <row r="6519">
      <c r="A6519">
        <v>6515</v>
      </c>
      <c r="B6519" s="6">
        <v>-186567152.38247663</v>
      </c>
      <c r="C6519" s="6">
        <v>78278539.82797155</v>
      </c>
      <c r="D6519" s="6">
        <v>75617171.3981913</v>
      </c>
      <c r="E6519" s="6">
        <v>73502690.41436915</v>
      </c>
      <c r="F6519" s="6">
        <v>74343602.57005936</v>
      </c>
      <c r="G6519" s="6">
        <v>125620346.81564128</v>
      </c>
      <c r="H6519" s="6">
        <f>NPV(Supuestos!$B$22,C6519:G6519)+B6519</f>
        <v>99156066.38356511</v>
      </c>
      <c r="I6519" s="2">
        <f>IFERROR(IRR(B6519:G6519),"")</f>
        <v>0.330618665730494</v>
      </c>
      <c r="J6519" s="2">
        <f>IFERROR(MIRR(B6519:G6519,Supuestos!$B$22,Supuestos!$B$22),"")</f>
        <v>0.24144339316410268</v>
      </c>
      <c r="K6519" s="6">
        <v>8888.97163590992</v>
      </c>
      <c r="L6519" s="6">
        <v>38950.827983095136</v>
      </c>
      <c r="M6519" s="6">
        <v>158868527.9715215</v>
      </c>
      <c r="N6519" s="6">
        <v>3489.404116974523</v>
      </c>
      <c r="O6519" s="6">
        <v>109534688.9596926</v>
      </c>
    </row>
    <row r="6520">
      <c r="A6520">
        <v>6516</v>
      </c>
      <c r="B6520" s="6">
        <v>-159680071.51194122</v>
      </c>
      <c r="C6520" s="6">
        <v>67132651.93658113</v>
      </c>
      <c r="D6520" s="6">
        <v>66577051.6627757</v>
      </c>
      <c r="E6520" s="6">
        <v>66672583.64864065</v>
      </c>
      <c r="F6520" s="6">
        <v>57161584.69964573</v>
      </c>
      <c r="G6520" s="6">
        <v>112585983.03460562</v>
      </c>
      <c r="H6520" s="6">
        <f>NPV(Supuestos!$B$22,C6520:G6520)+B6520</f>
        <v>87757072.48892823</v>
      </c>
      <c r="I6520" s="2">
        <f>IFERROR(IRR(B6520:G6520),"")</f>
        <v>0.33672098392738387</v>
      </c>
      <c r="J6520" s="2">
        <f>IFERROR(MIRR(B6520:G6520,Supuestos!$B$22,Supuestos!$B$22),"")</f>
        <v>0.2443647111925753</v>
      </c>
      <c r="K6520" s="6">
        <v>7763.170930651509</v>
      </c>
      <c r="L6520" s="6">
        <v>42889.1215325511</v>
      </c>
      <c r="M6520" s="6">
        <v>133043624.99012679</v>
      </c>
      <c r="N6520" s="6">
        <v>3345.296943001449</v>
      </c>
      <c r="O6520" s="6">
        <v>103582835.55877845</v>
      </c>
    </row>
    <row r="6521">
      <c r="A6521">
        <v>6517</v>
      </c>
      <c r="B6521" s="6">
        <v>-155366941.63893497</v>
      </c>
      <c r="C6521" s="6">
        <v>58427790.624312624</v>
      </c>
      <c r="D6521" s="6">
        <v>61336980.65435645</v>
      </c>
      <c r="E6521" s="6">
        <v>58207268.82733482</v>
      </c>
      <c r="F6521" s="6">
        <v>56667635.22018026</v>
      </c>
      <c r="G6521" s="6">
        <v>100410512.25838426</v>
      </c>
      <c r="H6521" s="6">
        <f>NPV(Supuestos!$B$22,C6521:G6521)+B6521</f>
        <v>68072432.49783036</v>
      </c>
      <c r="I6521" s="2">
        <f>IFERROR(IRR(B6521:G6521),"")</f>
        <v>0.29764057295612456</v>
      </c>
      <c r="J6521" s="2">
        <f>IFERROR(MIRR(B6521:G6521,Supuestos!$B$22,Supuestos!$B$22),"")</f>
        <v>0.22592829593718755</v>
      </c>
      <c r="K6521" s="6">
        <v>7691.092882871744</v>
      </c>
      <c r="L6521" s="6">
        <v>43694.51207780929</v>
      </c>
      <c r="M6521" s="6">
        <v>128482257.56995958</v>
      </c>
      <c r="N6521" s="6">
        <v>3520.366621358941</v>
      </c>
      <c r="O6521" s="6">
        <v>109112115.23835056</v>
      </c>
    </row>
    <row r="6522">
      <c r="A6522">
        <v>6518</v>
      </c>
      <c r="B6522" s="6">
        <v>-162376133.59225726</v>
      </c>
      <c r="C6522" s="6">
        <v>92676001.52281293</v>
      </c>
      <c r="D6522" s="6">
        <v>112233244.25747186</v>
      </c>
      <c r="E6522" s="6">
        <v>98542541.40863961</v>
      </c>
      <c r="F6522" s="6">
        <v>96943500.74735871</v>
      </c>
      <c r="G6522" s="6">
        <v>164960890.03944528</v>
      </c>
      <c r="H6522" s="6">
        <f>NPV(Supuestos!$B$22,C6522:G6522)+B6522</f>
        <v>214865702.1847648</v>
      </c>
      <c r="I6522" s="2">
        <f>IFERROR(IRR(B6522:G6522),"")</f>
        <v>0.5737642931975245</v>
      </c>
      <c r="J6522" s="2">
        <f>IFERROR(MIRR(B6522:G6522,Supuestos!$B$22,Supuestos!$B$22),"")</f>
        <v>0.3493492812410812</v>
      </c>
      <c r="K6522" s="6">
        <v>8952.09572028586</v>
      </c>
      <c r="L6522" s="6">
        <v>43024.25082983535</v>
      </c>
      <c r="M6522" s="6">
        <v>131563556.65447532</v>
      </c>
      <c r="N6522" s="6">
        <v>3333.929299159596</v>
      </c>
      <c r="O6522" s="6">
        <v>107999425.65402502</v>
      </c>
    </row>
    <row r="6523">
      <c r="A6523">
        <v>6519</v>
      </c>
      <c r="B6523" s="6">
        <v>-158585405.06105134</v>
      </c>
      <c r="C6523" s="6">
        <v>81974811.36670832</v>
      </c>
      <c r="D6523" s="6">
        <v>62143046.21602985</v>
      </c>
      <c r="E6523" s="6">
        <v>88629930.4537713</v>
      </c>
      <c r="F6523" s="6">
        <v>65325432.21407378</v>
      </c>
      <c r="G6523" s="6">
        <v>129782650.69029468</v>
      </c>
      <c r="H6523" s="6">
        <f>NPV(Supuestos!$B$22,C6523:G6523)+B6523</f>
        <v>127045000.90144745</v>
      </c>
      <c r="I6523" s="2">
        <f>IFERROR(IRR(B6523:G6523),"")</f>
        <v>0.4180403250593095</v>
      </c>
      <c r="J6523" s="2">
        <f>IFERROR(MIRR(B6523:G6523,Supuestos!$B$22,Supuestos!$B$22),"")</f>
        <v>0.28236925029592386</v>
      </c>
      <c r="K6523" s="6">
        <v>8490.436441028076</v>
      </c>
      <c r="L6523" s="6">
        <v>40726.4866087701</v>
      </c>
      <c r="M6523" s="6">
        <v>130922553.37959985</v>
      </c>
      <c r="N6523" s="6">
        <v>3392.049247554193</v>
      </c>
      <c r="O6523" s="6">
        <v>107332616.54671085</v>
      </c>
    </row>
    <row r="6524">
      <c r="A6524">
        <v>6520</v>
      </c>
      <c r="B6524" s="6">
        <v>-175065784.64767724</v>
      </c>
      <c r="C6524" s="6">
        <v>97121136.35432488</v>
      </c>
      <c r="D6524" s="6">
        <v>102735515.40972453</v>
      </c>
      <c r="E6524" s="6">
        <v>102119130.71470784</v>
      </c>
      <c r="F6524" s="6">
        <v>106074955.28530917</v>
      </c>
      <c r="G6524" s="6">
        <v>170535140.50191933</v>
      </c>
      <c r="H6524" s="6">
        <f>NPV(Supuestos!$B$22,C6524:G6524)+B6524</f>
        <v>209482839.32693523</v>
      </c>
      <c r="I6524" s="2">
        <f>IFERROR(IRR(B6524:G6524),"")</f>
        <v>0.5318782221480504</v>
      </c>
      <c r="J6524" s="2">
        <f>IFERROR(MIRR(B6524:G6524,Supuestos!$B$22,Supuestos!$B$22),"")</f>
        <v>0.3343041867369594</v>
      </c>
      <c r="K6524" s="6">
        <v>9126.841398898183</v>
      </c>
      <c r="L6524" s="6">
        <v>44341.51836271223</v>
      </c>
      <c r="M6524" s="6">
        <v>142689944.20905277</v>
      </c>
      <c r="N6524" s="6">
        <v>3463.8037316811583</v>
      </c>
      <c r="O6524" s="6">
        <v>110094733.85901672</v>
      </c>
    </row>
    <row r="6525">
      <c r="A6525">
        <v>6521</v>
      </c>
      <c r="B6525" s="6">
        <v>-168486452.85523313</v>
      </c>
      <c r="C6525" s="6">
        <v>45511022.047628276</v>
      </c>
      <c r="D6525" s="6">
        <v>30104620.870478686</v>
      </c>
      <c r="E6525" s="6">
        <v>30581459.843539752</v>
      </c>
      <c r="F6525" s="6">
        <v>34903584.81336702</v>
      </c>
      <c r="G6525" s="6">
        <v>67289167.91867176</v>
      </c>
      <c r="H6525" s="6">
        <f>NPV(Supuestos!$B$22,C6525:G6525)+B6525</f>
        <v>-29144751.710323088</v>
      </c>
      <c r="I6525" s="2">
        <f>IFERROR(IRR(B6525:G6525),"")</f>
        <v>0.06981227207853384</v>
      </c>
      <c r="J6525" s="2">
        <f>IFERROR(MIRR(B6525:G6525,Supuestos!$B$22,Supuestos!$B$22),"")</f>
        <v>0.09750896271291531</v>
      </c>
      <c r="K6525" s="6">
        <v>7369.360696776808</v>
      </c>
      <c r="L6525" s="6">
        <v>36284.970622486464</v>
      </c>
      <c r="M6525" s="6">
        <v>147094689.9441089</v>
      </c>
      <c r="N6525" s="6">
        <v>3445.2708115801215</v>
      </c>
      <c r="O6525" s="6">
        <v>106397761.46681543</v>
      </c>
    </row>
    <row r="6526">
      <c r="A6526">
        <v>6522</v>
      </c>
      <c r="B6526" s="6">
        <v>-190631528.90134382</v>
      </c>
      <c r="C6526" s="6">
        <v>86080922.7372795</v>
      </c>
      <c r="D6526" s="6">
        <v>85591273.92737187</v>
      </c>
      <c r="E6526" s="6">
        <v>94027747.01074828</v>
      </c>
      <c r="F6526" s="6">
        <v>93731852.05901822</v>
      </c>
      <c r="G6526" s="6">
        <v>139587652.8942977</v>
      </c>
      <c r="H6526" s="6">
        <f>NPV(Supuestos!$B$22,C6526:G6526)+B6526</f>
        <v>142198043.22992843</v>
      </c>
      <c r="I6526" s="2">
        <f>IFERROR(IRR(B6526:G6526),"")</f>
        <v>0.39750724334380316</v>
      </c>
      <c r="J6526" s="2">
        <f>IFERROR(MIRR(B6526:G6526,Supuestos!$B$22,Supuestos!$B$22),"")</f>
        <v>0.2744132744185903</v>
      </c>
      <c r="K6526" s="6">
        <v>8894.063381091048</v>
      </c>
      <c r="L6526" s="6">
        <v>42270.51748039529</v>
      </c>
      <c r="M6526" s="6">
        <v>160554995.9715716</v>
      </c>
      <c r="N6526" s="6">
        <v>3408.3270161412656</v>
      </c>
      <c r="O6526" s="6">
        <v>113292488.32945119</v>
      </c>
    </row>
    <row r="6527">
      <c r="A6527">
        <v>6523</v>
      </c>
      <c r="B6527" s="6">
        <v>-186571557.20984414</v>
      </c>
      <c r="C6527" s="6">
        <v>46890737.416682795</v>
      </c>
      <c r="D6527" s="6">
        <v>55063024.728868626</v>
      </c>
      <c r="E6527" s="6">
        <v>46829499.72286636</v>
      </c>
      <c r="F6527" s="6">
        <v>47401252.4304741</v>
      </c>
      <c r="G6527" s="6">
        <v>88713828.6096494</v>
      </c>
      <c r="H6527" s="6">
        <f>NPV(Supuestos!$B$22,C6527:G6527)+B6527</f>
        <v>2678985.935378678</v>
      </c>
      <c r="I6527" s="2">
        <f>IFERROR(IRR(B6527:G6527),"")</f>
        <v>0.14548302005553276</v>
      </c>
      <c r="J6527" s="2">
        <f>IFERROR(MIRR(B6527:G6527,Supuestos!$B$22,Supuestos!$B$22),"")</f>
        <v>0.14325521466925917</v>
      </c>
      <c r="K6527" s="6">
        <v>7785.149308734133</v>
      </c>
      <c r="L6527" s="6">
        <v>39932.2874417533</v>
      </c>
      <c r="M6527" s="6">
        <v>161701251.61197707</v>
      </c>
      <c r="N6527" s="6">
        <v>3470.8684894877174</v>
      </c>
      <c r="O6527" s="6">
        <v>112608824.25254232</v>
      </c>
    </row>
    <row r="6528">
      <c r="A6528">
        <v>6524</v>
      </c>
      <c r="B6528" s="6">
        <v>-176351602.28780577</v>
      </c>
      <c r="C6528" s="6">
        <v>78093074.78303269</v>
      </c>
      <c r="D6528" s="6">
        <v>74736941.03043985</v>
      </c>
      <c r="E6528" s="6">
        <v>85877743.51099348</v>
      </c>
      <c r="F6528" s="6">
        <v>85043383.63211271</v>
      </c>
      <c r="G6528" s="6">
        <v>123987119.28803843</v>
      </c>
      <c r="H6528" s="6">
        <f>NPV(Supuestos!$B$22,C6528:G6528)+B6528</f>
        <v>122371309.64788952</v>
      </c>
      <c r="I6528" s="2">
        <f>IFERROR(IRR(B6528:G6528),"")</f>
        <v>0.38116903087334325</v>
      </c>
      <c r="J6528" s="2">
        <f>IFERROR(MIRR(B6528:G6528,Supuestos!$B$22,Supuestos!$B$22),"")</f>
        <v>0.2667259751669442</v>
      </c>
      <c r="K6528" s="6">
        <v>8551.343843988881</v>
      </c>
      <c r="L6528" s="6">
        <v>43088.010161016624</v>
      </c>
      <c r="M6528" s="6">
        <v>146874771.05259457</v>
      </c>
      <c r="N6528" s="6">
        <v>3445.2621991125247</v>
      </c>
      <c r="O6528" s="6">
        <v>111460706.52904542</v>
      </c>
    </row>
    <row r="6529">
      <c r="A6529">
        <v>6525</v>
      </c>
      <c r="B6529" s="6">
        <v>-183706698.32449496</v>
      </c>
      <c r="C6529" s="6">
        <v>96456653.02058075</v>
      </c>
      <c r="D6529" s="6">
        <v>87212022.3800698</v>
      </c>
      <c r="E6529" s="6">
        <v>100608162.913694</v>
      </c>
      <c r="F6529" s="6">
        <v>92697210.4813172</v>
      </c>
      <c r="G6529" s="6">
        <v>147477142.3040725</v>
      </c>
      <c r="H6529" s="6">
        <f>NPV(Supuestos!$B$22,C6529:G6529)+B6529</f>
        <v>167398060.90949917</v>
      </c>
      <c r="I6529" s="2">
        <f>IFERROR(IRR(B6529:G6529),"")</f>
        <v>0.45415575103497846</v>
      </c>
      <c r="J6529" s="2">
        <f>IFERROR(MIRR(B6529:G6529,Supuestos!$B$22,Supuestos!$B$22),"")</f>
        <v>0.2976787598286561</v>
      </c>
      <c r="K6529" s="6">
        <v>8629.689741512735</v>
      </c>
      <c r="L6529" s="6">
        <v>43572.09933890079</v>
      </c>
      <c r="M6529" s="6">
        <v>153625602.43000808</v>
      </c>
      <c r="N6529" s="6">
        <v>3183.394648414105</v>
      </c>
      <c r="O6529" s="6">
        <v>111235447.29755618</v>
      </c>
    </row>
    <row r="6530">
      <c r="A6530">
        <v>6526</v>
      </c>
      <c r="B6530" s="6">
        <v>-183306916.3331027</v>
      </c>
      <c r="C6530" s="6">
        <v>73033768.22613075</v>
      </c>
      <c r="D6530" s="6">
        <v>79106180.0428426</v>
      </c>
      <c r="E6530" s="6">
        <v>67164780.17877619</v>
      </c>
      <c r="F6530" s="6">
        <v>62356213.48962852</v>
      </c>
      <c r="G6530" s="6">
        <v>121361259.77020854</v>
      </c>
      <c r="H6530" s="6">
        <f>NPV(Supuestos!$B$22,C6530:G6530)+B6530</f>
        <v>86912862.56469545</v>
      </c>
      <c r="I6530" s="2">
        <f>IFERROR(IRR(B6530:G6530),"")</f>
        <v>0.31287654324998365</v>
      </c>
      <c r="J6530" s="2">
        <f>IFERROR(MIRR(B6530:G6530,Supuestos!$B$22,Supuestos!$B$22),"")</f>
        <v>0.23200510636204785</v>
      </c>
      <c r="K6530" s="6">
        <v>8159.641130480274</v>
      </c>
      <c r="L6530" s="6">
        <v>41467.368859754875</v>
      </c>
      <c r="M6530" s="6">
        <v>156238208.4514345</v>
      </c>
      <c r="N6530" s="6">
        <v>3343.139252935847</v>
      </c>
      <c r="O6530" s="6">
        <v>107937364.26370524</v>
      </c>
    </row>
    <row r="6531">
      <c r="A6531">
        <v>6527</v>
      </c>
      <c r="B6531" s="6">
        <v>-171046991.0767061</v>
      </c>
      <c r="C6531" s="6">
        <v>59666970.199084386</v>
      </c>
      <c r="D6531" s="6">
        <v>72236028.71638659</v>
      </c>
      <c r="E6531" s="6">
        <v>57217379.249989055</v>
      </c>
      <c r="F6531" s="6">
        <v>59014854.41963964</v>
      </c>
      <c r="G6531" s="6">
        <v>102682243.65935275</v>
      </c>
      <c r="H6531" s="6">
        <f>NPV(Supuestos!$B$22,C6531:G6531)+B6531</f>
        <v>63767307.29129748</v>
      </c>
      <c r="I6531" s="2">
        <f>IFERROR(IRR(B6531:G6531),"")</f>
        <v>0.27666382848306087</v>
      </c>
      <c r="J6531" s="2">
        <f>IFERROR(MIRR(B6531:G6531,Supuestos!$B$22,Supuestos!$B$22),"")</f>
        <v>0.2145815263905082</v>
      </c>
      <c r="K6531" s="6">
        <v>8548.853549306305</v>
      </c>
      <c r="L6531" s="6">
        <v>36563.768500392136</v>
      </c>
      <c r="M6531" s="6">
        <v>146040726.9070588</v>
      </c>
      <c r="N6531" s="6">
        <v>3422.61112521713</v>
      </c>
      <c r="O6531" s="6">
        <v>107339109.66573279</v>
      </c>
    </row>
    <row r="6532">
      <c r="A6532">
        <v>6528</v>
      </c>
      <c r="B6532" s="6">
        <v>-163142008.00093645</v>
      </c>
      <c r="C6532" s="6">
        <v>68647674.4555403</v>
      </c>
      <c r="D6532" s="6">
        <v>60233128.9884672</v>
      </c>
      <c r="E6532" s="6">
        <v>79485857.9674318</v>
      </c>
      <c r="F6532" s="6">
        <v>59646145.84245089</v>
      </c>
      <c r="G6532" s="6">
        <v>102732548.70283255</v>
      </c>
      <c r="H6532" s="6">
        <f>NPV(Supuestos!$B$22,C6532:G6532)+B6532</f>
        <v>85744750.43761215</v>
      </c>
      <c r="I6532" s="2">
        <f>IFERROR(IRR(B6532:G6532),"")</f>
        <v>0.3301836897478244</v>
      </c>
      <c r="J6532" s="2">
        <f>IFERROR(MIRR(B6532:G6532,Supuestos!$B$22,Supuestos!$B$22),"")</f>
        <v>0.24048651898053364</v>
      </c>
      <c r="K6532" s="6">
        <v>8208.101607698985</v>
      </c>
      <c r="L6532" s="6">
        <v>39771.397892231966</v>
      </c>
      <c r="M6532" s="6">
        <v>137026194.00256324</v>
      </c>
      <c r="N6532" s="6">
        <v>3340.9408985326686</v>
      </c>
      <c r="O6532" s="6">
        <v>108351860.34239054</v>
      </c>
    </row>
    <row r="6533">
      <c r="A6533">
        <v>6529</v>
      </c>
      <c r="B6533" s="6">
        <v>-162384619.8482425</v>
      </c>
      <c r="C6533" s="6">
        <v>45808729.88534275</v>
      </c>
      <c r="D6533" s="6">
        <v>44215284.734285094</v>
      </c>
      <c r="E6533" s="6">
        <v>68943742.04677288</v>
      </c>
      <c r="F6533" s="6">
        <v>53094093.99582566</v>
      </c>
      <c r="G6533" s="6">
        <v>83164533.55608638</v>
      </c>
      <c r="H6533" s="6">
        <f>NPV(Supuestos!$B$22,C6533:G6533)+B6533</f>
        <v>32984783.124359872</v>
      </c>
      <c r="I6533" s="2">
        <f>IFERROR(IRR(B6533:G6533),"")</f>
        <v>0.2136540031532013</v>
      </c>
      <c r="J6533" s="2">
        <f>IFERROR(MIRR(B6533:G6533,Supuestos!$B$22,Supuestos!$B$22),"")</f>
        <v>0.18295216278820625</v>
      </c>
      <c r="K6533" s="6">
        <v>8081.351122117644</v>
      </c>
      <c r="L6533" s="6">
        <v>38059.197643621184</v>
      </c>
      <c r="M6533" s="6">
        <v>137779040.68150848</v>
      </c>
      <c r="N6533" s="6">
        <v>3300.189970744153</v>
      </c>
      <c r="O6533" s="6">
        <v>114426740.90102793</v>
      </c>
    </row>
    <row r="6534">
      <c r="A6534">
        <v>6530</v>
      </c>
      <c r="B6534" s="6">
        <v>-179248043.6069767</v>
      </c>
      <c r="C6534" s="6">
        <v>48372703.85567112</v>
      </c>
      <c r="D6534" s="6">
        <v>46614700.360798694</v>
      </c>
      <c r="E6534" s="6">
        <v>53913113.89465155</v>
      </c>
      <c r="F6534" s="6">
        <v>42132474.155197</v>
      </c>
      <c r="G6534" s="6">
        <v>94417618.13378543</v>
      </c>
      <c r="H6534" s="6">
        <f>NPV(Supuestos!$B$22,C6534:G6534)+B6534</f>
        <v>9425826.469579928</v>
      </c>
      <c r="I6534" s="2">
        <f>IFERROR(IRR(B6534:G6534),"")</f>
        <v>0.1596899110861901</v>
      </c>
      <c r="J6534" s="2">
        <f>IFERROR(MIRR(B6534:G6534,Supuestos!$B$22,Supuestos!$B$22),"")</f>
        <v>0.15174495354769002</v>
      </c>
      <c r="K6534" s="6">
        <v>7618.450922578565</v>
      </c>
      <c r="L6534" s="6">
        <v>42029.334355295374</v>
      </c>
      <c r="M6534" s="6">
        <v>153632169.91941965</v>
      </c>
      <c r="N6534" s="6">
        <v>3632.2657082540295</v>
      </c>
      <c r="O6534" s="6">
        <v>111321269.79397142</v>
      </c>
    </row>
    <row r="6535">
      <c r="A6535">
        <v>6531</v>
      </c>
      <c r="B6535" s="6">
        <v>-172825499.2625677</v>
      </c>
      <c r="C6535" s="6">
        <v>37990728.314625405</v>
      </c>
      <c r="D6535" s="6">
        <v>30651885.52287701</v>
      </c>
      <c r="E6535" s="6">
        <v>31169821.154380877</v>
      </c>
      <c r="F6535" s="6">
        <v>33657140.51161813</v>
      </c>
      <c r="G6535" s="6">
        <v>69412143.88689587</v>
      </c>
      <c r="H6535" s="6">
        <f>NPV(Supuestos!$B$22,C6535:G6535)+B6535</f>
        <v>-38897705.39552494</v>
      </c>
      <c r="I6535" s="2">
        <f>IFERROR(IRR(B6535:G6535),"")</f>
        <v>0.05030281407293114</v>
      </c>
      <c r="J6535" s="2">
        <f>IFERROR(MIRR(B6535:G6535,Supuestos!$B$22,Supuestos!$B$22),"")</f>
        <v>0.08332166935928376</v>
      </c>
      <c r="K6535" s="6">
        <v>7139.171506811993</v>
      </c>
      <c r="L6535" s="6">
        <v>39655.39265365724</v>
      </c>
      <c r="M6535" s="6">
        <v>150176967.3166132</v>
      </c>
      <c r="N6535" s="6">
        <v>3349.932254012674</v>
      </c>
      <c r="O6535" s="6">
        <v>115714060.04763784</v>
      </c>
    </row>
    <row r="6536">
      <c r="A6536">
        <v>6532</v>
      </c>
      <c r="B6536" s="6">
        <v>-187085850.0688892</v>
      </c>
      <c r="C6536" s="6">
        <v>76531107.7450931</v>
      </c>
      <c r="D6536" s="6">
        <v>68927780.14079538</v>
      </c>
      <c r="E6536" s="6">
        <v>74818096.93057495</v>
      </c>
      <c r="F6536" s="6">
        <v>81503913.17380673</v>
      </c>
      <c r="G6536" s="6">
        <v>129851421.69110104</v>
      </c>
      <c r="H6536" s="6">
        <f>NPV(Supuestos!$B$22,C6536:G6536)+B6536</f>
        <v>99282092.50479639</v>
      </c>
      <c r="I6536" s="2">
        <f>IFERROR(IRR(B6536:G6536),"")</f>
        <v>0.32589790682652503</v>
      </c>
      <c r="J6536" s="2">
        <f>IFERROR(MIRR(B6536:G6536,Supuestos!$B$22,Supuestos!$B$22),"")</f>
        <v>0.24131368367467765</v>
      </c>
      <c r="K6536" s="6">
        <v>8199.687611237066</v>
      </c>
      <c r="L6536" s="6">
        <v>42528.0194915251</v>
      </c>
      <c r="M6536" s="6">
        <v>159188532.10448065</v>
      </c>
      <c r="N6536" s="6">
        <v>3377.9048894532025</v>
      </c>
      <c r="O6536" s="6">
        <v>109192482.9492452</v>
      </c>
    </row>
    <row r="6537">
      <c r="A6537">
        <v>6533</v>
      </c>
      <c r="B6537" s="6">
        <v>-160403555.50305182</v>
      </c>
      <c r="C6537" s="6">
        <v>53788675.13734984</v>
      </c>
      <c r="D6537" s="6">
        <v>51969076.78712422</v>
      </c>
      <c r="E6537" s="6">
        <v>68273662.04588915</v>
      </c>
      <c r="F6537" s="6">
        <v>63378830.15342509</v>
      </c>
      <c r="G6537" s="6">
        <v>110993137.19317883</v>
      </c>
      <c r="H6537" s="6">
        <f>NPV(Supuestos!$B$22,C6537:G6537)+B6537</f>
        <v>68022499.87685907</v>
      </c>
      <c r="I6537" s="2">
        <f>IFERROR(IRR(B6537:G6537),"")</f>
        <v>0.2850852359967228</v>
      </c>
      <c r="J6537" s="2">
        <f>IFERROR(MIRR(B6537:G6537,Supuestos!$B$22,Supuestos!$B$22),"")</f>
        <v>0.22352030537092604</v>
      </c>
      <c r="K6537" s="6">
        <v>7868.201588511845</v>
      </c>
      <c r="L6537" s="6">
        <v>42289.27000363253</v>
      </c>
      <c r="M6537" s="6">
        <v>133784315.38948478</v>
      </c>
      <c r="N6537" s="6">
        <v>3428.3266021870077</v>
      </c>
      <c r="O6537" s="6">
        <v>110981411.14015462</v>
      </c>
    </row>
    <row r="6538">
      <c r="A6538">
        <v>6534</v>
      </c>
      <c r="B6538" s="6">
        <v>-168618369.94921008</v>
      </c>
      <c r="C6538" s="6">
        <v>66163523.44146888</v>
      </c>
      <c r="D6538" s="6">
        <v>40639032.79348067</v>
      </c>
      <c r="E6538" s="6">
        <v>59072168.511731535</v>
      </c>
      <c r="F6538" s="6">
        <v>57779572.17692792</v>
      </c>
      <c r="G6538" s="6">
        <v>78163656.09693795</v>
      </c>
      <c r="H6538" s="6">
        <f>NPV(Supuestos!$B$22,C6538:G6538)+B6538</f>
        <v>35368154.566339135</v>
      </c>
      <c r="I6538" s="2">
        <f>IFERROR(IRR(B6538:G6538),"")</f>
        <v>0.2212122372660914</v>
      </c>
      <c r="J6538" s="2">
        <f>IFERROR(MIRR(B6538:G6538,Supuestos!$B$22,Supuestos!$B$22),"")</f>
        <v>0.18425211693144794</v>
      </c>
      <c r="K6538" s="6">
        <v>7461.3864925476055</v>
      </c>
      <c r="L6538" s="6">
        <v>42406.869070681016</v>
      </c>
      <c r="M6538" s="6">
        <v>143305246.74319294</v>
      </c>
      <c r="N6538" s="6">
        <v>3462.0889321280024</v>
      </c>
      <c r="O6538" s="6">
        <v>104463693.75885397</v>
      </c>
    </row>
    <row r="6539">
      <c r="A6539">
        <v>6535</v>
      </c>
      <c r="B6539" s="6">
        <v>-164442164.3509324</v>
      </c>
      <c r="C6539" s="6">
        <v>68382089.14148347</v>
      </c>
      <c r="D6539" s="6">
        <v>72248564.68700098</v>
      </c>
      <c r="E6539" s="6">
        <v>73060805.28871305</v>
      </c>
      <c r="F6539" s="6">
        <v>65176220.87199581</v>
      </c>
      <c r="G6539" s="6">
        <v>134620927.8162943</v>
      </c>
      <c r="H6539" s="6">
        <f>NPV(Supuestos!$B$22,C6539:G6539)+B6539</f>
        <v>108956457.80222309</v>
      </c>
      <c r="I6539" s="2">
        <f>IFERROR(IRR(B6539:G6539),"")</f>
        <v>0.3660790095575882</v>
      </c>
      <c r="J6539" s="2">
        <f>IFERROR(MIRR(B6539:G6539,Supuestos!$B$22,Supuestos!$B$22),"")</f>
        <v>0.26200617173721286</v>
      </c>
      <c r="K6539" s="6">
        <v>8870.20367388594</v>
      </c>
      <c r="L6539" s="6">
        <v>38632.6539649486</v>
      </c>
      <c r="M6539" s="6">
        <v>137027803.62038428</v>
      </c>
      <c r="N6539" s="6">
        <v>3586.9938525992134</v>
      </c>
      <c r="O6539" s="6">
        <v>106558414.79216634</v>
      </c>
    </row>
    <row r="6540">
      <c r="A6540">
        <v>6536</v>
      </c>
      <c r="B6540" s="6">
        <v>-161554880.27391666</v>
      </c>
      <c r="C6540" s="6">
        <v>82066517.63156173</v>
      </c>
      <c r="D6540" s="6">
        <v>60807728.20407139</v>
      </c>
      <c r="E6540" s="6">
        <v>48477731.106560424</v>
      </c>
      <c r="F6540" s="6">
        <v>74224231.26790062</v>
      </c>
      <c r="G6540" s="6">
        <v>107351180.61514542</v>
      </c>
      <c r="H6540" s="6">
        <f>NPV(Supuestos!$B$22,C6540:G6540)+B6540</f>
        <v>89645495.81743664</v>
      </c>
      <c r="I6540" s="2">
        <f>IFERROR(IRR(B6540:G6540),"")</f>
        <v>0.3452296528736279</v>
      </c>
      <c r="J6540" s="2">
        <f>IFERROR(MIRR(B6540:G6540,Supuestos!$B$22,Supuestos!$B$22),"")</f>
        <v>0.24521657247743023</v>
      </c>
      <c r="K6540" s="6">
        <v>8541.510641067149</v>
      </c>
      <c r="L6540" s="6">
        <v>38316.569740394196</v>
      </c>
      <c r="M6540" s="6">
        <v>135372369.22057518</v>
      </c>
      <c r="N6540" s="6">
        <v>3412.3681510798633</v>
      </c>
      <c r="O6540" s="6">
        <v>110868749.24707097</v>
      </c>
    </row>
    <row r="6541">
      <c r="A6541">
        <v>6537</v>
      </c>
      <c r="B6541" s="6">
        <v>-157123498.53943458</v>
      </c>
      <c r="C6541" s="6">
        <v>61823564.67355785</v>
      </c>
      <c r="D6541" s="6">
        <v>78071658.95964158</v>
      </c>
      <c r="E6541" s="6">
        <v>61638281.12835269</v>
      </c>
      <c r="F6541" s="6">
        <v>80824791.39635183</v>
      </c>
      <c r="G6541" s="6">
        <v>127043136.96071813</v>
      </c>
      <c r="H6541" s="6">
        <f>NPV(Supuestos!$B$22,C6541:G6541)+B6541</f>
        <v>112622378.34288439</v>
      </c>
      <c r="I6541" s="2">
        <f>IFERROR(IRR(B6541:G6541),"")</f>
        <v>0.37931594561096144</v>
      </c>
      <c r="J6541" s="2">
        <f>IFERROR(MIRR(B6541:G6541,Supuestos!$B$22,Supuestos!$B$22),"")</f>
        <v>0.27012828097719943</v>
      </c>
      <c r="K6541" s="6">
        <v>8134.194426584636</v>
      </c>
      <c r="L6541" s="6">
        <v>41080.12847099795</v>
      </c>
      <c r="M6541" s="6">
        <v>130391198.3752608</v>
      </c>
      <c r="N6541" s="6">
        <v>3331.3897278159857</v>
      </c>
      <c r="O6541" s="6">
        <v>105441746.49358197</v>
      </c>
    </row>
    <row r="6542">
      <c r="A6542">
        <v>6538</v>
      </c>
      <c r="B6542" s="6">
        <v>-161170402.1695632</v>
      </c>
      <c r="C6542" s="6">
        <v>56187234.962150425</v>
      </c>
      <c r="D6542" s="6">
        <v>44926999.84269509</v>
      </c>
      <c r="E6542" s="6">
        <v>45608863.51018828</v>
      </c>
      <c r="F6542" s="6">
        <v>60816041.48548867</v>
      </c>
      <c r="G6542" s="6">
        <v>103465182.50680803</v>
      </c>
      <c r="H6542" s="6">
        <f>NPV(Supuestos!$B$22,C6542:G6542)+B6542</f>
        <v>43215749.68670661</v>
      </c>
      <c r="I6542" s="2">
        <f>IFERROR(IRR(B6542:G6542),"")</f>
        <v>0.2354015771690957</v>
      </c>
      <c r="J6542" s="2">
        <f>IFERROR(MIRR(B6542:G6542,Supuestos!$B$22,Supuestos!$B$22),"")</f>
        <v>0.19546836137414703</v>
      </c>
      <c r="K6542" s="6">
        <v>8157.883529607401</v>
      </c>
      <c r="L6542" s="6">
        <v>37712.08929518555</v>
      </c>
      <c r="M6542" s="6">
        <v>136558335.59930098</v>
      </c>
      <c r="N6542" s="6">
        <v>3428.304586621622</v>
      </c>
      <c r="O6542" s="6">
        <v>111124807.12253775</v>
      </c>
    </row>
    <row r="6543">
      <c r="A6543">
        <v>6539</v>
      </c>
      <c r="B6543" s="6">
        <v>-183556283.19611427</v>
      </c>
      <c r="C6543" s="6">
        <v>43028182.37284108</v>
      </c>
      <c r="D6543" s="6">
        <v>58287087.48606639</v>
      </c>
      <c r="E6543" s="6">
        <v>40305267.457939774</v>
      </c>
      <c r="F6543" s="6">
        <v>44094388.907797724</v>
      </c>
      <c r="G6543" s="6">
        <v>107055833.518514</v>
      </c>
      <c r="H6543" s="6">
        <f>NPV(Supuestos!$B$22,C6543:G6543)+B6543</f>
        <v>7951528.347269103</v>
      </c>
      <c r="I6543" s="2">
        <f>IFERROR(IRR(B6543:G6543),"")</f>
        <v>0.15584271540529657</v>
      </c>
      <c r="J6543" s="2">
        <f>IFERROR(MIRR(B6543:G6543,Supuestos!$B$22,Supuestos!$B$22),"")</f>
        <v>0.14970997401312203</v>
      </c>
      <c r="K6543" s="6">
        <v>7964.296173584522</v>
      </c>
      <c r="L6543" s="6">
        <v>38713.835038471276</v>
      </c>
      <c r="M6543" s="6">
        <v>158890007.33517992</v>
      </c>
      <c r="N6543" s="6">
        <v>3567.3372919671237</v>
      </c>
      <c r="O6543" s="6">
        <v>110388613.8424105</v>
      </c>
    </row>
    <row r="6544">
      <c r="A6544">
        <v>6540</v>
      </c>
      <c r="B6544" s="6">
        <v>-181529674.7481045</v>
      </c>
      <c r="C6544" s="6">
        <v>56231023.82436031</v>
      </c>
      <c r="D6544" s="6">
        <v>67976787.13309737</v>
      </c>
      <c r="E6544" s="6">
        <v>58847684.87012145</v>
      </c>
      <c r="F6544" s="6">
        <v>49139432.638760656</v>
      </c>
      <c r="G6544" s="6">
        <v>104162659.07444543</v>
      </c>
      <c r="H6544" s="6">
        <f>NPV(Supuestos!$B$22,C6544:G6544)+B6544</f>
        <v>43015536.24360138</v>
      </c>
      <c r="I6544" s="2">
        <f>IFERROR(IRR(B6544:G6544),"")</f>
        <v>0.2280672933177272</v>
      </c>
      <c r="J6544" s="2">
        <f>IFERROR(MIRR(B6544:G6544,Supuestos!$B$22,Supuestos!$B$22),"")</f>
        <v>0.18953187731971388</v>
      </c>
      <c r="K6544" s="6">
        <v>7768.0977706498325</v>
      </c>
      <c r="L6544" s="6">
        <v>42181.68955646049</v>
      </c>
      <c r="M6544" s="6">
        <v>155315955.6596418</v>
      </c>
      <c r="N6544" s="6">
        <v>3390.1653909124434</v>
      </c>
      <c r="O6544" s="6">
        <v>109828821.63075756</v>
      </c>
    </row>
    <row r="6545">
      <c r="A6545">
        <v>6541</v>
      </c>
      <c r="B6545" s="6">
        <v>-197784840.39134458</v>
      </c>
      <c r="C6545" s="6">
        <v>107522215.65268475</v>
      </c>
      <c r="D6545" s="6">
        <v>107044936.76292503</v>
      </c>
      <c r="E6545" s="6">
        <v>107220513.74283437</v>
      </c>
      <c r="F6545" s="6">
        <v>97944309.67321649</v>
      </c>
      <c r="G6545" s="6">
        <v>167168823.6338455</v>
      </c>
      <c r="H6545" s="6">
        <f>NPV(Supuestos!$B$22,C6545:G6545)+B6545</f>
        <v>196084430.98397517</v>
      </c>
      <c r="I6545" s="2">
        <f>IFERROR(IRR(B6545:G6545),"")</f>
        <v>0.48242615109726383</v>
      </c>
      <c r="J6545" s="2">
        <f>IFERROR(MIRR(B6545:G6545,Supuestos!$B$22,Supuestos!$B$22),"")</f>
        <v>0.30838835769040274</v>
      </c>
      <c r="K6545" s="6">
        <v>9155.621376517285</v>
      </c>
      <c r="L6545" s="6">
        <v>42535.51434725176</v>
      </c>
      <c r="M6545" s="6">
        <v>166629715.2378361</v>
      </c>
      <c r="N6545" s="6">
        <v>3335.2889676888785</v>
      </c>
      <c r="O6545" s="6">
        <v>106416155.24457233</v>
      </c>
    </row>
    <row r="6546">
      <c r="A6546">
        <v>6542</v>
      </c>
      <c r="B6546" s="6">
        <v>-171412180.34546757</v>
      </c>
      <c r="C6546" s="6">
        <v>79652652.39437248</v>
      </c>
      <c r="D6546" s="6">
        <v>89134321.75419544</v>
      </c>
      <c r="E6546" s="6">
        <v>75532129.75437659</v>
      </c>
      <c r="F6546" s="6">
        <v>92200334.43254851</v>
      </c>
      <c r="G6546" s="6">
        <v>134785921.93336087</v>
      </c>
      <c r="H6546" s="6">
        <f>NPV(Supuestos!$B$22,C6546:G6546)+B6546</f>
        <v>142620153.60673386</v>
      </c>
      <c r="I6546" s="2">
        <f>IFERROR(IRR(B6546:G6546),"")</f>
        <v>0.424268713179914</v>
      </c>
      <c r="J6546" s="2">
        <f>IFERROR(MIRR(B6546:G6546,Supuestos!$B$22,Supuestos!$B$22),"")</f>
        <v>0.2867417395437417</v>
      </c>
      <c r="K6546" s="6">
        <v>9189.485841660473</v>
      </c>
      <c r="L6546" s="6">
        <v>38108.74768196768</v>
      </c>
      <c r="M6546" s="6">
        <v>143396196.56411928</v>
      </c>
      <c r="N6546" s="6">
        <v>3498.361851988981</v>
      </c>
      <c r="O6546" s="6">
        <v>104060064.36221214</v>
      </c>
    </row>
    <row r="6547">
      <c r="A6547">
        <v>6543</v>
      </c>
      <c r="B6547" s="6">
        <v>-172650780.67589056</v>
      </c>
      <c r="C6547" s="6">
        <v>43024255.29109167</v>
      </c>
      <c r="D6547" s="6">
        <v>43457413.16221221</v>
      </c>
      <c r="E6547" s="6">
        <v>46237249.5190941</v>
      </c>
      <c r="F6547" s="6">
        <v>31515585.76323006</v>
      </c>
      <c r="G6547" s="6">
        <v>82211762.3052964</v>
      </c>
      <c r="H6547" s="6">
        <f>NPV(Supuestos!$B$22,C6547:G6547)+B6547</f>
        <v>-8904341.203243911</v>
      </c>
      <c r="I6547" s="2">
        <f>IFERROR(IRR(B6547:G6547),"")</f>
        <v>0.11999216544253143</v>
      </c>
      <c r="J6547" s="2">
        <f>IFERROR(MIRR(B6547:G6547,Supuestos!$B$22,Supuestos!$B$22),"")</f>
        <v>0.12799068991038687</v>
      </c>
      <c r="K6547" s="6">
        <v>7631.408333029261</v>
      </c>
      <c r="L6547" s="6">
        <v>35024.3065557982</v>
      </c>
      <c r="M6547" s="6">
        <v>151267997.88321137</v>
      </c>
      <c r="N6547" s="6">
        <v>3341.3547094600895</v>
      </c>
      <c r="O6547" s="6">
        <v>105355588.85193771</v>
      </c>
    </row>
    <row r="6548">
      <c r="A6548">
        <v>6544</v>
      </c>
      <c r="B6548" s="6">
        <v>-193825769.55455807</v>
      </c>
      <c r="C6548" s="6">
        <v>58446631.11151673</v>
      </c>
      <c r="D6548" s="6">
        <v>76251583.36014107</v>
      </c>
      <c r="E6548" s="6">
        <v>74726242.4270696</v>
      </c>
      <c r="F6548" s="6">
        <v>65406283.61509482</v>
      </c>
      <c r="G6548" s="6">
        <v>122722033.2017524</v>
      </c>
      <c r="H6548" s="6">
        <f>NPV(Supuestos!$B$22,C6548:G6548)+B6548</f>
        <v>69018156.66191407</v>
      </c>
      <c r="I6548" s="2">
        <f>IFERROR(IRR(B6548:G6548),"")</f>
        <v>0.26586173839497335</v>
      </c>
      <c r="J6548" s="2">
        <f>IFERROR(MIRR(B6548:G6548,Supuestos!$B$22,Supuestos!$B$22),"")</f>
        <v>0.21160801362352877</v>
      </c>
      <c r="K6548" s="6">
        <v>8355.233690863173</v>
      </c>
      <c r="L6548" s="6">
        <v>41074.87666857084</v>
      </c>
      <c r="M6548" s="6">
        <v>166370554.08341464</v>
      </c>
      <c r="N6548" s="6">
        <v>3568.745732307434</v>
      </c>
      <c r="O6548" s="6">
        <v>107954006.04607718</v>
      </c>
    </row>
    <row r="6549">
      <c r="A6549">
        <v>6545</v>
      </c>
      <c r="B6549" s="6">
        <v>-184802917.83325422</v>
      </c>
      <c r="C6549" s="6">
        <v>49461816.73321115</v>
      </c>
      <c r="D6549" s="6">
        <v>58419582.73743434</v>
      </c>
      <c r="E6549" s="6">
        <v>43056617.937054195</v>
      </c>
      <c r="F6549" s="6">
        <v>53103951.18653628</v>
      </c>
      <c r="G6549" s="6">
        <v>99728873.69893277</v>
      </c>
      <c r="H6549" s="6">
        <f>NPV(Supuestos!$B$22,C6549:G6549)+B6549</f>
        <v>15836457.418495223</v>
      </c>
      <c r="I6549" s="2">
        <f>IFERROR(IRR(B6549:G6549),"")</f>
        <v>0.17183527935477166</v>
      </c>
      <c r="J6549" s="2">
        <f>IFERROR(MIRR(B6549:G6549,Supuestos!$B$22,Supuestos!$B$22),"")</f>
        <v>0.1589009527737093</v>
      </c>
      <c r="K6549" s="6">
        <v>8039.8542936632175</v>
      </c>
      <c r="L6549" s="6">
        <v>36902.92630477284</v>
      </c>
      <c r="M6549" s="6">
        <v>161067385.793241</v>
      </c>
      <c r="N6549" s="6">
        <v>3428.3194850509367</v>
      </c>
      <c r="O6549" s="6">
        <v>108967171.69125162</v>
      </c>
    </row>
    <row r="6550">
      <c r="A6550">
        <v>6546</v>
      </c>
      <c r="B6550" s="6">
        <v>-175607795.13320923</v>
      </c>
      <c r="C6550" s="6">
        <v>40116866.21492696</v>
      </c>
      <c r="D6550" s="6">
        <v>49538511.42167598</v>
      </c>
      <c r="E6550" s="6">
        <v>57074247.12139213</v>
      </c>
      <c r="F6550" s="6">
        <v>50107991.20879046</v>
      </c>
      <c r="G6550" s="6">
        <v>80820614.2960031</v>
      </c>
      <c r="H6550" s="6">
        <f>NPV(Supuestos!$B$22,C6550:G6550)+B6550</f>
        <v>7867853.285024382</v>
      </c>
      <c r="I6550" s="2">
        <f>IFERROR(IRR(B6550:G6550),"")</f>
        <v>0.15670434423295113</v>
      </c>
      <c r="J6550" s="2">
        <f>IFERROR(MIRR(B6550:G6550,Supuestos!$B$22,Supuestos!$B$22),"")</f>
        <v>0.150036911232015</v>
      </c>
      <c r="K6550" s="6">
        <v>7930.480359147012</v>
      </c>
      <c r="L6550" s="6">
        <v>37269.57367569225</v>
      </c>
      <c r="M6550" s="6">
        <v>151962545.37090045</v>
      </c>
      <c r="N6550" s="6">
        <v>3427.922024205327</v>
      </c>
      <c r="O6550" s="6">
        <v>108426840.74671845</v>
      </c>
    </row>
    <row r="6551">
      <c r="A6551">
        <v>6547</v>
      </c>
      <c r="B6551" s="6">
        <v>-154210088.29715815</v>
      </c>
      <c r="C6551" s="6">
        <v>67242293.91899453</v>
      </c>
      <c r="D6551" s="6">
        <v>65982622.19272106</v>
      </c>
      <c r="E6551" s="6">
        <v>82730366.41699784</v>
      </c>
      <c r="F6551" s="6">
        <v>81752388.01498005</v>
      </c>
      <c r="G6551" s="6">
        <v>104983577.99225846</v>
      </c>
      <c r="H6551" s="6">
        <f>NPV(Supuestos!$B$22,C6551:G6551)+B6551</f>
        <v>114315663.38302748</v>
      </c>
      <c r="I6551" s="2">
        <f>IFERROR(IRR(B6551:G6551),"")</f>
        <v>0.39440974795222095</v>
      </c>
      <c r="J6551" s="2">
        <f>IFERROR(MIRR(B6551:G6551,Supuestos!$B$22,Supuestos!$B$22),"")</f>
        <v>0.2737361723939735</v>
      </c>
      <c r="K6551" s="6">
        <v>8676.467701896276</v>
      </c>
      <c r="L6551" s="6">
        <v>38881.5597065148</v>
      </c>
      <c r="M6551" s="6">
        <v>127221720.53772397</v>
      </c>
      <c r="N6551" s="6">
        <v>3438.6909874776998</v>
      </c>
      <c r="O6551" s="6">
        <v>112962549.36420518</v>
      </c>
    </row>
    <row r="6552">
      <c r="A6552">
        <v>6548</v>
      </c>
      <c r="B6552" s="6">
        <v>-162846369.92939574</v>
      </c>
      <c r="C6552" s="6">
        <v>63035184.23049818</v>
      </c>
      <c r="D6552" s="6">
        <v>49951147.48664295</v>
      </c>
      <c r="E6552" s="6">
        <v>44059006.97797909</v>
      </c>
      <c r="F6552" s="6">
        <v>63291768.79854696</v>
      </c>
      <c r="G6552" s="6">
        <v>109894454.09019524</v>
      </c>
      <c r="H6552" s="6">
        <f>NPV(Supuestos!$B$22,C6552:G6552)+B6552</f>
        <v>55171555.93538084</v>
      </c>
      <c r="I6552" s="2">
        <f>IFERROR(IRR(B6552:G6552),"")</f>
        <v>0.2610742462892821</v>
      </c>
      <c r="J6552" s="2">
        <f>IFERROR(MIRR(B6552:G6552,Supuestos!$B$22,Supuestos!$B$22),"")</f>
        <v>0.20850284089247495</v>
      </c>
      <c r="K6552" s="6">
        <v>8223.98551718657</v>
      </c>
      <c r="L6552" s="6">
        <v>39243.80452609103</v>
      </c>
      <c r="M6552" s="6">
        <v>137027131.52444586</v>
      </c>
      <c r="N6552" s="6">
        <v>3484.0430519233146</v>
      </c>
      <c r="O6552" s="6">
        <v>109785975.1472856</v>
      </c>
    </row>
    <row r="6553">
      <c r="A6553">
        <v>6549</v>
      </c>
      <c r="B6553" s="6">
        <v>-153949441.3732074</v>
      </c>
      <c r="C6553" s="6">
        <v>88426639.06417057</v>
      </c>
      <c r="D6553" s="6">
        <v>79291083.19216864</v>
      </c>
      <c r="E6553" s="6">
        <v>82235351.89495507</v>
      </c>
      <c r="F6553" s="6">
        <v>88097998.39895052</v>
      </c>
      <c r="G6553" s="6">
        <v>136971045.8296376</v>
      </c>
      <c r="H6553" s="6">
        <f>NPV(Supuestos!$B$22,C6553:G6553)+B6553</f>
        <v>163435776.29993504</v>
      </c>
      <c r="I6553" s="2">
        <f>IFERROR(IRR(B6553:G6553),"")</f>
        <v>0.5001970154561567</v>
      </c>
      <c r="J6553" s="2">
        <f>IFERROR(MIRR(B6553:G6553,Supuestos!$B$22,Supuestos!$B$22),"")</f>
        <v>0.31748769275119537</v>
      </c>
      <c r="K6553" s="6">
        <v>9015.780556839878</v>
      </c>
      <c r="L6553" s="6">
        <v>40227.18691696137</v>
      </c>
      <c r="M6553" s="6">
        <v>124935082.20022309</v>
      </c>
      <c r="N6553" s="6">
        <v>3318.055952557673</v>
      </c>
      <c r="O6553" s="6">
        <v>111865021.70779733</v>
      </c>
    </row>
    <row r="6554">
      <c r="A6554">
        <v>6550</v>
      </c>
      <c r="B6554" s="6">
        <v>-164913324.49212056</v>
      </c>
      <c r="C6554" s="6">
        <v>67031008.60604264</v>
      </c>
      <c r="D6554" s="6">
        <v>100578158.47346804</v>
      </c>
      <c r="E6554" s="6">
        <v>87103625.92982373</v>
      </c>
      <c r="F6554" s="6">
        <v>75143091.77390507</v>
      </c>
      <c r="G6554" s="6">
        <v>121770087.23059765</v>
      </c>
      <c r="H6554" s="6">
        <f>NPV(Supuestos!$B$22,C6554:G6554)+B6554</f>
        <v>137804209.52715802</v>
      </c>
      <c r="I6554" s="2">
        <f>IFERROR(IRR(B6554:G6554),"")</f>
        <v>0.4274432462103779</v>
      </c>
      <c r="J6554" s="2">
        <f>IFERROR(MIRR(B6554:G6554,Supuestos!$B$22,Supuestos!$B$22),"")</f>
        <v>0.28724501121904966</v>
      </c>
      <c r="K6554" s="6">
        <v>8957.298787279613</v>
      </c>
      <c r="L6554" s="6">
        <v>38343.19433494823</v>
      </c>
      <c r="M6554" s="6">
        <v>137437208.6427719</v>
      </c>
      <c r="N6554" s="6">
        <v>3493.79958336552</v>
      </c>
      <c r="O6554" s="6">
        <v>103803716.77164002</v>
      </c>
    </row>
    <row r="6555">
      <c r="A6555">
        <v>6551</v>
      </c>
      <c r="B6555" s="6">
        <v>-177925800.59111097</v>
      </c>
      <c r="C6555" s="6">
        <v>72546474.19951594</v>
      </c>
      <c r="D6555" s="6">
        <v>69994120.97692306</v>
      </c>
      <c r="E6555" s="6">
        <v>79235027.35341948</v>
      </c>
      <c r="F6555" s="6">
        <v>94423077.70544358</v>
      </c>
      <c r="G6555" s="6">
        <v>121525457.97145146</v>
      </c>
      <c r="H6555" s="6">
        <f>NPV(Supuestos!$B$22,C6555:G6555)+B6555</f>
        <v>112073604.13358326</v>
      </c>
      <c r="I6555" s="2">
        <f>IFERROR(IRR(B6555:G6555),"")</f>
        <v>0.355582127220238</v>
      </c>
      <c r="J6555" s="2">
        <f>IFERROR(MIRR(B6555:G6555,Supuestos!$B$22,Supuestos!$B$22),"")</f>
        <v>0.2570034998756121</v>
      </c>
      <c r="K6555" s="6">
        <v>8755.771471495442</v>
      </c>
      <c r="L6555" s="6">
        <v>38927.87024511207</v>
      </c>
      <c r="M6555" s="6">
        <v>150658317.73205268</v>
      </c>
      <c r="N6555" s="6">
        <v>3315.964155892531</v>
      </c>
      <c r="O6555" s="6">
        <v>110254434.25041191</v>
      </c>
    </row>
    <row r="6556">
      <c r="A6556">
        <v>6552</v>
      </c>
      <c r="B6556" s="6">
        <v>-183823154.02802622</v>
      </c>
      <c r="C6556" s="6">
        <v>53346617.93905913</v>
      </c>
      <c r="D6556" s="6">
        <v>72719417.90919027</v>
      </c>
      <c r="E6556" s="6">
        <v>99731412.38136901</v>
      </c>
      <c r="F6556" s="6">
        <v>61146789.33583752</v>
      </c>
      <c r="G6556" s="6">
        <v>118643258.51015642</v>
      </c>
      <c r="H6556" s="6">
        <f>NPV(Supuestos!$B$22,C6556:G6556)+B6556</f>
        <v>84066616.9622653</v>
      </c>
      <c r="I6556" s="2">
        <f>IFERROR(IRR(B6556:G6556),"")</f>
        <v>0.29745448427168125</v>
      </c>
      <c r="J6556" s="2">
        <f>IFERROR(MIRR(B6556:G6556,Supuestos!$B$22,Supuestos!$B$22),"")</f>
        <v>0.22918155556566333</v>
      </c>
      <c r="K6556" s="6">
        <v>7985.70961948837</v>
      </c>
      <c r="L6556" s="6">
        <v>44998.58983544026</v>
      </c>
      <c r="M6556" s="6">
        <v>155075500.29104328</v>
      </c>
      <c r="N6556" s="6">
        <v>3442.918579870214</v>
      </c>
      <c r="O6556" s="6">
        <v>108864898.27251066</v>
      </c>
    </row>
    <row r="6557">
      <c r="A6557">
        <v>6553</v>
      </c>
      <c r="B6557" s="6">
        <v>-157733806.28761092</v>
      </c>
      <c r="C6557" s="6">
        <v>88771219.67589547</v>
      </c>
      <c r="D6557" s="6">
        <v>85118203.99545813</v>
      </c>
      <c r="E6557" s="6">
        <v>79383923.30242531</v>
      </c>
      <c r="F6557" s="6">
        <v>87658907.58570565</v>
      </c>
      <c r="G6557" s="6">
        <v>145792611.73027956</v>
      </c>
      <c r="H6557" s="6">
        <f>NPV(Supuestos!$B$22,C6557:G6557)+B6557</f>
        <v>166834490.13107228</v>
      </c>
      <c r="I6557" s="2">
        <f>IFERROR(IRR(B6557:G6557),"")</f>
        <v>0.4972299559068691</v>
      </c>
      <c r="J6557" s="2">
        <f>IFERROR(MIRR(B6557:G6557,Supuestos!$B$22,Supuestos!$B$22),"")</f>
        <v>0.3169858652345874</v>
      </c>
      <c r="K6557" s="6">
        <v>8453.325761063294</v>
      </c>
      <c r="L6557" s="6">
        <v>44361.885493669</v>
      </c>
      <c r="M6557" s="6">
        <v>127733368.73137315</v>
      </c>
      <c r="N6557" s="6">
        <v>3306.0626534745097</v>
      </c>
      <c r="O6557" s="6">
        <v>113052294.19323307</v>
      </c>
    </row>
    <row r="6558">
      <c r="A6558">
        <v>6554</v>
      </c>
      <c r="B6558" s="6">
        <v>-154237900.25374782</v>
      </c>
      <c r="C6558" s="6">
        <v>65950697.58680594</v>
      </c>
      <c r="D6558" s="6">
        <v>51780046.75545282</v>
      </c>
      <c r="E6558" s="6">
        <v>61245977.396864176</v>
      </c>
      <c r="F6558" s="6">
        <v>65772293.80592491</v>
      </c>
      <c r="G6558" s="6">
        <v>117469672.71409976</v>
      </c>
      <c r="H6558" s="6">
        <f>NPV(Supuestos!$B$22,C6558:G6558)+B6558</f>
        <v>84748488.6635083</v>
      </c>
      <c r="I6558" s="2">
        <f>IFERROR(IRR(B6558:G6558),"")</f>
        <v>0.3296827899744512</v>
      </c>
      <c r="J6558" s="2">
        <f>IFERROR(MIRR(B6558:G6558,Supuestos!$B$22,Supuestos!$B$22),"")</f>
        <v>0.24434630896396503</v>
      </c>
      <c r="K6558" s="6">
        <v>9066.296012637484</v>
      </c>
      <c r="L6558" s="6">
        <v>33948.117586371365</v>
      </c>
      <c r="M6558" s="6">
        <v>129615205.60495844</v>
      </c>
      <c r="N6558" s="6">
        <v>3419.483433663845</v>
      </c>
      <c r="O6558" s="6">
        <v>107868092.9791332</v>
      </c>
    </row>
    <row r="6559">
      <c r="A6559">
        <v>6555</v>
      </c>
      <c r="B6559" s="6">
        <v>-157374758.7968218</v>
      </c>
      <c r="C6559" s="6">
        <v>78598511.71697809</v>
      </c>
      <c r="D6559" s="6">
        <v>84630184.34801964</v>
      </c>
      <c r="E6559" s="6">
        <v>83330811.0531877</v>
      </c>
      <c r="F6559" s="6">
        <v>75551934.59536357</v>
      </c>
      <c r="G6559" s="6">
        <v>136998351.0060563</v>
      </c>
      <c r="H6559" s="6">
        <f>NPV(Supuestos!$B$22,C6559:G6559)+B6559</f>
        <v>148822867.75256824</v>
      </c>
      <c r="I6559" s="2">
        <f>IFERROR(IRR(B6559:G6559),"")</f>
        <v>0.4608306329608382</v>
      </c>
      <c r="J6559" s="2">
        <f>IFERROR(MIRR(B6559:G6559,Supuestos!$B$22,Supuestos!$B$22),"")</f>
        <v>0.30232146840008767</v>
      </c>
      <c r="K6559" s="6">
        <v>8959.401500498812</v>
      </c>
      <c r="L6559" s="6">
        <v>38479.22750243663</v>
      </c>
      <c r="M6559" s="6">
        <v>129794690.90695253</v>
      </c>
      <c r="N6559" s="6">
        <v>3368.69591154779</v>
      </c>
      <c r="O6559" s="6">
        <v>107034319.16595624</v>
      </c>
    </row>
    <row r="6560">
      <c r="A6560">
        <v>6556</v>
      </c>
      <c r="B6560" s="6">
        <v>-161893045.30714488</v>
      </c>
      <c r="C6560" s="6">
        <v>44254552.023400515</v>
      </c>
      <c r="D6560" s="6">
        <v>47429402.857847944</v>
      </c>
      <c r="E6560" s="6">
        <v>48276077.031968705</v>
      </c>
      <c r="F6560" s="6">
        <v>32858823.363228187</v>
      </c>
      <c r="G6560" s="6">
        <v>81820263.66882247</v>
      </c>
      <c r="H6560" s="6">
        <f>NPV(Supuestos!$B$22,C6560:G6560)+B6560</f>
        <v>7957041.7841282785</v>
      </c>
      <c r="I6560" s="2">
        <f>IFERROR(IRR(B6560:G6560),"")</f>
        <v>0.15885691631079768</v>
      </c>
      <c r="J6560" s="2">
        <f>IFERROR(MIRR(B6560:G6560,Supuestos!$B$22,Supuestos!$B$22),"")</f>
        <v>0.15099216578019137</v>
      </c>
      <c r="K6560" s="6">
        <v>7669.314642526183</v>
      </c>
      <c r="L6560" s="6">
        <v>38243.485651292714</v>
      </c>
      <c r="M6560" s="6">
        <v>138428939.34820893</v>
      </c>
      <c r="N6560" s="6">
        <v>3432.94116910547</v>
      </c>
      <c r="O6560" s="6">
        <v>110266444.95312734</v>
      </c>
    </row>
    <row r="6561">
      <c r="A6561">
        <v>6557</v>
      </c>
      <c r="B6561" s="6">
        <v>-173355803.54763457</v>
      </c>
      <c r="C6561" s="6">
        <v>71770687.2732829</v>
      </c>
      <c r="D6561" s="6">
        <v>65888268.47627796</v>
      </c>
      <c r="E6561" s="6">
        <v>50183466.59194957</v>
      </c>
      <c r="F6561" s="6">
        <v>64952756.490713224</v>
      </c>
      <c r="G6561" s="6">
        <v>101286231.80993046</v>
      </c>
      <c r="H6561" s="6">
        <f>NPV(Supuestos!$B$22,C6561:G6561)+B6561</f>
        <v>65234374.32015599</v>
      </c>
      <c r="I6561" s="2">
        <f>IFERROR(IRR(B6561:G6561),"")</f>
        <v>0.28151563269990526</v>
      </c>
      <c r="J6561" s="2">
        <f>IFERROR(MIRR(B6561:G6561,Supuestos!$B$22,Supuestos!$B$22),"")</f>
        <v>0.21519979179014026</v>
      </c>
      <c r="K6561" s="6">
        <v>8552.80692838316</v>
      </c>
      <c r="L6561" s="6">
        <v>38414.69501319282</v>
      </c>
      <c r="M6561" s="6">
        <v>147071525.97478965</v>
      </c>
      <c r="N6561" s="6">
        <v>3391.4748213874796</v>
      </c>
      <c r="O6561" s="6">
        <v>117758958.27369379</v>
      </c>
    </row>
    <row r="6562">
      <c r="A6562">
        <v>6558</v>
      </c>
      <c r="B6562" s="6">
        <v>-175461093.01681978</v>
      </c>
      <c r="C6562" s="6">
        <v>53797551.34707239</v>
      </c>
      <c r="D6562" s="6">
        <v>43718479.39031641</v>
      </c>
      <c r="E6562" s="6">
        <v>62634732.571227156</v>
      </c>
      <c r="F6562" s="6">
        <v>66369276.898859136</v>
      </c>
      <c r="G6562" s="6">
        <v>107473507.52170536</v>
      </c>
      <c r="H6562" s="6">
        <f>NPV(Supuestos!$B$22,C6562:G6562)+B6562</f>
        <v>42760664.124359556</v>
      </c>
      <c r="I6562" s="2">
        <f>IFERROR(IRR(B6562:G6562),"")</f>
        <v>0.22522419139707986</v>
      </c>
      <c r="J6562" s="2">
        <f>IFERROR(MIRR(B6562:G6562,Supuestos!$B$22,Supuestos!$B$22),"")</f>
        <v>0.1908259634066678</v>
      </c>
      <c r="K6562" s="6">
        <v>7518.631974765087</v>
      </c>
      <c r="L6562" s="6">
        <v>44124.40408932641</v>
      </c>
      <c r="M6562" s="6">
        <v>148920680.58054256</v>
      </c>
      <c r="N6562" s="6">
        <v>3444.9616548605263</v>
      </c>
      <c r="O6562" s="6">
        <v>104501309.48175763</v>
      </c>
    </row>
    <row r="6563">
      <c r="A6563">
        <v>6559</v>
      </c>
      <c r="B6563" s="6">
        <v>-174520213.28781828</v>
      </c>
      <c r="C6563" s="6">
        <v>79043531.67872512</v>
      </c>
      <c r="D6563" s="6">
        <v>69694388.26126215</v>
      </c>
      <c r="E6563" s="6">
        <v>83477106.06833841</v>
      </c>
      <c r="F6563" s="6">
        <v>64685914.70853254</v>
      </c>
      <c r="G6563" s="6">
        <v>113022591.64931631</v>
      </c>
      <c r="H6563" s="6">
        <f>NPV(Supuestos!$B$22,C6563:G6563)+B6563</f>
        <v>101788102.33401725</v>
      </c>
      <c r="I6563" s="2">
        <f>IFERROR(IRR(B6563:G6563),"")</f>
        <v>0.3527092142898902</v>
      </c>
      <c r="J6563" s="2">
        <f>IFERROR(MIRR(B6563:G6563,Supuestos!$B$22,Supuestos!$B$22),"")</f>
        <v>0.24972510845415274</v>
      </c>
      <c r="K6563" s="6">
        <v>7779.907983314421</v>
      </c>
      <c r="L6563" s="6">
        <v>46146.2252072955</v>
      </c>
      <c r="M6563" s="6">
        <v>145799142.41661322</v>
      </c>
      <c r="N6563" s="6">
        <v>3458.5732182487845</v>
      </c>
      <c r="O6563" s="6">
        <v>102267093.52827209</v>
      </c>
    </row>
    <row r="6564">
      <c r="A6564">
        <v>6560</v>
      </c>
      <c r="B6564" s="6">
        <v>-190512033.9123009</v>
      </c>
      <c r="C6564" s="6">
        <v>52582198.93685381</v>
      </c>
      <c r="D6564" s="6">
        <v>72038227.50564009</v>
      </c>
      <c r="E6564" s="6">
        <v>79541854.32897216</v>
      </c>
      <c r="F6564" s="6">
        <v>63212240.642260805</v>
      </c>
      <c r="G6564" s="6">
        <v>105690399.67462698</v>
      </c>
      <c r="H6564" s="6">
        <f>NPV(Supuestos!$B$22,C6564:G6564)+B6564</f>
        <v>57051267.57663918</v>
      </c>
      <c r="I6564" s="2">
        <f>IFERROR(IRR(B6564:G6564),"")</f>
        <v>0.2474516276239316</v>
      </c>
      <c r="J6564" s="2">
        <f>IFERROR(MIRR(B6564:G6564,Supuestos!$B$22,Supuestos!$B$22),"")</f>
        <v>0.20131699695106087</v>
      </c>
      <c r="K6564" s="6">
        <v>7618.640213874176</v>
      </c>
      <c r="L6564" s="6">
        <v>43444.12116419003</v>
      </c>
      <c r="M6564" s="6">
        <v>164033223.62766728</v>
      </c>
      <c r="N6564" s="6">
        <v>3396.9448770706854</v>
      </c>
      <c r="O6564" s="6">
        <v>103742570.7542234</v>
      </c>
    </row>
    <row r="6565">
      <c r="A6565">
        <v>6561</v>
      </c>
      <c r="B6565" s="6">
        <v>-169247196.71873623</v>
      </c>
      <c r="C6565" s="6">
        <v>94991045.2884864</v>
      </c>
      <c r="D6565" s="6">
        <v>70762032.3405346</v>
      </c>
      <c r="E6565" s="6">
        <v>97514356.80838335</v>
      </c>
      <c r="F6565" s="6">
        <v>90125342.54683273</v>
      </c>
      <c r="G6565" s="6">
        <v>143230719.51782116</v>
      </c>
      <c r="H6565" s="6">
        <f>NPV(Supuestos!$B$22,C6565:G6565)+B6565</f>
        <v>162097766.310001</v>
      </c>
      <c r="I6565" s="2">
        <f>IFERROR(IRR(B6565:G6565),"")</f>
        <v>0.46632388037117867</v>
      </c>
      <c r="J6565" s="2">
        <f>IFERROR(MIRR(B6565:G6565,Supuestos!$B$22,Supuestos!$B$22),"")</f>
        <v>0.3039370607962413</v>
      </c>
      <c r="K6565" s="6">
        <v>8817.070232188244</v>
      </c>
      <c r="L6565" s="6">
        <v>42579.71809529184</v>
      </c>
      <c r="M6565" s="6">
        <v>139212927.52569905</v>
      </c>
      <c r="N6565" s="6">
        <v>3325.320888465891</v>
      </c>
      <c r="O6565" s="6">
        <v>110458606.01165117</v>
      </c>
    </row>
    <row r="6566">
      <c r="A6566">
        <v>6562</v>
      </c>
      <c r="B6566" s="6">
        <v>-183411439.64419562</v>
      </c>
      <c r="C6566" s="6">
        <v>70511682.6585245</v>
      </c>
      <c r="D6566" s="6">
        <v>78005562.66253164</v>
      </c>
      <c r="E6566" s="6">
        <v>56111734.41433914</v>
      </c>
      <c r="F6566" s="6">
        <v>68832095.47272196</v>
      </c>
      <c r="G6566" s="6">
        <v>110819368.46032919</v>
      </c>
      <c r="H6566" s="6">
        <f>NPV(Supuestos!$B$22,C6566:G6566)+B6566</f>
        <v>74647717.09018093</v>
      </c>
      <c r="I6566" s="2">
        <f>IFERROR(IRR(B6566:G6566),"")</f>
        <v>0.29037784648164516</v>
      </c>
      <c r="J6566" s="2">
        <f>IFERROR(MIRR(B6566:G6566,Supuestos!$B$22,Supuestos!$B$22),"")</f>
        <v>0.22057205381464495</v>
      </c>
      <c r="K6566" s="6">
        <v>8331.916354155372</v>
      </c>
      <c r="L6566" s="6">
        <v>39800.683335325404</v>
      </c>
      <c r="M6566" s="6">
        <v>156882162.49314305</v>
      </c>
      <c r="N6566" s="6">
        <v>3422.5021548569202</v>
      </c>
      <c r="O6566" s="6">
        <v>111245915.38766466</v>
      </c>
    </row>
    <row r="6567">
      <c r="A6567">
        <v>6563</v>
      </c>
      <c r="B6567" s="6">
        <v>-161057143.30036464</v>
      </c>
      <c r="C6567" s="6">
        <v>54064893.33976889</v>
      </c>
      <c r="D6567" s="6">
        <v>45763718.93869161</v>
      </c>
      <c r="E6567" s="6">
        <v>59374314.26143293</v>
      </c>
      <c r="F6567" s="6">
        <v>37366290.577838324</v>
      </c>
      <c r="G6567" s="6">
        <v>103545603.1566877</v>
      </c>
      <c r="H6567" s="6">
        <f>NPV(Supuestos!$B$22,C6567:G6567)+B6567</f>
        <v>37560053.66182112</v>
      </c>
      <c r="I6567" s="2">
        <f>IFERROR(IRR(B6567:G6567),"")</f>
        <v>0.22500721235880575</v>
      </c>
      <c r="J6567" s="2">
        <f>IFERROR(MIRR(B6567:G6567,Supuestos!$B$22,Supuestos!$B$22),"")</f>
        <v>0.18880937885846594</v>
      </c>
      <c r="K6567" s="6">
        <v>7536.530464746127</v>
      </c>
      <c r="L6567" s="6">
        <v>40852.99843307033</v>
      </c>
      <c r="M6567" s="6">
        <v>136425953.91899982</v>
      </c>
      <c r="N6567" s="6">
        <v>3407.2518583387136</v>
      </c>
      <c r="O6567" s="6">
        <v>106940754.44842415</v>
      </c>
    </row>
    <row r="6568">
      <c r="A6568">
        <v>6564</v>
      </c>
      <c r="B6568" s="6">
        <v>-160162842.0007125</v>
      </c>
      <c r="C6568" s="6">
        <v>60074764.95232922</v>
      </c>
      <c r="D6568" s="6">
        <v>50486115.71015631</v>
      </c>
      <c r="E6568" s="6">
        <v>68918437.76588075</v>
      </c>
      <c r="F6568" s="6">
        <v>68601073.85990435</v>
      </c>
      <c r="G6568" s="6">
        <v>99826774.30730435</v>
      </c>
      <c r="H6568" s="6">
        <f>NPV(Supuestos!$B$22,C6568:G6568)+B6568</f>
        <v>70363970.62704146</v>
      </c>
      <c r="I6568" s="2">
        <f>IFERROR(IRR(B6568:G6568),"")</f>
        <v>0.29460610868033904</v>
      </c>
      <c r="J6568" s="2">
        <f>IFERROR(MIRR(B6568:G6568,Supuestos!$B$22,Supuestos!$B$22),"")</f>
        <v>0.2261307583348411</v>
      </c>
      <c r="K6568" s="6">
        <v>7833.562604607287</v>
      </c>
      <c r="L6568" s="6">
        <v>41592.99125685265</v>
      </c>
      <c r="M6568" s="6">
        <v>134097137.92683741</v>
      </c>
      <c r="N6568" s="6">
        <v>3446.15741133069</v>
      </c>
      <c r="O6568" s="6">
        <v>105488074.92559068</v>
      </c>
    </row>
    <row r="6569">
      <c r="A6569">
        <v>6565</v>
      </c>
      <c r="B6569" s="6">
        <v>-170982747.72548708</v>
      </c>
      <c r="C6569" s="6">
        <v>70826388.77567194</v>
      </c>
      <c r="D6569" s="6">
        <v>55948817.56187102</v>
      </c>
      <c r="E6569" s="6">
        <v>52467394.700342886</v>
      </c>
      <c r="F6569" s="6">
        <v>67976285.56589761</v>
      </c>
      <c r="G6569" s="6">
        <v>109478630.31734154</v>
      </c>
      <c r="H6569" s="6">
        <f>NPV(Supuestos!$B$22,C6569:G6569)+B6569</f>
        <v>66717646.819782786</v>
      </c>
      <c r="I6569" s="2">
        <f>IFERROR(IRR(B6569:G6569),"")</f>
        <v>0.2819655442324886</v>
      </c>
      <c r="J6569" s="2">
        <f>IFERROR(MIRR(B6569:G6569,Supuestos!$B$22,Supuestos!$B$22),"")</f>
        <v>0.2176441131557445</v>
      </c>
      <c r="K6569" s="6">
        <v>7863.203956070846</v>
      </c>
      <c r="L6569" s="6">
        <v>38350.28855255517</v>
      </c>
      <c r="M6569" s="6">
        <v>146858256.47245425</v>
      </c>
      <c r="N6569" s="6">
        <v>3190.9963365023336</v>
      </c>
      <c r="O6569" s="6">
        <v>100533560.86833179</v>
      </c>
    </row>
    <row r="6570">
      <c r="A6570">
        <v>6566</v>
      </c>
      <c r="B6570" s="6">
        <v>-180680533.72255284</v>
      </c>
      <c r="C6570" s="6">
        <v>82888610.64695308</v>
      </c>
      <c r="D6570" s="6">
        <v>84834730.3323552</v>
      </c>
      <c r="E6570" s="6">
        <v>98306630.51601848</v>
      </c>
      <c r="F6570" s="6">
        <v>80160989.77526465</v>
      </c>
      <c r="G6570" s="6">
        <v>129556932.6846009</v>
      </c>
      <c r="H6570" s="6">
        <f>NPV(Supuestos!$B$22,C6570:G6570)+B6570</f>
        <v>138410071.73924696</v>
      </c>
      <c r="I6570" s="2">
        <f>IFERROR(IRR(B6570:G6570),"")</f>
        <v>0.4080296201173542</v>
      </c>
      <c r="J6570" s="2">
        <f>IFERROR(MIRR(B6570:G6570,Supuestos!$B$22,Supuestos!$B$22),"")</f>
        <v>0.2773366754033395</v>
      </c>
      <c r="K6570" s="6">
        <v>8941.895681965005</v>
      </c>
      <c r="L6570" s="6">
        <v>39872.74112258914</v>
      </c>
      <c r="M6570" s="6">
        <v>152157502.38877776</v>
      </c>
      <c r="N6570" s="6">
        <v>3253.2165242669485</v>
      </c>
      <c r="O6570" s="6">
        <v>114772329.14814626</v>
      </c>
    </row>
    <row r="6571">
      <c r="A6571">
        <v>6567</v>
      </c>
      <c r="B6571" s="6">
        <v>-165920621.64598665</v>
      </c>
      <c r="C6571" s="6">
        <v>89797609.02748507</v>
      </c>
      <c r="D6571" s="6">
        <v>93072908.58398576</v>
      </c>
      <c r="E6571" s="6">
        <v>91540192.95929621</v>
      </c>
      <c r="F6571" s="6">
        <v>83031568.15705901</v>
      </c>
      <c r="G6571" s="6">
        <v>132798566.8927933</v>
      </c>
      <c r="H6571" s="6">
        <f>NPV(Supuestos!$B$22,C6571:G6571)+B6571</f>
        <v>164385582.8260072</v>
      </c>
      <c r="I6571" s="2">
        <f>IFERROR(IRR(B6571:G6571),"")</f>
        <v>0.4856543646309259</v>
      </c>
      <c r="J6571" s="2">
        <f>IFERROR(MIRR(B6571:G6571,Supuestos!$B$22,Supuestos!$B$22),"")</f>
        <v>0.3083023588139917</v>
      </c>
      <c r="K6571" s="6">
        <v>9182.007076415448</v>
      </c>
      <c r="L6571" s="6">
        <v>39392.87588224987</v>
      </c>
      <c r="M6571" s="6">
        <v>136984168.43709275</v>
      </c>
      <c r="N6571" s="6">
        <v>3372.9132944718003</v>
      </c>
      <c r="O6571" s="6">
        <v>110074912.98492545</v>
      </c>
    </row>
    <row r="6572">
      <c r="A6572">
        <v>6568</v>
      </c>
      <c r="B6572" s="6">
        <v>-165246010.10675412</v>
      </c>
      <c r="C6572" s="6">
        <v>66428672.45592596</v>
      </c>
      <c r="D6572" s="6">
        <v>74966516.81903194</v>
      </c>
      <c r="E6572" s="6">
        <v>77193270.18161252</v>
      </c>
      <c r="F6572" s="6">
        <v>74365171.05117223</v>
      </c>
      <c r="G6572" s="6">
        <v>124705401.86333811</v>
      </c>
      <c r="H6572" s="6">
        <f>NPV(Supuestos!$B$22,C6572:G6572)+B6572</f>
        <v>111610543.34217966</v>
      </c>
      <c r="I6572" s="2">
        <f>IFERROR(IRR(B6572:G6572),"")</f>
        <v>0.3704873583055925</v>
      </c>
      <c r="J6572" s="2">
        <f>IFERROR(MIRR(B6572:G6572,Supuestos!$B$22,Supuestos!$B$22),"")</f>
        <v>0.2639491917665928</v>
      </c>
      <c r="K6572" s="6">
        <v>8995.629423779334</v>
      </c>
      <c r="L6572" s="6">
        <v>37052.633587607335</v>
      </c>
      <c r="M6572" s="6">
        <v>138581069.23241854</v>
      </c>
      <c r="N6572" s="6">
        <v>3364.937489821265</v>
      </c>
      <c r="O6572" s="6">
        <v>108136913.988063</v>
      </c>
    </row>
    <row r="6573">
      <c r="A6573">
        <v>6569</v>
      </c>
      <c r="B6573" s="6">
        <v>-174906791.7703515</v>
      </c>
      <c r="C6573" s="6">
        <v>71688452.7314707</v>
      </c>
      <c r="D6573" s="6">
        <v>54437163.472737</v>
      </c>
      <c r="E6573" s="6">
        <v>62113308.6747825</v>
      </c>
      <c r="F6573" s="6">
        <v>73578236.09873939</v>
      </c>
      <c r="G6573" s="6">
        <v>116320872.20026393</v>
      </c>
      <c r="H6573" s="6">
        <f>NPV(Supuestos!$B$22,C6573:G6573)+B6573</f>
        <v>75767798.1252464</v>
      </c>
      <c r="I6573" s="2">
        <f>IFERROR(IRR(B6573:G6573),"")</f>
        <v>0.29393469673533573</v>
      </c>
      <c r="J6573" s="2">
        <f>IFERROR(MIRR(B6573:G6573,Supuestos!$B$22,Supuestos!$B$22),"")</f>
        <v>0.2250831856849107</v>
      </c>
      <c r="K6573" s="6">
        <v>7816.145474784722</v>
      </c>
      <c r="L6573" s="6">
        <v>44570.87506343661</v>
      </c>
      <c r="M6573" s="6">
        <v>147036996.29560947</v>
      </c>
      <c r="N6573" s="6">
        <v>3424.231138266623</v>
      </c>
      <c r="O6573" s="6">
        <v>110094962.65037894</v>
      </c>
    </row>
    <row r="6574">
      <c r="A6574">
        <v>6570</v>
      </c>
      <c r="B6574" s="6">
        <v>-166088867.33583844</v>
      </c>
      <c r="C6574" s="6">
        <v>52805651.11039284</v>
      </c>
      <c r="D6574" s="6">
        <v>37146944.350522295</v>
      </c>
      <c r="E6574" s="6">
        <v>32856194.373067718</v>
      </c>
      <c r="F6574" s="6">
        <v>27852019.388665676</v>
      </c>
      <c r="G6574" s="6">
        <v>73074054.53710812</v>
      </c>
      <c r="H6574" s="6">
        <f>NPV(Supuestos!$B$22,C6574:G6574)+B6574</f>
        <v>-14564752.486281544</v>
      </c>
      <c r="I6574" s="2">
        <f>IFERROR(IRR(B6574:G6574),"")</f>
        <v>0.1038723894567422</v>
      </c>
      <c r="J6574" s="2">
        <f>IFERROR(MIRR(B6574:G6574,Supuestos!$B$22,Supuestos!$B$22),"")</f>
        <v>0.11926544957046414</v>
      </c>
      <c r="K6574" s="6">
        <v>8111.311231429965</v>
      </c>
      <c r="L6574" s="6">
        <v>32824.88206622692</v>
      </c>
      <c r="M6574" s="6">
        <v>144788640.5699064</v>
      </c>
      <c r="N6574" s="6">
        <v>3435.6025284156203</v>
      </c>
      <c r="O6574" s="6">
        <v>109955107.76446277</v>
      </c>
    </row>
    <row r="6575">
      <c r="A6575">
        <v>6571</v>
      </c>
      <c r="B6575" s="6">
        <v>-167146426.02509004</v>
      </c>
      <c r="C6575" s="6">
        <v>47674984.78459522</v>
      </c>
      <c r="D6575" s="6">
        <v>52598702.85155296</v>
      </c>
      <c r="E6575" s="6">
        <v>56650723.038314395</v>
      </c>
      <c r="F6575" s="6">
        <v>63976369.22254913</v>
      </c>
      <c r="G6575" s="6">
        <v>101611038.32365237</v>
      </c>
      <c r="H6575" s="6">
        <f>NPV(Supuestos!$B$22,C6575:G6575)+B6575</f>
        <v>44037090.06649368</v>
      </c>
      <c r="I6575" s="2">
        <f>IFERROR(IRR(B6575:G6575),"")</f>
        <v>0.23217743704772892</v>
      </c>
      <c r="J6575" s="2">
        <f>IFERROR(MIRR(B6575:G6575,Supuestos!$B$22,Supuestos!$B$22),"")</f>
        <v>0.19458604109302335</v>
      </c>
      <c r="K6575" s="6">
        <v>8437.791422681605</v>
      </c>
      <c r="L6575" s="6">
        <v>37813.037496309495</v>
      </c>
      <c r="M6575" s="6">
        <v>141621744.14893818</v>
      </c>
      <c r="N6575" s="6">
        <v>3587.9077803653977</v>
      </c>
      <c r="O6575" s="6">
        <v>113451774.13100237</v>
      </c>
    </row>
    <row r="6576">
      <c r="A6576">
        <v>6572</v>
      </c>
      <c r="B6576" s="6">
        <v>-175874248.42185137</v>
      </c>
      <c r="C6576" s="6">
        <v>49916587.410714656</v>
      </c>
      <c r="D6576" s="6">
        <v>68305687.01185934</v>
      </c>
      <c r="E6576" s="6">
        <v>65801127.707634285</v>
      </c>
      <c r="F6576" s="6">
        <v>84650173.75137971</v>
      </c>
      <c r="G6576" s="6">
        <v>104821446.75938214</v>
      </c>
      <c r="H6576" s="6">
        <f>NPV(Supuestos!$B$22,C6576:G6576)+B6576</f>
        <v>69445800.01892705</v>
      </c>
      <c r="I6576" s="2">
        <f>IFERROR(IRR(B6576:G6576),"")</f>
        <v>0.2754658422181236</v>
      </c>
      <c r="J6576" s="2">
        <f>IFERROR(MIRR(B6576:G6576,Supuestos!$B$22,Supuestos!$B$22),"")</f>
        <v>0.21845924862492017</v>
      </c>
      <c r="K6576" s="6">
        <v>8481.746330820211</v>
      </c>
      <c r="L6576" s="6">
        <v>38178.39090544753</v>
      </c>
      <c r="M6576" s="6">
        <v>149968694.26353943</v>
      </c>
      <c r="N6576" s="6">
        <v>3489.0970591145256</v>
      </c>
      <c r="O6576" s="6">
        <v>106482501.35685146</v>
      </c>
    </row>
    <row r="6577">
      <c r="A6577">
        <v>6573</v>
      </c>
      <c r="B6577" s="6">
        <v>-177214157.19160342</v>
      </c>
      <c r="C6577" s="6">
        <v>89954341.90901265</v>
      </c>
      <c r="D6577" s="6">
        <v>96350095.91794047</v>
      </c>
      <c r="E6577" s="6">
        <v>93798691.62350622</v>
      </c>
      <c r="F6577" s="6">
        <v>90981114.86902326</v>
      </c>
      <c r="G6577" s="6">
        <v>146428294.53937098</v>
      </c>
      <c r="H6577" s="6">
        <f>NPV(Supuestos!$B$22,C6577:G6577)+B6577</f>
        <v>169061267.03567904</v>
      </c>
      <c r="I6577" s="2">
        <f>IFERROR(IRR(B6577:G6577),"")</f>
        <v>0.46624569853043574</v>
      </c>
      <c r="J6577" s="2">
        <f>IFERROR(MIRR(B6577:G6577,Supuestos!$B$22,Supuestos!$B$22),"")</f>
        <v>0.30343537235535734</v>
      </c>
      <c r="K6577" s="6">
        <v>8797.75829121851</v>
      </c>
      <c r="L6577" s="6">
        <v>44197.38112811687</v>
      </c>
      <c r="M6577" s="6">
        <v>146107127.09000066</v>
      </c>
      <c r="N6577" s="6">
        <v>3462.629471781353</v>
      </c>
      <c r="O6577" s="6">
        <v>111996103.27542143</v>
      </c>
    </row>
    <row r="6578">
      <c r="A6578">
        <v>6574</v>
      </c>
      <c r="B6578" s="6">
        <v>-178984472.43907747</v>
      </c>
      <c r="C6578" s="6">
        <v>45555791.02811457</v>
      </c>
      <c r="D6578" s="6">
        <v>58357012.91092381</v>
      </c>
      <c r="E6578" s="6">
        <v>48465579.16827188</v>
      </c>
      <c r="F6578" s="6">
        <v>54903400.44121535</v>
      </c>
      <c r="G6578" s="6">
        <v>104192457.63566509</v>
      </c>
      <c r="H6578" s="6">
        <f>NPV(Supuestos!$B$22,C6578:G6578)+B6578</f>
        <v>25214977.82972158</v>
      </c>
      <c r="I6578" s="2">
        <f>IFERROR(IRR(B6578:G6578),"")</f>
        <v>0.19068628789560815</v>
      </c>
      <c r="J6578" s="2">
        <f>IFERROR(MIRR(B6578:G6578,Supuestos!$B$22,Supuestos!$B$22),"")</f>
        <v>0.17044953614282332</v>
      </c>
      <c r="K6578" s="6">
        <v>7980.352494488917</v>
      </c>
      <c r="L6578" s="6">
        <v>39383.41904261266</v>
      </c>
      <c r="M6578" s="6">
        <v>153840987.12722015</v>
      </c>
      <c r="N6578" s="6">
        <v>3456.7577893535295</v>
      </c>
      <c r="O6578" s="6">
        <v>113521820.04540874</v>
      </c>
    </row>
    <row r="6579">
      <c r="A6579">
        <v>6575</v>
      </c>
      <c r="B6579" s="6">
        <v>-178643114.07100683</v>
      </c>
      <c r="C6579" s="6">
        <v>82181689.00577997</v>
      </c>
      <c r="D6579" s="6">
        <v>74355451.1133881</v>
      </c>
      <c r="E6579" s="6">
        <v>71097427.63744146</v>
      </c>
      <c r="F6579" s="6">
        <v>81932890.47303416</v>
      </c>
      <c r="G6579" s="6">
        <v>147669477.57531616</v>
      </c>
      <c r="H6579" s="6">
        <f>NPV(Supuestos!$B$22,C6579:G6579)+B6579</f>
        <v>123854678.3902952</v>
      </c>
      <c r="I6579" s="2">
        <f>IFERROR(IRR(B6579:G6579),"")</f>
        <v>0.3772989489084451</v>
      </c>
      <c r="J6579" s="2">
        <f>IFERROR(MIRR(B6579:G6579,Supuestos!$B$22,Supuestos!$B$22),"")</f>
        <v>0.2666366120690242</v>
      </c>
      <c r="K6579" s="6">
        <v>8265.587761133434</v>
      </c>
      <c r="L6579" s="6">
        <v>43706.959914991494</v>
      </c>
      <c r="M6579" s="6">
        <v>149742017.03503057</v>
      </c>
      <c r="N6579" s="6">
        <v>3357.915084529668</v>
      </c>
      <c r="O6579" s="6">
        <v>109012592.25728966</v>
      </c>
    </row>
    <row r="6580">
      <c r="A6580">
        <v>6576</v>
      </c>
      <c r="B6580" s="6">
        <v>-155483964.3043077</v>
      </c>
      <c r="C6580" s="6">
        <v>78269040.02730131</v>
      </c>
      <c r="D6580" s="6">
        <v>63835914.07370274</v>
      </c>
      <c r="E6580" s="6">
        <v>58025123.57932074</v>
      </c>
      <c r="F6580" s="6">
        <v>64983270.35438378</v>
      </c>
      <c r="G6580" s="6">
        <v>122271024.61700758</v>
      </c>
      <c r="H6580" s="6">
        <f>NPV(Supuestos!$B$22,C6580:G6580)+B6580</f>
        <v>103437108.50238451</v>
      </c>
      <c r="I6580" s="2">
        <f>IFERROR(IRR(B6580:G6580),"")</f>
        <v>0.37706538907741066</v>
      </c>
      <c r="J6580" s="2">
        <f>IFERROR(MIRR(B6580:G6580,Supuestos!$B$22,Supuestos!$B$22),"")</f>
        <v>0.26241227833562486</v>
      </c>
      <c r="K6580" s="6">
        <v>8447.265075772093</v>
      </c>
      <c r="L6580" s="6">
        <v>41071.43552445259</v>
      </c>
      <c r="M6580" s="6">
        <v>127728660.070905</v>
      </c>
      <c r="N6580" s="6">
        <v>3648.0592518423996</v>
      </c>
      <c r="O6580" s="6">
        <v>109973673.69666803</v>
      </c>
    </row>
    <row r="6581">
      <c r="A6581">
        <v>6577</v>
      </c>
      <c r="B6581" s="6">
        <v>-164481696.64570215</v>
      </c>
      <c r="C6581" s="6">
        <v>96072304.81198497</v>
      </c>
      <c r="D6581" s="6">
        <v>65183077.27453143</v>
      </c>
      <c r="E6581" s="6">
        <v>85684923.17815802</v>
      </c>
      <c r="F6581" s="6">
        <v>89801727.99879128</v>
      </c>
      <c r="G6581" s="6">
        <v>114254945.95307232</v>
      </c>
      <c r="H6581" s="6">
        <f>NPV(Supuestos!$B$22,C6581:G6581)+B6581</f>
        <v>140293669.5234918</v>
      </c>
      <c r="I6581" s="2">
        <f>IFERROR(IRR(B6581:G6581),"")</f>
        <v>0.44632353804241953</v>
      </c>
      <c r="J6581" s="2">
        <f>IFERROR(MIRR(B6581:G6581,Supuestos!$B$22,Supuestos!$B$22),"")</f>
        <v>0.28966617149895035</v>
      </c>
      <c r="K6581" s="6">
        <v>8734.845049045416</v>
      </c>
      <c r="L6581" s="6">
        <v>41375.85556730925</v>
      </c>
      <c r="M6581" s="6">
        <v>135568761.6735318</v>
      </c>
      <c r="N6581" s="6">
        <v>3365.1765199688575</v>
      </c>
      <c r="O6581" s="6">
        <v>112194879.46160562</v>
      </c>
    </row>
    <row r="6582">
      <c r="A6582">
        <v>6578</v>
      </c>
      <c r="B6582" s="6">
        <v>-182772059.35858876</v>
      </c>
      <c r="C6582" s="6">
        <v>65844179.116864786</v>
      </c>
      <c r="D6582" s="6">
        <v>63730883.726917446</v>
      </c>
      <c r="E6582" s="6">
        <v>62486550.57137771</v>
      </c>
      <c r="F6582" s="6">
        <v>69263433.16093867</v>
      </c>
      <c r="G6582" s="6">
        <v>118068527.15690549</v>
      </c>
      <c r="H6582" s="6">
        <f>NPV(Supuestos!$B$22,C6582:G6582)+B6582</f>
        <v>68532085.8382388</v>
      </c>
      <c r="I6582" s="2">
        <f>IFERROR(IRR(B6582:G6582),"")</f>
        <v>0.27366208287481314</v>
      </c>
      <c r="J6582" s="2">
        <f>IFERROR(MIRR(B6582:G6582,Supuestos!$B$22,Supuestos!$B$22),"")</f>
        <v>0.2149623521817401</v>
      </c>
      <c r="K6582" s="6">
        <v>7755.455531551209</v>
      </c>
      <c r="L6582" s="6">
        <v>42075.18073925446</v>
      </c>
      <c r="M6582" s="6">
        <v>156667083.90216732</v>
      </c>
      <c r="N6582" s="6">
        <v>3268.3650382483997</v>
      </c>
      <c r="O6582" s="6">
        <v>107754401.40520418</v>
      </c>
    </row>
    <row r="6583">
      <c r="A6583">
        <v>6579</v>
      </c>
      <c r="B6583" s="6">
        <v>-173434385.52960697</v>
      </c>
      <c r="C6583" s="6">
        <v>57609217.55536775</v>
      </c>
      <c r="D6583" s="6">
        <v>60931324.25011287</v>
      </c>
      <c r="E6583" s="6">
        <v>67840522.50365035</v>
      </c>
      <c r="F6583" s="6">
        <v>67728127.85658377</v>
      </c>
      <c r="G6583" s="6">
        <v>96109908.143758</v>
      </c>
      <c r="H6583" s="6">
        <f>NPV(Supuestos!$B$22,C6583:G6583)+B6583</f>
        <v>59792074.99759119</v>
      </c>
      <c r="I6583" s="2">
        <f>IFERROR(IRR(B6583:G6583),"")</f>
        <v>0.2645099024149929</v>
      </c>
      <c r="J6583" s="2">
        <f>IFERROR(MIRR(B6583:G6583,Supuestos!$B$22,Supuestos!$B$22),"")</f>
        <v>0.20957659409893403</v>
      </c>
      <c r="K6583" s="6">
        <v>8284.53002280184</v>
      </c>
      <c r="L6583" s="6">
        <v>38293.160276536095</v>
      </c>
      <c r="M6583" s="6">
        <v>148055118.6512929</v>
      </c>
      <c r="N6583" s="6">
        <v>3333.4629125893116</v>
      </c>
      <c r="O6583" s="6">
        <v>111218815.73181207</v>
      </c>
    </row>
    <row r="6584">
      <c r="A6584">
        <v>6580</v>
      </c>
      <c r="B6584" s="6">
        <v>-167169724.28922823</v>
      </c>
      <c r="C6584" s="6">
        <v>54956371.67074913</v>
      </c>
      <c r="D6584" s="6">
        <v>63862982.02729904</v>
      </c>
      <c r="E6584" s="6">
        <v>61907010.12825045</v>
      </c>
      <c r="F6584" s="6">
        <v>67530211.58660331</v>
      </c>
      <c r="G6584" s="6">
        <v>95142791.81071383</v>
      </c>
      <c r="H6584" s="6">
        <f>NPV(Supuestos!$B$22,C6584:G6584)+B6584</f>
        <v>61361069.82595007</v>
      </c>
      <c r="I6584" s="2">
        <f>IFERROR(IRR(B6584:G6584),"")</f>
        <v>0.2718711410412508</v>
      </c>
      <c r="J6584" s="2">
        <f>IFERROR(MIRR(B6584:G6584,Supuestos!$B$22,Supuestos!$B$22),"")</f>
        <v>0.2135628461960435</v>
      </c>
      <c r="K6584" s="6">
        <v>8176.07615970895</v>
      </c>
      <c r="L6584" s="6">
        <v>37572.16322681683</v>
      </c>
      <c r="M6584" s="6">
        <v>142594294.8470306</v>
      </c>
      <c r="N6584" s="6">
        <v>3212.6592095630863</v>
      </c>
      <c r="O6584" s="6">
        <v>109534782.75294025</v>
      </c>
    </row>
    <row r="6585">
      <c r="A6585">
        <v>6581</v>
      </c>
      <c r="B6585" s="6">
        <v>-189274740.0226661</v>
      </c>
      <c r="C6585" s="6">
        <v>83885029.25972858</v>
      </c>
      <c r="D6585" s="6">
        <v>86828161.28746678</v>
      </c>
      <c r="E6585" s="6">
        <v>80038008.78684627</v>
      </c>
      <c r="F6585" s="6">
        <v>77987236.34028023</v>
      </c>
      <c r="G6585" s="6">
        <v>120696987.47427179</v>
      </c>
      <c r="H6585" s="6">
        <f>NPV(Supuestos!$B$22,C6585:G6585)+B6585</f>
        <v>114004383.48968476</v>
      </c>
      <c r="I6585" s="2">
        <f>IFERROR(IRR(B6585:G6585),"")</f>
        <v>0.35973095156513707</v>
      </c>
      <c r="J6585" s="2">
        <f>IFERROR(MIRR(B6585:G6585,Supuestos!$B$22,Supuestos!$B$22),"")</f>
        <v>0.25272234170850116</v>
      </c>
      <c r="K6585" s="6">
        <v>8754.73394225365</v>
      </c>
      <c r="L6585" s="6">
        <v>40495.9007297284</v>
      </c>
      <c r="M6585" s="6">
        <v>160912273.09141108</v>
      </c>
      <c r="N6585" s="6">
        <v>3386.668693895141</v>
      </c>
      <c r="O6585" s="6">
        <v>111357759.31257148</v>
      </c>
    </row>
    <row r="6586">
      <c r="A6586">
        <v>6582</v>
      </c>
      <c r="B6586" s="6">
        <v>-161390916.00242636</v>
      </c>
      <c r="C6586" s="6">
        <v>85176443.01249573</v>
      </c>
      <c r="D6586" s="6">
        <v>82145978.03016448</v>
      </c>
      <c r="E6586" s="6">
        <v>69761178.2592703</v>
      </c>
      <c r="F6586" s="6">
        <v>83283769.17551973</v>
      </c>
      <c r="G6586" s="6">
        <v>130563665.28534444</v>
      </c>
      <c r="H6586" s="6">
        <f>NPV(Supuestos!$B$22,C6586:G6586)+B6586</f>
        <v>140742086.63610303</v>
      </c>
      <c r="I6586" s="2">
        <f>IFERROR(IRR(B6586:G6586),"")</f>
        <v>0.44441911856797367</v>
      </c>
      <c r="J6586" s="2">
        <f>IFERROR(MIRR(B6586:G6586,Supuestos!$B$22,Supuestos!$B$22),"")</f>
        <v>0.2923158395753003</v>
      </c>
      <c r="K6586" s="6">
        <v>8766.182185015095</v>
      </c>
      <c r="L6586" s="6">
        <v>38813.75970576562</v>
      </c>
      <c r="M6586" s="6">
        <v>134171036.89313522</v>
      </c>
      <c r="N6586" s="6">
        <v>3400.6695333247385</v>
      </c>
      <c r="O6586" s="6">
        <v>104044068.9156794</v>
      </c>
    </row>
    <row r="6587">
      <c r="A6587">
        <v>6583</v>
      </c>
      <c r="B6587" s="6">
        <v>-166177299.0581257</v>
      </c>
      <c r="C6587" s="6">
        <v>65281444.52019796</v>
      </c>
      <c r="D6587" s="6">
        <v>71153674.79555772</v>
      </c>
      <c r="E6587" s="6">
        <v>57534624.61619532</v>
      </c>
      <c r="F6587" s="6">
        <v>71586172.28037164</v>
      </c>
      <c r="G6587" s="6">
        <v>110209994.12226617</v>
      </c>
      <c r="H6587" s="6">
        <f>NPV(Supuestos!$B$22,C6587:G6587)+B6587</f>
        <v>84296179.24343324</v>
      </c>
      <c r="I6587" s="2">
        <f>IFERROR(IRR(B6587:G6587),"")</f>
        <v>0.3206364178455508</v>
      </c>
      <c r="J6587" s="2">
        <f>IFERROR(MIRR(B6587:G6587,Supuestos!$B$22,Supuestos!$B$22),"")</f>
        <v>0.23749331494656611</v>
      </c>
      <c r="K6587" s="6">
        <v>7985.729025696816</v>
      </c>
      <c r="L6587" s="6">
        <v>43380.902643282396</v>
      </c>
      <c r="M6587" s="6">
        <v>138463048.38617468</v>
      </c>
      <c r="N6587" s="6">
        <v>3444.6004361224673</v>
      </c>
      <c r="O6587" s="6">
        <v>111467222.0619586</v>
      </c>
    </row>
    <row r="6588">
      <c r="A6588">
        <v>6584</v>
      </c>
      <c r="B6588" s="6">
        <v>-177805428.72709003</v>
      </c>
      <c r="C6588" s="6">
        <v>76124205.74896881</v>
      </c>
      <c r="D6588" s="6">
        <v>72149848.90161103</v>
      </c>
      <c r="E6588" s="6">
        <v>83465033.15089774</v>
      </c>
      <c r="F6588" s="6">
        <v>59545025.02921329</v>
      </c>
      <c r="G6588" s="6">
        <v>129829259.55855444</v>
      </c>
      <c r="H6588" s="6">
        <f>NPV(Supuestos!$B$22,C6588:G6588)+B6588</f>
        <v>103508360.30755556</v>
      </c>
      <c r="I6588" s="2">
        <f>IFERROR(IRR(B6588:G6588),"")</f>
        <v>0.34696806141907516</v>
      </c>
      <c r="J6588" s="2">
        <f>IFERROR(MIRR(B6588:G6588,Supuestos!$B$22,Supuestos!$B$22),"")</f>
        <v>0.24955118892501327</v>
      </c>
      <c r="K6588" s="6">
        <v>8622.106842702493</v>
      </c>
      <c r="L6588" s="6">
        <v>41019.84138920721</v>
      </c>
      <c r="M6588" s="6">
        <v>149511232.31681368</v>
      </c>
      <c r="N6588" s="6">
        <v>3591.050876211375</v>
      </c>
      <c r="O6588" s="6">
        <v>109529870.50245118</v>
      </c>
    </row>
    <row r="6589">
      <c r="A6589">
        <v>6585</v>
      </c>
      <c r="B6589" s="6">
        <v>-179394852.40880197</v>
      </c>
      <c r="C6589" s="6">
        <v>34482562.244716704</v>
      </c>
      <c r="D6589" s="6">
        <v>42841017.94089222</v>
      </c>
      <c r="E6589" s="6">
        <v>50526664.55176242</v>
      </c>
      <c r="F6589" s="6">
        <v>38129627.34581347</v>
      </c>
      <c r="G6589" s="6">
        <v>85767477.81876923</v>
      </c>
      <c r="H6589" s="6">
        <f>NPV(Supuestos!$B$22,C6589:G6589)+B6589</f>
        <v>-14957418.482190177</v>
      </c>
      <c r="I6589" s="2">
        <f>IFERROR(IRR(B6589:G6589),"")</f>
        <v>0.10883087614010739</v>
      </c>
      <c r="J6589" s="2">
        <f>IFERROR(MIRR(B6589:G6589,Supuestos!$B$22,Supuestos!$B$22),"")</f>
        <v>0.12032233458293518</v>
      </c>
      <c r="K6589" s="6">
        <v>7901.018789106522</v>
      </c>
      <c r="L6589" s="6">
        <v>36598.66003634638</v>
      </c>
      <c r="M6589" s="6">
        <v>156261516.3605384</v>
      </c>
      <c r="N6589" s="6">
        <v>3497.426006539414</v>
      </c>
      <c r="O6589" s="6">
        <v>113347607.98143588</v>
      </c>
    </row>
    <row r="6590">
      <c r="A6590">
        <v>6586</v>
      </c>
      <c r="B6590" s="6">
        <v>-172463328.2946087</v>
      </c>
      <c r="C6590" s="6">
        <v>49736135.55179026</v>
      </c>
      <c r="D6590" s="6">
        <v>46644757.960028246</v>
      </c>
      <c r="E6590" s="6">
        <v>40301606.30780843</v>
      </c>
      <c r="F6590" s="6">
        <v>46066976.55318704</v>
      </c>
      <c r="G6590" s="6">
        <v>87814772.77995107</v>
      </c>
      <c r="H6590" s="6">
        <f>NPV(Supuestos!$B$22,C6590:G6590)+B6590</f>
        <v>7142513.229466319</v>
      </c>
      <c r="I6590" s="2">
        <f>IFERROR(IRR(B6590:G6590),"")</f>
        <v>0.15574690720417422</v>
      </c>
      <c r="J6590" s="2">
        <f>IFERROR(MIRR(B6590:G6590,Supuestos!$B$22,Supuestos!$B$22),"")</f>
        <v>0.14928990030018818</v>
      </c>
      <c r="K6590" s="6">
        <v>8234.457528253364</v>
      </c>
      <c r="L6590" s="6">
        <v>34352.186473778915</v>
      </c>
      <c r="M6590" s="6">
        <v>149833598.65293095</v>
      </c>
      <c r="N6590" s="6">
        <v>3425.227797652284</v>
      </c>
      <c r="O6590" s="6">
        <v>108970406.33014281</v>
      </c>
    </row>
    <row r="6591">
      <c r="A6591">
        <v>6587</v>
      </c>
      <c r="B6591" s="6">
        <v>-185643723.90116137</v>
      </c>
      <c r="C6591" s="6">
        <v>56016700.01944569</v>
      </c>
      <c r="D6591" s="6">
        <v>41638424.494969465</v>
      </c>
      <c r="E6591" s="6">
        <v>55645358.53377653</v>
      </c>
      <c r="F6591" s="6">
        <v>66612289.205150545</v>
      </c>
      <c r="G6591" s="6">
        <v>100433855.56162149</v>
      </c>
      <c r="H6591" s="6">
        <f>NPV(Supuestos!$B$22,C6591:G6591)+B6591</f>
        <v>24694199.949331097</v>
      </c>
      <c r="I6591" s="2">
        <f>IFERROR(IRR(B6591:G6591),"")</f>
        <v>0.18817850804582228</v>
      </c>
      <c r="J6591" s="2">
        <f>IFERROR(MIRR(B6591:G6591,Supuestos!$B$22,Supuestos!$B$22),"")</f>
        <v>0.16883259346789048</v>
      </c>
      <c r="K6591" s="6">
        <v>7922.556271848677</v>
      </c>
      <c r="L6591" s="6">
        <v>38724.31297589613</v>
      </c>
      <c r="M6591" s="6">
        <v>161100080.00994402</v>
      </c>
      <c r="N6591" s="6">
        <v>3326.9964129664004</v>
      </c>
      <c r="O6591" s="6">
        <v>107814605.32584958</v>
      </c>
    </row>
    <row r="6592">
      <c r="A6592">
        <v>6588</v>
      </c>
      <c r="B6592" s="6">
        <v>-162720343.80100682</v>
      </c>
      <c r="C6592" s="6">
        <v>51861390.790180966</v>
      </c>
      <c r="D6592" s="6">
        <v>58235690.891323455</v>
      </c>
      <c r="E6592" s="6">
        <v>58803341.55137779</v>
      </c>
      <c r="F6592" s="6">
        <v>48867690.934690475</v>
      </c>
      <c r="G6592" s="6">
        <v>112196637.56131952</v>
      </c>
      <c r="H6592" s="6">
        <f>NPV(Supuestos!$B$22,C6592:G6592)+B6592</f>
        <v>54478171.80307786</v>
      </c>
      <c r="I6592" s="2">
        <f>IFERROR(IRR(B6592:G6592),"")</f>
        <v>0.2578962206553127</v>
      </c>
      <c r="J6592" s="2">
        <f>IFERROR(MIRR(B6592:G6592,Supuestos!$B$22,Supuestos!$B$22),"")</f>
        <v>0.2077800488158119</v>
      </c>
      <c r="K6592" s="6">
        <v>8101.352655230216</v>
      </c>
      <c r="L6592" s="6">
        <v>38385.291112324514</v>
      </c>
      <c r="M6592" s="6">
        <v>137842521.39503762</v>
      </c>
      <c r="N6592" s="6">
        <v>3386.4880685384073</v>
      </c>
      <c r="O6592" s="6">
        <v>106992135.32726121</v>
      </c>
    </row>
    <row r="6593">
      <c r="A6593">
        <v>6589</v>
      </c>
      <c r="B6593" s="6">
        <v>-168845667.7320118</v>
      </c>
      <c r="C6593" s="6">
        <v>58001955.26996346</v>
      </c>
      <c r="D6593" s="6">
        <v>52963282.27195485</v>
      </c>
      <c r="E6593" s="6">
        <v>56783954.33052112</v>
      </c>
      <c r="F6593" s="6">
        <v>63900500.77353442</v>
      </c>
      <c r="G6593" s="6">
        <v>94630226.944594</v>
      </c>
      <c r="H6593" s="6">
        <f>NPV(Supuestos!$B$22,C6593:G6593)+B6593</f>
        <v>48096518.85779709</v>
      </c>
      <c r="I6593" s="2">
        <f>IFERROR(IRR(B6593:G6593),"")</f>
        <v>0.24385630003134925</v>
      </c>
      <c r="J6593" s="2">
        <f>IFERROR(MIRR(B6593:G6593,Supuestos!$B$22,Supuestos!$B$22),"")</f>
        <v>0.19860385341254405</v>
      </c>
      <c r="K6593" s="6">
        <v>7971.160391830894</v>
      </c>
      <c r="L6593" s="6">
        <v>40016.31958438654</v>
      </c>
      <c r="M6593" s="6">
        <v>143327547.59617907</v>
      </c>
      <c r="N6593" s="6">
        <v>3446.661679136256</v>
      </c>
      <c r="O6593" s="6">
        <v>110299727.87429585</v>
      </c>
    </row>
    <row r="6594">
      <c r="A6594">
        <v>6590</v>
      </c>
      <c r="B6594" s="6">
        <v>-157546823.39969483</v>
      </c>
      <c r="C6594" s="6">
        <v>91076329.00909781</v>
      </c>
      <c r="D6594" s="6">
        <v>91091210.53618442</v>
      </c>
      <c r="E6594" s="6">
        <v>91211675.44956887</v>
      </c>
      <c r="F6594" s="6">
        <v>83095551.05250941</v>
      </c>
      <c r="G6594" s="6">
        <v>140889565.35783836</v>
      </c>
      <c r="H6594" s="6">
        <f>NPV(Supuestos!$B$22,C6594:G6594)+B6594</f>
        <v>176374567.08265343</v>
      </c>
      <c r="I6594" s="2">
        <f>IFERROR(IRR(B6594:G6594),"")</f>
        <v>0.5229314373894544</v>
      </c>
      <c r="J6594" s="2">
        <f>IFERROR(MIRR(B6594:G6594,Supuestos!$B$22,Supuestos!$B$22),"")</f>
        <v>0.32480442237953655</v>
      </c>
      <c r="K6594" s="6">
        <v>9262.653186241267</v>
      </c>
      <c r="L6594" s="6">
        <v>39305.72545418292</v>
      </c>
      <c r="M6594" s="6">
        <v>128420799.15043789</v>
      </c>
      <c r="N6594" s="6">
        <v>3389.6824001334608</v>
      </c>
      <c r="O6594" s="6">
        <v>114057850.9334014</v>
      </c>
    </row>
    <row r="6595">
      <c r="A6595">
        <v>6591</v>
      </c>
      <c r="B6595" s="6">
        <v>-182654823.9919851</v>
      </c>
      <c r="C6595" s="6">
        <v>82839820.97286588</v>
      </c>
      <c r="D6595" s="6">
        <v>89654563.43630168</v>
      </c>
      <c r="E6595" s="6">
        <v>72906590.28573503</v>
      </c>
      <c r="F6595" s="6">
        <v>77947702.87062308</v>
      </c>
      <c r="G6595" s="6">
        <v>107218531.32355699</v>
      </c>
      <c r="H6595" s="6">
        <f>NPV(Supuestos!$B$22,C6595:G6595)+B6595</f>
        <v>110045075.70717666</v>
      </c>
      <c r="I6595" s="2">
        <f>IFERROR(IRR(B6595:G6595),"")</f>
        <v>0.36468361227632085</v>
      </c>
      <c r="J6595" s="2">
        <f>IFERROR(MIRR(B6595:G6595,Supuestos!$B$22,Supuestos!$B$22),"")</f>
        <v>0.25274632312131584</v>
      </c>
      <c r="K6595" s="6">
        <v>8822.791287881266</v>
      </c>
      <c r="L6595" s="6">
        <v>40187.698015938746</v>
      </c>
      <c r="M6595" s="6">
        <v>154289410.23718292</v>
      </c>
      <c r="N6595" s="6">
        <v>3570.979797809074</v>
      </c>
      <c r="O6595" s="6">
        <v>110017312.23845792</v>
      </c>
    </row>
    <row r="6596">
      <c r="A6596">
        <v>6592</v>
      </c>
      <c r="B6596" s="6">
        <v>-173274149.97466826</v>
      </c>
      <c r="C6596" s="6">
        <v>63543956.32745224</v>
      </c>
      <c r="D6596" s="6">
        <v>66970596.76001256</v>
      </c>
      <c r="E6596" s="6">
        <v>60319857.39857802</v>
      </c>
      <c r="F6596" s="6">
        <v>73032779.82722975</v>
      </c>
      <c r="G6596" s="6">
        <v>104429914.35875867</v>
      </c>
      <c r="H6596" s="6">
        <f>NPV(Supuestos!$B$22,C6596:G6596)+B6596</f>
        <v>72190941.4447283</v>
      </c>
      <c r="I6596" s="2">
        <f>IFERROR(IRR(B6596:G6596),"")</f>
        <v>0.28981793800656613</v>
      </c>
      <c r="J6596" s="2">
        <f>IFERROR(MIRR(B6596:G6596,Supuestos!$B$22,Supuestos!$B$22),"")</f>
        <v>0.22223873599469468</v>
      </c>
      <c r="K6596" s="6">
        <v>8008.195009436483</v>
      </c>
      <c r="L6596" s="6">
        <v>41920.22243722447</v>
      </c>
      <c r="M6596" s="6">
        <v>146417724.68536842</v>
      </c>
      <c r="N6596" s="6">
        <v>3443.1462956902883</v>
      </c>
      <c r="O6596" s="6">
        <v>110243045.83269966</v>
      </c>
    </row>
    <row r="6597">
      <c r="A6597">
        <v>6593</v>
      </c>
      <c r="B6597" s="6">
        <v>-190491199.51056677</v>
      </c>
      <c r="C6597" s="6">
        <v>61525319.52985974</v>
      </c>
      <c r="D6597" s="6">
        <v>60249067.09275059</v>
      </c>
      <c r="E6597" s="6">
        <v>61990263.381130196</v>
      </c>
      <c r="F6597" s="6">
        <v>66634542.891461365</v>
      </c>
      <c r="G6597" s="6">
        <v>101058043.38537286</v>
      </c>
      <c r="H6597" s="6">
        <f>NPV(Supuestos!$B$22,C6597:G6597)+B6597</f>
        <v>43619121.49051127</v>
      </c>
      <c r="I6597" s="2">
        <f>IFERROR(IRR(B6597:G6597),"")</f>
        <v>0.2246102336957338</v>
      </c>
      <c r="J6597" s="2">
        <f>IFERROR(MIRR(B6597:G6597,Supuestos!$B$22,Supuestos!$B$22),"")</f>
        <v>0.18799326932219995</v>
      </c>
      <c r="K6597" s="6">
        <v>8046.702846176897</v>
      </c>
      <c r="L6597" s="6">
        <v>40456.264396494145</v>
      </c>
      <c r="M6597" s="6">
        <v>164448036.48137042</v>
      </c>
      <c r="N6597" s="6">
        <v>3330.333806667477</v>
      </c>
      <c r="O6597" s="6">
        <v>111006603.0243017</v>
      </c>
    </row>
    <row r="6598">
      <c r="A6598">
        <v>6594</v>
      </c>
      <c r="B6598" s="6">
        <v>-164793113.77315706</v>
      </c>
      <c r="C6598" s="6">
        <v>55781742.397834174</v>
      </c>
      <c r="D6598" s="6">
        <v>59979881.56312984</v>
      </c>
      <c r="E6598" s="6">
        <v>49318506.14827469</v>
      </c>
      <c r="F6598" s="6">
        <v>63682710.034109004</v>
      </c>
      <c r="G6598" s="6">
        <v>92205911.73164275</v>
      </c>
      <c r="H6598" s="6">
        <f>NPV(Supuestos!$B$22,C6598:G6598)+B6598</f>
        <v>49173535.14626431</v>
      </c>
      <c r="I6598" s="2">
        <f>IFERROR(IRR(B6598:G6598),"")</f>
        <v>0.24936256515222133</v>
      </c>
      <c r="J6598" s="2">
        <f>IFERROR(MIRR(B6598:G6598,Supuestos!$B$22,Supuestos!$B$22),"")</f>
        <v>0.20111960682054542</v>
      </c>
      <c r="K6598" s="6">
        <v>8205.718343460614</v>
      </c>
      <c r="L6598" s="6">
        <v>38770.86338769005</v>
      </c>
      <c r="M6598" s="6">
        <v>139341690.98178315</v>
      </c>
      <c r="N6598" s="6">
        <v>3431.2387594642737</v>
      </c>
      <c r="O6598" s="6">
        <v>111562892.17134415</v>
      </c>
    </row>
    <row r="6599">
      <c r="A6599">
        <v>6595</v>
      </c>
      <c r="B6599" s="6">
        <v>-150230025.75050375</v>
      </c>
      <c r="C6599" s="6">
        <v>48904871.924459755</v>
      </c>
      <c r="D6599" s="6">
        <v>36194911.572443426</v>
      </c>
      <c r="E6599" s="6">
        <v>31535450.555910803</v>
      </c>
      <c r="F6599" s="6">
        <v>46932699.9522358</v>
      </c>
      <c r="G6599" s="6">
        <v>80591329.07967453</v>
      </c>
      <c r="H6599" s="6">
        <f>NPV(Supuestos!$B$22,C6599:G6599)+B6599</f>
        <v>11449861.684779096</v>
      </c>
      <c r="I6599" s="2">
        <f>IFERROR(IRR(B6599:G6599),"")</f>
        <v>0.1686776193219957</v>
      </c>
      <c r="J6599" s="2">
        <f>IFERROR(MIRR(B6599:G6599,Supuestos!$B$22,Supuestos!$B$22),"")</f>
        <v>0.15687038238853956</v>
      </c>
      <c r="K6599" s="6">
        <v>7818.05634339998</v>
      </c>
      <c r="L6599" s="6">
        <v>36180.81352130319</v>
      </c>
      <c r="M6599" s="6">
        <v>127600934.65773605</v>
      </c>
      <c r="N6599" s="6">
        <v>3398.0862978535392</v>
      </c>
      <c r="O6599" s="6">
        <v>108155581.16471808</v>
      </c>
    </row>
    <row r="6600">
      <c r="A6600">
        <v>6596</v>
      </c>
      <c r="B6600" s="6">
        <v>-167135389.70227414</v>
      </c>
      <c r="C6600" s="6">
        <v>62282456.5233388</v>
      </c>
      <c r="D6600" s="6">
        <v>42891580.3066145</v>
      </c>
      <c r="E6600" s="6">
        <v>75238066.73327999</v>
      </c>
      <c r="F6600" s="6">
        <v>86933985.29589596</v>
      </c>
      <c r="G6600" s="6">
        <v>106561464.2884648</v>
      </c>
      <c r="H6600" s="6">
        <f>NPV(Supuestos!$B$22,C6600:G6600)+B6600</f>
        <v>78102157.86653093</v>
      </c>
      <c r="I6600" s="2">
        <f>IFERROR(IRR(B6600:G6600),"")</f>
        <v>0.29871518645090017</v>
      </c>
      <c r="J6600" s="2">
        <f>IFERROR(MIRR(B6600:G6600,Supuestos!$B$22,Supuestos!$B$22),"")</f>
        <v>0.23085972273935562</v>
      </c>
      <c r="K6600" s="6">
        <v>8492.545715193548</v>
      </c>
      <c r="L6600" s="6">
        <v>38393.79548490486</v>
      </c>
      <c r="M6600" s="6">
        <v>141050504.63544646</v>
      </c>
      <c r="N6600" s="6">
        <v>3334.5716694680355</v>
      </c>
      <c r="O6600" s="6">
        <v>111156754.92148317</v>
      </c>
    </row>
    <row r="6601">
      <c r="A6601">
        <v>6597</v>
      </c>
      <c r="B6601" s="6">
        <v>-169102287.65767217</v>
      </c>
      <c r="C6601" s="6">
        <v>68191658.70492782</v>
      </c>
      <c r="D6601" s="6">
        <v>54183989.18296276</v>
      </c>
      <c r="E6601" s="6">
        <v>74579163.3706957</v>
      </c>
      <c r="F6601" s="6">
        <v>78248571.38688987</v>
      </c>
      <c r="G6601" s="6">
        <v>112325447.25074491</v>
      </c>
      <c r="H6601" s="6">
        <f>NPV(Supuestos!$B$22,C6601:G6601)+B6601</f>
        <v>87414341.39981584</v>
      </c>
      <c r="I6601" s="2">
        <f>IFERROR(IRR(B6601:G6601),"")</f>
        <v>0.31966481442524863</v>
      </c>
      <c r="J6601" s="2">
        <f>IFERROR(MIRR(B6601:G6601,Supuestos!$B$22,Supuestos!$B$22),"")</f>
        <v>0.2390763266579441</v>
      </c>
      <c r="K6601" s="6">
        <v>8149.151580908085</v>
      </c>
      <c r="L6601" s="6">
        <v>39986.58771160014</v>
      </c>
      <c r="M6601" s="6">
        <v>143033746.5004637</v>
      </c>
      <c r="N6601" s="6">
        <v>3308.9616213925183</v>
      </c>
      <c r="O6601" s="6">
        <v>108068289.54999594</v>
      </c>
    </row>
    <row r="6602">
      <c r="A6602">
        <v>6598</v>
      </c>
      <c r="B6602" s="6">
        <v>-183361258.6601448</v>
      </c>
      <c r="C6602" s="6">
        <v>53713060.03156909</v>
      </c>
      <c r="D6602" s="6">
        <v>60502304.92531539</v>
      </c>
      <c r="E6602" s="6">
        <v>62379841.374621816</v>
      </c>
      <c r="F6602" s="6">
        <v>70018146.98336858</v>
      </c>
      <c r="G6602" s="6">
        <v>92850362.28828977</v>
      </c>
      <c r="H6602" s="6">
        <f>NPV(Supuestos!$B$22,C6602:G6602)+B6602</f>
        <v>42094568.35035512</v>
      </c>
      <c r="I6602" s="2">
        <f>IFERROR(IRR(B6602:G6602),"")</f>
        <v>0.22380045870431473</v>
      </c>
      <c r="J6602" s="2">
        <f>IFERROR(MIRR(B6602:G6602,Supuestos!$B$22,Supuestos!$B$22),"")</f>
        <v>0.18810720046941976</v>
      </c>
      <c r="K6602" s="6">
        <v>8444.08508265706</v>
      </c>
      <c r="L6602" s="6">
        <v>36770.9477429515</v>
      </c>
      <c r="M6602" s="6">
        <v>158521497.7552313</v>
      </c>
      <c r="N6602" s="6">
        <v>3346.4863842042782</v>
      </c>
      <c r="O6602" s="6">
        <v>115495282.0000719</v>
      </c>
    </row>
    <row r="6603">
      <c r="A6603">
        <v>6599</v>
      </c>
      <c r="B6603" s="6">
        <v>-180232156.55905715</v>
      </c>
      <c r="C6603" s="6">
        <v>86826598.82584539</v>
      </c>
      <c r="D6603" s="6">
        <v>79833529.82134211</v>
      </c>
      <c r="E6603" s="6">
        <v>94404619.96980648</v>
      </c>
      <c r="F6603" s="6">
        <v>82892328.5107564</v>
      </c>
      <c r="G6603" s="6">
        <v>117622543.55394402</v>
      </c>
      <c r="H6603" s="6">
        <f>NPV(Supuestos!$B$22,C6603:G6603)+B6603</f>
        <v>131249641.18041798</v>
      </c>
      <c r="I6603" s="2">
        <f>IFERROR(IRR(B6603:G6603),"")</f>
        <v>0.40117271602222704</v>
      </c>
      <c r="J6603" s="2">
        <f>IFERROR(MIRR(B6603:G6603,Supuestos!$B$22,Supuestos!$B$22),"")</f>
        <v>0.2718178909296103</v>
      </c>
      <c r="K6603" s="6">
        <v>8639.92489241821</v>
      </c>
      <c r="L6603" s="6">
        <v>40152.273877635045</v>
      </c>
      <c r="M6603" s="6">
        <v>152479146.11405134</v>
      </c>
      <c r="N6603" s="6">
        <v>3311.5984725145004</v>
      </c>
      <c r="O6603" s="6">
        <v>108512022.97870696</v>
      </c>
    </row>
    <row r="6604">
      <c r="A6604">
        <v>6600</v>
      </c>
      <c r="B6604" s="6">
        <v>-158119285.29411533</v>
      </c>
      <c r="C6604" s="6">
        <v>33228982.625009764</v>
      </c>
      <c r="D6604" s="6">
        <v>22891148.761465266</v>
      </c>
      <c r="E6604" s="6">
        <v>15714158.936376661</v>
      </c>
      <c r="F6604" s="6">
        <v>32188422.157850448</v>
      </c>
      <c r="G6604" s="6">
        <v>64748653.795775026</v>
      </c>
      <c r="H6604" s="6">
        <f>NPV(Supuestos!$B$22,C6604:G6604)+B6604</f>
        <v>-48063897.81650693</v>
      </c>
      <c r="I6604" s="2">
        <f>IFERROR(IRR(B6604:G6604),"")</f>
        <v>0.0193319080902085</v>
      </c>
      <c r="J6604" s="2">
        <f>IFERROR(MIRR(B6604:G6604,Supuestos!$B$22,Supuestos!$B$22),"")</f>
        <v>0.06030337610213321</v>
      </c>
      <c r="K6604" s="6">
        <v>7722.776637931442</v>
      </c>
      <c r="L6604" s="6">
        <v>32966.24791087556</v>
      </c>
      <c r="M6604" s="6">
        <v>137752007.75760606</v>
      </c>
      <c r="N6604" s="6">
        <v>3481.673629830281</v>
      </c>
      <c r="O6604" s="6">
        <v>111048250.8042289</v>
      </c>
    </row>
    <row r="6605">
      <c r="A6605">
        <v>6601</v>
      </c>
      <c r="B6605" s="6">
        <v>-160227026.0358517</v>
      </c>
      <c r="C6605" s="6">
        <v>45007651.0263996</v>
      </c>
      <c r="D6605" s="6">
        <v>45803224.30070049</v>
      </c>
      <c r="E6605" s="6">
        <v>58189149.89623234</v>
      </c>
      <c r="F6605" s="6">
        <v>59953376.691760816</v>
      </c>
      <c r="G6605" s="6">
        <v>92137662.09514646</v>
      </c>
      <c r="H6605" s="6">
        <f>NPV(Supuestos!$B$22,C6605:G6605)+B6605</f>
        <v>37124108.53246739</v>
      </c>
      <c r="I6605" s="2">
        <f>IFERROR(IRR(B6605:G6605),"")</f>
        <v>0.22164690822649863</v>
      </c>
      <c r="J6605" s="2">
        <f>IFERROR(MIRR(B6605:G6605,Supuestos!$B$22,Supuestos!$B$22),"")</f>
        <v>0.1885176141277618</v>
      </c>
      <c r="K6605" s="6">
        <v>8110.451835298348</v>
      </c>
      <c r="L6605" s="6">
        <v>38655.0569131954</v>
      </c>
      <c r="M6605" s="6">
        <v>135146227.85303667</v>
      </c>
      <c r="N6605" s="6">
        <v>3590.4640493914485</v>
      </c>
      <c r="O6605" s="6">
        <v>108716681.9397751</v>
      </c>
    </row>
    <row r="6606">
      <c r="A6606">
        <v>6602</v>
      </c>
      <c r="B6606" s="6">
        <v>-181744675.50477037</v>
      </c>
      <c r="C6606" s="6">
        <v>44731880.61131638</v>
      </c>
      <c r="D6606" s="6">
        <v>63947172.258061685</v>
      </c>
      <c r="E6606" s="6">
        <v>50342526.220004246</v>
      </c>
      <c r="F6606" s="6">
        <v>45191460.74207504</v>
      </c>
      <c r="G6606" s="6">
        <v>88624842.0679931</v>
      </c>
      <c r="H6606" s="6">
        <f>NPV(Supuestos!$B$22,C6606:G6606)+B6606</f>
        <v>13464798.566658363</v>
      </c>
      <c r="I6606" s="2">
        <f>IFERROR(IRR(B6606:G6606),"")</f>
        <v>0.1681633199417343</v>
      </c>
      <c r="J6606" s="2">
        <f>IFERROR(MIRR(B6606:G6606,Supuestos!$B$22,Supuestos!$B$22),"")</f>
        <v>0.1564122680721649</v>
      </c>
      <c r="K6606" s="6">
        <v>8351.271272100663</v>
      </c>
      <c r="L6606" s="6">
        <v>33817.4936932801</v>
      </c>
      <c r="M6606" s="6">
        <v>159151150.41875952</v>
      </c>
      <c r="N6606" s="6">
        <v>3407.5984196426966</v>
      </c>
      <c r="O6606" s="6">
        <v>108282807.57089154</v>
      </c>
    </row>
    <row r="6607">
      <c r="A6607">
        <v>6603</v>
      </c>
      <c r="B6607" s="6">
        <v>-182231525.94065475</v>
      </c>
      <c r="C6607" s="6">
        <v>69423982.08698569</v>
      </c>
      <c r="D6607" s="6">
        <v>67624112.68588984</v>
      </c>
      <c r="E6607" s="6">
        <v>43627029.50647165</v>
      </c>
      <c r="F6607" s="6">
        <v>52720992.27426554</v>
      </c>
      <c r="G6607" s="6">
        <v>97619262.28123078</v>
      </c>
      <c r="H6607" s="6">
        <f>NPV(Supuestos!$B$22,C6607:G6607)+B6607</f>
        <v>42063710.662763834</v>
      </c>
      <c r="I6607" s="2">
        <f>IFERROR(IRR(B6607:G6607),"")</f>
        <v>0.23015756482220298</v>
      </c>
      <c r="J6607" s="2">
        <f>IFERROR(MIRR(B6607:G6607,Supuestos!$B$22,Supuestos!$B$22),"")</f>
        <v>0.1883494214436623</v>
      </c>
      <c r="K6607" s="6">
        <v>8239.766171356943</v>
      </c>
      <c r="L6607" s="6">
        <v>36965.56000091531</v>
      </c>
      <c r="M6607" s="6">
        <v>157864520.27659017</v>
      </c>
      <c r="N6607" s="6">
        <v>3383.1398830128214</v>
      </c>
      <c r="O6607" s="6">
        <v>109035850.4862424</v>
      </c>
    </row>
    <row r="6608">
      <c r="A6608">
        <v>6604</v>
      </c>
      <c r="B6608" s="6">
        <v>-157985439.1779049</v>
      </c>
      <c r="C6608" s="6">
        <v>69495470.29753976</v>
      </c>
      <c r="D6608" s="6">
        <v>66901112.05516694</v>
      </c>
      <c r="E6608" s="6">
        <v>62503211.915218815</v>
      </c>
      <c r="F6608" s="6">
        <v>67071359.96874727</v>
      </c>
      <c r="G6608" s="6">
        <v>118920407.93978289</v>
      </c>
      <c r="H6608" s="6">
        <f>NPV(Supuestos!$B$22,C6608:G6608)+B6608</f>
        <v>98116783.58920218</v>
      </c>
      <c r="I6608" s="2">
        <f>IFERROR(IRR(B6608:G6608),"")</f>
        <v>0.3576474869266216</v>
      </c>
      <c r="J6608" s="2">
        <f>IFERROR(MIRR(B6608:G6608,Supuestos!$B$22,Supuestos!$B$22),"")</f>
        <v>0.2556370113360191</v>
      </c>
      <c r="K6608" s="6">
        <v>8387.93147116918</v>
      </c>
      <c r="L6608" s="6">
        <v>40406.756485370206</v>
      </c>
      <c r="M6608" s="6">
        <v>130871110.82818441</v>
      </c>
      <c r="N6608" s="6">
        <v>3535.064511063198</v>
      </c>
      <c r="O6608" s="6">
        <v>109055327.42010166</v>
      </c>
    </row>
    <row r="6609">
      <c r="A6609">
        <v>6605</v>
      </c>
      <c r="B6609" s="6">
        <v>-158937487.60930124</v>
      </c>
      <c r="C6609" s="6">
        <v>71535913.1606123</v>
      </c>
      <c r="D6609" s="6">
        <v>93624802.23585527</v>
      </c>
      <c r="E6609" s="6">
        <v>77481321.6234757</v>
      </c>
      <c r="F6609" s="6">
        <v>69594421.60572708</v>
      </c>
      <c r="G6609" s="6">
        <v>133004791.07487583</v>
      </c>
      <c r="H6609" s="6">
        <f>NPV(Supuestos!$B$22,C6609:G6609)+B6609</f>
        <v>138436248.86400855</v>
      </c>
      <c r="I6609" s="2">
        <f>IFERROR(IRR(B6609:G6609),"")</f>
        <v>0.4381802690377503</v>
      </c>
      <c r="J6609" s="2">
        <f>IFERROR(MIRR(B6609:G6609,Supuestos!$B$22,Supuestos!$B$22),"")</f>
        <v>0.29217134081557306</v>
      </c>
      <c r="K6609" s="6">
        <v>8494.054521168011</v>
      </c>
      <c r="L6609" s="6">
        <v>42271.9887211734</v>
      </c>
      <c r="M6609" s="6">
        <v>130212641.45603354</v>
      </c>
      <c r="N6609" s="6">
        <v>3485.8355932558575</v>
      </c>
      <c r="O6609" s="6">
        <v>106634414.08286685</v>
      </c>
    </row>
    <row r="6610">
      <c r="A6610">
        <v>6606</v>
      </c>
      <c r="B6610" s="6">
        <v>-175167162.3644415</v>
      </c>
      <c r="C6610" s="6">
        <v>71339731.74533036</v>
      </c>
      <c r="D6610" s="6">
        <v>57420089.49283704</v>
      </c>
      <c r="E6610" s="6">
        <v>58782400.012314275</v>
      </c>
      <c r="F6610" s="6">
        <v>65138415.37414317</v>
      </c>
      <c r="G6610" s="6">
        <v>111096656.69994849</v>
      </c>
      <c r="H6610" s="6">
        <f>NPV(Supuestos!$B$22,C6610:G6610)+B6610</f>
        <v>67538182.94903813</v>
      </c>
      <c r="I6610" s="2">
        <f>IFERROR(IRR(B6610:G6610),"")</f>
        <v>0.2806628608218359</v>
      </c>
      <c r="J6610" s="2">
        <f>IFERROR(MIRR(B6610:G6610,Supuestos!$B$22,Supuestos!$B$22),"")</f>
        <v>0.21683076293368986</v>
      </c>
      <c r="K6610" s="6">
        <v>8205.03039365082</v>
      </c>
      <c r="L6610" s="6">
        <v>40342.6313577336</v>
      </c>
      <c r="M6610" s="6">
        <v>148686161.04843712</v>
      </c>
      <c r="N6610" s="6">
        <v>3478.2908917715154</v>
      </c>
      <c r="O6610" s="6">
        <v>110970273.6327005</v>
      </c>
    </row>
    <row r="6611">
      <c r="A6611">
        <v>6607</v>
      </c>
      <c r="B6611" s="6">
        <v>-178285382.59479675</v>
      </c>
      <c r="C6611" s="6">
        <v>88106711.28910786</v>
      </c>
      <c r="D6611" s="6">
        <v>79151823.7519818</v>
      </c>
      <c r="E6611" s="6">
        <v>80138053.73939775</v>
      </c>
      <c r="F6611" s="6">
        <v>93207670.1466912</v>
      </c>
      <c r="G6611" s="6">
        <v>136138724.60835767</v>
      </c>
      <c r="H6611" s="6">
        <f>NPV(Supuestos!$B$22,C6611:G6611)+B6611</f>
        <v>139889478.8505854</v>
      </c>
      <c r="I6611" s="2">
        <f>IFERROR(IRR(B6611:G6611),"")</f>
        <v>0.41194745490991613</v>
      </c>
      <c r="J6611" s="2">
        <f>IFERROR(MIRR(B6611:G6611,Supuestos!$B$22,Supuestos!$B$22),"")</f>
        <v>0.28001446238166516</v>
      </c>
      <c r="K6611" s="6">
        <v>8683.534760519427</v>
      </c>
      <c r="L6611" s="6">
        <v>41093.44083276845</v>
      </c>
      <c r="M6611" s="6">
        <v>149738476.84274128</v>
      </c>
      <c r="N6611" s="6">
        <v>3267.8955559929213</v>
      </c>
      <c r="O6611" s="6">
        <v>110946262.24713816</v>
      </c>
    </row>
    <row r="6612">
      <c r="A6612">
        <v>6608</v>
      </c>
      <c r="B6612" s="6">
        <v>-182882074.21205652</v>
      </c>
      <c r="C6612" s="6">
        <v>85604172.50749686</v>
      </c>
      <c r="D6612" s="6">
        <v>78744640.53050026</v>
      </c>
      <c r="E6612" s="6">
        <v>84449328.88851455</v>
      </c>
      <c r="F6612" s="6">
        <v>90145096.40679869</v>
      </c>
      <c r="G6612" s="6">
        <v>147519857.2209861</v>
      </c>
      <c r="H6612" s="6">
        <f>NPV(Supuestos!$B$22,C6612:G6612)+B6612</f>
        <v>139791965.56740814</v>
      </c>
      <c r="I6612" s="2">
        <f>IFERROR(IRR(B6612:G6612),"")</f>
        <v>0.40033184642697717</v>
      </c>
      <c r="J6612" s="2">
        <f>IFERROR(MIRR(B6612:G6612,Supuestos!$B$22,Supuestos!$B$22),"")</f>
        <v>0.27709565950808934</v>
      </c>
      <c r="K6612" s="6">
        <v>8263.311181484565</v>
      </c>
      <c r="L6612" s="6">
        <v>45657.14139998636</v>
      </c>
      <c r="M6612" s="6">
        <v>152699740.8484462</v>
      </c>
      <c r="N6612" s="6">
        <v>3375.6259753058353</v>
      </c>
      <c r="O6612" s="6">
        <v>106872957.8453927</v>
      </c>
    </row>
    <row r="6613">
      <c r="A6613">
        <v>6609</v>
      </c>
      <c r="B6613" s="6">
        <v>-168237560.25383767</v>
      </c>
      <c r="C6613" s="6">
        <v>55617322.95237951</v>
      </c>
      <c r="D6613" s="6">
        <v>62865176.69700408</v>
      </c>
      <c r="E6613" s="6">
        <v>48156619.26455816</v>
      </c>
      <c r="F6613" s="6">
        <v>53597516.62075354</v>
      </c>
      <c r="G6613" s="6">
        <v>108991546.29488668</v>
      </c>
      <c r="H6613" s="6">
        <f>NPV(Supuestos!$B$22,C6613:G6613)+B6613</f>
        <v>49767449.93589617</v>
      </c>
      <c r="I6613" s="2">
        <f>IFERROR(IRR(B6613:G6613),"")</f>
        <v>0.2468327612037452</v>
      </c>
      <c r="J6613" s="2">
        <f>IFERROR(MIRR(B6613:G6613,Supuestos!$B$22,Supuestos!$B$22),"")</f>
        <v>0.20064206212340086</v>
      </c>
      <c r="K6613" s="6">
        <v>8291.974361373595</v>
      </c>
      <c r="L6613" s="6">
        <v>38900.289424189206</v>
      </c>
      <c r="M6613" s="6">
        <v>142432744.04940653</v>
      </c>
      <c r="N6613" s="6">
        <v>3425.7512021499374</v>
      </c>
      <c r="O6613" s="6">
        <v>116321550.82910587</v>
      </c>
    </row>
    <row r="6614">
      <c r="A6614">
        <v>6610</v>
      </c>
      <c r="B6614" s="6">
        <v>-173943379.70986068</v>
      </c>
      <c r="C6614" s="6">
        <v>51609857.04492228</v>
      </c>
      <c r="D6614" s="6">
        <v>48434480.18934086</v>
      </c>
      <c r="E6614" s="6">
        <v>57838521.78172183</v>
      </c>
      <c r="F6614" s="6">
        <v>62633207.19186051</v>
      </c>
      <c r="G6614" s="6">
        <v>93199832.79460317</v>
      </c>
      <c r="H6614" s="6">
        <f>NPV(Supuestos!$B$22,C6614:G6614)+B6614</f>
        <v>33125498.58527007</v>
      </c>
      <c r="I6614" s="2">
        <f>IFERROR(IRR(B6614:G6614),"")</f>
        <v>0.20901749979860695</v>
      </c>
      <c r="J6614" s="2">
        <f>IFERROR(MIRR(B6614:G6614,Supuestos!$B$22,Supuestos!$B$22),"")</f>
        <v>0.18044630389495464</v>
      </c>
      <c r="K6614" s="6">
        <v>8352.532398149384</v>
      </c>
      <c r="L6614" s="6">
        <v>35473.45891210735</v>
      </c>
      <c r="M6614" s="6">
        <v>150239922.52283686</v>
      </c>
      <c r="N6614" s="6">
        <v>3379.3216433376074</v>
      </c>
      <c r="O6614" s="6">
        <v>108507269.56907992</v>
      </c>
    </row>
    <row r="6615">
      <c r="A6615">
        <v>6611</v>
      </c>
      <c r="B6615" s="6">
        <v>-161028310.70690423</v>
      </c>
      <c r="C6615" s="6">
        <v>71196435.39337687</v>
      </c>
      <c r="D6615" s="6">
        <v>63667984.06930818</v>
      </c>
      <c r="E6615" s="6">
        <v>64863656.212399125</v>
      </c>
      <c r="F6615" s="6">
        <v>68789528.17533645</v>
      </c>
      <c r="G6615" s="6">
        <v>119335179.37609327</v>
      </c>
      <c r="H6615" s="6">
        <f>NPV(Supuestos!$B$22,C6615:G6615)+B6615</f>
        <v>96904145.16656241</v>
      </c>
      <c r="I6615" s="2">
        <f>IFERROR(IRR(B6615:G6615),"")</f>
        <v>0.35107265345693245</v>
      </c>
      <c r="J6615" s="2">
        <f>IFERROR(MIRR(B6615:G6615,Supuestos!$B$22,Supuestos!$B$22),"")</f>
        <v>0.252638058515976</v>
      </c>
      <c r="K6615" s="6">
        <v>9118.367246178026</v>
      </c>
      <c r="L6615" s="6">
        <v>34568.44703743131</v>
      </c>
      <c r="M6615" s="6">
        <v>135811687.08951595</v>
      </c>
      <c r="N6615" s="6">
        <v>3327.990042604506</v>
      </c>
      <c r="O6615" s="6">
        <v>110389563.09670632</v>
      </c>
    </row>
    <row r="6616">
      <c r="A6616">
        <v>6612</v>
      </c>
      <c r="B6616" s="6">
        <v>-177929995.96045443</v>
      </c>
      <c r="C6616" s="6">
        <v>74302631.59022053</v>
      </c>
      <c r="D6616" s="6">
        <v>75980599.53205362</v>
      </c>
      <c r="E6616" s="6">
        <v>70880238.92090604</v>
      </c>
      <c r="F6616" s="6">
        <v>37369833.99743262</v>
      </c>
      <c r="G6616" s="6">
        <v>122448452.27305362</v>
      </c>
      <c r="H6616" s="6">
        <f>NPV(Supuestos!$B$22,C6616:G6616)+B6616</f>
        <v>79276328.30379714</v>
      </c>
      <c r="I6616" s="2">
        <f>IFERROR(IRR(B6616:G6616),"")</f>
        <v>0.30716297933534875</v>
      </c>
      <c r="J6616" s="2">
        <f>IFERROR(MIRR(B6616:G6616,Supuestos!$B$22,Supuestos!$B$22),"")</f>
        <v>0.22718869582687984</v>
      </c>
      <c r="K6616" s="6">
        <v>7741.741393193296</v>
      </c>
      <c r="L6616" s="6">
        <v>43048.295046119936</v>
      </c>
      <c r="M6616" s="6">
        <v>151268494.54725885</v>
      </c>
      <c r="N6616" s="6">
        <v>3186.501277020822</v>
      </c>
      <c r="O6616" s="6">
        <v>107944147.23056726</v>
      </c>
    </row>
    <row r="6617">
      <c r="A6617">
        <v>6613</v>
      </c>
      <c r="B6617" s="6">
        <v>-176443065.3209818</v>
      </c>
      <c r="C6617" s="6">
        <v>64079370.298237175</v>
      </c>
      <c r="D6617" s="6">
        <v>71396524.43277252</v>
      </c>
      <c r="E6617" s="6">
        <v>74899682.5043694</v>
      </c>
      <c r="F6617" s="6">
        <v>69515449.64423455</v>
      </c>
      <c r="G6617" s="6">
        <v>123280383.08020085</v>
      </c>
      <c r="H6617" s="6">
        <f>NPV(Supuestos!$B$22,C6617:G6617)+B6617</f>
        <v>90446062.69352096</v>
      </c>
      <c r="I6617" s="2">
        <f>IFERROR(IRR(B6617:G6617),"")</f>
        <v>0.3180650011557262</v>
      </c>
      <c r="J6617" s="2">
        <f>IFERROR(MIRR(B6617:G6617,Supuestos!$B$22,Supuestos!$B$22),"")</f>
        <v>0.23836910621713692</v>
      </c>
      <c r="K6617" s="6">
        <v>8631.725087865803</v>
      </c>
      <c r="L6617" s="6">
        <v>39090.239187725274</v>
      </c>
      <c r="M6617" s="6">
        <v>149449769.45799273</v>
      </c>
      <c r="N6617" s="6">
        <v>3502.813856086383</v>
      </c>
      <c r="O6617" s="6">
        <v>109483011.33742039</v>
      </c>
    </row>
    <row r="6618">
      <c r="A6618">
        <v>6614</v>
      </c>
      <c r="B6618" s="6">
        <v>-177214006.33775413</v>
      </c>
      <c r="C6618" s="6">
        <v>60691527.04759115</v>
      </c>
      <c r="D6618" s="6">
        <v>51322154.64211887</v>
      </c>
      <c r="E6618" s="6">
        <v>66522223.51514753</v>
      </c>
      <c r="F6618" s="6">
        <v>62058500.94256704</v>
      </c>
      <c r="G6618" s="6">
        <v>98545496.11913975</v>
      </c>
      <c r="H6618" s="6">
        <f>NPV(Supuestos!$B$22,C6618:G6618)+B6618</f>
        <v>48340569.98765628</v>
      </c>
      <c r="I6618" s="2">
        <f>IFERROR(IRR(B6618:G6618),"")</f>
        <v>0.23965509687915285</v>
      </c>
      <c r="J6618" s="2">
        <f>IFERROR(MIRR(B6618:G6618,Supuestos!$B$22,Supuestos!$B$22),"")</f>
        <v>0.1963426097943295</v>
      </c>
      <c r="K6618" s="6">
        <v>7747.919682231027</v>
      </c>
      <c r="L6618" s="6">
        <v>42070.6375371467</v>
      </c>
      <c r="M6618" s="6">
        <v>151137212.68830884</v>
      </c>
      <c r="N6618" s="6">
        <v>3404.985599126667</v>
      </c>
      <c r="O6618" s="6">
        <v>109099596.18683185</v>
      </c>
    </row>
    <row r="6619">
      <c r="A6619">
        <v>6615</v>
      </c>
      <c r="B6619" s="6">
        <v>-175545647.84106678</v>
      </c>
      <c r="C6619" s="6">
        <v>61295797.099793494</v>
      </c>
      <c r="D6619" s="6">
        <v>76385516.28737752</v>
      </c>
      <c r="E6619" s="6">
        <v>88405727.82332349</v>
      </c>
      <c r="F6619" s="6">
        <v>86627825.38257721</v>
      </c>
      <c r="G6619" s="6">
        <v>118706166.96900818</v>
      </c>
      <c r="H6619" s="6">
        <f>NPV(Supuestos!$B$22,C6619:G6619)+B6619</f>
        <v>109613008.07781468</v>
      </c>
      <c r="I6619" s="2">
        <f>IFERROR(IRR(B6619:G6619),"")</f>
        <v>0.3507330313248169</v>
      </c>
      <c r="J6619" s="2">
        <f>IFERROR(MIRR(B6619:G6619,Supuestos!$B$22,Supuestos!$B$22),"")</f>
        <v>0.25615765644966504</v>
      </c>
      <c r="K6619" s="6">
        <v>8509.472682889627</v>
      </c>
      <c r="L6619" s="6">
        <v>42020.72928453537</v>
      </c>
      <c r="M6619" s="6">
        <v>146939708.00411844</v>
      </c>
      <c r="N6619" s="6">
        <v>3430.7852465348938</v>
      </c>
      <c r="O6619" s="6">
        <v>110338898.93980514</v>
      </c>
    </row>
    <row r="6620">
      <c r="A6620">
        <v>6616</v>
      </c>
      <c r="B6620" s="6">
        <v>-172366519.25122267</v>
      </c>
      <c r="C6620" s="6">
        <v>61286596.3074096</v>
      </c>
      <c r="D6620" s="6">
        <v>45217436.00775041</v>
      </c>
      <c r="E6620" s="6">
        <v>75737949.99267994</v>
      </c>
      <c r="F6620" s="6">
        <v>58267840.65453464</v>
      </c>
      <c r="G6620" s="6">
        <v>98297901.24032949</v>
      </c>
      <c r="H6620" s="6">
        <f>NPV(Supuestos!$B$22,C6620:G6620)+B6620</f>
        <v>52860049.55056048</v>
      </c>
      <c r="I6620" s="2">
        <f>IFERROR(IRR(B6620:G6620),"")</f>
        <v>0.2511920080283036</v>
      </c>
      <c r="J6620" s="2">
        <f>IFERROR(MIRR(B6620:G6620,Supuestos!$B$22,Supuestos!$B$22),"")</f>
        <v>0.20264705779883618</v>
      </c>
      <c r="K6620" s="6">
        <v>8368.233540081525</v>
      </c>
      <c r="L6620" s="6">
        <v>37256.155787022755</v>
      </c>
      <c r="M6620" s="6">
        <v>147425062.25670537</v>
      </c>
      <c r="N6620" s="6">
        <v>3369.908228268226</v>
      </c>
      <c r="O6620" s="6">
        <v>111162247.81010626</v>
      </c>
    </row>
    <row r="6621">
      <c r="A6621">
        <v>6617</v>
      </c>
      <c r="B6621" s="6">
        <v>-160459448.6939294</v>
      </c>
      <c r="C6621" s="6">
        <v>61141674.445653334</v>
      </c>
      <c r="D6621" s="6">
        <v>48700922.16267541</v>
      </c>
      <c r="E6621" s="6">
        <v>36283426.74077304</v>
      </c>
      <c r="F6621" s="6">
        <v>64024799.91216642</v>
      </c>
      <c r="G6621" s="6">
        <v>105990513.28710292</v>
      </c>
      <c r="H6621" s="6">
        <f>NPV(Supuestos!$B$22,C6621:G6621)+B6621</f>
        <v>48093629.447678484</v>
      </c>
      <c r="I6621" s="2">
        <f>IFERROR(IRR(B6621:G6621),"")</f>
        <v>0.2476400164190802</v>
      </c>
      <c r="J6621" s="2">
        <f>IFERROR(MIRR(B6621:G6621,Supuestos!$B$22,Supuestos!$B$22),"")</f>
        <v>0.20136538109851077</v>
      </c>
      <c r="K6621" s="6">
        <v>7746.767844766961</v>
      </c>
      <c r="L6621" s="6">
        <v>39893.32294028809</v>
      </c>
      <c r="M6621" s="6">
        <v>135735903.78395116</v>
      </c>
      <c r="N6621" s="6">
        <v>3487.0462685513</v>
      </c>
      <c r="O6621" s="6">
        <v>102392330.40573241</v>
      </c>
    </row>
    <row r="6622">
      <c r="A6622">
        <v>6618</v>
      </c>
      <c r="B6622" s="6">
        <v>-173196819.40980336</v>
      </c>
      <c r="C6622" s="6">
        <v>76374692.73136695</v>
      </c>
      <c r="D6622" s="6">
        <v>76771098.66314122</v>
      </c>
      <c r="E6622" s="6">
        <v>83730125.28490837</v>
      </c>
      <c r="F6622" s="6">
        <v>96933015.76779732</v>
      </c>
      <c r="G6622" s="6">
        <v>137125625.98554075</v>
      </c>
      <c r="H6622" s="6">
        <f>NPV(Supuestos!$B$22,C6622:G6622)+B6622</f>
        <v>137997722.33275205</v>
      </c>
      <c r="I6622" s="2">
        <f>IFERROR(IRR(B6622:G6622),"")</f>
        <v>0.4055135854021695</v>
      </c>
      <c r="J6622" s="2">
        <f>IFERROR(MIRR(B6622:G6622,Supuestos!$B$22,Supuestos!$B$22),"")</f>
        <v>0.28174981391847576</v>
      </c>
      <c r="K6622" s="6">
        <v>8769.179838785805</v>
      </c>
      <c r="L6622" s="6">
        <v>41696.11855353861</v>
      </c>
      <c r="M6622" s="6">
        <v>143945558.4357783</v>
      </c>
      <c r="N6622" s="6">
        <v>3342.962497690072</v>
      </c>
      <c r="O6622" s="6">
        <v>111427138.1767537</v>
      </c>
    </row>
    <row r="6623">
      <c r="A6623">
        <v>6619</v>
      </c>
      <c r="B6623" s="6">
        <v>-164658129.22318813</v>
      </c>
      <c r="C6623" s="6">
        <v>38709232.5031991</v>
      </c>
      <c r="D6623" s="6">
        <v>44079644.33777246</v>
      </c>
      <c r="E6623" s="6">
        <v>40469046.81973681</v>
      </c>
      <c r="F6623" s="6">
        <v>37996121.57024683</v>
      </c>
      <c r="G6623" s="6">
        <v>78909155.4858295</v>
      </c>
      <c r="H6623" s="6">
        <f>NPV(Supuestos!$B$22,C6623:G6623)+B6623</f>
        <v>-5989656.350775607</v>
      </c>
      <c r="I6623" s="2">
        <f>IFERROR(IRR(B6623:G6623),"")</f>
        <v>0.12614510859226963</v>
      </c>
      <c r="J6623" s="2">
        <f>IFERROR(MIRR(B6623:G6623,Supuestos!$B$22,Supuestos!$B$22),"")</f>
        <v>0.13158281759939494</v>
      </c>
      <c r="K6623" s="6">
        <v>7201.776155812028</v>
      </c>
      <c r="L6623" s="6">
        <v>40135.057863041715</v>
      </c>
      <c r="M6623" s="6">
        <v>141534633.00477293</v>
      </c>
      <c r="N6623" s="6">
        <v>3273.8883723815284</v>
      </c>
      <c r="O6623" s="6">
        <v>112429853.08908243</v>
      </c>
    </row>
    <row r="6624">
      <c r="A6624">
        <v>6620</v>
      </c>
      <c r="B6624" s="6">
        <v>-163246379.80412504</v>
      </c>
      <c r="C6624" s="6">
        <v>60313261.869464844</v>
      </c>
      <c r="D6624" s="6">
        <v>69408639.15809411</v>
      </c>
      <c r="E6624" s="6">
        <v>62546809.338617474</v>
      </c>
      <c r="F6624" s="6">
        <v>65121933.43651718</v>
      </c>
      <c r="G6624" s="6">
        <v>105751962.25960389</v>
      </c>
      <c r="H6624" s="6">
        <f>NPV(Supuestos!$B$22,C6624:G6624)+B6624</f>
        <v>78766666.8213357</v>
      </c>
      <c r="I6624" s="2">
        <f>IFERROR(IRR(B6624:G6624),"")</f>
        <v>0.3117669288083292</v>
      </c>
      <c r="J6624" s="2">
        <f>IFERROR(MIRR(B6624:G6624,Supuestos!$B$22,Supuestos!$B$22),"")</f>
        <v>0.23339986146520197</v>
      </c>
      <c r="K6624" s="6">
        <v>8329.190875102406</v>
      </c>
      <c r="L6624" s="6">
        <v>39163.02333198669</v>
      </c>
      <c r="M6624" s="6">
        <v>137150676.07786855</v>
      </c>
      <c r="N6624" s="6">
        <v>3474.889406065146</v>
      </c>
      <c r="O6624" s="6">
        <v>108000933.05196778</v>
      </c>
    </row>
    <row r="6625">
      <c r="A6625">
        <v>6621</v>
      </c>
      <c r="B6625" s="6">
        <v>-160061801.7937576</v>
      </c>
      <c r="C6625" s="6">
        <v>46007460.29721497</v>
      </c>
      <c r="D6625" s="6">
        <v>65990538.69270037</v>
      </c>
      <c r="E6625" s="6">
        <v>42402195.40647786</v>
      </c>
      <c r="F6625" s="6">
        <v>73647057.89751375</v>
      </c>
      <c r="G6625" s="6">
        <v>107736572.75930887</v>
      </c>
      <c r="H6625" s="6">
        <f>NPV(Supuestos!$B$22,C6625:G6625)+B6625</f>
        <v>59253440.71785381</v>
      </c>
      <c r="I6625" s="2">
        <f>IFERROR(IRR(B6625:G6625),"")</f>
        <v>0.26640286794528323</v>
      </c>
      <c r="J6625" s="2">
        <f>IFERROR(MIRR(B6625:G6625,Supuestos!$B$22,Supuestos!$B$22),"")</f>
        <v>0.2141184934658178</v>
      </c>
      <c r="K6625" s="6">
        <v>7955.394753851905</v>
      </c>
      <c r="L6625" s="6">
        <v>42894.21743738187</v>
      </c>
      <c r="M6625" s="6">
        <v>132762567.20400313</v>
      </c>
      <c r="N6625" s="6">
        <v>3469.73568915079</v>
      </c>
      <c r="O6625" s="6">
        <v>117672829.72197737</v>
      </c>
    </row>
    <row r="6626">
      <c r="A6626">
        <v>6622</v>
      </c>
      <c r="B6626" s="6">
        <v>-164437390.12820333</v>
      </c>
      <c r="C6626" s="6">
        <v>60024212.0052242</v>
      </c>
      <c r="D6626" s="6">
        <v>78202641.37955372</v>
      </c>
      <c r="E6626" s="6">
        <v>66359914.16829004</v>
      </c>
      <c r="F6626" s="6">
        <v>80268722.64809346</v>
      </c>
      <c r="G6626" s="6">
        <v>109626156.57205085</v>
      </c>
      <c r="H6626" s="6">
        <f>NPV(Supuestos!$B$22,C6626:G6626)+B6626</f>
        <v>97642790.57097964</v>
      </c>
      <c r="I6626" s="2">
        <f>IFERROR(IRR(B6626:G6626),"")</f>
        <v>0.3453908119436544</v>
      </c>
      <c r="J6626" s="2">
        <f>IFERROR(MIRR(B6626:G6626,Supuestos!$B$22,Supuestos!$B$22),"")</f>
        <v>0.2513868074688821</v>
      </c>
      <c r="K6626" s="6">
        <v>8193.323074103891</v>
      </c>
      <c r="L6626" s="6">
        <v>42618.62452833723</v>
      </c>
      <c r="M6626" s="6">
        <v>136502337.3494357</v>
      </c>
      <c r="N6626" s="6">
        <v>3509.3377741985023</v>
      </c>
      <c r="O6626" s="6">
        <v>108504647.94764598</v>
      </c>
    </row>
    <row r="6627">
      <c r="A6627">
        <v>6623</v>
      </c>
      <c r="B6627" s="6">
        <v>-147745455.4843765</v>
      </c>
      <c r="C6627" s="6">
        <v>36624834.99066505</v>
      </c>
      <c r="D6627" s="6">
        <v>42335110.35578793</v>
      </c>
      <c r="E6627" s="6">
        <v>33996439.24569243</v>
      </c>
      <c r="F6627" s="6">
        <v>28656438.325835165</v>
      </c>
      <c r="G6627" s="6">
        <v>73589363.02854961</v>
      </c>
      <c r="H6627" s="6">
        <f>NPV(Supuestos!$B$22,C6627:G6627)+B6627</f>
        <v>-4909365.231201209</v>
      </c>
      <c r="I6627" s="2">
        <f>IFERROR(IRR(B6627:G6627),"")</f>
        <v>0.12718452318730958</v>
      </c>
      <c r="J6627" s="2">
        <f>IFERROR(MIRR(B6627:G6627,Supuestos!$B$22,Supuestos!$B$22),"")</f>
        <v>0.13232114103364623</v>
      </c>
      <c r="K6627" s="6">
        <v>7408.341437032444</v>
      </c>
      <c r="L6627" s="6">
        <v>38759.582767434156</v>
      </c>
      <c r="M6627" s="6">
        <v>124773917.63653079</v>
      </c>
      <c r="N6627" s="6">
        <v>3431.311929256966</v>
      </c>
      <c r="O6627" s="6">
        <v>112222558.96826434</v>
      </c>
    </row>
    <row r="6628">
      <c r="A6628">
        <v>6624</v>
      </c>
      <c r="B6628" s="6">
        <v>-171082080.3633789</v>
      </c>
      <c r="C6628" s="6">
        <v>67635478.82272023</v>
      </c>
      <c r="D6628" s="6">
        <v>53575721.82009712</v>
      </c>
      <c r="E6628" s="6">
        <v>63089163.37728023</v>
      </c>
      <c r="F6628" s="6">
        <v>54925110.35364802</v>
      </c>
      <c r="G6628" s="6">
        <v>84709930.74471444</v>
      </c>
      <c r="H6628" s="6">
        <f>NPV(Supuestos!$B$22,C6628:G6628)+B6628</f>
        <v>48571211.70224506</v>
      </c>
      <c r="I6628" s="2">
        <f>IFERROR(IRR(B6628:G6628),"")</f>
        <v>0.24964196025443278</v>
      </c>
      <c r="J6628" s="2">
        <f>IFERROR(MIRR(B6628:G6628,Supuestos!$B$22,Supuestos!$B$22),"")</f>
        <v>0.19842673846046344</v>
      </c>
      <c r="K6628" s="6">
        <v>8623.671858541451</v>
      </c>
      <c r="L6628" s="6">
        <v>35111.629231877174</v>
      </c>
      <c r="M6628" s="6">
        <v>146858786.85022047</v>
      </c>
      <c r="N6628" s="6">
        <v>3306.77606711785</v>
      </c>
      <c r="O6628" s="6">
        <v>114266895.3208582</v>
      </c>
    </row>
    <row r="6629">
      <c r="A6629">
        <v>6625</v>
      </c>
      <c r="B6629" s="6">
        <v>-159940771.7547953</v>
      </c>
      <c r="C6629" s="6">
        <v>40197923.12855257</v>
      </c>
      <c r="D6629" s="6">
        <v>62301329.809245884</v>
      </c>
      <c r="E6629" s="6">
        <v>55054993.594984256</v>
      </c>
      <c r="F6629" s="6">
        <v>51212211.63990252</v>
      </c>
      <c r="G6629" s="6">
        <v>88137855.15057749</v>
      </c>
      <c r="H6629" s="6">
        <f>NPV(Supuestos!$B$22,C6629:G6629)+B6629</f>
        <v>36517747.67450318</v>
      </c>
      <c r="I6629" s="2">
        <f>IFERROR(IRR(B6629:G6629),"")</f>
        <v>0.22241727673705255</v>
      </c>
      <c r="J6629" s="2">
        <f>IFERROR(MIRR(B6629:G6629,Supuestos!$B$22,Supuestos!$B$22),"")</f>
        <v>0.18786527635389505</v>
      </c>
      <c r="K6629" s="6">
        <v>7847.255740201756</v>
      </c>
      <c r="L6629" s="6">
        <v>38229.13819338545</v>
      </c>
      <c r="M6629" s="6">
        <v>135941265.8243145</v>
      </c>
      <c r="N6629" s="6">
        <v>3468.093820847571</v>
      </c>
      <c r="O6629" s="6">
        <v>103621252.76346685</v>
      </c>
    </row>
    <row r="6630">
      <c r="A6630">
        <v>6626</v>
      </c>
      <c r="B6630" s="6">
        <v>-172755469.6069769</v>
      </c>
      <c r="C6630" s="6">
        <v>37320055.6107284</v>
      </c>
      <c r="D6630" s="6">
        <v>55428651.514544785</v>
      </c>
      <c r="E6630" s="6">
        <v>58351374.32697548</v>
      </c>
      <c r="F6630" s="6">
        <v>58243982.73475997</v>
      </c>
      <c r="G6630" s="6">
        <v>102558237.19220339</v>
      </c>
      <c r="H6630" s="6">
        <f>NPV(Supuestos!$B$22,C6630:G6630)+B6630</f>
        <v>29768132.49126827</v>
      </c>
      <c r="I6630" s="2">
        <f>IFERROR(IRR(B6630:G6630),"")</f>
        <v>0.19979330535936113</v>
      </c>
      <c r="J6630" s="2">
        <f>IFERROR(MIRR(B6630:G6630,Supuestos!$B$22,Supuestos!$B$22),"")</f>
        <v>0.17682969567684803</v>
      </c>
      <c r="K6630" s="6">
        <v>7542.917645777962</v>
      </c>
      <c r="L6630" s="6">
        <v>41897.48914281633</v>
      </c>
      <c r="M6630" s="6">
        <v>147473124.7934457</v>
      </c>
      <c r="N6630" s="6">
        <v>3338.133504552146</v>
      </c>
      <c r="O6630" s="6">
        <v>111505450.13166201</v>
      </c>
    </row>
    <row r="6631">
      <c r="A6631">
        <v>6627</v>
      </c>
      <c r="B6631" s="6">
        <v>-170900316.98472714</v>
      </c>
      <c r="C6631" s="6">
        <v>70601598.0125484</v>
      </c>
      <c r="D6631" s="6">
        <v>79455678.79736677</v>
      </c>
      <c r="E6631" s="6">
        <v>90626681.95255491</v>
      </c>
      <c r="F6631" s="6">
        <v>97669215.28804252</v>
      </c>
      <c r="G6631" s="6">
        <v>148463271.94815615</v>
      </c>
      <c r="H6631" s="6">
        <f>NPV(Supuestos!$B$22,C6631:G6631)+B6631</f>
        <v>148275090.3915581</v>
      </c>
      <c r="I6631" s="2">
        <f>IFERROR(IRR(B6631:G6631),"")</f>
        <v>0.4187706526443369</v>
      </c>
      <c r="J6631" s="2">
        <f>IFERROR(MIRR(B6631:G6631,Supuestos!$B$22,Supuestos!$B$22),"")</f>
        <v>0.2917014942093432</v>
      </c>
      <c r="K6631" s="6">
        <v>8560.167007304586</v>
      </c>
      <c r="L6631" s="6">
        <v>44497.33267774465</v>
      </c>
      <c r="M6631" s="6">
        <v>140427949.05664027</v>
      </c>
      <c r="N6631" s="6">
        <v>3350.845628014455</v>
      </c>
      <c r="O6631" s="6">
        <v>112052706.53452857</v>
      </c>
    </row>
    <row r="6632">
      <c r="A6632">
        <v>6628</v>
      </c>
      <c r="B6632" s="6">
        <v>-195196202.58706936</v>
      </c>
      <c r="C6632" s="6">
        <v>67719024.83824319</v>
      </c>
      <c r="D6632" s="6">
        <v>67375568.29219842</v>
      </c>
      <c r="E6632" s="6">
        <v>95762702.15933925</v>
      </c>
      <c r="F6632" s="6">
        <v>97428865.39620844</v>
      </c>
      <c r="G6632" s="6">
        <v>143590299.91217613</v>
      </c>
      <c r="H6632" s="6">
        <f>NPV(Supuestos!$B$22,C6632:G6632)+B6632</f>
        <v>112948870.9930438</v>
      </c>
      <c r="I6632" s="2">
        <f>IFERROR(IRR(B6632:G6632),"")</f>
        <v>0.33037722330356767</v>
      </c>
      <c r="J6632" s="2">
        <f>IFERROR(MIRR(B6632:G6632,Supuestos!$B$22,Supuestos!$B$22),"")</f>
        <v>0.24899765854719713</v>
      </c>
      <c r="K6632" s="6">
        <v>8323.138064585211</v>
      </c>
      <c r="L6632" s="6">
        <v>45647.00200173192</v>
      </c>
      <c r="M6632" s="6">
        <v>164802098.59548438</v>
      </c>
      <c r="N6632" s="6">
        <v>3337.774385356655</v>
      </c>
      <c r="O6632" s="6">
        <v>117516252.30050449</v>
      </c>
    </row>
    <row r="6633">
      <c r="A6633">
        <v>6629</v>
      </c>
      <c r="B6633" s="6">
        <v>-175604830.09060764</v>
      </c>
      <c r="C6633" s="6">
        <v>81173501.36682938</v>
      </c>
      <c r="D6633" s="6">
        <v>88411162.18779843</v>
      </c>
      <c r="E6633" s="6">
        <v>94618541.89004108</v>
      </c>
      <c r="F6633" s="6">
        <v>94404010.17178194</v>
      </c>
      <c r="G6633" s="6">
        <v>132414548.58999366</v>
      </c>
      <c r="H6633" s="6">
        <f>NPV(Supuestos!$B$22,C6633:G6633)+B6633</f>
        <v>152161054.5783057</v>
      </c>
      <c r="I6633" s="2">
        <f>IFERROR(IRR(B6633:G6633),"")</f>
        <v>0.43480283292960625</v>
      </c>
      <c r="J6633" s="2">
        <f>IFERROR(MIRR(B6633:G6633,Supuestos!$B$22,Supuestos!$B$22),"")</f>
        <v>0.29154728126191376</v>
      </c>
      <c r="K6633" s="6">
        <v>9231.287074920156</v>
      </c>
      <c r="L6633" s="6">
        <v>36982.52424244085</v>
      </c>
      <c r="M6633" s="6">
        <v>148293126.2476344</v>
      </c>
      <c r="N6633" s="6">
        <v>3267.1366500668228</v>
      </c>
      <c r="O6633" s="6">
        <v>100941931.8875217</v>
      </c>
    </row>
    <row r="6634">
      <c r="A6634">
        <v>6630</v>
      </c>
      <c r="B6634" s="6">
        <v>-165076280.13979778</v>
      </c>
      <c r="C6634" s="6">
        <v>66753840.9182363</v>
      </c>
      <c r="D6634" s="6">
        <v>65357790.553717196</v>
      </c>
      <c r="E6634" s="6">
        <v>65146417.56720041</v>
      </c>
      <c r="F6634" s="6">
        <v>60225581.30319444</v>
      </c>
      <c r="G6634" s="6">
        <v>116950634.3048079</v>
      </c>
      <c r="H6634" s="6">
        <f>NPV(Supuestos!$B$22,C6634:G6634)+B6634</f>
        <v>84141268.08748129</v>
      </c>
      <c r="I6634" s="2">
        <f>IFERROR(IRR(B6634:G6634),"")</f>
        <v>0.321063671599002</v>
      </c>
      <c r="J6634" s="2">
        <f>IFERROR(MIRR(B6634:G6634,Supuestos!$B$22,Supuestos!$B$22),"")</f>
        <v>0.23789452007314438</v>
      </c>
      <c r="K6634" s="6">
        <v>9061.98547465431</v>
      </c>
      <c r="L6634" s="6">
        <v>35155.72345447327</v>
      </c>
      <c r="M6634" s="6">
        <v>139589827.71616572</v>
      </c>
      <c r="N6634" s="6">
        <v>3506.5842067201934</v>
      </c>
      <c r="O6634" s="6">
        <v>111048760.0426795</v>
      </c>
    </row>
    <row r="6635">
      <c r="A6635">
        <v>6631</v>
      </c>
      <c r="B6635" s="6">
        <v>-171228119.71323597</v>
      </c>
      <c r="C6635" s="6">
        <v>64590040.120061636</v>
      </c>
      <c r="D6635" s="6">
        <v>44240800.51952094</v>
      </c>
      <c r="E6635" s="6">
        <v>59976415.05419174</v>
      </c>
      <c r="F6635" s="6">
        <v>62970724.54005171</v>
      </c>
      <c r="G6635" s="6">
        <v>125786058.83320561</v>
      </c>
      <c r="H6635" s="6">
        <f>NPV(Supuestos!$B$22,C6635:G6635)+B6635</f>
        <v>62567102.8785979</v>
      </c>
      <c r="I6635" s="2">
        <f>IFERROR(IRR(B6635:G6635),"")</f>
        <v>0.26637389209539264</v>
      </c>
      <c r="J6635" s="2">
        <f>IFERROR(MIRR(B6635:G6635,Supuestos!$B$22,Supuestos!$B$22),"")</f>
        <v>0.21326860647792611</v>
      </c>
      <c r="K6635" s="6">
        <v>8056.025047617662</v>
      </c>
      <c r="L6635" s="6">
        <v>41377.72605824103</v>
      </c>
      <c r="M6635" s="6">
        <v>144560919.91014382</v>
      </c>
      <c r="N6635" s="6">
        <v>3478.5010846021273</v>
      </c>
      <c r="O6635" s="6">
        <v>111857614.06079157</v>
      </c>
    </row>
    <row r="6636">
      <c r="A6636">
        <v>6632</v>
      </c>
      <c r="B6636" s="6">
        <v>-167536017.29343626</v>
      </c>
      <c r="C6636" s="6">
        <v>74603933.49316193</v>
      </c>
      <c r="D6636" s="6">
        <v>73551892.35769989</v>
      </c>
      <c r="E6636" s="6">
        <v>76010027.5443294</v>
      </c>
      <c r="F6636" s="6">
        <v>74086908.74426877</v>
      </c>
      <c r="G6636" s="6">
        <v>100532433.46376383</v>
      </c>
      <c r="H6636" s="6">
        <f>NPV(Supuestos!$B$22,C6636:G6636)+B6636</f>
        <v>101885219.16705938</v>
      </c>
      <c r="I6636" s="2">
        <f>IFERROR(IRR(B6636:G6636),"")</f>
        <v>0.3618446405931614</v>
      </c>
      <c r="J6636" s="2">
        <f>IFERROR(MIRR(B6636:G6636,Supuestos!$B$22,Supuestos!$B$22),"")</f>
        <v>0.25363058434400276</v>
      </c>
      <c r="K6636" s="6">
        <v>8127.374886629263</v>
      </c>
      <c r="L6636" s="6">
        <v>44110.45820372561</v>
      </c>
      <c r="M6636" s="6">
        <v>138855838.87402272</v>
      </c>
      <c r="N6636" s="6">
        <v>3523.166574879239</v>
      </c>
      <c r="O6636" s="6">
        <v>113448257.06606336</v>
      </c>
    </row>
    <row r="6637">
      <c r="A6637">
        <v>6633</v>
      </c>
      <c r="B6637" s="6">
        <v>-165932609.14666116</v>
      </c>
      <c r="C6637" s="6">
        <v>58384987.46360605</v>
      </c>
      <c r="D6637" s="6">
        <v>59312390.06327376</v>
      </c>
      <c r="E6637" s="6">
        <v>46471609.271739334</v>
      </c>
      <c r="F6637" s="6">
        <v>57502152.88200253</v>
      </c>
      <c r="G6637" s="6">
        <v>113070157.12812686</v>
      </c>
      <c r="H6637" s="6">
        <f>NPV(Supuestos!$B$22,C6637:G6637)+B6637</f>
        <v>55059250.01169969</v>
      </c>
      <c r="I6637" s="2">
        <f>IFERROR(IRR(B6637:G6637),"")</f>
        <v>0.25839867107440156</v>
      </c>
      <c r="J6637" s="2">
        <f>IFERROR(MIRR(B6637:G6637,Supuestos!$B$22,Supuestos!$B$22),"")</f>
        <v>0.20724039291015117</v>
      </c>
      <c r="K6637" s="6">
        <v>8195.893580537037</v>
      </c>
      <c r="L6637" s="6">
        <v>36572.354087855885</v>
      </c>
      <c r="M6637" s="6">
        <v>141953159.37915832</v>
      </c>
      <c r="N6637" s="6">
        <v>3319.920511978368</v>
      </c>
      <c r="O6637" s="6">
        <v>108367003.37381215</v>
      </c>
    </row>
    <row r="6638">
      <c r="A6638">
        <v>6634</v>
      </c>
      <c r="B6638" s="6">
        <v>-162492612.9621307</v>
      </c>
      <c r="C6638" s="6">
        <v>51078874.06659383</v>
      </c>
      <c r="D6638" s="6">
        <v>44950410.562855326</v>
      </c>
      <c r="E6638" s="6">
        <v>51452326.14299694</v>
      </c>
      <c r="F6638" s="6">
        <v>48044546.03705604</v>
      </c>
      <c r="G6638" s="6">
        <v>89974920.2768452</v>
      </c>
      <c r="H6638" s="6">
        <f>NPV(Supuestos!$B$22,C6638:G6638)+B6638</f>
        <v>26806535.143042028</v>
      </c>
      <c r="I6638" s="2">
        <f>IFERROR(IRR(B6638:G6638),"")</f>
        <v>0.20100975336955762</v>
      </c>
      <c r="J6638" s="2">
        <f>IFERROR(MIRR(B6638:G6638,Supuestos!$B$22,Supuestos!$B$22),"")</f>
        <v>0.17535175128490654</v>
      </c>
      <c r="K6638" s="6">
        <v>7642.851070299454</v>
      </c>
      <c r="L6638" s="6">
        <v>38262.05125716218</v>
      </c>
      <c r="M6638" s="6">
        <v>139098120.20991832</v>
      </c>
      <c r="N6638" s="6">
        <v>3379.044599055002</v>
      </c>
      <c r="O6638" s="6">
        <v>105922872.0471847</v>
      </c>
    </row>
    <row r="6639">
      <c r="A6639">
        <v>6635</v>
      </c>
      <c r="B6639" s="6">
        <v>-182334159.8342389</v>
      </c>
      <c r="C6639" s="6">
        <v>67252600.58650261</v>
      </c>
      <c r="D6639" s="6">
        <v>78880450.85862724</v>
      </c>
      <c r="E6639" s="6">
        <v>89337405.82119915</v>
      </c>
      <c r="F6639" s="6">
        <v>91881869.18894432</v>
      </c>
      <c r="G6639" s="6">
        <v>133209828.80875984</v>
      </c>
      <c r="H6639" s="6">
        <f>NPV(Supuestos!$B$22,C6639:G6639)+B6639</f>
        <v>121241952.74235412</v>
      </c>
      <c r="I6639" s="2">
        <f>IFERROR(IRR(B6639:G6639),"")</f>
        <v>0.36213179005458385</v>
      </c>
      <c r="J6639" s="2">
        <f>IFERROR(MIRR(B6639:G6639,Supuestos!$B$22,Supuestos!$B$22),"")</f>
        <v>0.2623644694131706</v>
      </c>
      <c r="K6639" s="6">
        <v>8187.6140796996715</v>
      </c>
      <c r="L6639" s="6">
        <v>44613.17275190727</v>
      </c>
      <c r="M6639" s="6">
        <v>153112124.5251517</v>
      </c>
      <c r="N6639" s="6">
        <v>3396.5615968219936</v>
      </c>
      <c r="O6639" s="6">
        <v>107642386.47869109</v>
      </c>
    </row>
    <row r="6640">
      <c r="A6640">
        <v>6636</v>
      </c>
      <c r="B6640" s="6">
        <v>-159736006.8184387</v>
      </c>
      <c r="C6640" s="6">
        <v>69898092.36782032</v>
      </c>
      <c r="D6640" s="6">
        <v>81004942.34626019</v>
      </c>
      <c r="E6640" s="6">
        <v>66357882.918920025</v>
      </c>
      <c r="F6640" s="6">
        <v>87840076.48501572</v>
      </c>
      <c r="G6640" s="6">
        <v>125934735.25244266</v>
      </c>
      <c r="H6640" s="6">
        <f>NPV(Supuestos!$B$22,C6640:G6640)+B6640</f>
        <v>126113395.01451439</v>
      </c>
      <c r="I6640" s="2">
        <f>IFERROR(IRR(B6640:G6640),"")</f>
        <v>0.40678613468435865</v>
      </c>
      <c r="J6640" s="2">
        <f>IFERROR(MIRR(B6640:G6640,Supuestos!$B$22,Supuestos!$B$22),"")</f>
        <v>0.2807127826611837</v>
      </c>
      <c r="K6640" s="6">
        <v>8615.076445717239</v>
      </c>
      <c r="L6640" s="6">
        <v>39795.396580188535</v>
      </c>
      <c r="M6640" s="6">
        <v>132308776.12036201</v>
      </c>
      <c r="N6640" s="6">
        <v>3252.514662562559</v>
      </c>
      <c r="O6640" s="6">
        <v>110856450.5097311</v>
      </c>
    </row>
    <row r="6641">
      <c r="A6641">
        <v>6637</v>
      </c>
      <c r="B6641" s="6">
        <v>-162852689.0893086</v>
      </c>
      <c r="C6641" s="6">
        <v>23755654.243143592</v>
      </c>
      <c r="D6641" s="6">
        <v>34367359.64518653</v>
      </c>
      <c r="E6641" s="6">
        <v>29111925.534807716</v>
      </c>
      <c r="F6641" s="6">
        <v>25170571.448015288</v>
      </c>
      <c r="G6641" s="6">
        <v>87386623.07190682</v>
      </c>
      <c r="H6641" s="6">
        <f>NPV(Supuestos!$B$22,C6641:G6641)+B6641</f>
        <v>-35631235.45726977</v>
      </c>
      <c r="I6641" s="2">
        <f>IFERROR(IRR(B6641:G6641),"")</f>
        <v>0.05967253754757423</v>
      </c>
      <c r="J6641" s="2">
        <f>IFERROR(MIRR(B6641:G6641,Supuestos!$B$22,Supuestos!$B$22),"")</f>
        <v>0.0850704470232666</v>
      </c>
      <c r="K6641" s="6">
        <v>7153.764344654786</v>
      </c>
      <c r="L6641" s="6">
        <v>40357.302064449366</v>
      </c>
      <c r="M6641" s="6">
        <v>139756158.80489892</v>
      </c>
      <c r="N6641" s="6">
        <v>3414.221243187785</v>
      </c>
      <c r="O6641" s="6">
        <v>114689458.59923416</v>
      </c>
    </row>
    <row r="6642">
      <c r="A6642">
        <v>6638</v>
      </c>
      <c r="B6642" s="6">
        <v>-170572977.27022424</v>
      </c>
      <c r="C6642" s="6">
        <v>97804562.61013702</v>
      </c>
      <c r="D6642" s="6">
        <v>98933184.81634922</v>
      </c>
      <c r="E6642" s="6">
        <v>82654172.3819155</v>
      </c>
      <c r="F6642" s="6">
        <v>99077055.78625111</v>
      </c>
      <c r="G6642" s="6">
        <v>149494267.1246745</v>
      </c>
      <c r="H6642" s="6">
        <f>NPV(Supuestos!$B$22,C6642:G6642)+B6642</f>
        <v>183439792.47789288</v>
      </c>
      <c r="I6642" s="2">
        <f>IFERROR(IRR(B6642:G6642),"")</f>
        <v>0.5088380493306932</v>
      </c>
      <c r="J6642" s="2">
        <f>IFERROR(MIRR(B6642:G6642,Supuestos!$B$22,Supuestos!$B$22),"")</f>
        <v>0.31924844497510807</v>
      </c>
      <c r="K6642" s="6">
        <v>8787.767298173743</v>
      </c>
      <c r="L6642" s="6">
        <v>43212.55184050992</v>
      </c>
      <c r="M6642" s="6">
        <v>140193629.2754506</v>
      </c>
      <c r="N6642" s="6">
        <v>3393.9991027116776</v>
      </c>
      <c r="O6642" s="6">
        <v>108731248.34193747</v>
      </c>
    </row>
    <row r="6643">
      <c r="A6643">
        <v>6639</v>
      </c>
      <c r="B6643" s="6">
        <v>-172755321.21672216</v>
      </c>
      <c r="C6643" s="6">
        <v>71845429.93482584</v>
      </c>
      <c r="D6643" s="6">
        <v>62298920.90390603</v>
      </c>
      <c r="E6643" s="6">
        <v>64730124.71036777</v>
      </c>
      <c r="F6643" s="6">
        <v>80159943.74806672</v>
      </c>
      <c r="G6643" s="6">
        <v>117864425.16482055</v>
      </c>
      <c r="H6643" s="6">
        <f>NPV(Supuestos!$B$22,C6643:G6643)+B6643</f>
        <v>90571183.65937346</v>
      </c>
      <c r="I6643" s="2">
        <f>IFERROR(IRR(B6643:G6643),"")</f>
        <v>0.32397878582718564</v>
      </c>
      <c r="J6643" s="2">
        <f>IFERROR(MIRR(B6643:G6643,Supuestos!$B$22,Supuestos!$B$22),"")</f>
        <v>0.24027354301578074</v>
      </c>
      <c r="K6643" s="6">
        <v>8259.493396288623</v>
      </c>
      <c r="L6643" s="6">
        <v>41007.4410224133</v>
      </c>
      <c r="M6643" s="6">
        <v>145659266.15085673</v>
      </c>
      <c r="N6643" s="6">
        <v>3353.1140533586345</v>
      </c>
      <c r="O6643" s="6">
        <v>109532124.72277169</v>
      </c>
    </row>
    <row r="6644">
      <c r="A6644">
        <v>6640</v>
      </c>
      <c r="B6644" s="6">
        <v>-164471912.95451087</v>
      </c>
      <c r="C6644" s="6">
        <v>66830114.58876708</v>
      </c>
      <c r="D6644" s="6">
        <v>76323841.78685302</v>
      </c>
      <c r="E6644" s="6">
        <v>67066683.42778334</v>
      </c>
      <c r="F6644" s="6">
        <v>75873601.2067514</v>
      </c>
      <c r="G6644" s="6">
        <v>145928809.3543049</v>
      </c>
      <c r="H6644" s="6">
        <f>NPV(Supuestos!$B$22,C6644:G6644)+B6644</f>
        <v>118861927.13600674</v>
      </c>
      <c r="I6644" s="2">
        <f>IFERROR(IRR(B6644:G6644),"")</f>
        <v>0.3788289007954829</v>
      </c>
      <c r="J6644" s="2">
        <f>IFERROR(MIRR(B6644:G6644,Supuestos!$B$22,Supuestos!$B$22),"")</f>
        <v>0.27100187768917916</v>
      </c>
      <c r="K6644" s="6">
        <v>7969.232252153867</v>
      </c>
      <c r="L6644" s="6">
        <v>45823.28232924157</v>
      </c>
      <c r="M6644" s="6">
        <v>135257802.59949133</v>
      </c>
      <c r="N6644" s="6">
        <v>3373.7528826110065</v>
      </c>
      <c r="O6644" s="6">
        <v>106680205.49584208</v>
      </c>
    </row>
    <row r="6645">
      <c r="A6645">
        <v>6641</v>
      </c>
      <c r="B6645" s="6">
        <v>-167212321.01382014</v>
      </c>
      <c r="C6645" s="6">
        <v>81418938.88427228</v>
      </c>
      <c r="D6645" s="6">
        <v>89139479.45139636</v>
      </c>
      <c r="E6645" s="6">
        <v>74465295.51221691</v>
      </c>
      <c r="F6645" s="6">
        <v>99075676.12064429</v>
      </c>
      <c r="G6645" s="6">
        <v>134866582.3535408</v>
      </c>
      <c r="H6645" s="6">
        <f>NPV(Supuestos!$B$22,C6645:G6645)+B6645</f>
        <v>151765919.71527767</v>
      </c>
      <c r="I6645" s="2">
        <f>IFERROR(IRR(B6645:G6645),"")</f>
        <v>0.4472290975517875</v>
      </c>
      <c r="J6645" s="2">
        <f>IFERROR(MIRR(B6645:G6645,Supuestos!$B$22,Supuestos!$B$22),"")</f>
        <v>0.29718945021237064</v>
      </c>
      <c r="K6645" s="6">
        <v>8537.098840163357</v>
      </c>
      <c r="L6645" s="6">
        <v>42753.27827345498</v>
      </c>
      <c r="M6645" s="6">
        <v>138013204.02490065</v>
      </c>
      <c r="N6645" s="6">
        <v>3442.604666110128</v>
      </c>
      <c r="O6645" s="6">
        <v>104332743.28319895</v>
      </c>
    </row>
    <row r="6646">
      <c r="A6646">
        <v>6642</v>
      </c>
      <c r="B6646" s="6">
        <v>-157339555.6399949</v>
      </c>
      <c r="C6646" s="6">
        <v>37293727.343329996</v>
      </c>
      <c r="D6646" s="6">
        <v>45842018.9915267</v>
      </c>
      <c r="E6646" s="6">
        <v>35870391.5811757</v>
      </c>
      <c r="F6646" s="6">
        <v>38077146.801748395</v>
      </c>
      <c r="G6646" s="6">
        <v>73931377.317199</v>
      </c>
      <c r="H6646" s="6">
        <f>NPV(Supuestos!$B$22,C6646:G6646)+B6646</f>
        <v>-4197953.747628599</v>
      </c>
      <c r="I6646" s="2">
        <f>IFERROR(IRR(B6646:G6646),"")</f>
        <v>0.12977375535485075</v>
      </c>
      <c r="J6646" s="2">
        <f>IFERROR(MIRR(B6646:G6646,Supuestos!$B$22,Supuestos!$B$22),"")</f>
        <v>0.1338507837536751</v>
      </c>
      <c r="K6646" s="6">
        <v>7698.6654595506725</v>
      </c>
      <c r="L6646" s="6">
        <v>35084.833104764</v>
      </c>
      <c r="M6646" s="6">
        <v>135731044.21777517</v>
      </c>
      <c r="N6646" s="6">
        <v>3310.0621889034906</v>
      </c>
      <c r="O6646" s="6">
        <v>108871215.33289947</v>
      </c>
    </row>
    <row r="6647">
      <c r="A6647">
        <v>6643</v>
      </c>
      <c r="B6647" s="6">
        <v>-163329370.68681714</v>
      </c>
      <c r="C6647" s="6">
        <v>65668980.163966954</v>
      </c>
      <c r="D6647" s="6">
        <v>88835446.5177816</v>
      </c>
      <c r="E6647" s="6">
        <v>61738480.63534132</v>
      </c>
      <c r="F6647" s="6">
        <v>75874086.15990484</v>
      </c>
      <c r="G6647" s="6">
        <v>126520294.89957815</v>
      </c>
      <c r="H6647" s="6">
        <f>NPV(Supuestos!$B$22,C6647:G6647)+B6647</f>
        <v>114936931.78827405</v>
      </c>
      <c r="I6647" s="2">
        <f>IFERROR(IRR(B6647:G6647),"")</f>
        <v>0.38195854605192153</v>
      </c>
      <c r="J6647" s="2">
        <f>IFERROR(MIRR(B6647:G6647,Supuestos!$B$22,Supuestos!$B$22),"")</f>
        <v>0.2681893946761338</v>
      </c>
      <c r="K6647" s="6">
        <v>8988.684802412523</v>
      </c>
      <c r="L6647" s="6">
        <v>38041.13447600272</v>
      </c>
      <c r="M6647" s="6">
        <v>135974189.300339</v>
      </c>
      <c r="N6647" s="6">
        <v>3426.048603715996</v>
      </c>
      <c r="O6647" s="6">
        <v>113538959.52218829</v>
      </c>
    </row>
    <row r="6648">
      <c r="A6648">
        <v>6644</v>
      </c>
      <c r="B6648" s="6">
        <v>-173952348.91073513</v>
      </c>
      <c r="C6648" s="6">
        <v>66582928.921707645</v>
      </c>
      <c r="D6648" s="6">
        <v>73474934.60229445</v>
      </c>
      <c r="E6648" s="6">
        <v>77221430.92146789</v>
      </c>
      <c r="F6648" s="6">
        <v>89055487.70956343</v>
      </c>
      <c r="G6648" s="6">
        <v>110532360.2355493</v>
      </c>
      <c r="H6648" s="6">
        <f>NPV(Supuestos!$B$22,C6648:G6648)+B6648</f>
        <v>103247613.90455055</v>
      </c>
      <c r="I6648" s="2">
        <f>IFERROR(IRR(B6648:G6648),"")</f>
        <v>0.34567075906596745</v>
      </c>
      <c r="J6648" s="2">
        <f>IFERROR(MIRR(B6648:G6648,Supuestos!$B$22,Supuestos!$B$22),"")</f>
        <v>0.25134604515483217</v>
      </c>
      <c r="K6648" s="6">
        <v>8131.374420794058</v>
      </c>
      <c r="L6648" s="6">
        <v>43608.81136614682</v>
      </c>
      <c r="M6648" s="6">
        <v>145584383.04962158</v>
      </c>
      <c r="N6648" s="6">
        <v>3269.3387540988624</v>
      </c>
      <c r="O6648" s="6">
        <v>117359496.35112844</v>
      </c>
    </row>
    <row r="6649">
      <c r="A6649">
        <v>6645</v>
      </c>
      <c r="B6649" s="6">
        <v>-154182062.40266144</v>
      </c>
      <c r="C6649" s="6">
        <v>58590861.52728203</v>
      </c>
      <c r="D6649" s="6">
        <v>72434645.8402691</v>
      </c>
      <c r="E6649" s="6">
        <v>74338080.35613804</v>
      </c>
      <c r="F6649" s="6">
        <v>68998106.61259514</v>
      </c>
      <c r="G6649" s="6">
        <v>102859987.36851697</v>
      </c>
      <c r="H6649" s="6">
        <f>NPV(Supuestos!$B$22,C6649:G6649)+B6649</f>
        <v>97400297.24185023</v>
      </c>
      <c r="I6649" s="2">
        <f>IFERROR(IRR(B6649:G6649),"")</f>
        <v>0.3596318308751101</v>
      </c>
      <c r="J6649" s="2">
        <f>IFERROR(MIRR(B6649:G6649,Supuestos!$B$22,Supuestos!$B$22),"")</f>
        <v>0.2572861122132033</v>
      </c>
      <c r="K6649" s="6">
        <v>8102.179089966879</v>
      </c>
      <c r="L6649" s="6">
        <v>39181.36533141022</v>
      </c>
      <c r="M6649" s="6">
        <v>128785707.29030102</v>
      </c>
      <c r="N6649" s="6">
        <v>3309.9820005086563</v>
      </c>
      <c r="O6649" s="6">
        <v>104899678.57872665</v>
      </c>
    </row>
    <row r="6650">
      <c r="A6650">
        <v>6646</v>
      </c>
      <c r="B6650" s="6">
        <v>-181904128.2644008</v>
      </c>
      <c r="C6650" s="6">
        <v>70375908.43660234</v>
      </c>
      <c r="D6650" s="6">
        <v>87114375.20430744</v>
      </c>
      <c r="E6650" s="6">
        <v>93554305.38580737</v>
      </c>
      <c r="F6650" s="6">
        <v>94124740.21008126</v>
      </c>
      <c r="G6650" s="6">
        <v>141171047.1654405</v>
      </c>
      <c r="H6650" s="6">
        <f>NPV(Supuestos!$B$22,C6650:G6650)+B6650</f>
        <v>139056519.58991343</v>
      </c>
      <c r="I6650" s="2">
        <f>IFERROR(IRR(B6650:G6650),"")</f>
        <v>0.39309896335374817</v>
      </c>
      <c r="J6650" s="2">
        <f>IFERROR(MIRR(B6650:G6650,Supuestos!$B$22,Supuestos!$B$22),"")</f>
        <v>0.2771052724376568</v>
      </c>
      <c r="K6650" s="6">
        <v>8734.235939616174</v>
      </c>
      <c r="L6650" s="6">
        <v>42216.43503274094</v>
      </c>
      <c r="M6650" s="6">
        <v>152405863.93596584</v>
      </c>
      <c r="N6650" s="6">
        <v>3446.8420381347337</v>
      </c>
      <c r="O6650" s="6">
        <v>106832509.76304454</v>
      </c>
    </row>
    <row r="6651">
      <c r="A6651">
        <v>6647</v>
      </c>
      <c r="B6651" s="6">
        <v>-156398007.9727532</v>
      </c>
      <c r="C6651" s="6">
        <v>83306638.3398952</v>
      </c>
      <c r="D6651" s="6">
        <v>70540718.09867086</v>
      </c>
      <c r="E6651" s="6">
        <v>70717009.89396733</v>
      </c>
      <c r="F6651" s="6">
        <v>61769247.07350586</v>
      </c>
      <c r="G6651" s="6">
        <v>123343937.7106861</v>
      </c>
      <c r="H6651" s="6">
        <f>NPV(Supuestos!$B$22,C6651:G6651)+B6651</f>
        <v>119322079.09823135</v>
      </c>
      <c r="I6651" s="2">
        <f>IFERROR(IRR(B6651:G6651),"")</f>
        <v>0.4143188184018386</v>
      </c>
      <c r="J6651" s="2">
        <f>IFERROR(MIRR(B6651:G6651,Supuestos!$B$22,Supuestos!$B$22),"")</f>
        <v>0.27688648212345157</v>
      </c>
      <c r="K6651" s="6">
        <v>8800.374221357582</v>
      </c>
      <c r="L6651" s="6">
        <v>38495.24508688013</v>
      </c>
      <c r="M6651" s="6">
        <v>129296202.97215943</v>
      </c>
      <c r="N6651" s="6">
        <v>3281.0565965250134</v>
      </c>
      <c r="O6651" s="6">
        <v>114397547.79657654</v>
      </c>
    </row>
    <row r="6652">
      <c r="A6652">
        <v>6648</v>
      </c>
      <c r="B6652" s="6">
        <v>-153042180.84336486</v>
      </c>
      <c r="C6652" s="6">
        <v>51707236.88285499</v>
      </c>
      <c r="D6652" s="6">
        <v>69676192.62926282</v>
      </c>
      <c r="E6652" s="6">
        <v>53029279.55628125</v>
      </c>
      <c r="F6652" s="6">
        <v>47436580.90635836</v>
      </c>
      <c r="G6652" s="6">
        <v>88658845.8223275</v>
      </c>
      <c r="H6652" s="6">
        <f>NPV(Supuestos!$B$22,C6652:G6652)+B6652</f>
        <v>55854755.772290975</v>
      </c>
      <c r="I6652" s="2">
        <f>IFERROR(IRR(B6652:G6652),"")</f>
        <v>0.2756975065346581</v>
      </c>
      <c r="J6652" s="2">
        <f>IFERROR(MIRR(B6652:G6652,Supuestos!$B$22,Supuestos!$B$22),"")</f>
        <v>0.21319059938264573</v>
      </c>
      <c r="K6652" s="6">
        <v>8069.864407140985</v>
      </c>
      <c r="L6652" s="6">
        <v>37969.51011815485</v>
      </c>
      <c r="M6652" s="6">
        <v>128529476.98263869</v>
      </c>
      <c r="N6652" s="6">
        <v>3432.953320660939</v>
      </c>
      <c r="O6652" s="6">
        <v>110452342.3423975</v>
      </c>
    </row>
    <row r="6653">
      <c r="A6653">
        <v>6649</v>
      </c>
      <c r="B6653" s="6">
        <v>-165772279.97863185</v>
      </c>
      <c r="C6653" s="6">
        <v>47327111.71133225</v>
      </c>
      <c r="D6653" s="6">
        <v>48659572.937553346</v>
      </c>
      <c r="E6653" s="6">
        <v>45063789.94363387</v>
      </c>
      <c r="F6653" s="6">
        <v>46505184.30379823</v>
      </c>
      <c r="G6653" s="6">
        <v>90289713.81242616</v>
      </c>
      <c r="H6653" s="6">
        <f>NPV(Supuestos!$B$22,C6653:G6653)+B6653</f>
        <v>18029916.73314409</v>
      </c>
      <c r="I6653" s="2">
        <f>IFERROR(IRR(B6653:G6653),"")</f>
        <v>0.18039527725095816</v>
      </c>
      <c r="J6653" s="2">
        <f>IFERROR(MIRR(B6653:G6653,Supuestos!$B$22,Supuestos!$B$22),"")</f>
        <v>0.16378460724356936</v>
      </c>
      <c r="K6653" s="6">
        <v>7588.294247466499</v>
      </c>
      <c r="L6653" s="6">
        <v>39793.678804523755</v>
      </c>
      <c r="M6653" s="6">
        <v>141614988.46200007</v>
      </c>
      <c r="N6653" s="6">
        <v>3381.183056564381</v>
      </c>
      <c r="O6653" s="6">
        <v>105446431.78065108</v>
      </c>
    </row>
    <row r="6654">
      <c r="A6654">
        <v>6650</v>
      </c>
      <c r="B6654" s="6">
        <v>-146547766.17283416</v>
      </c>
      <c r="C6654" s="6">
        <v>34973613.73296913</v>
      </c>
      <c r="D6654" s="6">
        <v>35647427.090384424</v>
      </c>
      <c r="E6654" s="6">
        <v>22291513.995026007</v>
      </c>
      <c r="F6654" s="6">
        <v>36933448.85036972</v>
      </c>
      <c r="G6654" s="6">
        <v>66819807.825931594</v>
      </c>
      <c r="H6654" s="6">
        <f>NPV(Supuestos!$B$22,C6654:G6654)+B6654</f>
        <v>-16821802.033019274</v>
      </c>
      <c r="I6654" s="2">
        <f>IFERROR(IRR(B6654:G6654),"")</f>
        <v>0.09556606558908769</v>
      </c>
      <c r="J6654" s="2">
        <f>IFERROR(MIRR(B6654:G6654,Supuestos!$B$22,Supuestos!$B$22),"")</f>
        <v>0.11253681765594181</v>
      </c>
      <c r="K6654" s="6">
        <v>7214.886928548877</v>
      </c>
      <c r="L6654" s="6">
        <v>39415.22010345764</v>
      </c>
      <c r="M6654" s="6">
        <v>123797657.66800907</v>
      </c>
      <c r="N6654" s="6">
        <v>3446.89525278906</v>
      </c>
      <c r="O6654" s="6">
        <v>109699578.10333724</v>
      </c>
    </row>
    <row r="6655">
      <c r="A6655">
        <v>6651</v>
      </c>
      <c r="B6655" s="6">
        <v>-184096558.27683574</v>
      </c>
      <c r="C6655" s="6">
        <v>52037704.22597593</v>
      </c>
      <c r="D6655" s="6">
        <v>47103794.12692076</v>
      </c>
      <c r="E6655" s="6">
        <v>41723114.54343407</v>
      </c>
      <c r="F6655" s="6">
        <v>55923410.93841436</v>
      </c>
      <c r="G6655" s="6">
        <v>84311018.02186856</v>
      </c>
      <c r="H6655" s="6">
        <f>NPV(Supuestos!$B$22,C6655:G6655)+B6655</f>
        <v>2856954.106523797</v>
      </c>
      <c r="I6655" s="2">
        <f>IFERROR(IRR(B6655:G6655),"")</f>
        <v>0.1459515986559272</v>
      </c>
      <c r="J6655" s="2">
        <f>IFERROR(MIRR(B6655:G6655,Supuestos!$B$22,Supuestos!$B$22),"")</f>
        <v>0.14351652037590412</v>
      </c>
      <c r="K6655" s="6">
        <v>7416.014780669967</v>
      </c>
      <c r="L6655" s="6">
        <v>41566.27064124162</v>
      </c>
      <c r="M6655" s="6">
        <v>159436072.08061367</v>
      </c>
      <c r="N6655" s="6">
        <v>3405.9639036034546</v>
      </c>
      <c r="O6655" s="6">
        <v>109822110.1657703</v>
      </c>
    </row>
    <row r="6656">
      <c r="A6656">
        <v>6652</v>
      </c>
      <c r="B6656" s="6">
        <v>-166024699.19405743</v>
      </c>
      <c r="C6656" s="6">
        <v>53049551.18368124</v>
      </c>
      <c r="D6656" s="6">
        <v>47439669.542879716</v>
      </c>
      <c r="E6656" s="6">
        <v>59269182.35807747</v>
      </c>
      <c r="F6656" s="6">
        <v>34399182.11851722</v>
      </c>
      <c r="G6656" s="6">
        <v>117829911.59213713</v>
      </c>
      <c r="H6656" s="6">
        <f>NPV(Supuestos!$B$22,C6656:G6656)+B6656</f>
        <v>38582531.07689098</v>
      </c>
      <c r="I6656" s="2">
        <f>IFERROR(IRR(B6656:G6656),"")</f>
        <v>0.22277071680276603</v>
      </c>
      <c r="J6656" s="2">
        <f>IFERROR(MIRR(B6656:G6656,Supuestos!$B$22,Supuestos!$B$22),"")</f>
        <v>0.18865140000898606</v>
      </c>
      <c r="K6656" s="6">
        <v>8221.879086997473</v>
      </c>
      <c r="L6656" s="6">
        <v>37856.37866097977</v>
      </c>
      <c r="M6656" s="6">
        <v>141124653.75228408</v>
      </c>
      <c r="N6656" s="6">
        <v>3538.4051251225173</v>
      </c>
      <c r="O6656" s="6">
        <v>111030555.5630244</v>
      </c>
    </row>
    <row r="6657">
      <c r="A6657">
        <v>6653</v>
      </c>
      <c r="B6657" s="6">
        <v>-147958610.0448292</v>
      </c>
      <c r="C6657" s="6">
        <v>39489407.61514749</v>
      </c>
      <c r="D6657" s="6">
        <v>41390392.24369943</v>
      </c>
      <c r="E6657" s="6">
        <v>60406646.14031228</v>
      </c>
      <c r="F6657" s="6">
        <v>43172070.63122083</v>
      </c>
      <c r="G6657" s="6">
        <v>94195150.1437197</v>
      </c>
      <c r="H6657" s="6">
        <f>NPV(Supuestos!$B$22,C6657:G6657)+B6657</f>
        <v>33785890.42600372</v>
      </c>
      <c r="I6657" s="2">
        <f>IFERROR(IRR(B6657:G6657),"")</f>
        <v>0.219514473830424</v>
      </c>
      <c r="J6657" s="2">
        <f>IFERROR(MIRR(B6657:G6657,Supuestos!$B$22,Supuestos!$B$22),"")</f>
        <v>0.18787039430668617</v>
      </c>
      <c r="K6657" s="6">
        <v>8077.794294628188</v>
      </c>
      <c r="L6657" s="6">
        <v>36261.118718608675</v>
      </c>
      <c r="M6657" s="6">
        <v>124525821.4126682</v>
      </c>
      <c r="N6657" s="6">
        <v>3315.7787735573947</v>
      </c>
      <c r="O6657" s="6">
        <v>111413033.44788808</v>
      </c>
    </row>
    <row r="6658">
      <c r="A6658">
        <v>6654</v>
      </c>
      <c r="B6658" s="6">
        <v>-175221939.39841136</v>
      </c>
      <c r="C6658" s="6">
        <v>81928243.29175738</v>
      </c>
      <c r="D6658" s="6">
        <v>95934785.94946218</v>
      </c>
      <c r="E6658" s="6">
        <v>81034758.49662955</v>
      </c>
      <c r="F6658" s="6">
        <v>105202962.59732476</v>
      </c>
      <c r="G6658" s="6">
        <v>139987085.73849428</v>
      </c>
      <c r="H6658" s="6">
        <f>NPV(Supuestos!$B$22,C6658:G6658)+B6658</f>
        <v>160153302.150886</v>
      </c>
      <c r="I6658" s="2">
        <f>IFERROR(IRR(B6658:G6658),"")</f>
        <v>0.44708688612683745</v>
      </c>
      <c r="J6658" s="2">
        <f>IFERROR(MIRR(B6658:G6658,Supuestos!$B$22,Supuestos!$B$22),"")</f>
        <v>0.2980557773137713</v>
      </c>
      <c r="K6658" s="6">
        <v>9054.15102460189</v>
      </c>
      <c r="L6658" s="6">
        <v>40200.83307874835</v>
      </c>
      <c r="M6658" s="6">
        <v>146103186.27762744</v>
      </c>
      <c r="N6658" s="6">
        <v>3293.348933259646</v>
      </c>
      <c r="O6658" s="6">
        <v>106749114.39851393</v>
      </c>
    </row>
    <row r="6659">
      <c r="A6659">
        <v>6655</v>
      </c>
      <c r="B6659" s="6">
        <v>-184618586.81630307</v>
      </c>
      <c r="C6659" s="6">
        <v>97152036.85477096</v>
      </c>
      <c r="D6659" s="6">
        <v>79951601.74220586</v>
      </c>
      <c r="E6659" s="6">
        <v>79625861.16785806</v>
      </c>
      <c r="F6659" s="6">
        <v>78547040.12391704</v>
      </c>
      <c r="G6659" s="6">
        <v>148743461.70109725</v>
      </c>
      <c r="H6659" s="6">
        <f>NPV(Supuestos!$B$22,C6659:G6659)+B6659</f>
        <v>139626694.11432987</v>
      </c>
      <c r="I6659" s="2">
        <f>IFERROR(IRR(B6659:G6659),"")</f>
        <v>0.40832148576194216</v>
      </c>
      <c r="J6659" s="2">
        <f>IFERROR(MIRR(B6659:G6659,Supuestos!$B$22,Supuestos!$B$22),"")</f>
        <v>0.275923098494508</v>
      </c>
      <c r="K6659" s="6">
        <v>8474.387620951948</v>
      </c>
      <c r="L6659" s="6">
        <v>44148.67201270047</v>
      </c>
      <c r="M6659" s="6">
        <v>154687950.04943135</v>
      </c>
      <c r="N6659" s="6">
        <v>3448.9016951061785</v>
      </c>
      <c r="O6659" s="6">
        <v>111667473.76853514</v>
      </c>
    </row>
    <row r="6660">
      <c r="A6660">
        <v>6656</v>
      </c>
      <c r="B6660" s="6">
        <v>-166070209.03425726</v>
      </c>
      <c r="C6660" s="6">
        <v>16452668.135717534</v>
      </c>
      <c r="D6660" s="6">
        <v>17886363.716005605</v>
      </c>
      <c r="E6660" s="6">
        <v>25123068.183260724</v>
      </c>
      <c r="F6660" s="6">
        <v>24684550.73667112</v>
      </c>
      <c r="G6660" s="6">
        <v>49939394.6931559</v>
      </c>
      <c r="H6660" s="6">
        <f>NPV(Supuestos!$B$22,C6660:G6660)+B6660</f>
        <v>-80365520.13009953</v>
      </c>
      <c r="I6660" s="2">
        <f>IFERROR(IRR(B6660:G6660),"")</f>
        <v>-0.057562115614130556</v>
      </c>
      <c r="J6660" s="2">
        <f>IFERROR(MIRR(B6660:G6660,Supuestos!$B$22,Supuestos!$B$22),"")</f>
        <v>-0.0012715500522554324</v>
      </c>
      <c r="K6660" s="6">
        <v>7307.632498416884</v>
      </c>
      <c r="L6660" s="6">
        <v>32387.335602009713</v>
      </c>
      <c r="M6660" s="6">
        <v>147136229.33966684</v>
      </c>
      <c r="N6660" s="6">
        <v>3557.7310021345816</v>
      </c>
      <c r="O6660" s="6">
        <v>105667384.8158061</v>
      </c>
    </row>
    <row r="6661">
      <c r="A6661">
        <v>6657</v>
      </c>
      <c r="B6661" s="6">
        <v>-175654757.6097355</v>
      </c>
      <c r="C6661" s="6">
        <v>47704339.26365423</v>
      </c>
      <c r="D6661" s="6">
        <v>56382062.02688675</v>
      </c>
      <c r="E6661" s="6">
        <v>69931403.01124525</v>
      </c>
      <c r="F6661" s="6">
        <v>66052305.78187871</v>
      </c>
      <c r="G6661" s="6">
        <v>99021679.8740246</v>
      </c>
      <c r="H6661" s="6">
        <f>NPV(Supuestos!$B$22,C6661:G6661)+B6661</f>
        <v>47314050.21068363</v>
      </c>
      <c r="I6661" s="2">
        <f>IFERROR(IRR(B6661:G6661),"")</f>
        <v>0.23481595107930414</v>
      </c>
      <c r="J6661" s="2">
        <f>IFERROR(MIRR(B6661:G6661,Supuestos!$B$22,Supuestos!$B$22),"")</f>
        <v>0.19569851605704658</v>
      </c>
      <c r="K6661" s="6">
        <v>7839.600110996726</v>
      </c>
      <c r="L6661" s="6">
        <v>42710.57881527559</v>
      </c>
      <c r="M6661" s="6">
        <v>148868048.93605798</v>
      </c>
      <c r="N6661" s="6">
        <v>3455.4144186278186</v>
      </c>
      <c r="O6661" s="6">
        <v>117088511.76776184</v>
      </c>
    </row>
    <row r="6662">
      <c r="A6662">
        <v>6658</v>
      </c>
      <c r="B6662" s="6">
        <v>-186572829.61090463</v>
      </c>
      <c r="C6662" s="6">
        <v>102492306.49831402</v>
      </c>
      <c r="D6662" s="6">
        <v>96695984.08832154</v>
      </c>
      <c r="E6662" s="6">
        <v>103934656.74511257</v>
      </c>
      <c r="F6662" s="6">
        <v>95741662.7434335</v>
      </c>
      <c r="G6662" s="6">
        <v>187415263.68650436</v>
      </c>
      <c r="H6662" s="6">
        <f>NPV(Supuestos!$B$22,C6662:G6662)+B6662</f>
        <v>201914420.5583067</v>
      </c>
      <c r="I6662" s="2">
        <f>IFERROR(IRR(B6662:G6662),"")</f>
        <v>0.49704727062105725</v>
      </c>
      <c r="J6662" s="2">
        <f>IFERROR(MIRR(B6662:G6662,Supuestos!$B$22,Supuestos!$B$22),"")</f>
        <v>0.320111230541954</v>
      </c>
      <c r="K6662" s="6">
        <v>8895.37443156283</v>
      </c>
      <c r="L6662" s="6">
        <v>46912.26736982959</v>
      </c>
      <c r="M6662" s="6">
        <v>153188654.9158469</v>
      </c>
      <c r="N6662" s="6">
        <v>3609.1346563460925</v>
      </c>
      <c r="O6662" s="6">
        <v>110798500.58579272</v>
      </c>
    </row>
    <row r="6663">
      <c r="A6663">
        <v>6659</v>
      </c>
      <c r="B6663" s="6">
        <v>-167920718.5817155</v>
      </c>
      <c r="C6663" s="6">
        <v>80972336.4153363</v>
      </c>
      <c r="D6663" s="6">
        <v>86296309.95450924</v>
      </c>
      <c r="E6663" s="6">
        <v>92033742.96824245</v>
      </c>
      <c r="F6663" s="6">
        <v>105538902.74607065</v>
      </c>
      <c r="G6663" s="6">
        <v>132868425.61899005</v>
      </c>
      <c r="H6663" s="6">
        <f>NPV(Supuestos!$B$22,C6663:G6663)+B6663</f>
        <v>163125209.62528485</v>
      </c>
      <c r="I6663" s="2">
        <f>IFERROR(IRR(B6663:G6663),"")</f>
        <v>0.4629907357314645</v>
      </c>
      <c r="J6663" s="2">
        <f>IFERROR(MIRR(B6663:G6663,Supuestos!$B$22,Supuestos!$B$22),"")</f>
        <v>0.30575484100170525</v>
      </c>
      <c r="K6663" s="6">
        <v>8460.525342841818</v>
      </c>
      <c r="L6663" s="6">
        <v>42902.89149604036</v>
      </c>
      <c r="M6663" s="6">
        <v>138882238.5190401</v>
      </c>
      <c r="N6663" s="6">
        <v>3253.1100345154605</v>
      </c>
      <c r="O6663" s="6">
        <v>107520132.82702471</v>
      </c>
    </row>
    <row r="6664">
      <c r="A6664">
        <v>6660</v>
      </c>
      <c r="B6664" s="6">
        <v>-177355298.19735008</v>
      </c>
      <c r="C6664" s="6">
        <v>57779488.836275674</v>
      </c>
      <c r="D6664" s="6">
        <v>66167268.14295564</v>
      </c>
      <c r="E6664" s="6">
        <v>51220219.22995183</v>
      </c>
      <c r="F6664" s="6">
        <v>61075707.428895876</v>
      </c>
      <c r="G6664" s="6">
        <v>114944780.5024412</v>
      </c>
      <c r="H6664" s="6">
        <f>NPV(Supuestos!$B$22,C6664:G6664)+B6664</f>
        <v>54674656.1769319</v>
      </c>
      <c r="I6664" s="2">
        <f>IFERROR(IRR(B6664:G6664),"")</f>
        <v>0.2503059354967621</v>
      </c>
      <c r="J6664" s="2">
        <f>IFERROR(MIRR(B6664:G6664,Supuestos!$B$22,Supuestos!$B$22),"")</f>
        <v>0.20294238948454324</v>
      </c>
      <c r="K6664" s="6">
        <v>8635.299643624734</v>
      </c>
      <c r="L6664" s="6">
        <v>35347.12370994184</v>
      </c>
      <c r="M6664" s="6">
        <v>152936657.81530046</v>
      </c>
      <c r="N6664" s="6">
        <v>3312.5011375173926</v>
      </c>
      <c r="O6664" s="6">
        <v>107893470.55627686</v>
      </c>
    </row>
    <row r="6665">
      <c r="A6665">
        <v>6661</v>
      </c>
      <c r="B6665" s="6">
        <v>-173557465.46723425</v>
      </c>
      <c r="C6665" s="6">
        <v>47518820.40699759</v>
      </c>
      <c r="D6665" s="6">
        <v>63278651.63348308</v>
      </c>
      <c r="E6665" s="6">
        <v>81181221.01411198</v>
      </c>
      <c r="F6665" s="6">
        <v>48723111.94811615</v>
      </c>
      <c r="G6665" s="6">
        <v>99972790.45652875</v>
      </c>
      <c r="H6665" s="6">
        <f>NPV(Supuestos!$B$22,C6665:G6665)+B6665</f>
        <v>52382318.12906347</v>
      </c>
      <c r="I6665" s="2">
        <f>IFERROR(IRR(B6665:G6665),"")</f>
        <v>0.2480492422093757</v>
      </c>
      <c r="J6665" s="2">
        <f>IFERROR(MIRR(B6665:G6665,Supuestos!$B$22,Supuestos!$B$22),"")</f>
        <v>0.2017516668193413</v>
      </c>
      <c r="K6665" s="6">
        <v>8074.304964856701</v>
      </c>
      <c r="L6665" s="6">
        <v>40557.09339380502</v>
      </c>
      <c r="M6665" s="6">
        <v>147359838.2232537</v>
      </c>
      <c r="N6665" s="6">
        <v>3551.5423671652875</v>
      </c>
      <c r="O6665" s="6">
        <v>110554463.21978825</v>
      </c>
    </row>
    <row r="6666">
      <c r="A6666">
        <v>6662</v>
      </c>
      <c r="B6666" s="6">
        <v>-159267299.15401572</v>
      </c>
      <c r="C6666" s="6">
        <v>47820553.19789973</v>
      </c>
      <c r="D6666" s="6">
        <v>64983772.81765209</v>
      </c>
      <c r="E6666" s="6">
        <v>71533375.57992071</v>
      </c>
      <c r="F6666" s="6">
        <v>76658307.6354737</v>
      </c>
      <c r="G6666" s="6">
        <v>121237109.91861236</v>
      </c>
      <c r="H6666" s="6">
        <f>NPV(Supuestos!$B$22,C6666:G6666)+B6666</f>
        <v>89321076.46006832</v>
      </c>
      <c r="I6666" s="2">
        <f>IFERROR(IRR(B6666:G6666),"")</f>
        <v>0.3225004106350469</v>
      </c>
      <c r="J6666" s="2">
        <f>IFERROR(MIRR(B6666:G6666,Supuestos!$B$22,Supuestos!$B$22),"")</f>
        <v>0.24616540784139684</v>
      </c>
      <c r="K6666" s="6">
        <v>7877.103403742136</v>
      </c>
      <c r="L6666" s="6">
        <v>43115.94888319619</v>
      </c>
      <c r="M6666" s="6">
        <v>132096996.137744</v>
      </c>
      <c r="N6666" s="6">
        <v>3373.0590938590467</v>
      </c>
      <c r="O6666" s="6">
        <v>107767991.35838033</v>
      </c>
    </row>
    <row r="6667">
      <c r="A6667">
        <v>6663</v>
      </c>
      <c r="B6667" s="6">
        <v>-172859942.62649304</v>
      </c>
      <c r="C6667" s="6">
        <v>45788302.15664348</v>
      </c>
      <c r="D6667" s="6">
        <v>54005160.92973841</v>
      </c>
      <c r="E6667" s="6">
        <v>46910957.623473756</v>
      </c>
      <c r="F6667" s="6">
        <v>54517210.83244975</v>
      </c>
      <c r="G6667" s="6">
        <v>98578617.39930919</v>
      </c>
      <c r="H6667" s="6">
        <f>NPV(Supuestos!$B$22,C6667:G6667)+B6667</f>
        <v>24001222.766989537</v>
      </c>
      <c r="I6667" s="2">
        <f>IFERROR(IRR(B6667:G6667),"")</f>
        <v>0.19020215811932095</v>
      </c>
      <c r="J6667" s="2">
        <f>IFERROR(MIRR(B6667:G6667,Supuestos!$B$22,Supuestos!$B$22),"")</f>
        <v>0.17003267098862174</v>
      </c>
      <c r="K6667" s="6">
        <v>7682.885741469798</v>
      </c>
      <c r="L6667" s="6">
        <v>41262.61495911437</v>
      </c>
      <c r="M6667" s="6">
        <v>147498666.13648197</v>
      </c>
      <c r="N6667" s="6">
        <v>3528.577923712631</v>
      </c>
      <c r="O6667" s="6">
        <v>108840961.18882205</v>
      </c>
    </row>
    <row r="6668">
      <c r="A6668">
        <v>6664</v>
      </c>
      <c r="B6668" s="6">
        <v>-147222353.48271048</v>
      </c>
      <c r="C6668" s="6">
        <v>45365167.13199491</v>
      </c>
      <c r="D6668" s="6">
        <v>21372952.69179397</v>
      </c>
      <c r="E6668" s="6">
        <v>28958935.686637852</v>
      </c>
      <c r="F6668" s="6">
        <v>35317136.7652562</v>
      </c>
      <c r="G6668" s="6">
        <v>73010705.30518907</v>
      </c>
      <c r="H6668" s="6">
        <f>NPV(Supuestos!$B$22,C6668:G6668)+B6668</f>
        <v>-12606044.78448271</v>
      </c>
      <c r="I6668" s="2">
        <f>IFERROR(IRR(B6668:G6668),"")</f>
        <v>0.10695676816217563</v>
      </c>
      <c r="J6668" s="2">
        <f>IFERROR(MIRR(B6668:G6668,Supuestos!$B$22,Supuestos!$B$22),"")</f>
        <v>0.11977208233476189</v>
      </c>
      <c r="K6668" s="6">
        <v>7830.833814920371</v>
      </c>
      <c r="L6668" s="6">
        <v>32380.02661033286</v>
      </c>
      <c r="M6668" s="6">
        <v>126937344.89805321</v>
      </c>
      <c r="N6668" s="6">
        <v>3317.3270103211203</v>
      </c>
      <c r="O6668" s="6">
        <v>110381929.03457505</v>
      </c>
    </row>
    <row r="6669">
      <c r="A6669">
        <v>6665</v>
      </c>
      <c r="B6669" s="6">
        <v>-189276870.9839352</v>
      </c>
      <c r="C6669" s="6">
        <v>69204893.70934743</v>
      </c>
      <c r="D6669" s="6">
        <v>73200830.78817412</v>
      </c>
      <c r="E6669" s="6">
        <v>71318367.85475668</v>
      </c>
      <c r="F6669" s="6">
        <v>62960913.69603083</v>
      </c>
      <c r="G6669" s="6">
        <v>103245997.17679267</v>
      </c>
      <c r="H6669" s="6">
        <f>NPV(Supuestos!$B$22,C6669:G6669)+B6669</f>
        <v>66793356.26088912</v>
      </c>
      <c r="I6669" s="2">
        <f>IFERROR(IRR(B6669:G6669),"")</f>
        <v>0.2722042415732755</v>
      </c>
      <c r="J6669" s="2">
        <f>IFERROR(MIRR(B6669:G6669,Supuestos!$B$22,Supuestos!$B$22),"")</f>
        <v>0.21103629476323027</v>
      </c>
      <c r="K6669" s="6">
        <v>8448.520595431008</v>
      </c>
      <c r="L6669" s="6">
        <v>39288.56828918509</v>
      </c>
      <c r="M6669" s="6">
        <v>162722448.715441</v>
      </c>
      <c r="N6669" s="6">
        <v>3313.2286876129606</v>
      </c>
      <c r="O6669" s="6">
        <v>113925846.98113395</v>
      </c>
    </row>
    <row r="6670">
      <c r="A6670">
        <v>6666</v>
      </c>
      <c r="B6670" s="6">
        <v>-177008235.00776875</v>
      </c>
      <c r="C6670" s="6">
        <v>31041314.462587792</v>
      </c>
      <c r="D6670" s="6">
        <v>38617052.56422141</v>
      </c>
      <c r="E6670" s="6">
        <v>40304014.325660646</v>
      </c>
      <c r="F6670" s="6">
        <v>31291649.89954697</v>
      </c>
      <c r="G6670" s="6">
        <v>62546573.48515529</v>
      </c>
      <c r="H6670" s="6">
        <f>NPV(Supuestos!$B$22,C6670:G6670)+B6670</f>
        <v>-41848483.05999167</v>
      </c>
      <c r="I6670" s="2">
        <f>IFERROR(IRR(B6670:G6670),"")</f>
        <v>0.044643410313651426</v>
      </c>
      <c r="J6670" s="2">
        <f>IFERROR(MIRR(B6670:G6670,Supuestos!$B$22,Supuestos!$B$22),"")</f>
        <v>0.08012901931923566</v>
      </c>
      <c r="K6670" s="6">
        <v>7462.841610851124</v>
      </c>
      <c r="L6670" s="6">
        <v>35108.66699033632</v>
      </c>
      <c r="M6670" s="6">
        <v>156047401.33440897</v>
      </c>
      <c r="N6670" s="6">
        <v>3335.0380274777613</v>
      </c>
      <c r="O6670" s="6">
        <v>108774213.4191248</v>
      </c>
    </row>
    <row r="6671">
      <c r="A6671">
        <v>6667</v>
      </c>
      <c r="B6671" s="6">
        <v>-160238839.74676976</v>
      </c>
      <c r="C6671" s="6">
        <v>76463325.8810086</v>
      </c>
      <c r="D6671" s="6">
        <v>75487843.67384969</v>
      </c>
      <c r="E6671" s="6">
        <v>97304668.35260378</v>
      </c>
      <c r="F6671" s="6">
        <v>85118903.79060176</v>
      </c>
      <c r="G6671" s="6">
        <v>134573529.2933025</v>
      </c>
      <c r="H6671" s="6">
        <f>NPV(Supuestos!$B$22,C6671:G6671)+B6671</f>
        <v>150888075.49710363</v>
      </c>
      <c r="I6671" s="2">
        <f>IFERROR(IRR(B6671:G6671),"")</f>
        <v>0.45204818625361765</v>
      </c>
      <c r="J6671" s="2">
        <f>IFERROR(MIRR(B6671:G6671,Supuestos!$B$22,Supuestos!$B$22),"")</f>
        <v>0.3017836409488739</v>
      </c>
      <c r="K6671" s="6">
        <v>8621.15887023852</v>
      </c>
      <c r="L6671" s="6">
        <v>42265.23567277557</v>
      </c>
      <c r="M6671" s="6">
        <v>131088814.8329241</v>
      </c>
      <c r="N6671" s="6">
        <v>3357.445287052542</v>
      </c>
      <c r="O6671" s="6">
        <v>107320466.04608195</v>
      </c>
    </row>
    <row r="6672">
      <c r="A6672">
        <v>6668</v>
      </c>
      <c r="B6672" s="6">
        <v>-172655742.19083363</v>
      </c>
      <c r="C6672" s="6">
        <v>64617700.03625792</v>
      </c>
      <c r="D6672" s="6">
        <v>54206912.713025376</v>
      </c>
      <c r="E6672" s="6">
        <v>57524484.758294195</v>
      </c>
      <c r="F6672" s="6">
        <v>48101131.89460528</v>
      </c>
      <c r="G6672" s="6">
        <v>95580102.48670082</v>
      </c>
      <c r="H6672" s="6">
        <f>NPV(Supuestos!$B$22,C6672:G6672)+B6672</f>
        <v>42685340.35264017</v>
      </c>
      <c r="I6672" s="2">
        <f>IFERROR(IRR(B6672:G6672),"")</f>
        <v>0.23417839433159982</v>
      </c>
      <c r="J6672" s="2">
        <f>IFERROR(MIRR(B6672:G6672,Supuestos!$B$22,Supuestos!$B$22),"")</f>
        <v>0.1914999388367209</v>
      </c>
      <c r="K6672" s="6">
        <v>8047.123482155288</v>
      </c>
      <c r="L6672" s="6">
        <v>40026.90039011101</v>
      </c>
      <c r="M6672" s="6">
        <v>146887629.3870614</v>
      </c>
      <c r="N6672" s="6">
        <v>3529.097690961013</v>
      </c>
      <c r="O6672" s="6">
        <v>109023292.65629925</v>
      </c>
    </row>
    <row r="6673">
      <c r="A6673">
        <v>6669</v>
      </c>
      <c r="B6673" s="6">
        <v>-175150742.42094088</v>
      </c>
      <c r="C6673" s="6">
        <v>69514684.30759221</v>
      </c>
      <c r="D6673" s="6">
        <v>55114469.22486616</v>
      </c>
      <c r="E6673" s="6">
        <v>71431193.60345452</v>
      </c>
      <c r="F6673" s="6">
        <v>49255315.23821191</v>
      </c>
      <c r="G6673" s="6">
        <v>99676617.89742808</v>
      </c>
      <c r="H6673" s="6">
        <f>NPV(Supuestos!$B$22,C6673:G6673)+B6673</f>
        <v>57381878.91287401</v>
      </c>
      <c r="I6673" s="2">
        <f>IFERROR(IRR(B6673:G6673),"")</f>
        <v>0.2637289954882712</v>
      </c>
      <c r="J6673" s="2">
        <f>IFERROR(MIRR(B6673:G6673,Supuestos!$B$22,Supuestos!$B$22),"")</f>
        <v>0.20647751471923326</v>
      </c>
      <c r="K6673" s="6">
        <v>8282.751530961708</v>
      </c>
      <c r="L6673" s="6">
        <v>39756.941426893245</v>
      </c>
      <c r="M6673" s="6">
        <v>148806993.0233445</v>
      </c>
      <c r="N6673" s="6">
        <v>3369.17328791072</v>
      </c>
      <c r="O6673" s="6">
        <v>117409769.36017191</v>
      </c>
    </row>
    <row r="6674">
      <c r="A6674">
        <v>6670</v>
      </c>
      <c r="B6674" s="6">
        <v>-176483023.66941628</v>
      </c>
      <c r="C6674" s="6">
        <v>41121532.861290716</v>
      </c>
      <c r="D6674" s="6">
        <v>28897484.98606269</v>
      </c>
      <c r="E6674" s="6">
        <v>28212554.405390427</v>
      </c>
      <c r="F6674" s="6">
        <v>14516929.001179509</v>
      </c>
      <c r="G6674" s="6">
        <v>64884675.371897124</v>
      </c>
      <c r="H6674" s="6">
        <f>NPV(Supuestos!$B$22,C6674:G6674)+B6674</f>
        <v>-56838902.10657691</v>
      </c>
      <c r="I6674" s="2">
        <f>IFERROR(IRR(B6674:G6674),"")</f>
        <v>0.0020422953971101824</v>
      </c>
      <c r="J6674" s="2">
        <f>IFERROR(MIRR(B6674:G6674,Supuestos!$B$22,Supuestos!$B$22),"")</f>
        <v>0.05473300731775277</v>
      </c>
      <c r="K6674" s="6">
        <v>7147.488428270667</v>
      </c>
      <c r="L6674" s="6">
        <v>36774.27171875106</v>
      </c>
      <c r="M6674" s="6">
        <v>155455529.14398792</v>
      </c>
      <c r="N6674" s="6">
        <v>3500.2975764373937</v>
      </c>
      <c r="O6674" s="6">
        <v>103077119.57593797</v>
      </c>
    </row>
    <row r="6675">
      <c r="A6675">
        <v>6671</v>
      </c>
      <c r="B6675" s="6">
        <v>-172443100.7158059</v>
      </c>
      <c r="C6675" s="6">
        <v>99209405.49840675</v>
      </c>
      <c r="D6675" s="6">
        <v>77291242.5148377</v>
      </c>
      <c r="E6675" s="6">
        <v>74674210.81522474</v>
      </c>
      <c r="F6675" s="6">
        <v>84594988.51216745</v>
      </c>
      <c r="G6675" s="6">
        <v>126594448.59416005</v>
      </c>
      <c r="H6675" s="6">
        <f>NPV(Supuestos!$B$22,C6675:G6675)+B6675</f>
        <v>140294974.17060226</v>
      </c>
      <c r="I6675" s="2">
        <f>IFERROR(IRR(B6675:G6675),"")</f>
        <v>0.43589380991744464</v>
      </c>
      <c r="J6675" s="2">
        <f>IFERROR(MIRR(B6675:G6675,Supuestos!$B$22,Supuestos!$B$22),"")</f>
        <v>0.2841384158081346</v>
      </c>
      <c r="K6675" s="6">
        <v>8298.332769527802</v>
      </c>
      <c r="L6675" s="6">
        <v>45481.607575325455</v>
      </c>
      <c r="M6675" s="6">
        <v>142249379.55155572</v>
      </c>
      <c r="N6675" s="6">
        <v>3411.45064458251</v>
      </c>
      <c r="O6675" s="6">
        <v>114128772.82784228</v>
      </c>
    </row>
    <row r="6676">
      <c r="A6676">
        <v>6672</v>
      </c>
      <c r="B6676" s="6">
        <v>-159160975.43311882</v>
      </c>
      <c r="C6676" s="6">
        <v>44764944.08310777</v>
      </c>
      <c r="D6676" s="6">
        <v>41362631.857669294</v>
      </c>
      <c r="E6676" s="6">
        <v>53741855.1341326</v>
      </c>
      <c r="F6676" s="6">
        <v>32502938.18484974</v>
      </c>
      <c r="G6676" s="6">
        <v>81860904.4567444</v>
      </c>
      <c r="H6676" s="6">
        <f>NPV(Supuestos!$B$22,C6676:G6676)+B6676</f>
        <v>9968280.193384785</v>
      </c>
      <c r="I6676" s="2">
        <f>IFERROR(IRR(B6676:G6676),"")</f>
        <v>0.16379219451817661</v>
      </c>
      <c r="J6676" s="2">
        <f>IFERROR(MIRR(B6676:G6676,Supuestos!$B$22,Supuestos!$B$22),"")</f>
        <v>0.15393482535495795</v>
      </c>
      <c r="K6676" s="6">
        <v>7367.553860513257</v>
      </c>
      <c r="L6676" s="6">
        <v>40692.47401925853</v>
      </c>
      <c r="M6676" s="6">
        <v>135176655.90876493</v>
      </c>
      <c r="N6676" s="6">
        <v>3354.42551507925</v>
      </c>
      <c r="O6676" s="6">
        <v>110035837.4483967</v>
      </c>
    </row>
    <row r="6677">
      <c r="A6677">
        <v>6673</v>
      </c>
      <c r="B6677" s="6">
        <v>-183143351.54562855</v>
      </c>
      <c r="C6677" s="6">
        <v>66920794.62647088</v>
      </c>
      <c r="D6677" s="6">
        <v>56186267.8878987</v>
      </c>
      <c r="E6677" s="6">
        <v>59188504.31160307</v>
      </c>
      <c r="F6677" s="6">
        <v>63081940.61629559</v>
      </c>
      <c r="G6677" s="6">
        <v>102708473.26425534</v>
      </c>
      <c r="H6677" s="6">
        <f>NPV(Supuestos!$B$22,C6677:G6677)+B6677</f>
        <v>49436298.53854231</v>
      </c>
      <c r="I6677" s="2">
        <f>IFERROR(IRR(B6677:G6677),"")</f>
        <v>0.24031342737109365</v>
      </c>
      <c r="J6677" s="2">
        <f>IFERROR(MIRR(B6677:G6677,Supuestos!$B$22,Supuestos!$B$22),"")</f>
        <v>0.19580664486550114</v>
      </c>
      <c r="K6677" s="6">
        <v>8011.468194308174</v>
      </c>
      <c r="L6677" s="6">
        <v>40481.67508937245</v>
      </c>
      <c r="M6677" s="6">
        <v>157197939.35116255</v>
      </c>
      <c r="N6677" s="6">
        <v>3343.364996649325</v>
      </c>
      <c r="O6677" s="6">
        <v>110253097.87790959</v>
      </c>
    </row>
    <row r="6678">
      <c r="A6678">
        <v>6674</v>
      </c>
      <c r="B6678" s="6">
        <v>-157897784.27052507</v>
      </c>
      <c r="C6678" s="6">
        <v>60501382.34635666</v>
      </c>
      <c r="D6678" s="6">
        <v>63326827.28121248</v>
      </c>
      <c r="E6678" s="6">
        <v>45837397.39760385</v>
      </c>
      <c r="F6678" s="6">
        <v>63138495.552890256</v>
      </c>
      <c r="G6678" s="6">
        <v>108576872.26207834</v>
      </c>
      <c r="H6678" s="6">
        <f>NPV(Supuestos!$B$22,C6678:G6678)+B6678</f>
        <v>68614961.7335635</v>
      </c>
      <c r="I6678" s="2">
        <f>IFERROR(IRR(B6678:G6678),"")</f>
        <v>0.2948499989341819</v>
      </c>
      <c r="J6678" s="2">
        <f>IFERROR(MIRR(B6678:G6678,Supuestos!$B$22,Supuestos!$B$22),"")</f>
        <v>0.22531619381312806</v>
      </c>
      <c r="K6678" s="6">
        <v>7405.694268013627</v>
      </c>
      <c r="L6678" s="6">
        <v>43845.48445552448</v>
      </c>
      <c r="M6678" s="6">
        <v>131921284.03768042</v>
      </c>
      <c r="N6678" s="6">
        <v>3274.285291942457</v>
      </c>
      <c r="O6678" s="6">
        <v>106927531.59515274</v>
      </c>
    </row>
    <row r="6679">
      <c r="A6679">
        <v>6675</v>
      </c>
      <c r="B6679" s="6">
        <v>-177269065.31697848</v>
      </c>
      <c r="C6679" s="6">
        <v>73697579.62325044</v>
      </c>
      <c r="D6679" s="6">
        <v>77667230.51320574</v>
      </c>
      <c r="E6679" s="6">
        <v>77459245.4789445</v>
      </c>
      <c r="F6679" s="6">
        <v>92747119.9251278</v>
      </c>
      <c r="G6679" s="6">
        <v>118373030.98590143</v>
      </c>
      <c r="H6679" s="6">
        <f>NPV(Supuestos!$B$22,C6679:G6679)+B6679</f>
        <v>115816114.11338267</v>
      </c>
      <c r="I6679" s="2">
        <f>IFERROR(IRR(B6679:G6679),"")</f>
        <v>0.36665854076627913</v>
      </c>
      <c r="J6679" s="2">
        <f>IFERROR(MIRR(B6679:G6679,Supuestos!$B$22,Supuestos!$B$22),"")</f>
        <v>0.26059921382326756</v>
      </c>
      <c r="K6679" s="6">
        <v>9061.145690272442</v>
      </c>
      <c r="L6679" s="6">
        <v>37646.054997104715</v>
      </c>
      <c r="M6679" s="6">
        <v>149979754.1975565</v>
      </c>
      <c r="N6679" s="6">
        <v>3385.9327338946364</v>
      </c>
      <c r="O6679" s="6">
        <v>109331005.8412521</v>
      </c>
    </row>
    <row r="6680">
      <c r="A6680">
        <v>6676</v>
      </c>
      <c r="B6680" s="6">
        <v>-166406522.71378595</v>
      </c>
      <c r="C6680" s="6">
        <v>74205519.66913441</v>
      </c>
      <c r="D6680" s="6">
        <v>76372633.87095296</v>
      </c>
      <c r="E6680" s="6">
        <v>70811152.34400204</v>
      </c>
      <c r="F6680" s="6">
        <v>71631640.26343213</v>
      </c>
      <c r="G6680" s="6">
        <v>114177054.86140469</v>
      </c>
      <c r="H6680" s="6">
        <f>NPV(Supuestos!$B$22,C6680:G6680)+B6680</f>
        <v>106959477.00814167</v>
      </c>
      <c r="I6680" s="2">
        <f>IFERROR(IRR(B6680:G6680),"")</f>
        <v>0.3699320904340636</v>
      </c>
      <c r="J6680" s="2">
        <f>IFERROR(MIRR(B6680:G6680,Supuestos!$B$22,Supuestos!$B$22),"")</f>
        <v>0.2589824662124278</v>
      </c>
      <c r="K6680" s="6">
        <v>8993.979667638234</v>
      </c>
      <c r="L6680" s="6">
        <v>38484.3838892031</v>
      </c>
      <c r="M6680" s="6">
        <v>138716301.4160998</v>
      </c>
      <c r="N6680" s="6">
        <v>3458.603973531475</v>
      </c>
      <c r="O6680" s="6">
        <v>112602835.22693746</v>
      </c>
    </row>
    <row r="6681">
      <c r="A6681">
        <v>6677</v>
      </c>
      <c r="B6681" s="6">
        <v>-180845697.64286685</v>
      </c>
      <c r="C6681" s="6">
        <v>60344271.92247243</v>
      </c>
      <c r="D6681" s="6">
        <v>53334243.77634327</v>
      </c>
      <c r="E6681" s="6">
        <v>54820517.59859187</v>
      </c>
      <c r="F6681" s="6">
        <v>44477789.96196955</v>
      </c>
      <c r="G6681" s="6">
        <v>93064531.17825586</v>
      </c>
      <c r="H6681" s="6">
        <f>NPV(Supuestos!$B$22,C6681:G6681)+B6681</f>
        <v>24798354.31768628</v>
      </c>
      <c r="I6681" s="2">
        <f>IFERROR(IRR(B6681:G6681),"")</f>
        <v>0.19291596904403868</v>
      </c>
      <c r="J6681" s="2">
        <f>IFERROR(MIRR(B6681:G6681,Supuestos!$B$22,Supuestos!$B$22),"")</f>
        <v>0.16967833415808564</v>
      </c>
      <c r="K6681" s="6">
        <v>7541.96013992732</v>
      </c>
      <c r="L6681" s="6">
        <v>42328.586671661105</v>
      </c>
      <c r="M6681" s="6">
        <v>155306456.5662967</v>
      </c>
      <c r="N6681" s="6">
        <v>3469.149951233218</v>
      </c>
      <c r="O6681" s="6">
        <v>110935368.84090585</v>
      </c>
    </row>
    <row r="6682">
      <c r="A6682">
        <v>6678</v>
      </c>
      <c r="B6682" s="6">
        <v>-157790288.6808456</v>
      </c>
      <c r="C6682" s="6">
        <v>58733202.99627936</v>
      </c>
      <c r="D6682" s="6">
        <v>35924960.04372682</v>
      </c>
      <c r="E6682" s="6">
        <v>53692054.505958416</v>
      </c>
      <c r="F6682" s="6">
        <v>58434002.804003395</v>
      </c>
      <c r="G6682" s="6">
        <v>99086985.01893987</v>
      </c>
      <c r="H6682" s="6">
        <f>NPV(Supuestos!$B$22,C6682:G6682)+B6682</f>
        <v>43674058.130563945</v>
      </c>
      <c r="I6682" s="2">
        <f>IFERROR(IRR(B6682:G6682),"")</f>
        <v>0.23893467688341527</v>
      </c>
      <c r="J6682" s="2">
        <f>IFERROR(MIRR(B6682:G6682,Supuestos!$B$22,Supuestos!$B$22),"")</f>
        <v>0.19709450482432223</v>
      </c>
      <c r="K6682" s="6">
        <v>7146.118455064336</v>
      </c>
      <c r="L6682" s="6">
        <v>45308.52214783289</v>
      </c>
      <c r="M6682" s="6">
        <v>131887883.37746</v>
      </c>
      <c r="N6682" s="6">
        <v>3282.048310122142</v>
      </c>
      <c r="O6682" s="6">
        <v>106748843.37068671</v>
      </c>
    </row>
    <row r="6683">
      <c r="A6683">
        <v>6679</v>
      </c>
      <c r="B6683" s="6">
        <v>-161500477.70220065</v>
      </c>
      <c r="C6683" s="6">
        <v>64513810.61683689</v>
      </c>
      <c r="D6683" s="6">
        <v>71309473.46077396</v>
      </c>
      <c r="E6683" s="6">
        <v>61468464.29502185</v>
      </c>
      <c r="F6683" s="6">
        <v>74828535.90715134</v>
      </c>
      <c r="G6683" s="6">
        <v>121836056.11147358</v>
      </c>
      <c r="H6683" s="6">
        <f>NPV(Supuestos!$B$22,C6683:G6683)+B6683</f>
        <v>99032701.11518846</v>
      </c>
      <c r="I6683" s="2">
        <f>IFERROR(IRR(B6683:G6683),"")</f>
        <v>0.35030927987505106</v>
      </c>
      <c r="J6683" s="2">
        <f>IFERROR(MIRR(B6683:G6683,Supuestos!$B$22,Supuestos!$B$22),"")</f>
        <v>0.25441921188022576</v>
      </c>
      <c r="K6683" s="6">
        <v>8754.12934482427</v>
      </c>
      <c r="L6683" s="6">
        <v>38073.89977331928</v>
      </c>
      <c r="M6683" s="6">
        <v>134836170.23999965</v>
      </c>
      <c r="N6683" s="6">
        <v>3395.9644478435316</v>
      </c>
      <c r="O6683" s="6">
        <v>113224542.96368863</v>
      </c>
    </row>
    <row r="6684">
      <c r="A6684">
        <v>6680</v>
      </c>
      <c r="B6684" s="6">
        <v>-171259470.97376084</v>
      </c>
      <c r="C6684" s="6">
        <v>108561956.82430506</v>
      </c>
      <c r="D6684" s="6">
        <v>111224836.11637628</v>
      </c>
      <c r="E6684" s="6">
        <v>116428587.55439289</v>
      </c>
      <c r="F6684" s="6">
        <v>103143161.02678296</v>
      </c>
      <c r="G6684" s="6">
        <v>164848112.41699427</v>
      </c>
      <c r="H6684" s="6">
        <f>NPV(Supuestos!$B$22,C6684:G6684)+B6684</f>
        <v>234826171.09388262</v>
      </c>
      <c r="I6684" s="2">
        <f>IFERROR(IRR(B6684:G6684),"")</f>
        <v>0.5996791062873464</v>
      </c>
      <c r="J6684" s="2">
        <f>IFERROR(MIRR(B6684:G6684,Supuestos!$B$22,Supuestos!$B$22),"")</f>
        <v>0.35486947594306617</v>
      </c>
      <c r="K6684" s="6">
        <v>9104.629819255528</v>
      </c>
      <c r="L6684" s="6">
        <v>44139.782046863955</v>
      </c>
      <c r="M6684" s="6">
        <v>139109360.90661544</v>
      </c>
      <c r="N6684" s="6">
        <v>3356.522394126902</v>
      </c>
      <c r="O6684" s="6">
        <v>107533984.64673899</v>
      </c>
    </row>
    <row r="6685">
      <c r="A6685">
        <v>6681</v>
      </c>
      <c r="B6685" s="6">
        <v>-183948221.35188362</v>
      </c>
      <c r="C6685" s="6">
        <v>61520225.05035927</v>
      </c>
      <c r="D6685" s="6">
        <v>85149574.573362</v>
      </c>
      <c r="E6685" s="6">
        <v>67740829.18642005</v>
      </c>
      <c r="F6685" s="6">
        <v>61235535.8769425</v>
      </c>
      <c r="G6685" s="6">
        <v>108273923.07150292</v>
      </c>
      <c r="H6685" s="6">
        <f>NPV(Supuestos!$B$22,C6685:G6685)+B6685</f>
        <v>73750287.10099208</v>
      </c>
      <c r="I6685" s="2">
        <f>IFERROR(IRR(B6685:G6685),"")</f>
        <v>0.2870565678846396</v>
      </c>
      <c r="J6685" s="2">
        <f>IFERROR(MIRR(B6685:G6685,Supuestos!$B$22,Supuestos!$B$22),"")</f>
        <v>0.21951771606692794</v>
      </c>
      <c r="K6685" s="6">
        <v>9004.92991554766</v>
      </c>
      <c r="L6685" s="6">
        <v>35610.11687919771</v>
      </c>
      <c r="M6685" s="6">
        <v>158294892.80935273</v>
      </c>
      <c r="N6685" s="6">
        <v>3546.450928412378</v>
      </c>
      <c r="O6685" s="6">
        <v>107205840.34674709</v>
      </c>
    </row>
    <row r="6686">
      <c r="A6686">
        <v>6682</v>
      </c>
      <c r="B6686" s="6">
        <v>-161398517.73093584</v>
      </c>
      <c r="C6686" s="6">
        <v>50045688.6861026</v>
      </c>
      <c r="D6686" s="6">
        <v>60954075.8820748</v>
      </c>
      <c r="E6686" s="6">
        <v>55432846.54770735</v>
      </c>
      <c r="F6686" s="6">
        <v>56680684.27160807</v>
      </c>
      <c r="G6686" s="6">
        <v>90488469.36544845</v>
      </c>
      <c r="H6686" s="6">
        <f>NPV(Supuestos!$B$22,C6686:G6686)+B6686</f>
        <v>47375374.52693172</v>
      </c>
      <c r="I6686" s="2">
        <f>IFERROR(IRR(B6686:G6686),"")</f>
        <v>0.24691686182945222</v>
      </c>
      <c r="J6686" s="2">
        <f>IFERROR(MIRR(B6686:G6686,Supuestos!$B$22,Supuestos!$B$22),"")</f>
        <v>0.2002181239505778</v>
      </c>
      <c r="K6686" s="6">
        <v>8801.16355042051</v>
      </c>
      <c r="L6686" s="6">
        <v>32115.629551537982</v>
      </c>
      <c r="M6686" s="6">
        <v>138786125.07431152</v>
      </c>
      <c r="N6686" s="6">
        <v>3345.652644863973</v>
      </c>
      <c r="O6686" s="6">
        <v>105012558.57755147</v>
      </c>
    </row>
    <row r="6687">
      <c r="A6687">
        <v>6683</v>
      </c>
      <c r="B6687" s="6">
        <v>-164100345.5368068</v>
      </c>
      <c r="C6687" s="6">
        <v>63543044.11166994</v>
      </c>
      <c r="D6687" s="6">
        <v>62881548.830045804</v>
      </c>
      <c r="E6687" s="6">
        <v>55368413.94810832</v>
      </c>
      <c r="F6687" s="6">
        <v>58586169.61166178</v>
      </c>
      <c r="G6687" s="6">
        <v>121639796.7468544</v>
      </c>
      <c r="H6687" s="6">
        <f>NPV(Supuestos!$B$22,C6687:G6687)+B6687</f>
        <v>75260193.44188917</v>
      </c>
      <c r="I6687" s="2">
        <f>IFERROR(IRR(B6687:G6687),"")</f>
        <v>0.3013551850401152</v>
      </c>
      <c r="J6687" s="2">
        <f>IFERROR(MIRR(B6687:G6687,Supuestos!$B$22,Supuestos!$B$22),"")</f>
        <v>0.22940071978178</v>
      </c>
      <c r="K6687" s="6">
        <v>8193.868600431693</v>
      </c>
      <c r="L6687" s="6">
        <v>39374.99087954678</v>
      </c>
      <c r="M6687" s="6">
        <v>138289665.42399058</v>
      </c>
      <c r="N6687" s="6">
        <v>3398.363241056601</v>
      </c>
      <c r="O6687" s="6">
        <v>107956633.54050495</v>
      </c>
    </row>
    <row r="6688">
      <c r="A6688">
        <v>6684</v>
      </c>
      <c r="B6688" s="6">
        <v>-169747848.06700715</v>
      </c>
      <c r="C6688" s="6">
        <v>20054854.584330525</v>
      </c>
      <c r="D6688" s="6">
        <v>25797724.807132114</v>
      </c>
      <c r="E6688" s="6">
        <v>26896911.228915915</v>
      </c>
      <c r="F6688" s="6">
        <v>17166795.030422147</v>
      </c>
      <c r="G6688" s="6">
        <v>81032709.6356036</v>
      </c>
      <c r="H6688" s="6">
        <f>NPV(Supuestos!$B$22,C6688:G6688)+B6688</f>
        <v>-61900738.924551085</v>
      </c>
      <c r="I6688" s="2">
        <f>IFERROR(IRR(B6688:G6688),"")</f>
        <v>0.0019279693342749787</v>
      </c>
      <c r="J6688" s="2">
        <f>IFERROR(MIRR(B6688:G6688,Supuestos!$B$22,Supuestos!$B$22),"")</f>
        <v>0.04113176617403225</v>
      </c>
      <c r="K6688" s="6">
        <v>7650.836338780033</v>
      </c>
      <c r="L6688" s="6">
        <v>33465.68151943028</v>
      </c>
      <c r="M6688" s="6">
        <v>149264611.88533542</v>
      </c>
      <c r="N6688" s="6">
        <v>3518.589625072976</v>
      </c>
      <c r="O6688" s="6">
        <v>110827231.7045107</v>
      </c>
    </row>
    <row r="6689">
      <c r="A6689">
        <v>6685</v>
      </c>
      <c r="B6689" s="6">
        <v>-186083735.0968487</v>
      </c>
      <c r="C6689" s="6">
        <v>68523173.26431182</v>
      </c>
      <c r="D6689" s="6">
        <v>60840988.804734156</v>
      </c>
      <c r="E6689" s="6">
        <v>75823023.9866465</v>
      </c>
      <c r="F6689" s="6">
        <v>63253703.88683483</v>
      </c>
      <c r="G6689" s="6">
        <v>119877264.6676616</v>
      </c>
      <c r="H6689" s="6">
        <f>NPV(Supuestos!$B$22,C6689:G6689)+B6689</f>
        <v>71729623.75434886</v>
      </c>
      <c r="I6689" s="2">
        <f>IFERROR(IRR(B6689:G6689),"")</f>
        <v>0.2779600964298312</v>
      </c>
      <c r="J6689" s="2">
        <f>IFERROR(MIRR(B6689:G6689,Supuestos!$B$22,Supuestos!$B$22),"")</f>
        <v>0.21681415120855663</v>
      </c>
      <c r="K6689" s="6">
        <v>8505.619587543102</v>
      </c>
      <c r="L6689" s="6">
        <v>38561.205859293776</v>
      </c>
      <c r="M6689" s="6">
        <v>159844779.26676142</v>
      </c>
      <c r="N6689" s="6">
        <v>3432.6350261767707</v>
      </c>
      <c r="O6689" s="6">
        <v>109390310.1627058</v>
      </c>
    </row>
    <row r="6690">
      <c r="A6690">
        <v>6686</v>
      </c>
      <c r="B6690" s="6">
        <v>-177292132.5808127</v>
      </c>
      <c r="C6690" s="6">
        <v>67848688.55652416</v>
      </c>
      <c r="D6690" s="6">
        <v>82406147.649713</v>
      </c>
      <c r="E6690" s="6">
        <v>77796383.50262684</v>
      </c>
      <c r="F6690" s="6">
        <v>75475719.15608856</v>
      </c>
      <c r="G6690" s="6">
        <v>124625593.70771903</v>
      </c>
      <c r="H6690" s="6">
        <f>NPV(Supuestos!$B$22,C6690:G6690)+B6690</f>
        <v>107557771.4620857</v>
      </c>
      <c r="I6690" s="2">
        <f>IFERROR(IRR(B6690:G6690),"")</f>
        <v>0.35092497830093655</v>
      </c>
      <c r="J6690" s="2">
        <f>IFERROR(MIRR(B6690:G6690,Supuestos!$B$22,Supuestos!$B$22),"")</f>
        <v>0.2534013958968999</v>
      </c>
      <c r="K6690" s="6">
        <v>8898.621122014329</v>
      </c>
      <c r="L6690" s="6">
        <v>37297.821218323625</v>
      </c>
      <c r="M6690" s="6">
        <v>150740198.20493358</v>
      </c>
      <c r="N6690" s="6">
        <v>3336.4083329836526</v>
      </c>
      <c r="O6690" s="6">
        <v>105441911.74674825</v>
      </c>
    </row>
    <row r="6691">
      <c r="A6691">
        <v>6687</v>
      </c>
      <c r="B6691" s="6">
        <v>-172650574.90045905</v>
      </c>
      <c r="C6691" s="6">
        <v>76444323.04153496</v>
      </c>
      <c r="D6691" s="6">
        <v>92370733.81478201</v>
      </c>
      <c r="E6691" s="6">
        <v>94508556.63143197</v>
      </c>
      <c r="F6691" s="6">
        <v>89938082.49940678</v>
      </c>
      <c r="G6691" s="6">
        <v>125019730.1134148</v>
      </c>
      <c r="H6691" s="6">
        <f>NPV(Supuestos!$B$22,C6691:G6691)+B6691</f>
        <v>147454607.9152361</v>
      </c>
      <c r="I6691" s="2">
        <f>IFERROR(IRR(B6691:G6691),"")</f>
        <v>0.4323719295403249</v>
      </c>
      <c r="J6691" s="2">
        <f>IFERROR(MIRR(B6691:G6691,Supuestos!$B$22,Supuestos!$B$22),"")</f>
        <v>0.28982201925478157</v>
      </c>
      <c r="K6691" s="6">
        <v>8443.883440351763</v>
      </c>
      <c r="L6691" s="6">
        <v>42662.03352979994</v>
      </c>
      <c r="M6691" s="6">
        <v>143831915.82413828</v>
      </c>
      <c r="N6691" s="6">
        <v>3246.3217721010246</v>
      </c>
      <c r="O6691" s="6">
        <v>105072061.8525152</v>
      </c>
    </row>
    <row r="6692">
      <c r="A6692">
        <v>6688</v>
      </c>
      <c r="B6692" s="6">
        <v>-175193623.52234414</v>
      </c>
      <c r="C6692" s="6">
        <v>72940260.55874619</v>
      </c>
      <c r="D6692" s="6">
        <v>70330191.79645997</v>
      </c>
      <c r="E6692" s="6">
        <v>93849230.36067994</v>
      </c>
      <c r="F6692" s="6">
        <v>77239902.36671853</v>
      </c>
      <c r="G6692" s="6">
        <v>120946574.47991589</v>
      </c>
      <c r="H6692" s="6">
        <f>NPV(Supuestos!$B$22,C6692:G6692)+B6692</f>
        <v>114799501.01157683</v>
      </c>
      <c r="I6692" s="2">
        <f>IFERROR(IRR(B6692:G6692),"")</f>
        <v>0.3669851916410026</v>
      </c>
      <c r="J6692" s="2">
        <f>IFERROR(MIRR(B6692:G6692,Supuestos!$B$22,Supuestos!$B$22),"")</f>
        <v>0.26089444835097564</v>
      </c>
      <c r="K6692" s="6">
        <v>7955.740055959763</v>
      </c>
      <c r="L6692" s="6">
        <v>47383.44416629635</v>
      </c>
      <c r="M6692" s="6">
        <v>145035994.34289318</v>
      </c>
      <c r="N6692" s="6">
        <v>3432.4162250074246</v>
      </c>
      <c r="O6692" s="6">
        <v>110334493.11896954</v>
      </c>
    </row>
    <row r="6693">
      <c r="A6693">
        <v>6689</v>
      </c>
      <c r="B6693" s="6">
        <v>-171682768.95833957</v>
      </c>
      <c r="C6693" s="6">
        <v>43280839.77128364</v>
      </c>
      <c r="D6693" s="6">
        <v>42273174.51915048</v>
      </c>
      <c r="E6693" s="6">
        <v>57300629.36928584</v>
      </c>
      <c r="F6693" s="6">
        <v>58669209.85580197</v>
      </c>
      <c r="G6693" s="6">
        <v>98267326.77081935</v>
      </c>
      <c r="H6693" s="6">
        <f>NPV(Supuestos!$B$22,C6693:G6693)+B6693</f>
        <v>23260860.06608306</v>
      </c>
      <c r="I6693" s="2">
        <f>IFERROR(IRR(B6693:G6693),"")</f>
        <v>0.1876764854496066</v>
      </c>
      <c r="J6693" s="2">
        <f>IFERROR(MIRR(B6693:G6693,Supuestos!$B$22,Supuestos!$B$22),"")</f>
        <v>0.16934138078653826</v>
      </c>
      <c r="K6693" s="6">
        <v>8191.02890664311</v>
      </c>
      <c r="L6693" s="6">
        <v>37506.70455769468</v>
      </c>
      <c r="M6693" s="6">
        <v>147105288.86033958</v>
      </c>
      <c r="N6693" s="6">
        <v>3561.083075031638</v>
      </c>
      <c r="O6693" s="6">
        <v>109327656.44079925</v>
      </c>
    </row>
    <row r="6694">
      <c r="A6694">
        <v>6690</v>
      </c>
      <c r="B6694" s="6">
        <v>-161985847.91063425</v>
      </c>
      <c r="C6694" s="6">
        <v>43966128.20044005</v>
      </c>
      <c r="D6694" s="6">
        <v>48659171.788108535</v>
      </c>
      <c r="E6694" s="6">
        <v>45281104.51739182</v>
      </c>
      <c r="F6694" s="6">
        <v>43533168.049108475</v>
      </c>
      <c r="G6694" s="6">
        <v>91919655.21331248</v>
      </c>
      <c r="H6694" s="6">
        <f>NPV(Supuestos!$B$22,C6694:G6694)+B6694</f>
        <v>18101358.407044288</v>
      </c>
      <c r="I6694" s="2">
        <f>IFERROR(IRR(B6694:G6694),"")</f>
        <v>0.1810141723135298</v>
      </c>
      <c r="J6694" s="2">
        <f>IFERROR(MIRR(B6694:G6694,Supuestos!$B$22,Supuestos!$B$22),"")</f>
        <v>0.16441022064872501</v>
      </c>
      <c r="K6694" s="6">
        <v>7586.470091435692</v>
      </c>
      <c r="L6694" s="6">
        <v>38303.346552197545</v>
      </c>
      <c r="M6694" s="6">
        <v>138738872.4690228</v>
      </c>
      <c r="N6694" s="6">
        <v>3271.5062599939606</v>
      </c>
      <c r="O6694" s="6">
        <v>110358801.41919075</v>
      </c>
    </row>
    <row r="6695">
      <c r="A6695">
        <v>6691</v>
      </c>
      <c r="B6695" s="6">
        <v>-180298262.15187997</v>
      </c>
      <c r="C6695" s="6">
        <v>70707557.65256383</v>
      </c>
      <c r="D6695" s="6">
        <v>50150600.45794423</v>
      </c>
      <c r="E6695" s="6">
        <v>63707275.75306435</v>
      </c>
      <c r="F6695" s="6">
        <v>61831669.14777486</v>
      </c>
      <c r="G6695" s="6">
        <v>106712566.22277835</v>
      </c>
      <c r="H6695" s="6">
        <f>NPV(Supuestos!$B$22,C6695:G6695)+B6695</f>
        <v>55348241.13019258</v>
      </c>
      <c r="I6695" s="2">
        <f>IFERROR(IRR(B6695:G6695),"")</f>
        <v>0.2532431688027613</v>
      </c>
      <c r="J6695" s="2">
        <f>IFERROR(MIRR(B6695:G6695,Supuestos!$B$22,Supuestos!$B$22),"")</f>
        <v>0.20270396614942676</v>
      </c>
      <c r="K6695" s="6">
        <v>7492.241914081447</v>
      </c>
      <c r="L6695" s="6">
        <v>45253.33443301691</v>
      </c>
      <c r="M6695" s="6">
        <v>153174347.8326004</v>
      </c>
      <c r="N6695" s="6">
        <v>3340.1042417933545</v>
      </c>
      <c r="O6695" s="6">
        <v>108738321.58057846</v>
      </c>
    </row>
    <row r="6696">
      <c r="A6696">
        <v>6692</v>
      </c>
      <c r="B6696" s="6">
        <v>-156246885.6949193</v>
      </c>
      <c r="C6696" s="6">
        <v>27345053.552750204</v>
      </c>
      <c r="D6696" s="6">
        <v>34711153.24750082</v>
      </c>
      <c r="E6696" s="6">
        <v>28448358.213279925</v>
      </c>
      <c r="F6696" s="6">
        <v>27441543.77328923</v>
      </c>
      <c r="G6696" s="6">
        <v>79102959.04344541</v>
      </c>
      <c r="H6696" s="6">
        <f>NPV(Supuestos!$B$22,C6696:G6696)+B6696</f>
        <v>-29017864.803116895</v>
      </c>
      <c r="I6696" s="2">
        <f>IFERROR(IRR(B6696:G6696),"")</f>
        <v>0.070377746765678</v>
      </c>
      <c r="J6696" s="2">
        <f>IFERROR(MIRR(B6696:G6696,Supuestos!$B$22,Supuestos!$B$22),"")</f>
        <v>0.09410704476017795</v>
      </c>
      <c r="K6696" s="6">
        <v>7590.567718303823</v>
      </c>
      <c r="L6696" s="6">
        <v>35392.22560029854</v>
      </c>
      <c r="M6696" s="6">
        <v>134755118.8852751</v>
      </c>
      <c r="N6696" s="6">
        <v>3443.554550688714</v>
      </c>
      <c r="O6696" s="6">
        <v>107244715.33608411</v>
      </c>
    </row>
    <row r="6697">
      <c r="A6697">
        <v>6693</v>
      </c>
      <c r="B6697" s="6">
        <v>-182866307.9755854</v>
      </c>
      <c r="C6697" s="6">
        <v>68097890.39142567</v>
      </c>
      <c r="D6697" s="6">
        <v>66731054.604099214</v>
      </c>
      <c r="E6697" s="6">
        <v>67575967.30519038</v>
      </c>
      <c r="F6697" s="6">
        <v>58708658.91363995</v>
      </c>
      <c r="G6697" s="6">
        <v>106404520.29430324</v>
      </c>
      <c r="H6697" s="6">
        <f>NPV(Supuestos!$B$22,C6697:G6697)+B6697</f>
        <v>63851329.005794495</v>
      </c>
      <c r="I6697" s="2">
        <f>IFERROR(IRR(B6697:G6697),"")</f>
        <v>0.26971664330310136</v>
      </c>
      <c r="J6697" s="2">
        <f>IFERROR(MIRR(B6697:G6697,Supuestos!$B$22,Supuestos!$B$22),"")</f>
        <v>0.21037000153320307</v>
      </c>
      <c r="K6697" s="6">
        <v>8603.504477393748</v>
      </c>
      <c r="L6697" s="6">
        <v>36834.04706632147</v>
      </c>
      <c r="M6697" s="6">
        <v>157514156.86713508</v>
      </c>
      <c r="N6697" s="6">
        <v>3336.723435577005</v>
      </c>
      <c r="O6697" s="6">
        <v>109425299.21756756</v>
      </c>
    </row>
    <row r="6698">
      <c r="A6698">
        <v>6694</v>
      </c>
      <c r="B6698" s="6">
        <v>-181745641.0765072</v>
      </c>
      <c r="C6698" s="6">
        <v>62468836.00172578</v>
      </c>
      <c r="D6698" s="6">
        <v>57058467.23857824</v>
      </c>
      <c r="E6698" s="6">
        <v>52747249.189761475</v>
      </c>
      <c r="F6698" s="6">
        <v>50561120.1633104</v>
      </c>
      <c r="G6698" s="6">
        <v>90519027.84133422</v>
      </c>
      <c r="H6698" s="6">
        <f>NPV(Supuestos!$B$22,C6698:G6698)+B6698</f>
        <v>29508100.651424296</v>
      </c>
      <c r="I6698" s="2">
        <f>IFERROR(IRR(B6698:G6698),"")</f>
        <v>0.20293445051505812</v>
      </c>
      <c r="J6698" s="2">
        <f>IFERROR(MIRR(B6698:G6698,Supuestos!$B$22,Supuestos!$B$22),"")</f>
        <v>0.17482433169200395</v>
      </c>
      <c r="K6698" s="6">
        <v>7800.575800052619</v>
      </c>
      <c r="L6698" s="6">
        <v>39904.5032097076</v>
      </c>
      <c r="M6698" s="6">
        <v>156843392.91244584</v>
      </c>
      <c r="N6698" s="6">
        <v>3387.5246411189437</v>
      </c>
      <c r="O6698" s="6">
        <v>107862725.91500992</v>
      </c>
    </row>
    <row r="6699">
      <c r="A6699">
        <v>6695</v>
      </c>
      <c r="B6699" s="6">
        <v>-152256855.9487896</v>
      </c>
      <c r="C6699" s="6">
        <v>67994200.741873</v>
      </c>
      <c r="D6699" s="6">
        <v>68146715.46910983</v>
      </c>
      <c r="E6699" s="6">
        <v>74688795.99620745</v>
      </c>
      <c r="F6699" s="6">
        <v>63735048.95057956</v>
      </c>
      <c r="G6699" s="6">
        <v>128063420.37783945</v>
      </c>
      <c r="H6699" s="6">
        <f>NPV(Supuestos!$B$22,C6699:G6699)+B6699</f>
        <v>114485067.44779305</v>
      </c>
      <c r="I6699" s="2">
        <f>IFERROR(IRR(B6699:G6699),"")</f>
        <v>0.3953103786728041</v>
      </c>
      <c r="J6699" s="2">
        <f>IFERROR(MIRR(B6699:G6699,Supuestos!$B$22,Supuestos!$B$22),"")</f>
        <v>0.27528642125494773</v>
      </c>
      <c r="K6699" s="6">
        <v>9128.547243126404</v>
      </c>
      <c r="L6699" s="6">
        <v>35735.12605713252</v>
      </c>
      <c r="M6699" s="6">
        <v>126160073.03266068</v>
      </c>
      <c r="N6699" s="6">
        <v>3491.715726753076</v>
      </c>
      <c r="O6699" s="6">
        <v>106973939.01773731</v>
      </c>
    </row>
    <row r="6700">
      <c r="A6700">
        <v>6696</v>
      </c>
      <c r="B6700" s="6">
        <v>-181861765.4039588</v>
      </c>
      <c r="C6700" s="6">
        <v>57910064.5305689</v>
      </c>
      <c r="D6700" s="6">
        <v>60384508.69246085</v>
      </c>
      <c r="E6700" s="6">
        <v>75650422.98878758</v>
      </c>
      <c r="F6700" s="6">
        <v>67412192.18271443</v>
      </c>
      <c r="G6700" s="6">
        <v>122390887.63683201</v>
      </c>
      <c r="H6700" s="6">
        <f>NPV(Supuestos!$B$22,C6700:G6700)+B6700</f>
        <v>69941757.47081316</v>
      </c>
      <c r="I6700" s="2">
        <f>IFERROR(IRR(B6700:G6700),"")</f>
        <v>0.2726135434482251</v>
      </c>
      <c r="J6700" s="2">
        <f>IFERROR(MIRR(B6700:G6700,Supuestos!$B$22,Supuestos!$B$22),"")</f>
        <v>0.21665916276158703</v>
      </c>
      <c r="K6700" s="6">
        <v>8514.377200786963</v>
      </c>
      <c r="L6700" s="6">
        <v>38584.05478904136</v>
      </c>
      <c r="M6700" s="6">
        <v>155580229.6911805</v>
      </c>
      <c r="N6700" s="6">
        <v>3502.353698015213</v>
      </c>
      <c r="O6700" s="6">
        <v>109005534.54591464</v>
      </c>
    </row>
    <row r="6701">
      <c r="A6701">
        <v>6697</v>
      </c>
      <c r="B6701" s="6">
        <v>-157861836.43056625</v>
      </c>
      <c r="C6701" s="6">
        <v>65878609.30757612</v>
      </c>
      <c r="D6701" s="6">
        <v>75391502.57017529</v>
      </c>
      <c r="E6701" s="6">
        <v>59030122.59546664</v>
      </c>
      <c r="F6701" s="6">
        <v>64258132.04997903</v>
      </c>
      <c r="G6701" s="6">
        <v>116896103.5235365</v>
      </c>
      <c r="H6701" s="6">
        <f>NPV(Supuestos!$B$22,C6701:G6701)+B6701</f>
        <v>96539527.65152493</v>
      </c>
      <c r="I6701" s="2">
        <f>IFERROR(IRR(B6701:G6701),"")</f>
        <v>0.3556719677916114</v>
      </c>
      <c r="J6701" s="2">
        <f>IFERROR(MIRR(B6701:G6701,Supuestos!$B$22,Supuestos!$B$22),"")</f>
        <v>0.2541610482404075</v>
      </c>
      <c r="K6701" s="6">
        <v>9211.264714995614</v>
      </c>
      <c r="L6701" s="6">
        <v>33766.16604148142</v>
      </c>
      <c r="M6701" s="6">
        <v>132979508.92507978</v>
      </c>
      <c r="N6701" s="6">
        <v>3316.7029322125018</v>
      </c>
      <c r="O6701" s="6">
        <v>111522826.30472414</v>
      </c>
    </row>
    <row r="6702">
      <c r="A6702">
        <v>6698</v>
      </c>
      <c r="B6702" s="6">
        <v>-171396843.02315474</v>
      </c>
      <c r="C6702" s="6">
        <v>103441857.46814844</v>
      </c>
      <c r="D6702" s="6">
        <v>93239365.49518567</v>
      </c>
      <c r="E6702" s="6">
        <v>103910681.85978879</v>
      </c>
      <c r="F6702" s="6">
        <v>102868343.75289434</v>
      </c>
      <c r="G6702" s="6">
        <v>169572303.88662282</v>
      </c>
      <c r="H6702" s="6">
        <f>NPV(Supuestos!$B$22,C6702:G6702)+B6702</f>
        <v>210199901.53217736</v>
      </c>
      <c r="I6702" s="2">
        <f>IFERROR(IRR(B6702:G6702),"")</f>
        <v>0.545422008743597</v>
      </c>
      <c r="J6702" s="2">
        <f>IFERROR(MIRR(B6702:G6702,Supuestos!$B$22,Supuestos!$B$22),"")</f>
        <v>0.33790482469473915</v>
      </c>
      <c r="K6702" s="6">
        <v>9168.519992856794</v>
      </c>
      <c r="L6702" s="6">
        <v>42166.08377637137</v>
      </c>
      <c r="M6702" s="6">
        <v>140468796.4532239</v>
      </c>
      <c r="N6702" s="6">
        <v>3346.5937320142984</v>
      </c>
      <c r="O6702" s="6">
        <v>102639332.98451203</v>
      </c>
    </row>
    <row r="6703">
      <c r="A6703">
        <v>6699</v>
      </c>
      <c r="B6703" s="6">
        <v>-167679651.1079786</v>
      </c>
      <c r="C6703" s="6">
        <v>85547210.85352406</v>
      </c>
      <c r="D6703" s="6">
        <v>97945589.5038574</v>
      </c>
      <c r="E6703" s="6">
        <v>95765496.37268318</v>
      </c>
      <c r="F6703" s="6">
        <v>76603337.19395627</v>
      </c>
      <c r="G6703" s="6">
        <v>133977944.74426332</v>
      </c>
      <c r="H6703" s="6">
        <f>NPV(Supuestos!$B$22,C6703:G6703)+B6703</f>
        <v>162305966.2368176</v>
      </c>
      <c r="I6703" s="2">
        <f>IFERROR(IRR(B6703:G6703),"")</f>
        <v>0.47705781767098976</v>
      </c>
      <c r="J6703" s="2">
        <f>IFERROR(MIRR(B6703:G6703,Supuestos!$B$22,Supuestos!$B$22),"")</f>
        <v>0.3052923155249452</v>
      </c>
      <c r="K6703" s="6">
        <v>8306.147613966254</v>
      </c>
      <c r="L6703" s="6">
        <v>44565.71179004322</v>
      </c>
      <c r="M6703" s="6">
        <v>138066100.6560126</v>
      </c>
      <c r="N6703" s="6">
        <v>3355.844874276469</v>
      </c>
      <c r="O6703" s="6">
        <v>103843008.8293304</v>
      </c>
    </row>
    <row r="6704">
      <c r="A6704">
        <v>6700</v>
      </c>
      <c r="B6704" s="6">
        <v>-185741934.94588068</v>
      </c>
      <c r="C6704" s="6">
        <v>47533330.953753866</v>
      </c>
      <c r="D6704" s="6">
        <v>51872326.545484826</v>
      </c>
      <c r="E6704" s="6">
        <v>78563605.64062499</v>
      </c>
      <c r="F6704" s="6">
        <v>79896407.15649258</v>
      </c>
      <c r="G6704" s="6">
        <v>123111121.41523579</v>
      </c>
      <c r="H6704" s="6">
        <f>NPV(Supuestos!$B$22,C6704:G6704)+B6704</f>
        <v>60141381.92739359</v>
      </c>
      <c r="I6704" s="2">
        <f>IFERROR(IRR(B6704:G6704),"")</f>
        <v>0.24726670485342736</v>
      </c>
      <c r="J6704" s="2">
        <f>IFERROR(MIRR(B6704:G6704,Supuestos!$B$22,Supuestos!$B$22),"")</f>
        <v>0.2057816513914279</v>
      </c>
      <c r="K6704" s="6">
        <v>7892.7202215638745</v>
      </c>
      <c r="L6704" s="6">
        <v>42190.433003789694</v>
      </c>
      <c r="M6704" s="6">
        <v>159102152.24783695</v>
      </c>
      <c r="N6704" s="6">
        <v>3380.6753505642214</v>
      </c>
      <c r="O6704" s="6">
        <v>105623103.71949297</v>
      </c>
    </row>
    <row r="6705">
      <c r="A6705">
        <v>6701</v>
      </c>
      <c r="B6705" s="6">
        <v>-160331883.16142547</v>
      </c>
      <c r="C6705" s="6">
        <v>27605128.334898636</v>
      </c>
      <c r="D6705" s="6">
        <v>37898715.740148015</v>
      </c>
      <c r="E6705" s="6">
        <v>24727422.102726363</v>
      </c>
      <c r="F6705" s="6">
        <v>50791473.99244653</v>
      </c>
      <c r="G6705" s="6">
        <v>87226626.06977479</v>
      </c>
      <c r="H6705" s="6">
        <f>NPV(Supuestos!$B$22,C6705:G6705)+B6705</f>
        <v>-14889315.297076195</v>
      </c>
      <c r="I6705" s="2">
        <f>IFERROR(IRR(B6705:G6705),"")</f>
        <v>0.10710543139665628</v>
      </c>
      <c r="J6705" s="2">
        <f>IFERROR(MIRR(B6705:G6705,Supuestos!$B$22,Supuestos!$B$22),"")</f>
        <v>0.1179932445743368</v>
      </c>
      <c r="K6705" s="6">
        <v>7688.448088011447</v>
      </c>
      <c r="L6705" s="6">
        <v>36263.71213659139</v>
      </c>
      <c r="M6705" s="6">
        <v>138026949.70216358</v>
      </c>
      <c r="N6705" s="6">
        <v>3506.470265177389</v>
      </c>
      <c r="O6705" s="6">
        <v>111070024.35861512</v>
      </c>
    </row>
    <row r="6706">
      <c r="A6706">
        <v>6702</v>
      </c>
      <c r="B6706" s="6">
        <v>-189673444.70607498</v>
      </c>
      <c r="C6706" s="6">
        <v>73720471.71509969</v>
      </c>
      <c r="D6706" s="6">
        <v>66672068.723673865</v>
      </c>
      <c r="E6706" s="6">
        <v>65830029.91204028</v>
      </c>
      <c r="F6706" s="6">
        <v>71115224.87521544</v>
      </c>
      <c r="G6706" s="6">
        <v>107757699.29078808</v>
      </c>
      <c r="H6706" s="6">
        <f>NPV(Supuestos!$B$22,C6706:G6706)+B6706</f>
        <v>68800917.21043214</v>
      </c>
      <c r="I6706" s="2">
        <f>IFERROR(IRR(B6706:G6706),"")</f>
        <v>0.2745250047386253</v>
      </c>
      <c r="J6706" s="2">
        <f>IFERROR(MIRR(B6706:G6706,Supuestos!$B$22,Supuestos!$B$22),"")</f>
        <v>0.2127939990605472</v>
      </c>
      <c r="K6706" s="6">
        <v>8413.135138110847</v>
      </c>
      <c r="L6706" s="6">
        <v>39570.64646771963</v>
      </c>
      <c r="M6706" s="6">
        <v>163040389.00724828</v>
      </c>
      <c r="N6706" s="6">
        <v>3420.710744522512</v>
      </c>
      <c r="O6706" s="6">
        <v>111890556.1525069</v>
      </c>
    </row>
    <row r="6707">
      <c r="A6707">
        <v>6703</v>
      </c>
      <c r="B6707" s="6">
        <v>-164498595.0633833</v>
      </c>
      <c r="C6707" s="6">
        <v>71883542.15495104</v>
      </c>
      <c r="D6707" s="6">
        <v>73591715.20021391</v>
      </c>
      <c r="E6707" s="6">
        <v>76366825.56157517</v>
      </c>
      <c r="F6707" s="6">
        <v>86863932.42612404</v>
      </c>
      <c r="G6707" s="6">
        <v>127792633.3835926</v>
      </c>
      <c r="H6707" s="6">
        <f>NPV(Supuestos!$B$22,C6707:G6707)+B6707</f>
        <v>124530921.43664476</v>
      </c>
      <c r="I6707" s="2">
        <f>IFERROR(IRR(B6707:G6707),"")</f>
        <v>0.3953464766178252</v>
      </c>
      <c r="J6707" s="2">
        <f>IFERROR(MIRR(B6707:G6707,Supuestos!$B$22,Supuestos!$B$22),"")</f>
        <v>0.2760299031586264</v>
      </c>
      <c r="K6707" s="6">
        <v>8467.810570635114</v>
      </c>
      <c r="L6707" s="6">
        <v>42394.331221799934</v>
      </c>
      <c r="M6707" s="6">
        <v>135779621.77898622</v>
      </c>
      <c r="N6707" s="6">
        <v>3462.049638914565</v>
      </c>
      <c r="O6707" s="6">
        <v>112725434.6679163</v>
      </c>
    </row>
    <row r="6708">
      <c r="A6708">
        <v>6704</v>
      </c>
      <c r="B6708" s="6">
        <v>-167035105.68321958</v>
      </c>
      <c r="C6708" s="6">
        <v>101574304.80609982</v>
      </c>
      <c r="D6708" s="6">
        <v>78889267.65002662</v>
      </c>
      <c r="E6708" s="6">
        <v>73027130.04581548</v>
      </c>
      <c r="F6708" s="6">
        <v>89133613.91712745</v>
      </c>
      <c r="G6708" s="6">
        <v>128582219.65559483</v>
      </c>
      <c r="H6708" s="6">
        <f>NPV(Supuestos!$B$22,C6708:G6708)+B6708</f>
        <v>151614954.71696278</v>
      </c>
      <c r="I6708" s="2">
        <f>IFERROR(IRR(B6708:G6708),"")</f>
        <v>0.4676213147477701</v>
      </c>
      <c r="J6708" s="2">
        <f>IFERROR(MIRR(B6708:G6708,Supuestos!$B$22,Supuestos!$B$22),"")</f>
        <v>0.2971974943543745</v>
      </c>
      <c r="K6708" s="6">
        <v>8923.227031343069</v>
      </c>
      <c r="L6708" s="6">
        <v>41971.76523186559</v>
      </c>
      <c r="M6708" s="6">
        <v>137073218.47760612</v>
      </c>
      <c r="N6708" s="6">
        <v>3495.7327786212168</v>
      </c>
      <c r="O6708" s="6">
        <v>111002452.0475825</v>
      </c>
    </row>
    <row r="6709">
      <c r="A6709">
        <v>6705</v>
      </c>
      <c r="B6709" s="6">
        <v>-147916802.65146282</v>
      </c>
      <c r="C6709" s="6">
        <v>54106154.26773891</v>
      </c>
      <c r="D6709" s="6">
        <v>57745681.0434371</v>
      </c>
      <c r="E6709" s="6">
        <v>55962984.73889127</v>
      </c>
      <c r="F6709" s="6">
        <v>49809347.09083272</v>
      </c>
      <c r="G6709" s="6">
        <v>97703255.95288038</v>
      </c>
      <c r="H6709" s="6">
        <f>NPV(Supuestos!$B$22,C6709:G6709)+B6709</f>
        <v>61986724.90163545</v>
      </c>
      <c r="I6709" s="2">
        <f>IFERROR(IRR(B6709:G6709),"")</f>
        <v>0.2904316597998892</v>
      </c>
      <c r="J6709" s="2">
        <f>IFERROR(MIRR(B6709:G6709,Supuestos!$B$22,Supuestos!$B$22),"")</f>
        <v>0.22265885250832151</v>
      </c>
      <c r="K6709" s="6">
        <v>8746.328550826187</v>
      </c>
      <c r="L6709" s="6">
        <v>34173.39268178601</v>
      </c>
      <c r="M6709" s="6">
        <v>124005465.04415885</v>
      </c>
      <c r="N6709" s="6">
        <v>3372.9052228853106</v>
      </c>
      <c r="O6709" s="6">
        <v>108919501.2367364</v>
      </c>
    </row>
    <row r="6710">
      <c r="A6710">
        <v>6706</v>
      </c>
      <c r="B6710" s="6">
        <v>-162052278.78841084</v>
      </c>
      <c r="C6710" s="6">
        <v>25654915.65017452</v>
      </c>
      <c r="D6710" s="6">
        <v>28532851.637465343</v>
      </c>
      <c r="E6710" s="6">
        <v>22985675.120512094</v>
      </c>
      <c r="F6710" s="6">
        <v>34314387.05654497</v>
      </c>
      <c r="G6710" s="6">
        <v>83699886.76770115</v>
      </c>
      <c r="H6710" s="6">
        <f>NPV(Supuestos!$B$22,C6710:G6710)+B6710</f>
        <v>-38290217.79402849</v>
      </c>
      <c r="I6710" s="2">
        <f>IFERROR(IRR(B6710:G6710),"")</f>
        <v>0.05354266974462214</v>
      </c>
      <c r="J6710" s="2">
        <f>IFERROR(MIRR(B6710:G6710,Supuestos!$B$22,Supuestos!$B$22),"")</f>
        <v>0.08016805543380068</v>
      </c>
      <c r="K6710" s="6">
        <v>7337.483926607358</v>
      </c>
      <c r="L6710" s="6">
        <v>36318.91041601536</v>
      </c>
      <c r="M6710" s="6">
        <v>140733125.0756584</v>
      </c>
      <c r="N6710" s="6">
        <v>3391.9398958794773</v>
      </c>
      <c r="O6710" s="6">
        <v>104562342.4954925</v>
      </c>
    </row>
    <row r="6711">
      <c r="A6711">
        <v>6707</v>
      </c>
      <c r="B6711" s="6">
        <v>-153810191.1508841</v>
      </c>
      <c r="C6711" s="6">
        <v>68515284.0005155</v>
      </c>
      <c r="D6711" s="6">
        <v>69390016.53016718</v>
      </c>
      <c r="E6711" s="6">
        <v>65024672.95990694</v>
      </c>
      <c r="F6711" s="6">
        <v>53276645.490394756</v>
      </c>
      <c r="G6711" s="6">
        <v>86610503.0796361</v>
      </c>
      <c r="H6711" s="6">
        <f>NPV(Supuestos!$B$22,C6711:G6711)+B6711</f>
        <v>80100934.12693554</v>
      </c>
      <c r="I6711" s="2">
        <f>IFERROR(IRR(B6711:G6711),"")</f>
        <v>0.3384383826823954</v>
      </c>
      <c r="J6711" s="2">
        <f>IFERROR(MIRR(B6711:G6711,Supuestos!$B$22,Supuestos!$B$22),"")</f>
        <v>0.23970400602124076</v>
      </c>
      <c r="K6711" s="6">
        <v>7786.856942905423</v>
      </c>
      <c r="L6711" s="6">
        <v>44279.771835677144</v>
      </c>
      <c r="M6711" s="6">
        <v>126226171.25097124</v>
      </c>
      <c r="N6711" s="6">
        <v>3553.095878598591</v>
      </c>
      <c r="O6711" s="6">
        <v>109389638.55041994</v>
      </c>
    </row>
    <row r="6712">
      <c r="A6712">
        <v>6708</v>
      </c>
      <c r="B6712" s="6">
        <v>-149081175.92123795</v>
      </c>
      <c r="C6712" s="6">
        <v>53489295.525434345</v>
      </c>
      <c r="D6712" s="6">
        <v>42929269.229397684</v>
      </c>
      <c r="E6712" s="6">
        <v>38336020.20131787</v>
      </c>
      <c r="F6712" s="6">
        <v>49075138.2596521</v>
      </c>
      <c r="G6712" s="6">
        <v>87462061.59210595</v>
      </c>
      <c r="H6712" s="6">
        <f>NPV(Supuestos!$B$22,C6712:G6712)+B6712</f>
        <v>31229134.707614176</v>
      </c>
      <c r="I6712" s="2">
        <f>IFERROR(IRR(B6712:G6712),"")</f>
        <v>0.21774861824891956</v>
      </c>
      <c r="J6712" s="2">
        <f>IFERROR(MIRR(B6712:G6712,Supuestos!$B$22,Supuestos!$B$22),"")</f>
        <v>0.18419821388582225</v>
      </c>
      <c r="K6712" s="6">
        <v>8203.572345459954</v>
      </c>
      <c r="L6712" s="6">
        <v>35405.21540889614</v>
      </c>
      <c r="M6712" s="6">
        <v>125845236.24016011</v>
      </c>
      <c r="N6712" s="6">
        <v>3335.1375682279468</v>
      </c>
      <c r="O6712" s="6">
        <v>115058210.94351117</v>
      </c>
    </row>
    <row r="6713">
      <c r="A6713">
        <v>6709</v>
      </c>
      <c r="B6713" s="6">
        <v>-167876398.55941474</v>
      </c>
      <c r="C6713" s="6">
        <v>86840101.26370478</v>
      </c>
      <c r="D6713" s="6">
        <v>74109122.94959202</v>
      </c>
      <c r="E6713" s="6">
        <v>95325643.54078661</v>
      </c>
      <c r="F6713" s="6">
        <v>91056851.22584401</v>
      </c>
      <c r="G6713" s="6">
        <v>143323753.60389847</v>
      </c>
      <c r="H6713" s="6">
        <f>NPV(Supuestos!$B$22,C6713:G6713)+B6713</f>
        <v>158016618.90221518</v>
      </c>
      <c r="I6713" s="2">
        <f>IFERROR(IRR(B6713:G6713),"")</f>
        <v>0.4551996382530547</v>
      </c>
      <c r="J6713" s="2">
        <f>IFERROR(MIRR(B6713:G6713,Supuestos!$B$22,Supuestos!$B$22),"")</f>
        <v>0.30173305683800344</v>
      </c>
      <c r="K6713" s="6">
        <v>8603.709886530713</v>
      </c>
      <c r="L6713" s="6">
        <v>43721.362039294436</v>
      </c>
      <c r="M6713" s="6">
        <v>137783125.37300944</v>
      </c>
      <c r="N6713" s="6">
        <v>3326.5365798957646</v>
      </c>
      <c r="O6713" s="6">
        <v>112357726.28672506</v>
      </c>
    </row>
    <row r="6714">
      <c r="A6714">
        <v>6710</v>
      </c>
      <c r="B6714" s="6">
        <v>-168542400.71381855</v>
      </c>
      <c r="C6714" s="6">
        <v>82128014.52540633</v>
      </c>
      <c r="D6714" s="6">
        <v>67308455.77475351</v>
      </c>
      <c r="E6714" s="6">
        <v>77967433.95904836</v>
      </c>
      <c r="F6714" s="6">
        <v>92240807.91998667</v>
      </c>
      <c r="G6714" s="6">
        <v>146276319.30060366</v>
      </c>
      <c r="H6714" s="6">
        <f>NPV(Supuestos!$B$22,C6714:G6714)+B6714</f>
        <v>138502485.23553568</v>
      </c>
      <c r="I6714" s="2">
        <f>IFERROR(IRR(B6714:G6714),"")</f>
        <v>0.41312645594955144</v>
      </c>
      <c r="J6714" s="2">
        <f>IFERROR(MIRR(B6714:G6714,Supuestos!$B$22,Supuestos!$B$22),"")</f>
        <v>0.28529669219346543</v>
      </c>
      <c r="K6714" s="6">
        <v>8438.948513533338</v>
      </c>
      <c r="L6714" s="6">
        <v>43820.48379496696</v>
      </c>
      <c r="M6714" s="6">
        <v>138958496.1871107</v>
      </c>
      <c r="N6714" s="6">
        <v>3499.063733934114</v>
      </c>
      <c r="O6714" s="6">
        <v>107893642.45073481</v>
      </c>
    </row>
    <row r="6715">
      <c r="A6715">
        <v>6711</v>
      </c>
      <c r="B6715" s="6">
        <v>-152112555.38321462</v>
      </c>
      <c r="C6715" s="6">
        <v>77547277.75598314</v>
      </c>
      <c r="D6715" s="6">
        <v>85633360.05529805</v>
      </c>
      <c r="E6715" s="6">
        <v>70938993.67536211</v>
      </c>
      <c r="F6715" s="6">
        <v>74333656.52436517</v>
      </c>
      <c r="G6715" s="6">
        <v>114110410.18914533</v>
      </c>
      <c r="H6715" s="6">
        <f>NPV(Supuestos!$B$22,C6715:G6715)+B6715</f>
        <v>132962125.8105463</v>
      </c>
      <c r="I6715" s="2">
        <f>IFERROR(IRR(B6715:G6715),"")</f>
        <v>0.4499402565885251</v>
      </c>
      <c r="J6715" s="2">
        <f>IFERROR(MIRR(B6715:G6715,Supuestos!$B$22,Supuestos!$B$22),"")</f>
        <v>0.2925982641067906</v>
      </c>
      <c r="K6715" s="6">
        <v>8947.537058984171</v>
      </c>
      <c r="L6715" s="6">
        <v>38075.82083943633</v>
      </c>
      <c r="M6715" s="6">
        <v>124857769.94224675</v>
      </c>
      <c r="N6715" s="6">
        <v>3387.442719284445</v>
      </c>
      <c r="O6715" s="6">
        <v>111493687.16167606</v>
      </c>
    </row>
    <row r="6716">
      <c r="A6716">
        <v>6712</v>
      </c>
      <c r="B6716" s="6">
        <v>-161204988.7035036</v>
      </c>
      <c r="C6716" s="6">
        <v>40200576.3737914</v>
      </c>
      <c r="D6716" s="6">
        <v>40068979.04768738</v>
      </c>
      <c r="E6716" s="6">
        <v>48392154.343016505</v>
      </c>
      <c r="F6716" s="6">
        <v>44728516.789439306</v>
      </c>
      <c r="G6716" s="6">
        <v>86931170.08161883</v>
      </c>
      <c r="H6716" s="6">
        <f>NPV(Supuestos!$B$22,C6716:G6716)+B6716</f>
        <v>9185977.17119304</v>
      </c>
      <c r="I6716" s="2">
        <f>IFERROR(IRR(B6716:G6716),"")</f>
        <v>0.1607623771840694</v>
      </c>
      <c r="J6716" s="2">
        <f>IFERROR(MIRR(B6716:G6716,Supuestos!$B$22,Supuestos!$B$22),"")</f>
        <v>0.15270577454452994</v>
      </c>
      <c r="K6716" s="6">
        <v>7737.165980167896</v>
      </c>
      <c r="L6716" s="6">
        <v>39843.55499202783</v>
      </c>
      <c r="M6716" s="6">
        <v>136542892.84644228</v>
      </c>
      <c r="N6716" s="6">
        <v>3532.6303873832026</v>
      </c>
      <c r="O6716" s="6">
        <v>111624549.23839782</v>
      </c>
    </row>
    <row r="6717">
      <c r="A6717">
        <v>6713</v>
      </c>
      <c r="B6717" s="6">
        <v>-160285402.46259987</v>
      </c>
      <c r="C6717" s="6">
        <v>66353574.88481216</v>
      </c>
      <c r="D6717" s="6">
        <v>37140134.81172856</v>
      </c>
      <c r="E6717" s="6">
        <v>43271142.42884867</v>
      </c>
      <c r="F6717" s="6">
        <v>37074512.535271466</v>
      </c>
      <c r="G6717" s="6">
        <v>98945892.07395816</v>
      </c>
      <c r="H6717" s="6">
        <f>NPV(Supuestos!$B$22,C6717:G6717)+B6717</f>
        <v>29044887.61645338</v>
      </c>
      <c r="I6717" s="2">
        <f>IFERROR(IRR(B6717:G6717),"")</f>
        <v>0.20941702714066351</v>
      </c>
      <c r="J6717" s="2">
        <f>IFERROR(MIRR(B6717:G6717,Supuestos!$B$22,Supuestos!$B$22),"")</f>
        <v>0.17860987899976166</v>
      </c>
      <c r="K6717" s="6">
        <v>7621.369162252214</v>
      </c>
      <c r="L6717" s="6">
        <v>39156.678474369415</v>
      </c>
      <c r="M6717" s="6">
        <v>136411202.31693715</v>
      </c>
      <c r="N6717" s="6">
        <v>3369.2557009868324</v>
      </c>
      <c r="O6717" s="6">
        <v>107782894.60364465</v>
      </c>
    </row>
    <row r="6718">
      <c r="A6718">
        <v>6714</v>
      </c>
      <c r="B6718" s="6">
        <v>-184379023.67812037</v>
      </c>
      <c r="C6718" s="6">
        <v>62706872.28468724</v>
      </c>
      <c r="D6718" s="6">
        <v>78596571.98139028</v>
      </c>
      <c r="E6718" s="6">
        <v>65894676.716977894</v>
      </c>
      <c r="F6718" s="6">
        <v>80022453.24384663</v>
      </c>
      <c r="G6718" s="6">
        <v>119736697.50807968</v>
      </c>
      <c r="H6718" s="6">
        <f>NPV(Supuestos!$B$22,C6718:G6718)+B6718</f>
        <v>85148749.45592554</v>
      </c>
      <c r="I6718" s="2">
        <f>IFERROR(IRR(B6718:G6718),"")</f>
        <v>0.3016111317856911</v>
      </c>
      <c r="J6718" s="2">
        <f>IFERROR(MIRR(B6718:G6718,Supuestos!$B$22,Supuestos!$B$22),"")</f>
        <v>0.22993809670464183</v>
      </c>
      <c r="K6718" s="6">
        <v>7873.56642893796</v>
      </c>
      <c r="L6718" s="6">
        <v>44930.58248103502</v>
      </c>
      <c r="M6718" s="6">
        <v>156077909.60969594</v>
      </c>
      <c r="N6718" s="6">
        <v>3382.5062553708754</v>
      </c>
      <c r="O6718" s="6">
        <v>110743116.2354514</v>
      </c>
    </row>
    <row r="6719">
      <c r="A6719">
        <v>6715</v>
      </c>
      <c r="B6719" s="6">
        <v>-186252679.82274368</v>
      </c>
      <c r="C6719" s="6">
        <v>71775914.85232005</v>
      </c>
      <c r="D6719" s="6">
        <v>86185787.03547199</v>
      </c>
      <c r="E6719" s="6">
        <v>83662607.60800496</v>
      </c>
      <c r="F6719" s="6">
        <v>85169066.66032425</v>
      </c>
      <c r="G6719" s="6">
        <v>133791281.8037282</v>
      </c>
      <c r="H6719" s="6">
        <f>NPV(Supuestos!$B$22,C6719:G6719)+B6719</f>
        <v>119409614.58611736</v>
      </c>
      <c r="I6719" s="2">
        <f>IFERROR(IRR(B6719:G6719),"")</f>
        <v>0.360089719925324</v>
      </c>
      <c r="J6719" s="2">
        <f>IFERROR(MIRR(B6719:G6719,Supuestos!$B$22,Supuestos!$B$22),"")</f>
        <v>0.25873039406227716</v>
      </c>
      <c r="K6719" s="6">
        <v>8644.544231510432</v>
      </c>
      <c r="L6719" s="6">
        <v>42344.21716999995</v>
      </c>
      <c r="M6719" s="6">
        <v>156968963.16076383</v>
      </c>
      <c r="N6719" s="6">
        <v>3323.592532860736</v>
      </c>
      <c r="O6719" s="6">
        <v>117340116.75181341</v>
      </c>
    </row>
    <row r="6720">
      <c r="A6720">
        <v>6716</v>
      </c>
      <c r="B6720" s="6">
        <v>-176815912.91556275</v>
      </c>
      <c r="C6720" s="6">
        <v>59130739.99614822</v>
      </c>
      <c r="D6720" s="6">
        <v>74522558.54239139</v>
      </c>
      <c r="E6720" s="6">
        <v>60783092.93828894</v>
      </c>
      <c r="F6720" s="6">
        <v>76759084.91420826</v>
      </c>
      <c r="G6720" s="6">
        <v>117957452.99697986</v>
      </c>
      <c r="H6720" s="6">
        <f>NPV(Supuestos!$B$22,C6720:G6720)+B6720</f>
        <v>80133647.69441254</v>
      </c>
      <c r="I6720" s="2">
        <f>IFERROR(IRR(B6720:G6720),"")</f>
        <v>0.29752578814188796</v>
      </c>
      <c r="J6720" s="2">
        <f>IFERROR(MIRR(B6720:G6720,Supuestos!$B$22,Supuestos!$B$22),"")</f>
        <v>0.2284858475698659</v>
      </c>
      <c r="K6720" s="6">
        <v>8286.690908448229</v>
      </c>
      <c r="L6720" s="6">
        <v>39426.32779395569</v>
      </c>
      <c r="M6720" s="6">
        <v>150678809.54886895</v>
      </c>
      <c r="N6720" s="6">
        <v>3374.6641433176896</v>
      </c>
      <c r="O6720" s="6">
        <v>106265377.49639498</v>
      </c>
    </row>
    <row r="6721">
      <c r="A6721">
        <v>6717</v>
      </c>
      <c r="B6721" s="6">
        <v>-178619029.66448247</v>
      </c>
      <c r="C6721" s="6">
        <v>82003464.8208072</v>
      </c>
      <c r="D6721" s="6">
        <v>90663055.94394207</v>
      </c>
      <c r="E6721" s="6">
        <v>71242050.49870324</v>
      </c>
      <c r="F6721" s="6">
        <v>77256945.77246915</v>
      </c>
      <c r="G6721" s="6">
        <v>129657858.56769256</v>
      </c>
      <c r="H6721" s="6">
        <f>NPV(Supuestos!$B$22,C6721:G6721)+B6721</f>
        <v>124245009.34641194</v>
      </c>
      <c r="I6721" s="2">
        <f>IFERROR(IRR(B6721:G6721),"")</f>
        <v>0.38846049632852014</v>
      </c>
      <c r="J6721" s="2">
        <f>IFERROR(MIRR(B6721:G6721,Supuestos!$B$22,Supuestos!$B$22),"")</f>
        <v>0.2669773417239285</v>
      </c>
      <c r="K6721" s="6">
        <v>8808.807457407624</v>
      </c>
      <c r="L6721" s="6">
        <v>41082.94618646735</v>
      </c>
      <c r="M6721" s="6">
        <v>149667688.6453121</v>
      </c>
      <c r="N6721" s="6">
        <v>3337.821373374512</v>
      </c>
      <c r="O6721" s="6">
        <v>117072500.26016368</v>
      </c>
    </row>
    <row r="6722">
      <c r="A6722">
        <v>6718</v>
      </c>
      <c r="B6722" s="6">
        <v>-161379278.67839578</v>
      </c>
      <c r="C6722" s="6">
        <v>69409940.94626427</v>
      </c>
      <c r="D6722" s="6">
        <v>66960299.19189971</v>
      </c>
      <c r="E6722" s="6">
        <v>59485945.00970356</v>
      </c>
      <c r="F6722" s="6">
        <v>53993227.42360093</v>
      </c>
      <c r="G6722" s="6">
        <v>92056482.44972003</v>
      </c>
      <c r="H6722" s="6">
        <f>NPV(Supuestos!$B$22,C6722:G6722)+B6722</f>
        <v>70961306.25774571</v>
      </c>
      <c r="I6722" s="2">
        <f>IFERROR(IRR(B6722:G6722),"")</f>
        <v>0.30766982621200123</v>
      </c>
      <c r="J6722" s="2">
        <f>IFERROR(MIRR(B6722:G6722,Supuestos!$B$22,Supuestos!$B$22),"")</f>
        <v>0.226197180054023</v>
      </c>
      <c r="K6722" s="6">
        <v>8816.046816196313</v>
      </c>
      <c r="L6722" s="6">
        <v>35400.432379671205</v>
      </c>
      <c r="M6722" s="6">
        <v>136411929.14457393</v>
      </c>
      <c r="N6722" s="6">
        <v>3462.6879583112895</v>
      </c>
      <c r="O6722" s="6">
        <v>111016775.00471993</v>
      </c>
    </row>
    <row r="6723">
      <c r="A6723">
        <v>6719</v>
      </c>
      <c r="B6723" s="6">
        <v>-172161851.35210255</v>
      </c>
      <c r="C6723" s="6">
        <v>40798489.71470341</v>
      </c>
      <c r="D6723" s="6">
        <v>50882316.35129294</v>
      </c>
      <c r="E6723" s="6">
        <v>36093095.43974904</v>
      </c>
      <c r="F6723" s="6">
        <v>58713328.18535803</v>
      </c>
      <c r="G6723" s="6">
        <v>81132423.84598064</v>
      </c>
      <c r="H6723" s="6">
        <f>NPV(Supuestos!$B$22,C6723:G6723)+B6723</f>
        <v>4041041.32598415</v>
      </c>
      <c r="I6723" s="2">
        <f>IFERROR(IRR(B6723:G6723),"")</f>
        <v>0.1487371206807222</v>
      </c>
      <c r="J6723" s="2">
        <f>IFERROR(MIRR(B6723:G6723,Supuestos!$B$22,Supuestos!$B$22),"")</f>
        <v>0.14530214279410458</v>
      </c>
      <c r="K6723" s="6">
        <v>7446.248151818194</v>
      </c>
      <c r="L6723" s="6">
        <v>40549.073415218285</v>
      </c>
      <c r="M6723" s="6">
        <v>148006774.3140218</v>
      </c>
      <c r="N6723" s="6">
        <v>3362.1549222928784</v>
      </c>
      <c r="O6723" s="6">
        <v>111579886.6753143</v>
      </c>
    </row>
    <row r="6724">
      <c r="A6724">
        <v>6720</v>
      </c>
      <c r="B6724" s="6">
        <v>-190821887.61334023</v>
      </c>
      <c r="C6724" s="6">
        <v>100513523.57878073</v>
      </c>
      <c r="D6724" s="6">
        <v>90069571.18061444</v>
      </c>
      <c r="E6724" s="6">
        <v>102829344.82527915</v>
      </c>
      <c r="F6724" s="6">
        <v>82192501.08502977</v>
      </c>
      <c r="G6724" s="6">
        <v>150331901.63562655</v>
      </c>
      <c r="H6724" s="6">
        <f>NPV(Supuestos!$B$22,C6724:G6724)+B6724</f>
        <v>162802596.82875216</v>
      </c>
      <c r="I6724" s="2">
        <f>IFERROR(IRR(B6724:G6724),"")</f>
        <v>0.4407797221137848</v>
      </c>
      <c r="J6724" s="2">
        <f>IFERROR(MIRR(B6724:G6724,Supuestos!$B$22,Supuestos!$B$22),"")</f>
        <v>0.2896969693115887</v>
      </c>
      <c r="K6724" s="6">
        <v>8661.582266805306</v>
      </c>
      <c r="L6724" s="6">
        <v>44621.24796287688</v>
      </c>
      <c r="M6724" s="6">
        <v>159902638.80710208</v>
      </c>
      <c r="N6724" s="6">
        <v>3374.4014337038</v>
      </c>
      <c r="O6724" s="6">
        <v>110978887.07335521</v>
      </c>
    </row>
    <row r="6725">
      <c r="A6725">
        <v>6721</v>
      </c>
      <c r="B6725" s="6">
        <v>-166475519.0401167</v>
      </c>
      <c r="C6725" s="6">
        <v>85460004.19907922</v>
      </c>
      <c r="D6725" s="6">
        <v>92200114.86371262</v>
      </c>
      <c r="E6725" s="6">
        <v>78834318.1069211</v>
      </c>
      <c r="F6725" s="6">
        <v>70840344.90769596</v>
      </c>
      <c r="G6725" s="6">
        <v>125978138.33491468</v>
      </c>
      <c r="H6725" s="6">
        <f>NPV(Supuestos!$B$22,C6725:G6725)+B6725</f>
        <v>140017579.16171625</v>
      </c>
      <c r="I6725" s="2">
        <f>IFERROR(IRR(B6725:G6725),"")</f>
        <v>0.44204082720905175</v>
      </c>
      <c r="J6725" s="2">
        <f>IFERROR(MIRR(B6725:G6725,Supuestos!$B$22,Supuestos!$B$22),"")</f>
        <v>0.2880090533385391</v>
      </c>
      <c r="K6725" s="6">
        <v>8447.270073199536</v>
      </c>
      <c r="L6725" s="6">
        <v>44939.46435712367</v>
      </c>
      <c r="M6725" s="6">
        <v>136106255.65055287</v>
      </c>
      <c r="N6725" s="6">
        <v>3357.952174823731</v>
      </c>
      <c r="O6725" s="6">
        <v>115521788.68091981</v>
      </c>
    </row>
    <row r="6726">
      <c r="A6726">
        <v>6722</v>
      </c>
      <c r="B6726" s="6">
        <v>-160083297.24160883</v>
      </c>
      <c r="C6726" s="6">
        <v>44404037.71666448</v>
      </c>
      <c r="D6726" s="6">
        <v>38730788.938209</v>
      </c>
      <c r="E6726" s="6">
        <v>37241844.73022868</v>
      </c>
      <c r="F6726" s="6">
        <v>44950611.13497338</v>
      </c>
      <c r="G6726" s="6">
        <v>79519768.47112352</v>
      </c>
      <c r="H6726" s="6">
        <f>NPV(Supuestos!$B$22,C6726:G6726)+B6726</f>
        <v>1721328.1296817213</v>
      </c>
      <c r="I6726" s="2">
        <f>IFERROR(IRR(B6726:G6726),"")</f>
        <v>0.14406443071565758</v>
      </c>
      <c r="J6726" s="2">
        <f>IFERROR(MIRR(B6726:G6726,Supuestos!$B$22,Supuestos!$B$22),"")</f>
        <v>0.14244113917576562</v>
      </c>
      <c r="K6726" s="6">
        <v>8437.221513893355</v>
      </c>
      <c r="L6726" s="6">
        <v>33617.036414811126</v>
      </c>
      <c r="M6726" s="6">
        <v>137392546.61181837</v>
      </c>
      <c r="N6726" s="6">
        <v>3493.2330207899213</v>
      </c>
      <c r="O6726" s="6">
        <v>116333977.73460525</v>
      </c>
    </row>
    <row r="6727">
      <c r="A6727">
        <v>6723</v>
      </c>
      <c r="B6727" s="6">
        <v>-191836513.57998136</v>
      </c>
      <c r="C6727" s="6">
        <v>71072843.15582132</v>
      </c>
      <c r="D6727" s="6">
        <v>66421347.91129629</v>
      </c>
      <c r="E6727" s="6">
        <v>68454094.10485125</v>
      </c>
      <c r="F6727" s="6">
        <v>84137184.09175865</v>
      </c>
      <c r="G6727" s="6">
        <v>126564568.34052213</v>
      </c>
      <c r="H6727" s="6">
        <f>NPV(Supuestos!$B$22,C6727:G6727)+B6727</f>
        <v>83371357.89115764</v>
      </c>
      <c r="I6727" s="2">
        <f>IFERROR(IRR(B6727:G6727),"")</f>
        <v>0.2921369923790891</v>
      </c>
      <c r="J6727" s="2">
        <f>IFERROR(MIRR(B6727:G6727,Supuestos!$B$22,Supuestos!$B$22),"")</f>
        <v>0.2253235120204582</v>
      </c>
      <c r="K6727" s="6">
        <v>7732.51380601754</v>
      </c>
      <c r="L6727" s="6">
        <v>44869.845630214855</v>
      </c>
      <c r="M6727" s="6">
        <v>164079977.51522037</v>
      </c>
      <c r="N6727" s="6">
        <v>3312.808722537011</v>
      </c>
      <c r="O6727" s="6">
        <v>108676119.60776727</v>
      </c>
    </row>
    <row r="6728">
      <c r="A6728">
        <v>6724</v>
      </c>
      <c r="B6728" s="6">
        <v>-183536490.18754166</v>
      </c>
      <c r="C6728" s="6">
        <v>70502592.87371524</v>
      </c>
      <c r="D6728" s="6">
        <v>52691456.50167956</v>
      </c>
      <c r="E6728" s="6">
        <v>71586488.12561823</v>
      </c>
      <c r="F6728" s="6">
        <v>73472843.78561397</v>
      </c>
      <c r="G6728" s="6">
        <v>123272752.37015474</v>
      </c>
      <c r="H6728" s="6">
        <f>NPV(Supuestos!$B$22,C6728:G6728)+B6728</f>
        <v>74696921.24002585</v>
      </c>
      <c r="I6728" s="2">
        <f>IFERROR(IRR(B6728:G6728),"")</f>
        <v>0.2827377183006389</v>
      </c>
      <c r="J6728" s="2">
        <f>IFERROR(MIRR(B6728:G6728,Supuestos!$B$22,Supuestos!$B$22),"")</f>
        <v>0.22057045535487418</v>
      </c>
      <c r="K6728" s="6">
        <v>8026.69107897709</v>
      </c>
      <c r="L6728" s="6">
        <v>41936.66177239577</v>
      </c>
      <c r="M6728" s="6">
        <v>156607479.87309617</v>
      </c>
      <c r="N6728" s="6">
        <v>3366.189144241313</v>
      </c>
      <c r="O6728" s="6">
        <v>106561838.76425155</v>
      </c>
    </row>
    <row r="6729">
      <c r="A6729">
        <v>6725</v>
      </c>
      <c r="B6729" s="6">
        <v>-171016845.01935273</v>
      </c>
      <c r="C6729" s="6">
        <v>70331122.52253626</v>
      </c>
      <c r="D6729" s="6">
        <v>76584415.87918782</v>
      </c>
      <c r="E6729" s="6">
        <v>79490991.67561504</v>
      </c>
      <c r="F6729" s="6">
        <v>71893206.60533378</v>
      </c>
      <c r="G6729" s="6">
        <v>109985541.38345245</v>
      </c>
      <c r="H6729" s="6">
        <f>NPV(Supuestos!$B$22,C6729:G6729)+B6729</f>
        <v>102950091.92240417</v>
      </c>
      <c r="I6729" s="2">
        <f>IFERROR(IRR(B6729:G6729),"")</f>
        <v>0.35487084053706436</v>
      </c>
      <c r="J6729" s="2">
        <f>IFERROR(MIRR(B6729:G6729,Supuestos!$B$22,Supuestos!$B$22),"")</f>
        <v>0.25267007915864803</v>
      </c>
      <c r="K6729" s="6">
        <v>8009.463339054673</v>
      </c>
      <c r="L6729" s="6">
        <v>44355.418213789206</v>
      </c>
      <c r="M6729" s="6">
        <v>142595797.33361012</v>
      </c>
      <c r="N6729" s="6">
        <v>3420.784367558857</v>
      </c>
      <c r="O6729" s="6">
        <v>111665587.77943166</v>
      </c>
    </row>
    <row r="6730">
      <c r="A6730">
        <v>6726</v>
      </c>
      <c r="B6730" s="6">
        <v>-155923270.09239587</v>
      </c>
      <c r="C6730" s="6">
        <v>71237754.25621134</v>
      </c>
      <c r="D6730" s="6">
        <v>54548558.460125744</v>
      </c>
      <c r="E6730" s="6">
        <v>52193188.685328886</v>
      </c>
      <c r="F6730" s="6">
        <v>72706131.85782027</v>
      </c>
      <c r="G6730" s="6">
        <v>120077111.45572741</v>
      </c>
      <c r="H6730" s="6">
        <f>NPV(Supuestos!$B$22,C6730:G6730)+B6730</f>
        <v>89180403.90321025</v>
      </c>
      <c r="I6730" s="2">
        <f>IFERROR(IRR(B6730:G6730),"")</f>
        <v>0.33886482249723815</v>
      </c>
      <c r="J6730" s="2">
        <f>IFERROR(MIRR(B6730:G6730,Supuestos!$B$22,Supuestos!$B$22),"")</f>
        <v>0.2479369063676422</v>
      </c>
      <c r="K6730" s="6">
        <v>8567.903960670905</v>
      </c>
      <c r="L6730" s="6">
        <v>36368.89706377926</v>
      </c>
      <c r="M6730" s="6">
        <v>130994852.71655694</v>
      </c>
      <c r="N6730" s="6">
        <v>3423.5149684362113</v>
      </c>
      <c r="O6730" s="6">
        <v>105330206.57530506</v>
      </c>
    </row>
    <row r="6731">
      <c r="A6731">
        <v>6727</v>
      </c>
      <c r="B6731" s="6">
        <v>-169483811.66308248</v>
      </c>
      <c r="C6731" s="6">
        <v>80515642.76356412</v>
      </c>
      <c r="D6731" s="6">
        <v>76588305.61196987</v>
      </c>
      <c r="E6731" s="6">
        <v>89703794.6779131</v>
      </c>
      <c r="F6731" s="6">
        <v>69566529.43336602</v>
      </c>
      <c r="G6731" s="6">
        <v>114010097.10016374</v>
      </c>
      <c r="H6731" s="6">
        <f>NPV(Supuestos!$B$22,C6731:G6731)+B6731</f>
        <v>121025907.57589087</v>
      </c>
      <c r="I6731" s="2">
        <f>IFERROR(IRR(B6731:G6731),"")</f>
        <v>0.3969605237802734</v>
      </c>
      <c r="J6731" s="2">
        <f>IFERROR(MIRR(B6731:G6731,Supuestos!$B$22,Supuestos!$B$22),"")</f>
        <v>0.2697298810605473</v>
      </c>
      <c r="K6731" s="6">
        <v>8965.00525148234</v>
      </c>
      <c r="L6731" s="6">
        <v>38080.921768342116</v>
      </c>
      <c r="M6731" s="6">
        <v>142172158.57232445</v>
      </c>
      <c r="N6731" s="6">
        <v>3527.9173884540796</v>
      </c>
      <c r="O6731" s="6">
        <v>106878460.24400516</v>
      </c>
    </row>
    <row r="6732">
      <c r="A6732">
        <v>6728</v>
      </c>
      <c r="B6732" s="6">
        <v>-152540166.6906825</v>
      </c>
      <c r="C6732" s="6">
        <v>43046737.5729658</v>
      </c>
      <c r="D6732" s="6">
        <v>44998959.19734861</v>
      </c>
      <c r="E6732" s="6">
        <v>47557662.42318836</v>
      </c>
      <c r="F6732" s="6">
        <v>46898417.204859674</v>
      </c>
      <c r="G6732" s="6">
        <v>89554112.35863847</v>
      </c>
      <c r="H6732" s="6">
        <f>NPV(Supuestos!$B$22,C6732:G6732)+B6732</f>
        <v>26224662.446587957</v>
      </c>
      <c r="I6732" s="2">
        <f>IFERROR(IRR(B6732:G6732),"")</f>
        <v>0.20189435313103093</v>
      </c>
      <c r="J6732" s="2">
        <f>IFERROR(MIRR(B6732:G6732,Supuestos!$B$22,Supuestos!$B$22),"")</f>
        <v>0.17675058705142965</v>
      </c>
      <c r="K6732" s="6">
        <v>7722.9070548404525</v>
      </c>
      <c r="L6732" s="6">
        <v>39881.37445629307</v>
      </c>
      <c r="M6732" s="6">
        <v>127900154.83906333</v>
      </c>
      <c r="N6732" s="6">
        <v>3598.789482843131</v>
      </c>
      <c r="O6732" s="6">
        <v>108096142.94533832</v>
      </c>
    </row>
    <row r="6733">
      <c r="A6733">
        <v>6729</v>
      </c>
      <c r="B6733" s="6">
        <v>-174092680.54746753</v>
      </c>
      <c r="C6733" s="6">
        <v>53084837.63642916</v>
      </c>
      <c r="D6733" s="6">
        <v>53977808.92971669</v>
      </c>
      <c r="E6733" s="6">
        <v>44738585.85314417</v>
      </c>
      <c r="F6733" s="6">
        <v>60908044.05709969</v>
      </c>
      <c r="G6733" s="6">
        <v>94114631.20154102</v>
      </c>
      <c r="H6733" s="6">
        <f>NPV(Supuestos!$B$22,C6733:G6733)+B6733</f>
        <v>29147050.780717902</v>
      </c>
      <c r="I6733" s="2">
        <f>IFERROR(IRR(B6733:G6733),"")</f>
        <v>0.20171053492156546</v>
      </c>
      <c r="J6733" s="2">
        <f>IFERROR(MIRR(B6733:G6733,Supuestos!$B$22,Supuestos!$B$22),"")</f>
        <v>0.17584606819381343</v>
      </c>
      <c r="K6733" s="6">
        <v>7773.483201150875</v>
      </c>
      <c r="L6733" s="6">
        <v>38820.00359111232</v>
      </c>
      <c r="M6733" s="6">
        <v>149951348.88473728</v>
      </c>
      <c r="N6733" s="6">
        <v>3242.2508178589246</v>
      </c>
      <c r="O6733" s="6">
        <v>110278239.03894643</v>
      </c>
    </row>
    <row r="6734">
      <c r="A6734">
        <v>6730</v>
      </c>
      <c r="B6734" s="6">
        <v>-163901840.2788548</v>
      </c>
      <c r="C6734" s="6">
        <v>59862851.85228875</v>
      </c>
      <c r="D6734" s="6">
        <v>60599039.05361197</v>
      </c>
      <c r="E6734" s="6">
        <v>62999835.03144777</v>
      </c>
      <c r="F6734" s="6">
        <v>61572707.90946075</v>
      </c>
      <c r="G6734" s="6">
        <v>121870567.43541753</v>
      </c>
      <c r="H6734" s="6">
        <f>NPV(Supuestos!$B$22,C6734:G6734)+B6734</f>
        <v>77513260.06686834</v>
      </c>
      <c r="I6734" s="2">
        <f>IFERROR(IRR(B6734:G6734),"")</f>
        <v>0.3030531966213489</v>
      </c>
      <c r="J6734" s="2">
        <f>IFERROR(MIRR(B6734:G6734,Supuestos!$B$22,Supuestos!$B$22),"")</f>
        <v>0.23180218936700903</v>
      </c>
      <c r="K6734" s="6">
        <v>8310.969361580143</v>
      </c>
      <c r="L6734" s="6">
        <v>39341.71387537633</v>
      </c>
      <c r="M6734" s="6">
        <v>137744417.98683038</v>
      </c>
      <c r="N6734" s="6">
        <v>3469.965690560639</v>
      </c>
      <c r="O6734" s="6">
        <v>110999135.07442255</v>
      </c>
    </row>
    <row r="6735">
      <c r="A6735">
        <v>6731</v>
      </c>
      <c r="B6735" s="6">
        <v>-167941783.1078305</v>
      </c>
      <c r="C6735" s="6">
        <v>40039567.66950622</v>
      </c>
      <c r="D6735" s="6">
        <v>40648539.183163345</v>
      </c>
      <c r="E6735" s="6">
        <v>43909801.25827421</v>
      </c>
      <c r="F6735" s="6">
        <v>37861529.71650295</v>
      </c>
      <c r="G6735" s="6">
        <v>89052568.85650247</v>
      </c>
      <c r="H6735" s="6">
        <f>NPV(Supuestos!$B$22,C6735:G6735)+B6735</f>
        <v>-3235580.453919649</v>
      </c>
      <c r="I6735" s="2">
        <f>IFERROR(IRR(B6735:G6735),"")</f>
        <v>0.13284199645200892</v>
      </c>
      <c r="J6735" s="2">
        <f>IFERROR(MIRR(B6735:G6735,Supuestos!$B$22,Supuestos!$B$22),"")</f>
        <v>0.1355730844436438</v>
      </c>
      <c r="K6735" s="6">
        <v>7899.03717607659</v>
      </c>
      <c r="L6735" s="6">
        <v>36908.723234161516</v>
      </c>
      <c r="M6735" s="6">
        <v>144618312.9519774</v>
      </c>
      <c r="N6735" s="6">
        <v>3390.3528466820717</v>
      </c>
      <c r="O6735" s="6">
        <v>114609213.08412288</v>
      </c>
    </row>
    <row r="6736">
      <c r="A6736">
        <v>6732</v>
      </c>
      <c r="B6736" s="6">
        <v>-168694770.9985667</v>
      </c>
      <c r="C6736" s="6">
        <v>46359655.322378755</v>
      </c>
      <c r="D6736" s="6">
        <v>55177019.35337539</v>
      </c>
      <c r="E6736" s="6">
        <v>48064438.8295977</v>
      </c>
      <c r="F6736" s="6">
        <v>41125808.108509175</v>
      </c>
      <c r="G6736" s="6">
        <v>72574557.07649702</v>
      </c>
      <c r="H6736" s="6">
        <f>NPV(Supuestos!$B$22,C6736:G6736)+B6736</f>
        <v>8913375.829006348</v>
      </c>
      <c r="I6736" s="2">
        <f>IFERROR(IRR(B6736:G6736),"")</f>
        <v>0.16081656369505834</v>
      </c>
      <c r="J6736" s="2">
        <f>IFERROR(MIRR(B6736:G6736,Supuestos!$B$22,Supuestos!$B$22),"")</f>
        <v>0.1518000782418436</v>
      </c>
      <c r="K6736" s="6">
        <v>7864.358927211851</v>
      </c>
      <c r="L6736" s="6">
        <v>36510.98553197801</v>
      </c>
      <c r="M6736" s="6">
        <v>145723931.39778957</v>
      </c>
      <c r="N6736" s="6">
        <v>3427.5877734956644</v>
      </c>
      <c r="O6736" s="6">
        <v>111019676.30753596</v>
      </c>
    </row>
    <row r="6737">
      <c r="A6737">
        <v>6733</v>
      </c>
      <c r="B6737" s="6">
        <v>-167415010.22840548</v>
      </c>
      <c r="C6737" s="6">
        <v>58747070.048893556</v>
      </c>
      <c r="D6737" s="6">
        <v>57364937.05346658</v>
      </c>
      <c r="E6737" s="6">
        <v>60135016.47553363</v>
      </c>
      <c r="F6737" s="6">
        <v>61767869.49797186</v>
      </c>
      <c r="G6737" s="6">
        <v>86392425.78551891</v>
      </c>
      <c r="H6737" s="6">
        <f>NPV(Supuestos!$B$22,C6737:G6737)+B6737</f>
        <v>50288443.03700683</v>
      </c>
      <c r="I6737" s="2">
        <f>IFERROR(IRR(B6737:G6737),"")</f>
        <v>0.25191230576903717</v>
      </c>
      <c r="J6737" s="2">
        <f>IFERROR(MIRR(B6737:G6737,Supuestos!$B$22,Supuestos!$B$22),"")</f>
        <v>0.2014868894955386</v>
      </c>
      <c r="K6737" s="6">
        <v>8695.14219002854</v>
      </c>
      <c r="L6737" s="6">
        <v>32921.91990100487</v>
      </c>
      <c r="M6737" s="6">
        <v>144514148.25176805</v>
      </c>
      <c r="N6737" s="6">
        <v>3346.7823339936635</v>
      </c>
      <c r="O6737" s="6">
        <v>106418193.2761739</v>
      </c>
    </row>
    <row r="6738">
      <c r="A6738">
        <v>6734</v>
      </c>
      <c r="B6738" s="6">
        <v>-165191853.2755416</v>
      </c>
      <c r="C6738" s="6">
        <v>71182136.39519066</v>
      </c>
      <c r="D6738" s="6">
        <v>66077496.72758752</v>
      </c>
      <c r="E6738" s="6">
        <v>78310588.55314742</v>
      </c>
      <c r="F6738" s="6">
        <v>63272797.800226524</v>
      </c>
      <c r="G6738" s="6">
        <v>108732679.24921933</v>
      </c>
      <c r="H6738" s="6">
        <f>NPV(Supuestos!$B$22,C6738:G6738)+B6738</f>
        <v>94885444.09690389</v>
      </c>
      <c r="I6738" s="2">
        <f>IFERROR(IRR(B6738:G6738),"")</f>
        <v>0.3465301373727847</v>
      </c>
      <c r="J6738" s="2">
        <f>IFERROR(MIRR(B6738:G6738,Supuestos!$B$22,Supuestos!$B$22),"")</f>
        <v>0.24832484703892255</v>
      </c>
      <c r="K6738" s="6">
        <v>8638.11164271863</v>
      </c>
      <c r="L6738" s="6">
        <v>36460.43195647172</v>
      </c>
      <c r="M6738" s="6">
        <v>139995910.7330017</v>
      </c>
      <c r="N6738" s="6">
        <v>3319.40562321494</v>
      </c>
      <c r="O6738" s="6">
        <v>109177450.65929745</v>
      </c>
    </row>
    <row r="6739">
      <c r="A6739">
        <v>6735</v>
      </c>
      <c r="B6739" s="6">
        <v>-169087741.01294205</v>
      </c>
      <c r="C6739" s="6">
        <v>49787528.15140343</v>
      </c>
      <c r="D6739" s="6">
        <v>64945476.6382111</v>
      </c>
      <c r="E6739" s="6">
        <v>64576878.43587932</v>
      </c>
      <c r="F6739" s="6">
        <v>70412569.53545102</v>
      </c>
      <c r="G6739" s="6">
        <v>93382718.71806748</v>
      </c>
      <c r="H6739" s="6">
        <f>NPV(Supuestos!$B$22,C6739:G6739)+B6739</f>
        <v>58336469.83468373</v>
      </c>
      <c r="I6739" s="2">
        <f>IFERROR(IRR(B6739:G6739),"")</f>
        <v>0.2625403744799318</v>
      </c>
      <c r="J6739" s="2">
        <f>IFERROR(MIRR(B6739:G6739,Supuestos!$B$22,Supuestos!$B$22),"")</f>
        <v>0.20962224856719525</v>
      </c>
      <c r="K6739" s="6">
        <v>7833.023300794153</v>
      </c>
      <c r="L6739" s="6">
        <v>41015.194952876096</v>
      </c>
      <c r="M6739" s="6">
        <v>143385902.79274258</v>
      </c>
      <c r="N6739" s="6">
        <v>3323.6038809331753</v>
      </c>
      <c r="O6739" s="6">
        <v>109180829.35141331</v>
      </c>
    </row>
    <row r="6740">
      <c r="A6740">
        <v>6736</v>
      </c>
      <c r="B6740" s="6">
        <v>-153469883.7867064</v>
      </c>
      <c r="C6740" s="6">
        <v>63494644.395655155</v>
      </c>
      <c r="D6740" s="6">
        <v>58863568.27341987</v>
      </c>
      <c r="E6740" s="6">
        <v>62673240.88115144</v>
      </c>
      <c r="F6740" s="6">
        <v>68812835.87060544</v>
      </c>
      <c r="G6740" s="6">
        <v>123193967.28734036</v>
      </c>
      <c r="H6740" s="6">
        <f>NPV(Supuestos!$B$22,C6740:G6740)+B6740</f>
        <v>94549238.71595657</v>
      </c>
      <c r="I6740" s="2">
        <f>IFERROR(IRR(B6740:G6740),"")</f>
        <v>0.3484360073989279</v>
      </c>
      <c r="J6740" s="2">
        <f>IFERROR(MIRR(B6740:G6740,Supuestos!$B$22,Supuestos!$B$22),"")</f>
        <v>0.25486570918920437</v>
      </c>
      <c r="K6740" s="6">
        <v>8588.964071232856</v>
      </c>
      <c r="L6740" s="6">
        <v>36414.44167218717</v>
      </c>
      <c r="M6740" s="6">
        <v>128448897.29099278</v>
      </c>
      <c r="N6740" s="6">
        <v>3206.51950671648</v>
      </c>
      <c r="O6740" s="6">
        <v>111771803.16775252</v>
      </c>
    </row>
    <row r="6741">
      <c r="A6741">
        <v>6737</v>
      </c>
      <c r="B6741" s="6">
        <v>-181633264.56452212</v>
      </c>
      <c r="C6741" s="6">
        <v>97171946.91442367</v>
      </c>
      <c r="D6741" s="6">
        <v>92487573.75628209</v>
      </c>
      <c r="E6741" s="6">
        <v>96826354.37443812</v>
      </c>
      <c r="F6741" s="6">
        <v>102962409.67381011</v>
      </c>
      <c r="G6741" s="6">
        <v>155646103.35171512</v>
      </c>
      <c r="H6741" s="6">
        <f>NPV(Supuestos!$B$22,C6741:G6741)+B6741</f>
        <v>181926222.26226258</v>
      </c>
      <c r="I6741" s="2">
        <f>IFERROR(IRR(B6741:G6741),"")</f>
        <v>0.4782873657426812</v>
      </c>
      <c r="J6741" s="2">
        <f>IFERROR(MIRR(B6741:G6741,Supuestos!$B$22,Supuestos!$B$22),"")</f>
        <v>0.3097272694651403</v>
      </c>
      <c r="K6741" s="6">
        <v>8866.706071322147</v>
      </c>
      <c r="L6741" s="6">
        <v>45253.1096622736</v>
      </c>
      <c r="M6741" s="6">
        <v>149533582.78942704</v>
      </c>
      <c r="N6741" s="6">
        <v>3508.681889126698</v>
      </c>
      <c r="O6741" s="6">
        <v>112094931.8275017</v>
      </c>
    </row>
    <row r="6742">
      <c r="A6742">
        <v>6738</v>
      </c>
      <c r="B6742" s="6">
        <v>-164410571.57867151</v>
      </c>
      <c r="C6742" s="6">
        <v>67769350.72811577</v>
      </c>
      <c r="D6742" s="6">
        <v>60073054.79663061</v>
      </c>
      <c r="E6742" s="6">
        <v>56198803.36848159</v>
      </c>
      <c r="F6742" s="6">
        <v>58014659.48553991</v>
      </c>
      <c r="G6742" s="6">
        <v>96955052.32349251</v>
      </c>
      <c r="H6742" s="6">
        <f>NPV(Supuestos!$B$22,C6742:G6742)+B6742</f>
        <v>63897835.53395157</v>
      </c>
      <c r="I6742" s="2">
        <f>IFERROR(IRR(B6742:G6742),"")</f>
        <v>0.2854377478313638</v>
      </c>
      <c r="J6742" s="2">
        <f>IFERROR(MIRR(B6742:G6742,Supuestos!$B$22,Supuestos!$B$22),"")</f>
        <v>0.217371931897399</v>
      </c>
      <c r="K6742" s="6">
        <v>8577.018817617287</v>
      </c>
      <c r="L6742" s="6">
        <v>34668.222457212454</v>
      </c>
      <c r="M6742" s="6">
        <v>140622571.86756325</v>
      </c>
      <c r="N6742" s="6">
        <v>3225.404402551552</v>
      </c>
      <c r="O6742" s="6">
        <v>110688692.62671353</v>
      </c>
    </row>
    <row r="6743">
      <c r="A6743">
        <v>6739</v>
      </c>
      <c r="B6743" s="6">
        <v>-174701666.19930437</v>
      </c>
      <c r="C6743" s="6">
        <v>72298450.36720455</v>
      </c>
      <c r="D6743" s="6">
        <v>76869153.3587959</v>
      </c>
      <c r="E6743" s="6">
        <v>49038199.27355787</v>
      </c>
      <c r="F6743" s="6">
        <v>64512404.68189221</v>
      </c>
      <c r="G6743" s="6">
        <v>97667150.10854907</v>
      </c>
      <c r="H6743" s="6">
        <f>NPV(Supuestos!$B$22,C6743:G6743)+B6743</f>
        <v>69887512.03292736</v>
      </c>
      <c r="I6743" s="2">
        <f>IFERROR(IRR(B6743:G6743),"")</f>
        <v>0.292948213739775</v>
      </c>
      <c r="J6743" s="2">
        <f>IFERROR(MIRR(B6743:G6743,Supuestos!$B$22,Supuestos!$B$22),"")</f>
        <v>0.2193626538986948</v>
      </c>
      <c r="K6743" s="6">
        <v>9101.07636120349</v>
      </c>
      <c r="L6743" s="6">
        <v>32910.20662708548</v>
      </c>
      <c r="M6743" s="6">
        <v>150740201.91321716</v>
      </c>
      <c r="N6743" s="6">
        <v>3235.067449696362</v>
      </c>
      <c r="O6743" s="6">
        <v>113787008.94477679</v>
      </c>
    </row>
    <row r="6744">
      <c r="A6744">
        <v>6740</v>
      </c>
      <c r="B6744" s="6">
        <v>-150113140.26105446</v>
      </c>
      <c r="C6744" s="6">
        <v>61947141.5807298</v>
      </c>
      <c r="D6744" s="6">
        <v>67355009.06089088</v>
      </c>
      <c r="E6744" s="6">
        <v>75536709.82349907</v>
      </c>
      <c r="F6744" s="6">
        <v>64057550.877685025</v>
      </c>
      <c r="G6744" s="6">
        <v>121726537.06530017</v>
      </c>
      <c r="H6744" s="6">
        <f>NPV(Supuestos!$B$22,C6744:G6744)+B6744</f>
        <v>108187238.99150112</v>
      </c>
      <c r="I6744" s="2">
        <f>IFERROR(IRR(B6744:G6744),"")</f>
        <v>0.3830629286200413</v>
      </c>
      <c r="J6744" s="2">
        <f>IFERROR(MIRR(B6744:G6744,Supuestos!$B$22,Supuestos!$B$22),"")</f>
        <v>0.27070903561615367</v>
      </c>
      <c r="K6744" s="6">
        <v>8401.546479589624</v>
      </c>
      <c r="L6744" s="6">
        <v>39844.12942787475</v>
      </c>
      <c r="M6744" s="6">
        <v>123332955.8348885</v>
      </c>
      <c r="N6744" s="6">
        <v>3323.8677226938307</v>
      </c>
      <c r="O6744" s="6">
        <v>110136350.89101689</v>
      </c>
    </row>
    <row r="6745">
      <c r="A6745">
        <v>6741</v>
      </c>
      <c r="B6745" s="6">
        <v>-185008872.5225728</v>
      </c>
      <c r="C6745" s="6">
        <v>70732751.84520882</v>
      </c>
      <c r="D6745" s="6">
        <v>78817899.2627501</v>
      </c>
      <c r="E6745" s="6">
        <v>74568016.15364294</v>
      </c>
      <c r="F6745" s="6">
        <v>67033281.773146614</v>
      </c>
      <c r="G6745" s="6">
        <v>104777557.91727068</v>
      </c>
      <c r="H6745" s="6">
        <f>NPV(Supuestos!$B$22,C6745:G6745)+B6745</f>
        <v>82123766.46984085</v>
      </c>
      <c r="I6745" s="2">
        <f>IFERROR(IRR(B6745:G6745),"")</f>
        <v>0.3045134536198858</v>
      </c>
      <c r="J6745" s="2">
        <f>IFERROR(MIRR(B6745:G6745,Supuestos!$B$22,Supuestos!$B$22),"")</f>
        <v>0.22690724480405544</v>
      </c>
      <c r="K6745" s="6">
        <v>8437.525978697973</v>
      </c>
      <c r="L6745" s="6">
        <v>39168.249570392785</v>
      </c>
      <c r="M6745" s="6">
        <v>158570222.6593476</v>
      </c>
      <c r="N6745" s="6">
        <v>3396.3209724985063</v>
      </c>
      <c r="O6745" s="6">
        <v>106315746.06952636</v>
      </c>
    </row>
    <row r="6746">
      <c r="A6746">
        <v>6742</v>
      </c>
      <c r="B6746" s="6">
        <v>-153342447.5943221</v>
      </c>
      <c r="C6746" s="6">
        <v>46540359.566201866</v>
      </c>
      <c r="D6746" s="6">
        <v>39158888.25462295</v>
      </c>
      <c r="E6746" s="6">
        <v>45417521.843110785</v>
      </c>
      <c r="F6746" s="6">
        <v>45461040.87554018</v>
      </c>
      <c r="G6746" s="6">
        <v>93732993.93578368</v>
      </c>
      <c r="H6746" s="6">
        <f>NPV(Supuestos!$B$22,C6746:G6746)+B6746</f>
        <v>23868021.319649674</v>
      </c>
      <c r="I6746" s="2">
        <f>IFERROR(IRR(B6746:G6746),"")</f>
        <v>0.196043459125774</v>
      </c>
      <c r="J6746" s="2">
        <f>IFERROR(MIRR(B6746:G6746,Supuestos!$B$22,Supuestos!$B$22),"")</f>
        <v>0.17346528995162647</v>
      </c>
      <c r="K6746" s="6">
        <v>8256.223787995023</v>
      </c>
      <c r="L6746" s="6">
        <v>33443.64247406522</v>
      </c>
      <c r="M6746" s="6">
        <v>131252991.87019585</v>
      </c>
      <c r="N6746" s="6">
        <v>3308.5406174572804</v>
      </c>
      <c r="O6746" s="6">
        <v>109175832.65592153</v>
      </c>
    </row>
    <row r="6747">
      <c r="A6747">
        <v>6743</v>
      </c>
      <c r="B6747" s="6">
        <v>-177416340.55293357</v>
      </c>
      <c r="C6747" s="6">
        <v>74483040.37308766</v>
      </c>
      <c r="D6747" s="6">
        <v>58053691.759033345</v>
      </c>
      <c r="E6747" s="6">
        <v>71924716.89956202</v>
      </c>
      <c r="F6747" s="6">
        <v>74148937.75506811</v>
      </c>
      <c r="G6747" s="6">
        <v>120643082.17581576</v>
      </c>
      <c r="H6747" s="6">
        <f>NPV(Supuestos!$B$22,C6747:G6747)+B6747</f>
        <v>87697585.79546487</v>
      </c>
      <c r="I6747" s="2">
        <f>IFERROR(IRR(B6747:G6747),"")</f>
        <v>0.3147362038522319</v>
      </c>
      <c r="J6747" s="2">
        <f>IFERROR(MIRR(B6747:G6747,Supuestos!$B$22,Supuestos!$B$22),"")</f>
        <v>0.23535744318041885</v>
      </c>
      <c r="K6747" s="6">
        <v>8304.841136499377</v>
      </c>
      <c r="L6747" s="6">
        <v>40497.56371828021</v>
      </c>
      <c r="M6747" s="6">
        <v>150510273.90528733</v>
      </c>
      <c r="N6747" s="6">
        <v>3309.6426823486886</v>
      </c>
      <c r="O6747" s="6">
        <v>110320471.01000078</v>
      </c>
    </row>
    <row r="6748">
      <c r="A6748">
        <v>6744</v>
      </c>
      <c r="B6748" s="6">
        <v>-176400512.1057044</v>
      </c>
      <c r="C6748" s="6">
        <v>67744701.97829276</v>
      </c>
      <c r="D6748" s="6">
        <v>49736268.23319563</v>
      </c>
      <c r="E6748" s="6">
        <v>65320494.19674341</v>
      </c>
      <c r="F6748" s="6">
        <v>59290595.063050576</v>
      </c>
      <c r="G6748" s="6">
        <v>110299292.13873115</v>
      </c>
      <c r="H6748" s="6">
        <f>NPV(Supuestos!$B$22,C6748:G6748)+B6748</f>
        <v>57775369.47631082</v>
      </c>
      <c r="I6748" s="2">
        <f>IFERROR(IRR(B6748:G6748),"")</f>
        <v>0.25896182999861433</v>
      </c>
      <c r="J6748" s="2">
        <f>IFERROR(MIRR(B6748:G6748,Supuestos!$B$22,Supuestos!$B$22),"")</f>
        <v>0.20646107861746654</v>
      </c>
      <c r="K6748" s="6">
        <v>8553.155827738261</v>
      </c>
      <c r="L6748" s="6">
        <v>36695.91381776343</v>
      </c>
      <c r="M6748" s="6">
        <v>151291242.57573766</v>
      </c>
      <c r="N6748" s="6">
        <v>3262.2613007202744</v>
      </c>
      <c r="O6748" s="6">
        <v>116741538.19620256</v>
      </c>
    </row>
    <row r="6749">
      <c r="A6749">
        <v>6745</v>
      </c>
      <c r="B6749" s="6">
        <v>-166742682.82909036</v>
      </c>
      <c r="C6749" s="6">
        <v>63695909.706305936</v>
      </c>
      <c r="D6749" s="6">
        <v>58883122.7475141</v>
      </c>
      <c r="E6749" s="6">
        <v>70305192.06795242</v>
      </c>
      <c r="F6749" s="6">
        <v>57073392.78775779</v>
      </c>
      <c r="G6749" s="6">
        <v>113908955.66950426</v>
      </c>
      <c r="H6749" s="6">
        <f>NPV(Supuestos!$B$22,C6749:G6749)+B6749</f>
        <v>74846347.58948907</v>
      </c>
      <c r="I6749" s="2">
        <f>IFERROR(IRR(B6749:G6749),"")</f>
        <v>0.299300869761716</v>
      </c>
      <c r="J6749" s="2">
        <f>IFERROR(MIRR(B6749:G6749,Supuestos!$B$22,Supuestos!$B$22),"")</f>
        <v>0.2277528092747565</v>
      </c>
      <c r="K6749" s="6">
        <v>7988.217421170726</v>
      </c>
      <c r="L6749" s="6">
        <v>43001.06592977906</v>
      </c>
      <c r="M6749" s="6">
        <v>139262533.7099566</v>
      </c>
      <c r="N6749" s="6">
        <v>3467.3926673208675</v>
      </c>
      <c r="O6749" s="6">
        <v>108981915.79970701</v>
      </c>
    </row>
    <row r="6750">
      <c r="A6750">
        <v>6746</v>
      </c>
      <c r="B6750" s="6">
        <v>-151634190.7361474</v>
      </c>
      <c r="C6750" s="6">
        <v>40195206.0905834</v>
      </c>
      <c r="D6750" s="6">
        <v>47349611.96469109</v>
      </c>
      <c r="E6750" s="6">
        <v>49282306.75751583</v>
      </c>
      <c r="F6750" s="6">
        <v>57069553.96526763</v>
      </c>
      <c r="G6750" s="6">
        <v>84478182.08513376</v>
      </c>
      <c r="H6750" s="6">
        <f>NPV(Supuestos!$B$22,C6750:G6750)+B6750</f>
        <v>30987982.119692363</v>
      </c>
      <c r="I6750" s="2">
        <f>IFERROR(IRR(B6750:G6750),"")</f>
        <v>0.2125288078746834</v>
      </c>
      <c r="J6750" s="2">
        <f>IFERROR(MIRR(B6750:G6750,Supuestos!$B$22,Supuestos!$B$22),"")</f>
        <v>0.1831944529283971</v>
      </c>
      <c r="K6750" s="6">
        <v>7420.0605725487085</v>
      </c>
      <c r="L6750" s="6">
        <v>42754.90216084831</v>
      </c>
      <c r="M6750" s="6">
        <v>126254673.63159637</v>
      </c>
      <c r="N6750" s="6">
        <v>3500.889060397943</v>
      </c>
      <c r="O6750" s="6">
        <v>112886140.2750514</v>
      </c>
    </row>
    <row r="6751">
      <c r="A6751">
        <v>6747</v>
      </c>
      <c r="B6751" s="6">
        <v>-168911727.80190665</v>
      </c>
      <c r="C6751" s="6">
        <v>75766348.02767232</v>
      </c>
      <c r="D6751" s="6">
        <v>58210692.281988904</v>
      </c>
      <c r="E6751" s="6">
        <v>72595395.63256718</v>
      </c>
      <c r="F6751" s="6">
        <v>70786630.83071779</v>
      </c>
      <c r="G6751" s="6">
        <v>115849004.10927202</v>
      </c>
      <c r="H6751" s="6">
        <f>NPV(Supuestos!$B$22,C6751:G6751)+B6751</f>
        <v>93420753.32246327</v>
      </c>
      <c r="I6751" s="2">
        <f>IFERROR(IRR(B6751:G6751),"")</f>
        <v>0.3368945154970246</v>
      </c>
      <c r="J6751" s="2">
        <f>IFERROR(MIRR(B6751:G6751,Supuestos!$B$22,Supuestos!$B$22),"")</f>
        <v>0.24492533108648185</v>
      </c>
      <c r="K6751" s="6">
        <v>9008.843002540058</v>
      </c>
      <c r="L6751" s="6">
        <v>36491.80244923923</v>
      </c>
      <c r="M6751" s="6">
        <v>142611814.27031443</v>
      </c>
      <c r="N6751" s="6">
        <v>3482.74829396978</v>
      </c>
      <c r="O6751" s="6">
        <v>109266212.57005306</v>
      </c>
    </row>
    <row r="6752">
      <c r="A6752">
        <v>6748</v>
      </c>
      <c r="B6752" s="6">
        <v>-175010755.6547891</v>
      </c>
      <c r="C6752" s="6">
        <v>89310079.46229964</v>
      </c>
      <c r="D6752" s="6">
        <v>87316607.80352059</v>
      </c>
      <c r="E6752" s="6">
        <v>93314888.74031058</v>
      </c>
      <c r="F6752" s="6">
        <v>93317382.12367825</v>
      </c>
      <c r="G6752" s="6">
        <v>137087387.65257248</v>
      </c>
      <c r="H6752" s="6">
        <f>NPV(Supuestos!$B$22,C6752:G6752)+B6752</f>
        <v>159953880.56733584</v>
      </c>
      <c r="I6752" s="2">
        <f>IFERROR(IRR(B6752:G6752),"")</f>
        <v>0.4541548784638813</v>
      </c>
      <c r="J6752" s="2">
        <f>IFERROR(MIRR(B6752:G6752,Supuestos!$B$22,Supuestos!$B$22),"")</f>
        <v>0.2980508178089656</v>
      </c>
      <c r="K6752" s="6">
        <v>9119.000950506212</v>
      </c>
      <c r="L6752" s="6">
        <v>42543.405371188324</v>
      </c>
      <c r="M6752" s="6">
        <v>143974487.3333781</v>
      </c>
      <c r="N6752" s="6">
        <v>3548.334793187678</v>
      </c>
      <c r="O6752" s="6">
        <v>110113110.69928747</v>
      </c>
    </row>
    <row r="6753">
      <c r="A6753">
        <v>6749</v>
      </c>
      <c r="B6753" s="6">
        <v>-169218825.22387245</v>
      </c>
      <c r="C6753" s="6">
        <v>61618778.45510544</v>
      </c>
      <c r="D6753" s="6">
        <v>54423692.44420662</v>
      </c>
      <c r="E6753" s="6">
        <v>66240040.65222816</v>
      </c>
      <c r="F6753" s="6">
        <v>70346087.9755314</v>
      </c>
      <c r="G6753" s="6">
        <v>100144698.98607676</v>
      </c>
      <c r="H6753" s="6">
        <f>NPV(Supuestos!$B$22,C6753:G6753)+B6753</f>
        <v>65082689.4476294</v>
      </c>
      <c r="I6753" s="2">
        <f>IFERROR(IRR(B6753:G6753),"")</f>
        <v>0.27743994732440375</v>
      </c>
      <c r="J6753" s="2">
        <f>IFERROR(MIRR(B6753:G6753,Supuestos!$B$22,Supuestos!$B$22),"")</f>
        <v>0.21666253642833033</v>
      </c>
      <c r="K6753" s="6">
        <v>8194.614773093152</v>
      </c>
      <c r="L6753" s="6">
        <v>39325.06370098372</v>
      </c>
      <c r="M6753" s="6">
        <v>143438525.38731962</v>
      </c>
      <c r="N6753" s="6">
        <v>3534.4459479364255</v>
      </c>
      <c r="O6753" s="6">
        <v>107420411.78086412</v>
      </c>
    </row>
    <row r="6754">
      <c r="A6754">
        <v>6750</v>
      </c>
      <c r="B6754" s="6">
        <v>-167030887.85401005</v>
      </c>
      <c r="C6754" s="6">
        <v>57953783.199189276</v>
      </c>
      <c r="D6754" s="6">
        <v>46812369.457712255</v>
      </c>
      <c r="E6754" s="6">
        <v>73350081.20948832</v>
      </c>
      <c r="F6754" s="6">
        <v>52112024.563468516</v>
      </c>
      <c r="G6754" s="6">
        <v>94391896.2665129</v>
      </c>
      <c r="H6754" s="6">
        <f>NPV(Supuestos!$B$22,C6754:G6754)+B6754</f>
        <v>49214272.87926663</v>
      </c>
      <c r="I6754" s="2">
        <f>IFERROR(IRR(B6754:G6754),"")</f>
        <v>0.24762107563432972</v>
      </c>
      <c r="J6754" s="2">
        <f>IFERROR(MIRR(B6754:G6754,Supuestos!$B$22,Supuestos!$B$22),"")</f>
        <v>0.20042428530693113</v>
      </c>
      <c r="K6754" s="6">
        <v>7725.182233519305</v>
      </c>
      <c r="L6754" s="6">
        <v>40302.867656106675</v>
      </c>
      <c r="M6754" s="6">
        <v>142123128.07986325</v>
      </c>
      <c r="N6754" s="6">
        <v>3457.3517705624304</v>
      </c>
      <c r="O6754" s="6">
        <v>105184619.15556885</v>
      </c>
    </row>
    <row r="6755">
      <c r="A6755">
        <v>6751</v>
      </c>
      <c r="B6755" s="6">
        <v>-191457319.96922854</v>
      </c>
      <c r="C6755" s="6">
        <v>64177656.93254663</v>
      </c>
      <c r="D6755" s="6">
        <v>83408008.29647619</v>
      </c>
      <c r="E6755" s="6">
        <v>81841923.5695316</v>
      </c>
      <c r="F6755" s="6">
        <v>87949393.22109488</v>
      </c>
      <c r="G6755" s="6">
        <v>104085373.52362749</v>
      </c>
      <c r="H6755" s="6">
        <f>NPV(Supuestos!$B$22,C6755:G6755)+B6755</f>
        <v>90391374.1208596</v>
      </c>
      <c r="I6755" s="2">
        <f>IFERROR(IRR(B6755:G6755),"")</f>
        <v>0.3084237410149444</v>
      </c>
      <c r="J6755" s="2">
        <f>IFERROR(MIRR(B6755:G6755,Supuestos!$B$22,Supuestos!$B$22),"")</f>
        <v>0.23166800991818515</v>
      </c>
      <c r="K6755" s="6">
        <v>8195.12946236886</v>
      </c>
      <c r="L6755" s="6">
        <v>43878.080894094965</v>
      </c>
      <c r="M6755" s="6">
        <v>162690395.6902364</v>
      </c>
      <c r="N6755" s="6">
        <v>3288.7539073824883</v>
      </c>
      <c r="O6755" s="6">
        <v>116276576.20955129</v>
      </c>
    </row>
    <row r="6756">
      <c r="A6756">
        <v>6752</v>
      </c>
      <c r="B6756" s="6">
        <v>-178680995.93397924</v>
      </c>
      <c r="C6756" s="6">
        <v>55475264.16220431</v>
      </c>
      <c r="D6756" s="6">
        <v>54447104.649401434</v>
      </c>
      <c r="E6756" s="6">
        <v>52157446.510269344</v>
      </c>
      <c r="F6756" s="6">
        <v>56457153.97798757</v>
      </c>
      <c r="G6756" s="6">
        <v>96748827.92520712</v>
      </c>
      <c r="H6756" s="6">
        <f>NPV(Supuestos!$B$22,C6756:G6756)+B6756</f>
        <v>30757063.21291846</v>
      </c>
      <c r="I6756" s="2">
        <f>IFERROR(IRR(B6756:G6756),"")</f>
        <v>0.20386903759289604</v>
      </c>
      <c r="J6756" s="2">
        <f>IFERROR(MIRR(B6756:G6756,Supuestos!$B$22,Supuestos!$B$22),"")</f>
        <v>0.17679360421438983</v>
      </c>
      <c r="K6756" s="6">
        <v>8030.254393988875</v>
      </c>
      <c r="L6756" s="6">
        <v>38238.10038288088</v>
      </c>
      <c r="M6756" s="6">
        <v>154116062.04458588</v>
      </c>
      <c r="N6756" s="6">
        <v>3511.4274304670594</v>
      </c>
      <c r="O6756" s="6">
        <v>104090706.63741623</v>
      </c>
    </row>
    <row r="6757">
      <c r="A6757">
        <v>6753</v>
      </c>
      <c r="B6757" s="6">
        <v>-169152559.53962857</v>
      </c>
      <c r="C6757" s="6">
        <v>30541974.463259086</v>
      </c>
      <c r="D6757" s="6">
        <v>52046902.5472389</v>
      </c>
      <c r="E6757" s="6">
        <v>39840685.54074721</v>
      </c>
      <c r="F6757" s="6">
        <v>51909114.56248016</v>
      </c>
      <c r="G6757" s="6">
        <v>81290408.79593533</v>
      </c>
      <c r="H6757" s="6">
        <f>NPV(Supuestos!$B$22,C6757:G6757)+B6757</f>
        <v>-2467570.4867762923</v>
      </c>
      <c r="I6757" s="2">
        <f>IFERROR(IRR(B6757:G6757),"")</f>
        <v>0.13466720534236554</v>
      </c>
      <c r="J6757" s="2">
        <f>IFERROR(MIRR(B6757:G6757,Supuestos!$B$22,Supuestos!$B$22),"")</f>
        <v>0.1366543930148445</v>
      </c>
      <c r="K6757" s="6">
        <v>7713.94572803586</v>
      </c>
      <c r="L6757" s="6">
        <v>36671.88911088308</v>
      </c>
      <c r="M6757" s="6">
        <v>146521762.55195647</v>
      </c>
      <c r="N6757" s="6">
        <v>3254.633340705186</v>
      </c>
      <c r="O6757" s="6">
        <v>109350381.20229769</v>
      </c>
    </row>
    <row r="6758">
      <c r="A6758">
        <v>6754</v>
      </c>
      <c r="B6758" s="6">
        <v>-157490303.25355902</v>
      </c>
      <c r="C6758" s="6">
        <v>69062222.08483386</v>
      </c>
      <c r="D6758" s="6">
        <v>64724199.4433769</v>
      </c>
      <c r="E6758" s="6">
        <v>61933306.970428646</v>
      </c>
      <c r="F6758" s="6">
        <v>74108937.96042326</v>
      </c>
      <c r="G6758" s="6">
        <v>113728744.14783071</v>
      </c>
      <c r="H6758" s="6">
        <f>NPV(Supuestos!$B$22,C6758:G6758)+B6758</f>
        <v>97642567.68982926</v>
      </c>
      <c r="I6758" s="2">
        <f>IFERROR(IRR(B6758:G6758),"")</f>
        <v>0.35668937870976664</v>
      </c>
      <c r="J6758" s="2">
        <f>IFERROR(MIRR(B6758:G6758,Supuestos!$B$22,Supuestos!$B$22),"")</f>
        <v>0.25547298097750337</v>
      </c>
      <c r="K6758" s="6">
        <v>7889.593120608918</v>
      </c>
      <c r="L6758" s="6">
        <v>42277.887274231165</v>
      </c>
      <c r="M6758" s="6">
        <v>130805876.96614675</v>
      </c>
      <c r="N6758" s="6">
        <v>3353.7546714767814</v>
      </c>
      <c r="O6758" s="6">
        <v>105474307.98599194</v>
      </c>
    </row>
    <row r="6759">
      <c r="A6759">
        <v>6755</v>
      </c>
      <c r="B6759" s="6">
        <v>-152252222.31479815</v>
      </c>
      <c r="C6759" s="6">
        <v>32014627.028704718</v>
      </c>
      <c r="D6759" s="6">
        <v>40588967.825267084</v>
      </c>
      <c r="E6759" s="6">
        <v>38998522.55280559</v>
      </c>
      <c r="F6759" s="6">
        <v>46923135.27384773</v>
      </c>
      <c r="G6759" s="6">
        <v>66983739.27338869</v>
      </c>
      <c r="H6759" s="6">
        <f>NPV(Supuestos!$B$22,C6759:G6759)+B6759</f>
        <v>-4042913.3482285887</v>
      </c>
      <c r="I6759" s="2">
        <f>IFERROR(IRR(B6759:G6759),"")</f>
        <v>0.1300704281015804</v>
      </c>
      <c r="J6759" s="2">
        <f>IFERROR(MIRR(B6759:G6759,Supuestos!$B$22,Supuestos!$B$22),"")</f>
        <v>0.13388032553489504</v>
      </c>
      <c r="K6759" s="6">
        <v>7613.5745509364715</v>
      </c>
      <c r="L6759" s="6">
        <v>34945.505233422984</v>
      </c>
      <c r="M6759" s="6">
        <v>130967405.56961362</v>
      </c>
      <c r="N6759" s="6">
        <v>3319.948714816322</v>
      </c>
      <c r="O6759" s="6">
        <v>108309053.58052617</v>
      </c>
    </row>
    <row r="6760">
      <c r="A6760">
        <v>6756</v>
      </c>
      <c r="B6760" s="6">
        <v>-184426513.2573106</v>
      </c>
      <c r="C6760" s="6">
        <v>59006083.29831277</v>
      </c>
      <c r="D6760" s="6">
        <v>62944728.76356226</v>
      </c>
      <c r="E6760" s="6">
        <v>58529025.54688229</v>
      </c>
      <c r="F6760" s="6">
        <v>62776082.39917255</v>
      </c>
      <c r="G6760" s="6">
        <v>96309710.10894194</v>
      </c>
      <c r="H6760" s="6">
        <f>NPV(Supuestos!$B$22,C6760:G6760)+B6760</f>
        <v>42461284.704607174</v>
      </c>
      <c r="I6760" s="2">
        <f>IFERROR(IRR(B6760:G6760),"")</f>
        <v>0.22575731105092134</v>
      </c>
      <c r="J6760" s="2">
        <f>IFERROR(MIRR(B6760:G6760,Supuestos!$B$22,Supuestos!$B$22),"")</f>
        <v>0.1882351851436732</v>
      </c>
      <c r="K6760" s="6">
        <v>8397.872096458135</v>
      </c>
      <c r="L6760" s="6">
        <v>36496.02275551422</v>
      </c>
      <c r="M6760" s="6">
        <v>159907398.76689187</v>
      </c>
      <c r="N6760" s="6">
        <v>3349.6202578147254</v>
      </c>
      <c r="O6760" s="6">
        <v>112029758.67683703</v>
      </c>
    </row>
    <row r="6761">
      <c r="A6761">
        <v>6757</v>
      </c>
      <c r="B6761" s="6">
        <v>-181280468.96485418</v>
      </c>
      <c r="C6761" s="6">
        <v>89157013.95233405</v>
      </c>
      <c r="D6761" s="6">
        <v>86492235.17174971</v>
      </c>
      <c r="E6761" s="6">
        <v>112859637.40878907</v>
      </c>
      <c r="F6761" s="6">
        <v>92393602.01775244</v>
      </c>
      <c r="G6761" s="6">
        <v>148023646.8122966</v>
      </c>
      <c r="H6761" s="6">
        <f>NPV(Supuestos!$B$22,C6761:G6761)+B6761</f>
        <v>171240718.26864892</v>
      </c>
      <c r="I6761" s="2">
        <f>IFERROR(IRR(B6761:G6761),"")</f>
        <v>0.4576216582786825</v>
      </c>
      <c r="J6761" s="2">
        <f>IFERROR(MIRR(B6761:G6761,Supuestos!$B$22,Supuestos!$B$22),"")</f>
        <v>0.30218201537786493</v>
      </c>
      <c r="K6761" s="6">
        <v>8460.268946246464</v>
      </c>
      <c r="L6761" s="6">
        <v>46168.147939552844</v>
      </c>
      <c r="M6761" s="6">
        <v>150032873.09935725</v>
      </c>
      <c r="N6761" s="6">
        <v>3434.0474845220647</v>
      </c>
      <c r="O6761" s="6">
        <v>104502553.81708215</v>
      </c>
    </row>
    <row r="6762">
      <c r="A6762">
        <v>6758</v>
      </c>
      <c r="B6762" s="6">
        <v>-164152745.58408058</v>
      </c>
      <c r="C6762" s="6">
        <v>59894388.40125355</v>
      </c>
      <c r="D6762" s="6">
        <v>80524660.49189356</v>
      </c>
      <c r="E6762" s="6">
        <v>69775471.87665066</v>
      </c>
      <c r="F6762" s="6">
        <v>73586088.97301501</v>
      </c>
      <c r="G6762" s="6">
        <v>111509927.55640155</v>
      </c>
      <c r="H6762" s="6">
        <f>NPV(Supuestos!$B$22,C6762:G6762)+B6762</f>
        <v>98927393.25346091</v>
      </c>
      <c r="I6762" s="2">
        <f>IFERROR(IRR(B6762:G6762),"")</f>
        <v>0.3493095501804876</v>
      </c>
      <c r="J6762" s="2">
        <f>IFERROR(MIRR(B6762:G6762,Supuestos!$B$22,Supuestos!$B$22),"")</f>
        <v>0.25277429457568634</v>
      </c>
      <c r="K6762" s="6">
        <v>8959.460708073731</v>
      </c>
      <c r="L6762" s="6">
        <v>37051.28168480667</v>
      </c>
      <c r="M6762" s="6">
        <v>137595985.3889768</v>
      </c>
      <c r="N6762" s="6">
        <v>3380.314950365573</v>
      </c>
      <c r="O6762" s="6">
        <v>112971140.41099536</v>
      </c>
    </row>
    <row r="6763">
      <c r="A6763">
        <v>6759</v>
      </c>
      <c r="B6763" s="6">
        <v>-166061155.11794037</v>
      </c>
      <c r="C6763" s="6">
        <v>48883671.36994005</v>
      </c>
      <c r="D6763" s="6">
        <v>58091543.229796015</v>
      </c>
      <c r="E6763" s="6">
        <v>34837941.90514122</v>
      </c>
      <c r="F6763" s="6">
        <v>42833404.40070549</v>
      </c>
      <c r="G6763" s="6">
        <v>96171464.96978521</v>
      </c>
      <c r="H6763" s="6">
        <f>NPV(Supuestos!$B$22,C6763:G6763)+B6763</f>
        <v>20342692.296754047</v>
      </c>
      <c r="I6763" s="2">
        <f>IFERROR(IRR(B6763:G6763),"")</f>
        <v>0.1859326384433443</v>
      </c>
      <c r="J6763" s="2">
        <f>IFERROR(MIRR(B6763:G6763,Supuestos!$B$22,Supuestos!$B$22),"")</f>
        <v>0.16665437723592524</v>
      </c>
      <c r="K6763" s="6">
        <v>8117.66462470984</v>
      </c>
      <c r="L6763" s="6">
        <v>34460.74134151799</v>
      </c>
      <c r="M6763" s="6">
        <v>143681895.84359503</v>
      </c>
      <c r="N6763" s="6">
        <v>3297.490914693723</v>
      </c>
      <c r="O6763" s="6">
        <v>109932202.5357093</v>
      </c>
    </row>
    <row r="6764">
      <c r="A6764">
        <v>6760</v>
      </c>
      <c r="B6764" s="6">
        <v>-177304359.88065186</v>
      </c>
      <c r="C6764" s="6">
        <v>57762948.659883276</v>
      </c>
      <c r="D6764" s="6">
        <v>49125816.84275401</v>
      </c>
      <c r="E6764" s="6">
        <v>38765109.78332841</v>
      </c>
      <c r="F6764" s="6">
        <v>51492267.124670684</v>
      </c>
      <c r="G6764" s="6">
        <v>100103939.6546402</v>
      </c>
      <c r="H6764" s="6">
        <f>NPV(Supuestos!$B$22,C6764:G6764)+B6764</f>
        <v>19809364.363222245</v>
      </c>
      <c r="I6764" s="2">
        <f>IFERROR(IRR(B6764:G6764),"")</f>
        <v>0.18192591256187907</v>
      </c>
      <c r="J6764" s="2">
        <f>IFERROR(MIRR(B6764:G6764,Supuestos!$B$22,Supuestos!$B$22),"")</f>
        <v>0.16440574912127026</v>
      </c>
      <c r="K6764" s="6">
        <v>7833.578199940224</v>
      </c>
      <c r="L6764" s="6">
        <v>39178.18787493169</v>
      </c>
      <c r="M6764" s="6">
        <v>152751928.00463367</v>
      </c>
      <c r="N6764" s="6">
        <v>3378.5857485296824</v>
      </c>
      <c r="O6764" s="6">
        <v>111777026.8831641</v>
      </c>
    </row>
    <row r="6765">
      <c r="A6765">
        <v>6761</v>
      </c>
      <c r="B6765" s="6">
        <v>-171225625.38832358</v>
      </c>
      <c r="C6765" s="6">
        <v>62715901.4750108</v>
      </c>
      <c r="D6765" s="6">
        <v>71239064.04887208</v>
      </c>
      <c r="E6765" s="6">
        <v>68877160.40215454</v>
      </c>
      <c r="F6765" s="6">
        <v>86898897.52660781</v>
      </c>
      <c r="G6765" s="6">
        <v>102980664.65911561</v>
      </c>
      <c r="H6765" s="6">
        <f>NPV(Supuestos!$B$22,C6765:G6765)+B6765</f>
        <v>90030644.81612974</v>
      </c>
      <c r="I6765" s="2">
        <f>IFERROR(IRR(B6765:G6765),"")</f>
        <v>0.3241403690678802</v>
      </c>
      <c r="J6765" s="2">
        <f>IFERROR(MIRR(B6765:G6765,Supuestos!$B$22,Supuestos!$B$22),"")</f>
        <v>0.24052192269275574</v>
      </c>
      <c r="K6765" s="6">
        <v>8742.057926144007</v>
      </c>
      <c r="L6765" s="6">
        <v>39003.169940642474</v>
      </c>
      <c r="M6765" s="6">
        <v>143948187.71437675</v>
      </c>
      <c r="N6765" s="6">
        <v>3506.6438409499824</v>
      </c>
      <c r="O6765" s="6">
        <v>111904090.02597721</v>
      </c>
    </row>
    <row r="6766">
      <c r="A6766">
        <v>6762</v>
      </c>
      <c r="B6766" s="6">
        <v>-173566189.46232212</v>
      </c>
      <c r="C6766" s="6">
        <v>63010959.66054255</v>
      </c>
      <c r="D6766" s="6">
        <v>60502535.27730768</v>
      </c>
      <c r="E6766" s="6">
        <v>56045605.63200671</v>
      </c>
      <c r="F6766" s="6">
        <v>35354157.17142442</v>
      </c>
      <c r="G6766" s="6">
        <v>80073071.87819763</v>
      </c>
      <c r="H6766" s="6">
        <f>NPV(Supuestos!$B$22,C6766:G6766)+B6766</f>
        <v>28610449.442458775</v>
      </c>
      <c r="I6766" s="2">
        <f>IFERROR(IRR(B6766:G6766),"")</f>
        <v>0.20688212176199364</v>
      </c>
      <c r="J6766" s="2">
        <f>IFERROR(MIRR(B6766:G6766,Supuestos!$B$22,Supuestos!$B$22),"")</f>
        <v>0.17532512453176863</v>
      </c>
      <c r="K6766" s="6">
        <v>7337.284467179565</v>
      </c>
      <c r="L6766" s="6">
        <v>44375.50669851592</v>
      </c>
      <c r="M6766" s="6">
        <v>147518532.18054262</v>
      </c>
      <c r="N6766" s="6">
        <v>3494.056198373437</v>
      </c>
      <c r="O6766" s="6">
        <v>110438962.52057202</v>
      </c>
    </row>
    <row r="6767">
      <c r="A6767">
        <v>6763</v>
      </c>
      <c r="B6767" s="6">
        <v>-177365930.91541576</v>
      </c>
      <c r="C6767" s="6">
        <v>75075527.49217525</v>
      </c>
      <c r="D6767" s="6">
        <v>62129976.56612475</v>
      </c>
      <c r="E6767" s="6">
        <v>69154357.5387587</v>
      </c>
      <c r="F6767" s="6">
        <v>68826696.02447733</v>
      </c>
      <c r="G6767" s="6">
        <v>128294221.35885996</v>
      </c>
      <c r="H6767" s="6">
        <f>NPV(Supuestos!$B$22,C6767:G6767)+B6767</f>
        <v>90356943.6919591</v>
      </c>
      <c r="I6767" s="2">
        <f>IFERROR(IRR(B6767:G6767),"")</f>
        <v>0.3197722396317724</v>
      </c>
      <c r="J6767" s="2">
        <f>IFERROR(MIRR(B6767:G6767,Supuestos!$B$22,Supuestos!$B$22),"")</f>
        <v>0.23784967421375924</v>
      </c>
      <c r="K6767" s="6">
        <v>8310.956920261886</v>
      </c>
      <c r="L6767" s="6">
        <v>41227.43534324703</v>
      </c>
      <c r="M6767" s="6">
        <v>149954775.7897671</v>
      </c>
      <c r="N6767" s="6">
        <v>3304.0234990417957</v>
      </c>
      <c r="O6767" s="6">
        <v>114976563.08611922</v>
      </c>
    </row>
    <row r="6768">
      <c r="A6768">
        <v>6764</v>
      </c>
      <c r="B6768" s="6">
        <v>-158353169.52971962</v>
      </c>
      <c r="C6768" s="6">
        <v>47841019.35910785</v>
      </c>
      <c r="D6768" s="6">
        <v>49879415.418769196</v>
      </c>
      <c r="E6768" s="6">
        <v>36079765.73854037</v>
      </c>
      <c r="F6768" s="6">
        <v>48827255.40717181</v>
      </c>
      <c r="G6768" s="6">
        <v>73684986.16894376</v>
      </c>
      <c r="H6768" s="6">
        <f>NPV(Supuestos!$B$22,C6768:G6768)+B6768</f>
        <v>13525369.388857063</v>
      </c>
      <c r="I6768" s="2">
        <f>IFERROR(IRR(B6768:G6768),"")</f>
        <v>0.17302684570271512</v>
      </c>
      <c r="J6768" s="2">
        <f>IFERROR(MIRR(B6768:G6768,Supuestos!$B$22,Supuestos!$B$22),"")</f>
        <v>0.15884094042901564</v>
      </c>
      <c r="K6768" s="6">
        <v>8452.845664500755</v>
      </c>
      <c r="L6768" s="6">
        <v>32430.159213996627</v>
      </c>
      <c r="M6768" s="6">
        <v>136422999.07283157</v>
      </c>
      <c r="N6768" s="6">
        <v>3307.9035895566144</v>
      </c>
      <c r="O6768" s="6">
        <v>113061915.302967</v>
      </c>
    </row>
    <row r="6769">
      <c r="A6769">
        <v>6765</v>
      </c>
      <c r="B6769" s="6">
        <v>-187365607.32047787</v>
      </c>
      <c r="C6769" s="6">
        <v>91226193.76205133</v>
      </c>
      <c r="D6769" s="6">
        <v>82739969.6079401</v>
      </c>
      <c r="E6769" s="6">
        <v>71506408.80503416</v>
      </c>
      <c r="F6769" s="6">
        <v>77065155.8084197</v>
      </c>
      <c r="G6769" s="6">
        <v>116431236.35376145</v>
      </c>
      <c r="H6769" s="6">
        <f>NPV(Supuestos!$B$22,C6769:G6769)+B6769</f>
        <v>110687373.2944431</v>
      </c>
      <c r="I6769" s="2">
        <f>IFERROR(IRR(B6769:G6769),"")</f>
        <v>0.3612679387156088</v>
      </c>
      <c r="J6769" s="2">
        <f>IFERROR(MIRR(B6769:G6769,Supuestos!$B$22,Supuestos!$B$22),"")</f>
        <v>0.25090857654596754</v>
      </c>
      <c r="K6769" s="6">
        <v>9063.019333209755</v>
      </c>
      <c r="L6769" s="6">
        <v>38040.05595013309</v>
      </c>
      <c r="M6769" s="6">
        <v>159784986.31948292</v>
      </c>
      <c r="N6769" s="6">
        <v>3484.1269123678408</v>
      </c>
      <c r="O6769" s="6">
        <v>110986632.66528435</v>
      </c>
    </row>
    <row r="6770">
      <c r="A6770">
        <v>6766</v>
      </c>
      <c r="B6770" s="6">
        <v>-164713652.23925477</v>
      </c>
      <c r="C6770" s="6">
        <v>80142083.85952328</v>
      </c>
      <c r="D6770" s="6">
        <v>74889849.36207272</v>
      </c>
      <c r="E6770" s="6">
        <v>80056010.12005596</v>
      </c>
      <c r="F6770" s="6">
        <v>100181001.58351976</v>
      </c>
      <c r="G6770" s="6">
        <v>152660408.17571056</v>
      </c>
      <c r="H6770" s="6">
        <f>NPV(Supuestos!$B$22,C6770:G6770)+B6770</f>
        <v>155849482.64933252</v>
      </c>
      <c r="I6770" s="2">
        <f>IFERROR(IRR(B6770:G6770),"")</f>
        <v>0.4462329223162967</v>
      </c>
      <c r="J6770" s="2">
        <f>IFERROR(MIRR(B6770:G6770,Supuestos!$B$22,Supuestos!$B$22),"")</f>
        <v>0.3023917821658739</v>
      </c>
      <c r="K6770" s="6">
        <v>8367.463130573073</v>
      </c>
      <c r="L6770" s="6">
        <v>44498.91878718194</v>
      </c>
      <c r="M6770" s="6">
        <v>134926207.25508595</v>
      </c>
      <c r="N6770" s="6">
        <v>3304.5066537025073</v>
      </c>
      <c r="O6770" s="6">
        <v>109396260.01895411</v>
      </c>
    </row>
    <row r="6771">
      <c r="A6771">
        <v>6767</v>
      </c>
      <c r="B6771" s="6">
        <v>-183137138.6353424</v>
      </c>
      <c r="C6771" s="6">
        <v>84433081.48350464</v>
      </c>
      <c r="D6771" s="6">
        <v>64399270.80522446</v>
      </c>
      <c r="E6771" s="6">
        <v>88547651.62267974</v>
      </c>
      <c r="F6771" s="6">
        <v>90867548.99474125</v>
      </c>
      <c r="G6771" s="6">
        <v>144114773.3341763</v>
      </c>
      <c r="H6771" s="6">
        <f>NPV(Supuestos!$B$22,C6771:G6771)+B6771</f>
        <v>128896839.29665327</v>
      </c>
      <c r="I6771" s="2">
        <f>IFERROR(IRR(B6771:G6771),"")</f>
        <v>0.3782726157742129</v>
      </c>
      <c r="J6771" s="2">
        <f>IFERROR(MIRR(B6771:G6771,Supuestos!$B$22,Supuestos!$B$22),"")</f>
        <v>0.26820641012887525</v>
      </c>
      <c r="K6771" s="6">
        <v>8579.129512114103</v>
      </c>
      <c r="L6771" s="6">
        <v>41929.04150117151</v>
      </c>
      <c r="M6771" s="6">
        <v>154359964.4467538</v>
      </c>
      <c r="N6771" s="6">
        <v>3396.3902859638133</v>
      </c>
      <c r="O6771" s="6">
        <v>106184837.42006338</v>
      </c>
    </row>
    <row r="6772">
      <c r="A6772">
        <v>6768</v>
      </c>
      <c r="B6772" s="6">
        <v>-162388346.90825808</v>
      </c>
      <c r="C6772" s="6">
        <v>33989245.1583286</v>
      </c>
      <c r="D6772" s="6">
        <v>52310120.15485564</v>
      </c>
      <c r="E6772" s="6">
        <v>62455982.3038093</v>
      </c>
      <c r="F6772" s="6">
        <v>46762858.04220099</v>
      </c>
      <c r="G6772" s="6">
        <v>105423452.38391396</v>
      </c>
      <c r="H6772" s="6">
        <f>NPV(Supuestos!$B$22,C6772:G6772)+B6772</f>
        <v>32274731.981721807</v>
      </c>
      <c r="I6772" s="2">
        <f>IFERROR(IRR(B6772:G6772),"")</f>
        <v>0.20792367191036684</v>
      </c>
      <c r="J6772" s="2">
        <f>IFERROR(MIRR(B6772:G6772,Supuestos!$B$22,Supuestos!$B$22),"")</f>
        <v>0.1820901453768633</v>
      </c>
      <c r="K6772" s="6">
        <v>7359.47278196542</v>
      </c>
      <c r="L6772" s="6">
        <v>45450.64360423487</v>
      </c>
      <c r="M6772" s="6">
        <v>135628924.94600388</v>
      </c>
      <c r="N6772" s="6">
        <v>3374.5434577576816</v>
      </c>
      <c r="O6772" s="6">
        <v>110608927.07812269</v>
      </c>
    </row>
    <row r="6773">
      <c r="A6773">
        <v>6769</v>
      </c>
      <c r="B6773" s="6">
        <v>-180240497.22546518</v>
      </c>
      <c r="C6773" s="6">
        <v>103960354.54032788</v>
      </c>
      <c r="D6773" s="6">
        <v>117443012.85188316</v>
      </c>
      <c r="E6773" s="6">
        <v>101918704.797355</v>
      </c>
      <c r="F6773" s="6">
        <v>111434335.01999566</v>
      </c>
      <c r="G6773" s="6">
        <v>167091854.36901638</v>
      </c>
      <c r="H6773" s="6">
        <f>NPV(Supuestos!$B$22,C6773:G6773)+B6773</f>
        <v>222873948.98886564</v>
      </c>
      <c r="I6773" s="2">
        <f>IFERROR(IRR(B6773:G6773),"")</f>
        <v>0.5539774899223132</v>
      </c>
      <c r="J6773" s="2">
        <f>IFERROR(MIRR(B6773:G6773,Supuestos!$B$22,Supuestos!$B$22),"")</f>
        <v>0.33912170214021553</v>
      </c>
      <c r="K6773" s="6">
        <v>9166.869116730828</v>
      </c>
      <c r="L6773" s="6">
        <v>42631.44905249799</v>
      </c>
      <c r="M6773" s="6">
        <v>148976744.12779897</v>
      </c>
      <c r="N6773" s="6">
        <v>3219.8870399656394</v>
      </c>
      <c r="O6773" s="6">
        <v>105297385.87883444</v>
      </c>
    </row>
    <row r="6774">
      <c r="A6774">
        <v>6770</v>
      </c>
      <c r="B6774" s="6">
        <v>-159089605.2578992</v>
      </c>
      <c r="C6774" s="6">
        <v>63449887.096202865</v>
      </c>
      <c r="D6774" s="6">
        <v>56588039.405066475</v>
      </c>
      <c r="E6774" s="6">
        <v>75184567.01017152</v>
      </c>
      <c r="F6774" s="6">
        <v>45854170.09443244</v>
      </c>
      <c r="G6774" s="6">
        <v>94474204.63445294</v>
      </c>
      <c r="H6774" s="6">
        <f>NPV(Supuestos!$B$22,C6774:G6774)+B6774</f>
        <v>67074581.677911386</v>
      </c>
      <c r="I6774" s="2">
        <f>IFERROR(IRR(B6774:G6774),"")</f>
        <v>0.2966036119537717</v>
      </c>
      <c r="J6774" s="2">
        <f>IFERROR(MIRR(B6774:G6774,Supuestos!$B$22,Supuestos!$B$22),"")</f>
        <v>0.22309800446120032</v>
      </c>
      <c r="K6774" s="6">
        <v>7563.962829315832</v>
      </c>
      <c r="L6774" s="6">
        <v>44424.33395232828</v>
      </c>
      <c r="M6774" s="6">
        <v>132207684.39929724</v>
      </c>
      <c r="N6774" s="6">
        <v>3487.308236708244</v>
      </c>
      <c r="O6774" s="6">
        <v>107095873.7074311</v>
      </c>
    </row>
    <row r="6775">
      <c r="A6775">
        <v>6771</v>
      </c>
      <c r="B6775" s="6">
        <v>-189053222.14736664</v>
      </c>
      <c r="C6775" s="6">
        <v>115793236.64259602</v>
      </c>
      <c r="D6775" s="6">
        <v>131367808.65966691</v>
      </c>
      <c r="E6775" s="6">
        <v>124656350.08322018</v>
      </c>
      <c r="F6775" s="6">
        <v>104476379.51997264</v>
      </c>
      <c r="G6775" s="6">
        <v>187496271.18175328</v>
      </c>
      <c r="H6775" s="6">
        <f>NPV(Supuestos!$B$22,C6775:G6775)+B6775</f>
        <v>256980632.8221267</v>
      </c>
      <c r="I6775" s="2">
        <f>IFERROR(IRR(B6775:G6775),"")</f>
        <v>0.5957870292827627</v>
      </c>
      <c r="J6775" s="2">
        <f>IFERROR(MIRR(B6775:G6775,Supuestos!$B$22,Supuestos!$B$22),"")</f>
        <v>0.35351040702895564</v>
      </c>
      <c r="K6775" s="6">
        <v>9214.21056305619</v>
      </c>
      <c r="L6775" s="6">
        <v>46638.62050379466</v>
      </c>
      <c r="M6775" s="6">
        <v>154674176.57197195</v>
      </c>
      <c r="N6775" s="6">
        <v>3400.396770580361</v>
      </c>
      <c r="O6775" s="6">
        <v>109009133.23428868</v>
      </c>
    </row>
    <row r="6776">
      <c r="A6776">
        <v>6772</v>
      </c>
      <c r="B6776" s="6">
        <v>-170012393.75995207</v>
      </c>
      <c r="C6776" s="6">
        <v>69354606.02751435</v>
      </c>
      <c r="D6776" s="6">
        <v>70156800.73437852</v>
      </c>
      <c r="E6776" s="6">
        <v>57415245.91253716</v>
      </c>
      <c r="F6776" s="6">
        <v>52757610.95155046</v>
      </c>
      <c r="G6776" s="6">
        <v>122712598.92030874</v>
      </c>
      <c r="H6776" s="6">
        <f>NPV(Supuestos!$B$22,C6776:G6776)+B6776</f>
        <v>78531835.12850112</v>
      </c>
      <c r="I6776" s="2">
        <f>IFERROR(IRR(B6776:G6776),"")</f>
        <v>0.3072659764962405</v>
      </c>
      <c r="J6776" s="2">
        <f>IFERROR(MIRR(B6776:G6776,Supuestos!$B$22,Supuestos!$B$22),"")</f>
        <v>0.22995570589028014</v>
      </c>
      <c r="K6776" s="6">
        <v>8536.66840844752</v>
      </c>
      <c r="L6776" s="6">
        <v>38925.36533811342</v>
      </c>
      <c r="M6776" s="6">
        <v>143428958.83442</v>
      </c>
      <c r="N6776" s="6">
        <v>3459.2914960036674</v>
      </c>
      <c r="O6776" s="6">
        <v>112535851.91722257</v>
      </c>
    </row>
    <row r="6777">
      <c r="A6777">
        <v>6773</v>
      </c>
      <c r="B6777" s="6">
        <v>-168204549.9681759</v>
      </c>
      <c r="C6777" s="6">
        <v>32558693.607191663</v>
      </c>
      <c r="D6777" s="6">
        <v>16735635.243768021</v>
      </c>
      <c r="E6777" s="6">
        <v>28549771.13226173</v>
      </c>
      <c r="F6777" s="6">
        <v>28663537.993817527</v>
      </c>
      <c r="G6777" s="6">
        <v>59171507.740258716</v>
      </c>
      <c r="H6777" s="6">
        <f>NPV(Supuestos!$B$22,C6777:G6777)+B6777</f>
        <v>-59793539.75223683</v>
      </c>
      <c r="I6777" s="2">
        <f>IFERROR(IRR(B6777:G6777),"")</f>
        <v>-0.0044414826162816265</v>
      </c>
      <c r="J6777" s="2">
        <f>IFERROR(MIRR(B6777:G6777,Supuestos!$B$22,Supuestos!$B$22),"")</f>
        <v>0.04412376742251478</v>
      </c>
      <c r="K6777" s="6">
        <v>7561.096637951388</v>
      </c>
      <c r="L6777" s="6">
        <v>31894.64566204916</v>
      </c>
      <c r="M6777" s="6">
        <v>148911870.12145823</v>
      </c>
      <c r="N6777" s="6">
        <v>3324.9529910584292</v>
      </c>
      <c r="O6777" s="6">
        <v>110000996.93445444</v>
      </c>
    </row>
    <row r="6778">
      <c r="A6778">
        <v>6774</v>
      </c>
      <c r="B6778" s="6">
        <v>-159304684.04142475</v>
      </c>
      <c r="C6778" s="6">
        <v>69812031.73717189</v>
      </c>
      <c r="D6778" s="6">
        <v>61010359.75250542</v>
      </c>
      <c r="E6778" s="6">
        <v>60463111.53420523</v>
      </c>
      <c r="F6778" s="6">
        <v>68186504.87175937</v>
      </c>
      <c r="G6778" s="6">
        <v>111692511.99478252</v>
      </c>
      <c r="H6778" s="6">
        <f>NPV(Supuestos!$B$22,C6778:G6778)+B6778</f>
        <v>88071784.57690391</v>
      </c>
      <c r="I6778" s="2">
        <f>IFERROR(IRR(B6778:G6778),"")</f>
        <v>0.33642458456955604</v>
      </c>
      <c r="J6778" s="2">
        <f>IFERROR(MIRR(B6778:G6778,Supuestos!$B$22,Supuestos!$B$22),"")</f>
        <v>0.24488954421202824</v>
      </c>
      <c r="K6778" s="6">
        <v>8715.067187507402</v>
      </c>
      <c r="L6778" s="6">
        <v>37216.74578626201</v>
      </c>
      <c r="M6778" s="6">
        <v>133356968.83921225</v>
      </c>
      <c r="N6778" s="6">
        <v>3462.774733826518</v>
      </c>
      <c r="O6778" s="6">
        <v>113295048.07158338</v>
      </c>
    </row>
    <row r="6779">
      <c r="A6779">
        <v>6775</v>
      </c>
      <c r="B6779" s="6">
        <v>-184504350.04639512</v>
      </c>
      <c r="C6779" s="6">
        <v>83009530.01387589</v>
      </c>
      <c r="D6779" s="6">
        <v>77568133.24604799</v>
      </c>
      <c r="E6779" s="6">
        <v>88622162.13890517</v>
      </c>
      <c r="F6779" s="6">
        <v>78234866.19174293</v>
      </c>
      <c r="G6779" s="6">
        <v>128806133.39645928</v>
      </c>
      <c r="H6779" s="6">
        <f>NPV(Supuestos!$B$22,C6779:G6779)+B6779</f>
        <v>121033812.8219463</v>
      </c>
      <c r="I6779" s="2">
        <f>IFERROR(IRR(B6779:G6779),"")</f>
        <v>0.3722784081221035</v>
      </c>
      <c r="J6779" s="2">
        <f>IFERROR(MIRR(B6779:G6779,Supuestos!$B$22,Supuestos!$B$22),"")</f>
        <v>0.2610044580491113</v>
      </c>
      <c r="K6779" s="6">
        <v>8798.484727299654</v>
      </c>
      <c r="L6779" s="6">
        <v>39893.76427028893</v>
      </c>
      <c r="M6779" s="6">
        <v>156423975.99466473</v>
      </c>
      <c r="N6779" s="6">
        <v>3527.0241474732757</v>
      </c>
      <c r="O6779" s="6">
        <v>102446834.78612627</v>
      </c>
    </row>
    <row r="6780">
      <c r="A6780">
        <v>6776</v>
      </c>
      <c r="B6780" s="6">
        <v>-172473457.41079533</v>
      </c>
      <c r="C6780" s="6">
        <v>44462874.18690066</v>
      </c>
      <c r="D6780" s="6">
        <v>34038139.70692572</v>
      </c>
      <c r="E6780" s="6">
        <v>45659476.84972249</v>
      </c>
      <c r="F6780" s="6">
        <v>28536763.826418072</v>
      </c>
      <c r="G6780" s="6">
        <v>67669466.7650364</v>
      </c>
      <c r="H6780" s="6">
        <f>NPV(Supuestos!$B$22,C6780:G6780)+B6780</f>
        <v>-24419391.028661832</v>
      </c>
      <c r="I6780" s="2">
        <f>IFERROR(IRR(B6780:G6780),"")</f>
        <v>0.08239846581017815</v>
      </c>
      <c r="J6780" s="2">
        <f>IFERROR(MIRR(B6780:G6780,Supuestos!$B$22,Supuestos!$B$22),"")</f>
        <v>0.10571821879051013</v>
      </c>
      <c r="K6780" s="6">
        <v>8121.182942845753</v>
      </c>
      <c r="L6780" s="6">
        <v>33445.11902743809</v>
      </c>
      <c r="M6780" s="6">
        <v>150744342.99742925</v>
      </c>
      <c r="N6780" s="6">
        <v>3515.063141938299</v>
      </c>
      <c r="O6780" s="6">
        <v>108960644.259187</v>
      </c>
    </row>
    <row r="6781">
      <c r="A6781">
        <v>6777</v>
      </c>
      <c r="B6781" s="6">
        <v>-188721504.85505056</v>
      </c>
      <c r="C6781" s="6">
        <v>85094005.22584307</v>
      </c>
      <c r="D6781" s="6">
        <v>81979102.11582035</v>
      </c>
      <c r="E6781" s="6">
        <v>78492649.57595621</v>
      </c>
      <c r="F6781" s="6">
        <v>79619328.86757661</v>
      </c>
      <c r="G6781" s="6">
        <v>144691279.90482935</v>
      </c>
      <c r="H6781" s="6">
        <f>NPV(Supuestos!$B$22,C6781:G6781)+B6781</f>
        <v>124272070.2730428</v>
      </c>
      <c r="I6781" s="2">
        <f>IFERROR(IRR(B6781:G6781),"")</f>
        <v>0.37050315519620286</v>
      </c>
      <c r="J6781" s="2">
        <f>IFERROR(MIRR(B6781:G6781,Supuestos!$B$22,Supuestos!$B$22),"")</f>
        <v>0.2613849869822549</v>
      </c>
      <c r="K6781" s="6">
        <v>8251.028071400546</v>
      </c>
      <c r="L6781" s="6">
        <v>44850.83184881379</v>
      </c>
      <c r="M6781" s="6">
        <v>159116267.0462323</v>
      </c>
      <c r="N6781" s="6">
        <v>3486.6956083724895</v>
      </c>
      <c r="O6781" s="6">
        <v>104056601.35490333</v>
      </c>
    </row>
    <row r="6782">
      <c r="A6782">
        <v>6778</v>
      </c>
      <c r="B6782" s="6">
        <v>-165590638.3980819</v>
      </c>
      <c r="C6782" s="6">
        <v>68442895.35330628</v>
      </c>
      <c r="D6782" s="6">
        <v>53484852.33963211</v>
      </c>
      <c r="E6782" s="6">
        <v>75249885.05325818</v>
      </c>
      <c r="F6782" s="6">
        <v>76345756.88504048</v>
      </c>
      <c r="G6782" s="6">
        <v>104617867.50184432</v>
      </c>
      <c r="H6782" s="6">
        <f>NPV(Supuestos!$B$22,C6782:G6782)+B6782</f>
        <v>85931434.27875586</v>
      </c>
      <c r="I6782" s="2">
        <f>IFERROR(IRR(B6782:G6782),"")</f>
        <v>0.3227776707451443</v>
      </c>
      <c r="J6782" s="2">
        <f>IFERROR(MIRR(B6782:G6782,Supuestos!$B$22,Supuestos!$B$22),"")</f>
        <v>0.23940406404224168</v>
      </c>
      <c r="K6782" s="6">
        <v>8317.270247311773</v>
      </c>
      <c r="L6782" s="6">
        <v>39705.718626783186</v>
      </c>
      <c r="M6782" s="6">
        <v>139171183.02346778</v>
      </c>
      <c r="N6782" s="6">
        <v>3440.724212490022</v>
      </c>
      <c r="O6782" s="6">
        <v>108789213.64700864</v>
      </c>
    </row>
    <row r="6783">
      <c r="A6783">
        <v>6779</v>
      </c>
      <c r="B6783" s="6">
        <v>-158379214.55055237</v>
      </c>
      <c r="C6783" s="6">
        <v>67807602.61663494</v>
      </c>
      <c r="D6783" s="6">
        <v>53177405.56873712</v>
      </c>
      <c r="E6783" s="6">
        <v>65478967.27742363</v>
      </c>
      <c r="F6783" s="6">
        <v>63983117.51972288</v>
      </c>
      <c r="G6783" s="6">
        <v>97796928.02165307</v>
      </c>
      <c r="H6783" s="6">
        <f>NPV(Supuestos!$B$22,C6783:G6783)+B6783</f>
        <v>74891665.13114397</v>
      </c>
      <c r="I6783" s="2">
        <f>IFERROR(IRR(B6783:G6783),"")</f>
        <v>0.3118109593825624</v>
      </c>
      <c r="J6783" s="2">
        <f>IFERROR(MIRR(B6783:G6783,Supuestos!$B$22,Supuestos!$B$22),"")</f>
        <v>0.23179183152302052</v>
      </c>
      <c r="K6783" s="6">
        <v>8664.826162244968</v>
      </c>
      <c r="L6783" s="6">
        <v>35137.75610895164</v>
      </c>
      <c r="M6783" s="6">
        <v>134022210.67731819</v>
      </c>
      <c r="N6783" s="6">
        <v>3548.4137812939784</v>
      </c>
      <c r="O6783" s="6">
        <v>100395959.80241273</v>
      </c>
    </row>
    <row r="6784">
      <c r="A6784">
        <v>6780</v>
      </c>
      <c r="B6784" s="6">
        <v>-178732152.17229947</v>
      </c>
      <c r="C6784" s="6">
        <v>96264957.4561393</v>
      </c>
      <c r="D6784" s="6">
        <v>100010677.79559994</v>
      </c>
      <c r="E6784" s="6">
        <v>83189923.59022269</v>
      </c>
      <c r="F6784" s="6">
        <v>78231196.65181959</v>
      </c>
      <c r="G6784" s="6">
        <v>131968923.81041075</v>
      </c>
      <c r="H6784" s="6">
        <f>NPV(Supuestos!$B$22,C6784:G6784)+B6784</f>
        <v>153676263.19613338</v>
      </c>
      <c r="I6784" s="2">
        <f>IFERROR(IRR(B6784:G6784),"")</f>
        <v>0.45278790453453704</v>
      </c>
      <c r="J6784" s="2">
        <f>IFERROR(MIRR(B6784:G6784,Supuestos!$B$22,Supuestos!$B$22),"")</f>
        <v>0.290620967383332</v>
      </c>
      <c r="K6784" s="6">
        <v>8536.943732358392</v>
      </c>
      <c r="L6784" s="6">
        <v>44213.673487640626</v>
      </c>
      <c r="M6784" s="6">
        <v>148536180.75111115</v>
      </c>
      <c r="N6784" s="6">
        <v>3408.4736711656055</v>
      </c>
      <c r="O6784" s="6">
        <v>108541351.92530477</v>
      </c>
    </row>
    <row r="6785">
      <c r="A6785">
        <v>6781</v>
      </c>
      <c r="B6785" s="6">
        <v>-156376391.46768054</v>
      </c>
      <c r="C6785" s="6">
        <v>55831799.09037943</v>
      </c>
      <c r="D6785" s="6">
        <v>44209741.69161515</v>
      </c>
      <c r="E6785" s="6">
        <v>52870198.5625947</v>
      </c>
      <c r="F6785" s="6">
        <v>69106878.9903719</v>
      </c>
      <c r="G6785" s="6">
        <v>93382415.3440749</v>
      </c>
      <c r="H6785" s="6">
        <f>NPV(Supuestos!$B$22,C6785:G6785)+B6785</f>
        <v>51719430.064508244</v>
      </c>
      <c r="I6785" s="2">
        <f>IFERROR(IRR(B6785:G6785),"")</f>
        <v>0.25722300483905564</v>
      </c>
      <c r="J6785" s="2">
        <f>IFERROR(MIRR(B6785:G6785,Supuestos!$B$22,Supuestos!$B$22),"")</f>
        <v>0.2070445122039013</v>
      </c>
      <c r="K6785" s="6">
        <v>8171.229055385927</v>
      </c>
      <c r="L6785" s="6">
        <v>39002.01413500213</v>
      </c>
      <c r="M6785" s="6">
        <v>130880840.1782004</v>
      </c>
      <c r="N6785" s="6">
        <v>3416.5484292122223</v>
      </c>
      <c r="O6785" s="6">
        <v>114582770.00520514</v>
      </c>
    </row>
    <row r="6786">
      <c r="A6786">
        <v>6782</v>
      </c>
      <c r="B6786" s="6">
        <v>-176132973.46303064</v>
      </c>
      <c r="C6786" s="6">
        <v>105938471.37160303</v>
      </c>
      <c r="D6786" s="6">
        <v>117101210.79736319</v>
      </c>
      <c r="E6786" s="6">
        <v>126371350.28489923</v>
      </c>
      <c r="F6786" s="6">
        <v>114935515.74051076</v>
      </c>
      <c r="G6786" s="6">
        <v>173678377.86879915</v>
      </c>
      <c r="H6786" s="6">
        <f>NPV(Supuestos!$B$22,C6786:G6786)+B6786</f>
        <v>250452310.53691614</v>
      </c>
      <c r="I6786" s="2">
        <f>IFERROR(IRR(B6786:G6786),"")</f>
        <v>0.6030857561389575</v>
      </c>
      <c r="J6786" s="2">
        <f>IFERROR(MIRR(B6786:G6786,Supuestos!$B$22,Supuestos!$B$22),"")</f>
        <v>0.36062326265103994</v>
      </c>
      <c r="K6786" s="6">
        <v>9279.927241343641</v>
      </c>
      <c r="L6786" s="6">
        <v>44998.3070069654</v>
      </c>
      <c r="M6786" s="6">
        <v>142726492.26236802</v>
      </c>
      <c r="N6786" s="6">
        <v>3370.0122052803636</v>
      </c>
      <c r="O6786" s="6">
        <v>109578905.47789997</v>
      </c>
    </row>
    <row r="6787">
      <c r="A6787">
        <v>6783</v>
      </c>
      <c r="B6787" s="6">
        <v>-188096144.33976224</v>
      </c>
      <c r="C6787" s="6">
        <v>59243221.38357738</v>
      </c>
      <c r="D6787" s="6">
        <v>54909594.79877308</v>
      </c>
      <c r="E6787" s="6">
        <v>42574294.695872396</v>
      </c>
      <c r="F6787" s="6">
        <v>61676840.1289178</v>
      </c>
      <c r="G6787" s="6">
        <v>98010856.31269157</v>
      </c>
      <c r="H6787" s="6">
        <f>NPV(Supuestos!$B$22,C6787:G6787)+B6787</f>
        <v>22280588.30396018</v>
      </c>
      <c r="I6787" s="2">
        <f>IFERROR(IRR(B6787:G6787),"")</f>
        <v>0.18458454784538667</v>
      </c>
      <c r="J6787" s="2">
        <f>IFERROR(MIRR(B6787:G6787,Supuestos!$B$22,Supuestos!$B$22),"")</f>
        <v>0.16581171149229035</v>
      </c>
      <c r="K6787" s="6">
        <v>8233.522631922746</v>
      </c>
      <c r="L6787" s="6">
        <v>36254.93340095395</v>
      </c>
      <c r="M6787" s="6">
        <v>164215679.16571373</v>
      </c>
      <c r="N6787" s="6">
        <v>3205.183461432656</v>
      </c>
      <c r="O6787" s="6">
        <v>114443875.4033054</v>
      </c>
    </row>
    <row r="6788">
      <c r="A6788">
        <v>6784</v>
      </c>
      <c r="B6788" s="6">
        <v>-169805659.12679175</v>
      </c>
      <c r="C6788" s="6">
        <v>76629585.80505824</v>
      </c>
      <c r="D6788" s="6">
        <v>103203408.17803499</v>
      </c>
      <c r="E6788" s="6">
        <v>85690296.31393999</v>
      </c>
      <c r="F6788" s="6">
        <v>82449186.02168234</v>
      </c>
      <c r="G6788" s="6">
        <v>139897311.33943054</v>
      </c>
      <c r="H6788" s="6">
        <f>NPV(Supuestos!$B$22,C6788:G6788)+B6788</f>
        <v>156138273.1037634</v>
      </c>
      <c r="I6788" s="2">
        <f>IFERROR(IRR(B6788:G6788),"")</f>
        <v>0.45247761553926574</v>
      </c>
      <c r="J6788" s="2">
        <f>IFERROR(MIRR(B6788:G6788,Supuestos!$B$22,Supuestos!$B$22),"")</f>
        <v>0.29880215181180625</v>
      </c>
      <c r="K6788" s="6">
        <v>8581.349821004922</v>
      </c>
      <c r="L6788" s="6">
        <v>43451.01453187259</v>
      </c>
      <c r="M6788" s="6">
        <v>139976190.66474637</v>
      </c>
      <c r="N6788" s="6">
        <v>3440.3726339650652</v>
      </c>
      <c r="O6788" s="6">
        <v>110638557.18642294</v>
      </c>
    </row>
    <row r="6789">
      <c r="A6789">
        <v>6785</v>
      </c>
      <c r="B6789" s="6">
        <v>-158696988.55213568</v>
      </c>
      <c r="C6789" s="6">
        <v>34884751.19594987</v>
      </c>
      <c r="D6789" s="6">
        <v>52091551.39022185</v>
      </c>
      <c r="E6789" s="6">
        <v>44148723.537451655</v>
      </c>
      <c r="F6789" s="6">
        <v>47760319.18093731</v>
      </c>
      <c r="G6789" s="6">
        <v>96345679.75246128</v>
      </c>
      <c r="H6789" s="6">
        <f>NPV(Supuestos!$B$22,C6789:G6789)+B6789</f>
        <v>20102428.5963674</v>
      </c>
      <c r="I6789" s="2">
        <f>IFERROR(IRR(B6789:G6789),"")</f>
        <v>0.18456946817382122</v>
      </c>
      <c r="J6789" s="2">
        <f>IFERROR(MIRR(B6789:G6789,Supuestos!$B$22,Supuestos!$B$22),"")</f>
        <v>0.16752001358269997</v>
      </c>
      <c r="K6789" s="6">
        <v>7645.847960845503</v>
      </c>
      <c r="L6789" s="6">
        <v>40679.9003409854</v>
      </c>
      <c r="M6789" s="6">
        <v>133814401.90657397</v>
      </c>
      <c r="N6789" s="6">
        <v>3442.9566332139075</v>
      </c>
      <c r="O6789" s="6">
        <v>112394585.6084397</v>
      </c>
    </row>
    <row r="6790">
      <c r="A6790">
        <v>6786</v>
      </c>
      <c r="B6790" s="6">
        <v>-153918699.03294972</v>
      </c>
      <c r="C6790" s="6">
        <v>46156723.47408749</v>
      </c>
      <c r="D6790" s="6">
        <v>51480149.65373385</v>
      </c>
      <c r="E6790" s="6">
        <v>34666746.52081205</v>
      </c>
      <c r="F6790" s="6">
        <v>30684065.420080062</v>
      </c>
      <c r="G6790" s="6">
        <v>75421247.13230245</v>
      </c>
      <c r="H6790" s="6">
        <f>NPV(Supuestos!$B$22,C6790:G6790)+B6790</f>
        <v>6919887.224193107</v>
      </c>
      <c r="I6790" s="2">
        <f>IFERROR(IRR(B6790:G6790),"")</f>
        <v>0.15783855646288472</v>
      </c>
      <c r="J6790" s="2">
        <f>IFERROR(MIRR(B6790:G6790,Supuestos!$B$22,Supuestos!$B$22),"")</f>
        <v>0.1500709244688132</v>
      </c>
      <c r="K6790" s="6">
        <v>7423.089906267031</v>
      </c>
      <c r="L6790" s="6">
        <v>40641.99466018445</v>
      </c>
      <c r="M6790" s="6">
        <v>129783564.60634382</v>
      </c>
      <c r="N6790" s="6">
        <v>3465.3544839161136</v>
      </c>
      <c r="O6790" s="6">
        <v>111464558.76024866</v>
      </c>
    </row>
    <row r="6791">
      <c r="A6791">
        <v>6787</v>
      </c>
      <c r="B6791" s="6">
        <v>-164969064.98389658</v>
      </c>
      <c r="C6791" s="6">
        <v>29785050.24516589</v>
      </c>
      <c r="D6791" s="6">
        <v>23212666.48679736</v>
      </c>
      <c r="E6791" s="6">
        <v>14925510.977830242</v>
      </c>
      <c r="F6791" s="6">
        <v>33433999.988061007</v>
      </c>
      <c r="G6791" s="6">
        <v>61787718.71240601</v>
      </c>
      <c r="H6791" s="6">
        <f>NPV(Supuestos!$B$22,C6791:G6791)+B6791</f>
        <v>-59019923.11310798</v>
      </c>
      <c r="I6791" s="2">
        <f>IFERROR(IRR(B6791:G6791),"")</f>
        <v>-0.003209510628803896</v>
      </c>
      <c r="J6791" s="2">
        <f>IFERROR(MIRR(B6791:G6791,Supuestos!$B$22,Supuestos!$B$22),"")</f>
        <v>0.04338319470227914</v>
      </c>
      <c r="K6791" s="6">
        <v>7568.799991258131</v>
      </c>
      <c r="L6791" s="6">
        <v>32562.38844663462</v>
      </c>
      <c r="M6791" s="6">
        <v>145252408.55267802</v>
      </c>
      <c r="N6791" s="6">
        <v>3453.8431751852236</v>
      </c>
      <c r="O6791" s="6">
        <v>108593740.42110284</v>
      </c>
    </row>
    <row r="6792">
      <c r="A6792">
        <v>6788</v>
      </c>
      <c r="B6792" s="6">
        <v>-174480226.87285733</v>
      </c>
      <c r="C6792" s="6">
        <v>53219265.28888612</v>
      </c>
      <c r="D6792" s="6">
        <v>59968105.81418088</v>
      </c>
      <c r="E6792" s="6">
        <v>60701093.77173264</v>
      </c>
      <c r="F6792" s="6">
        <v>60514562.790075704</v>
      </c>
      <c r="G6792" s="6">
        <v>94996588.53305675</v>
      </c>
      <c r="H6792" s="6">
        <f>NPV(Supuestos!$B$22,C6792:G6792)+B6792</f>
        <v>44486089.06297187</v>
      </c>
      <c r="I6792" s="2">
        <f>IFERROR(IRR(B6792:G6792),"")</f>
        <v>0.23306623749184835</v>
      </c>
      <c r="J6792" s="2">
        <f>IFERROR(MIRR(B6792:G6792,Supuestos!$B$22,Supuestos!$B$22),"")</f>
        <v>0.19297425146184688</v>
      </c>
      <c r="K6792" s="6">
        <v>8400.517863306095</v>
      </c>
      <c r="L6792" s="6">
        <v>36443.89633893619</v>
      </c>
      <c r="M6792" s="6">
        <v>149988418.69656062</v>
      </c>
      <c r="N6792" s="6">
        <v>3376.332591318836</v>
      </c>
      <c r="O6792" s="6">
        <v>110330232.91997933</v>
      </c>
    </row>
    <row r="6793">
      <c r="A6793">
        <v>6789</v>
      </c>
      <c r="B6793" s="6">
        <v>-177423787.42569715</v>
      </c>
      <c r="C6793" s="6">
        <v>68435951.87185669</v>
      </c>
      <c r="D6793" s="6">
        <v>65754213.644687966</v>
      </c>
      <c r="E6793" s="6">
        <v>58391189.920847796</v>
      </c>
      <c r="F6793" s="6">
        <v>66553215.13203547</v>
      </c>
      <c r="G6793" s="6">
        <v>95046532.45389533</v>
      </c>
      <c r="H6793" s="6">
        <f>NPV(Supuestos!$B$22,C6793:G6793)+B6793</f>
        <v>61384908.24526714</v>
      </c>
      <c r="I6793" s="2">
        <f>IFERROR(IRR(B6793:G6793),"")</f>
        <v>0.27023980029622935</v>
      </c>
      <c r="J6793" s="2">
        <f>IFERROR(MIRR(B6793:G6793,Supuestos!$B$22,Supuestos!$B$22),"")</f>
        <v>0.20979701745256785</v>
      </c>
      <c r="K6793" s="6">
        <v>7862.62886364775</v>
      </c>
      <c r="L6793" s="6">
        <v>41074.958496370484</v>
      </c>
      <c r="M6793" s="6">
        <v>151587215.08596146</v>
      </c>
      <c r="N6793" s="6">
        <v>3421.169309721639</v>
      </c>
      <c r="O6793" s="6">
        <v>101780501.30076675</v>
      </c>
    </row>
    <row r="6794">
      <c r="A6794">
        <v>6790</v>
      </c>
      <c r="B6794" s="6">
        <v>-159492355.09856892</v>
      </c>
      <c r="C6794" s="6">
        <v>55824586.14643317</v>
      </c>
      <c r="D6794" s="6">
        <v>59239989.697113976</v>
      </c>
      <c r="E6794" s="6">
        <v>61449218.6177444</v>
      </c>
      <c r="F6794" s="6">
        <v>59602941.90384222</v>
      </c>
      <c r="G6794" s="6">
        <v>89018305.13902494</v>
      </c>
      <c r="H6794" s="6">
        <f>NPV(Supuestos!$B$22,C6794:G6794)+B6794</f>
        <v>58059345.45442891</v>
      </c>
      <c r="I6794" s="2">
        <f>IFERROR(IRR(B6794:G6794),"")</f>
        <v>0.2730824240162193</v>
      </c>
      <c r="J6794" s="2">
        <f>IFERROR(MIRR(B6794:G6794,Supuestos!$B$22,Supuestos!$B$22),"")</f>
        <v>0.2130239442586508</v>
      </c>
      <c r="K6794" s="6">
        <v>7544.635157254721</v>
      </c>
      <c r="L6794" s="6">
        <v>39826.64115629796</v>
      </c>
      <c r="M6794" s="6">
        <v>135454156.93351504</v>
      </c>
      <c r="N6794" s="6">
        <v>3244.963453647991</v>
      </c>
      <c r="O6794" s="6">
        <v>100523181.62916298</v>
      </c>
    </row>
    <row r="6795">
      <c r="A6795">
        <v>6791</v>
      </c>
      <c r="B6795" s="6">
        <v>-167300583.21046367</v>
      </c>
      <c r="C6795" s="6">
        <v>89066574.19839978</v>
      </c>
      <c r="D6795" s="6">
        <v>95418788.67982176</v>
      </c>
      <c r="E6795" s="6">
        <v>93687200.9774028</v>
      </c>
      <c r="F6795" s="6">
        <v>67654650.85885604</v>
      </c>
      <c r="G6795" s="6">
        <v>121812676.85377882</v>
      </c>
      <c r="H6795" s="6">
        <f>NPV(Supuestos!$B$22,C6795:G6795)+B6795</f>
        <v>150808513.96085018</v>
      </c>
      <c r="I6795" s="2">
        <f>IFERROR(IRR(B6795:G6795),"")</f>
        <v>0.4668538365129395</v>
      </c>
      <c r="J6795" s="2">
        <f>IFERROR(MIRR(B6795:G6795,Supuestos!$B$22,Supuestos!$B$22),"")</f>
        <v>0.29634494394603395</v>
      </c>
      <c r="K6795" s="6">
        <v>8592.241035569123</v>
      </c>
      <c r="L6795" s="6">
        <v>42232.119745509655</v>
      </c>
      <c r="M6795" s="6">
        <v>138271099.02674872</v>
      </c>
      <c r="N6795" s="6">
        <v>3382.433724993219</v>
      </c>
      <c r="O6795" s="6">
        <v>110855423.76946963</v>
      </c>
    </row>
    <row r="6796">
      <c r="A6796">
        <v>6792</v>
      </c>
      <c r="B6796" s="6">
        <v>-163882917.37366802</v>
      </c>
      <c r="C6796" s="6">
        <v>50632186.66073264</v>
      </c>
      <c r="D6796" s="6">
        <v>56107525.47003477</v>
      </c>
      <c r="E6796" s="6">
        <v>46039568.27007879</v>
      </c>
      <c r="F6796" s="6">
        <v>65192384.59464476</v>
      </c>
      <c r="G6796" s="6">
        <v>107191627.9080311</v>
      </c>
      <c r="H6796" s="6">
        <f>NPV(Supuestos!$B$22,C6796:G6796)+B6796</f>
        <v>49050695.37445911</v>
      </c>
      <c r="I6796" s="2">
        <f>IFERROR(IRR(B6796:G6796),"")</f>
        <v>0.24450134688149006</v>
      </c>
      <c r="J6796" s="2">
        <f>IFERROR(MIRR(B6796:G6796,Supuestos!$B$22,Supuestos!$B$22),"")</f>
        <v>0.201287501447994</v>
      </c>
      <c r="K6796" s="6">
        <v>7874.305190693016</v>
      </c>
      <c r="L6796" s="6">
        <v>42664.227755647415</v>
      </c>
      <c r="M6796" s="6">
        <v>137006825.36781174</v>
      </c>
      <c r="N6796" s="6">
        <v>3489.0600761709115</v>
      </c>
      <c r="O6796" s="6">
        <v>115972832.28278297</v>
      </c>
    </row>
    <row r="6797">
      <c r="A6797">
        <v>6793</v>
      </c>
      <c r="B6797" s="6">
        <v>-180704936.99904394</v>
      </c>
      <c r="C6797" s="6">
        <v>31177541.190155044</v>
      </c>
      <c r="D6797" s="6">
        <v>26375394.368863318</v>
      </c>
      <c r="E6797" s="6">
        <v>36765769.6675805</v>
      </c>
      <c r="F6797" s="6">
        <v>40239537.094821334</v>
      </c>
      <c r="G6797" s="6">
        <v>76653041.94928935</v>
      </c>
      <c r="H6797" s="6">
        <f>NPV(Supuestos!$B$22,C6797:G6797)+B6797</f>
        <v>-44609135.54183395</v>
      </c>
      <c r="I6797" s="2">
        <f>IFERROR(IRR(B6797:G6797),"")</f>
        <v>0.046280526572150614</v>
      </c>
      <c r="J6797" s="2">
        <f>IFERROR(MIRR(B6797:G6797,Supuestos!$B$22,Supuestos!$B$22),"")</f>
        <v>0.07715894734053652</v>
      </c>
      <c r="K6797" s="6">
        <v>7235.3779417653695</v>
      </c>
      <c r="L6797" s="6">
        <v>39541.91176577197</v>
      </c>
      <c r="M6797" s="6">
        <v>157816882.90582</v>
      </c>
      <c r="N6797" s="6">
        <v>3484.374164852003</v>
      </c>
      <c r="O6797" s="6">
        <v>110304365.88872616</v>
      </c>
    </row>
    <row r="6798">
      <c r="A6798">
        <v>6794</v>
      </c>
      <c r="B6798" s="6">
        <v>-152578784.3903372</v>
      </c>
      <c r="C6798" s="6">
        <v>57871046.63351722</v>
      </c>
      <c r="D6798" s="6">
        <v>55423051.79120907</v>
      </c>
      <c r="E6798" s="6">
        <v>65855130.28373604</v>
      </c>
      <c r="F6798" s="6">
        <v>42441967.152973354</v>
      </c>
      <c r="G6798" s="6">
        <v>105579912.93986085</v>
      </c>
      <c r="H6798" s="6">
        <f>NPV(Supuestos!$B$22,C6798:G6798)+B6798</f>
        <v>65245817.47420381</v>
      </c>
      <c r="I6798" s="2">
        <f>IFERROR(IRR(B6798:G6798),"")</f>
        <v>0.293607332388723</v>
      </c>
      <c r="J6798" s="2">
        <f>IFERROR(MIRR(B6798:G6798,Supuestos!$B$22,Supuestos!$B$22),"")</f>
        <v>0.2241296211976309</v>
      </c>
      <c r="K6798" s="6">
        <v>7974.650489064392</v>
      </c>
      <c r="L6798" s="6">
        <v>38016.58792410251</v>
      </c>
      <c r="M6798" s="6">
        <v>128325264.27181691</v>
      </c>
      <c r="N6798" s="6">
        <v>3232.6755860820413</v>
      </c>
      <c r="O6798" s="6">
        <v>105764891.96968967</v>
      </c>
    </row>
    <row r="6799">
      <c r="A6799">
        <v>6795</v>
      </c>
      <c r="B6799" s="6">
        <v>-158588207.6339904</v>
      </c>
      <c r="C6799" s="6">
        <v>75722498.00903425</v>
      </c>
      <c r="D6799" s="6">
        <v>89585977.11572039</v>
      </c>
      <c r="E6799" s="6">
        <v>61895709.953758106</v>
      </c>
      <c r="F6799" s="6">
        <v>90478455.3353903</v>
      </c>
      <c r="G6799" s="6">
        <v>134862742.4294377</v>
      </c>
      <c r="H6799" s="6">
        <f>NPV(Supuestos!$B$22,C6799:G6799)+B6799</f>
        <v>142160369.16278493</v>
      </c>
      <c r="I6799" s="2">
        <f>IFERROR(IRR(B6799:G6799),"")</f>
        <v>0.442758683819905</v>
      </c>
      <c r="J6799" s="2">
        <f>IFERROR(MIRR(B6799:G6799,Supuestos!$B$22,Supuestos!$B$22),"")</f>
        <v>0.2956610085348761</v>
      </c>
      <c r="K6799" s="6">
        <v>8580.40191773103</v>
      </c>
      <c r="L6799" s="6">
        <v>43795.36548018629</v>
      </c>
      <c r="M6799" s="6">
        <v>128525660.59767668</v>
      </c>
      <c r="N6799" s="6">
        <v>3384.2318926627436</v>
      </c>
      <c r="O6799" s="6">
        <v>114338960.33594652</v>
      </c>
    </row>
    <row r="6800">
      <c r="A6800">
        <v>6796</v>
      </c>
      <c r="B6800" s="6">
        <v>-167777549.64550948</v>
      </c>
      <c r="C6800" s="6">
        <v>55887393.90843071</v>
      </c>
      <c r="D6800" s="6">
        <v>49157351.87903814</v>
      </c>
      <c r="E6800" s="6">
        <v>57274720.390799284</v>
      </c>
      <c r="F6800" s="6">
        <v>51529529.51349178</v>
      </c>
      <c r="G6800" s="6">
        <v>96629261.60722014</v>
      </c>
      <c r="H6800" s="6">
        <f>NPV(Supuestos!$B$22,C6800:G6800)+B6800</f>
        <v>38426099.68358123</v>
      </c>
      <c r="I6800" s="2">
        <f>IFERROR(IRR(B6800:G6800),"")</f>
        <v>0.22414788010716546</v>
      </c>
      <c r="J6800" s="2">
        <f>IFERROR(MIRR(B6800:G6800,Supuestos!$B$22,Supuestos!$B$22),"")</f>
        <v>0.18800249100580202</v>
      </c>
      <c r="K6800" s="6">
        <v>8314.218472522563</v>
      </c>
      <c r="L6800" s="6">
        <v>36056.465326595964</v>
      </c>
      <c r="M6800" s="6">
        <v>143795043.2397292</v>
      </c>
      <c r="N6800" s="6">
        <v>3312.3507872223854</v>
      </c>
      <c r="O6800" s="6">
        <v>111713193.1754962</v>
      </c>
    </row>
    <row r="6801">
      <c r="A6801">
        <v>6797</v>
      </c>
      <c r="B6801" s="6">
        <v>-176487833.15548572</v>
      </c>
      <c r="C6801" s="6">
        <v>80786032.4709638</v>
      </c>
      <c r="D6801" s="6">
        <v>82212151.482571</v>
      </c>
      <c r="E6801" s="6">
        <v>91434038.47629865</v>
      </c>
      <c r="F6801" s="6">
        <v>88650884.87810473</v>
      </c>
      <c r="G6801" s="6">
        <v>127149530.12265942</v>
      </c>
      <c r="H6801" s="6">
        <f>NPV(Supuestos!$B$22,C6801:G6801)+B6801</f>
        <v>137877982.3443828</v>
      </c>
      <c r="I6801" s="2">
        <f>IFERROR(IRR(B6801:G6801),"")</f>
        <v>0.41006577913560077</v>
      </c>
      <c r="J6801" s="2">
        <f>IFERROR(MIRR(B6801:G6801,Supuestos!$B$22,Supuestos!$B$22),"")</f>
        <v>0.27952554271562</v>
      </c>
      <c r="K6801" s="6">
        <v>9056.425925749203</v>
      </c>
      <c r="L6801" s="6">
        <v>39434.46845064023</v>
      </c>
      <c r="M6801" s="6">
        <v>147917005.75992435</v>
      </c>
      <c r="N6801" s="6">
        <v>3398.3235619962215</v>
      </c>
      <c r="O6801" s="6">
        <v>111316351.06914479</v>
      </c>
    </row>
    <row r="6802">
      <c r="A6802">
        <v>6798</v>
      </c>
      <c r="B6802" s="6">
        <v>-166075187.20484245</v>
      </c>
      <c r="C6802" s="6">
        <v>79259112.1536389</v>
      </c>
      <c r="D6802" s="6">
        <v>74984508.34276983</v>
      </c>
      <c r="E6802" s="6">
        <v>52908840.77620417</v>
      </c>
      <c r="F6802" s="6">
        <v>84274630.46090591</v>
      </c>
      <c r="G6802" s="6">
        <v>111662575.33142544</v>
      </c>
      <c r="H6802" s="6">
        <f>NPV(Supuestos!$B$22,C6802:G6802)+B6802</f>
        <v>104751843.746734</v>
      </c>
      <c r="I6802" s="2">
        <f>IFERROR(IRR(B6802:G6802),"")</f>
        <v>0.36789138386096937</v>
      </c>
      <c r="J6802" s="2">
        <f>IFERROR(MIRR(B6802:G6802,Supuestos!$B$22,Supuestos!$B$22),"")</f>
        <v>0.25713611486211474</v>
      </c>
      <c r="K6802" s="6">
        <v>7947.70615067142</v>
      </c>
      <c r="L6802" s="6">
        <v>43297.83767278094</v>
      </c>
      <c r="M6802" s="6">
        <v>138545707.94222373</v>
      </c>
      <c r="N6802" s="6">
        <v>3311.087243227909</v>
      </c>
      <c r="O6802" s="6">
        <v>109888194.84217173</v>
      </c>
    </row>
    <row r="6803">
      <c r="A6803">
        <v>6799</v>
      </c>
      <c r="B6803" s="6">
        <v>-167031848.32251632</v>
      </c>
      <c r="C6803" s="6">
        <v>77936587.23843569</v>
      </c>
      <c r="D6803" s="6">
        <v>67542273.37626648</v>
      </c>
      <c r="E6803" s="6">
        <v>53563387.600568414</v>
      </c>
      <c r="F6803" s="6">
        <v>73292875.80719616</v>
      </c>
      <c r="G6803" s="6">
        <v>110970823.65348493</v>
      </c>
      <c r="H6803" s="6">
        <f>NPV(Supuestos!$B$22,C6803:G6803)+B6803</f>
        <v>90488960.88439578</v>
      </c>
      <c r="I6803" s="2">
        <f>IFERROR(IRR(B6803:G6803),"")</f>
        <v>0.33816652197891683</v>
      </c>
      <c r="J6803" s="2">
        <f>IFERROR(MIRR(B6803:G6803,Supuestos!$B$22,Supuestos!$B$22),"")</f>
        <v>0.24310398774558495</v>
      </c>
      <c r="K6803" s="6">
        <v>8866.892352611583</v>
      </c>
      <c r="L6803" s="6">
        <v>36431.50729225399</v>
      </c>
      <c r="M6803" s="6">
        <v>141189108.05021232</v>
      </c>
      <c r="N6803" s="6">
        <v>3366.5647732404373</v>
      </c>
      <c r="O6803" s="6">
        <v>113680028.34073626</v>
      </c>
    </row>
    <row r="6804">
      <c r="A6804">
        <v>6800</v>
      </c>
      <c r="B6804" s="6">
        <v>-176310443.51116094</v>
      </c>
      <c r="C6804" s="6">
        <v>61215608.36325635</v>
      </c>
      <c r="D6804" s="6">
        <v>56041012.65439999</v>
      </c>
      <c r="E6804" s="6">
        <v>56339181.95066778</v>
      </c>
      <c r="F6804" s="6">
        <v>67395930.2107055</v>
      </c>
      <c r="G6804" s="6">
        <v>112973750.18581092</v>
      </c>
      <c r="H6804" s="6">
        <f>NPV(Supuestos!$B$22,C6804:G6804)+B6804</f>
        <v>57115367.9193488</v>
      </c>
      <c r="I6804" s="2">
        <f>IFERROR(IRR(B6804:G6804),"")</f>
        <v>0.2550150767914418</v>
      </c>
      <c r="J6804" s="2">
        <f>IFERROR(MIRR(B6804:G6804,Supuestos!$B$22,Supuestos!$B$22),"")</f>
        <v>0.20581038304748978</v>
      </c>
      <c r="K6804" s="6">
        <v>8043.517159580672</v>
      </c>
      <c r="L6804" s="6">
        <v>40578.781732365256</v>
      </c>
      <c r="M6804" s="6">
        <v>150198753.33682823</v>
      </c>
      <c r="N6804" s="6">
        <v>3291.0187849464514</v>
      </c>
      <c r="O6804" s="6">
        <v>114387236.30234046</v>
      </c>
    </row>
    <row r="6805">
      <c r="A6805">
        <v>6801</v>
      </c>
      <c r="B6805" s="6">
        <v>-181195538.65308142</v>
      </c>
      <c r="C6805" s="6">
        <v>53608168.438276306</v>
      </c>
      <c r="D6805" s="6">
        <v>72968811.51861079</v>
      </c>
      <c r="E6805" s="6">
        <v>62226407.80676606</v>
      </c>
      <c r="F6805" s="6">
        <v>58148345.95891538</v>
      </c>
      <c r="G6805" s="6">
        <v>98584761.27338247</v>
      </c>
      <c r="H6805" s="6">
        <f>NPV(Supuestos!$B$22,C6805:G6805)+B6805</f>
        <v>49607678.9758399</v>
      </c>
      <c r="I6805" s="2">
        <f>IFERROR(IRR(B6805:G6805),"")</f>
        <v>0.24087321431823625</v>
      </c>
      <c r="J6805" s="2">
        <f>IFERROR(MIRR(B6805:G6805,Supuestos!$B$22,Supuestos!$B$22),"")</f>
        <v>0.19653036127387757</v>
      </c>
      <c r="K6805" s="6">
        <v>7818.935373132748</v>
      </c>
      <c r="L6805" s="6">
        <v>42334.75802823555</v>
      </c>
      <c r="M6805" s="6">
        <v>154714519.6882825</v>
      </c>
      <c r="N6805" s="6">
        <v>3466.1585941910744</v>
      </c>
      <c r="O6805" s="6">
        <v>110302450.24095349</v>
      </c>
    </row>
    <row r="6806">
      <c r="A6806">
        <v>6802</v>
      </c>
      <c r="B6806" s="6">
        <v>-185621902.86821413</v>
      </c>
      <c r="C6806" s="6">
        <v>66900445.259948075</v>
      </c>
      <c r="D6806" s="6">
        <v>59916120.397643656</v>
      </c>
      <c r="E6806" s="6">
        <v>58058498.81256065</v>
      </c>
      <c r="F6806" s="6">
        <v>73222963.8521871</v>
      </c>
      <c r="G6806" s="6">
        <v>117730880.57730852</v>
      </c>
      <c r="H6806" s="6">
        <f>NPV(Supuestos!$B$22,C6806:G6806)+B6806</f>
        <v>62853643.23364612</v>
      </c>
      <c r="I6806" s="2">
        <f>IFERROR(IRR(B6806:G6806),"")</f>
        <v>0.26087866247641917</v>
      </c>
      <c r="J6806" s="2">
        <f>IFERROR(MIRR(B6806:G6806,Supuestos!$B$22,Supuestos!$B$22),"")</f>
        <v>0.20846962264553603</v>
      </c>
      <c r="K6806" s="6">
        <v>8574.204531241989</v>
      </c>
      <c r="L6806" s="6">
        <v>36886.87715965394</v>
      </c>
      <c r="M6806" s="6">
        <v>160319852.5253604</v>
      </c>
      <c r="N6806" s="6">
        <v>3411.3853421372673</v>
      </c>
      <c r="O6806" s="6">
        <v>108085697.22576673</v>
      </c>
    </row>
    <row r="6807">
      <c r="A6807">
        <v>6803</v>
      </c>
      <c r="B6807" s="6">
        <v>-169751824.27476826</v>
      </c>
      <c r="C6807" s="6">
        <v>63354935.19644644</v>
      </c>
      <c r="D6807" s="6">
        <v>83517176.9302648</v>
      </c>
      <c r="E6807" s="6">
        <v>75539261.71304756</v>
      </c>
      <c r="F6807" s="6">
        <v>73465588.60523087</v>
      </c>
      <c r="G6807" s="6">
        <v>115275502.2030178</v>
      </c>
      <c r="H6807" s="6">
        <f>NPV(Supuestos!$B$22,C6807:G6807)+B6807</f>
        <v>104441295.7032398</v>
      </c>
      <c r="I6807" s="2">
        <f>IFERROR(IRR(B6807:G6807),"")</f>
        <v>0.35465388938807546</v>
      </c>
      <c r="J6807" s="2">
        <f>IFERROR(MIRR(B6807:G6807,Supuestos!$B$22,Supuestos!$B$22),"")</f>
        <v>0.25473863869499724</v>
      </c>
      <c r="K6807" s="6">
        <v>8377.165243690348</v>
      </c>
      <c r="L6807" s="6">
        <v>43631.125075101794</v>
      </c>
      <c r="M6807" s="6">
        <v>140511412.71298832</v>
      </c>
      <c r="N6807" s="6">
        <v>3562.1743397787213</v>
      </c>
      <c r="O6807" s="6">
        <v>114820841.6237992</v>
      </c>
    </row>
    <row r="6808">
      <c r="A6808">
        <v>6804</v>
      </c>
      <c r="B6808" s="6">
        <v>-159562438.54023546</v>
      </c>
      <c r="C6808" s="6">
        <v>37603246.949050285</v>
      </c>
      <c r="D6808" s="6">
        <v>51999212.37674211</v>
      </c>
      <c r="E6808" s="6">
        <v>49623577.85547052</v>
      </c>
      <c r="F6808" s="6">
        <v>42283014.8381997</v>
      </c>
      <c r="G6808" s="6">
        <v>92377986.21629587</v>
      </c>
      <c r="H6808" s="6">
        <f>NPV(Supuestos!$B$22,C6808:G6808)+B6808</f>
        <v>19942243.286302473</v>
      </c>
      <c r="I6808" s="2">
        <f>IFERROR(IRR(B6808:G6808),"")</f>
        <v>0.1850010742062205</v>
      </c>
      <c r="J6808" s="2">
        <f>IFERROR(MIRR(B6808:G6808,Supuestos!$B$22,Supuestos!$B$22),"")</f>
        <v>0.16716935002508704</v>
      </c>
      <c r="K6808" s="6">
        <v>7671.9214371276985</v>
      </c>
      <c r="L6808" s="6">
        <v>39814.848807212424</v>
      </c>
      <c r="M6808" s="6">
        <v>135125927.17383137</v>
      </c>
      <c r="N6808" s="6">
        <v>3461.797472772499</v>
      </c>
      <c r="O6808" s="6">
        <v>105903137.11208375</v>
      </c>
    </row>
    <row r="6809">
      <c r="A6809">
        <v>6805</v>
      </c>
      <c r="B6809" s="6">
        <v>-167469839.5193015</v>
      </c>
      <c r="C6809" s="6">
        <v>39354454.5271489</v>
      </c>
      <c r="D6809" s="6">
        <v>64130685.19792931</v>
      </c>
      <c r="E6809" s="6">
        <v>79783417.80832607</v>
      </c>
      <c r="F6809" s="6">
        <v>72609321.67352964</v>
      </c>
      <c r="G6809" s="6">
        <v>99305787.17099927</v>
      </c>
      <c r="H6809" s="6">
        <f>NPV(Supuestos!$B$22,C6809:G6809)+B6809</f>
        <v>64816487.506851695</v>
      </c>
      <c r="I6809" s="2">
        <f>IFERROR(IRR(B6809:G6809),"")</f>
        <v>0.27051267557346503</v>
      </c>
      <c r="J6809" s="2">
        <f>IFERROR(MIRR(B6809:G6809,Supuestos!$B$22,Supuestos!$B$22),"")</f>
        <v>0.21708878301041068</v>
      </c>
      <c r="K6809" s="6">
        <v>8013.95799413295</v>
      </c>
      <c r="L6809" s="6">
        <v>41931.31918496717</v>
      </c>
      <c r="M6809" s="6">
        <v>140586973.07234886</v>
      </c>
      <c r="N6809" s="6">
        <v>3400.883413820217</v>
      </c>
      <c r="O6809" s="6">
        <v>113197809.21611392</v>
      </c>
    </row>
    <row r="6810">
      <c r="A6810">
        <v>6806</v>
      </c>
      <c r="B6810" s="6">
        <v>-154583064.05561796</v>
      </c>
      <c r="C6810" s="6">
        <v>54218082.61451723</v>
      </c>
      <c r="D6810" s="6">
        <v>43471649.459465474</v>
      </c>
      <c r="E6810" s="6">
        <v>33773273.57274551</v>
      </c>
      <c r="F6810" s="6">
        <v>38597762.564389735</v>
      </c>
      <c r="G6810" s="6">
        <v>93431550.22568697</v>
      </c>
      <c r="H6810" s="6">
        <f>NPV(Supuestos!$B$22,C6810:G6810)+B6810</f>
        <v>20601071.289442055</v>
      </c>
      <c r="I6810" s="2">
        <f>IFERROR(IRR(B6810:G6810),"")</f>
        <v>0.19031952470464353</v>
      </c>
      <c r="J6810" s="2">
        <f>IFERROR(MIRR(B6810:G6810,Supuestos!$B$22,Supuestos!$B$22),"")</f>
        <v>0.16888402669300984</v>
      </c>
      <c r="K6810" s="6">
        <v>7718.260452059012</v>
      </c>
      <c r="L6810" s="6">
        <v>37998.16941700012</v>
      </c>
      <c r="M6810" s="6">
        <v>131120682.59466834</v>
      </c>
      <c r="N6810" s="6">
        <v>3396.2021683342755</v>
      </c>
      <c r="O6810" s="6">
        <v>107813478.2007757</v>
      </c>
    </row>
    <row r="6811">
      <c r="A6811">
        <v>6807</v>
      </c>
      <c r="B6811" s="6">
        <v>-181342373.7784524</v>
      </c>
      <c r="C6811" s="6">
        <v>78755832.86050782</v>
      </c>
      <c r="D6811" s="6">
        <v>75399457.98163524</v>
      </c>
      <c r="E6811" s="6">
        <v>77967671.67093322</v>
      </c>
      <c r="F6811" s="6">
        <v>75869287.58845519</v>
      </c>
      <c r="G6811" s="6">
        <v>130169696.2820019</v>
      </c>
      <c r="H6811" s="6">
        <f>NPV(Supuestos!$B$22,C6811:G6811)+B6811</f>
        <v>110911852.41523087</v>
      </c>
      <c r="I6811" s="2">
        <f>IFERROR(IRR(B6811:G6811),"")</f>
        <v>0.3555549610837699</v>
      </c>
      <c r="J6811" s="2">
        <f>IFERROR(MIRR(B6811:G6811,Supuestos!$B$22,Supuestos!$B$22),"")</f>
        <v>0.25417214833748525</v>
      </c>
      <c r="K6811" s="6">
        <v>8303.66712602975</v>
      </c>
      <c r="L6811" s="6">
        <v>42694.26767293164</v>
      </c>
      <c r="M6811" s="6">
        <v>152980854.82280144</v>
      </c>
      <c r="N6811" s="6">
        <v>3361.2464633459845</v>
      </c>
      <c r="O6811" s="6">
        <v>106556859.76009248</v>
      </c>
    </row>
    <row r="6812">
      <c r="A6812">
        <v>6808</v>
      </c>
      <c r="B6812" s="6">
        <v>-189939818.43816674</v>
      </c>
      <c r="C6812" s="6">
        <v>70865027.27337903</v>
      </c>
      <c r="D6812" s="6">
        <v>65161296.93849589</v>
      </c>
      <c r="E6812" s="6">
        <v>83067720.00170296</v>
      </c>
      <c r="F6812" s="6">
        <v>61745258.17441311</v>
      </c>
      <c r="G6812" s="6">
        <v>116734381.2858552</v>
      </c>
      <c r="H6812" s="6">
        <f>NPV(Supuestos!$B$22,C6812:G6812)+B6812</f>
        <v>75616662.49128649</v>
      </c>
      <c r="I6812" s="2">
        <f>IFERROR(IRR(B6812:G6812),"")</f>
        <v>0.2844547958919435</v>
      </c>
      <c r="J6812" s="2">
        <f>IFERROR(MIRR(B6812:G6812,Supuestos!$B$22,Supuestos!$B$22),"")</f>
        <v>0.21902616852152668</v>
      </c>
      <c r="K6812" s="6">
        <v>8128.670038258837</v>
      </c>
      <c r="L6812" s="6">
        <v>42452.00109572467</v>
      </c>
      <c r="M6812" s="6">
        <v>162333553.68849087</v>
      </c>
      <c r="N6812" s="6">
        <v>3307.3829875948527</v>
      </c>
      <c r="O6812" s="6">
        <v>114480309.57846445</v>
      </c>
    </row>
    <row r="6813">
      <c r="A6813">
        <v>6809</v>
      </c>
      <c r="B6813" s="6">
        <v>-170052720.11617622</v>
      </c>
      <c r="C6813" s="6">
        <v>76997608.0051889</v>
      </c>
      <c r="D6813" s="6">
        <v>69011317.47354066</v>
      </c>
      <c r="E6813" s="6">
        <v>68364612.49163921</v>
      </c>
      <c r="F6813" s="6">
        <v>55164795.714551546</v>
      </c>
      <c r="G6813" s="6">
        <v>106833681.96175489</v>
      </c>
      <c r="H6813" s="6">
        <f>NPV(Supuestos!$B$22,C6813:G6813)+B6813</f>
        <v>84883229.58963312</v>
      </c>
      <c r="I6813" s="2">
        <f>IFERROR(IRR(B6813:G6813),"")</f>
        <v>0.327533118546463</v>
      </c>
      <c r="J6813" s="2">
        <f>IFERROR(MIRR(B6813:G6813,Supuestos!$B$22,Supuestos!$B$22),"")</f>
        <v>0.2361590452479725</v>
      </c>
      <c r="K6813" s="6">
        <v>8490.68305718015</v>
      </c>
      <c r="L6813" s="6">
        <v>37287.26809087114</v>
      </c>
      <c r="M6813" s="6">
        <v>144725170.08196074</v>
      </c>
      <c r="N6813" s="6">
        <v>3377.3755192756653</v>
      </c>
      <c r="O6813" s="6">
        <v>107519067.64159133</v>
      </c>
    </row>
    <row r="6814">
      <c r="A6814">
        <v>6810</v>
      </c>
      <c r="B6814" s="6">
        <v>-162935949.10015967</v>
      </c>
      <c r="C6814" s="6">
        <v>78368283.37632951</v>
      </c>
      <c r="D6814" s="6">
        <v>108811241.28181948</v>
      </c>
      <c r="E6814" s="6">
        <v>90217257.321476</v>
      </c>
      <c r="F6814" s="6">
        <v>100969803.32422395</v>
      </c>
      <c r="G6814" s="6">
        <v>151793792.46307614</v>
      </c>
      <c r="H6814" s="6">
        <f>NPV(Supuestos!$B$22,C6814:G6814)+B6814</f>
        <v>189048123.39334065</v>
      </c>
      <c r="I6814" s="2">
        <f>IFERROR(IRR(B6814:G6814),"")</f>
        <v>0.5162657483754618</v>
      </c>
      <c r="J6814" s="2">
        <f>IFERROR(MIRR(B6814:G6814,Supuestos!$B$22,Supuestos!$B$22),"")</f>
        <v>0.3298604513695893</v>
      </c>
      <c r="K6814" s="6">
        <v>8979.693978189269</v>
      </c>
      <c r="L6814" s="6">
        <v>42992.59478361471</v>
      </c>
      <c r="M6814" s="6">
        <v>132051121.54134718</v>
      </c>
      <c r="N6814" s="6">
        <v>3419.003022337953</v>
      </c>
      <c r="O6814" s="6">
        <v>108601351.39644448</v>
      </c>
    </row>
    <row r="6815">
      <c r="A6815">
        <v>6811</v>
      </c>
      <c r="B6815" s="6">
        <v>-172930157.52981094</v>
      </c>
      <c r="C6815" s="6">
        <v>52647850.784708425</v>
      </c>
      <c r="D6815" s="6">
        <v>71344843.2827981</v>
      </c>
      <c r="E6815" s="6">
        <v>77278954.69051686</v>
      </c>
      <c r="F6815" s="6">
        <v>65586543.58050418</v>
      </c>
      <c r="G6815" s="6">
        <v>103903737.80575895</v>
      </c>
      <c r="H6815" s="6">
        <f>NPV(Supuestos!$B$22,C6815:G6815)+B6815</f>
        <v>73107645.60888019</v>
      </c>
      <c r="I6815" s="2">
        <f>IFERROR(IRR(B6815:G6815),"")</f>
        <v>0.28870982298021713</v>
      </c>
      <c r="J6815" s="2">
        <f>IFERROR(MIRR(B6815:G6815,Supuestos!$B$22,Supuestos!$B$22),"")</f>
        <v>0.22329463775376857</v>
      </c>
      <c r="K6815" s="6">
        <v>8079.236818174935</v>
      </c>
      <c r="L6815" s="6">
        <v>42326.19483404008</v>
      </c>
      <c r="M6815" s="6">
        <v>145573089.39569715</v>
      </c>
      <c r="N6815" s="6">
        <v>3442.0703215524554</v>
      </c>
      <c r="O6815" s="6">
        <v>113684728.27283144</v>
      </c>
    </row>
    <row r="6816">
      <c r="A6816">
        <v>6812</v>
      </c>
      <c r="B6816" s="6">
        <v>-161563541.94057763</v>
      </c>
      <c r="C6816" s="6">
        <v>32384048.169129644</v>
      </c>
      <c r="D6816" s="6">
        <v>34741195.032865405</v>
      </c>
      <c r="E6816" s="6">
        <v>30263830.577590797</v>
      </c>
      <c r="F6816" s="6">
        <v>36151086.5057516</v>
      </c>
      <c r="G6816" s="6">
        <v>80047204.97828466</v>
      </c>
      <c r="H6816" s="6">
        <f>NPV(Supuestos!$B$22,C6816:G6816)+B6816</f>
        <v>-23018681.793147348</v>
      </c>
      <c r="I6816" s="2">
        <f>IFERROR(IRR(B6816:G6816),"")</f>
        <v>0.08666124876167286</v>
      </c>
      <c r="J6816" s="2">
        <f>IFERROR(MIRR(B6816:G6816,Supuestos!$B$22,Supuestos!$B$22),"")</f>
        <v>0.10548858351383483</v>
      </c>
      <c r="K6816" s="6">
        <v>7726.838102426976</v>
      </c>
      <c r="L6816" s="6">
        <v>34737.6183059915</v>
      </c>
      <c r="M6816" s="6">
        <v>140090585.72343364</v>
      </c>
      <c r="N6816" s="6">
        <v>3325.458441519489</v>
      </c>
      <c r="O6816" s="6">
        <v>109290306.52540724</v>
      </c>
    </row>
    <row r="6817">
      <c r="A6817">
        <v>6813</v>
      </c>
      <c r="B6817" s="6">
        <v>-147812985.18860787</v>
      </c>
      <c r="C6817" s="6">
        <v>50950789.01233071</v>
      </c>
      <c r="D6817" s="6">
        <v>53520370.81183796</v>
      </c>
      <c r="E6817" s="6">
        <v>47064414.82926287</v>
      </c>
      <c r="F6817" s="6">
        <v>71337660.1093759</v>
      </c>
      <c r="G6817" s="6">
        <v>103192391.81725375</v>
      </c>
      <c r="H6817" s="6">
        <f>NPV(Supuestos!$B$22,C6817:G6817)+B6817</f>
        <v>65662532.566200495</v>
      </c>
      <c r="I6817" s="2">
        <f>IFERROR(IRR(B6817:G6817),"")</f>
        <v>0.29129371868955495</v>
      </c>
      <c r="J6817" s="2">
        <f>IFERROR(MIRR(B6817:G6817,Supuestos!$B$22,Supuestos!$B$22),"")</f>
        <v>0.22696436289226862</v>
      </c>
      <c r="K6817" s="6">
        <v>8145.518358491414</v>
      </c>
      <c r="L6817" s="6">
        <v>39239.4017494389</v>
      </c>
      <c r="M6817" s="6">
        <v>122242963.80250591</v>
      </c>
      <c r="N6817" s="6">
        <v>3459.4199018242457</v>
      </c>
      <c r="O6817" s="6">
        <v>108812588.98414786</v>
      </c>
    </row>
    <row r="6818">
      <c r="A6818">
        <v>6814</v>
      </c>
      <c r="B6818" s="6">
        <v>-175970291.10866296</v>
      </c>
      <c r="C6818" s="6">
        <v>93783154.11900699</v>
      </c>
      <c r="D6818" s="6">
        <v>77195670.95579335</v>
      </c>
      <c r="E6818" s="6">
        <v>78947449.76827633</v>
      </c>
      <c r="F6818" s="6">
        <v>89227420.99614957</v>
      </c>
      <c r="G6818" s="6">
        <v>143400198.20666713</v>
      </c>
      <c r="H6818" s="6">
        <f>NPV(Supuestos!$B$22,C6818:G6818)+B6818</f>
        <v>146289841.1504257</v>
      </c>
      <c r="I6818" s="2">
        <f>IFERROR(IRR(B6818:G6818),"")</f>
        <v>0.42892996871407607</v>
      </c>
      <c r="J6818" s="2">
        <f>IFERROR(MIRR(B6818:G6818,Supuestos!$B$22,Supuestos!$B$22),"")</f>
        <v>0.2866436976263378</v>
      </c>
      <c r="K6818" s="6">
        <v>8678.897648000979</v>
      </c>
      <c r="L6818" s="6">
        <v>42986.554766938774</v>
      </c>
      <c r="M6818" s="6">
        <v>146124218.38366693</v>
      </c>
      <c r="N6818" s="6">
        <v>3346.111304157724</v>
      </c>
      <c r="O6818" s="6">
        <v>111722626.61531009</v>
      </c>
    </row>
    <row r="6819">
      <c r="A6819">
        <v>6815</v>
      </c>
      <c r="B6819" s="6">
        <v>-180033616.7173708</v>
      </c>
      <c r="C6819" s="6">
        <v>83259015.13785619</v>
      </c>
      <c r="D6819" s="6">
        <v>71799985.92066179</v>
      </c>
      <c r="E6819" s="6">
        <v>79928520.17970517</v>
      </c>
      <c r="F6819" s="6">
        <v>82337641.44476062</v>
      </c>
      <c r="G6819" s="6">
        <v>127729667.93235767</v>
      </c>
      <c r="H6819" s="6">
        <f>NPV(Supuestos!$B$22,C6819:G6819)+B6819</f>
        <v>117287119.86959149</v>
      </c>
      <c r="I6819" s="2">
        <f>IFERROR(IRR(B6819:G6819),"")</f>
        <v>0.36975184567414765</v>
      </c>
      <c r="J6819" s="2">
        <f>IFERROR(MIRR(B6819:G6819,Supuestos!$B$22,Supuestos!$B$22),"")</f>
        <v>0.2603151884727657</v>
      </c>
      <c r="K6819" s="6">
        <v>8915.38637119228</v>
      </c>
      <c r="L6819" s="6">
        <v>37520.68964898327</v>
      </c>
      <c r="M6819" s="6">
        <v>153272701.10662836</v>
      </c>
      <c r="N6819" s="6">
        <v>3316.4024765603244</v>
      </c>
      <c r="O6819" s="6">
        <v>107159007.94401126</v>
      </c>
    </row>
    <row r="6820">
      <c r="A6820">
        <v>6816</v>
      </c>
      <c r="B6820" s="6">
        <v>-171270212.09094524</v>
      </c>
      <c r="C6820" s="6">
        <v>77138318.43131605</v>
      </c>
      <c r="D6820" s="6">
        <v>68288606.89077333</v>
      </c>
      <c r="E6820" s="6">
        <v>82457749.00892887</v>
      </c>
      <c r="F6820" s="6">
        <v>66463119.88884041</v>
      </c>
      <c r="G6820" s="6">
        <v>146912909.27430248</v>
      </c>
      <c r="H6820" s="6">
        <f>NPV(Supuestos!$B$22,C6820:G6820)+B6820</f>
        <v>120250940.87923947</v>
      </c>
      <c r="I6820" s="2">
        <f>IFERROR(IRR(B6820:G6820),"")</f>
        <v>0.3785692343716175</v>
      </c>
      <c r="J6820" s="2">
        <f>IFERROR(MIRR(B6820:G6820,Supuestos!$B$22,Supuestos!$B$22),"")</f>
        <v>0.2679510825342122</v>
      </c>
      <c r="K6820" s="6">
        <v>8164.526832547295</v>
      </c>
      <c r="L6820" s="6">
        <v>43525.999055836946</v>
      </c>
      <c r="M6820" s="6">
        <v>142840677.1145605</v>
      </c>
      <c r="N6820" s="6">
        <v>3395.879836504658</v>
      </c>
      <c r="O6820" s="6">
        <v>108061827.95671888</v>
      </c>
    </row>
    <row r="6821">
      <c r="A6821">
        <v>6817</v>
      </c>
      <c r="B6821" s="6">
        <v>-179923007.04440436</v>
      </c>
      <c r="C6821" s="6">
        <v>60244155.175518855</v>
      </c>
      <c r="D6821" s="6">
        <v>56972250.21997638</v>
      </c>
      <c r="E6821" s="6">
        <v>62322154.37506692</v>
      </c>
      <c r="F6821" s="6">
        <v>78653702.30354868</v>
      </c>
      <c r="G6821" s="6">
        <v>112192134.81299825</v>
      </c>
      <c r="H6821" s="6">
        <f>NPV(Supuestos!$B$22,C6821:G6821)+B6821</f>
        <v>63665103.79481185</v>
      </c>
      <c r="I6821" s="2">
        <f>IFERROR(IRR(B6821:G6821),"")</f>
        <v>0.2636088061118637</v>
      </c>
      <c r="J6821" s="2">
        <f>IFERROR(MIRR(B6821:G6821,Supuestos!$B$22,Supuestos!$B$22),"")</f>
        <v>0.21120799427364245</v>
      </c>
      <c r="K6821" s="6">
        <v>7802.596826549145</v>
      </c>
      <c r="L6821" s="6">
        <v>41702.20800989335</v>
      </c>
      <c r="M6821" s="6">
        <v>153892165.77415746</v>
      </c>
      <c r="N6821" s="6">
        <v>3277.4077045731246</v>
      </c>
      <c r="O6821" s="6">
        <v>105362372.3548959</v>
      </c>
    </row>
    <row r="6822">
      <c r="A6822">
        <v>6818</v>
      </c>
      <c r="B6822" s="6">
        <v>-164259426.76448753</v>
      </c>
      <c r="C6822" s="6">
        <v>45844851.10677719</v>
      </c>
      <c r="D6822" s="6">
        <v>50934461.46163948</v>
      </c>
      <c r="E6822" s="6">
        <v>41833864.18612973</v>
      </c>
      <c r="F6822" s="6">
        <v>45024826.22973582</v>
      </c>
      <c r="G6822" s="6">
        <v>90548976.83252624</v>
      </c>
      <c r="H6822" s="6">
        <f>NPV(Supuestos!$B$22,C6822:G6822)+B6822</f>
        <v>17071048.580582198</v>
      </c>
      <c r="I6822" s="2">
        <f>IFERROR(IRR(B6822:G6822),"")</f>
        <v>0.17861732968052152</v>
      </c>
      <c r="J6822" s="2">
        <f>IFERROR(MIRR(B6822:G6822,Supuestos!$B$22,Supuestos!$B$22),"")</f>
        <v>0.16276767742739828</v>
      </c>
      <c r="K6822" s="6">
        <v>7844.194424640387</v>
      </c>
      <c r="L6822" s="6">
        <v>39660.97149227778</v>
      </c>
      <c r="M6822" s="6">
        <v>139370757.0480438</v>
      </c>
      <c r="N6822" s="6">
        <v>3471.205339425554</v>
      </c>
      <c r="O6822" s="6">
        <v>114017458.08611608</v>
      </c>
    </row>
    <row r="6823">
      <c r="A6823">
        <v>6819</v>
      </c>
      <c r="B6823" s="6">
        <v>-157073015.46487328</v>
      </c>
      <c r="C6823" s="6">
        <v>72263888.64673193</v>
      </c>
      <c r="D6823" s="6">
        <v>71349623.36835836</v>
      </c>
      <c r="E6823" s="6">
        <v>59249224.34029385</v>
      </c>
      <c r="F6823" s="6">
        <v>81352141.69011106</v>
      </c>
      <c r="G6823" s="6">
        <v>104148229.37434253</v>
      </c>
      <c r="H6823" s="6">
        <f>NPV(Supuestos!$B$22,C6823:G6823)+B6823</f>
        <v>103467443.08046266</v>
      </c>
      <c r="I6823" s="2">
        <f>IFERROR(IRR(B6823:G6823),"")</f>
        <v>0.3748685986545809</v>
      </c>
      <c r="J6823" s="2">
        <f>IFERROR(MIRR(B6823:G6823,Supuestos!$B$22,Supuestos!$B$22),"")</f>
        <v>0.2614195851907981</v>
      </c>
      <c r="K6823" s="6">
        <v>8660.595977701672</v>
      </c>
      <c r="L6823" s="6">
        <v>37806.029787291525</v>
      </c>
      <c r="M6823" s="6">
        <v>130879195.50417836</v>
      </c>
      <c r="N6823" s="6">
        <v>3342.7595647983253</v>
      </c>
      <c r="O6823" s="6">
        <v>108474753.58630328</v>
      </c>
    </row>
    <row r="6824">
      <c r="A6824">
        <v>6820</v>
      </c>
      <c r="B6824" s="6">
        <v>-185790804.70414442</v>
      </c>
      <c r="C6824" s="6">
        <v>74090944.23580079</v>
      </c>
      <c r="D6824" s="6">
        <v>77584313.75698985</v>
      </c>
      <c r="E6824" s="6">
        <v>83749582.6515739</v>
      </c>
      <c r="F6824" s="6">
        <v>75829857.32168657</v>
      </c>
      <c r="G6824" s="6">
        <v>128264253.34708975</v>
      </c>
      <c r="H6824" s="6">
        <f>NPV(Supuestos!$B$22,C6824:G6824)+B6824</f>
        <v>106942241.48327634</v>
      </c>
      <c r="I6824" s="2">
        <f>IFERROR(IRR(B6824:G6824),"")</f>
        <v>0.34198985611692073</v>
      </c>
      <c r="J6824" s="2">
        <f>IFERROR(MIRR(B6824:G6824,Supuestos!$B$22,Supuestos!$B$22),"")</f>
        <v>0.24851670804430537</v>
      </c>
      <c r="K6824" s="6">
        <v>8291.265118413256</v>
      </c>
      <c r="L6824" s="6">
        <v>42501.33998190272</v>
      </c>
      <c r="M6824" s="6">
        <v>157599614.4899226</v>
      </c>
      <c r="N6824" s="6">
        <v>3444.08296411857</v>
      </c>
      <c r="O6824" s="6">
        <v>108396433.404503</v>
      </c>
    </row>
    <row r="6825">
      <c r="A6825">
        <v>6821</v>
      </c>
      <c r="B6825" s="6">
        <v>-166865912.75210103</v>
      </c>
      <c r="C6825" s="6">
        <v>80194489.30534202</v>
      </c>
      <c r="D6825" s="6">
        <v>77825067.40653455</v>
      </c>
      <c r="E6825" s="6">
        <v>77463297.8614685</v>
      </c>
      <c r="F6825" s="6">
        <v>95142255.18577056</v>
      </c>
      <c r="G6825" s="6">
        <v>112696525.21522485</v>
      </c>
      <c r="H6825" s="6">
        <f>NPV(Supuestos!$B$22,C6825:G6825)+B6825</f>
        <v>130512408.99514322</v>
      </c>
      <c r="I6825" s="2">
        <f>IFERROR(IRR(B6825:G6825),"")</f>
        <v>0.41369077609084015</v>
      </c>
      <c r="J6825" s="2">
        <f>IFERROR(MIRR(B6825:G6825,Supuestos!$B$22,Supuestos!$B$22),"")</f>
        <v>0.2796558514346543</v>
      </c>
      <c r="K6825" s="6">
        <v>7973.563480592953</v>
      </c>
      <c r="L6825" s="6">
        <v>46387.657846550705</v>
      </c>
      <c r="M6825" s="6">
        <v>137275917.9876612</v>
      </c>
      <c r="N6825" s="6">
        <v>3361.6279625333846</v>
      </c>
      <c r="O6825" s="6">
        <v>109684227.14663593</v>
      </c>
    </row>
    <row r="6826">
      <c r="A6826">
        <v>6822</v>
      </c>
      <c r="B6826" s="6">
        <v>-150616383.91330045</v>
      </c>
      <c r="C6826" s="6">
        <v>49838787.223712996</v>
      </c>
      <c r="D6826" s="6">
        <v>45887049.85577251</v>
      </c>
      <c r="E6826" s="6">
        <v>36998213.48602308</v>
      </c>
      <c r="F6826" s="6">
        <v>21805784.939199433</v>
      </c>
      <c r="G6826" s="6">
        <v>82917943.3635668</v>
      </c>
      <c r="H6826" s="6">
        <f>NPV(Supuestos!$B$22,C6826:G6826)+B6826</f>
        <v>9358942.279481255</v>
      </c>
      <c r="I6826" s="2">
        <f>IFERROR(IRR(B6826:G6826),"")</f>
        <v>0.164581418565261</v>
      </c>
      <c r="J6826" s="2">
        <f>IFERROR(MIRR(B6826:G6826,Supuestos!$B$22,Supuestos!$B$22),"")</f>
        <v>0.1538278275691045</v>
      </c>
      <c r="K6826" s="6">
        <v>7993.6526693055375</v>
      </c>
      <c r="L6826" s="6">
        <v>35199.509833374206</v>
      </c>
      <c r="M6826" s="6">
        <v>128106571.4542766</v>
      </c>
      <c r="N6826" s="6">
        <v>3420.442919867734</v>
      </c>
      <c r="O6826" s="6">
        <v>111265560.53271835</v>
      </c>
    </row>
    <row r="6827">
      <c r="A6827">
        <v>6823</v>
      </c>
      <c r="B6827" s="6">
        <v>-173731049.91720906</v>
      </c>
      <c r="C6827" s="6">
        <v>68798870.05009769</v>
      </c>
      <c r="D6827" s="6">
        <v>63169287.95014617</v>
      </c>
      <c r="E6827" s="6">
        <v>57808075.924506634</v>
      </c>
      <c r="F6827" s="6">
        <v>53213658.221508995</v>
      </c>
      <c r="G6827" s="6">
        <v>103801794.02718717</v>
      </c>
      <c r="H6827" s="6">
        <f>NPV(Supuestos!$B$22,C6827:G6827)+B6827</f>
        <v>59662513.263087995</v>
      </c>
      <c r="I6827" s="2">
        <f>IFERROR(IRR(B6827:G6827),"")</f>
        <v>0.2691703369037791</v>
      </c>
      <c r="J6827" s="2">
        <f>IFERROR(MIRR(B6827:G6827,Supuestos!$B$22,Supuestos!$B$22),"")</f>
        <v>0.20933643450757677</v>
      </c>
      <c r="K6827" s="6">
        <v>7904.255312710907</v>
      </c>
      <c r="L6827" s="6">
        <v>43127.26109434791</v>
      </c>
      <c r="M6827" s="6">
        <v>146459939.30699548</v>
      </c>
      <c r="N6827" s="6">
        <v>3523.1410718522966</v>
      </c>
      <c r="O6827" s="6">
        <v>109967160.54903615</v>
      </c>
    </row>
    <row r="6828">
      <c r="A6828">
        <v>6824</v>
      </c>
      <c r="B6828" s="6">
        <v>-180524710.35112107</v>
      </c>
      <c r="C6828" s="6">
        <v>58703870.76063627</v>
      </c>
      <c r="D6828" s="6">
        <v>54463849.72536502</v>
      </c>
      <c r="E6828" s="6">
        <v>44836204.591206</v>
      </c>
      <c r="F6828" s="6">
        <v>47145492.38191331</v>
      </c>
      <c r="G6828" s="6">
        <v>94763949.88985091</v>
      </c>
      <c r="H6828" s="6">
        <f>NPV(Supuestos!$B$22,C6828:G6828)+B6828</f>
        <v>20272580.245935455</v>
      </c>
      <c r="I6828" s="2">
        <f>IFERROR(IRR(B6828:G6828),"")</f>
        <v>0.1831574113534957</v>
      </c>
      <c r="J6828" s="2">
        <f>IFERROR(MIRR(B6828:G6828,Supuestos!$B$22,Supuestos!$B$22),"")</f>
        <v>0.1645257327414238</v>
      </c>
      <c r="K6828" s="6">
        <v>8022.289487447795</v>
      </c>
      <c r="L6828" s="6">
        <v>38254.746280747146</v>
      </c>
      <c r="M6828" s="6">
        <v>155973458.43647942</v>
      </c>
      <c r="N6828" s="6">
        <v>3474.8057967362306</v>
      </c>
      <c r="O6828" s="6">
        <v>115333840.82096034</v>
      </c>
    </row>
    <row r="6829">
      <c r="A6829">
        <v>6825</v>
      </c>
      <c r="B6829" s="6">
        <v>-163533800.35422075</v>
      </c>
      <c r="C6829" s="6">
        <v>63733858.88109569</v>
      </c>
      <c r="D6829" s="6">
        <v>68395052.04254545</v>
      </c>
      <c r="E6829" s="6">
        <v>76412084.5190699</v>
      </c>
      <c r="F6829" s="6">
        <v>80548419.440282</v>
      </c>
      <c r="G6829" s="6">
        <v>127608643.54304484</v>
      </c>
      <c r="H6829" s="6">
        <f>NPV(Supuestos!$B$22,C6829:G6829)+B6829</f>
        <v>110543906.88154593</v>
      </c>
      <c r="I6829" s="2">
        <f>IFERROR(IRR(B6829:G6829),"")</f>
        <v>0.3651273894265322</v>
      </c>
      <c r="J6829" s="2">
        <f>IFERROR(MIRR(B6829:G6829,Supuestos!$B$22,Supuestos!$B$22),"")</f>
        <v>0.26403205637487326</v>
      </c>
      <c r="K6829" s="6">
        <v>8743.330024738201</v>
      </c>
      <c r="L6829" s="6">
        <v>37730.62392090766</v>
      </c>
      <c r="M6829" s="6">
        <v>137142496.59583858</v>
      </c>
      <c r="N6829" s="6">
        <v>3408.6274004541337</v>
      </c>
      <c r="O6829" s="6">
        <v>108912557.65429771</v>
      </c>
    </row>
    <row r="6830">
      <c r="A6830">
        <v>6826</v>
      </c>
      <c r="B6830" s="6">
        <v>-170565884.2426701</v>
      </c>
      <c r="C6830" s="6">
        <v>70138478.89723302</v>
      </c>
      <c r="D6830" s="6">
        <v>74569008.40541607</v>
      </c>
      <c r="E6830" s="6">
        <v>64745495.866021395</v>
      </c>
      <c r="F6830" s="6">
        <v>75730782.94789267</v>
      </c>
      <c r="G6830" s="6">
        <v>113131402.28622243</v>
      </c>
      <c r="H6830" s="6">
        <f>NPV(Supuestos!$B$22,C6830:G6830)+B6830</f>
        <v>95634501.63206524</v>
      </c>
      <c r="I6830" s="2">
        <f>IFERROR(IRR(B6830:G6830),"")</f>
        <v>0.3396588016638281</v>
      </c>
      <c r="J6830" s="2">
        <f>IFERROR(MIRR(B6830:G6830,Supuestos!$B$22,Supuestos!$B$22),"")</f>
        <v>0.24614377820505284</v>
      </c>
      <c r="K6830" s="6">
        <v>8885.17395191318</v>
      </c>
      <c r="L6830" s="6">
        <v>36322.8877956038</v>
      </c>
      <c r="M6830" s="6">
        <v>144747070.12268898</v>
      </c>
      <c r="N6830" s="6">
        <v>3264.124795204649</v>
      </c>
      <c r="O6830" s="6">
        <v>112622255.74811246</v>
      </c>
    </row>
    <row r="6831">
      <c r="A6831">
        <v>6827</v>
      </c>
      <c r="B6831" s="6">
        <v>-158939319.11174393</v>
      </c>
      <c r="C6831" s="6">
        <v>83525629.07317342</v>
      </c>
      <c r="D6831" s="6">
        <v>65832273.959852375</v>
      </c>
      <c r="E6831" s="6">
        <v>85715613.43687478</v>
      </c>
      <c r="F6831" s="6">
        <v>70698535.82229552</v>
      </c>
      <c r="G6831" s="6">
        <v>117076533.57082781</v>
      </c>
      <c r="H6831" s="6">
        <f>NPV(Supuestos!$B$22,C6831:G6831)+B6831</f>
        <v>125505262.83550775</v>
      </c>
      <c r="I6831" s="2">
        <f>IFERROR(IRR(B6831:G6831),"")</f>
        <v>0.4204891565699602</v>
      </c>
      <c r="J6831" s="2">
        <f>IFERROR(MIRR(B6831:G6831,Supuestos!$B$22,Supuestos!$B$22),"")</f>
        <v>0.28073156958209444</v>
      </c>
      <c r="K6831" s="6">
        <v>8911.159132468028</v>
      </c>
      <c r="L6831" s="6">
        <v>39625.62507172856</v>
      </c>
      <c r="M6831" s="6">
        <v>130690499.05272889</v>
      </c>
      <c r="N6831" s="6">
        <v>3397.3167108992734</v>
      </c>
      <c r="O6831" s="6">
        <v>114406772.50280745</v>
      </c>
    </row>
    <row r="6832">
      <c r="A6832">
        <v>6828</v>
      </c>
      <c r="B6832" s="6">
        <v>-154390999.22092947</v>
      </c>
      <c r="C6832" s="6">
        <v>77528615.70946723</v>
      </c>
      <c r="D6832" s="6">
        <v>84627868.34866156</v>
      </c>
      <c r="E6832" s="6">
        <v>84681439.29880622</v>
      </c>
      <c r="F6832" s="6">
        <v>92923415.18483855</v>
      </c>
      <c r="G6832" s="6">
        <v>139205585.44092676</v>
      </c>
      <c r="H6832" s="6">
        <f>NPV(Supuestos!$B$22,C6832:G6832)+B6832</f>
        <v>163209655.01329744</v>
      </c>
      <c r="I6832" s="2">
        <f>IFERROR(IRR(B6832:G6832),"")</f>
        <v>0.4867118455818302</v>
      </c>
      <c r="J6832" s="2">
        <f>IFERROR(MIRR(B6832:G6832,Supuestos!$B$22,Supuestos!$B$22),"")</f>
        <v>0.3169119343217697</v>
      </c>
      <c r="K6832" s="6">
        <v>9370.057132562488</v>
      </c>
      <c r="L6832" s="6">
        <v>37973.73348699945</v>
      </c>
      <c r="M6832" s="6">
        <v>125925715.03613858</v>
      </c>
      <c r="N6832" s="6">
        <v>3341.3315282203257</v>
      </c>
      <c r="O6832" s="6">
        <v>111892182.81612928</v>
      </c>
    </row>
    <row r="6833">
      <c r="A6833">
        <v>6829</v>
      </c>
      <c r="B6833" s="6">
        <v>-160173895.9229055</v>
      </c>
      <c r="C6833" s="6">
        <v>35790611.42201663</v>
      </c>
      <c r="D6833" s="6">
        <v>57287207.35676307</v>
      </c>
      <c r="E6833" s="6">
        <v>48151493.67494759</v>
      </c>
      <c r="F6833" s="6">
        <v>54561312.36061832</v>
      </c>
      <c r="G6833" s="6">
        <v>86924892.43949467</v>
      </c>
      <c r="H6833" s="6">
        <f>NPV(Supuestos!$B$22,C6833:G6833)+B6833</f>
        <v>25253652.04732459</v>
      </c>
      <c r="I6833" s="2">
        <f>IFERROR(IRR(B6833:G6833),"")</f>
        <v>0.19633512657328978</v>
      </c>
      <c r="J6833" s="2">
        <f>IFERROR(MIRR(B6833:G6833,Supuestos!$B$22,Supuestos!$B$22),"")</f>
        <v>0.17387365134346822</v>
      </c>
      <c r="K6833" s="6">
        <v>7873.092977075432</v>
      </c>
      <c r="L6833" s="6">
        <v>37155.06051984048</v>
      </c>
      <c r="M6833" s="6">
        <v>136771876.23958</v>
      </c>
      <c r="N6833" s="6">
        <v>3339.1133228937783</v>
      </c>
      <c r="O6833" s="6">
        <v>108918678.38229708</v>
      </c>
    </row>
    <row r="6834">
      <c r="A6834">
        <v>6830</v>
      </c>
      <c r="B6834" s="6">
        <v>-167850579.6699299</v>
      </c>
      <c r="C6834" s="6">
        <v>53325184.47985954</v>
      </c>
      <c r="D6834" s="6">
        <v>42280715.864637904</v>
      </c>
      <c r="E6834" s="6">
        <v>55107121.532675214</v>
      </c>
      <c r="F6834" s="6">
        <v>40515759.39001086</v>
      </c>
      <c r="G6834" s="6">
        <v>97870591.7559067</v>
      </c>
      <c r="H6834" s="6">
        <f>NPV(Supuestos!$B$22,C6834:G6834)+B6834</f>
        <v>23474773.8346099</v>
      </c>
      <c r="I6834" s="2">
        <f>IFERROR(IRR(B6834:G6834),"")</f>
        <v>0.1917983854983376</v>
      </c>
      <c r="J6834" s="2">
        <f>IFERROR(MIRR(B6834:G6834,Supuestos!$B$22,Supuestos!$B$22),"")</f>
        <v>0.17023959172141923</v>
      </c>
      <c r="K6834" s="6">
        <v>7358.9652386716925</v>
      </c>
      <c r="L6834" s="6">
        <v>42480.111756561564</v>
      </c>
      <c r="M6834" s="6">
        <v>142841806.40981588</v>
      </c>
      <c r="N6834" s="6">
        <v>3283.759949511538</v>
      </c>
      <c r="O6834" s="6">
        <v>113706712.69283159</v>
      </c>
    </row>
    <row r="6835">
      <c r="A6835">
        <v>6831</v>
      </c>
      <c r="B6835" s="6">
        <v>-162612835.76203167</v>
      </c>
      <c r="C6835" s="6">
        <v>28334304.9774296</v>
      </c>
      <c r="D6835" s="6">
        <v>36291537.16861169</v>
      </c>
      <c r="E6835" s="6">
        <v>51044872.422819436</v>
      </c>
      <c r="F6835" s="6">
        <v>42537417.48360714</v>
      </c>
      <c r="G6835" s="6">
        <v>72009037.90928747</v>
      </c>
      <c r="H6835" s="6">
        <f>NPV(Supuestos!$B$22,C6835:G6835)+B6835</f>
        <v>-12794384.146882221</v>
      </c>
      <c r="I6835" s="2">
        <f>IFERROR(IRR(B6835:G6835),"")</f>
        <v>0.11095162815544614</v>
      </c>
      <c r="J6835" s="2">
        <f>IFERROR(MIRR(B6835:G6835,Supuestos!$B$22,Supuestos!$B$22),"")</f>
        <v>0.12146815902950236</v>
      </c>
      <c r="K6835" s="6">
        <v>7565.545791964618</v>
      </c>
      <c r="L6835" s="6">
        <v>35147.215006669445</v>
      </c>
      <c r="M6835" s="6">
        <v>141340206.594593</v>
      </c>
      <c r="N6835" s="6">
        <v>3271.791353356093</v>
      </c>
      <c r="O6835" s="6">
        <v>108825226.50073993</v>
      </c>
    </row>
    <row r="6836">
      <c r="A6836">
        <v>6832</v>
      </c>
      <c r="B6836" s="6">
        <v>-174583785.30979317</v>
      </c>
      <c r="C6836" s="6">
        <v>45802230.849600606</v>
      </c>
      <c r="D6836" s="6">
        <v>40031966.4822378</v>
      </c>
      <c r="E6836" s="6">
        <v>44809035.909759834</v>
      </c>
      <c r="F6836" s="6">
        <v>48860294.297769144</v>
      </c>
      <c r="G6836" s="6">
        <v>97682350.3506122</v>
      </c>
      <c r="H6836" s="6">
        <f>NPV(Supuestos!$B$22,C6836:G6836)+B6836</f>
        <v>6304099.822104394</v>
      </c>
      <c r="I6836" s="2">
        <f>IFERROR(IRR(B6836:G6836),"")</f>
        <v>0.15314961622259451</v>
      </c>
      <c r="J6836" s="2">
        <f>IFERROR(MIRR(B6836:G6836,Supuestos!$B$22,Supuestos!$B$22),"")</f>
        <v>0.1481165213187614</v>
      </c>
      <c r="K6836" s="6">
        <v>8251.160802592807</v>
      </c>
      <c r="L6836" s="6">
        <v>33373.88449834168</v>
      </c>
      <c r="M6836" s="6">
        <v>152553922.30155504</v>
      </c>
      <c r="N6836" s="6">
        <v>3372.7139406216643</v>
      </c>
      <c r="O6836" s="6">
        <v>105304797.51481497</v>
      </c>
    </row>
    <row r="6837">
      <c r="A6837">
        <v>6833</v>
      </c>
      <c r="B6837" s="6">
        <v>-188891217.9911425</v>
      </c>
      <c r="C6837" s="6">
        <v>100089639.75614682</v>
      </c>
      <c r="D6837" s="6">
        <v>102936112.95094138</v>
      </c>
      <c r="E6837" s="6">
        <v>116798015.02107129</v>
      </c>
      <c r="F6837" s="6">
        <v>111683195.11869743</v>
      </c>
      <c r="G6837" s="6">
        <v>151904902.73408362</v>
      </c>
      <c r="H6837" s="6">
        <f>NPV(Supuestos!$B$22,C6837:G6837)+B6837</f>
        <v>201968104.9165473</v>
      </c>
      <c r="I6837" s="2">
        <f>IFERROR(IRR(B6837:G6837),"")</f>
        <v>0.5008545115185125</v>
      </c>
      <c r="J6837" s="2">
        <f>IFERROR(MIRR(B6837:G6837,Supuestos!$B$22,Supuestos!$B$22),"")</f>
        <v>0.3184588903617278</v>
      </c>
      <c r="K6837" s="6">
        <v>9011.41697687027</v>
      </c>
      <c r="L6837" s="6">
        <v>44361.44965393466</v>
      </c>
      <c r="M6837" s="6">
        <v>156910456.3487391</v>
      </c>
      <c r="N6837" s="6">
        <v>3292.828765977174</v>
      </c>
      <c r="O6837" s="6">
        <v>111758165.19714113</v>
      </c>
    </row>
    <row r="6838">
      <c r="A6838">
        <v>6834</v>
      </c>
      <c r="B6838" s="6">
        <v>-181452168.31649914</v>
      </c>
      <c r="C6838" s="6">
        <v>51252539.88901991</v>
      </c>
      <c r="D6838" s="6">
        <v>62696559.26039303</v>
      </c>
      <c r="E6838" s="6">
        <v>54382382.25234869</v>
      </c>
      <c r="F6838" s="6">
        <v>55613526.98697019</v>
      </c>
      <c r="G6838" s="6">
        <v>89700762.40453462</v>
      </c>
      <c r="H6838" s="6">
        <f>NPV(Supuestos!$B$22,C6838:G6838)+B6838</f>
        <v>27971163.15451425</v>
      </c>
      <c r="I6838" s="2">
        <f>IFERROR(IRR(B6838:G6838),"")</f>
        <v>0.19798488424299088</v>
      </c>
      <c r="J6838" s="2">
        <f>IFERROR(MIRR(B6838:G6838,Supuestos!$B$22,Supuestos!$B$22),"")</f>
        <v>0.17316049918905918</v>
      </c>
      <c r="K6838" s="6">
        <v>8125.024415547139</v>
      </c>
      <c r="L6838" s="6">
        <v>37791.20515317004</v>
      </c>
      <c r="M6838" s="6">
        <v>156887811.15150255</v>
      </c>
      <c r="N6838" s="6">
        <v>3467.922635624806</v>
      </c>
      <c r="O6838" s="6">
        <v>107051043.8216329</v>
      </c>
    </row>
    <row r="6839">
      <c r="A6839">
        <v>6835</v>
      </c>
      <c r="B6839" s="6">
        <v>-154985067.41805133</v>
      </c>
      <c r="C6839" s="6">
        <v>101491146.94827217</v>
      </c>
      <c r="D6839" s="6">
        <v>70416221.21961358</v>
      </c>
      <c r="E6839" s="6">
        <v>91670146.492632</v>
      </c>
      <c r="F6839" s="6">
        <v>72159972.59620708</v>
      </c>
      <c r="G6839" s="6">
        <v>137195297.56036</v>
      </c>
      <c r="H6839" s="6">
        <f>NPV(Supuestos!$B$22,C6839:G6839)+B6839</f>
        <v>164079422.9812237</v>
      </c>
      <c r="I6839" s="2">
        <f>IFERROR(IRR(B6839:G6839),"")</f>
        <v>0.5147198376528179</v>
      </c>
      <c r="J6839" s="2">
        <f>IFERROR(MIRR(B6839:G6839,Supuestos!$B$22,Supuestos!$B$22),"")</f>
        <v>0.31711159988017545</v>
      </c>
      <c r="K6839" s="6">
        <v>9275.606503064122</v>
      </c>
      <c r="L6839" s="6">
        <v>38949.76041259017</v>
      </c>
      <c r="M6839" s="6">
        <v>126082455.33998647</v>
      </c>
      <c r="N6839" s="6">
        <v>3363.0473867990077</v>
      </c>
      <c r="O6839" s="6">
        <v>114064946.45604263</v>
      </c>
    </row>
    <row r="6840">
      <c r="A6840">
        <v>6836</v>
      </c>
      <c r="B6840" s="6">
        <v>-156266810.72138375</v>
      </c>
      <c r="C6840" s="6">
        <v>98226887.16592972</v>
      </c>
      <c r="D6840" s="6">
        <v>89258825.64453661</v>
      </c>
      <c r="E6840" s="6">
        <v>90865385.31243835</v>
      </c>
      <c r="F6840" s="6">
        <v>92310925.40505593</v>
      </c>
      <c r="G6840" s="6">
        <v>149720306.94713852</v>
      </c>
      <c r="H6840" s="6">
        <f>NPV(Supuestos!$B$22,C6840:G6840)+B6840</f>
        <v>192325954.411362</v>
      </c>
      <c r="I6840" s="2">
        <f>IFERROR(IRR(B6840:G6840),"")</f>
        <v>0.5560412771843537</v>
      </c>
      <c r="J6840" s="2">
        <f>IFERROR(MIRR(B6840:G6840,Supuestos!$B$22,Supuestos!$B$22),"")</f>
        <v>0.33842849910583506</v>
      </c>
      <c r="K6840" s="6">
        <v>8534.1754010225</v>
      </c>
      <c r="L6840" s="6">
        <v>43868.28606725797</v>
      </c>
      <c r="M6840" s="6">
        <v>126316438.89416686</v>
      </c>
      <c r="N6840" s="6">
        <v>3163.535533255587</v>
      </c>
      <c r="O6840" s="6">
        <v>108597239.47743523</v>
      </c>
    </row>
    <row r="6841">
      <c r="A6841">
        <v>6837</v>
      </c>
      <c r="B6841" s="6">
        <v>-173912117.35519493</v>
      </c>
      <c r="C6841" s="6">
        <v>68303124.66406134</v>
      </c>
      <c r="D6841" s="6">
        <v>83351656.42858596</v>
      </c>
      <c r="E6841" s="6">
        <v>76152734.55360349</v>
      </c>
      <c r="F6841" s="6">
        <v>86523124.489779</v>
      </c>
      <c r="G6841" s="6">
        <v>109184961.84583001</v>
      </c>
      <c r="H6841" s="6">
        <f>NPV(Supuestos!$B$22,C6841:G6841)+B6841</f>
        <v>109476107.39942141</v>
      </c>
      <c r="I6841" s="2">
        <f>IFERROR(IRR(B6841:G6841),"")</f>
        <v>0.361238145670239</v>
      </c>
      <c r="J6841" s="2">
        <f>IFERROR(MIRR(B6841:G6841,Supuestos!$B$22,Supuestos!$B$22),"")</f>
        <v>0.25694201379579473</v>
      </c>
      <c r="K6841" s="6">
        <v>8371.32842892046</v>
      </c>
      <c r="L6841" s="6">
        <v>41618.88166993564</v>
      </c>
      <c r="M6841" s="6">
        <v>146039691.17092222</v>
      </c>
      <c r="N6841" s="6">
        <v>3460.5480229482055</v>
      </c>
      <c r="O6841" s="6">
        <v>108643550.80289803</v>
      </c>
    </row>
    <row r="6842">
      <c r="A6842">
        <v>6838</v>
      </c>
      <c r="B6842" s="6">
        <v>-171821958.2314258</v>
      </c>
      <c r="C6842" s="6">
        <v>58059296.39334033</v>
      </c>
      <c r="D6842" s="6">
        <v>72364339.2673567</v>
      </c>
      <c r="E6842" s="6">
        <v>61622725.656052895</v>
      </c>
      <c r="F6842" s="6">
        <v>48007928.42131189</v>
      </c>
      <c r="G6842" s="6">
        <v>108164725.36997716</v>
      </c>
      <c r="H6842" s="6">
        <f>NPV(Supuestos!$B$22,C6842:G6842)+B6842</f>
        <v>60984759.50706926</v>
      </c>
      <c r="I6842" s="2">
        <f>IFERROR(IRR(B6842:G6842),"")</f>
        <v>0.27010158193092415</v>
      </c>
      <c r="J6842" s="2">
        <f>IFERROR(MIRR(B6842:G6842,Supuestos!$B$22,Supuestos!$B$22),"")</f>
        <v>0.21140181510883793</v>
      </c>
      <c r="K6842" s="6">
        <v>7808.067094872787</v>
      </c>
      <c r="L6842" s="6">
        <v>42146.70235574772</v>
      </c>
      <c r="M6842" s="6">
        <v>145495215.8457209</v>
      </c>
      <c r="N6842" s="6">
        <v>3367.8177184735737</v>
      </c>
      <c r="O6842" s="6">
        <v>112351489.28300746</v>
      </c>
    </row>
    <row r="6843">
      <c r="A6843">
        <v>6839</v>
      </c>
      <c r="B6843" s="6">
        <v>-178118867.0752805</v>
      </c>
      <c r="C6843" s="6">
        <v>81593403.69923252</v>
      </c>
      <c r="D6843" s="6">
        <v>86339041.36996831</v>
      </c>
      <c r="E6843" s="6">
        <v>71643451.3983237</v>
      </c>
      <c r="F6843" s="6">
        <v>96172477.41994366</v>
      </c>
      <c r="G6843" s="6">
        <v>144210838.73872626</v>
      </c>
      <c r="H6843" s="6">
        <f>NPV(Supuestos!$B$22,C6843:G6843)+B6843</f>
        <v>140087089.662233</v>
      </c>
      <c r="I6843" s="2">
        <f>IFERROR(IRR(B6843:G6843),"")</f>
        <v>0.40668905031058705</v>
      </c>
      <c r="J6843" s="2">
        <f>IFERROR(MIRR(B6843:G6843,Supuestos!$B$22,Supuestos!$B$22),"")</f>
        <v>0.2802787217291509</v>
      </c>
      <c r="K6843" s="6">
        <v>9008.28345131256</v>
      </c>
      <c r="L6843" s="6">
        <v>41804.36648783087</v>
      </c>
      <c r="M6843" s="6">
        <v>147992020.44928592</v>
      </c>
      <c r="N6843" s="6">
        <v>3470.3953757571676</v>
      </c>
      <c r="O6843" s="6">
        <v>116583432.69926916</v>
      </c>
    </row>
    <row r="6844">
      <c r="A6844">
        <v>6840</v>
      </c>
      <c r="B6844" s="6">
        <v>-168109163.81663862</v>
      </c>
      <c r="C6844" s="6">
        <v>49553060.614634365</v>
      </c>
      <c r="D6844" s="6">
        <v>45573322.58946349</v>
      </c>
      <c r="E6844" s="6">
        <v>56815417.87253643</v>
      </c>
      <c r="F6844" s="6">
        <v>53070015.50320766</v>
      </c>
      <c r="G6844" s="6">
        <v>72211029.22171776</v>
      </c>
      <c r="H6844" s="6">
        <f>NPV(Supuestos!$B$22,C6844:G6844)+B6844</f>
        <v>17700269.15402412</v>
      </c>
      <c r="I6844" s="2">
        <f>IFERROR(IRR(B6844:G6844),"")</f>
        <v>0.1803248634267713</v>
      </c>
      <c r="J6844" s="2">
        <f>IFERROR(MIRR(B6844:G6844,Supuestos!$B$22,Supuestos!$B$22),"")</f>
        <v>0.16305465900934335</v>
      </c>
      <c r="K6844" s="6">
        <v>8004.516137287588</v>
      </c>
      <c r="L6844" s="6">
        <v>36967.89156190535</v>
      </c>
      <c r="M6844" s="6">
        <v>144436357.0511371</v>
      </c>
      <c r="N6844" s="6">
        <v>3430.028837018957</v>
      </c>
      <c r="O6844" s="6">
        <v>112901856.4994769</v>
      </c>
    </row>
    <row r="6845">
      <c r="A6845">
        <v>6841</v>
      </c>
      <c r="B6845" s="6">
        <v>-158473944.40913442</v>
      </c>
      <c r="C6845" s="6">
        <v>44688829.37053842</v>
      </c>
      <c r="D6845" s="6">
        <v>41780371.74506365</v>
      </c>
      <c r="E6845" s="6">
        <v>50911853.152811185</v>
      </c>
      <c r="F6845" s="6">
        <v>43141736.71613994</v>
      </c>
      <c r="G6845" s="6">
        <v>72642590.4116487</v>
      </c>
      <c r="H6845" s="6">
        <f>NPV(Supuestos!$B$22,C6845:G6845)+B6845</f>
        <v>10511129.808192458</v>
      </c>
      <c r="I6845" s="2">
        <f>IFERROR(IRR(B6845:G6845),"")</f>
        <v>0.16535209094232586</v>
      </c>
      <c r="J6845" s="2">
        <f>IFERROR(MIRR(B6845:G6845,Supuestos!$B$22,Supuestos!$B$22),"")</f>
        <v>0.15473664238032714</v>
      </c>
      <c r="K6845" s="6">
        <v>7731.401426607205</v>
      </c>
      <c r="L6845" s="6">
        <v>36852.70691109263</v>
      </c>
      <c r="M6845" s="6">
        <v>135680098.7461937</v>
      </c>
      <c r="N6845" s="6">
        <v>3429.3251112724342</v>
      </c>
      <c r="O6845" s="6">
        <v>107650637.39388032</v>
      </c>
    </row>
    <row r="6846">
      <c r="A6846">
        <v>6842</v>
      </c>
      <c r="B6846" s="6">
        <v>-166793489.20441735</v>
      </c>
      <c r="C6846" s="6">
        <v>35395359.71373759</v>
      </c>
      <c r="D6846" s="6">
        <v>35849631.67919956</v>
      </c>
      <c r="E6846" s="6">
        <v>31707951.887410738</v>
      </c>
      <c r="F6846" s="6">
        <v>32978704.33410784</v>
      </c>
      <c r="G6846" s="6">
        <v>77779178.08738193</v>
      </c>
      <c r="H6846" s="6">
        <f>NPV(Supuestos!$B$22,C6846:G6846)+B6846</f>
        <v>-26835727.958449744</v>
      </c>
      <c r="I6846" s="2">
        <f>IFERROR(IRR(B6846:G6846),"")</f>
        <v>0.0781010833522355</v>
      </c>
      <c r="J6846" s="2">
        <f>IFERROR(MIRR(B6846:G6846,Supuestos!$B$22,Supuestos!$B$22),"")</f>
        <v>0.1006986401698522</v>
      </c>
      <c r="K6846" s="6">
        <v>7307.022037944994</v>
      </c>
      <c r="L6846" s="6">
        <v>39918.57235657986</v>
      </c>
      <c r="M6846" s="6">
        <v>143458618.16979086</v>
      </c>
      <c r="N6846" s="6">
        <v>3463.176031317562</v>
      </c>
      <c r="O6846" s="6">
        <v>113104601.5528578</v>
      </c>
    </row>
    <row r="6847">
      <c r="A6847">
        <v>6843</v>
      </c>
      <c r="B6847" s="6">
        <v>-174795715.38487902</v>
      </c>
      <c r="C6847" s="6">
        <v>49862734.867811</v>
      </c>
      <c r="D6847" s="6">
        <v>68420237.04979637</v>
      </c>
      <c r="E6847" s="6">
        <v>67266366.3920167</v>
      </c>
      <c r="F6847" s="6">
        <v>56843945.316979334</v>
      </c>
      <c r="G6847" s="6">
        <v>105197438.85194789</v>
      </c>
      <c r="H6847" s="6">
        <f>NPV(Supuestos!$B$22,C6847:G6847)+B6847</f>
        <v>55285989.96101702</v>
      </c>
      <c r="I6847" s="2">
        <f>IFERROR(IRR(B6847:G6847),"")</f>
        <v>0.2527291505363188</v>
      </c>
      <c r="J6847" s="2">
        <f>IFERROR(MIRR(B6847:G6847,Supuestos!$B$22,Supuestos!$B$22),"")</f>
        <v>0.20441210644550245</v>
      </c>
      <c r="K6847" s="6">
        <v>8206.003620316456</v>
      </c>
      <c r="L6847" s="6">
        <v>40042.41530661899</v>
      </c>
      <c r="M6847" s="6">
        <v>148508658.98709258</v>
      </c>
      <c r="N6847" s="6">
        <v>3359.754091221839</v>
      </c>
      <c r="O6847" s="6">
        <v>114661927.59466602</v>
      </c>
    </row>
    <row r="6848">
      <c r="A6848">
        <v>6844</v>
      </c>
      <c r="B6848" s="6">
        <v>-164067315.1375874</v>
      </c>
      <c r="C6848" s="6">
        <v>73886180.94845587</v>
      </c>
      <c r="D6848" s="6">
        <v>71576592.8221527</v>
      </c>
      <c r="E6848" s="6">
        <v>87679400.19037299</v>
      </c>
      <c r="F6848" s="6">
        <v>69214948.15239891</v>
      </c>
      <c r="G6848" s="6">
        <v>125978746.07421796</v>
      </c>
      <c r="H6848" s="6">
        <f>NPV(Supuestos!$B$22,C6848:G6848)+B6848</f>
        <v>121412304.73877533</v>
      </c>
      <c r="I6848" s="2">
        <f>IFERROR(IRR(B6848:G6848),"")</f>
        <v>0.39533593838854586</v>
      </c>
      <c r="J6848" s="2">
        <f>IFERROR(MIRR(B6848:G6848,Supuestos!$B$22,Supuestos!$B$22),"")</f>
        <v>0.2735484131901085</v>
      </c>
      <c r="K6848" s="6">
        <v>8337.127781715191</v>
      </c>
      <c r="L6848" s="6">
        <v>40361.05484963718</v>
      </c>
      <c r="M6848" s="6">
        <v>137147693.40268815</v>
      </c>
      <c r="N6848" s="6">
        <v>3251.699946913868</v>
      </c>
      <c r="O6848" s="6">
        <v>109323930.15933728</v>
      </c>
    </row>
    <row r="6849">
      <c r="A6849">
        <v>6845</v>
      </c>
      <c r="B6849" s="6">
        <v>-189580816.37217098</v>
      </c>
      <c r="C6849" s="6">
        <v>65759535.623714186</v>
      </c>
      <c r="D6849" s="6">
        <v>57999924.63834409</v>
      </c>
      <c r="E6849" s="6">
        <v>83115090.40951438</v>
      </c>
      <c r="F6849" s="6">
        <v>53271762.30100643</v>
      </c>
      <c r="G6849" s="6">
        <v>120276449.97845224</v>
      </c>
      <c r="H6849" s="6">
        <f>NPV(Supuestos!$B$22,C6849:G6849)+B6849</f>
        <v>62841343.04086099</v>
      </c>
      <c r="I6849" s="2">
        <f>IFERROR(IRR(B6849:G6849),"")</f>
        <v>0.25928065922420296</v>
      </c>
      <c r="J6849" s="2">
        <f>IFERROR(MIRR(B6849:G6849,Supuestos!$B$22,Supuestos!$B$22),"")</f>
        <v>0.20717843623960674</v>
      </c>
      <c r="K6849" s="6">
        <v>8187.335339226288</v>
      </c>
      <c r="L6849" s="6">
        <v>40662.01282676324</v>
      </c>
      <c r="M6849" s="6">
        <v>162947733.6057205</v>
      </c>
      <c r="N6849" s="6">
        <v>3336.3144574686885</v>
      </c>
      <c r="O6849" s="6">
        <v>110791378.17853613</v>
      </c>
    </row>
    <row r="6850">
      <c r="A6850">
        <v>6846</v>
      </c>
      <c r="B6850" s="6">
        <v>-161925510.2535265</v>
      </c>
      <c r="C6850" s="6">
        <v>46511757.85022636</v>
      </c>
      <c r="D6850" s="6">
        <v>37866963.38576742</v>
      </c>
      <c r="E6850" s="6">
        <v>33696784.695989355</v>
      </c>
      <c r="F6850" s="6">
        <v>32553538.30499042</v>
      </c>
      <c r="G6850" s="6">
        <v>86574762.44076431</v>
      </c>
      <c r="H6850" s="6">
        <f>NPV(Supuestos!$B$22,C6850:G6850)+B6850</f>
        <v>-5005427.355974212</v>
      </c>
      <c r="I6850" s="2">
        <f>IFERROR(IRR(B6850:G6850),"")</f>
        <v>0.1281431601748497</v>
      </c>
      <c r="J6850" s="2">
        <f>IFERROR(MIRR(B6850:G6850,Supuestos!$B$22,Supuestos!$B$22),"")</f>
        <v>0.13286328578238193</v>
      </c>
      <c r="K6850" s="6">
        <v>8213.009834010058</v>
      </c>
      <c r="L6850" s="6">
        <v>32472.47405642364</v>
      </c>
      <c r="M6850" s="6">
        <v>140589770.352723</v>
      </c>
      <c r="N6850" s="6">
        <v>3429.492258684089</v>
      </c>
      <c r="O6850" s="6">
        <v>111913254.54735713</v>
      </c>
    </row>
    <row r="6851">
      <c r="A6851">
        <v>6847</v>
      </c>
      <c r="B6851" s="6">
        <v>-156640522.15773645</v>
      </c>
      <c r="C6851" s="6">
        <v>56635635.69595556</v>
      </c>
      <c r="D6851" s="6">
        <v>57716087.42028588</v>
      </c>
      <c r="E6851" s="6">
        <v>55032644.27474077</v>
      </c>
      <c r="F6851" s="6">
        <v>62395765.61420615</v>
      </c>
      <c r="G6851" s="6">
        <v>100581909.82352954</v>
      </c>
      <c r="H6851" s="6">
        <f>NPV(Supuestos!$B$22,C6851:G6851)+B6851</f>
        <v>63778376.89407972</v>
      </c>
      <c r="I6851" s="2">
        <f>IFERROR(IRR(B6851:G6851),"")</f>
        <v>0.2847488274063263</v>
      </c>
      <c r="J6851" s="2">
        <f>IFERROR(MIRR(B6851:G6851,Supuestos!$B$22,Supuestos!$B$22),"")</f>
        <v>0.22060120024133334</v>
      </c>
      <c r="K6851" s="6">
        <v>8095.391639237049</v>
      </c>
      <c r="L6851" s="6">
        <v>38754.28262531131</v>
      </c>
      <c r="M6851" s="6">
        <v>131542034.51377046</v>
      </c>
      <c r="N6851" s="6">
        <v>3274.529220598439</v>
      </c>
      <c r="O6851" s="6">
        <v>112705876.71153456</v>
      </c>
    </row>
    <row r="6852">
      <c r="A6852">
        <v>6848</v>
      </c>
      <c r="B6852" s="6">
        <v>-163281760.90713915</v>
      </c>
      <c r="C6852" s="6">
        <v>55115836.27225752</v>
      </c>
      <c r="D6852" s="6">
        <v>25942745.122181103</v>
      </c>
      <c r="E6852" s="6">
        <v>30546385.663199235</v>
      </c>
      <c r="F6852" s="6">
        <v>44019854.20533982</v>
      </c>
      <c r="G6852" s="6">
        <v>91268383.23476228</v>
      </c>
      <c r="H6852" s="6">
        <f>NPV(Supuestos!$B$22,C6852:G6852)+B6852</f>
        <v>-889270.1038214117</v>
      </c>
      <c r="I6852" s="2">
        <f>IFERROR(IRR(B6852:G6852),"")</f>
        <v>0.13794602891626853</v>
      </c>
      <c r="J6852" s="2">
        <f>IFERROR(MIRR(B6852:G6852,Supuestos!$B$22,Supuestos!$B$22),"")</f>
        <v>0.13875554545395863</v>
      </c>
      <c r="K6852" s="6">
        <v>7930.220032969739</v>
      </c>
      <c r="L6852" s="6">
        <v>34588.97561762781</v>
      </c>
      <c r="M6852" s="6">
        <v>141337905.91811404</v>
      </c>
      <c r="N6852" s="6">
        <v>3394.231020845473</v>
      </c>
      <c r="O6852" s="6">
        <v>108816478.68022704</v>
      </c>
    </row>
    <row r="6853">
      <c r="A6853">
        <v>6849</v>
      </c>
      <c r="B6853" s="6">
        <v>-178567468.2557233</v>
      </c>
      <c r="C6853" s="6">
        <v>65426273.45276801</v>
      </c>
      <c r="D6853" s="6">
        <v>44169478.0275563</v>
      </c>
      <c r="E6853" s="6">
        <v>57432309.492250085</v>
      </c>
      <c r="F6853" s="6">
        <v>66324904.28704349</v>
      </c>
      <c r="G6853" s="6">
        <v>112111234.81951019</v>
      </c>
      <c r="H6853" s="6">
        <f>NPV(Supuestos!$B$22,C6853:G6853)+B6853</f>
        <v>49072881.808718264</v>
      </c>
      <c r="I6853" s="2">
        <f>IFERROR(IRR(B6853:G6853),"")</f>
        <v>0.23838142268465398</v>
      </c>
      <c r="J6853" s="2">
        <f>IFERROR(MIRR(B6853:G6853,Supuestos!$B$22,Supuestos!$B$22),"")</f>
        <v>0.19672463727905365</v>
      </c>
      <c r="K6853" s="6">
        <v>7845.019552756717</v>
      </c>
      <c r="L6853" s="6">
        <v>42096.590133875376</v>
      </c>
      <c r="M6853" s="6">
        <v>152147582.43935227</v>
      </c>
      <c r="N6853" s="6">
        <v>3416.0248627886176</v>
      </c>
      <c r="O6853" s="6">
        <v>112562538.60221244</v>
      </c>
    </row>
    <row r="6854">
      <c r="A6854">
        <v>6850</v>
      </c>
      <c r="B6854" s="6">
        <v>-175998218.171005</v>
      </c>
      <c r="C6854" s="6">
        <v>56880090.015774466</v>
      </c>
      <c r="D6854" s="6">
        <v>74840016.05518344</v>
      </c>
      <c r="E6854" s="6">
        <v>76028399.5258162</v>
      </c>
      <c r="F6854" s="6">
        <v>57869104.6354166</v>
      </c>
      <c r="G6854" s="6">
        <v>120503544.28221034</v>
      </c>
      <c r="H6854" s="6">
        <f>NPV(Supuestos!$B$22,C6854:G6854)+B6854</f>
        <v>79649484.2874956</v>
      </c>
      <c r="I6854" s="2">
        <f>IFERROR(IRR(B6854:G6854),"")</f>
        <v>0.2982752047097914</v>
      </c>
      <c r="J6854" s="2">
        <f>IFERROR(MIRR(B6854:G6854,Supuestos!$B$22,Supuestos!$B$22),"")</f>
        <v>0.22837671653202563</v>
      </c>
      <c r="K6854" s="6">
        <v>7962.487353546943</v>
      </c>
      <c r="L6854" s="6">
        <v>41592.71085824688</v>
      </c>
      <c r="M6854" s="6">
        <v>149503703.43432298</v>
      </c>
      <c r="N6854" s="6">
        <v>3376.925146114081</v>
      </c>
      <c r="O6854" s="6">
        <v>103133872.823897</v>
      </c>
    </row>
    <row r="6855">
      <c r="A6855">
        <v>6851</v>
      </c>
      <c r="B6855" s="6">
        <v>-172617511.82458672</v>
      </c>
      <c r="C6855" s="6">
        <v>108476122.05680972</v>
      </c>
      <c r="D6855" s="6">
        <v>106886666.72722672</v>
      </c>
      <c r="E6855" s="6">
        <v>111848753.26009776</v>
      </c>
      <c r="F6855" s="6">
        <v>107604306.72264513</v>
      </c>
      <c r="G6855" s="6">
        <v>164960010.3744204</v>
      </c>
      <c r="H6855" s="6">
        <f>NPV(Supuestos!$B$22,C6855:G6855)+B6855</f>
        <v>229662971.08551818</v>
      </c>
      <c r="I6855" s="2">
        <f>IFERROR(IRR(B6855:G6855),"")</f>
        <v>0.5849907523943706</v>
      </c>
      <c r="J6855" s="2">
        <f>IFERROR(MIRR(B6855:G6855,Supuestos!$B$22,Supuestos!$B$22),"")</f>
        <v>0.35018622678877454</v>
      </c>
      <c r="K6855" s="6">
        <v>9320.224183166258</v>
      </c>
      <c r="L6855" s="6">
        <v>41830.138871695584</v>
      </c>
      <c r="M6855" s="6">
        <v>141428210.07281232</v>
      </c>
      <c r="N6855" s="6">
        <v>3304.306846794983</v>
      </c>
      <c r="O6855" s="6">
        <v>104622381.79121886</v>
      </c>
    </row>
    <row r="6856">
      <c r="A6856">
        <v>6852</v>
      </c>
      <c r="B6856" s="6">
        <v>-187866916.44355628</v>
      </c>
      <c r="C6856" s="6">
        <v>91143662.88628584</v>
      </c>
      <c r="D6856" s="6">
        <v>93784845.02705142</v>
      </c>
      <c r="E6856" s="6">
        <v>114656758.20895538</v>
      </c>
      <c r="F6856" s="6">
        <v>115791520.70685834</v>
      </c>
      <c r="G6856" s="6">
        <v>141996190.06885704</v>
      </c>
      <c r="H6856" s="6">
        <f>NPV(Supuestos!$B$22,C6856:G6856)+B6856</f>
        <v>183944351.15516108</v>
      </c>
      <c r="I6856" s="2">
        <f>IFERROR(IRR(B6856:G6856),"")</f>
        <v>0.46718328740696535</v>
      </c>
      <c r="J6856" s="2">
        <f>IFERROR(MIRR(B6856:G6856,Supuestos!$B$22,Supuestos!$B$22),"")</f>
        <v>0.3067704320960496</v>
      </c>
      <c r="K6856" s="6">
        <v>9128.836663984044</v>
      </c>
      <c r="L6856" s="6">
        <v>43441.53910768548</v>
      </c>
      <c r="M6856" s="6">
        <v>156141259.2478654</v>
      </c>
      <c r="N6856" s="6">
        <v>3329.5925055009625</v>
      </c>
      <c r="O6856" s="6">
        <v>114359627.63964687</v>
      </c>
    </row>
    <row r="6857">
      <c r="A6857">
        <v>6853</v>
      </c>
      <c r="B6857" s="6">
        <v>-183171611.81567806</v>
      </c>
      <c r="C6857" s="6">
        <v>88620986.94969517</v>
      </c>
      <c r="D6857" s="6">
        <v>99216206.43459556</v>
      </c>
      <c r="E6857" s="6">
        <v>106879030.77708319</v>
      </c>
      <c r="F6857" s="6">
        <v>86337876.08003432</v>
      </c>
      <c r="G6857" s="6">
        <v>162042992.79061666</v>
      </c>
      <c r="H6857" s="6">
        <f>NPV(Supuestos!$B$22,C6857:G6857)+B6857</f>
        <v>178329052.9897182</v>
      </c>
      <c r="I6857" s="2">
        <f>IFERROR(IRR(B6857:G6857),"")</f>
        <v>0.46596920748005854</v>
      </c>
      <c r="J6857" s="2">
        <f>IFERROR(MIRR(B6857:G6857,Supuestos!$B$22,Supuestos!$B$22),"")</f>
        <v>0.3060356687790069</v>
      </c>
      <c r="K6857" s="6">
        <v>8541.028173726267</v>
      </c>
      <c r="L6857" s="6">
        <v>45534.97140415679</v>
      </c>
      <c r="M6857" s="6">
        <v>152058373.92346022</v>
      </c>
      <c r="N6857" s="6">
        <v>3310.3322699976466</v>
      </c>
      <c r="O6857" s="6">
        <v>109007375.39203347</v>
      </c>
    </row>
    <row r="6858">
      <c r="A6858">
        <v>6854</v>
      </c>
      <c r="B6858" s="6">
        <v>-173065419.00453687</v>
      </c>
      <c r="C6858" s="6">
        <v>86297542.92487574</v>
      </c>
      <c r="D6858" s="6">
        <v>76495959.09737962</v>
      </c>
      <c r="E6858" s="6">
        <v>79572200.46759507</v>
      </c>
      <c r="F6858" s="6">
        <v>98022202.51228094</v>
      </c>
      <c r="G6858" s="6">
        <v>143744213.9600343</v>
      </c>
      <c r="H6858" s="6">
        <f>NPV(Supuestos!$B$22,C6858:G6858)+B6858</f>
        <v>147897558.69992355</v>
      </c>
      <c r="I6858" s="2">
        <f>IFERROR(IRR(B6858:G6858),"")</f>
        <v>0.42795510149045246</v>
      </c>
      <c r="J6858" s="2">
        <f>IFERROR(MIRR(B6858:G6858,Supuestos!$B$22,Supuestos!$B$22),"")</f>
        <v>0.28989327880206184</v>
      </c>
      <c r="K6858" s="6">
        <v>8749.20804533098</v>
      </c>
      <c r="L6858" s="6">
        <v>44615.09971772724</v>
      </c>
      <c r="M6858" s="6">
        <v>141837675.8530502</v>
      </c>
      <c r="N6858" s="6">
        <v>3542.9089188575745</v>
      </c>
      <c r="O6858" s="6">
        <v>118277407.55085413</v>
      </c>
    </row>
    <row r="6859">
      <c r="A6859">
        <v>6855</v>
      </c>
      <c r="B6859" s="6">
        <v>-169625892.3936056</v>
      </c>
      <c r="C6859" s="6">
        <v>68306032.43721147</v>
      </c>
      <c r="D6859" s="6">
        <v>59514894.371316105</v>
      </c>
      <c r="E6859" s="6">
        <v>86994004.35028462</v>
      </c>
      <c r="F6859" s="6">
        <v>89347046.65295424</v>
      </c>
      <c r="G6859" s="6">
        <v>125827549.8441393</v>
      </c>
      <c r="H6859" s="6">
        <f>NPV(Supuestos!$B$22,C6859:G6859)+B6859</f>
        <v>113056444.28230879</v>
      </c>
      <c r="I6859" s="2">
        <f>IFERROR(IRR(B6859:G6859),"")</f>
        <v>0.3615533485664096</v>
      </c>
      <c r="J6859" s="2">
        <f>IFERROR(MIRR(B6859:G6859,Supuestos!$B$22,Supuestos!$B$22),"")</f>
        <v>0.2626010808101429</v>
      </c>
      <c r="K6859" s="6">
        <v>8410.345680290107</v>
      </c>
      <c r="L6859" s="6">
        <v>40454.77508760363</v>
      </c>
      <c r="M6859" s="6">
        <v>142406800.96119478</v>
      </c>
      <c r="N6859" s="6">
        <v>3329.90142373989</v>
      </c>
      <c r="O6859" s="6">
        <v>102591015.67208596</v>
      </c>
    </row>
    <row r="6860">
      <c r="A6860">
        <v>6856</v>
      </c>
      <c r="B6860" s="6">
        <v>-179856342.5882195</v>
      </c>
      <c r="C6860" s="6">
        <v>58813894.288347304</v>
      </c>
      <c r="D6860" s="6">
        <v>48482060.94926955</v>
      </c>
      <c r="E6860" s="6">
        <v>54080447.23252942</v>
      </c>
      <c r="F6860" s="6">
        <v>62062413.28580982</v>
      </c>
      <c r="G6860" s="6">
        <v>99403122.20654167</v>
      </c>
      <c r="H6860" s="6">
        <f>NPV(Supuestos!$B$22,C6860:G6860)+B6860</f>
        <v>33915723.517773</v>
      </c>
      <c r="I6860" s="2">
        <f>IFERROR(IRR(B6860:G6860),"")</f>
        <v>0.2092190659563061</v>
      </c>
      <c r="J6860" s="2">
        <f>IFERROR(MIRR(B6860:G6860,Supuestos!$B$22,Supuestos!$B$22),"")</f>
        <v>0.18007576312094553</v>
      </c>
      <c r="K6860" s="6">
        <v>8323.742442033134</v>
      </c>
      <c r="L6860" s="6">
        <v>35215.97079755875</v>
      </c>
      <c r="M6860" s="6">
        <v>156406048.92701635</v>
      </c>
      <c r="N6860" s="6">
        <v>3335.498692591985</v>
      </c>
      <c r="O6860" s="6">
        <v>110280243.71810631</v>
      </c>
    </row>
    <row r="6861">
      <c r="A6861">
        <v>6857</v>
      </c>
      <c r="B6861" s="6">
        <v>-177455687.59217864</v>
      </c>
      <c r="C6861" s="6">
        <v>86601867.9575372</v>
      </c>
      <c r="D6861" s="6">
        <v>80691382.35693948</v>
      </c>
      <c r="E6861" s="6">
        <v>87875430.05764785</v>
      </c>
      <c r="F6861" s="6">
        <v>105438486.86363935</v>
      </c>
      <c r="G6861" s="6">
        <v>154764091.00118214</v>
      </c>
      <c r="H6861" s="6">
        <f>NPV(Supuestos!$B$22,C6861:G6861)+B6861</f>
        <v>162721341.84358865</v>
      </c>
      <c r="I6861" s="2">
        <f>IFERROR(IRR(B6861:G6861),"")</f>
        <v>0.44174917964463845</v>
      </c>
      <c r="J6861" s="2">
        <f>IFERROR(MIRR(B6861:G6861,Supuestos!$B$22,Supuestos!$B$22),"")</f>
        <v>0.29845787162106197</v>
      </c>
      <c r="K6861" s="6">
        <v>8743.28294974463</v>
      </c>
      <c r="L6861" s="6">
        <v>41899.74278488086</v>
      </c>
      <c r="M6861" s="6">
        <v>148148383.0569999</v>
      </c>
      <c r="N6861" s="6">
        <v>3254.4285917965076</v>
      </c>
      <c r="O6861" s="6">
        <v>106545545.21047658</v>
      </c>
    </row>
    <row r="6862">
      <c r="A6862">
        <v>6858</v>
      </c>
      <c r="B6862" s="6">
        <v>-145224533.29206103</v>
      </c>
      <c r="C6862" s="6">
        <v>33823376.6704521</v>
      </c>
      <c r="D6862" s="6">
        <v>54295286.413638316</v>
      </c>
      <c r="E6862" s="6">
        <v>39095399.813486554</v>
      </c>
      <c r="F6862" s="6">
        <v>36798402.09858455</v>
      </c>
      <c r="G6862" s="6">
        <v>97717489.61633179</v>
      </c>
      <c r="H6862" s="6">
        <f>NPV(Supuestos!$B$22,C6862:G6862)+B6862</f>
        <v>25150846.687090617</v>
      </c>
      <c r="I6862" s="2">
        <f>IFERROR(IRR(B6862:G6862),"")</f>
        <v>0.20084351948146614</v>
      </c>
      <c r="J6862" s="2">
        <f>IFERROR(MIRR(B6862:G6862,Supuestos!$B$22,Supuestos!$B$22),"")</f>
        <v>0.17700476467574178</v>
      </c>
      <c r="K6862" s="6">
        <v>8003.738270207189</v>
      </c>
      <c r="L6862" s="6">
        <v>36491.73050831124</v>
      </c>
      <c r="M6862" s="6">
        <v>121858912.49082439</v>
      </c>
      <c r="N6862" s="6">
        <v>3445.028669356058</v>
      </c>
      <c r="O6862" s="6">
        <v>112760087.38801204</v>
      </c>
    </row>
    <row r="6863">
      <c r="A6863">
        <v>6859</v>
      </c>
      <c r="B6863" s="6">
        <v>-190114947.19381872</v>
      </c>
      <c r="C6863" s="6">
        <v>105733954.40618478</v>
      </c>
      <c r="D6863" s="6">
        <v>117367749.25636813</v>
      </c>
      <c r="E6863" s="6">
        <v>116016911.63233356</v>
      </c>
      <c r="F6863" s="6">
        <v>121333413.64963809</v>
      </c>
      <c r="G6863" s="6">
        <v>176102655.26935467</v>
      </c>
      <c r="H6863" s="6">
        <f>NPV(Supuestos!$B$22,C6863:G6863)+B6863</f>
        <v>234554240.37600622</v>
      </c>
      <c r="I6863" s="2">
        <f>IFERROR(IRR(B6863:G6863),"")</f>
        <v>0.5458574022465351</v>
      </c>
      <c r="J6863" s="2">
        <f>IFERROR(MIRR(B6863:G6863,Supuestos!$B$22,Supuestos!$B$22),"")</f>
        <v>0.3387878087913123</v>
      </c>
      <c r="K6863" s="6">
        <v>8989.99533840134</v>
      </c>
      <c r="L6863" s="6">
        <v>44414.72909821636</v>
      </c>
      <c r="M6863" s="6">
        <v>158171890.58987284</v>
      </c>
      <c r="N6863" s="6">
        <v>3361.3109183497727</v>
      </c>
      <c r="O6863" s="6">
        <v>97984586.2787198</v>
      </c>
    </row>
    <row r="6864">
      <c r="A6864">
        <v>6860</v>
      </c>
      <c r="B6864" s="6">
        <v>-173644976.31394765</v>
      </c>
      <c r="C6864" s="6">
        <v>74512479.01260588</v>
      </c>
      <c r="D6864" s="6">
        <v>67103346.5355028</v>
      </c>
      <c r="E6864" s="6">
        <v>70353272.18911132</v>
      </c>
      <c r="F6864" s="6">
        <v>88678865.78089365</v>
      </c>
      <c r="G6864" s="6">
        <v>121014561.18020208</v>
      </c>
      <c r="H6864" s="6">
        <f>NPV(Supuestos!$B$22,C6864:G6864)+B6864</f>
        <v>106193326.84801358</v>
      </c>
      <c r="I6864" s="2">
        <f>IFERROR(IRR(B6864:G6864),"")</f>
        <v>0.3519279004851606</v>
      </c>
      <c r="J6864" s="2">
        <f>IFERROR(MIRR(B6864:G6864,Supuestos!$B$22,Supuestos!$B$22),"")</f>
        <v>0.25416257905030704</v>
      </c>
      <c r="K6864" s="6">
        <v>7954.477513178587</v>
      </c>
      <c r="L6864" s="6">
        <v>44606.91572945926</v>
      </c>
      <c r="M6864" s="6">
        <v>145258999.66576877</v>
      </c>
      <c r="N6864" s="6">
        <v>3472.291460788498</v>
      </c>
      <c r="O6864" s="6">
        <v>104769397.9502335</v>
      </c>
    </row>
    <row r="6865">
      <c r="A6865">
        <v>6861</v>
      </c>
      <c r="B6865" s="6">
        <v>-180845966.62547216</v>
      </c>
      <c r="C6865" s="6">
        <v>78686962.89161298</v>
      </c>
      <c r="D6865" s="6">
        <v>70921979.28957734</v>
      </c>
      <c r="E6865" s="6">
        <v>88386897.7571362</v>
      </c>
      <c r="F6865" s="6">
        <v>74979859.65468825</v>
      </c>
      <c r="G6865" s="6">
        <v>121078492.9538691</v>
      </c>
      <c r="H6865" s="6">
        <f>NPV(Supuestos!$B$22,C6865:G6865)+B6865</f>
        <v>109686954.81321302</v>
      </c>
      <c r="I6865" s="2">
        <f>IFERROR(IRR(B6865:G6865),"")</f>
        <v>0.3553857221078737</v>
      </c>
      <c r="J6865" s="2">
        <f>IFERROR(MIRR(B6865:G6865,Supuestos!$B$22,Supuestos!$B$22),"")</f>
        <v>0.2533782559152382</v>
      </c>
      <c r="K6865" s="6">
        <v>8733.958955976152</v>
      </c>
      <c r="L6865" s="6">
        <v>40712.654057620275</v>
      </c>
      <c r="M6865" s="6">
        <v>152399354.66322324</v>
      </c>
      <c r="N6865" s="6">
        <v>3427.182757668197</v>
      </c>
      <c r="O6865" s="6">
        <v>111856839.0951236</v>
      </c>
    </row>
    <row r="6866">
      <c r="A6866">
        <v>6862</v>
      </c>
      <c r="B6866" s="6">
        <v>-158596853.6022114</v>
      </c>
      <c r="C6866" s="6">
        <v>42365574.062775135</v>
      </c>
      <c r="D6866" s="6">
        <v>54940288.143368065</v>
      </c>
      <c r="E6866" s="6">
        <v>59347616.965520166</v>
      </c>
      <c r="F6866" s="6">
        <v>64369864.5952138</v>
      </c>
      <c r="G6866" s="6">
        <v>92294310.96965292</v>
      </c>
      <c r="H6866" s="6">
        <f>NPV(Supuestos!$B$22,C6866:G6866)+B6866</f>
        <v>46945549.70083175</v>
      </c>
      <c r="I6866" s="2">
        <f>IFERROR(IRR(B6866:G6866),"")</f>
        <v>0.24304503030656713</v>
      </c>
      <c r="J6866" s="2">
        <f>IFERROR(MIRR(B6866:G6866,Supuestos!$B$22,Supuestos!$B$22),"")</f>
        <v>0.200677089922912</v>
      </c>
      <c r="K6866" s="6">
        <v>7747.759282202213</v>
      </c>
      <c r="L6866" s="6">
        <v>43985.40148594602</v>
      </c>
      <c r="M6866" s="6">
        <v>131333789.39068104</v>
      </c>
      <c r="N6866" s="6">
        <v>3575.681440408031</v>
      </c>
      <c r="O6866" s="6">
        <v>116104132.29036455</v>
      </c>
    </row>
    <row r="6867">
      <c r="A6867">
        <v>6863</v>
      </c>
      <c r="B6867" s="6">
        <v>-166407220.86293346</v>
      </c>
      <c r="C6867" s="6">
        <v>54551653.40238766</v>
      </c>
      <c r="D6867" s="6">
        <v>32131650.98666348</v>
      </c>
      <c r="E6867" s="6">
        <v>47242203.40327799</v>
      </c>
      <c r="F6867" s="6">
        <v>46956950.728936225</v>
      </c>
      <c r="G6867" s="6">
        <v>83301084.54761519</v>
      </c>
      <c r="H6867" s="6">
        <f>NPV(Supuestos!$B$22,C6867:G6867)+B6867</f>
        <v>9122767.846499212</v>
      </c>
      <c r="I6867" s="2">
        <f>IFERROR(IRR(B6867:G6867),"")</f>
        <v>0.16085750330823148</v>
      </c>
      <c r="J6867" s="2">
        <f>IFERROR(MIRR(B6867:G6867,Supuestos!$B$22,Supuestos!$B$22),"")</f>
        <v>0.15223399098721124</v>
      </c>
      <c r="K6867" s="6">
        <v>7777.315077877396</v>
      </c>
      <c r="L6867" s="6">
        <v>38146.16633316859</v>
      </c>
      <c r="M6867" s="6">
        <v>142673240.49603975</v>
      </c>
      <c r="N6867" s="6">
        <v>3447.024879946063</v>
      </c>
      <c r="O6867" s="6">
        <v>110493819.26492487</v>
      </c>
    </row>
    <row r="6868">
      <c r="A6868">
        <v>6864</v>
      </c>
      <c r="B6868" s="6">
        <v>-163129552.4884121</v>
      </c>
      <c r="C6868" s="6">
        <v>34299746.665468246</v>
      </c>
      <c r="D6868" s="6">
        <v>37439637.13177815</v>
      </c>
      <c r="E6868" s="6">
        <v>24322972.560666423</v>
      </c>
      <c r="F6868" s="6">
        <v>34256974.05002164</v>
      </c>
      <c r="G6868" s="6">
        <v>60664331.64247763</v>
      </c>
      <c r="H6868" s="6">
        <f>NPV(Supuestos!$B$22,C6868:G6868)+B6868</f>
        <v>-36026125.09817809</v>
      </c>
      <c r="I6868" s="2">
        <f>IFERROR(IRR(B6868:G6868),"")</f>
        <v>0.05045440960949897</v>
      </c>
      <c r="J6868" s="2">
        <f>IFERROR(MIRR(B6868:G6868,Supuestos!$B$22,Supuestos!$B$22),"")</f>
        <v>0.08450054525831185</v>
      </c>
      <c r="K6868" s="6">
        <v>7368.073083740956</v>
      </c>
      <c r="L6868" s="6">
        <v>37891.04772709022</v>
      </c>
      <c r="M6868" s="6">
        <v>140794831.77859473</v>
      </c>
      <c r="N6868" s="6">
        <v>3331.86196135357</v>
      </c>
      <c r="O6868" s="6">
        <v>114339614.7648061</v>
      </c>
    </row>
    <row r="6869">
      <c r="A6869">
        <v>6865</v>
      </c>
      <c r="B6869" s="6">
        <v>-165924917.48822153</v>
      </c>
      <c r="C6869" s="6">
        <v>54491569.50775359</v>
      </c>
      <c r="D6869" s="6">
        <v>59670827.03139102</v>
      </c>
      <c r="E6869" s="6">
        <v>65009198.51849319</v>
      </c>
      <c r="F6869" s="6">
        <v>42146889.072633564</v>
      </c>
      <c r="G6869" s="6">
        <v>88366114.99023391</v>
      </c>
      <c r="H6869" s="6">
        <f>NPV(Supuestos!$B$22,C6869:G6869)+B6869</f>
        <v>42517758.86528838</v>
      </c>
      <c r="I6869" s="2">
        <f>IFERROR(IRR(B6869:G6869),"")</f>
        <v>0.23693981445889337</v>
      </c>
      <c r="J6869" s="2">
        <f>IFERROR(MIRR(B6869:G6869,Supuestos!$B$22,Supuestos!$B$22),"")</f>
        <v>0.19321816824845395</v>
      </c>
      <c r="K6869" s="6">
        <v>8131.2172133842905</v>
      </c>
      <c r="L6869" s="6">
        <v>37656.93503356124</v>
      </c>
      <c r="M6869" s="6">
        <v>141429180.02036655</v>
      </c>
      <c r="N6869" s="6">
        <v>3369.271018418173</v>
      </c>
      <c r="O6869" s="6">
        <v>113795112.90762676</v>
      </c>
    </row>
    <row r="6870">
      <c r="A6870">
        <v>6866</v>
      </c>
      <c r="B6870" s="6">
        <v>-163964394.82100034</v>
      </c>
      <c r="C6870" s="6">
        <v>34763808.01225612</v>
      </c>
      <c r="D6870" s="6">
        <v>43553147.796759844</v>
      </c>
      <c r="E6870" s="6">
        <v>30854344.12556586</v>
      </c>
      <c r="F6870" s="6">
        <v>50231653.96559231</v>
      </c>
      <c r="G6870" s="6">
        <v>82675817.17759874</v>
      </c>
      <c r="H6870" s="6">
        <f>NPV(Supuestos!$B$22,C6870:G6870)+B6870</f>
        <v>-6450889.605973333</v>
      </c>
      <c r="I6870" s="2">
        <f>IFERROR(IRR(B6870:G6870),"")</f>
        <v>0.12555866761507004</v>
      </c>
      <c r="J6870" s="2">
        <f>IFERROR(MIRR(B6870:G6870,Supuestos!$B$22,Supuestos!$B$22),"")</f>
        <v>0.13088514799672235</v>
      </c>
      <c r="K6870" s="6">
        <v>7315.974453703031</v>
      </c>
      <c r="L6870" s="6">
        <v>39689.05156372106</v>
      </c>
      <c r="M6870" s="6">
        <v>140735267.8344495</v>
      </c>
      <c r="N6870" s="6">
        <v>3451.651565016558</v>
      </c>
      <c r="O6870" s="6">
        <v>106264923.21120544</v>
      </c>
    </row>
    <row r="6871">
      <c r="A6871">
        <v>6867</v>
      </c>
      <c r="B6871" s="6">
        <v>-170734068.53970024</v>
      </c>
      <c r="C6871" s="6">
        <v>76069204.32454905</v>
      </c>
      <c r="D6871" s="6">
        <v>65348607.76650625</v>
      </c>
      <c r="E6871" s="6">
        <v>59371171.09620828</v>
      </c>
      <c r="F6871" s="6">
        <v>69600023.76554763</v>
      </c>
      <c r="G6871" s="6">
        <v>110262017.19791117</v>
      </c>
      <c r="H6871" s="6">
        <f>NPV(Supuestos!$B$22,C6871:G6871)+B6871</f>
        <v>84826222.73315732</v>
      </c>
      <c r="I6871" s="2">
        <f>IFERROR(IRR(B6871:G6871),"")</f>
        <v>0.32196639033406627</v>
      </c>
      <c r="J6871" s="2">
        <f>IFERROR(MIRR(B6871:G6871,Supuestos!$B$22,Supuestos!$B$22),"")</f>
        <v>0.23577523680070045</v>
      </c>
      <c r="K6871" s="6">
        <v>8093.924981718336</v>
      </c>
      <c r="L6871" s="6">
        <v>41291.212591681935</v>
      </c>
      <c r="M6871" s="6">
        <v>143997430.36999968</v>
      </c>
      <c r="N6871" s="6">
        <v>3344.7577946819365</v>
      </c>
      <c r="O6871" s="6">
        <v>107287789.3339626</v>
      </c>
    </row>
    <row r="6872">
      <c r="A6872">
        <v>6868</v>
      </c>
      <c r="B6872" s="6">
        <v>-178376670.01246414</v>
      </c>
      <c r="C6872" s="6">
        <v>61042768.277987644</v>
      </c>
      <c r="D6872" s="6">
        <v>61783837.421572395</v>
      </c>
      <c r="E6872" s="6">
        <v>66033629.745880336</v>
      </c>
      <c r="F6872" s="6">
        <v>53446245.76970135</v>
      </c>
      <c r="G6872" s="6">
        <v>110924449.75744173</v>
      </c>
      <c r="H6872" s="6">
        <f>NPV(Supuestos!$B$22,C6872:G6872)+B6872</f>
        <v>56536245.155860394</v>
      </c>
      <c r="I6872" s="2">
        <f>IFERROR(IRR(B6872:G6872),"")</f>
        <v>0.2551816375194018</v>
      </c>
      <c r="J6872" s="2">
        <f>IFERROR(MIRR(B6872:G6872,Supuestos!$B$22,Supuestos!$B$22),"")</f>
        <v>0.2045327701352666</v>
      </c>
      <c r="K6872" s="6">
        <v>7851.015340148026</v>
      </c>
      <c r="L6872" s="6">
        <v>42403.15081918967</v>
      </c>
      <c r="M6872" s="6">
        <v>151744047.00829867</v>
      </c>
      <c r="N6872" s="6">
        <v>3291.5389272073903</v>
      </c>
      <c r="O6872" s="6">
        <v>114868116.3463706</v>
      </c>
    </row>
    <row r="6873">
      <c r="A6873">
        <v>6869</v>
      </c>
      <c r="B6873" s="6">
        <v>-158840245.06222284</v>
      </c>
      <c r="C6873" s="6">
        <v>50823489.76494005</v>
      </c>
      <c r="D6873" s="6">
        <v>64745338.467410326</v>
      </c>
      <c r="E6873" s="6">
        <v>47600960.82382485</v>
      </c>
      <c r="F6873" s="6">
        <v>60319758.80635017</v>
      </c>
      <c r="G6873" s="6">
        <v>78485575.33002798</v>
      </c>
      <c r="H6873" s="6">
        <f>NPV(Supuestos!$B$22,C6873:G6873)+B6873</f>
        <v>44167579.729570076</v>
      </c>
      <c r="I6873" s="2">
        <f>IFERROR(IRR(B6873:G6873),"")</f>
        <v>0.24431713258344998</v>
      </c>
      <c r="J6873" s="2">
        <f>IFERROR(MIRR(B6873:G6873,Supuestos!$B$22,Supuestos!$B$22),"")</f>
        <v>0.19733395071636384</v>
      </c>
      <c r="K6873" s="6">
        <v>7879.262783499606</v>
      </c>
      <c r="L6873" s="6">
        <v>39664.944468000525</v>
      </c>
      <c r="M6873" s="6">
        <v>133837803.40171924</v>
      </c>
      <c r="N6873" s="6">
        <v>3536.7483729186156</v>
      </c>
      <c r="O6873" s="6">
        <v>107789592.58508138</v>
      </c>
    </row>
    <row r="6874">
      <c r="A6874">
        <v>6870</v>
      </c>
      <c r="B6874" s="6">
        <v>-157728537.81684265</v>
      </c>
      <c r="C6874" s="6">
        <v>53748386.694710664</v>
      </c>
      <c r="D6874" s="6">
        <v>68593075.68742964</v>
      </c>
      <c r="E6874" s="6">
        <v>46324042.259241134</v>
      </c>
      <c r="F6874" s="6">
        <v>52906889.66431398</v>
      </c>
      <c r="G6874" s="6">
        <v>104531838.55324447</v>
      </c>
      <c r="H6874" s="6">
        <f>NPV(Supuestos!$B$22,C6874:G6874)+B6874</f>
        <v>59082410.54952085</v>
      </c>
      <c r="I6874" s="2">
        <f>IFERROR(IRR(B6874:G6874),"")</f>
        <v>0.2750481833281415</v>
      </c>
      <c r="J6874" s="2">
        <f>IFERROR(MIRR(B6874:G6874,Supuestos!$B$22,Supuestos!$B$22),"")</f>
        <v>0.21489581965371918</v>
      </c>
      <c r="K6874" s="6">
        <v>8738.602495936419</v>
      </c>
      <c r="L6874" s="6">
        <v>36223.96654388588</v>
      </c>
      <c r="M6874" s="6">
        <v>132404790.26059318</v>
      </c>
      <c r="N6874" s="6">
        <v>3499.257475230843</v>
      </c>
      <c r="O6874" s="6">
        <v>115484748.93854909</v>
      </c>
    </row>
    <row r="6875">
      <c r="A6875">
        <v>6871</v>
      </c>
      <c r="B6875" s="6">
        <v>-164973847.2726689</v>
      </c>
      <c r="C6875" s="6">
        <v>87338065.1107458</v>
      </c>
      <c r="D6875" s="6">
        <v>95692609.65815294</v>
      </c>
      <c r="E6875" s="6">
        <v>90544342.49161755</v>
      </c>
      <c r="F6875" s="6">
        <v>87521382.14739408</v>
      </c>
      <c r="G6875" s="6">
        <v>133190562.99221839</v>
      </c>
      <c r="H6875" s="6">
        <f>NPV(Supuestos!$B$22,C6875:G6875)+B6875</f>
        <v>167380387.54964018</v>
      </c>
      <c r="I6875" s="2">
        <f>IFERROR(IRR(B6875:G6875),"")</f>
        <v>0.49003793001921064</v>
      </c>
      <c r="J6875" s="2">
        <f>IFERROR(MIRR(B6875:G6875,Supuestos!$B$22,Supuestos!$B$22),"")</f>
        <v>0.31142082002966376</v>
      </c>
      <c r="K6875" s="6">
        <v>9073.892143826966</v>
      </c>
      <c r="L6875" s="6">
        <v>40620.686046190945</v>
      </c>
      <c r="M6875" s="6">
        <v>135486829.3533574</v>
      </c>
      <c r="N6875" s="6">
        <v>3401.351097909113</v>
      </c>
      <c r="O6875" s="6">
        <v>113193404.53595632</v>
      </c>
    </row>
    <row r="6876">
      <c r="A6876">
        <v>6872</v>
      </c>
      <c r="B6876" s="6">
        <v>-178046041.08152327</v>
      </c>
      <c r="C6876" s="6">
        <v>82006371.14633344</v>
      </c>
      <c r="D6876" s="6">
        <v>77100166.4952193</v>
      </c>
      <c r="E6876" s="6">
        <v>77801102.14941171</v>
      </c>
      <c r="F6876" s="6">
        <v>102923230.46312384</v>
      </c>
      <c r="G6876" s="6">
        <v>148613939.35309434</v>
      </c>
      <c r="H6876" s="6">
        <f>NPV(Supuestos!$B$22,C6876:G6876)+B6876</f>
        <v>143853212.66994488</v>
      </c>
      <c r="I6876" s="2">
        <f>IFERROR(IRR(B6876:G6876),"")</f>
        <v>0.4080158192534162</v>
      </c>
      <c r="J6876" s="2">
        <f>IFERROR(MIRR(B6876:G6876,Supuestos!$B$22,Supuestos!$B$22),"")</f>
        <v>0.28334192125083857</v>
      </c>
      <c r="K6876" s="6">
        <v>8477.014829682998</v>
      </c>
      <c r="L6876" s="6">
        <v>45265.155613805284</v>
      </c>
      <c r="M6876" s="6">
        <v>147348969.4490324</v>
      </c>
      <c r="N6876" s="6">
        <v>3611.284721673777</v>
      </c>
      <c r="O6876" s="6">
        <v>105521310.5656646</v>
      </c>
    </row>
    <row r="6877">
      <c r="A6877">
        <v>6873</v>
      </c>
      <c r="B6877" s="6">
        <v>-168167173.00614756</v>
      </c>
      <c r="C6877" s="6">
        <v>48554181.09765449</v>
      </c>
      <c r="D6877" s="6">
        <v>44565559.1442465</v>
      </c>
      <c r="E6877" s="6">
        <v>47630223.49386208</v>
      </c>
      <c r="F6877" s="6">
        <v>46957341.08976406</v>
      </c>
      <c r="G6877" s="6">
        <v>97573937.76477692</v>
      </c>
      <c r="H6877" s="6">
        <f>NPV(Supuestos!$B$22,C6877:G6877)+B6877</f>
        <v>19344370.010146804</v>
      </c>
      <c r="I6877" s="2">
        <f>IFERROR(IRR(B6877:G6877),"")</f>
        <v>0.1819967350291702</v>
      </c>
      <c r="J6877" s="2">
        <f>IFERROR(MIRR(B6877:G6877,Supuestos!$B$22,Supuestos!$B$22),"")</f>
        <v>0.16509733309448738</v>
      </c>
      <c r="K6877" s="6">
        <v>8304.170517437899</v>
      </c>
      <c r="L6877" s="6">
        <v>34027.73762708024</v>
      </c>
      <c r="M6877" s="6">
        <v>145561402.1599146</v>
      </c>
      <c r="N6877" s="6">
        <v>3400.240453456839</v>
      </c>
      <c r="O6877" s="6">
        <v>108588785.65508111</v>
      </c>
    </row>
    <row r="6878">
      <c r="A6878">
        <v>6874</v>
      </c>
      <c r="B6878" s="6">
        <v>-158577159.9266693</v>
      </c>
      <c r="C6878" s="6">
        <v>74298784.51375766</v>
      </c>
      <c r="D6878" s="6">
        <v>70282730.20265101</v>
      </c>
      <c r="E6878" s="6">
        <v>68086975.0094847</v>
      </c>
      <c r="F6878" s="6">
        <v>80084364.65662916</v>
      </c>
      <c r="G6878" s="6">
        <v>118510162.61702426</v>
      </c>
      <c r="H6878" s="6">
        <f>NPV(Supuestos!$B$22,C6878:G6878)+B6878</f>
        <v>115601097.62314</v>
      </c>
      <c r="I6878" s="2">
        <f>IFERROR(IRR(B6878:G6878),"")</f>
        <v>0.3931118864356793</v>
      </c>
      <c r="J6878" s="2">
        <f>IFERROR(MIRR(B6878:G6878,Supuestos!$B$22,Supuestos!$B$22),"")</f>
        <v>0.27193033930571486</v>
      </c>
      <c r="K6878" s="6">
        <v>8135.002113448424</v>
      </c>
      <c r="L6878" s="6">
        <v>43953.5397755758</v>
      </c>
      <c r="M6878" s="6">
        <v>129972188.80924143</v>
      </c>
      <c r="N6878" s="6">
        <v>3536.7021082279584</v>
      </c>
      <c r="O6878" s="6">
        <v>109951004.32446247</v>
      </c>
    </row>
    <row r="6879">
      <c r="A6879">
        <v>6875</v>
      </c>
      <c r="B6879" s="6">
        <v>-156013244.79980665</v>
      </c>
      <c r="C6879" s="6">
        <v>72979077.83200106</v>
      </c>
      <c r="D6879" s="6">
        <v>60160178.068180524</v>
      </c>
      <c r="E6879" s="6">
        <v>73218213.13304669</v>
      </c>
      <c r="F6879" s="6">
        <v>74880582.72251038</v>
      </c>
      <c r="G6879" s="6">
        <v>110470289.69785687</v>
      </c>
      <c r="H6879" s="6">
        <f>NPV(Supuestos!$B$22,C6879:G6879)+B6879</f>
        <v>105425125.0028191</v>
      </c>
      <c r="I6879" s="2">
        <f>IFERROR(IRR(B6879:G6879),"")</f>
        <v>0.3766416547218236</v>
      </c>
      <c r="J6879" s="2">
        <f>IFERROR(MIRR(B6879:G6879,Supuestos!$B$22,Supuestos!$B$22),"")</f>
        <v>0.2639981048602924</v>
      </c>
      <c r="K6879" s="6">
        <v>8190.098417947813</v>
      </c>
      <c r="L6879" s="6">
        <v>42250.3486093327</v>
      </c>
      <c r="M6879" s="6">
        <v>128330483.7355635</v>
      </c>
      <c r="N6879" s="6">
        <v>3464.709978799025</v>
      </c>
      <c r="O6879" s="6">
        <v>110621613.17508459</v>
      </c>
    </row>
    <row r="6880">
      <c r="A6880">
        <v>6876</v>
      </c>
      <c r="B6880" s="6">
        <v>-159490098.4896131</v>
      </c>
      <c r="C6880" s="6">
        <v>93534095.73446307</v>
      </c>
      <c r="D6880" s="6">
        <v>72855366.45713775</v>
      </c>
      <c r="E6880" s="6">
        <v>88529992.68061948</v>
      </c>
      <c r="F6880" s="6">
        <v>81154619.78064433</v>
      </c>
      <c r="G6880" s="6">
        <v>132472356.82572123</v>
      </c>
      <c r="H6880" s="6">
        <f>NPV(Supuestos!$B$22,C6880:G6880)+B6880</f>
        <v>155224456.88036937</v>
      </c>
      <c r="I6880" s="2">
        <f>IFERROR(IRR(B6880:G6880),"")</f>
        <v>0.4794026813429603</v>
      </c>
      <c r="J6880" s="2">
        <f>IFERROR(MIRR(B6880:G6880,Supuestos!$B$22,Supuestos!$B$22),"")</f>
        <v>0.3059948727772359</v>
      </c>
      <c r="K6880" s="6">
        <v>9096.10647182461</v>
      </c>
      <c r="L6880" s="6">
        <v>39941.82915854988</v>
      </c>
      <c r="M6880" s="6">
        <v>130424888.0331652</v>
      </c>
      <c r="N6880" s="6">
        <v>3395.368298701942</v>
      </c>
      <c r="O6880" s="6">
        <v>113589614.10373402</v>
      </c>
    </row>
    <row r="6881">
      <c r="A6881">
        <v>6877</v>
      </c>
      <c r="B6881" s="6">
        <v>-165642006.97746333</v>
      </c>
      <c r="C6881" s="6">
        <v>78680449.01020198</v>
      </c>
      <c r="D6881" s="6">
        <v>73671845.33840768</v>
      </c>
      <c r="E6881" s="6">
        <v>66189899.910190485</v>
      </c>
      <c r="F6881" s="6">
        <v>83361418.68079475</v>
      </c>
      <c r="G6881" s="6">
        <v>129938062.91705956</v>
      </c>
      <c r="H6881" s="6">
        <f>NPV(Supuestos!$B$22,C6881:G6881)+B6881</f>
        <v>121582730.6820479</v>
      </c>
      <c r="I6881" s="2">
        <f>IFERROR(IRR(B6881:G6881),"")</f>
        <v>0.39368853528499864</v>
      </c>
      <c r="J6881" s="2">
        <f>IFERROR(MIRR(B6881:G6881,Supuestos!$B$22,Supuestos!$B$22),"")</f>
        <v>0.27266799561773514</v>
      </c>
      <c r="K6881" s="6">
        <v>8865.079797597975</v>
      </c>
      <c r="L6881" s="6">
        <v>38310.578404801214</v>
      </c>
      <c r="M6881" s="6">
        <v>138471900.20540762</v>
      </c>
      <c r="N6881" s="6">
        <v>3407.7155709266663</v>
      </c>
      <c r="O6881" s="6">
        <v>106854845.12284642</v>
      </c>
    </row>
    <row r="6882">
      <c r="A6882">
        <v>6878</v>
      </c>
      <c r="B6882" s="6">
        <v>-171357897.19396958</v>
      </c>
      <c r="C6882" s="6">
        <v>45172282.214993306</v>
      </c>
      <c r="D6882" s="6">
        <v>34992893.3814055</v>
      </c>
      <c r="E6882" s="6">
        <v>31976505.506524473</v>
      </c>
      <c r="F6882" s="6">
        <v>47545076.22517234</v>
      </c>
      <c r="G6882" s="6">
        <v>93392069.90653676</v>
      </c>
      <c r="H6882" s="6">
        <f>NPV(Supuestos!$B$22,C6882:G6882)+B6882</f>
        <v>-6568546.116510101</v>
      </c>
      <c r="I6882" s="2">
        <f>IFERROR(IRR(B6882:G6882),"")</f>
        <v>0.1258550837218616</v>
      </c>
      <c r="J6882" s="2">
        <f>IFERROR(MIRR(B6882:G6882,Supuestos!$B$22,Supuestos!$B$22),"")</f>
        <v>0.13112305704071492</v>
      </c>
      <c r="K6882" s="6">
        <v>7186.392557982737</v>
      </c>
      <c r="L6882" s="6">
        <v>42957.18389869605</v>
      </c>
      <c r="M6882" s="6">
        <v>146661322.25945076</v>
      </c>
      <c r="N6882" s="6">
        <v>3567.7985594297447</v>
      </c>
      <c r="O6882" s="6">
        <v>101758358.3552161</v>
      </c>
    </row>
    <row r="6883">
      <c r="A6883">
        <v>6879</v>
      </c>
      <c r="B6883" s="6">
        <v>-177926683.6318562</v>
      </c>
      <c r="C6883" s="6">
        <v>63586753.59359887</v>
      </c>
      <c r="D6883" s="6">
        <v>47389309.452432096</v>
      </c>
      <c r="E6883" s="6">
        <v>47558713.346431</v>
      </c>
      <c r="F6883" s="6">
        <v>61205116.642913654</v>
      </c>
      <c r="G6883" s="6">
        <v>85459407.35755923</v>
      </c>
      <c r="H6883" s="6">
        <f>NPV(Supuestos!$B$22,C6883:G6883)+B6883</f>
        <v>27039762.768639162</v>
      </c>
      <c r="I6883" s="2">
        <f>IFERROR(IRR(B6883:G6883),"")</f>
        <v>0.19842766009897253</v>
      </c>
      <c r="J6883" s="2">
        <f>IFERROR(MIRR(B6883:G6883,Supuestos!$B$22,Supuestos!$B$22),"")</f>
        <v>0.17271691362717023</v>
      </c>
      <c r="K6883" s="6">
        <v>7977.578305833178</v>
      </c>
      <c r="L6883" s="6">
        <v>37912.32474742017</v>
      </c>
      <c r="M6883" s="6">
        <v>153730800.4775585</v>
      </c>
      <c r="N6883" s="6">
        <v>3363.1960668290653</v>
      </c>
      <c r="O6883" s="6">
        <v>108522017.61521643</v>
      </c>
    </row>
    <row r="6884">
      <c r="A6884">
        <v>6880</v>
      </c>
      <c r="B6884" s="6">
        <v>-173500902.18612882</v>
      </c>
      <c r="C6884" s="6">
        <v>43079754.0757996</v>
      </c>
      <c r="D6884" s="6">
        <v>44780324.1470471</v>
      </c>
      <c r="E6884" s="6">
        <v>43737666.12195435</v>
      </c>
      <c r="F6884" s="6">
        <v>40874964.58262893</v>
      </c>
      <c r="G6884" s="6">
        <v>82147522.52256492</v>
      </c>
      <c r="H6884" s="6">
        <f>NPV(Supuestos!$B$22,C6884:G6884)+B6884</f>
        <v>-4866850.641308874</v>
      </c>
      <c r="I6884" s="2">
        <f>IFERROR(IRR(B6884:G6884),"")</f>
        <v>0.1292667743752951</v>
      </c>
      <c r="J6884" s="2">
        <f>IFERROR(MIRR(B6884:G6884,Supuestos!$B$22,Supuestos!$B$22),"")</f>
        <v>0.13353140961694332</v>
      </c>
      <c r="K6884" s="6">
        <v>7929.902469757598</v>
      </c>
      <c r="L6884" s="6">
        <v>34536.773327263654</v>
      </c>
      <c r="M6884" s="6">
        <v>151591042.6577027</v>
      </c>
      <c r="N6884" s="6">
        <v>3283.441437408328</v>
      </c>
      <c r="O6884" s="6">
        <v>110972225.7313726</v>
      </c>
    </row>
    <row r="6885">
      <c r="A6885">
        <v>6881</v>
      </c>
      <c r="B6885" s="6">
        <v>-161275132.15756384</v>
      </c>
      <c r="C6885" s="6">
        <v>36538612.6891377</v>
      </c>
      <c r="D6885" s="6">
        <v>39420595.49612877</v>
      </c>
      <c r="E6885" s="6">
        <v>46056200.20914851</v>
      </c>
      <c r="F6885" s="6">
        <v>51976836.48430888</v>
      </c>
      <c r="G6885" s="6">
        <v>97281551.33160445</v>
      </c>
      <c r="H6885" s="6">
        <f>NPV(Supuestos!$B$22,C6885:G6885)+B6885</f>
        <v>13495223.0993376</v>
      </c>
      <c r="I6885" s="2">
        <f>IFERROR(IRR(B6885:G6885),"")</f>
        <v>0.16911819898818353</v>
      </c>
      <c r="J6885" s="2">
        <f>IFERROR(MIRR(B6885:G6885,Supuestos!$B$22,Supuestos!$B$22),"")</f>
        <v>0.15847035255595499</v>
      </c>
      <c r="K6885" s="6">
        <v>7590.993697905846</v>
      </c>
      <c r="L6885" s="6">
        <v>40370.68617491542</v>
      </c>
      <c r="M6885" s="6">
        <v>136758842.21085042</v>
      </c>
      <c r="N6885" s="6">
        <v>3410.591261368245</v>
      </c>
      <c r="O6885" s="6">
        <v>111311360.02193844</v>
      </c>
    </row>
    <row r="6886">
      <c r="A6886">
        <v>6882</v>
      </c>
      <c r="B6886" s="6">
        <v>-164636834.7049767</v>
      </c>
      <c r="C6886" s="6">
        <v>80411513.29346235</v>
      </c>
      <c r="D6886" s="6">
        <v>77103439.01693322</v>
      </c>
      <c r="E6886" s="6">
        <v>66648781.042434044</v>
      </c>
      <c r="F6886" s="6">
        <v>77262381.1507605</v>
      </c>
      <c r="G6886" s="6">
        <v>133789675.01636916</v>
      </c>
      <c r="H6886" s="6">
        <f>NPV(Supuestos!$B$22,C6886:G6886)+B6886</f>
        <v>125445898.79528396</v>
      </c>
      <c r="I6886" s="2">
        <f>IFERROR(IRR(B6886:G6886),"")</f>
        <v>0.40482467369653613</v>
      </c>
      <c r="J6886" s="2">
        <f>IFERROR(MIRR(B6886:G6886,Supuestos!$B$22,Supuestos!$B$22),"")</f>
        <v>0.27674400010148514</v>
      </c>
      <c r="K6886" s="6">
        <v>8146.714800787245</v>
      </c>
      <c r="L6886" s="6">
        <v>43398.453674463046</v>
      </c>
      <c r="M6886" s="6">
        <v>136352448.7144945</v>
      </c>
      <c r="N6886" s="6">
        <v>3294.3420594247677</v>
      </c>
      <c r="O6886" s="6">
        <v>110907494.25807828</v>
      </c>
    </row>
    <row r="6887">
      <c r="A6887">
        <v>6883</v>
      </c>
      <c r="B6887" s="6">
        <v>-180801376.09043226</v>
      </c>
      <c r="C6887" s="6">
        <v>58967329.56590365</v>
      </c>
      <c r="D6887" s="6">
        <v>56168379.144762605</v>
      </c>
      <c r="E6887" s="6">
        <v>60413881.56444823</v>
      </c>
      <c r="F6887" s="6">
        <v>54495818.573274165</v>
      </c>
      <c r="G6887" s="6">
        <v>118227706.22592913</v>
      </c>
      <c r="H6887" s="6">
        <f>NPV(Supuestos!$B$22,C6887:G6887)+B6887</f>
        <v>48591409.96612982</v>
      </c>
      <c r="I6887" s="2">
        <f>IFERROR(IRR(B6887:G6887),"")</f>
        <v>0.23600911598031155</v>
      </c>
      <c r="J6887" s="2">
        <f>IFERROR(MIRR(B6887:G6887,Supuestos!$B$22,Supuestos!$B$22),"")</f>
        <v>0.19558499604075852</v>
      </c>
      <c r="K6887" s="6">
        <v>7924.186518225043</v>
      </c>
      <c r="L6887" s="6">
        <v>41169.36786663378</v>
      </c>
      <c r="M6887" s="6">
        <v>154702676.1054221</v>
      </c>
      <c r="N6887" s="6">
        <v>3390.355000489702</v>
      </c>
      <c r="O6887" s="6">
        <v>111073456.32019962</v>
      </c>
    </row>
    <row r="6888">
      <c r="A6888">
        <v>6884</v>
      </c>
      <c r="B6888" s="6">
        <v>-154096235.30643314</v>
      </c>
      <c r="C6888" s="6">
        <v>67923443.85529488</v>
      </c>
      <c r="D6888" s="6">
        <v>55094788.2635089</v>
      </c>
      <c r="E6888" s="6">
        <v>59355243.416683376</v>
      </c>
      <c r="F6888" s="6">
        <v>63804870.5288184</v>
      </c>
      <c r="G6888" s="6">
        <v>110321016.9510834</v>
      </c>
      <c r="H6888" s="6">
        <f>NPV(Supuestos!$B$22,C6888:G6888)+B6888</f>
        <v>83017366.85287285</v>
      </c>
      <c r="I6888" s="2">
        <f>IFERROR(IRR(B6888:G6888),"")</f>
        <v>0.33082731871578785</v>
      </c>
      <c r="J6888" s="2">
        <f>IFERROR(MIRR(B6888:G6888,Supuestos!$B$22,Supuestos!$B$22),"")</f>
        <v>0.24261828307051592</v>
      </c>
      <c r="K6888" s="6">
        <v>8132.607758101973</v>
      </c>
      <c r="L6888" s="6">
        <v>40626.67362119051</v>
      </c>
      <c r="M6888" s="6">
        <v>127664171.2202275</v>
      </c>
      <c r="N6888" s="6">
        <v>3345.2714796488485</v>
      </c>
      <c r="O6888" s="6">
        <v>112622279.79310809</v>
      </c>
    </row>
    <row r="6889">
      <c r="A6889">
        <v>6885</v>
      </c>
      <c r="B6889" s="6">
        <v>-163182651.8573054</v>
      </c>
      <c r="C6889" s="6">
        <v>52214161.134468794</v>
      </c>
      <c r="D6889" s="6">
        <v>42954223.26986804</v>
      </c>
      <c r="E6889" s="6">
        <v>45208683.37742242</v>
      </c>
      <c r="F6889" s="6">
        <v>38845838.53206793</v>
      </c>
      <c r="G6889" s="6">
        <v>92054785.50478931</v>
      </c>
      <c r="H6889" s="6">
        <f>NPV(Supuestos!$B$22,C6889:G6889)+B6889</f>
        <v>16995923.30456327</v>
      </c>
      <c r="I6889" s="2">
        <f>IFERROR(IRR(B6889:G6889),"")</f>
        <v>0.1792610322556181</v>
      </c>
      <c r="J6889" s="2">
        <f>IFERROR(MIRR(B6889:G6889,Supuestos!$B$22,Supuestos!$B$22),"")</f>
        <v>0.1628151560027573</v>
      </c>
      <c r="K6889" s="6">
        <v>8237.406775264228</v>
      </c>
      <c r="L6889" s="6">
        <v>36216.70465207768</v>
      </c>
      <c r="M6889" s="6">
        <v>139316113.59500396</v>
      </c>
      <c r="N6889" s="6">
        <v>3546.983038789282</v>
      </c>
      <c r="O6889" s="6">
        <v>113898910.71398391</v>
      </c>
    </row>
    <row r="6890">
      <c r="A6890">
        <v>6886</v>
      </c>
      <c r="B6890" s="6">
        <v>-155504594.66726223</v>
      </c>
      <c r="C6890" s="6">
        <v>53490528.595140174</v>
      </c>
      <c r="D6890" s="6">
        <v>70056018.63316198</v>
      </c>
      <c r="E6890" s="6">
        <v>68445212.16603313</v>
      </c>
      <c r="F6890" s="6">
        <v>65712035.95508118</v>
      </c>
      <c r="G6890" s="6">
        <v>118686170.18515307</v>
      </c>
      <c r="H6890" s="6">
        <f>NPV(Supuestos!$B$22,C6890:G6890)+B6890</f>
        <v>92069999.95075762</v>
      </c>
      <c r="I6890" s="2">
        <f>IFERROR(IRR(B6890:G6890),"")</f>
        <v>0.3391369295579973</v>
      </c>
      <c r="J6890" s="2">
        <f>IFERROR(MIRR(B6890:G6890,Supuestos!$B$22,Supuestos!$B$22),"")</f>
        <v>0.2511155488772565</v>
      </c>
      <c r="K6890" s="6">
        <v>8520.484263704015</v>
      </c>
      <c r="L6890" s="6">
        <v>40646.52865684395</v>
      </c>
      <c r="M6890" s="6">
        <v>127798346.04367557</v>
      </c>
      <c r="N6890" s="6">
        <v>3433.549467846751</v>
      </c>
      <c r="O6890" s="6">
        <v>117220879.74287672</v>
      </c>
    </row>
    <row r="6891">
      <c r="A6891">
        <v>6887</v>
      </c>
      <c r="B6891" s="6">
        <v>-185514453.02727962</v>
      </c>
      <c r="C6891" s="6">
        <v>50902748.768416</v>
      </c>
      <c r="D6891" s="6">
        <v>69429060.46520749</v>
      </c>
      <c r="E6891" s="6">
        <v>41760478.7643951</v>
      </c>
      <c r="F6891" s="6">
        <v>58031799.816553675</v>
      </c>
      <c r="G6891" s="6">
        <v>103725871.85205704</v>
      </c>
      <c r="H6891" s="6">
        <f>NPV(Supuestos!$B$22,C6891:G6891)+B6891</f>
        <v>28979073.86424344</v>
      </c>
      <c r="I6891" s="2">
        <f>IFERROR(IRR(B6891:G6891),"")</f>
        <v>0.19765723523761017</v>
      </c>
      <c r="J6891" s="2">
        <f>IFERROR(MIRR(B6891:G6891,Supuestos!$B$22,Supuestos!$B$22),"")</f>
        <v>0.173578485795709</v>
      </c>
      <c r="K6891" s="6">
        <v>8823.01327722601</v>
      </c>
      <c r="L6891" s="6">
        <v>32769.20578784711</v>
      </c>
      <c r="M6891" s="6">
        <v>162384602.0072535</v>
      </c>
      <c r="N6891" s="6">
        <v>3325.627216293166</v>
      </c>
      <c r="O6891" s="6">
        <v>111788441.24839336</v>
      </c>
    </row>
    <row r="6892">
      <c r="A6892">
        <v>6888</v>
      </c>
      <c r="B6892" s="6">
        <v>-162972597.26753598</v>
      </c>
      <c r="C6892" s="6">
        <v>51717371.41458868</v>
      </c>
      <c r="D6892" s="6">
        <v>36811269.35946845</v>
      </c>
      <c r="E6892" s="6">
        <v>50170380.16661656</v>
      </c>
      <c r="F6892" s="6">
        <v>46319605.03116143</v>
      </c>
      <c r="G6892" s="6">
        <v>83171990.76361276</v>
      </c>
      <c r="H6892" s="6">
        <f>NPV(Supuestos!$B$22,C6892:G6892)+B6892</f>
        <v>15204022.38136848</v>
      </c>
      <c r="I6892" s="2">
        <f>IFERROR(IRR(B6892:G6892),"")</f>
        <v>0.1751675563881312</v>
      </c>
      <c r="J6892" s="2">
        <f>IFERROR(MIRR(B6892:G6892,Supuestos!$B$22,Supuestos!$B$22),"")</f>
        <v>0.16051852409067302</v>
      </c>
      <c r="K6892" s="6">
        <v>7866.355226143662</v>
      </c>
      <c r="L6892" s="6">
        <v>35544.20768015423</v>
      </c>
      <c r="M6892" s="6">
        <v>140604328.16002265</v>
      </c>
      <c r="N6892" s="6">
        <v>3274.701500684023</v>
      </c>
      <c r="O6892" s="6">
        <v>108484114.25418682</v>
      </c>
    </row>
    <row r="6893">
      <c r="A6893">
        <v>6889</v>
      </c>
      <c r="B6893" s="6">
        <v>-190712448.06121963</v>
      </c>
      <c r="C6893" s="6">
        <v>42603153.2361864</v>
      </c>
      <c r="D6893" s="6">
        <v>63405945.90913844</v>
      </c>
      <c r="E6893" s="6">
        <v>58569767.91505617</v>
      </c>
      <c r="F6893" s="6">
        <v>43024769.47548576</v>
      </c>
      <c r="G6893" s="6">
        <v>75535484.15841319</v>
      </c>
      <c r="H6893" s="6">
        <f>NPV(Supuestos!$B$22,C6893:G6893)+B6893</f>
        <v>-314638.5057203695</v>
      </c>
      <c r="I6893" s="2">
        <f>IFERROR(IRR(B6893:G6893),"")</f>
        <v>0.1393505781944689</v>
      </c>
      <c r="J6893" s="2">
        <f>IFERROR(MIRR(B6893:G6893,Supuestos!$B$22,Supuestos!$B$22),"")</f>
        <v>0.1396235957947125</v>
      </c>
      <c r="K6893" s="6">
        <v>7739.38278779764</v>
      </c>
      <c r="L6893" s="6">
        <v>38735.87711362071</v>
      </c>
      <c r="M6893" s="6">
        <v>166729105.61294758</v>
      </c>
      <c r="N6893" s="6">
        <v>3432.6172227971256</v>
      </c>
      <c r="O6893" s="6">
        <v>109406223.25260335</v>
      </c>
    </row>
    <row r="6894">
      <c r="A6894">
        <v>6890</v>
      </c>
      <c r="B6894" s="6">
        <v>-175841313.81411883</v>
      </c>
      <c r="C6894" s="6">
        <v>58876908.623125374</v>
      </c>
      <c r="D6894" s="6">
        <v>73804778.50169624</v>
      </c>
      <c r="E6894" s="6">
        <v>51810133.079311594</v>
      </c>
      <c r="F6894" s="6">
        <v>58878665.06094055</v>
      </c>
      <c r="G6894" s="6">
        <v>109979733.54767129</v>
      </c>
      <c r="H6894" s="6">
        <f>NPV(Supuestos!$B$22,C6894:G6894)+B6894</f>
        <v>59546765.50073793</v>
      </c>
      <c r="I6894" s="2">
        <f>IFERROR(IRR(B6894:G6894),"")</f>
        <v>0.2633143992678452</v>
      </c>
      <c r="J6894" s="2">
        <f>IFERROR(MIRR(B6894:G6894,Supuestos!$B$22,Supuestos!$B$22),"")</f>
        <v>0.2084746936398707</v>
      </c>
      <c r="K6894" s="6">
        <v>8226.911106251004</v>
      </c>
      <c r="L6894" s="6">
        <v>38585.49349974042</v>
      </c>
      <c r="M6894" s="6">
        <v>150446159.8130636</v>
      </c>
      <c r="N6894" s="6">
        <v>3452.6436455237367</v>
      </c>
      <c r="O6894" s="6">
        <v>108137792.37363626</v>
      </c>
    </row>
    <row r="6895">
      <c r="A6895">
        <v>6891</v>
      </c>
      <c r="B6895" s="6">
        <v>-165126087.56668413</v>
      </c>
      <c r="C6895" s="6">
        <v>67503432.11633465</v>
      </c>
      <c r="D6895" s="6">
        <v>75178642.18462825</v>
      </c>
      <c r="E6895" s="6">
        <v>61463531.1136369</v>
      </c>
      <c r="F6895" s="6">
        <v>75476737.64306937</v>
      </c>
      <c r="G6895" s="6">
        <v>141827982.91929662</v>
      </c>
      <c r="H6895" s="6">
        <f>NPV(Supuestos!$B$22,C6895:G6895)+B6895</f>
        <v>111770403.97627649</v>
      </c>
      <c r="I6895" s="2">
        <f>IFERROR(IRR(B6895:G6895),"")</f>
        <v>0.3665984975272301</v>
      </c>
      <c r="J6895" s="2">
        <f>IFERROR(MIRR(B6895:G6895,Supuestos!$B$22,Supuestos!$B$22),"")</f>
        <v>0.2641691961751702</v>
      </c>
      <c r="K6895" s="6">
        <v>8217.69531179817</v>
      </c>
      <c r="L6895" s="6">
        <v>43567.87716784689</v>
      </c>
      <c r="M6895" s="6">
        <v>136483884.370907</v>
      </c>
      <c r="N6895" s="6">
        <v>3378.4609076566994</v>
      </c>
      <c r="O6895" s="6">
        <v>114442205.77549736</v>
      </c>
    </row>
    <row r="6896">
      <c r="A6896">
        <v>6892</v>
      </c>
      <c r="B6896" s="6">
        <v>-178756986.3076756</v>
      </c>
      <c r="C6896" s="6">
        <v>36909897.0464779</v>
      </c>
      <c r="D6896" s="6">
        <v>49012240.67907297</v>
      </c>
      <c r="E6896" s="6">
        <v>39698212.22219004</v>
      </c>
      <c r="F6896" s="6">
        <v>54321925.401847094</v>
      </c>
      <c r="G6896" s="6">
        <v>75554236.70501657</v>
      </c>
      <c r="H6896" s="6">
        <f>NPV(Supuestos!$B$22,C6896:G6896)+B6896</f>
        <v>-10467949.777669698</v>
      </c>
      <c r="I6896" s="2">
        <f>IFERROR(IRR(B6896:G6896),"")</f>
        <v>0.11780632758642266</v>
      </c>
      <c r="J6896" s="2">
        <f>IFERROR(MIRR(B6896:G6896,Supuestos!$B$22,Supuestos!$B$22),"")</f>
        <v>0.12632418941651657</v>
      </c>
      <c r="K6896" s="6">
        <v>7557.14749616363</v>
      </c>
      <c r="L6896" s="6">
        <v>39708.69374492171</v>
      </c>
      <c r="M6896" s="6">
        <v>154750229.8668465</v>
      </c>
      <c r="N6896" s="6">
        <v>3498.6439767604074</v>
      </c>
      <c r="O6896" s="6">
        <v>111014661.13440777</v>
      </c>
    </row>
    <row r="6897">
      <c r="A6897">
        <v>6893</v>
      </c>
      <c r="B6897" s="6">
        <v>-166062083.97690925</v>
      </c>
      <c r="C6897" s="6">
        <v>69855879.47491951</v>
      </c>
      <c r="D6897" s="6">
        <v>87354535.97193813</v>
      </c>
      <c r="E6897" s="6">
        <v>71286330.78213868</v>
      </c>
      <c r="F6897" s="6">
        <v>77770989.07460928</v>
      </c>
      <c r="G6897" s="6">
        <v>105626380.98604733</v>
      </c>
      <c r="H6897" s="6">
        <f>NPV(Supuestos!$B$22,C6897:G6897)+B6897</f>
        <v>111453426.1458207</v>
      </c>
      <c r="I6897" s="2">
        <f>IFERROR(IRR(B6897:G6897),"")</f>
        <v>0.3803369604935864</v>
      </c>
      <c r="J6897" s="2">
        <f>IFERROR(MIRR(B6897:G6897,Supuestos!$B$22,Supuestos!$B$22),"")</f>
        <v>0.2633049757504464</v>
      </c>
      <c r="K6897" s="6">
        <v>7944.65913072664</v>
      </c>
      <c r="L6897" s="6">
        <v>45250.03308468389</v>
      </c>
      <c r="M6897" s="6">
        <v>137302396.89595595</v>
      </c>
      <c r="N6897" s="6">
        <v>3327.2186339832842</v>
      </c>
      <c r="O6897" s="6">
        <v>109926260.46818088</v>
      </c>
    </row>
    <row r="6898">
      <c r="A6898">
        <v>6894</v>
      </c>
      <c r="B6898" s="6">
        <v>-153784214.60336125</v>
      </c>
      <c r="C6898" s="6">
        <v>46342987.44889636</v>
      </c>
      <c r="D6898" s="6">
        <v>48341483.4927987</v>
      </c>
      <c r="E6898" s="6">
        <v>59946487.54161236</v>
      </c>
      <c r="F6898" s="6">
        <v>44121504.73096456</v>
      </c>
      <c r="G6898" s="6">
        <v>111507355.07483374</v>
      </c>
      <c r="H6898" s="6">
        <f>NPV(Supuestos!$B$22,C6898:G6898)+B6898</f>
        <v>48563801.01621422</v>
      </c>
      <c r="I6898" s="2">
        <f>IFERROR(IRR(B6898:G6898),"")</f>
        <v>0.24869221114301357</v>
      </c>
      <c r="J6898" s="2">
        <f>IFERROR(MIRR(B6898:G6898,Supuestos!$B$22,Supuestos!$B$22),"")</f>
        <v>0.2043210836901288</v>
      </c>
      <c r="K6898" s="6">
        <v>7722.604594083991</v>
      </c>
      <c r="L6898" s="6">
        <v>40675.791414954154</v>
      </c>
      <c r="M6898" s="6">
        <v>128654370.31143108</v>
      </c>
      <c r="N6898" s="6">
        <v>3349.3019892523685</v>
      </c>
      <c r="O6898" s="6">
        <v>111323575.87565549</v>
      </c>
    </row>
    <row r="6899">
      <c r="A6899">
        <v>6895</v>
      </c>
      <c r="B6899" s="6">
        <v>-172553289.59462914</v>
      </c>
      <c r="C6899" s="6">
        <v>69403836.02306531</v>
      </c>
      <c r="D6899" s="6">
        <v>70215908.78370218</v>
      </c>
      <c r="E6899" s="6">
        <v>54334085.47117947</v>
      </c>
      <c r="F6899" s="6">
        <v>61817225.85977277</v>
      </c>
      <c r="G6899" s="6">
        <v>106833641.27537918</v>
      </c>
      <c r="H6899" s="6">
        <f>NPV(Supuestos!$B$22,C6899:G6899)+B6899</f>
        <v>71116895.97456284</v>
      </c>
      <c r="I6899" s="2">
        <f>IFERROR(IRR(B6899:G6899),"")</f>
        <v>0.2928111052245365</v>
      </c>
      <c r="J6899" s="2">
        <f>IFERROR(MIRR(B6899:G6899,Supuestos!$B$22,Supuestos!$B$22),"")</f>
        <v>0.22146402782898078</v>
      </c>
      <c r="K6899" s="6">
        <v>8909.441114538102</v>
      </c>
      <c r="L6899" s="6">
        <v>34531.763315729324</v>
      </c>
      <c r="M6899" s="6">
        <v>147940592.64721656</v>
      </c>
      <c r="N6899" s="6">
        <v>3506.501675428202</v>
      </c>
      <c r="O6899" s="6">
        <v>105097421.09071903</v>
      </c>
    </row>
    <row r="6900">
      <c r="A6900">
        <v>6896</v>
      </c>
      <c r="B6900" s="6">
        <v>-174898108.75999126</v>
      </c>
      <c r="C6900" s="6">
        <v>99087705.92414705</v>
      </c>
      <c r="D6900" s="6">
        <v>92690610.39310391</v>
      </c>
      <c r="E6900" s="6">
        <v>92400330.08500412</v>
      </c>
      <c r="F6900" s="6">
        <v>84813674.89103603</v>
      </c>
      <c r="G6900" s="6">
        <v>130300032.46974188</v>
      </c>
      <c r="H6900" s="6">
        <f>NPV(Supuestos!$B$22,C6900:G6900)+B6900</f>
        <v>163601195.29509538</v>
      </c>
      <c r="I6900" s="2">
        <f>IFERROR(IRR(B6900:G6900),"")</f>
        <v>0.4759485008500082</v>
      </c>
      <c r="J6900" s="2">
        <f>IFERROR(MIRR(B6900:G6900,Supuestos!$B$22,Supuestos!$B$22),"")</f>
        <v>0.30094634319899494</v>
      </c>
      <c r="K6900" s="6">
        <v>8288.58881833624</v>
      </c>
      <c r="L6900" s="6">
        <v>45419.52834602549</v>
      </c>
      <c r="M6900" s="6">
        <v>144781005.17735344</v>
      </c>
      <c r="N6900" s="6">
        <v>3387.1657978122435</v>
      </c>
      <c r="O6900" s="6">
        <v>107505772.38798559</v>
      </c>
    </row>
    <row r="6901">
      <c r="A6901">
        <v>6897</v>
      </c>
      <c r="B6901" s="6">
        <v>-164024735.80599976</v>
      </c>
      <c r="C6901" s="6">
        <v>70042505.15712892</v>
      </c>
      <c r="D6901" s="6">
        <v>62352875.30960369</v>
      </c>
      <c r="E6901" s="6">
        <v>69093932.98814777</v>
      </c>
      <c r="F6901" s="6">
        <v>64670921.55079355</v>
      </c>
      <c r="G6901" s="6">
        <v>117451855.74002875</v>
      </c>
      <c r="H6901" s="6">
        <f>NPV(Supuestos!$B$22,C6901:G6901)+B6901</f>
        <v>91322198.37020981</v>
      </c>
      <c r="I6901" s="2">
        <f>IFERROR(IRR(B6901:G6901),"")</f>
        <v>0.3366398006143034</v>
      </c>
      <c r="J6901" s="2">
        <f>IFERROR(MIRR(B6901:G6901,Supuestos!$B$22,Supuestos!$B$22),"")</f>
        <v>0.24551542824302297</v>
      </c>
      <c r="K6901" s="6">
        <v>7858.394787334985</v>
      </c>
      <c r="L6901" s="6">
        <v>44314.94355056579</v>
      </c>
      <c r="M6901" s="6">
        <v>136165190.09409493</v>
      </c>
      <c r="N6901" s="6">
        <v>3469.5362515126667</v>
      </c>
      <c r="O6901" s="6">
        <v>108889943.86480242</v>
      </c>
    </row>
    <row r="6902">
      <c r="A6902">
        <v>6898</v>
      </c>
      <c r="B6902" s="6">
        <v>-165151389.99710214</v>
      </c>
      <c r="C6902" s="6">
        <v>99725202.35514592</v>
      </c>
      <c r="D6902" s="6">
        <v>82196911.40401483</v>
      </c>
      <c r="E6902" s="6">
        <v>89754014.93217848</v>
      </c>
      <c r="F6902" s="6">
        <v>89867415.2169741</v>
      </c>
      <c r="G6902" s="6">
        <v>151059624.06604245</v>
      </c>
      <c r="H6902" s="6">
        <f>NPV(Supuestos!$B$22,C6902:G6902)+B6902</f>
        <v>177820474.81086498</v>
      </c>
      <c r="I6902" s="2">
        <f>IFERROR(IRR(B6902:G6902),"")</f>
        <v>0.5081808807445067</v>
      </c>
      <c r="J6902" s="2">
        <f>IFERROR(MIRR(B6902:G6902,Supuestos!$B$22,Supuestos!$B$22),"")</f>
        <v>0.31941100954877966</v>
      </c>
      <c r="K6902" s="6">
        <v>8732.687318029053</v>
      </c>
      <c r="L6902" s="6">
        <v>42533.622760261926</v>
      </c>
      <c r="M6902" s="6">
        <v>135436763.75163245</v>
      </c>
      <c r="N6902" s="6">
        <v>3313.7968863981464</v>
      </c>
      <c r="O6902" s="6">
        <v>107677363.21925084</v>
      </c>
    </row>
    <row r="6903">
      <c r="A6903">
        <v>6899</v>
      </c>
      <c r="B6903" s="6">
        <v>-156297404.90102103</v>
      </c>
      <c r="C6903" s="6">
        <v>90771572.12116915</v>
      </c>
      <c r="D6903" s="6">
        <v>88157382.66815968</v>
      </c>
      <c r="E6903" s="6">
        <v>110042881.43546936</v>
      </c>
      <c r="F6903" s="6">
        <v>104235952.08633298</v>
      </c>
      <c r="G6903" s="6">
        <v>124565698.652766</v>
      </c>
      <c r="H6903" s="6">
        <f>NPV(Supuestos!$B$22,C6903:G6903)+B6903</f>
        <v>191848407.0155527</v>
      </c>
      <c r="I6903" s="2">
        <f>IFERROR(IRR(B6903:G6903),"")</f>
        <v>0.5521083585472139</v>
      </c>
      <c r="J6903" s="2">
        <f>IFERROR(MIRR(B6903:G6903,Supuestos!$B$22,Supuestos!$B$22),"")</f>
        <v>0.33803271752696507</v>
      </c>
      <c r="K6903" s="6">
        <v>9201.697994282975</v>
      </c>
      <c r="L6903" s="6">
        <v>40349.74740013087</v>
      </c>
      <c r="M6903" s="6">
        <v>126594509.7232923</v>
      </c>
      <c r="N6903" s="6">
        <v>3442.2173021671674</v>
      </c>
      <c r="O6903" s="6">
        <v>106690716.61795859</v>
      </c>
    </row>
    <row r="6904">
      <c r="A6904">
        <v>6900</v>
      </c>
      <c r="B6904" s="6">
        <v>-175278268.78618875</v>
      </c>
      <c r="C6904" s="6">
        <v>76091995.03252143</v>
      </c>
      <c r="D6904" s="6">
        <v>97153276.62033461</v>
      </c>
      <c r="E6904" s="6">
        <v>74322721.03739864</v>
      </c>
      <c r="F6904" s="6">
        <v>82391797.28280598</v>
      </c>
      <c r="G6904" s="6">
        <v>144391504.89865452</v>
      </c>
      <c r="H6904" s="6">
        <f>NPV(Supuestos!$B$22,C6904:G6904)+B6904</f>
        <v>140166087.86048916</v>
      </c>
      <c r="I6904" s="2">
        <f>IFERROR(IRR(B6904:G6904),"")</f>
        <v>0.4126211962407984</v>
      </c>
      <c r="J6904" s="2">
        <f>IFERROR(MIRR(B6904:G6904,Supuestos!$B$22,Supuestos!$B$22),"")</f>
        <v>0.28216461986964814</v>
      </c>
      <c r="K6904" s="6">
        <v>8662.324943806707</v>
      </c>
      <c r="L6904" s="6">
        <v>40705.91198093747</v>
      </c>
      <c r="M6904" s="6">
        <v>147069641.84915876</v>
      </c>
      <c r="N6904" s="6">
        <v>3225.0500925195715</v>
      </c>
      <c r="O6904" s="6">
        <v>109115755.88967444</v>
      </c>
    </row>
    <row r="6905">
      <c r="A6905">
        <v>6901</v>
      </c>
      <c r="B6905" s="6">
        <v>-167160058.87504333</v>
      </c>
      <c r="C6905" s="6">
        <v>94402748.45875321</v>
      </c>
      <c r="D6905" s="6">
        <v>91481188.14453843</v>
      </c>
      <c r="E6905" s="6">
        <v>82329355.59673606</v>
      </c>
      <c r="F6905" s="6">
        <v>97368445.68109962</v>
      </c>
      <c r="G6905" s="6">
        <v>147931254.21473956</v>
      </c>
      <c r="H6905" s="6">
        <f>NPV(Supuestos!$B$22,C6905:G6905)+B6905</f>
        <v>176091937.56026673</v>
      </c>
      <c r="I6905" s="2">
        <f>IFERROR(IRR(B6905:G6905),"")</f>
        <v>0.49824773522958277</v>
      </c>
      <c r="J6905" s="2">
        <f>IFERROR(MIRR(B6905:G6905,Supuestos!$B$22,Supuestos!$B$22),"")</f>
        <v>0.3164396749751941</v>
      </c>
      <c r="K6905" s="6">
        <v>8928.108811946537</v>
      </c>
      <c r="L6905" s="6">
        <v>40845.57783662359</v>
      </c>
      <c r="M6905" s="6">
        <v>137986157.80206674</v>
      </c>
      <c r="N6905" s="6">
        <v>3341.8322348967195</v>
      </c>
      <c r="O6905" s="6">
        <v>103523359.38412867</v>
      </c>
    </row>
    <row r="6906">
      <c r="A6906">
        <v>6902</v>
      </c>
      <c r="B6906" s="6">
        <v>-173736354.54343513</v>
      </c>
      <c r="C6906" s="6">
        <v>51414847.10848945</v>
      </c>
      <c r="D6906" s="6">
        <v>53467249.21010657</v>
      </c>
      <c r="E6906" s="6">
        <v>62077705.360110395</v>
      </c>
      <c r="F6906" s="6">
        <v>64330090.8533857</v>
      </c>
      <c r="G6906" s="6">
        <v>101523253.68706048</v>
      </c>
      <c r="H6906" s="6">
        <f>NPV(Supuestos!$B$22,C6906:G6906)+B6906</f>
        <v>45222958.25188254</v>
      </c>
      <c r="I6906" s="2">
        <f>IFERROR(IRR(B6906:G6906),"")</f>
        <v>0.23227755693933605</v>
      </c>
      <c r="J6906" s="2">
        <f>IFERROR(MIRR(B6906:G6906,Supuestos!$B$22,Supuestos!$B$22),"")</f>
        <v>0.1939864403095506</v>
      </c>
      <c r="K6906" s="6">
        <v>7830.722940383092</v>
      </c>
      <c r="L6906" s="6">
        <v>44320.28856199543</v>
      </c>
      <c r="M6906" s="6">
        <v>145971562.51408985</v>
      </c>
      <c r="N6906" s="6">
        <v>3555.3993262661</v>
      </c>
      <c r="O6906" s="6">
        <v>113444983.15490115</v>
      </c>
    </row>
    <row r="6907">
      <c r="A6907">
        <v>6903</v>
      </c>
      <c r="B6907" s="6">
        <v>-166386324.92479438</v>
      </c>
      <c r="C6907" s="6">
        <v>62417871.554246336</v>
      </c>
      <c r="D6907" s="6">
        <v>70735648.28510226</v>
      </c>
      <c r="E6907" s="6">
        <v>63994206.81609155</v>
      </c>
      <c r="F6907" s="6">
        <v>64204231.695977315</v>
      </c>
      <c r="G6907" s="6">
        <v>111490963.65412536</v>
      </c>
      <c r="H6907" s="6">
        <f>NPV(Supuestos!$B$22,C6907:G6907)+B6907</f>
        <v>81908217.43804985</v>
      </c>
      <c r="I6907" s="2">
        <f>IFERROR(IRR(B6907:G6907),"")</f>
        <v>0.3148613610306399</v>
      </c>
      <c r="J6907" s="2">
        <f>IFERROR(MIRR(B6907:G6907,Supuestos!$B$22,Supuestos!$B$22),"")</f>
        <v>0.23502218841297617</v>
      </c>
      <c r="K6907" s="6">
        <v>8819.621196884167</v>
      </c>
      <c r="L6907" s="6">
        <v>36784.42826140865</v>
      </c>
      <c r="M6907" s="6">
        <v>140432347.0680276</v>
      </c>
      <c r="N6907" s="6">
        <v>3587.1137461314597</v>
      </c>
      <c r="O6907" s="6">
        <v>109937218.42376275</v>
      </c>
    </row>
    <row r="6908">
      <c r="A6908">
        <v>6904</v>
      </c>
      <c r="B6908" s="6">
        <v>-181242067.85189044</v>
      </c>
      <c r="C6908" s="6">
        <v>59886605.90363088</v>
      </c>
      <c r="D6908" s="6">
        <v>57174228.32564747</v>
      </c>
      <c r="E6908" s="6">
        <v>71326628.13553336</v>
      </c>
      <c r="F6908" s="6">
        <v>51653099.65734052</v>
      </c>
      <c r="G6908" s="6">
        <v>103918947.31805423</v>
      </c>
      <c r="H6908" s="6">
        <f>NPV(Supuestos!$B$22,C6908:G6908)+B6908</f>
        <v>47982223.53244588</v>
      </c>
      <c r="I6908" s="2">
        <f>IFERROR(IRR(B6908:G6908),"")</f>
        <v>0.23738871773581313</v>
      </c>
      <c r="J6908" s="2">
        <f>IFERROR(MIRR(B6908:G6908,Supuestos!$B$22,Supuestos!$B$22),"")</f>
        <v>0.19482741108353308</v>
      </c>
      <c r="K6908" s="6">
        <v>8696.042493835586</v>
      </c>
      <c r="L6908" s="6">
        <v>35063.31651851133</v>
      </c>
      <c r="M6908" s="6">
        <v>156849100.6183079</v>
      </c>
      <c r="N6908" s="6">
        <v>3397.969178824375</v>
      </c>
      <c r="O6908" s="6">
        <v>107636583.73542714</v>
      </c>
    </row>
    <row r="6909">
      <c r="A6909">
        <v>6905</v>
      </c>
      <c r="B6909" s="6">
        <v>-164711393.92039567</v>
      </c>
      <c r="C6909" s="6">
        <v>44314644.263278574</v>
      </c>
      <c r="D6909" s="6">
        <v>49971527.83057833</v>
      </c>
      <c r="E6909" s="6">
        <v>54390681.07105096</v>
      </c>
      <c r="F6909" s="6">
        <v>44828114.1086867</v>
      </c>
      <c r="G6909" s="6">
        <v>90542969.58506787</v>
      </c>
      <c r="H6909" s="6">
        <f>NPV(Supuestos!$B$22,C6909:G6909)+B6909</f>
        <v>22891752.946881745</v>
      </c>
      <c r="I6909" s="2">
        <f>IFERROR(IRR(B6909:G6909),"")</f>
        <v>0.19095764566464518</v>
      </c>
      <c r="J6909" s="2">
        <f>IFERROR(MIRR(B6909:G6909,Supuestos!$B$22,Supuestos!$B$22),"")</f>
        <v>0.1700600375457353</v>
      </c>
      <c r="K6909" s="6">
        <v>8383.125814836712</v>
      </c>
      <c r="L6909" s="6">
        <v>35531.94380703605</v>
      </c>
      <c r="M6909" s="6">
        <v>140881893.48998836</v>
      </c>
      <c r="N6909" s="6">
        <v>3432.8326498779156</v>
      </c>
      <c r="O6909" s="6">
        <v>113044062.43134147</v>
      </c>
    </row>
    <row r="6910">
      <c r="A6910">
        <v>6906</v>
      </c>
      <c r="B6910" s="6">
        <v>-166147051.58782995</v>
      </c>
      <c r="C6910" s="6">
        <v>62589359.597375736</v>
      </c>
      <c r="D6910" s="6">
        <v>68287325.75591837</v>
      </c>
      <c r="E6910" s="6">
        <v>60587100.301607266</v>
      </c>
      <c r="F6910" s="6">
        <v>66339928.84687625</v>
      </c>
      <c r="G6910" s="6">
        <v>123500895.83916703</v>
      </c>
      <c r="H6910" s="6">
        <f>NPV(Supuestos!$B$22,C6910:G6910)+B6910</f>
        <v>85616400.94713002</v>
      </c>
      <c r="I6910" s="2">
        <f>IFERROR(IRR(B6910:G6910),"")</f>
        <v>0.31844364403127584</v>
      </c>
      <c r="J6910" s="2">
        <f>IFERROR(MIRR(B6910:G6910,Supuestos!$B$22,Supuestos!$B$22),"")</f>
        <v>0.238810451439589</v>
      </c>
      <c r="K6910" s="6">
        <v>8028.373574554736</v>
      </c>
      <c r="L6910" s="6">
        <v>42464.076925485184</v>
      </c>
      <c r="M6910" s="6">
        <v>138873653.74331596</v>
      </c>
      <c r="N6910" s="6">
        <v>3524.720599781722</v>
      </c>
      <c r="O6910" s="6">
        <v>104209376.19266629</v>
      </c>
    </row>
    <row r="6911">
      <c r="A6911">
        <v>6907</v>
      </c>
      <c r="B6911" s="6">
        <v>-167778515.48921958</v>
      </c>
      <c r="C6911" s="6">
        <v>73109066.4884066</v>
      </c>
      <c r="D6911" s="6">
        <v>65808098.993846856</v>
      </c>
      <c r="E6911" s="6">
        <v>72492444.33068793</v>
      </c>
      <c r="F6911" s="6">
        <v>74254679.48982963</v>
      </c>
      <c r="G6911" s="6">
        <v>116507030.10426576</v>
      </c>
      <c r="H6911" s="6">
        <f>NPV(Supuestos!$B$22,C6911:G6911)+B6911</f>
        <v>100394606.77968295</v>
      </c>
      <c r="I6911" s="2">
        <f>IFERROR(IRR(B6911:G6911),"")</f>
        <v>0.35089505603205534</v>
      </c>
      <c r="J6911" s="2">
        <f>IFERROR(MIRR(B6911:G6911,Supuestos!$B$22,Supuestos!$B$22),"")</f>
        <v>0.25210465900297274</v>
      </c>
      <c r="K6911" s="6">
        <v>9036.17121218583</v>
      </c>
      <c r="L6911" s="6">
        <v>36406.2745435332</v>
      </c>
      <c r="M6911" s="6">
        <v>141460649.0913629</v>
      </c>
      <c r="N6911" s="6">
        <v>3515.905409771949</v>
      </c>
      <c r="O6911" s="6">
        <v>107852069.56030224</v>
      </c>
    </row>
    <row r="6912">
      <c r="A6912">
        <v>6908</v>
      </c>
      <c r="B6912" s="6">
        <v>-183740847.46002826</v>
      </c>
      <c r="C6912" s="6">
        <v>41807805.76747002</v>
      </c>
      <c r="D6912" s="6">
        <v>35066359.45769639</v>
      </c>
      <c r="E6912" s="6">
        <v>39096161.41262678</v>
      </c>
      <c r="F6912" s="6">
        <v>33414419.518262647</v>
      </c>
      <c r="G6912" s="6">
        <v>66073104.5901199</v>
      </c>
      <c r="H6912" s="6">
        <f>NPV(Supuestos!$B$22,C6912:G6912)+B6912</f>
        <v>-39595794.48057627</v>
      </c>
      <c r="I6912" s="2">
        <f>IFERROR(IRR(B6912:G6912),"")</f>
        <v>0.05168193761952693</v>
      </c>
      <c r="J6912" s="2">
        <f>IFERROR(MIRR(B6912:G6912,Supuestos!$B$22,Supuestos!$B$22),"")</f>
        <v>0.08598457506443147</v>
      </c>
      <c r="K6912" s="6">
        <v>7180.376675659589</v>
      </c>
      <c r="L6912" s="6">
        <v>38999.954470252036</v>
      </c>
      <c r="M6912" s="6">
        <v>161338098.38562956</v>
      </c>
      <c r="N6912" s="6">
        <v>3489.1370881038406</v>
      </c>
      <c r="O6912" s="6">
        <v>108469179.4247374</v>
      </c>
    </row>
    <row r="6913">
      <c r="A6913">
        <v>6909</v>
      </c>
      <c r="B6913" s="6">
        <v>-165715488.85641056</v>
      </c>
      <c r="C6913" s="6">
        <v>41131313.43885751</v>
      </c>
      <c r="D6913" s="6">
        <v>42420143.351733364</v>
      </c>
      <c r="E6913" s="6">
        <v>50802798.91191743</v>
      </c>
      <c r="F6913" s="6">
        <v>61387829.489248335</v>
      </c>
      <c r="G6913" s="6">
        <v>82696502.09854189</v>
      </c>
      <c r="H6913" s="6">
        <f>NPV(Supuestos!$B$22,C6913:G6913)+B6913</f>
        <v>16592470.675752655</v>
      </c>
      <c r="I6913" s="2">
        <f>IFERROR(IRR(B6913:G6913),"")</f>
        <v>0.17607598726431734</v>
      </c>
      <c r="J6913" s="2">
        <f>IFERROR(MIRR(B6913:G6913,Supuestos!$B$22,Supuestos!$B$22),"")</f>
        <v>0.1619658300283513</v>
      </c>
      <c r="K6913" s="6">
        <v>8057.613282099599</v>
      </c>
      <c r="L6913" s="6">
        <v>36745.52802011784</v>
      </c>
      <c r="M6913" s="6">
        <v>142028988.4857974</v>
      </c>
      <c r="N6913" s="6">
        <v>3413.123286856959</v>
      </c>
      <c r="O6913" s="6">
        <v>108618806.31746483</v>
      </c>
    </row>
    <row r="6914">
      <c r="A6914">
        <v>6910</v>
      </c>
      <c r="B6914" s="6">
        <v>-156319807.16453207</v>
      </c>
      <c r="C6914" s="6">
        <v>78886414.7100347</v>
      </c>
      <c r="D6914" s="6">
        <v>85058811.3521067</v>
      </c>
      <c r="E6914" s="6">
        <v>89047132.63101402</v>
      </c>
      <c r="F6914" s="6">
        <v>92180284.68476579</v>
      </c>
      <c r="G6914" s="6">
        <v>118102416.58218184</v>
      </c>
      <c r="H6914" s="6">
        <f>NPV(Supuestos!$B$22,C6914:G6914)+B6914</f>
        <v>154349896.5835331</v>
      </c>
      <c r="I6914" s="2">
        <f>IFERROR(IRR(B6914:G6914),"")</f>
        <v>0.4765599343218529</v>
      </c>
      <c r="J6914" s="2">
        <f>IFERROR(MIRR(B6914:G6914,Supuestos!$B$22,Supuestos!$B$22),"")</f>
        <v>0.3078617240166073</v>
      </c>
      <c r="K6914" s="6">
        <v>8583.995297663934</v>
      </c>
      <c r="L6914" s="6">
        <v>42818.5342506921</v>
      </c>
      <c r="M6914" s="6">
        <v>126915479.4316678</v>
      </c>
      <c r="N6914" s="6">
        <v>3424.8570430713394</v>
      </c>
      <c r="O6914" s="6">
        <v>112397200.26550967</v>
      </c>
    </row>
    <row r="6915">
      <c r="A6915">
        <v>6911</v>
      </c>
      <c r="B6915" s="6">
        <v>-165476725.85674143</v>
      </c>
      <c r="C6915" s="6">
        <v>102542845.65390944</v>
      </c>
      <c r="D6915" s="6">
        <v>97793573.34302077</v>
      </c>
      <c r="E6915" s="6">
        <v>106803212.21548754</v>
      </c>
      <c r="F6915" s="6">
        <v>94092518.68628702</v>
      </c>
      <c r="G6915" s="6">
        <v>141814020.7311374</v>
      </c>
      <c r="H6915" s="6">
        <f>NPV(Supuestos!$B$22,C6915:G6915)+B6915</f>
        <v>201175327.11367995</v>
      </c>
      <c r="I6915" s="2">
        <f>IFERROR(IRR(B6915:G6915),"")</f>
        <v>0.5592029578725618</v>
      </c>
      <c r="J6915" s="2">
        <f>IFERROR(MIRR(B6915:G6915,Supuestos!$B$22,Supuestos!$B$22),"")</f>
        <v>0.33662103549165323</v>
      </c>
      <c r="K6915" s="6">
        <v>8571.599765655734</v>
      </c>
      <c r="L6915" s="6">
        <v>46193.306721858426</v>
      </c>
      <c r="M6915" s="6">
        <v>133800682.89098583</v>
      </c>
      <c r="N6915" s="6">
        <v>3321.305559327205</v>
      </c>
      <c r="O6915" s="6">
        <v>107596219.50501685</v>
      </c>
    </row>
    <row r="6916">
      <c r="A6916">
        <v>6912</v>
      </c>
      <c r="B6916" s="6">
        <v>-167649106.74742398</v>
      </c>
      <c r="C6916" s="6">
        <v>27849764.154805478</v>
      </c>
      <c r="D6916" s="6">
        <v>21844268.011479694</v>
      </c>
      <c r="E6916" s="6">
        <v>30879253.100591775</v>
      </c>
      <c r="F6916" s="6">
        <v>27933605.03888747</v>
      </c>
      <c r="G6916" s="6">
        <v>75426148.38862087</v>
      </c>
      <c r="H6916" s="6">
        <f>NPV(Supuestos!$B$22,C6916:G6916)+B6916</f>
        <v>-49855503.29946468</v>
      </c>
      <c r="I6916" s="2">
        <f>IFERROR(IRR(B6916:G6916),"")</f>
        <v>0.026676242452682474</v>
      </c>
      <c r="J6916" s="2">
        <f>IFERROR(MIRR(B6916:G6916,Supuestos!$B$22,Supuestos!$B$22),"")</f>
        <v>0.06230431142459625</v>
      </c>
      <c r="K6916" s="6">
        <v>7601.741566002649</v>
      </c>
      <c r="L6916" s="6">
        <v>35214.69469982632</v>
      </c>
      <c r="M6916" s="6">
        <v>146233666.07272294</v>
      </c>
      <c r="N6916" s="6">
        <v>3549.687413064142</v>
      </c>
      <c r="O6916" s="6">
        <v>109976250.88435452</v>
      </c>
    </row>
    <row r="6917">
      <c r="A6917">
        <v>6913</v>
      </c>
      <c r="B6917" s="6">
        <v>-160751739.02175102</v>
      </c>
      <c r="C6917" s="6">
        <v>74044263.88680854</v>
      </c>
      <c r="D6917" s="6">
        <v>88588540.9931325</v>
      </c>
      <c r="E6917" s="6">
        <v>76684492.70506352</v>
      </c>
      <c r="F6917" s="6">
        <v>87437068.65816939</v>
      </c>
      <c r="G6917" s="6">
        <v>118836438.96867794</v>
      </c>
      <c r="H6917" s="6">
        <f>NPV(Supuestos!$B$22,C6917:G6917)+B6917</f>
        <v>137614910.09798682</v>
      </c>
      <c r="I6917" s="2">
        <f>IFERROR(IRR(B6917:G6917),"")</f>
        <v>0.4348827536506526</v>
      </c>
      <c r="J6917" s="2">
        <f>IFERROR(MIRR(B6917:G6917,Supuestos!$B$22,Supuestos!$B$22),"")</f>
        <v>0.2901011748819944</v>
      </c>
      <c r="K6917" s="6">
        <v>8383.758100545765</v>
      </c>
      <c r="L6917" s="6">
        <v>42941.55915500291</v>
      </c>
      <c r="M6917" s="6">
        <v>131950807.46848536</v>
      </c>
      <c r="N6917" s="6">
        <v>3349.6766291869185</v>
      </c>
      <c r="O6917" s="6">
        <v>109729498.29927559</v>
      </c>
    </row>
    <row r="6918">
      <c r="A6918">
        <v>6914</v>
      </c>
      <c r="B6918" s="6">
        <v>-167972540.80222848</v>
      </c>
      <c r="C6918" s="6">
        <v>28810239.46522371</v>
      </c>
      <c r="D6918" s="6">
        <v>37276891.724147245</v>
      </c>
      <c r="E6918" s="6">
        <v>29273183.597460493</v>
      </c>
      <c r="F6918" s="6">
        <v>31956751.75518945</v>
      </c>
      <c r="G6918" s="6">
        <v>78646836.68641378</v>
      </c>
      <c r="H6918" s="6">
        <f>NPV(Supuestos!$B$22,C6918:G6918)+B6918</f>
        <v>-34490813.090570815</v>
      </c>
      <c r="I6918" s="2">
        <f>IFERROR(IRR(B6918:G6918),"")</f>
        <v>0.061976637957258954</v>
      </c>
      <c r="J6918" s="2">
        <f>IFERROR(MIRR(B6918:G6918,Supuestos!$B$22,Supuestos!$B$22),"")</f>
        <v>0.08878356560629164</v>
      </c>
      <c r="K6918" s="6">
        <v>7869.069835741521</v>
      </c>
      <c r="L6918" s="6">
        <v>35464.054080763846</v>
      </c>
      <c r="M6918" s="6">
        <v>145647011.3446249</v>
      </c>
      <c r="N6918" s="6">
        <v>3575.1891823795936</v>
      </c>
      <c r="O6918" s="6">
        <v>111826006.91310233</v>
      </c>
    </row>
    <row r="6919">
      <c r="A6919">
        <v>6915</v>
      </c>
      <c r="B6919" s="6">
        <v>-173571806.8652304</v>
      </c>
      <c r="C6919" s="6">
        <v>96073201.73826584</v>
      </c>
      <c r="D6919" s="6">
        <v>83997207.91929787</v>
      </c>
      <c r="E6919" s="6">
        <v>85954691.10648051</v>
      </c>
      <c r="F6919" s="6">
        <v>100397241.49165598</v>
      </c>
      <c r="G6919" s="6">
        <v>149171770.35692954</v>
      </c>
      <c r="H6919" s="6">
        <f>NPV(Supuestos!$B$22,C6919:G6919)+B6919</f>
        <v>170271393.37860358</v>
      </c>
      <c r="I6919" s="2">
        <f>IFERROR(IRR(B6919:G6919),"")</f>
        <v>0.47334090820974073</v>
      </c>
      <c r="J6919" s="2">
        <f>IFERROR(MIRR(B6919:G6919,Supuestos!$B$22,Supuestos!$B$22),"")</f>
        <v>0.30701659713596907</v>
      </c>
      <c r="K6919" s="6">
        <v>8925.19850879733</v>
      </c>
      <c r="L6919" s="6">
        <v>40798.971067806626</v>
      </c>
      <c r="M6919" s="6">
        <v>144440693.60644215</v>
      </c>
      <c r="N6919" s="6">
        <v>3328.6985446078083</v>
      </c>
      <c r="O6919" s="6">
        <v>108645108.35347886</v>
      </c>
    </row>
    <row r="6920">
      <c r="A6920">
        <v>6916</v>
      </c>
      <c r="B6920" s="6">
        <v>-166855738.06886294</v>
      </c>
      <c r="C6920" s="6">
        <v>62373812.33852564</v>
      </c>
      <c r="D6920" s="6">
        <v>68078637.57458018</v>
      </c>
      <c r="E6920" s="6">
        <v>57032672.05459367</v>
      </c>
      <c r="F6920" s="6">
        <v>69534070.93127903</v>
      </c>
      <c r="G6920" s="6">
        <v>123209295.49071562</v>
      </c>
      <c r="H6920" s="6">
        <f>NPV(Supuestos!$B$22,C6920:G6920)+B6920</f>
        <v>83898661.7688037</v>
      </c>
      <c r="I6920" s="2">
        <f>IFERROR(IRR(B6920:G6920),"")</f>
        <v>0.31388019046685084</v>
      </c>
      <c r="J6920" s="2">
        <f>IFERROR(MIRR(B6920:G6920,Supuestos!$B$22,Supuestos!$B$22),"")</f>
        <v>0.23676257400536538</v>
      </c>
      <c r="K6920" s="6">
        <v>9054.423764901363</v>
      </c>
      <c r="L6920" s="6">
        <v>34942.31575942538</v>
      </c>
      <c r="M6920" s="6">
        <v>141545135.33183667</v>
      </c>
      <c r="N6920" s="6">
        <v>3355.551897517095</v>
      </c>
      <c r="O6920" s="6">
        <v>115073883.57128352</v>
      </c>
    </row>
    <row r="6921">
      <c r="A6921">
        <v>6917</v>
      </c>
      <c r="B6921" s="6">
        <v>-188328395.0163377</v>
      </c>
      <c r="C6921" s="6">
        <v>62327359.083138734</v>
      </c>
      <c r="D6921" s="6">
        <v>48482822.48121673</v>
      </c>
      <c r="E6921" s="6">
        <v>62161026.239324585</v>
      </c>
      <c r="F6921" s="6">
        <v>61360511.777805954</v>
      </c>
      <c r="G6921" s="6">
        <v>113097950.19070905</v>
      </c>
      <c r="H6921" s="6">
        <f>NPV(Supuestos!$B$22,C6921:G6921)+B6921</f>
        <v>40677486.869093455</v>
      </c>
      <c r="I6921" s="2">
        <f>IFERROR(IRR(B6921:G6921),"")</f>
        <v>0.2179933965505484</v>
      </c>
      <c r="J6921" s="2">
        <f>IFERROR(MIRR(B6921:G6921,Supuestos!$B$22,Supuestos!$B$22),"")</f>
        <v>0.185471227492795</v>
      </c>
      <c r="K6921" s="6">
        <v>8933.581716540955</v>
      </c>
      <c r="L6921" s="6">
        <v>32854.1707720176</v>
      </c>
      <c r="M6921" s="6">
        <v>164847961.47065684</v>
      </c>
      <c r="N6921" s="6">
        <v>3337.2929877912006</v>
      </c>
      <c r="O6921" s="6">
        <v>107637599.11637847</v>
      </c>
    </row>
    <row r="6922">
      <c r="A6922">
        <v>6918</v>
      </c>
      <c r="B6922" s="6">
        <v>-181443049.46465573</v>
      </c>
      <c r="C6922" s="6">
        <v>78048618.36354509</v>
      </c>
      <c r="D6922" s="6">
        <v>71110162.3471992</v>
      </c>
      <c r="E6922" s="6">
        <v>74145615.06749609</v>
      </c>
      <c r="F6922" s="6">
        <v>74880468.2150369</v>
      </c>
      <c r="G6922" s="6">
        <v>131935158.25781053</v>
      </c>
      <c r="H6922" s="6">
        <f>NPV(Supuestos!$B$22,C6922:G6922)+B6922</f>
        <v>104642025.26333201</v>
      </c>
      <c r="I6922" s="2">
        <f>IFERROR(IRR(B6922:G6922),"")</f>
        <v>0.34278200664077685</v>
      </c>
      <c r="J6922" s="2">
        <f>IFERROR(MIRR(B6922:G6922,Supuestos!$B$22,Supuestos!$B$22),"")</f>
        <v>0.2486934230132558</v>
      </c>
      <c r="K6922" s="6">
        <v>8286.561897767648</v>
      </c>
      <c r="L6922" s="6">
        <v>41066.614086969916</v>
      </c>
      <c r="M6922" s="6">
        <v>154218966.2995827</v>
      </c>
      <c r="N6922" s="6">
        <v>3238.919290372481</v>
      </c>
      <c r="O6922" s="6">
        <v>106223910.03814752</v>
      </c>
    </row>
    <row r="6923">
      <c r="A6923">
        <v>6919</v>
      </c>
      <c r="B6923" s="6">
        <v>-177469396.69158447</v>
      </c>
      <c r="C6923" s="6">
        <v>47187814.51949726</v>
      </c>
      <c r="D6923" s="6">
        <v>61219472.62766389</v>
      </c>
      <c r="E6923" s="6">
        <v>72770032.28497875</v>
      </c>
      <c r="F6923" s="6">
        <v>85755175.41018018</v>
      </c>
      <c r="G6923" s="6">
        <v>120785709.80047105</v>
      </c>
      <c r="H6923" s="6">
        <f>NPV(Supuestos!$B$22,C6923:G6923)+B6923</f>
        <v>73653779.20049751</v>
      </c>
      <c r="I6923" s="2">
        <f>IFERROR(IRR(B6923:G6923),"")</f>
        <v>0.27647411476482375</v>
      </c>
      <c r="J6923" s="2">
        <f>IFERROR(MIRR(B6923:G6923,Supuestos!$B$22,Supuestos!$B$22),"")</f>
        <v>0.22196147989300719</v>
      </c>
      <c r="K6923" s="6">
        <v>8445.40557945058</v>
      </c>
      <c r="L6923" s="6">
        <v>38371.11604771916</v>
      </c>
      <c r="M6923" s="6">
        <v>151544625.68685222</v>
      </c>
      <c r="N6923" s="6">
        <v>3286.4667953302464</v>
      </c>
      <c r="O6923" s="6">
        <v>112725582.35784169</v>
      </c>
    </row>
    <row r="6924">
      <c r="A6924">
        <v>6920</v>
      </c>
      <c r="B6924" s="6">
        <v>-159892754.717918</v>
      </c>
      <c r="C6924" s="6">
        <v>84800094.42719458</v>
      </c>
      <c r="D6924" s="6">
        <v>82882365.8930156</v>
      </c>
      <c r="E6924" s="6">
        <v>77190791.87195456</v>
      </c>
      <c r="F6924" s="6">
        <v>82380886.92840406</v>
      </c>
      <c r="G6924" s="6">
        <v>139022624.1755625</v>
      </c>
      <c r="H6924" s="6">
        <f>NPV(Supuestos!$B$22,C6924:G6924)+B6924</f>
        <v>151350261.1057824</v>
      </c>
      <c r="I6924" s="2">
        <f>IFERROR(IRR(B6924:G6924),"")</f>
        <v>0.4636457511048975</v>
      </c>
      <c r="J6924" s="2">
        <f>IFERROR(MIRR(B6924:G6924,Supuestos!$B$22,Supuestos!$B$22),"")</f>
        <v>0.30244387380920146</v>
      </c>
      <c r="K6924" s="6">
        <v>8520.498820396184</v>
      </c>
      <c r="L6924" s="6">
        <v>43811.1326449532</v>
      </c>
      <c r="M6924" s="6">
        <v>130029338.39619444</v>
      </c>
      <c r="N6924" s="6">
        <v>3447.8301882122955</v>
      </c>
      <c r="O6924" s="6">
        <v>109943164.10515301</v>
      </c>
    </row>
    <row r="6925">
      <c r="A6925">
        <v>6921</v>
      </c>
      <c r="B6925" s="6">
        <v>-160187444.24214026</v>
      </c>
      <c r="C6925" s="6">
        <v>71093729.38397425</v>
      </c>
      <c r="D6925" s="6">
        <v>73825508.73895438</v>
      </c>
      <c r="E6925" s="6">
        <v>65915267.087038144</v>
      </c>
      <c r="F6925" s="6">
        <v>99081769.81046943</v>
      </c>
      <c r="G6925" s="6">
        <v>142262576.64310634</v>
      </c>
      <c r="H6925" s="6">
        <f>NPV(Supuestos!$B$22,C6925:G6925)+B6925</f>
        <v>136023821.9553705</v>
      </c>
      <c r="I6925" s="2">
        <f>IFERROR(IRR(B6925:G6925),"")</f>
        <v>0.4149568753048861</v>
      </c>
      <c r="J6925" s="2">
        <f>IFERROR(MIRR(B6925:G6925,Supuestos!$B$22,Supuestos!$B$22),"")</f>
        <v>0.28913818126857294</v>
      </c>
      <c r="K6925" s="6">
        <v>8444.67443053881</v>
      </c>
      <c r="L6925" s="6">
        <v>44072.13036274213</v>
      </c>
      <c r="M6925" s="6">
        <v>130413460.85225055</v>
      </c>
      <c r="N6925" s="6">
        <v>3505.7762449917695</v>
      </c>
      <c r="O6925" s="6">
        <v>108451048.46633232</v>
      </c>
    </row>
    <row r="6926">
      <c r="A6926">
        <v>6922</v>
      </c>
      <c r="B6926" s="6">
        <v>-164198907.889064</v>
      </c>
      <c r="C6926" s="6">
        <v>69457728.04062454</v>
      </c>
      <c r="D6926" s="6">
        <v>74000003.05836539</v>
      </c>
      <c r="E6926" s="6">
        <v>75269971.95853795</v>
      </c>
      <c r="F6926" s="6">
        <v>76588647.24769935</v>
      </c>
      <c r="G6926" s="6">
        <v>115977778.18417448</v>
      </c>
      <c r="H6926" s="6">
        <f>NPV(Supuestos!$B$22,C6926:G6926)+B6926</f>
        <v>110056461.53973049</v>
      </c>
      <c r="I6926" s="2">
        <f>IFERROR(IRR(B6926:G6926),"")</f>
        <v>0.37315121079275815</v>
      </c>
      <c r="J6926" s="2">
        <f>IFERROR(MIRR(B6926:G6926,Supuestos!$B$22,Supuestos!$B$22),"")</f>
        <v>0.2631700685518841</v>
      </c>
      <c r="K6926" s="6">
        <v>9308.933290767975</v>
      </c>
      <c r="L6926" s="6">
        <v>34434.532031768365</v>
      </c>
      <c r="M6926" s="6">
        <v>138555006.96246043</v>
      </c>
      <c r="N6926" s="6">
        <v>3241.5968844667077</v>
      </c>
      <c r="O6926" s="6">
        <v>114144531.3651212</v>
      </c>
    </row>
    <row r="6927">
      <c r="A6927">
        <v>6923</v>
      </c>
      <c r="B6927" s="6">
        <v>-179888118.60702616</v>
      </c>
      <c r="C6927" s="6">
        <v>36856376.973260775</v>
      </c>
      <c r="D6927" s="6">
        <v>41034183.556737304</v>
      </c>
      <c r="E6927" s="6">
        <v>45883784.864707634</v>
      </c>
      <c r="F6927" s="6">
        <v>44887022.60491362</v>
      </c>
      <c r="G6927" s="6">
        <v>68143026.96343957</v>
      </c>
      <c r="H6927" s="6">
        <f>NPV(Supuestos!$B$22,C6927:G6927)+B6927</f>
        <v>-23045170.03022997</v>
      </c>
      <c r="I6927" s="2">
        <f>IFERROR(IRR(B6927:G6927),"")</f>
        <v>0.08996251233628444</v>
      </c>
      <c r="J6927" s="2">
        <f>IFERROR(MIRR(B6927:G6927,Supuestos!$B$22,Supuestos!$B$22),"")</f>
        <v>0.1091680601673164</v>
      </c>
      <c r="K6927" s="6">
        <v>8016.968272558412</v>
      </c>
      <c r="L6927" s="6">
        <v>34657.26063600434</v>
      </c>
      <c r="M6927" s="6">
        <v>157660425.8924154</v>
      </c>
      <c r="N6927" s="6">
        <v>3409.407881523172</v>
      </c>
      <c r="O6927" s="6">
        <v>112938251.58301948</v>
      </c>
    </row>
    <row r="6928">
      <c r="A6928">
        <v>6924</v>
      </c>
      <c r="B6928" s="6">
        <v>-168496678.26862055</v>
      </c>
      <c r="C6928" s="6">
        <v>76883287.94767535</v>
      </c>
      <c r="D6928" s="6">
        <v>71157379.15749873</v>
      </c>
      <c r="E6928" s="6">
        <v>75449079.74254054</v>
      </c>
      <c r="F6928" s="6">
        <v>79208166.50172031</v>
      </c>
      <c r="G6928" s="6">
        <v>110758181.05585146</v>
      </c>
      <c r="H6928" s="6">
        <f>NPV(Supuestos!$B$22,C6928:G6928)+B6928</f>
        <v>109045996.56407177</v>
      </c>
      <c r="I6928" s="2">
        <f>IFERROR(IRR(B6928:G6928),"")</f>
        <v>0.3710051843319328</v>
      </c>
      <c r="J6928" s="2">
        <f>IFERROR(MIRR(B6928:G6928,Supuestos!$B$22,Supuestos!$B$22),"")</f>
        <v>0.2596576731879272</v>
      </c>
      <c r="K6928" s="6">
        <v>8700.650261958306</v>
      </c>
      <c r="L6928" s="6">
        <v>39652.0401094731</v>
      </c>
      <c r="M6928" s="6">
        <v>140896795.61536708</v>
      </c>
      <c r="N6928" s="6">
        <v>3431.282668809096</v>
      </c>
      <c r="O6928" s="6">
        <v>109382786.98047651</v>
      </c>
    </row>
    <row r="6929">
      <c r="A6929">
        <v>6925</v>
      </c>
      <c r="B6929" s="6">
        <v>-167246570.58232164</v>
      </c>
      <c r="C6929" s="6">
        <v>33591341.90306126</v>
      </c>
      <c r="D6929" s="6">
        <v>22891112.582709007</v>
      </c>
      <c r="E6929" s="6">
        <v>35451253.36870569</v>
      </c>
      <c r="F6929" s="6">
        <v>21962676.717335925</v>
      </c>
      <c r="G6929" s="6">
        <v>72602359.55770373</v>
      </c>
      <c r="H6929" s="6">
        <f>NPV(Supuestos!$B$22,C6929:G6929)+B6929</f>
        <v>-45526868.89773413</v>
      </c>
      <c r="I6929" s="2">
        <f>IFERROR(IRR(B6929:G6929),"")</f>
        <v>0.03280713300150229</v>
      </c>
      <c r="J6929" s="2">
        <f>IFERROR(MIRR(B6929:G6929,Supuestos!$B$22,Supuestos!$B$22),"")</f>
        <v>0.06980736379913943</v>
      </c>
      <c r="K6929" s="6">
        <v>7690.911024879299</v>
      </c>
      <c r="L6929" s="6">
        <v>34447.22710467548</v>
      </c>
      <c r="M6929" s="6">
        <v>146052125.88505208</v>
      </c>
      <c r="N6929" s="6">
        <v>3366.4554578873017</v>
      </c>
      <c r="O6929" s="6">
        <v>115931108.62198086</v>
      </c>
    </row>
    <row r="6930">
      <c r="A6930">
        <v>6926</v>
      </c>
      <c r="B6930" s="6">
        <v>-163858178.7384</v>
      </c>
      <c r="C6930" s="6">
        <v>85595138.71399468</v>
      </c>
      <c r="D6930" s="6">
        <v>113484478.13392156</v>
      </c>
      <c r="E6930" s="6">
        <v>92933851.50574064</v>
      </c>
      <c r="F6930" s="6">
        <v>91480291.60052548</v>
      </c>
      <c r="G6930" s="6">
        <v>155539379.08638245</v>
      </c>
      <c r="H6930" s="6">
        <f>NPV(Supuestos!$B$22,C6930:G6930)+B6930</f>
        <v>196221555.83684343</v>
      </c>
      <c r="I6930" s="2">
        <f>IFERROR(IRR(B6930:G6930),"")</f>
        <v>0.5369595979351935</v>
      </c>
      <c r="J6930" s="2">
        <f>IFERROR(MIRR(B6930:G6930,Supuestos!$B$22,Supuestos!$B$22),"")</f>
        <v>0.33441514575746356</v>
      </c>
      <c r="K6930" s="6">
        <v>8954.265630359952</v>
      </c>
      <c r="L6930" s="6">
        <v>42856.26041325428</v>
      </c>
      <c r="M6930" s="6">
        <v>133158471.56526732</v>
      </c>
      <c r="N6930" s="6">
        <v>3330.6844510758915</v>
      </c>
      <c r="O6930" s="6">
        <v>110393482.96209876</v>
      </c>
    </row>
    <row r="6931">
      <c r="A6931">
        <v>6927</v>
      </c>
      <c r="B6931" s="6">
        <v>-153287083.02496246</v>
      </c>
      <c r="C6931" s="6">
        <v>47023067.60568738</v>
      </c>
      <c r="D6931" s="6">
        <v>46756606.379019566</v>
      </c>
      <c r="E6931" s="6">
        <v>46379975.44768372</v>
      </c>
      <c r="F6931" s="6">
        <v>40177214.33892815</v>
      </c>
      <c r="G6931" s="6">
        <v>61108630.141240455</v>
      </c>
      <c r="H6931" s="6">
        <f>NPV(Supuestos!$B$22,C6931:G6931)+B6931</f>
        <v>10770118.418833438</v>
      </c>
      <c r="I6931" s="2">
        <f>IFERROR(IRR(B6931:G6931),"")</f>
        <v>0.16814551120880228</v>
      </c>
      <c r="J6931" s="2">
        <f>IFERROR(MIRR(B6931:G6931,Supuestos!$B$22,Supuestos!$B$22),"")</f>
        <v>0.15558740343148214</v>
      </c>
      <c r="K6931" s="6">
        <v>7637.9095811689585</v>
      </c>
      <c r="L6931" s="6">
        <v>37169.04354043587</v>
      </c>
      <c r="M6931" s="6">
        <v>130575579.52253196</v>
      </c>
      <c r="N6931" s="6">
        <v>3339.8601156969867</v>
      </c>
      <c r="O6931" s="6">
        <v>112175996.25660616</v>
      </c>
    </row>
    <row r="6932">
      <c r="A6932">
        <v>6928</v>
      </c>
      <c r="B6932" s="6">
        <v>-168671447.83724913</v>
      </c>
      <c r="C6932" s="6">
        <v>45399066.19384728</v>
      </c>
      <c r="D6932" s="6">
        <v>60354130.580949605</v>
      </c>
      <c r="E6932" s="6">
        <v>47161475.39362798</v>
      </c>
      <c r="F6932" s="6">
        <v>68308412.26101646</v>
      </c>
      <c r="G6932" s="6">
        <v>113061549.24890652</v>
      </c>
      <c r="H6932" s="6">
        <f>NPV(Supuestos!$B$22,C6932:G6932)+B6932</f>
        <v>48590180.18398954</v>
      </c>
      <c r="I6932" s="2">
        <f>IFERROR(IRR(B6932:G6932),"")</f>
        <v>0.23847792634092368</v>
      </c>
      <c r="J6932" s="2">
        <f>IFERROR(MIRR(B6932:G6932,Supuestos!$B$22,Supuestos!$B$22),"")</f>
        <v>0.1992042049597853</v>
      </c>
      <c r="K6932" s="6">
        <v>7895.428897510667</v>
      </c>
      <c r="L6932" s="6">
        <v>41703.75801813932</v>
      </c>
      <c r="M6932" s="6">
        <v>142329923.34195238</v>
      </c>
      <c r="N6932" s="6">
        <v>3335.846484017869</v>
      </c>
      <c r="O6932" s="6">
        <v>116314669.6830238</v>
      </c>
    </row>
    <row r="6933">
      <c r="A6933">
        <v>6929</v>
      </c>
      <c r="B6933" s="6">
        <v>-165670037.71132064</v>
      </c>
      <c r="C6933" s="6">
        <v>49974361.04084386</v>
      </c>
      <c r="D6933" s="6">
        <v>44018904.02262062</v>
      </c>
      <c r="E6933" s="6">
        <v>58278199.946085185</v>
      </c>
      <c r="F6933" s="6">
        <v>42210646.72519456</v>
      </c>
      <c r="G6933" s="6">
        <v>97690711.48097509</v>
      </c>
      <c r="H6933" s="6">
        <f>NPV(Supuestos!$B$22,C6933:G6933)+B6933</f>
        <v>27103949.123090032</v>
      </c>
      <c r="I6933" s="2">
        <f>IFERROR(IRR(B6933:G6933),"")</f>
        <v>0.1997153502672116</v>
      </c>
      <c r="J6933" s="2">
        <f>IFERROR(MIRR(B6933:G6933,Supuestos!$B$22,Supuestos!$B$22),"")</f>
        <v>0.17507542296510703</v>
      </c>
      <c r="K6933" s="6">
        <v>8859.928672999416</v>
      </c>
      <c r="L6933" s="6">
        <v>33016.144182499374</v>
      </c>
      <c r="M6933" s="6">
        <v>142268383.11016792</v>
      </c>
      <c r="N6933" s="6">
        <v>3444.0361509410045</v>
      </c>
      <c r="O6933" s="6">
        <v>119025034.33986892</v>
      </c>
    </row>
    <row r="6934">
      <c r="A6934">
        <v>6930</v>
      </c>
      <c r="B6934" s="6">
        <v>-162005000.15099147</v>
      </c>
      <c r="C6934" s="6">
        <v>48878026.621345244</v>
      </c>
      <c r="D6934" s="6">
        <v>24160189.42441225</v>
      </c>
      <c r="E6934" s="6">
        <v>31887443.5351304</v>
      </c>
      <c r="F6934" s="6">
        <v>43717216.273190305</v>
      </c>
      <c r="G6934" s="6">
        <v>71552582.49526565</v>
      </c>
      <c r="H6934" s="6">
        <f>NPV(Supuestos!$B$22,C6934:G6934)+B6934</f>
        <v>-15969670.109008424</v>
      </c>
      <c r="I6934" s="2">
        <f>IFERROR(IRR(B6934:G6934),"")</f>
        <v>0.10142338260030304</v>
      </c>
      <c r="J6934" s="2">
        <f>IFERROR(MIRR(B6934:G6934,Supuestos!$B$22,Supuestos!$B$22),"")</f>
        <v>0.1165823403734687</v>
      </c>
      <c r="K6934" s="6">
        <v>7906.012372688898</v>
      </c>
      <c r="L6934" s="6">
        <v>35157.562736639906</v>
      </c>
      <c r="M6934" s="6">
        <v>139768510.07183456</v>
      </c>
      <c r="N6934" s="6">
        <v>3461.4736856271825</v>
      </c>
      <c r="O6934" s="6">
        <v>111070076.2367825</v>
      </c>
    </row>
    <row r="6935">
      <c r="A6935">
        <v>6931</v>
      </c>
      <c r="B6935" s="6">
        <v>-181514903.92756838</v>
      </c>
      <c r="C6935" s="6">
        <v>49031375.80960896</v>
      </c>
      <c r="D6935" s="6">
        <v>41046915.76171275</v>
      </c>
      <c r="E6935" s="6">
        <v>29602350.74809332</v>
      </c>
      <c r="F6935" s="6">
        <v>52167330.278056085</v>
      </c>
      <c r="G6935" s="6">
        <v>96249485.46212278</v>
      </c>
      <c r="H6935" s="6">
        <f>NPV(Supuestos!$B$22,C6935:G6935)+B6935</f>
        <v>-6063698.666655675</v>
      </c>
      <c r="I6935" s="2">
        <f>IFERROR(IRR(B6935:G6935),"")</f>
        <v>0.12753017765703045</v>
      </c>
      <c r="J6935" s="2">
        <f>IFERROR(MIRR(B6935:G6935,Supuestos!$B$22,Supuestos!$B$22),"")</f>
        <v>0.13227955226246157</v>
      </c>
      <c r="K6935" s="6">
        <v>7601.393723140513</v>
      </c>
      <c r="L6935" s="6">
        <v>38909.20460479457</v>
      </c>
      <c r="M6935" s="6">
        <v>157853769.23514634</v>
      </c>
      <c r="N6935" s="6">
        <v>3373.4929305811725</v>
      </c>
      <c r="O6935" s="6">
        <v>108515967.68808466</v>
      </c>
    </row>
    <row r="6936">
      <c r="A6936">
        <v>6932</v>
      </c>
      <c r="B6936" s="6">
        <v>-165868060.18254182</v>
      </c>
      <c r="C6936" s="6">
        <v>22447845.77933512</v>
      </c>
      <c r="D6936" s="6">
        <v>19786883.936142467</v>
      </c>
      <c r="E6936" s="6">
        <v>52158142.31167865</v>
      </c>
      <c r="F6936" s="6">
        <v>10581599.492581852</v>
      </c>
      <c r="G6936" s="6">
        <v>64409226.98639739</v>
      </c>
      <c r="H6936" s="6">
        <f>NPV(Supuestos!$B$22,C6936:G6936)+B6936</f>
        <v>-56029051.76182341</v>
      </c>
      <c r="I6936" s="2">
        <f>IFERROR(IRR(B6936:G6936),"")</f>
        <v>0.0061248074147253325</v>
      </c>
      <c r="J6936" s="2">
        <f>IFERROR(MIRR(B6936:G6936,Supuestos!$B$22,Supuestos!$B$22),"")</f>
        <v>0.0497928703367021</v>
      </c>
      <c r="K6936" s="6">
        <v>7336.2359633808355</v>
      </c>
      <c r="L6936" s="6">
        <v>36522.663991162364</v>
      </c>
      <c r="M6936" s="6">
        <v>144432949.69850665</v>
      </c>
      <c r="N6936" s="6">
        <v>3497.185640844206</v>
      </c>
      <c r="O6936" s="6">
        <v>114180345.86623698</v>
      </c>
    </row>
    <row r="6937">
      <c r="A6937">
        <v>6933</v>
      </c>
      <c r="B6937" s="6">
        <v>-170904479.22887698</v>
      </c>
      <c r="C6937" s="6">
        <v>79323029.78550752</v>
      </c>
      <c r="D6937" s="6">
        <v>81101664.65190583</v>
      </c>
      <c r="E6937" s="6">
        <v>88521580.46384442</v>
      </c>
      <c r="F6937" s="6">
        <v>93195587.81247003</v>
      </c>
      <c r="G6937" s="6">
        <v>133042418.02923487</v>
      </c>
      <c r="H6937" s="6">
        <f>NPV(Supuestos!$B$22,C6937:G6937)+B6937</f>
        <v>145109101.1196674</v>
      </c>
      <c r="I6937" s="2">
        <f>IFERROR(IRR(B6937:G6937),"")</f>
        <v>0.42677489684772446</v>
      </c>
      <c r="J6937" s="2">
        <f>IFERROR(MIRR(B6937:G6937,Supuestos!$B$22,Supuestos!$B$22),"")</f>
        <v>0.2891258334931335</v>
      </c>
      <c r="K6937" s="6">
        <v>8285.101491898322</v>
      </c>
      <c r="L6937" s="6">
        <v>44588.733296074985</v>
      </c>
      <c r="M6937" s="6">
        <v>141350704.7686236</v>
      </c>
      <c r="N6937" s="6">
        <v>3279.549723987778</v>
      </c>
      <c r="O6937" s="6">
        <v>111597899.40499865</v>
      </c>
    </row>
    <row r="6938">
      <c r="A6938">
        <v>6934</v>
      </c>
      <c r="B6938" s="6">
        <v>-167607353.306265</v>
      </c>
      <c r="C6938" s="6">
        <v>37551856.72995202</v>
      </c>
      <c r="D6938" s="6">
        <v>35870162.00561751</v>
      </c>
      <c r="E6938" s="6">
        <v>16913571.748476814</v>
      </c>
      <c r="F6938" s="6">
        <v>33498688.592960466</v>
      </c>
      <c r="G6938" s="6">
        <v>63191324.32017829</v>
      </c>
      <c r="H6938" s="6">
        <f>NPV(Supuestos!$B$22,C6938:G6938)+B6938</f>
        <v>-42996517.487843454</v>
      </c>
      <c r="I6938" s="2">
        <f>IFERROR(IRR(B6938:G6938),"")</f>
        <v>0.03463532949586761</v>
      </c>
      <c r="J6938" s="2">
        <f>IFERROR(MIRR(B6938:G6938,Supuestos!$B$22,Supuestos!$B$22),"")</f>
        <v>0.07437872431367909</v>
      </c>
      <c r="K6938" s="6">
        <v>7325.93762681</v>
      </c>
      <c r="L6938" s="6">
        <v>37418.03578695679</v>
      </c>
      <c r="M6938" s="6">
        <v>145677577.6028258</v>
      </c>
      <c r="N6938" s="6">
        <v>3505.9523470699787</v>
      </c>
      <c r="O6938" s="6">
        <v>112312314.18788844</v>
      </c>
    </row>
    <row r="6939">
      <c r="A6939">
        <v>6935</v>
      </c>
      <c r="B6939" s="6">
        <v>-177101329.58187315</v>
      </c>
      <c r="C6939" s="6">
        <v>96471710.46521798</v>
      </c>
      <c r="D6939" s="6">
        <v>80163401.24527091</v>
      </c>
      <c r="E6939" s="6">
        <v>90214248.4818106</v>
      </c>
      <c r="F6939" s="6">
        <v>79140461.0594271</v>
      </c>
      <c r="G6939" s="6">
        <v>141337963.85906363</v>
      </c>
      <c r="H6939" s="6">
        <f>NPV(Supuestos!$B$22,C6939:G6939)+B6939</f>
        <v>150362175.8026092</v>
      </c>
      <c r="I6939" s="2">
        <f>IFERROR(IRR(B6939:G6939),"")</f>
        <v>0.43998958561416773</v>
      </c>
      <c r="J6939" s="2">
        <f>IFERROR(MIRR(B6939:G6939,Supuestos!$B$22,Supuestos!$B$22),"")</f>
        <v>0.28911917481980054</v>
      </c>
      <c r="K6939" s="6">
        <v>8549.710443431852</v>
      </c>
      <c r="L6939" s="6">
        <v>41993.171916038424</v>
      </c>
      <c r="M6939" s="6">
        <v>148378972.7432025</v>
      </c>
      <c r="N6939" s="6">
        <v>3213.2252795000873</v>
      </c>
      <c r="O6939" s="6">
        <v>112172620.80970947</v>
      </c>
    </row>
    <row r="6940">
      <c r="A6940">
        <v>6936</v>
      </c>
      <c r="B6940" s="6">
        <v>-173390678.987535</v>
      </c>
      <c r="C6940" s="6">
        <v>47944531.27697909</v>
      </c>
      <c r="D6940" s="6">
        <v>49003513.598287076</v>
      </c>
      <c r="E6940" s="6">
        <v>34899365.76140146</v>
      </c>
      <c r="F6940" s="6">
        <v>51043778.88745132</v>
      </c>
      <c r="G6940" s="6">
        <v>85799276.21786715</v>
      </c>
      <c r="H6940" s="6">
        <f>NPV(Supuestos!$B$22,C6940:G6940)+B6940</f>
        <v>4712087.967093803</v>
      </c>
      <c r="I6940" s="2">
        <f>IFERROR(IRR(B6940:G6940),"")</f>
        <v>0.15031898829094834</v>
      </c>
      <c r="J6940" s="2">
        <f>IFERROR(MIRR(B6940:G6940,Supuestos!$B$22,Supuestos!$B$22),"")</f>
        <v>0.14612988083498224</v>
      </c>
      <c r="K6940" s="6">
        <v>7799.187985281813</v>
      </c>
      <c r="L6940" s="6">
        <v>35716.74201073159</v>
      </c>
      <c r="M6940" s="6">
        <v>151105752.17445436</v>
      </c>
      <c r="N6940" s="6">
        <v>3415.23175680389</v>
      </c>
      <c r="O6940" s="6">
        <v>104351574.69969332</v>
      </c>
    </row>
    <row r="6941">
      <c r="A6941">
        <v>6937</v>
      </c>
      <c r="B6941" s="6">
        <v>-164402369.5222724</v>
      </c>
      <c r="C6941" s="6">
        <v>40498669.454609334</v>
      </c>
      <c r="D6941" s="6">
        <v>13905849.395826885</v>
      </c>
      <c r="E6941" s="6">
        <v>26508990.23478212</v>
      </c>
      <c r="F6941" s="6">
        <v>28991590.894196942</v>
      </c>
      <c r="G6941" s="6">
        <v>62267077.27306476</v>
      </c>
      <c r="H6941" s="6">
        <f>NPV(Supuestos!$B$22,C6941:G6941)+B6941</f>
        <v>-50779390.04529557</v>
      </c>
      <c r="I6941" s="2">
        <f>IFERROR(IRR(B6941:G6941),"")</f>
        <v>0.0139938353435706</v>
      </c>
      <c r="J6941" s="2">
        <f>IFERROR(MIRR(B6941:G6941,Supuestos!$B$22,Supuestos!$B$22),"")</f>
        <v>0.05880618964980111</v>
      </c>
      <c r="K6941" s="6">
        <v>7444.160749475728</v>
      </c>
      <c r="L6941" s="6">
        <v>33364.63282417065</v>
      </c>
      <c r="M6941" s="6">
        <v>144532634.31504354</v>
      </c>
      <c r="N6941" s="6">
        <v>3347.6859479521713</v>
      </c>
      <c r="O6941" s="6">
        <v>109366040.40585214</v>
      </c>
    </row>
    <row r="6942">
      <c r="A6942">
        <v>6938</v>
      </c>
      <c r="B6942" s="6">
        <v>-175993334.30554837</v>
      </c>
      <c r="C6942" s="6">
        <v>57259770.97599039</v>
      </c>
      <c r="D6942" s="6">
        <v>62540441.90109107</v>
      </c>
      <c r="E6942" s="6">
        <v>46009787.83391234</v>
      </c>
      <c r="F6942" s="6">
        <v>54300629.7134896</v>
      </c>
      <c r="G6942" s="6">
        <v>110205113.84005831</v>
      </c>
      <c r="H6942" s="6">
        <f>NPV(Supuestos!$B$22,C6942:G6942)+B6942</f>
        <v>42800085.16796926</v>
      </c>
      <c r="I6942" s="2">
        <f>IFERROR(IRR(B6942:G6942),"")</f>
        <v>0.22873613462126377</v>
      </c>
      <c r="J6942" s="2">
        <f>IFERROR(MIRR(B6942:G6942,Supuestos!$B$22,Supuestos!$B$22),"")</f>
        <v>0.19072770509250558</v>
      </c>
      <c r="K6942" s="6">
        <v>8158.2561667316495</v>
      </c>
      <c r="L6942" s="6">
        <v>39651.11499927552</v>
      </c>
      <c r="M6942" s="6">
        <v>150114618.02869835</v>
      </c>
      <c r="N6942" s="6">
        <v>3418.1735026960573</v>
      </c>
      <c r="O6942" s="6">
        <v>117084090.77155645</v>
      </c>
    </row>
    <row r="6943">
      <c r="A6943">
        <v>6939</v>
      </c>
      <c r="B6943" s="6">
        <v>-171252664.25683215</v>
      </c>
      <c r="C6943" s="6">
        <v>52019857.086125165</v>
      </c>
      <c r="D6943" s="6">
        <v>51860264.30164319</v>
      </c>
      <c r="E6943" s="6">
        <v>62111555.240868196</v>
      </c>
      <c r="F6943" s="6">
        <v>62452108.39885326</v>
      </c>
      <c r="G6943" s="6">
        <v>98432207.02158104</v>
      </c>
      <c r="H6943" s="6">
        <f>NPV(Supuestos!$B$22,C6943:G6943)+B6943</f>
        <v>44306374.89401763</v>
      </c>
      <c r="I6943" s="2">
        <f>IFERROR(IRR(B6943:G6943),"")</f>
        <v>0.2323583068703473</v>
      </c>
      <c r="J6943" s="2">
        <f>IFERROR(MIRR(B6943:G6943,Supuestos!$B$22,Supuestos!$B$22),"")</f>
        <v>0.1936874607993173</v>
      </c>
      <c r="K6943" s="6">
        <v>7213.980127668611</v>
      </c>
      <c r="L6943" s="6">
        <v>43395.144083305</v>
      </c>
      <c r="M6943" s="6">
        <v>146208527.6924899</v>
      </c>
      <c r="N6943" s="6">
        <v>3314.372017172476</v>
      </c>
      <c r="O6943" s="6">
        <v>105206325.78010702</v>
      </c>
    </row>
    <row r="6944">
      <c r="A6944">
        <v>6940</v>
      </c>
      <c r="B6944" s="6">
        <v>-165642934.31565097</v>
      </c>
      <c r="C6944" s="6">
        <v>45848329.04136332</v>
      </c>
      <c r="D6944" s="6">
        <v>63025096.433387965</v>
      </c>
      <c r="E6944" s="6">
        <v>67406390.10877284</v>
      </c>
      <c r="F6944" s="6">
        <v>55312787.72728491</v>
      </c>
      <c r="G6944" s="6">
        <v>82369877.45335948</v>
      </c>
      <c r="H6944" s="6">
        <f>NPV(Supuestos!$B$22,C6944:G6944)+B6944</f>
        <v>44098000.63051947</v>
      </c>
      <c r="I6944" s="2">
        <f>IFERROR(IRR(B6944:G6944),"")</f>
        <v>0.23776029849559968</v>
      </c>
      <c r="J6944" s="2">
        <f>IFERROR(MIRR(B6944:G6944,Supuestos!$B$22,Supuestos!$B$22),"")</f>
        <v>0.19510732480936932</v>
      </c>
      <c r="K6944" s="6">
        <v>8573.446968456652</v>
      </c>
      <c r="L6944" s="6">
        <v>34390.3440640101</v>
      </c>
      <c r="M6944" s="6">
        <v>142055431.03086948</v>
      </c>
      <c r="N6944" s="6">
        <v>3406.405819983532</v>
      </c>
      <c r="O6944" s="6">
        <v>109138912.08276315</v>
      </c>
    </row>
    <row r="6945">
      <c r="A6945">
        <v>6941</v>
      </c>
      <c r="B6945" s="6">
        <v>-168248413.8894385</v>
      </c>
      <c r="C6945" s="6">
        <v>27494107.452657286</v>
      </c>
      <c r="D6945" s="6">
        <v>36087140.99757658</v>
      </c>
      <c r="E6945" s="6">
        <v>37568902.83352028</v>
      </c>
      <c r="F6945" s="6">
        <v>37214744.93983032</v>
      </c>
      <c r="G6945" s="6">
        <v>64108050.382146895</v>
      </c>
      <c r="H6945" s="6">
        <f>NPV(Supuestos!$B$22,C6945:G6945)+B6945</f>
        <v>-35675124.264597684</v>
      </c>
      <c r="I6945" s="2">
        <f>IFERROR(IRR(B6945:G6945),"")</f>
        <v>0.05753773873521037</v>
      </c>
      <c r="J6945" s="2">
        <f>IFERROR(MIRR(B6945:G6945,Supuestos!$B$22,Supuestos!$B$22),"")</f>
        <v>0.0869407278784402</v>
      </c>
      <c r="K6945" s="6">
        <v>7861.054053400176</v>
      </c>
      <c r="L6945" s="6">
        <v>32907.625755591216</v>
      </c>
      <c r="M6945" s="6">
        <v>147553323.9027372</v>
      </c>
      <c r="N6945" s="6">
        <v>3360.263908499231</v>
      </c>
      <c r="O6945" s="6">
        <v>113620103.78803329</v>
      </c>
    </row>
    <row r="6946">
      <c r="A6946">
        <v>6942</v>
      </c>
      <c r="B6946" s="6">
        <v>-161450568.10707742</v>
      </c>
      <c r="C6946" s="6">
        <v>46965321.04115803</v>
      </c>
      <c r="D6946" s="6">
        <v>47949668.77674505</v>
      </c>
      <c r="E6946" s="6">
        <v>61476745.64458232</v>
      </c>
      <c r="F6946" s="6">
        <v>57628863.46407408</v>
      </c>
      <c r="G6946" s="6">
        <v>82860528.34824163</v>
      </c>
      <c r="H6946" s="6">
        <f>NPV(Supuestos!$B$22,C6946:G6946)+B6946</f>
        <v>35293922.67323961</v>
      </c>
      <c r="I6946" s="2">
        <f>IFERROR(IRR(B6946:G6946),"")</f>
        <v>0.2194426599655118</v>
      </c>
      <c r="J6946" s="2">
        <f>IFERROR(MIRR(B6946:G6946,Supuestos!$B$22,Supuestos!$B$22),"")</f>
        <v>0.18598023641514372</v>
      </c>
      <c r="K6946" s="6">
        <v>8297.801638993627</v>
      </c>
      <c r="L6946" s="6">
        <v>33719.78503382563</v>
      </c>
      <c r="M6946" s="6">
        <v>139066561.10546213</v>
      </c>
      <c r="N6946" s="6">
        <v>3195.761217766752</v>
      </c>
      <c r="O6946" s="6">
        <v>108756810.59297745</v>
      </c>
    </row>
    <row r="6947">
      <c r="A6947">
        <v>6943</v>
      </c>
      <c r="B6947" s="6">
        <v>-168334423.73721978</v>
      </c>
      <c r="C6947" s="6">
        <v>55266721.00273143</v>
      </c>
      <c r="D6947" s="6">
        <v>61425648.619632274</v>
      </c>
      <c r="E6947" s="6">
        <v>53485968.38431525</v>
      </c>
      <c r="F6947" s="6">
        <v>62394655.774807826</v>
      </c>
      <c r="G6947" s="6">
        <v>99779621.21797206</v>
      </c>
      <c r="H6947" s="6">
        <f>NPV(Supuestos!$B$22,C6947:G6947)+B6947</f>
        <v>52276756.99353757</v>
      </c>
      <c r="I6947" s="2">
        <f>IFERROR(IRR(B6947:G6947),"")</f>
        <v>0.2522099091508486</v>
      </c>
      <c r="J6947" s="2">
        <f>IFERROR(MIRR(B6947:G6947,Supuestos!$B$22,Supuestos!$B$22),"")</f>
        <v>0.20336054443159357</v>
      </c>
      <c r="K6947" s="6">
        <v>8302.063440738502</v>
      </c>
      <c r="L6947" s="6">
        <v>37056.932132750764</v>
      </c>
      <c r="M6947" s="6">
        <v>143722503.61840075</v>
      </c>
      <c r="N6947" s="6">
        <v>3290.0604198376336</v>
      </c>
      <c r="O6947" s="6">
        <v>110607472.59709722</v>
      </c>
    </row>
    <row r="6948">
      <c r="A6948">
        <v>6944</v>
      </c>
      <c r="B6948" s="6">
        <v>-169309895.07564312</v>
      </c>
      <c r="C6948" s="6">
        <v>54906115.12769103</v>
      </c>
      <c r="D6948" s="6">
        <v>47818491.28481583</v>
      </c>
      <c r="E6948" s="6">
        <v>30143102.70965361</v>
      </c>
      <c r="F6948" s="6">
        <v>56237029.76960403</v>
      </c>
      <c r="G6948" s="6">
        <v>86702235.49650946</v>
      </c>
      <c r="H6948" s="6">
        <f>NPV(Supuestos!$B$22,C6948:G6948)+B6948</f>
        <v>14321136.28266517</v>
      </c>
      <c r="I6948" s="2">
        <f>IFERROR(IRR(B6948:G6948),"")</f>
        <v>0.1722203402861258</v>
      </c>
      <c r="J6948" s="2">
        <f>IFERROR(MIRR(B6948:G6948,Supuestos!$B$22,Supuestos!$B$22),"")</f>
        <v>0.15866422511568867</v>
      </c>
      <c r="K6948" s="6">
        <v>7646.154462350394</v>
      </c>
      <c r="L6948" s="6">
        <v>39100.869427861355</v>
      </c>
      <c r="M6948" s="6">
        <v>145392192.09503335</v>
      </c>
      <c r="N6948" s="6">
        <v>3411.362916852037</v>
      </c>
      <c r="O6948" s="6">
        <v>109608104.37505259</v>
      </c>
    </row>
    <row r="6949">
      <c r="A6949">
        <v>6945</v>
      </c>
      <c r="B6949" s="6">
        <v>-155776593.48869506</v>
      </c>
      <c r="C6949" s="6">
        <v>83327475.4384503</v>
      </c>
      <c r="D6949" s="6">
        <v>78259871.84119013</v>
      </c>
      <c r="E6949" s="6">
        <v>75511646.05273288</v>
      </c>
      <c r="F6949" s="6">
        <v>102355376.40840384</v>
      </c>
      <c r="G6949" s="6">
        <v>153865674.94064322</v>
      </c>
      <c r="H6949" s="6">
        <f>NPV(Supuestos!$B$22,C6949:G6949)+B6949</f>
        <v>169019933.34182718</v>
      </c>
      <c r="I6949" s="2">
        <f>IFERROR(IRR(B6949:G6949),"")</f>
        <v>0.48978091038821453</v>
      </c>
      <c r="J6949" s="2">
        <f>IFERROR(MIRR(B6949:G6949,Supuestos!$B$22,Supuestos!$B$22),"")</f>
        <v>0.32046436690138735</v>
      </c>
      <c r="K6949" s="6">
        <v>9111.16925968363</v>
      </c>
      <c r="L6949" s="6">
        <v>40130.89730324873</v>
      </c>
      <c r="M6949" s="6">
        <v>126525441.65886462</v>
      </c>
      <c r="N6949" s="6">
        <v>3340.232391220828</v>
      </c>
      <c r="O6949" s="6">
        <v>111037298.31684397</v>
      </c>
    </row>
    <row r="6950">
      <c r="A6950">
        <v>6946</v>
      </c>
      <c r="B6950" s="6">
        <v>-166868555.30445406</v>
      </c>
      <c r="C6950" s="6">
        <v>41621507.727083236</v>
      </c>
      <c r="D6950" s="6">
        <v>57746013.04686419</v>
      </c>
      <c r="E6950" s="6">
        <v>49546620.09070865</v>
      </c>
      <c r="F6950" s="6">
        <v>55934690.86672168</v>
      </c>
      <c r="G6950" s="6">
        <v>109511554.96740353</v>
      </c>
      <c r="H6950" s="6">
        <f>NPV(Supuestos!$B$22,C6950:G6950)+B6950</f>
        <v>37512475.73485373</v>
      </c>
      <c r="I6950" s="2">
        <f>IFERROR(IRR(B6950:G6950),"")</f>
        <v>0.21779729046914306</v>
      </c>
      <c r="J6950" s="2">
        <f>IFERROR(MIRR(B6950:G6950,Supuestos!$B$22,Supuestos!$B$22),"")</f>
        <v>0.1871840886005378</v>
      </c>
      <c r="K6950" s="6">
        <v>8059.584511356103</v>
      </c>
      <c r="L6950" s="6">
        <v>38469.433240692146</v>
      </c>
      <c r="M6950" s="6">
        <v>142064743.43986765</v>
      </c>
      <c r="N6950" s="6">
        <v>3342.7778724581003</v>
      </c>
      <c r="O6950" s="6">
        <v>114523959.23715591</v>
      </c>
    </row>
    <row r="6951">
      <c r="A6951">
        <v>6947</v>
      </c>
      <c r="B6951" s="6">
        <v>-180525232.93661433</v>
      </c>
      <c r="C6951" s="6">
        <v>46963257.20381485</v>
      </c>
      <c r="D6951" s="6">
        <v>53293408.58561045</v>
      </c>
      <c r="E6951" s="6">
        <v>65891742.94009273</v>
      </c>
      <c r="F6951" s="6">
        <v>62305419.932298854</v>
      </c>
      <c r="G6951" s="6">
        <v>103076170.78255963</v>
      </c>
      <c r="H6951" s="6">
        <f>NPV(Supuestos!$B$22,C6951:G6951)+B6951</f>
        <v>36577547.203294</v>
      </c>
      <c r="I6951" s="2">
        <f>IFERROR(IRR(B6951:G6951),"")</f>
        <v>0.21155137112973887</v>
      </c>
      <c r="J6951" s="2">
        <f>IFERROR(MIRR(B6951:G6951,Supuestos!$B$22,Supuestos!$B$22),"")</f>
        <v>0.18285182835418023</v>
      </c>
      <c r="K6951" s="6">
        <v>7881.543656300897</v>
      </c>
      <c r="L6951" s="6">
        <v>39935.864515184716</v>
      </c>
      <c r="M6951" s="6">
        <v>155344732.16633064</v>
      </c>
      <c r="N6951" s="6">
        <v>3385.15880452469</v>
      </c>
      <c r="O6951" s="6">
        <v>106342491.51970005</v>
      </c>
    </row>
    <row r="6952">
      <c r="A6952">
        <v>6948</v>
      </c>
      <c r="B6952" s="6">
        <v>-175556805.87692323</v>
      </c>
      <c r="C6952" s="6">
        <v>63841029.83966722</v>
      </c>
      <c r="D6952" s="6">
        <v>56381093.23802611</v>
      </c>
      <c r="E6952" s="6">
        <v>59265288.9693929</v>
      </c>
      <c r="F6952" s="6">
        <v>83059108.4421484</v>
      </c>
      <c r="G6952" s="6">
        <v>120031759.1368297</v>
      </c>
      <c r="H6952" s="6">
        <f>NPV(Supuestos!$B$22,C6952:G6952)+B6952</f>
        <v>75348294.29954724</v>
      </c>
      <c r="I6952" s="2">
        <f>IFERROR(IRR(B6952:G6952),"")</f>
        <v>0.28740900440596595</v>
      </c>
      <c r="J6952" s="2">
        <f>IFERROR(MIRR(B6952:G6952,Supuestos!$B$22,Supuestos!$B$22),"")</f>
        <v>0.2243997016225252</v>
      </c>
      <c r="K6952" s="6">
        <v>8005.235820081292</v>
      </c>
      <c r="L6952" s="6">
        <v>42809.12502388077</v>
      </c>
      <c r="M6952" s="6">
        <v>148141034.59152254</v>
      </c>
      <c r="N6952" s="6">
        <v>3598.8358600996435</v>
      </c>
      <c r="O6952" s="6">
        <v>104823216.44027841</v>
      </c>
    </row>
    <row r="6953">
      <c r="A6953">
        <v>6949</v>
      </c>
      <c r="B6953" s="6">
        <v>-171418385.15195945</v>
      </c>
      <c r="C6953" s="6">
        <v>62522520.82428099</v>
      </c>
      <c r="D6953" s="6">
        <v>60891753.14432878</v>
      </c>
      <c r="E6953" s="6">
        <v>61846376.34834075</v>
      </c>
      <c r="F6953" s="6">
        <v>72819769.88006558</v>
      </c>
      <c r="G6953" s="6">
        <v>102779114.3543814</v>
      </c>
      <c r="H6953" s="6">
        <f>NPV(Supuestos!$B$22,C6953:G6953)+B6953</f>
        <v>68520101.46714038</v>
      </c>
      <c r="I6953" s="2">
        <f>IFERROR(IRR(B6953:G6953),"")</f>
        <v>0.28307813686041156</v>
      </c>
      <c r="J6953" s="2">
        <f>IFERROR(MIRR(B6953:G6953,Supuestos!$B$22,Supuestos!$B$22),"")</f>
        <v>0.21930780691988794</v>
      </c>
      <c r="K6953" s="6">
        <v>9417.624659328538</v>
      </c>
      <c r="L6953" s="6">
        <v>32770.04168934333</v>
      </c>
      <c r="M6953" s="6">
        <v>146729108.93589672</v>
      </c>
      <c r="N6953" s="6">
        <v>3600.77033440272</v>
      </c>
      <c r="O6953" s="6">
        <v>107820110.84713994</v>
      </c>
    </row>
    <row r="6954">
      <c r="A6954">
        <v>6950</v>
      </c>
      <c r="B6954" s="6">
        <v>-180567091.884337</v>
      </c>
      <c r="C6954" s="6">
        <v>38077971.785482176</v>
      </c>
      <c r="D6954" s="6">
        <v>59622976.731407255</v>
      </c>
      <c r="E6954" s="6">
        <v>61055572.28099212</v>
      </c>
      <c r="F6954" s="6">
        <v>41909482.08635632</v>
      </c>
      <c r="G6954" s="6">
        <v>113652152.45026475</v>
      </c>
      <c r="H6954" s="6">
        <f>NPV(Supuestos!$B$22,C6954:G6954)+B6954</f>
        <v>23764498.890534915</v>
      </c>
      <c r="I6954" s="2">
        <f>IFERROR(IRR(B6954:G6954),"")</f>
        <v>0.18630693857624453</v>
      </c>
      <c r="J6954" s="2">
        <f>IFERROR(MIRR(B6954:G6954,Supuestos!$B$22,Supuestos!$B$22),"")</f>
        <v>0.16854175063425236</v>
      </c>
      <c r="K6954" s="6">
        <v>8766.911503353365</v>
      </c>
      <c r="L6954" s="6">
        <v>31906.603315407083</v>
      </c>
      <c r="M6954" s="6">
        <v>158189302.473235</v>
      </c>
      <c r="N6954" s="6">
        <v>3228.1558356247842</v>
      </c>
      <c r="O6954" s="6">
        <v>109582612.28979087</v>
      </c>
    </row>
    <row r="6955">
      <c r="A6955">
        <v>6951</v>
      </c>
      <c r="B6955" s="6">
        <v>-179994665.7073515</v>
      </c>
      <c r="C6955" s="6">
        <v>92735744.65534319</v>
      </c>
      <c r="D6955" s="6">
        <v>98432041.37025659</v>
      </c>
      <c r="E6955" s="6">
        <v>86396396.39186579</v>
      </c>
      <c r="F6955" s="6">
        <v>106797841.3440004</v>
      </c>
      <c r="G6955" s="6">
        <v>147889545.1348614</v>
      </c>
      <c r="H6955" s="6">
        <f>NPV(Supuestos!$B$22,C6955:G6955)+B6955</f>
        <v>175449936.04459244</v>
      </c>
      <c r="I6955" s="2">
        <f>IFERROR(IRR(B6955:G6955),"")</f>
        <v>0.47087070789464264</v>
      </c>
      <c r="J6955" s="2">
        <f>IFERROR(MIRR(B6955:G6955,Supuestos!$B$22,Supuestos!$B$22),"")</f>
        <v>0.3061928705935506</v>
      </c>
      <c r="K6955" s="6">
        <v>9326.727776637419</v>
      </c>
      <c r="L6955" s="6">
        <v>38841.40877689756</v>
      </c>
      <c r="M6955" s="6">
        <v>151013606.017494</v>
      </c>
      <c r="N6955" s="6">
        <v>3379.9899101257324</v>
      </c>
      <c r="O6955" s="6">
        <v>106539514.70772119</v>
      </c>
    </row>
    <row r="6956">
      <c r="A6956">
        <v>6952</v>
      </c>
      <c r="B6956" s="6">
        <v>-172570502.8378499</v>
      </c>
      <c r="C6956" s="6">
        <v>58700545.64589813</v>
      </c>
      <c r="D6956" s="6">
        <v>74682980.36429214</v>
      </c>
      <c r="E6956" s="6">
        <v>69512532.95505682</v>
      </c>
      <c r="F6956" s="6">
        <v>74398079.65622899</v>
      </c>
      <c r="G6956" s="6">
        <v>117260370.83433634</v>
      </c>
      <c r="H6956" s="6">
        <f>NPV(Supuestos!$B$22,C6956:G6956)+B6956</f>
        <v>88257309.77373871</v>
      </c>
      <c r="I6956" s="2">
        <f>IFERROR(IRR(B6956:G6956),"")</f>
        <v>0.3164773544972739</v>
      </c>
      <c r="J6956" s="2">
        <f>IFERROR(MIRR(B6956:G6956,Supuestos!$B$22,Supuestos!$B$22),"")</f>
        <v>0.23817581924457376</v>
      </c>
      <c r="K6956" s="6">
        <v>8024.677937168296</v>
      </c>
      <c r="L6956" s="6">
        <v>41900.01684906464</v>
      </c>
      <c r="M6956" s="6">
        <v>145671771.57579637</v>
      </c>
      <c r="N6956" s="6">
        <v>3384.0805597913763</v>
      </c>
      <c r="O6956" s="6">
        <v>106125331.36646159</v>
      </c>
    </row>
    <row r="6957">
      <c r="A6957">
        <v>6953</v>
      </c>
      <c r="B6957" s="6">
        <v>-160418053.16743878</v>
      </c>
      <c r="C6957" s="6">
        <v>52705221.37382749</v>
      </c>
      <c r="D6957" s="6">
        <v>48099091.085967876</v>
      </c>
      <c r="E6957" s="6">
        <v>52459688.10693799</v>
      </c>
      <c r="F6957" s="6">
        <v>43178837.002851635</v>
      </c>
      <c r="G6957" s="6">
        <v>84045794.81829026</v>
      </c>
      <c r="H6957" s="6">
        <f>NPV(Supuestos!$B$22,C6957:G6957)+B6957</f>
        <v>27450171.11009744</v>
      </c>
      <c r="I6957" s="2">
        <f>IFERROR(IRR(B6957:G6957),"")</f>
        <v>0.2049712848799263</v>
      </c>
      <c r="J6957" s="2">
        <f>IFERROR(MIRR(B6957:G6957,Supuestos!$B$22,Supuestos!$B$22),"")</f>
        <v>0.17658923113285852</v>
      </c>
      <c r="K6957" s="6">
        <v>7944.252164263774</v>
      </c>
      <c r="L6957" s="6">
        <v>37273.75372165688</v>
      </c>
      <c r="M6957" s="6">
        <v>136729085.27355817</v>
      </c>
      <c r="N6957" s="6">
        <v>3327.565784907589</v>
      </c>
      <c r="O6957" s="6">
        <v>110607089.26776563</v>
      </c>
    </row>
    <row r="6958">
      <c r="A6958">
        <v>6954</v>
      </c>
      <c r="B6958" s="6">
        <v>-160060665.727767</v>
      </c>
      <c r="C6958" s="6">
        <v>32886198.16831843</v>
      </c>
      <c r="D6958" s="6">
        <v>46627493.827668816</v>
      </c>
      <c r="E6958" s="6">
        <v>50172940.33981313</v>
      </c>
      <c r="F6958" s="6">
        <v>37194615.33446142</v>
      </c>
      <c r="G6958" s="6">
        <v>79032407.7142191</v>
      </c>
      <c r="H6958" s="6">
        <f>NPV(Supuestos!$B$22,C6958:G6958)+B6958</f>
        <v>1599678.7725410461</v>
      </c>
      <c r="I6958" s="2">
        <f>IFERROR(IRR(B6958:G6958),"")</f>
        <v>0.1437086504029647</v>
      </c>
      <c r="J6958" s="2">
        <f>IFERROR(MIRR(B6958:G6958,Supuestos!$B$22,Supuestos!$B$22),"")</f>
        <v>0.14226962308182967</v>
      </c>
      <c r="K6958" s="6">
        <v>7407.50004162486</v>
      </c>
      <c r="L6958" s="6">
        <v>40383.66204085338</v>
      </c>
      <c r="M6958" s="6">
        <v>136129307.46788013</v>
      </c>
      <c r="N6958" s="6">
        <v>3328.701580967754</v>
      </c>
      <c r="O6958" s="6">
        <v>115458252.62011969</v>
      </c>
    </row>
    <row r="6959">
      <c r="A6959">
        <v>6955</v>
      </c>
      <c r="B6959" s="6">
        <v>-178164435.838301</v>
      </c>
      <c r="C6959" s="6">
        <v>61149845.43621664</v>
      </c>
      <c r="D6959" s="6">
        <v>58379917.361398995</v>
      </c>
      <c r="E6959" s="6">
        <v>66946601.8390172</v>
      </c>
      <c r="F6959" s="6">
        <v>60125832.509706035</v>
      </c>
      <c r="G6959" s="6">
        <v>92082546.61551054</v>
      </c>
      <c r="H6959" s="6">
        <f>NPV(Supuestos!$B$22,C6959:G6959)+B6959</f>
        <v>49008388.36486437</v>
      </c>
      <c r="I6959" s="2">
        <f>IFERROR(IRR(B6959:G6959),"")</f>
        <v>0.2427310878873697</v>
      </c>
      <c r="J6959" s="2">
        <f>IFERROR(MIRR(B6959:G6959,Supuestos!$B$22,Supuestos!$B$22),"")</f>
        <v>0.19677338778527687</v>
      </c>
      <c r="K6959" s="6">
        <v>8028.327919399298</v>
      </c>
      <c r="L6959" s="6">
        <v>39984.35503129428</v>
      </c>
      <c r="M6959" s="6">
        <v>152483834.73134792</v>
      </c>
      <c r="N6959" s="6">
        <v>3403.1497828662395</v>
      </c>
      <c r="O6959" s="6">
        <v>110927330.29720281</v>
      </c>
    </row>
    <row r="6960">
      <c r="A6960">
        <v>6956</v>
      </c>
      <c r="B6960" s="6">
        <v>-194156984.89483976</v>
      </c>
      <c r="C6960" s="6">
        <v>75499713.22081897</v>
      </c>
      <c r="D6960" s="6">
        <v>88712496.54452969</v>
      </c>
      <c r="E6960" s="6">
        <v>85991476.43053004</v>
      </c>
      <c r="F6960" s="6">
        <v>90355222.86105853</v>
      </c>
      <c r="G6960" s="6">
        <v>147641929.64825797</v>
      </c>
      <c r="H6960" s="6">
        <f>NPV(Supuestos!$B$22,C6960:G6960)+B6960</f>
        <v>128552153.62557003</v>
      </c>
      <c r="I6960" s="2">
        <f>IFERROR(IRR(B6960:G6960),"")</f>
        <v>0.36436252289980753</v>
      </c>
      <c r="J6960" s="2">
        <f>IFERROR(MIRR(B6960:G6960,Supuestos!$B$22,Supuestos!$B$22),"")</f>
        <v>0.2619335894273016</v>
      </c>
      <c r="K6960" s="6">
        <v>9323.310319766328</v>
      </c>
      <c r="L6960" s="6">
        <v>38673.86536859091</v>
      </c>
      <c r="M6960" s="6">
        <v>165311509.04714078</v>
      </c>
      <c r="N6960" s="6">
        <v>3563.3220593755445</v>
      </c>
      <c r="O6960" s="6">
        <v>102869061.14235945</v>
      </c>
    </row>
    <row r="6961">
      <c r="A6961">
        <v>6957</v>
      </c>
      <c r="B6961" s="6">
        <v>-154213949.78618318</v>
      </c>
      <c r="C6961" s="6">
        <v>54461440.04692598</v>
      </c>
      <c r="D6961" s="6">
        <v>62953921.74195546</v>
      </c>
      <c r="E6961" s="6">
        <v>60171937.98989569</v>
      </c>
      <c r="F6961" s="6">
        <v>40321886.28259401</v>
      </c>
      <c r="G6961" s="6">
        <v>103266144.55938429</v>
      </c>
      <c r="H6961" s="6">
        <f>NPV(Supuestos!$B$22,C6961:G6961)+B6961</f>
        <v>60121579.21326725</v>
      </c>
      <c r="I6961" s="2">
        <f>IFERROR(IRR(B6961:G6961),"")</f>
        <v>0.2816230073254579</v>
      </c>
      <c r="J6961" s="2">
        <f>IFERROR(MIRR(B6961:G6961,Supuestos!$B$22,Supuestos!$B$22),"")</f>
        <v>0.21758405648741208</v>
      </c>
      <c r="K6961" s="6">
        <v>8187.810224655644</v>
      </c>
      <c r="L6961" s="6">
        <v>37682.136008820715</v>
      </c>
      <c r="M6961" s="6">
        <v>129531215.50619224</v>
      </c>
      <c r="N6961" s="6">
        <v>3374.223529578497</v>
      </c>
      <c r="O6961" s="6">
        <v>109085852.72124724</v>
      </c>
    </row>
    <row r="6962">
      <c r="A6962">
        <v>6958</v>
      </c>
      <c r="B6962" s="6">
        <v>-173417533.654575</v>
      </c>
      <c r="C6962" s="6">
        <v>61173397.33209255</v>
      </c>
      <c r="D6962" s="6">
        <v>72231599.92526217</v>
      </c>
      <c r="E6962" s="6">
        <v>76208266.76866974</v>
      </c>
      <c r="F6962" s="6">
        <v>66332311.46258746</v>
      </c>
      <c r="G6962" s="6">
        <v>104464323.66026711</v>
      </c>
      <c r="H6962" s="6">
        <f>NPV(Supuestos!$B$22,C6962:G6962)+B6962</f>
        <v>80791170.86012033</v>
      </c>
      <c r="I6962" s="2">
        <f>IFERROR(IRR(B6962:G6962),"")</f>
        <v>0.30678792619695894</v>
      </c>
      <c r="J6962" s="2">
        <f>IFERROR(MIRR(B6962:G6962,Supuestos!$B$22,Supuestos!$B$22),"")</f>
        <v>0.2306210336729846</v>
      </c>
      <c r="K6962" s="6">
        <v>8785.78503547654</v>
      </c>
      <c r="L6962" s="6">
        <v>35792.88545929071</v>
      </c>
      <c r="M6962" s="6">
        <v>148260045.858994</v>
      </c>
      <c r="N6962" s="6">
        <v>3340.398395806551</v>
      </c>
      <c r="O6962" s="6">
        <v>107141509.38250755</v>
      </c>
    </row>
    <row r="6963">
      <c r="A6963">
        <v>6959</v>
      </c>
      <c r="B6963" s="6">
        <v>-160483806.79967043</v>
      </c>
      <c r="C6963" s="6">
        <v>49982736.3145553</v>
      </c>
      <c r="D6963" s="6">
        <v>57734339.669730216</v>
      </c>
      <c r="E6963" s="6">
        <v>55348444.77045904</v>
      </c>
      <c r="F6963" s="6">
        <v>45356014.79344949</v>
      </c>
      <c r="G6963" s="6">
        <v>86064246.06547384</v>
      </c>
      <c r="H6963" s="6">
        <f>NPV(Supuestos!$B$22,C6963:G6963)+B6963</f>
        <v>36697496.42655711</v>
      </c>
      <c r="I6963" s="2">
        <f>IFERROR(IRR(B6963:G6963),"")</f>
        <v>0.22566636436736845</v>
      </c>
      <c r="J6963" s="2">
        <f>IFERROR(MIRR(B6963:G6963,Supuestos!$B$22,Supuestos!$B$22),"")</f>
        <v>0.18793247326946116</v>
      </c>
      <c r="K6963" s="6">
        <v>7525.912851632241</v>
      </c>
      <c r="L6963" s="6">
        <v>40249.2331804207</v>
      </c>
      <c r="M6963" s="6">
        <v>136250829.09880075</v>
      </c>
      <c r="N6963" s="6">
        <v>3340.4505270533264</v>
      </c>
      <c r="O6963" s="6">
        <v>107782640.6862541</v>
      </c>
    </row>
    <row r="6964">
      <c r="A6964">
        <v>6960</v>
      </c>
      <c r="B6964" s="6">
        <v>-181637868.70348015</v>
      </c>
      <c r="C6964" s="6">
        <v>55929837.969650716</v>
      </c>
      <c r="D6964" s="6">
        <v>57400297.77037002</v>
      </c>
      <c r="E6964" s="6">
        <v>42519784.09900039</v>
      </c>
      <c r="F6964" s="6">
        <v>62359310.36070399</v>
      </c>
      <c r="G6964" s="6">
        <v>93802690.68961681</v>
      </c>
      <c r="H6964" s="6">
        <f>NPV(Supuestos!$B$22,C6964:G6964)+B6964</f>
        <v>25930597.025919423</v>
      </c>
      <c r="I6964" s="2">
        <f>IFERROR(IRR(B6964:G6964),"")</f>
        <v>0.1934996931264666</v>
      </c>
      <c r="J6964" s="2">
        <f>IFERROR(MIRR(B6964:G6964,Supuestos!$B$22,Supuestos!$B$22),"")</f>
        <v>0.17083540573640077</v>
      </c>
      <c r="K6964" s="6">
        <v>8486.245245588667</v>
      </c>
      <c r="L6964" s="6">
        <v>34491.85777685317</v>
      </c>
      <c r="M6964" s="6">
        <v>158221359.5778529</v>
      </c>
      <c r="N6964" s="6">
        <v>3315.127820583681</v>
      </c>
      <c r="O6964" s="6">
        <v>110391021.88022494</v>
      </c>
    </row>
    <row r="6965">
      <c r="A6965">
        <v>6961</v>
      </c>
      <c r="B6965" s="6">
        <v>-158512852.7553492</v>
      </c>
      <c r="C6965" s="6">
        <v>94358828.19395608</v>
      </c>
      <c r="D6965" s="6">
        <v>81110678.5269399</v>
      </c>
      <c r="E6965" s="6">
        <v>95426200.5678202</v>
      </c>
      <c r="F6965" s="6">
        <v>91321320.0250819</v>
      </c>
      <c r="G6965" s="6">
        <v>149004029.3050611</v>
      </c>
      <c r="H6965" s="6">
        <f>NPV(Supuestos!$B$22,C6965:G6965)+B6965</f>
        <v>182537625.965169</v>
      </c>
      <c r="I6965" s="2">
        <f>IFERROR(IRR(B6965:G6965),"")</f>
        <v>0.5253932313790098</v>
      </c>
      <c r="J6965" s="2">
        <f>IFERROR(MIRR(B6965:G6965,Supuestos!$B$22,Supuestos!$B$22),"")</f>
        <v>0.3287879699616101</v>
      </c>
      <c r="K6965" s="6">
        <v>8884.837521981899</v>
      </c>
      <c r="L6965" s="6">
        <v>43627.49090533292</v>
      </c>
      <c r="M6965" s="6">
        <v>127502999.30049911</v>
      </c>
      <c r="N6965" s="6">
        <v>3588.407006021589</v>
      </c>
      <c r="O6965" s="6">
        <v>107080203.90400155</v>
      </c>
    </row>
    <row r="6966">
      <c r="A6966">
        <v>6962</v>
      </c>
      <c r="B6966" s="6">
        <v>-187053538.47610062</v>
      </c>
      <c r="C6966" s="6">
        <v>76039734.48940593</v>
      </c>
      <c r="D6966" s="6">
        <v>71755806.39978549</v>
      </c>
      <c r="E6966" s="6">
        <v>63470870.994701445</v>
      </c>
      <c r="F6966" s="6">
        <v>60517653.65807336</v>
      </c>
      <c r="G6966" s="6">
        <v>132540606.55485275</v>
      </c>
      <c r="H6966" s="6">
        <f>NPV(Supuestos!$B$22,C6966:G6966)+B6966</f>
        <v>82371523.00312555</v>
      </c>
      <c r="I6966" s="2">
        <f>IFERROR(IRR(B6966:G6966),"")</f>
        <v>0.2991405255996536</v>
      </c>
      <c r="J6966" s="2">
        <f>IFERROR(MIRR(B6966:G6966,Supuestos!$B$22,Supuestos!$B$22),"")</f>
        <v>0.22630715962218484</v>
      </c>
      <c r="K6966" s="6">
        <v>7956.785029704478</v>
      </c>
      <c r="L6966" s="6">
        <v>44066.79363482355</v>
      </c>
      <c r="M6966" s="6">
        <v>159003138.1640494</v>
      </c>
      <c r="N6966" s="6">
        <v>3397.9106763067343</v>
      </c>
      <c r="O6966" s="6">
        <v>109762511.94099994</v>
      </c>
    </row>
    <row r="6967">
      <c r="A6967">
        <v>6963</v>
      </c>
      <c r="B6967" s="6">
        <v>-174607169.6484346</v>
      </c>
      <c r="C6967" s="6">
        <v>61620788.623315044</v>
      </c>
      <c r="D6967" s="6">
        <v>65465583.85172256</v>
      </c>
      <c r="E6967" s="6">
        <v>45844441.425404385</v>
      </c>
      <c r="F6967" s="6">
        <v>61393931.42077454</v>
      </c>
      <c r="G6967" s="6">
        <v>93198105.83306755</v>
      </c>
      <c r="H6967" s="6">
        <f>NPV(Supuestos!$B$22,C6967:G6967)+B6967</f>
        <v>45517798.54178385</v>
      </c>
      <c r="I6967" s="2">
        <f>IFERROR(IRR(B6967:G6967),"")</f>
        <v>0.2385965828378722</v>
      </c>
      <c r="J6967" s="2">
        <f>IFERROR(MIRR(B6967:G6967,Supuestos!$B$22,Supuestos!$B$22),"")</f>
        <v>0.1940604068590337</v>
      </c>
      <c r="K6967" s="6">
        <v>7822.509020115454</v>
      </c>
      <c r="L6967" s="6">
        <v>41272.87186715741</v>
      </c>
      <c r="M6967" s="6">
        <v>148778576.65108195</v>
      </c>
      <c r="N6967" s="6">
        <v>3428.9928707294166</v>
      </c>
      <c r="O6967" s="6">
        <v>110474888.14751768</v>
      </c>
    </row>
    <row r="6968">
      <c r="A6968">
        <v>6964</v>
      </c>
      <c r="B6968" s="6">
        <v>-176311873.4071901</v>
      </c>
      <c r="C6968" s="6">
        <v>59310169.538237</v>
      </c>
      <c r="D6968" s="6">
        <v>63940081.30600172</v>
      </c>
      <c r="E6968" s="6">
        <v>67841186.31393395</v>
      </c>
      <c r="F6968" s="6">
        <v>61965647.22691751</v>
      </c>
      <c r="G6968" s="6">
        <v>94214350.63752389</v>
      </c>
      <c r="H6968" s="6">
        <f>NPV(Supuestos!$B$22,C6968:G6968)+B6968</f>
        <v>56325894.87168858</v>
      </c>
      <c r="I6968" s="2">
        <f>IFERROR(IRR(B6968:G6968),"")</f>
        <v>0.2578900800134215</v>
      </c>
      <c r="J6968" s="2">
        <f>IFERROR(MIRR(B6968:G6968,Supuestos!$B$22,Supuestos!$B$22),"")</f>
        <v>0.20499316615453989</v>
      </c>
      <c r="K6968" s="6">
        <v>7782.339946761402</v>
      </c>
      <c r="L6968" s="6">
        <v>41683.17186007464</v>
      </c>
      <c r="M6968" s="6">
        <v>150360464.32923976</v>
      </c>
      <c r="N6968" s="6">
        <v>3364.6742443554103</v>
      </c>
      <c r="O6968" s="6">
        <v>108572129.62958358</v>
      </c>
    </row>
    <row r="6969">
      <c r="A6969">
        <v>6965</v>
      </c>
      <c r="B6969" s="6">
        <v>-175622670.56503192</v>
      </c>
      <c r="C6969" s="6">
        <v>59154996.06471971</v>
      </c>
      <c r="D6969" s="6">
        <v>40574905.222302355</v>
      </c>
      <c r="E6969" s="6">
        <v>44909143.153211325</v>
      </c>
      <c r="F6969" s="6">
        <v>70154167.18928137</v>
      </c>
      <c r="G6969" s="6">
        <v>77589293.65863438</v>
      </c>
      <c r="H6969" s="6">
        <f>NPV(Supuestos!$B$22,C6969:G6969)+B6969</f>
        <v>19635487.929149628</v>
      </c>
      <c r="I6969" s="2">
        <f>IFERROR(IRR(B6969:G6969),"")</f>
        <v>0.18254174263710837</v>
      </c>
      <c r="J6969" s="2">
        <f>IFERROR(MIRR(B6969:G6969,Supuestos!$B$22,Supuestos!$B$22),"")</f>
        <v>0.1644224600907147</v>
      </c>
      <c r="K6969" s="6">
        <v>8145.402353631719</v>
      </c>
      <c r="L6969" s="6">
        <v>35898.749046264</v>
      </c>
      <c r="M6969" s="6">
        <v>152229890.16712207</v>
      </c>
      <c r="N6969" s="6">
        <v>3417.72346633176</v>
      </c>
      <c r="O6969" s="6">
        <v>104698770.18184067</v>
      </c>
    </row>
    <row r="6970">
      <c r="A6970">
        <v>6966</v>
      </c>
      <c r="B6970" s="6">
        <v>-165823850.0702124</v>
      </c>
      <c r="C6970" s="6">
        <v>66484612.52813497</v>
      </c>
      <c r="D6970" s="6">
        <v>69661077.28800336</v>
      </c>
      <c r="E6970" s="6">
        <v>74641182.46733946</v>
      </c>
      <c r="F6970" s="6">
        <v>94282308.9900206</v>
      </c>
      <c r="G6970" s="6">
        <v>130553136.12146983</v>
      </c>
      <c r="H6970" s="6">
        <f>NPV(Supuestos!$B$22,C6970:G6970)+B6970</f>
        <v>120106498.14655928</v>
      </c>
      <c r="I6970" s="2">
        <f>IFERROR(IRR(B6970:G6970),"")</f>
        <v>0.3781758703435646</v>
      </c>
      <c r="J6970" s="2">
        <f>IFERROR(MIRR(B6970:G6970,Supuestos!$B$22,Supuestos!$B$22),"")</f>
        <v>0.271239863803759</v>
      </c>
      <c r="K6970" s="6">
        <v>8727.389481813994</v>
      </c>
      <c r="L6970" s="6">
        <v>41099.36871234899</v>
      </c>
      <c r="M6970" s="6">
        <v>137128634.2134644</v>
      </c>
      <c r="N6970" s="6">
        <v>3459.0892362718782</v>
      </c>
      <c r="O6970" s="6">
        <v>114785802.34674008</v>
      </c>
    </row>
    <row r="6971">
      <c r="A6971">
        <v>6967</v>
      </c>
      <c r="B6971" s="6">
        <v>-177969296.56637973</v>
      </c>
      <c r="C6971" s="6">
        <v>57781294.960191555</v>
      </c>
      <c r="D6971" s="6">
        <v>46520052.78838925</v>
      </c>
      <c r="E6971" s="6">
        <v>46962499.44841382</v>
      </c>
      <c r="F6971" s="6">
        <v>66076182.31054987</v>
      </c>
      <c r="G6971" s="6">
        <v>82332604.76285993</v>
      </c>
      <c r="H6971" s="6">
        <f>NPV(Supuestos!$B$22,C6971:G6971)+B6971</f>
        <v>22093448.709595278</v>
      </c>
      <c r="I6971" s="2">
        <f>IFERROR(IRR(B6971:G6971),"")</f>
        <v>0.18707138677975904</v>
      </c>
      <c r="J6971" s="2">
        <f>IFERROR(MIRR(B6971:G6971,Supuestos!$B$22,Supuestos!$B$22),"")</f>
        <v>0.1669952258179832</v>
      </c>
      <c r="K6971" s="6">
        <v>7750.158543588501</v>
      </c>
      <c r="L6971" s="6">
        <v>39870.0419230176</v>
      </c>
      <c r="M6971" s="6">
        <v>153249364.8829472</v>
      </c>
      <c r="N6971" s="6">
        <v>3424.3083373333016</v>
      </c>
      <c r="O6971" s="6">
        <v>105775757.24007504</v>
      </c>
    </row>
    <row r="6972">
      <c r="A6972">
        <v>6968</v>
      </c>
      <c r="B6972" s="6">
        <v>-169334663.40587327</v>
      </c>
      <c r="C6972" s="6">
        <v>87190167.99561325</v>
      </c>
      <c r="D6972" s="6">
        <v>82925319.53821605</v>
      </c>
      <c r="E6972" s="6">
        <v>83449399.36855763</v>
      </c>
      <c r="F6972" s="6">
        <v>92153231.52377002</v>
      </c>
      <c r="G6972" s="6">
        <v>135744913.99663335</v>
      </c>
      <c r="H6972" s="6">
        <f>NPV(Supuestos!$B$22,C6972:G6972)+B6972</f>
        <v>152346013.9468969</v>
      </c>
      <c r="I6972" s="2">
        <f>IFERROR(IRR(B6972:G6972),"")</f>
        <v>0.44871381045579545</v>
      </c>
      <c r="J6972" s="2">
        <f>IFERROR(MIRR(B6972:G6972,Supuestos!$B$22,Supuestos!$B$22),"")</f>
        <v>0.29610645185069906</v>
      </c>
      <c r="K6972" s="6">
        <v>8406.62997782719</v>
      </c>
      <c r="L6972" s="6">
        <v>43672.681368256715</v>
      </c>
      <c r="M6972" s="6">
        <v>139963457.61367473</v>
      </c>
      <c r="N6972" s="6">
        <v>3385.9001690211394</v>
      </c>
      <c r="O6972" s="6">
        <v>107115257.76797016</v>
      </c>
    </row>
    <row r="6973">
      <c r="A6973">
        <v>6969</v>
      </c>
      <c r="B6973" s="6">
        <v>-146260504.26060507</v>
      </c>
      <c r="C6973" s="6">
        <v>37363180.00240294</v>
      </c>
      <c r="D6973" s="6">
        <v>48390077.51343601</v>
      </c>
      <c r="E6973" s="6">
        <v>34628855.97322968</v>
      </c>
      <c r="F6973" s="6">
        <v>53153884.39995686</v>
      </c>
      <c r="G6973" s="6">
        <v>76753362.44078082</v>
      </c>
      <c r="H6973" s="6">
        <f>NPV(Supuestos!$B$22,C6973:G6973)+B6973</f>
        <v>18456957.761912826</v>
      </c>
      <c r="I6973" s="2">
        <f>IFERROR(IRR(B6973:G6973),"")</f>
        <v>0.18594063881386208</v>
      </c>
      <c r="J6973" s="2">
        <f>IFERROR(MIRR(B6973:G6973,Supuestos!$B$22,Supuestos!$B$22),"")</f>
        <v>0.16742063755663472</v>
      </c>
      <c r="K6973" s="6">
        <v>8017.577351052737</v>
      </c>
      <c r="L6973" s="6">
        <v>34519.6980496045</v>
      </c>
      <c r="M6973" s="6">
        <v>124119356.32079001</v>
      </c>
      <c r="N6973" s="6">
        <v>3415.6397643188634</v>
      </c>
      <c r="O6973" s="6">
        <v>108571341.9742196</v>
      </c>
    </row>
    <row r="6974">
      <c r="A6974">
        <v>6970</v>
      </c>
      <c r="B6974" s="6">
        <v>-167603425.34590822</v>
      </c>
      <c r="C6974" s="6">
        <v>55283850.99865076</v>
      </c>
      <c r="D6974" s="6">
        <v>69255125.08216715</v>
      </c>
      <c r="E6974" s="6">
        <v>52574635.44651264</v>
      </c>
      <c r="F6974" s="6">
        <v>57877595.182623014</v>
      </c>
      <c r="G6974" s="6">
        <v>104617099.79725735</v>
      </c>
      <c r="H6974" s="6">
        <f>NPV(Supuestos!$B$22,C6974:G6974)+B6974</f>
        <v>58270158.125382565</v>
      </c>
      <c r="I6974" s="2">
        <f>IFERROR(IRR(B6974:G6974),"")</f>
        <v>0.2656819785629964</v>
      </c>
      <c r="J6974" s="2">
        <f>IFERROR(MIRR(B6974:G6974,Supuestos!$B$22,Supuestos!$B$22),"")</f>
        <v>0.21010028075696208</v>
      </c>
      <c r="K6974" s="6">
        <v>7820.331882811219</v>
      </c>
      <c r="L6974" s="6">
        <v>41356.452050685475</v>
      </c>
      <c r="M6974" s="6">
        <v>141729730.9033539</v>
      </c>
      <c r="N6974" s="6">
        <v>3448.369963746518</v>
      </c>
      <c r="O6974" s="6">
        <v>108434884.59414142</v>
      </c>
    </row>
    <row r="6975">
      <c r="A6975">
        <v>6971</v>
      </c>
      <c r="B6975" s="6">
        <v>-170385370.03796554</v>
      </c>
      <c r="C6975" s="6">
        <v>44922163.42623198</v>
      </c>
      <c r="D6975" s="6">
        <v>61404235.684174545</v>
      </c>
      <c r="E6975" s="6">
        <v>61156355.91376981</v>
      </c>
      <c r="F6975" s="6">
        <v>56121892.05458542</v>
      </c>
      <c r="G6975" s="6">
        <v>99912605.76293002</v>
      </c>
      <c r="H6975" s="6">
        <f>NPV(Supuestos!$B$22,C6975:G6975)+B6975</f>
        <v>42667542.24431037</v>
      </c>
      <c r="I6975" s="2">
        <f>IFERROR(IRR(B6975:G6975),"")</f>
        <v>0.22899365986528084</v>
      </c>
      <c r="J6975" s="2">
        <f>IFERROR(MIRR(B6975:G6975,Supuestos!$B$22,Supuestos!$B$22),"")</f>
        <v>0.19210877830594408</v>
      </c>
      <c r="K6975" s="6">
        <v>8308.401843934742</v>
      </c>
      <c r="L6975" s="6">
        <v>36522.258899000764</v>
      </c>
      <c r="M6975" s="6">
        <v>146110041.78347594</v>
      </c>
      <c r="N6975" s="6">
        <v>3421.010848103712</v>
      </c>
      <c r="O6975" s="6">
        <v>110658870.33820374</v>
      </c>
    </row>
    <row r="6976">
      <c r="A6976">
        <v>6972</v>
      </c>
      <c r="B6976" s="6">
        <v>-185004831.70893532</v>
      </c>
      <c r="C6976" s="6">
        <v>73932523.24905068</v>
      </c>
      <c r="D6976" s="6">
        <v>83226418.47034775</v>
      </c>
      <c r="E6976" s="6">
        <v>74542916.87342131</v>
      </c>
      <c r="F6976" s="6">
        <v>59289154.72406061</v>
      </c>
      <c r="G6976" s="6">
        <v>121944804.67641972</v>
      </c>
      <c r="H6976" s="6">
        <f>NPV(Supuestos!$B$22,C6976:G6976)+B6976</f>
        <v>92640880.51287124</v>
      </c>
      <c r="I6976" s="2">
        <f>IFERROR(IRR(B6976:G6976),"")</f>
        <v>0.3231545517227163</v>
      </c>
      <c r="J6976" s="2">
        <f>IFERROR(MIRR(B6976:G6976,Supuestos!$B$22,Supuestos!$B$22),"")</f>
        <v>0.23642116686280268</v>
      </c>
      <c r="K6976" s="6">
        <v>8425.007465585111</v>
      </c>
      <c r="L6976" s="6">
        <v>39983.96285508921</v>
      </c>
      <c r="M6976" s="6">
        <v>158055616.86431098</v>
      </c>
      <c r="N6976" s="6">
        <v>3381.2368869160614</v>
      </c>
      <c r="O6976" s="6">
        <v>109615031.897659</v>
      </c>
    </row>
    <row r="6977">
      <c r="A6977">
        <v>6973</v>
      </c>
      <c r="B6977" s="6">
        <v>-195215969.8409184</v>
      </c>
      <c r="C6977" s="6">
        <v>103557513.64789319</v>
      </c>
      <c r="D6977" s="6">
        <v>90179241.96097727</v>
      </c>
      <c r="E6977" s="6">
        <v>108980683.93120383</v>
      </c>
      <c r="F6977" s="6">
        <v>97950563.18608958</v>
      </c>
      <c r="G6977" s="6">
        <v>150526449.131473</v>
      </c>
      <c r="H6977" s="6">
        <f>NPV(Supuestos!$B$22,C6977:G6977)+B6977</f>
        <v>174746127.76846004</v>
      </c>
      <c r="I6977" s="2">
        <f>IFERROR(IRR(B6977:G6977),"")</f>
        <v>0.4514954326961576</v>
      </c>
      <c r="J6977" s="2">
        <f>IFERROR(MIRR(B6977:G6977,Supuestos!$B$22,Supuestos!$B$22),"")</f>
        <v>0.29548750757633124</v>
      </c>
      <c r="K6977" s="6">
        <v>8875.561444458379</v>
      </c>
      <c r="L6977" s="6">
        <v>44786.50093120677</v>
      </c>
      <c r="M6977" s="6">
        <v>163415542.56914094</v>
      </c>
      <c r="N6977" s="6">
        <v>3428.8382262922823</v>
      </c>
      <c r="O6977" s="6">
        <v>110005891.21878432</v>
      </c>
    </row>
    <row r="6978">
      <c r="A6978">
        <v>6974</v>
      </c>
      <c r="B6978" s="6">
        <v>-156099732.344619</v>
      </c>
      <c r="C6978" s="6">
        <v>79250389.46683973</v>
      </c>
      <c r="D6978" s="6">
        <v>87537921.0416762</v>
      </c>
      <c r="E6978" s="6">
        <v>82492303.28757453</v>
      </c>
      <c r="F6978" s="6">
        <v>87700146.79785246</v>
      </c>
      <c r="G6978" s="6">
        <v>133581662.6991536</v>
      </c>
      <c r="H6978" s="6">
        <f>NPV(Supuestos!$B$22,C6978:G6978)+B6978</f>
        <v>157759352.90948784</v>
      </c>
      <c r="I6978" s="2">
        <f>IFERROR(IRR(B6978:G6978),"")</f>
        <v>0.47980329925330895</v>
      </c>
      <c r="J6978" s="2">
        <f>IFERROR(MIRR(B6978:G6978,Supuestos!$B$22,Supuestos!$B$22),"")</f>
        <v>0.31090542455418735</v>
      </c>
      <c r="K6978" s="6">
        <v>8496.744686148208</v>
      </c>
      <c r="L6978" s="6">
        <v>44158.7786504467</v>
      </c>
      <c r="M6978" s="6">
        <v>126083262.91702078</v>
      </c>
      <c r="N6978" s="6">
        <v>3459.0436012484133</v>
      </c>
      <c r="O6978" s="6">
        <v>106531190.27066141</v>
      </c>
    </row>
    <row r="6979">
      <c r="A6979">
        <v>6975</v>
      </c>
      <c r="B6979" s="6">
        <v>-167886633.14678144</v>
      </c>
      <c r="C6979" s="6">
        <v>72013733.72567</v>
      </c>
      <c r="D6979" s="6">
        <v>72805988.12358291</v>
      </c>
      <c r="E6979" s="6">
        <v>56333413.94419654</v>
      </c>
      <c r="F6979" s="6">
        <v>77162956.76033518</v>
      </c>
      <c r="G6979" s="6">
        <v>131544098.73848069</v>
      </c>
      <c r="H6979" s="6">
        <f>NPV(Supuestos!$B$22,C6979:G6979)+B6979</f>
        <v>103335149.9874663</v>
      </c>
      <c r="I6979" s="2">
        <f>IFERROR(IRR(B6979:G6979),"")</f>
        <v>0.35266863479312555</v>
      </c>
      <c r="J6979" s="2">
        <f>IFERROR(MIRR(B6979:G6979,Supuestos!$B$22,Supuestos!$B$22),"")</f>
        <v>0.25477697477392947</v>
      </c>
      <c r="K6979" s="6">
        <v>8374.353925997002</v>
      </c>
      <c r="L6979" s="6">
        <v>40371.6329041234</v>
      </c>
      <c r="M6979" s="6">
        <v>140839725.746017</v>
      </c>
      <c r="N6979" s="6">
        <v>3359.9795448904238</v>
      </c>
      <c r="O6979" s="6">
        <v>108975980.53028198</v>
      </c>
    </row>
    <row r="6980">
      <c r="A6980">
        <v>6976</v>
      </c>
      <c r="B6980" s="6">
        <v>-163314183.47824687</v>
      </c>
      <c r="C6980" s="6">
        <v>42116924.94934714</v>
      </c>
      <c r="D6980" s="6">
        <v>64525065.61222152</v>
      </c>
      <c r="E6980" s="6">
        <v>65161470.950449325</v>
      </c>
      <c r="F6980" s="6">
        <v>65415187.63890803</v>
      </c>
      <c r="G6980" s="6">
        <v>108574723.7712331</v>
      </c>
      <c r="H6980" s="6">
        <f>NPV(Supuestos!$B$22,C6980:G6980)+B6980</f>
        <v>62383918.8461196</v>
      </c>
      <c r="I6980" s="2">
        <f>IFERROR(IRR(B6980:G6980),"")</f>
        <v>0.2691282556985814</v>
      </c>
      <c r="J6980" s="2">
        <f>IFERROR(MIRR(B6980:G6980,Supuestos!$B$22,Supuestos!$B$22),"")</f>
        <v>0.2162018286292826</v>
      </c>
      <c r="K6980" s="6">
        <v>8545.012726078652</v>
      </c>
      <c r="L6980" s="6">
        <v>38065.756287862176</v>
      </c>
      <c r="M6980" s="6">
        <v>137292393.7256396</v>
      </c>
      <c r="N6980" s="6">
        <v>3480.732454235355</v>
      </c>
      <c r="O6980" s="6">
        <v>115573114.9746245</v>
      </c>
    </row>
    <row r="6981">
      <c r="A6981">
        <v>6977</v>
      </c>
      <c r="B6981" s="6">
        <v>-162216742.3488505</v>
      </c>
      <c r="C6981" s="6">
        <v>36478773.871896625</v>
      </c>
      <c r="D6981" s="6">
        <v>53111065.66301652</v>
      </c>
      <c r="E6981" s="6">
        <v>53052840.31374022</v>
      </c>
      <c r="F6981" s="6">
        <v>54144462.24763484</v>
      </c>
      <c r="G6981" s="6">
        <v>85157059.20022474</v>
      </c>
      <c r="H6981" s="6">
        <f>NPV(Supuestos!$B$22,C6981:G6981)+B6981</f>
        <v>22744354.918985214</v>
      </c>
      <c r="I6981" s="2">
        <f>IFERROR(IRR(B6981:G6981),"")</f>
        <v>0.19027019851554208</v>
      </c>
      <c r="J6981" s="2">
        <f>IFERROR(MIRR(B6981:G6981,Supuestos!$B$22,Supuestos!$B$22),"")</f>
        <v>0.1703123683133645</v>
      </c>
      <c r="K6981" s="6">
        <v>7964.136728545987</v>
      </c>
      <c r="L6981" s="6">
        <v>37576.62162825853</v>
      </c>
      <c r="M6981" s="6">
        <v>138275514.15330735</v>
      </c>
      <c r="N6981" s="6">
        <v>3515.5473238788545</v>
      </c>
      <c r="O6981" s="6">
        <v>107371872.47156669</v>
      </c>
    </row>
    <row r="6982">
      <c r="A6982">
        <v>6978</v>
      </c>
      <c r="B6982" s="6">
        <v>-169763290.09405798</v>
      </c>
      <c r="C6982" s="6">
        <v>23863065.227122195</v>
      </c>
      <c r="D6982" s="6">
        <v>18878942.173230343</v>
      </c>
      <c r="E6982" s="6">
        <v>38127106.86155143</v>
      </c>
      <c r="F6982" s="6">
        <v>35160254.44136135</v>
      </c>
      <c r="G6982" s="6">
        <v>73685375.97132461</v>
      </c>
      <c r="H6982" s="6">
        <f>NPV(Supuestos!$B$22,C6982:G6982)+B6982</f>
        <v>-49481764.13290098</v>
      </c>
      <c r="I6982" s="2">
        <f>IFERROR(IRR(B6982:G6982),"")</f>
        <v>0.03152259910203779</v>
      </c>
      <c r="J6982" s="2">
        <f>IFERROR(MIRR(B6982:G6982,Supuestos!$B$22,Supuestos!$B$22),"")</f>
        <v>0.06408392028318155</v>
      </c>
      <c r="K6982" s="6">
        <v>8277.655652484667</v>
      </c>
      <c r="L6982" s="6">
        <v>30857.262527939416</v>
      </c>
      <c r="M6982" s="6">
        <v>149329226.60728988</v>
      </c>
      <c r="N6982" s="6">
        <v>3527.5170889372625</v>
      </c>
      <c r="O6982" s="6">
        <v>112373483.29881221</v>
      </c>
    </row>
    <row r="6983">
      <c r="A6983">
        <v>6979</v>
      </c>
      <c r="B6983" s="6">
        <v>-161392450.01105872</v>
      </c>
      <c r="C6983" s="6">
        <v>57194541.26843333</v>
      </c>
      <c r="D6983" s="6">
        <v>74811131.42829482</v>
      </c>
      <c r="E6983" s="6">
        <v>57265328.551385865</v>
      </c>
      <c r="F6983" s="6">
        <v>50141698.56474201</v>
      </c>
      <c r="G6983" s="6">
        <v>100135414.36015332</v>
      </c>
      <c r="H6983" s="6">
        <f>NPV(Supuestos!$B$22,C6983:G6983)+B6983</f>
        <v>66690509.47011568</v>
      </c>
      <c r="I6983" s="2">
        <f>IFERROR(IRR(B6983:G6983),"")</f>
        <v>0.2921663744721237</v>
      </c>
      <c r="J6983" s="2">
        <f>IFERROR(MIRR(B6983:G6983,Supuestos!$B$22,Supuestos!$B$22),"")</f>
        <v>0.2216499353740755</v>
      </c>
      <c r="K6983" s="6">
        <v>8552.923663469222</v>
      </c>
      <c r="L6983" s="6">
        <v>36646.55937140926</v>
      </c>
      <c r="M6983" s="6">
        <v>136317632.02446222</v>
      </c>
      <c r="N6983" s="6">
        <v>3535.010426895072</v>
      </c>
      <c r="O6983" s="6">
        <v>107934734.8617549</v>
      </c>
    </row>
    <row r="6984">
      <c r="A6984">
        <v>6980</v>
      </c>
      <c r="B6984" s="6">
        <v>-150161219.08118296</v>
      </c>
      <c r="C6984" s="6">
        <v>48377468.1102436</v>
      </c>
      <c r="D6984" s="6">
        <v>56757766.957381785</v>
      </c>
      <c r="E6984" s="6">
        <v>68229194.41587773</v>
      </c>
      <c r="F6984" s="6">
        <v>59869004.69976629</v>
      </c>
      <c r="G6984" s="6">
        <v>96023127.97966166</v>
      </c>
      <c r="H6984" s="6">
        <f>NPV(Supuestos!$B$22,C6984:G6984)+B6984</f>
        <v>67319838.55539858</v>
      </c>
      <c r="I6984" s="2">
        <f>IFERROR(IRR(B6984:G6984),"")</f>
        <v>0.2953402725109709</v>
      </c>
      <c r="J6984" s="2">
        <f>IFERROR(MIRR(B6984:G6984,Supuestos!$B$22,Supuestos!$B$22),"")</f>
        <v>0.2276585180990638</v>
      </c>
      <c r="K6984" s="6">
        <v>8101.722189388602</v>
      </c>
      <c r="L6984" s="6">
        <v>37314.80137674132</v>
      </c>
      <c r="M6984" s="6">
        <v>125976086.73665708</v>
      </c>
      <c r="N6984" s="6">
        <v>3261.667019377152</v>
      </c>
      <c r="O6984" s="6">
        <v>107433080.55875874</v>
      </c>
    </row>
    <row r="6985">
      <c r="A6985">
        <v>6981</v>
      </c>
      <c r="B6985" s="6">
        <v>-184006572.84481454</v>
      </c>
      <c r="C6985" s="6">
        <v>51852959.45890429</v>
      </c>
      <c r="D6985" s="6">
        <v>53762787.03507948</v>
      </c>
      <c r="E6985" s="6">
        <v>40694818.55521633</v>
      </c>
      <c r="F6985" s="6">
        <v>22916731.28890863</v>
      </c>
      <c r="G6985" s="6">
        <v>84798146.20665169</v>
      </c>
      <c r="H6985" s="6">
        <f>NPV(Supuestos!$B$22,C6985:G6985)+B6985</f>
        <v>-12074913.889050916</v>
      </c>
      <c r="I6985" s="2">
        <f>IFERROR(IRR(B6985:G6985),"")</f>
        <v>0.11316947269452264</v>
      </c>
      <c r="J6985" s="2">
        <f>IFERROR(MIRR(B6985:G6985,Supuestos!$B$22,Supuestos!$B$22),"")</f>
        <v>0.12462919834686637</v>
      </c>
      <c r="K6985" s="6">
        <v>7805.333152820971</v>
      </c>
      <c r="L6985" s="6">
        <v>34304.99070933862</v>
      </c>
      <c r="M6985" s="6">
        <v>162585622.34154925</v>
      </c>
      <c r="N6985" s="6">
        <v>3273.3882842275</v>
      </c>
      <c r="O6985" s="6">
        <v>104930117.19390456</v>
      </c>
    </row>
    <row r="6986">
      <c r="A6986">
        <v>6982</v>
      </c>
      <c r="B6986" s="6">
        <v>-155596040.71807534</v>
      </c>
      <c r="C6986" s="6">
        <v>55118854.00501919</v>
      </c>
      <c r="D6986" s="6">
        <v>56015024.0714911</v>
      </c>
      <c r="E6986" s="6">
        <v>64347307.15279192</v>
      </c>
      <c r="F6986" s="6">
        <v>46379279.84300357</v>
      </c>
      <c r="G6986" s="6">
        <v>96754443.57532856</v>
      </c>
      <c r="H6986" s="6">
        <f>NPV(Supuestos!$B$22,C6986:G6986)+B6986</f>
        <v>56999655.82235403</v>
      </c>
      <c r="I6986" s="2">
        <f>IFERROR(IRR(B6986:G6986),"")</f>
        <v>0.27319101571442833</v>
      </c>
      <c r="J6986" s="2">
        <f>IFERROR(MIRR(B6986:G6986,Supuestos!$B$22,Supuestos!$B$22),"")</f>
        <v>0.21343365700171324</v>
      </c>
      <c r="K6986" s="6">
        <v>7982.321867743033</v>
      </c>
      <c r="L6986" s="6">
        <v>38753.05860154668</v>
      </c>
      <c r="M6986" s="6">
        <v>130848889.74871108</v>
      </c>
      <c r="N6986" s="6">
        <v>3325.7482293993235</v>
      </c>
      <c r="O6986" s="6">
        <v>111208816.24615686</v>
      </c>
    </row>
    <row r="6987">
      <c r="A6987">
        <v>6983</v>
      </c>
      <c r="B6987" s="6">
        <v>-172726594.13505647</v>
      </c>
      <c r="C6987" s="6">
        <v>53029203.285555154</v>
      </c>
      <c r="D6987" s="6">
        <v>42991800.25404042</v>
      </c>
      <c r="E6987" s="6">
        <v>29477951.880868275</v>
      </c>
      <c r="F6987" s="6">
        <v>41537923.14475615</v>
      </c>
      <c r="G6987" s="6">
        <v>89031517.59764077</v>
      </c>
      <c r="H6987" s="6">
        <f>NPV(Supuestos!$B$22,C6987:G6987)+B6987</f>
        <v>-2398211.5486595184</v>
      </c>
      <c r="I6987" s="2">
        <f>IFERROR(IRR(B6987:G6987),"")</f>
        <v>0.13461491574166398</v>
      </c>
      <c r="J6987" s="2">
        <f>IFERROR(MIRR(B6987:G6987,Supuestos!$B$22,Supuestos!$B$22),"")</f>
        <v>0.1368166190994149</v>
      </c>
      <c r="K6987" s="6">
        <v>7488.532058852848</v>
      </c>
      <c r="L6987" s="6">
        <v>38282.927332580926</v>
      </c>
      <c r="M6987" s="6">
        <v>149791959.84411517</v>
      </c>
      <c r="N6987" s="6">
        <v>3401.0969604365528</v>
      </c>
      <c r="O6987" s="6">
        <v>107715016.93692441</v>
      </c>
    </row>
    <row r="6988">
      <c r="A6988">
        <v>6984</v>
      </c>
      <c r="B6988" s="6">
        <v>-164086923.81582093</v>
      </c>
      <c r="C6988" s="6">
        <v>62840943.308682755</v>
      </c>
      <c r="D6988" s="6">
        <v>50226217.057932295</v>
      </c>
      <c r="E6988" s="6">
        <v>52143871.72372696</v>
      </c>
      <c r="F6988" s="6">
        <v>47257210.68081877</v>
      </c>
      <c r="G6988" s="6">
        <v>80176235.84292021</v>
      </c>
      <c r="H6988" s="6">
        <f>NPV(Supuestos!$B$22,C6988:G6988)+B6988</f>
        <v>34500868.85824272</v>
      </c>
      <c r="I6988" s="2">
        <f>IFERROR(IRR(B6988:G6988),"")</f>
        <v>0.22245814705226374</v>
      </c>
      <c r="J6988" s="2">
        <f>IFERROR(MIRR(B6988:G6988,Supuestos!$B$22,Supuestos!$B$22),"")</f>
        <v>0.18435136904899174</v>
      </c>
      <c r="K6988" s="6">
        <v>7301.69340280725</v>
      </c>
      <c r="L6988" s="6">
        <v>41931.22958343195</v>
      </c>
      <c r="M6988" s="6">
        <v>139593405.22214562</v>
      </c>
      <c r="N6988" s="6">
        <v>3379.2180391649404</v>
      </c>
      <c r="O6988" s="6">
        <v>104725066.0120533</v>
      </c>
    </row>
    <row r="6989">
      <c r="A6989">
        <v>6985</v>
      </c>
      <c r="B6989" s="6">
        <v>-171192633.16642734</v>
      </c>
      <c r="C6989" s="6">
        <v>28204027.365719974</v>
      </c>
      <c r="D6989" s="6">
        <v>42014819.96468219</v>
      </c>
      <c r="E6989" s="6">
        <v>34393502.257205606</v>
      </c>
      <c r="F6989" s="6">
        <v>53689979.00622517</v>
      </c>
      <c r="G6989" s="6">
        <v>68718064.46504916</v>
      </c>
      <c r="H6989" s="6">
        <f>NPV(Supuestos!$B$22,C6989:G6989)+B6989</f>
        <v>-23429797.220215037</v>
      </c>
      <c r="I6989" s="2">
        <f>IFERROR(IRR(B6989:G6989),"")</f>
        <v>0.08862350180137742</v>
      </c>
      <c r="J6989" s="2">
        <f>IFERROR(MIRR(B6989:G6989,Supuestos!$B$22,Supuestos!$B$22),"")</f>
        <v>0.10693184185378968</v>
      </c>
      <c r="K6989" s="6">
        <v>7108.313075544618</v>
      </c>
      <c r="L6989" s="6">
        <v>42077.18124076992</v>
      </c>
      <c r="M6989" s="6">
        <v>147264810.9587613</v>
      </c>
      <c r="N6989" s="6">
        <v>3417.9204986430705</v>
      </c>
      <c r="O6989" s="6">
        <v>112396941.14096843</v>
      </c>
    </row>
    <row r="6990">
      <c r="A6990">
        <v>6986</v>
      </c>
      <c r="B6990" s="6">
        <v>-161400732.53537393</v>
      </c>
      <c r="C6990" s="6">
        <v>88755427.60829185</v>
      </c>
      <c r="D6990" s="6">
        <v>75599802.56141943</v>
      </c>
      <c r="E6990" s="6">
        <v>75871779.50118893</v>
      </c>
      <c r="F6990" s="6">
        <v>88284244.9213656</v>
      </c>
      <c r="G6990" s="6">
        <v>142221679.20760483</v>
      </c>
      <c r="H6990" s="6">
        <f>NPV(Supuestos!$B$22,C6990:G6990)+B6990</f>
        <v>151974632.78767785</v>
      </c>
      <c r="I6990" s="2">
        <f>IFERROR(IRR(B6990:G6990),"")</f>
        <v>0.4603935765134176</v>
      </c>
      <c r="J6990" s="2">
        <f>IFERROR(MIRR(B6990:G6990,Supuestos!$B$22,Supuestos!$B$22),"")</f>
        <v>0.3017773824733523</v>
      </c>
      <c r="K6990" s="6">
        <v>9000.349821982305</v>
      </c>
      <c r="L6990" s="6">
        <v>39008.88953792526</v>
      </c>
      <c r="M6990" s="6">
        <v>133313240.3747025</v>
      </c>
      <c r="N6990" s="6">
        <v>3380.5195594827333</v>
      </c>
      <c r="O6990" s="6">
        <v>106727521.52364492</v>
      </c>
    </row>
    <row r="6991">
      <c r="A6991">
        <v>6987</v>
      </c>
      <c r="B6991" s="6">
        <v>-172865749.80082345</v>
      </c>
      <c r="C6991" s="6">
        <v>31648105.08703687</v>
      </c>
      <c r="D6991" s="6">
        <v>48990979.639204726</v>
      </c>
      <c r="E6991" s="6">
        <v>41291938.81229912</v>
      </c>
      <c r="F6991" s="6">
        <v>44477882.75255973</v>
      </c>
      <c r="G6991" s="6">
        <v>90432311.65075353</v>
      </c>
      <c r="H6991" s="6">
        <f>NPV(Supuestos!$B$22,C6991:G6991)+B6991</f>
        <v>-6234217.469067484</v>
      </c>
      <c r="I6991" s="2">
        <f>IFERROR(IRR(B6991:G6991),"")</f>
        <v>0.12688687157938436</v>
      </c>
      <c r="J6991" s="2">
        <f>IFERROR(MIRR(B6991:G6991,Supuestos!$B$22,Supuestos!$B$22),"")</f>
        <v>0.13165617646158734</v>
      </c>
      <c r="K6991" s="6">
        <v>7743.564556581203</v>
      </c>
      <c r="L6991" s="6">
        <v>35856.50454786064</v>
      </c>
      <c r="M6991" s="6">
        <v>150653177.18164694</v>
      </c>
      <c r="N6991" s="6">
        <v>3265.5703734606504</v>
      </c>
      <c r="O6991" s="6">
        <v>109931459.79360527</v>
      </c>
    </row>
    <row r="6992">
      <c r="A6992">
        <v>6988</v>
      </c>
      <c r="B6992" s="6">
        <v>-173987508.5110833</v>
      </c>
      <c r="C6992" s="6">
        <v>31205957.057964288</v>
      </c>
      <c r="D6992" s="6">
        <v>55148779.14543474</v>
      </c>
      <c r="E6992" s="6">
        <v>60105987.9710795</v>
      </c>
      <c r="F6992" s="6">
        <v>38354892.091304876</v>
      </c>
      <c r="G6992" s="6">
        <v>83052103.74844149</v>
      </c>
      <c r="H6992" s="6">
        <f>NPV(Supuestos!$B$22,C6992:G6992)+B6992</f>
        <v>2234997.995866649</v>
      </c>
      <c r="I6992" s="2">
        <f>IFERROR(IRR(B6992:G6992),"")</f>
        <v>0.14476068911001572</v>
      </c>
      <c r="J6992" s="2">
        <f>IFERROR(MIRR(B6992:G6992,Supuestos!$B$22,Supuestos!$B$22),"")</f>
        <v>0.14291389409761024</v>
      </c>
      <c r="K6992" s="6">
        <v>7395.1330885943835</v>
      </c>
      <c r="L6992" s="6">
        <v>39727.57169931785</v>
      </c>
      <c r="M6992" s="6">
        <v>150484254.1108328</v>
      </c>
      <c r="N6992" s="6">
        <v>3404.1749861091375</v>
      </c>
      <c r="O6992" s="6">
        <v>107171519.82621135</v>
      </c>
    </row>
    <row r="6993">
      <c r="A6993">
        <v>6989</v>
      </c>
      <c r="B6993" s="6">
        <v>-170493818.70428273</v>
      </c>
      <c r="C6993" s="6">
        <v>71254660.55610806</v>
      </c>
      <c r="D6993" s="6">
        <v>74096623.50338422</v>
      </c>
      <c r="E6993" s="6">
        <v>89945174.72835599</v>
      </c>
      <c r="F6993" s="6">
        <v>78396320.73569055</v>
      </c>
      <c r="G6993" s="6">
        <v>128698019.04717791</v>
      </c>
      <c r="H6993" s="6">
        <f>NPV(Supuestos!$B$22,C6993:G6993)+B6993</f>
        <v>122994279.80370343</v>
      </c>
      <c r="I6993" s="2">
        <f>IFERROR(IRR(B6993:G6993),"")</f>
        <v>0.3849876445994864</v>
      </c>
      <c r="J6993" s="2">
        <f>IFERROR(MIRR(B6993:G6993,Supuestos!$B$22,Supuestos!$B$22),"")</f>
        <v>0.27081175267986435</v>
      </c>
      <c r="K6993" s="6">
        <v>8321.783640331842</v>
      </c>
      <c r="L6993" s="6">
        <v>43212.839459659066</v>
      </c>
      <c r="M6993" s="6">
        <v>141725186.66686857</v>
      </c>
      <c r="N6993" s="6">
        <v>3380.4528584703803</v>
      </c>
      <c r="O6993" s="6">
        <v>109697700.35860793</v>
      </c>
    </row>
    <row r="6994">
      <c r="A6994">
        <v>6990</v>
      </c>
      <c r="B6994" s="6">
        <v>-168653059.95906195</v>
      </c>
      <c r="C6994" s="6">
        <v>28141594.18674497</v>
      </c>
      <c r="D6994" s="6">
        <v>27947198.727898628</v>
      </c>
      <c r="E6994" s="6">
        <v>27498408.2632382</v>
      </c>
      <c r="F6994" s="6">
        <v>27874362.395932153</v>
      </c>
      <c r="G6994" s="6">
        <v>73399170.78454478</v>
      </c>
      <c r="H6994" s="6">
        <f>NPV(Supuestos!$B$22,C6994:G6994)+B6994</f>
        <v>-49277257.25752869</v>
      </c>
      <c r="I6994" s="2">
        <f>IFERROR(IRR(B6994:G6994),"")</f>
        <v>0.026881777186621346</v>
      </c>
      <c r="J6994" s="2">
        <f>IFERROR(MIRR(B6994:G6994,Supuestos!$B$22,Supuestos!$B$22),"")</f>
        <v>0.06387172662145213</v>
      </c>
      <c r="K6994" s="6">
        <v>7625.977552856891</v>
      </c>
      <c r="L6994" s="6">
        <v>33383.14145635862</v>
      </c>
      <c r="M6994" s="6">
        <v>148286732.96785897</v>
      </c>
      <c r="N6994" s="6">
        <v>3384.165028606852</v>
      </c>
      <c r="O6994" s="6">
        <v>111011983.5749381</v>
      </c>
    </row>
    <row r="6995">
      <c r="A6995">
        <v>6991</v>
      </c>
      <c r="B6995" s="6">
        <v>-169919664.67845124</v>
      </c>
      <c r="C6995" s="6">
        <v>71628598.93503667</v>
      </c>
      <c r="D6995" s="6">
        <v>62944181.16849844</v>
      </c>
      <c r="E6995" s="6">
        <v>74848836.05703337</v>
      </c>
      <c r="F6995" s="6">
        <v>76922411.17415883</v>
      </c>
      <c r="G6995" s="6">
        <v>112901901.04439813</v>
      </c>
      <c r="H6995" s="6">
        <f>NPV(Supuestos!$B$22,C6995:G6995)+B6995</f>
        <v>96048727.61830424</v>
      </c>
      <c r="I6995" s="2">
        <f>IFERROR(IRR(B6995:G6995),"")</f>
        <v>0.33905570889831005</v>
      </c>
      <c r="J6995" s="2">
        <f>IFERROR(MIRR(B6995:G6995,Supuestos!$B$22,Supuestos!$B$22),"")</f>
        <v>0.24687273509790564</v>
      </c>
      <c r="K6995" s="6">
        <v>8699.410960521942</v>
      </c>
      <c r="L6995" s="6">
        <v>38946.73236844351</v>
      </c>
      <c r="M6995" s="6">
        <v>142814574.24304706</v>
      </c>
      <c r="N6995" s="6">
        <v>3427.278566546738</v>
      </c>
      <c r="O6995" s="6">
        <v>112740938.12794417</v>
      </c>
    </row>
    <row r="6996">
      <c r="A6996">
        <v>6992</v>
      </c>
      <c r="B6996" s="6">
        <v>-175728442.54124954</v>
      </c>
      <c r="C6996" s="6">
        <v>71685803.5875338</v>
      </c>
      <c r="D6996" s="6">
        <v>72368287.00590646</v>
      </c>
      <c r="E6996" s="6">
        <v>97671400.53246546</v>
      </c>
      <c r="F6996" s="6">
        <v>72384810.27886204</v>
      </c>
      <c r="G6996" s="6">
        <v>126417234.70318381</v>
      </c>
      <c r="H6996" s="6">
        <f>NPV(Supuestos!$B$22,C6996:G6996)+B6996</f>
        <v>117279070.44365202</v>
      </c>
      <c r="I6996" s="2">
        <f>IFERROR(IRR(B6996:G6996),"")</f>
        <v>0.36964203400396556</v>
      </c>
      <c r="J6996" s="2">
        <f>IFERROR(MIRR(B6996:G6996,Supuestos!$B$22,Supuestos!$B$22),"")</f>
        <v>0.2627349195979667</v>
      </c>
      <c r="K6996" s="6">
        <v>8218.094284401051</v>
      </c>
      <c r="L6996" s="6">
        <v>43706.296003920834</v>
      </c>
      <c r="M6996" s="6">
        <v>146993845.63067657</v>
      </c>
      <c r="N6996" s="6">
        <v>3445.6894159937897</v>
      </c>
      <c r="O6996" s="6">
        <v>105604722.53018904</v>
      </c>
    </row>
    <row r="6997">
      <c r="A6997">
        <v>6993</v>
      </c>
      <c r="B6997" s="6">
        <v>-155629756.30147696</v>
      </c>
      <c r="C6997" s="6">
        <v>78480214.87089564</v>
      </c>
      <c r="D6997" s="6">
        <v>92670331.02518088</v>
      </c>
      <c r="E6997" s="6">
        <v>66721471.488102086</v>
      </c>
      <c r="F6997" s="6">
        <v>70655686.9249475</v>
      </c>
      <c r="G6997" s="6">
        <v>135081027.24666393</v>
      </c>
      <c r="H6997" s="6">
        <f>NPV(Supuestos!$B$22,C6997:G6997)+B6997</f>
        <v>141545132.20870274</v>
      </c>
      <c r="I6997" s="2">
        <f>IFERROR(IRR(B6997:G6997),"")</f>
        <v>0.45587100223339766</v>
      </c>
      <c r="J6997" s="2">
        <f>IFERROR(MIRR(B6997:G6997,Supuestos!$B$22,Supuestos!$B$22),"")</f>
        <v>0.29744436909265803</v>
      </c>
      <c r="K6997" s="6">
        <v>8431.145695456617</v>
      </c>
      <c r="L6997" s="6">
        <v>43319.7800832188</v>
      </c>
      <c r="M6997" s="6">
        <v>126410926.11133637</v>
      </c>
      <c r="N6997" s="6">
        <v>3333.1034132900336</v>
      </c>
      <c r="O6997" s="6">
        <v>113588902.15879886</v>
      </c>
    </row>
    <row r="6998">
      <c r="A6998">
        <v>6994</v>
      </c>
      <c r="B6998" s="6">
        <v>-178754718.3294925</v>
      </c>
      <c r="C6998" s="6">
        <v>75624335.66348082</v>
      </c>
      <c r="D6998" s="6">
        <v>70379539.19918884</v>
      </c>
      <c r="E6998" s="6">
        <v>89139940.96902409</v>
      </c>
      <c r="F6998" s="6">
        <v>72676478.7325605</v>
      </c>
      <c r="G6998" s="6">
        <v>116811213.64922163</v>
      </c>
      <c r="H6998" s="6">
        <f>NPV(Supuestos!$B$22,C6998:G6998)+B6998</f>
        <v>105602503.11142758</v>
      </c>
      <c r="I6998" s="2">
        <f>IFERROR(IRR(B6998:G6998),"")</f>
        <v>0.350122248105864</v>
      </c>
      <c r="J6998" s="2">
        <f>IFERROR(MIRR(B6998:G6998,Supuestos!$B$22,Supuestos!$B$22),"")</f>
        <v>0.2509103932973129</v>
      </c>
      <c r="K6998" s="6">
        <v>7996.170410164363</v>
      </c>
      <c r="L6998" s="6">
        <v>44217.9050882338</v>
      </c>
      <c r="M6998" s="6">
        <v>150468805.9882132</v>
      </c>
      <c r="N6998" s="6">
        <v>3288.1723498925567</v>
      </c>
      <c r="O6998" s="6">
        <v>110162958.16260225</v>
      </c>
    </row>
    <row r="6999">
      <c r="A6999">
        <v>6995</v>
      </c>
      <c r="B6999" s="6">
        <v>-155727643.63440067</v>
      </c>
      <c r="C6999" s="6">
        <v>59469648.80913615</v>
      </c>
      <c r="D6999" s="6">
        <v>66910880.38320936</v>
      </c>
      <c r="E6999" s="6">
        <v>75903727.9493065</v>
      </c>
      <c r="F6999" s="6">
        <v>74470025.54580295</v>
      </c>
      <c r="G6999" s="6">
        <v>104892859.10793331</v>
      </c>
      <c r="H6999" s="6">
        <f>NPV(Supuestos!$B$22,C6999:G6999)+B6999</f>
        <v>97727616.58236708</v>
      </c>
      <c r="I6999" s="2">
        <f>IFERROR(IRR(B6999:G6999),"")</f>
        <v>0.35556195511863237</v>
      </c>
      <c r="J6999" s="2">
        <f>IFERROR(MIRR(B6999:G6999,Supuestos!$B$22,Supuestos!$B$22),"")</f>
        <v>0.2566431571502128</v>
      </c>
      <c r="K6999" s="6">
        <v>8101.21446817596</v>
      </c>
      <c r="L6999" s="6">
        <v>40987.19129312203</v>
      </c>
      <c r="M6999" s="6">
        <v>129163961.46530178</v>
      </c>
      <c r="N6999" s="6">
        <v>3267.4587287008762</v>
      </c>
      <c r="O6999" s="6">
        <v>110040719.50865257</v>
      </c>
    </row>
    <row r="7000">
      <c r="A7000">
        <v>6996</v>
      </c>
      <c r="B7000" s="6">
        <v>-166626369.86383384</v>
      </c>
      <c r="C7000" s="6">
        <v>42843782.69475959</v>
      </c>
      <c r="D7000" s="6">
        <v>41188974.880323544</v>
      </c>
      <c r="E7000" s="6">
        <v>44436475.17986566</v>
      </c>
      <c r="F7000" s="6">
        <v>44397195.417383134</v>
      </c>
      <c r="G7000" s="6">
        <v>106164509.16181928</v>
      </c>
      <c r="H7000" s="6">
        <f>NPV(Supuestos!$B$22,C7000:G7000)+B7000</f>
        <v>14068052.489072189</v>
      </c>
      <c r="I7000" s="2">
        <f>IFERROR(IRR(B7000:G7000),"")</f>
        <v>0.1698677639079904</v>
      </c>
      <c r="J7000" s="2">
        <f>IFERROR(MIRR(B7000:G7000,Supuestos!$B$22,Supuestos!$B$22),"")</f>
        <v>0.15863075988463127</v>
      </c>
      <c r="K7000" s="6">
        <v>7242.095459307986</v>
      </c>
      <c r="L7000" s="6">
        <v>43421.17537863921</v>
      </c>
      <c r="M7000" s="6">
        <v>141469546.10003716</v>
      </c>
      <c r="N7000" s="6">
        <v>3346.381374510626</v>
      </c>
      <c r="O7000" s="6">
        <v>108485922.57505049</v>
      </c>
    </row>
    <row r="7001">
      <c r="A7001">
        <v>6997</v>
      </c>
      <c r="B7001" s="6">
        <v>-165841288.33970514</v>
      </c>
      <c r="C7001" s="6">
        <v>54933075.482454844</v>
      </c>
      <c r="D7001" s="6">
        <v>53611828.21948231</v>
      </c>
      <c r="E7001" s="6">
        <v>50993545.80487123</v>
      </c>
      <c r="F7001" s="6">
        <v>44044695.61379398</v>
      </c>
      <c r="G7001" s="6">
        <v>98948237.25031713</v>
      </c>
      <c r="H7001" s="6">
        <f>NPV(Supuestos!$B$22,C7001:G7001)+B7001</f>
        <v>35485981.28064388</v>
      </c>
      <c r="I7001" s="2">
        <f>IFERROR(IRR(B7001:G7001),"")</f>
        <v>0.21942362856044764</v>
      </c>
      <c r="J7001" s="2">
        <f>IFERROR(MIRR(B7001:G7001,Supuestos!$B$22,Supuestos!$B$22),"")</f>
        <v>0.1850777370002581</v>
      </c>
      <c r="K7001" s="6">
        <v>8288.060022280304</v>
      </c>
      <c r="L7001" s="6">
        <v>37779.77446532802</v>
      </c>
      <c r="M7001" s="6">
        <v>140791605.26795703</v>
      </c>
      <c r="N7001" s="6">
        <v>3508.6296441654363</v>
      </c>
      <c r="O7001" s="6">
        <v>112232433.96315373</v>
      </c>
    </row>
    <row r="7002">
      <c r="A7002">
        <v>6998</v>
      </c>
      <c r="B7002" s="6">
        <v>-181481472.8901283</v>
      </c>
      <c r="C7002" s="6">
        <v>76301017.71454513</v>
      </c>
      <c r="D7002" s="6">
        <v>82899603.8244524</v>
      </c>
      <c r="E7002" s="6">
        <v>91836398.92834386</v>
      </c>
      <c r="F7002" s="6">
        <v>82909144.98590514</v>
      </c>
      <c r="G7002" s="6">
        <v>150322333.60320127</v>
      </c>
      <c r="H7002" s="6">
        <f>NPV(Supuestos!$B$22,C7002:G7002)+B7002</f>
        <v>138386330.28322327</v>
      </c>
      <c r="I7002" s="2">
        <f>IFERROR(IRR(B7002:G7002),"")</f>
        <v>0.39497308005823656</v>
      </c>
      <c r="J7002" s="2">
        <f>IFERROR(MIRR(B7002:G7002,Supuestos!$B$22,Supuestos!$B$22),"")</f>
        <v>0.2768282937075339</v>
      </c>
      <c r="K7002" s="6">
        <v>8970.409066477518</v>
      </c>
      <c r="L7002" s="6">
        <v>40179.227500061694</v>
      </c>
      <c r="M7002" s="6">
        <v>152647544.35807902</v>
      </c>
      <c r="N7002" s="6">
        <v>3448.509834241122</v>
      </c>
      <c r="O7002" s="6">
        <v>108634763.73540495</v>
      </c>
    </row>
    <row r="7003">
      <c r="A7003">
        <v>6999</v>
      </c>
      <c r="B7003" s="6">
        <v>-169016449.6745865</v>
      </c>
      <c r="C7003" s="6">
        <v>68576097.05867876</v>
      </c>
      <c r="D7003" s="6">
        <v>84389422.58093378</v>
      </c>
      <c r="E7003" s="6">
        <v>91579783.48260832</v>
      </c>
      <c r="F7003" s="6">
        <v>87574852.07126434</v>
      </c>
      <c r="G7003" s="6">
        <v>115830532.86632991</v>
      </c>
      <c r="H7003" s="6">
        <f>NPV(Supuestos!$B$22,C7003:G7003)+B7003</f>
        <v>129896779.0144918</v>
      </c>
      <c r="I7003" s="2">
        <f>IFERROR(IRR(B7003:G7003),"")</f>
        <v>0.40236351377938734</v>
      </c>
      <c r="J7003" s="2">
        <f>IFERROR(MIRR(B7003:G7003,Supuestos!$B$22,Supuestos!$B$22),"")</f>
        <v>0.27769761316593033</v>
      </c>
      <c r="K7003" s="6">
        <v>9036.111177616454</v>
      </c>
      <c r="L7003" s="6">
        <v>37966.46750388117</v>
      </c>
      <c r="M7003" s="6">
        <v>141570911.9636719</v>
      </c>
      <c r="N7003" s="6">
        <v>3312.4531257276735</v>
      </c>
      <c r="O7003" s="6">
        <v>108855735.61302508</v>
      </c>
    </row>
    <row r="7004">
      <c r="A7004">
        <v>7000</v>
      </c>
      <c r="B7004" s="6">
        <v>-164303300.7268868</v>
      </c>
      <c r="C7004" s="6">
        <v>50718331.26235464</v>
      </c>
      <c r="D7004" s="6">
        <v>51596897.044735774</v>
      </c>
      <c r="E7004" s="6">
        <v>36376285.46641354</v>
      </c>
      <c r="F7004" s="6">
        <v>54598976.07169266</v>
      </c>
      <c r="G7004" s="6">
        <v>95682293.32836357</v>
      </c>
      <c r="H7004" s="6">
        <f>NPV(Supuestos!$B$22,C7004:G7004)+B7004</f>
        <v>26462918.724640723</v>
      </c>
      <c r="I7004" s="2">
        <f>IFERROR(IRR(B7004:G7004),"")</f>
        <v>0.19905960950139465</v>
      </c>
      <c r="J7004" s="2">
        <f>IFERROR(MIRR(B7004:G7004,Supuestos!$B$22,Supuestos!$B$22),"")</f>
        <v>0.1745618433781282</v>
      </c>
      <c r="K7004" s="6">
        <v>7456.075677488224</v>
      </c>
      <c r="L7004" s="6">
        <v>41219.97303017166</v>
      </c>
      <c r="M7004" s="6">
        <v>139716161.65992814</v>
      </c>
      <c r="N7004" s="6">
        <v>3493.8578425596156</v>
      </c>
      <c r="O7004" s="6">
        <v>106549146.01354152</v>
      </c>
    </row>
    <row r="7005">
      <c r="A7005">
        <v>7001</v>
      </c>
      <c r="B7005" s="6">
        <v>-179744548.4340028</v>
      </c>
      <c r="C7005" s="6">
        <v>76751133.19173482</v>
      </c>
      <c r="D7005" s="6">
        <v>93319815.99661794</v>
      </c>
      <c r="E7005" s="6">
        <v>92231927.10409173</v>
      </c>
      <c r="F7005" s="6">
        <v>97356641.97307304</v>
      </c>
      <c r="G7005" s="6">
        <v>139851393.20517367</v>
      </c>
      <c r="H7005" s="6">
        <f>NPV(Supuestos!$B$22,C7005:G7005)+B7005</f>
        <v>151918877.7303245</v>
      </c>
      <c r="I7005" s="2">
        <f>IFERROR(IRR(B7005:G7005),"")</f>
        <v>0.422993186201282</v>
      </c>
      <c r="J7005" s="2">
        <f>IFERROR(MIRR(B7005:G7005,Supuestos!$B$22,Supuestos!$B$22),"")</f>
        <v>0.28858544765525007</v>
      </c>
      <c r="K7005" s="6">
        <v>8830.238218289147</v>
      </c>
      <c r="L7005" s="6">
        <v>41424.571916653695</v>
      </c>
      <c r="M7005" s="6">
        <v>150481441.38482657</v>
      </c>
      <c r="N7005" s="6">
        <v>3292.1649137201407</v>
      </c>
      <c r="O7005" s="6">
        <v>108110135.97026627</v>
      </c>
    </row>
    <row r="7006">
      <c r="A7006">
        <v>7002</v>
      </c>
      <c r="B7006" s="6">
        <v>-176323507.39115813</v>
      </c>
      <c r="C7006" s="6">
        <v>60076025.340404674</v>
      </c>
      <c r="D7006" s="6">
        <v>56467325.99794123</v>
      </c>
      <c r="E7006" s="6">
        <v>58858117.35621062</v>
      </c>
      <c r="F7006" s="6">
        <v>59567495.539644346</v>
      </c>
      <c r="G7006" s="6">
        <v>97953257.15194881</v>
      </c>
      <c r="H7006" s="6">
        <f>NPV(Supuestos!$B$22,C7006:G7006)+B7006</f>
        <v>45694678.557043575</v>
      </c>
      <c r="I7006" s="2">
        <f>IFERROR(IRR(B7006:G7006),"")</f>
        <v>0.23573444426861842</v>
      </c>
      <c r="J7006" s="2">
        <f>IFERROR(MIRR(B7006:G7006,Supuestos!$B$22,Supuestos!$B$22),"")</f>
        <v>0.19376960803308885</v>
      </c>
      <c r="K7006" s="6">
        <v>7805.772711732083</v>
      </c>
      <c r="L7006" s="6">
        <v>41548.560250008464</v>
      </c>
      <c r="M7006" s="6">
        <v>150378017.96625635</v>
      </c>
      <c r="N7006" s="6">
        <v>3434.2112677171826</v>
      </c>
      <c r="O7006" s="6">
        <v>108275896.7842356</v>
      </c>
    </row>
    <row r="7007">
      <c r="A7007">
        <v>7003</v>
      </c>
      <c r="B7007" s="6">
        <v>-163342674.72123504</v>
      </c>
      <c r="C7007" s="6">
        <v>58108659.168914944</v>
      </c>
      <c r="D7007" s="6">
        <v>64550121.483322576</v>
      </c>
      <c r="E7007" s="6">
        <v>64100648.80271308</v>
      </c>
      <c r="F7007" s="6">
        <v>66777564.09227444</v>
      </c>
      <c r="G7007" s="6">
        <v>85853885.53173548</v>
      </c>
      <c r="H7007" s="6">
        <f>NPV(Supuestos!$B$22,C7007:G7007)+B7007</f>
        <v>64692664.40238011</v>
      </c>
      <c r="I7007" s="2">
        <f>IFERROR(IRR(B7007:G7007),"")</f>
        <v>0.28552260147733693</v>
      </c>
      <c r="J7007" s="2">
        <f>IFERROR(MIRR(B7007:G7007,Supuestos!$B$22,Supuestos!$B$22),"")</f>
        <v>0.21866783842523674</v>
      </c>
      <c r="K7007" s="6">
        <v>8776.033849948759</v>
      </c>
      <c r="L7007" s="6">
        <v>33721.48888870027</v>
      </c>
      <c r="M7007" s="6">
        <v>139667400.4846027</v>
      </c>
      <c r="N7007" s="6">
        <v>3356.547710982462</v>
      </c>
      <c r="O7007" s="6">
        <v>109568537.05986321</v>
      </c>
    </row>
    <row r="7008">
      <c r="A7008">
        <v>7004</v>
      </c>
      <c r="B7008" s="6">
        <v>-158362720.4866451</v>
      </c>
      <c r="C7008" s="6">
        <v>45306364.76733069</v>
      </c>
      <c r="D7008" s="6">
        <v>57165520.466399685</v>
      </c>
      <c r="E7008" s="6">
        <v>33286623.73469475</v>
      </c>
      <c r="F7008" s="6">
        <v>34041463.81019677</v>
      </c>
      <c r="G7008" s="6">
        <v>82378640.50437815</v>
      </c>
      <c r="H7008" s="6">
        <f>NPV(Supuestos!$B$22,C7008:G7008)+B7008</f>
        <v>10774403.211672101</v>
      </c>
      <c r="I7008" s="2">
        <f>IFERROR(IRR(B7008:G7008),"")</f>
        <v>0.16646105757175755</v>
      </c>
      <c r="J7008" s="2">
        <f>IFERROR(MIRR(B7008:G7008,Supuestos!$B$22,Supuestos!$B$22),"")</f>
        <v>0.15510655590689604</v>
      </c>
      <c r="K7008" s="6">
        <v>8482.261677346392</v>
      </c>
      <c r="L7008" s="6">
        <v>32999.47835454684</v>
      </c>
      <c r="M7008" s="6">
        <v>135969903.63710955</v>
      </c>
      <c r="N7008" s="6">
        <v>3558.8320281977453</v>
      </c>
      <c r="O7008" s="6">
        <v>112065914.41748731</v>
      </c>
    </row>
    <row r="7009">
      <c r="A7009">
        <v>7005</v>
      </c>
      <c r="B7009" s="6">
        <v>-158395309.88707015</v>
      </c>
      <c r="C7009" s="6">
        <v>68529524.17123617</v>
      </c>
      <c r="D7009" s="6">
        <v>89659272.69312245</v>
      </c>
      <c r="E7009" s="6">
        <v>78850396.60762478</v>
      </c>
      <c r="F7009" s="6">
        <v>71887842.71429685</v>
      </c>
      <c r="G7009" s="6">
        <v>137608402.76290587</v>
      </c>
      <c r="H7009" s="6">
        <f>NPV(Supuestos!$B$22,C7009:G7009)+B7009</f>
        <v>137962844.72348028</v>
      </c>
      <c r="I7009" s="2">
        <f>IFERROR(IRR(B7009:G7009),"")</f>
        <v>0.4319395346497281</v>
      </c>
      <c r="J7009" s="2">
        <f>IFERROR(MIRR(B7009:G7009,Supuestos!$B$22,Supuestos!$B$22),"")</f>
        <v>0.2921703279029533</v>
      </c>
      <c r="K7009" s="6">
        <v>8787.328473599227</v>
      </c>
      <c r="L7009" s="6">
        <v>40484.97839113358</v>
      </c>
      <c r="M7009" s="6">
        <v>129934925.61751355</v>
      </c>
      <c r="N7009" s="6">
        <v>3409.8465454143784</v>
      </c>
      <c r="O7009" s="6">
        <v>110419674.17430782</v>
      </c>
    </row>
    <row r="7010">
      <c r="A7010">
        <v>7006</v>
      </c>
      <c r="B7010" s="6">
        <v>-164907799.4812296</v>
      </c>
      <c r="C7010" s="6">
        <v>75602824.5053997</v>
      </c>
      <c r="D7010" s="6">
        <v>63436788.48956166</v>
      </c>
      <c r="E7010" s="6">
        <v>67599600.34509179</v>
      </c>
      <c r="F7010" s="6">
        <v>57171571.524707556</v>
      </c>
      <c r="G7010" s="6">
        <v>96464479.08318391</v>
      </c>
      <c r="H7010" s="6">
        <f>NPV(Supuestos!$B$22,C7010:G7010)+B7010</f>
        <v>79801608.8071402</v>
      </c>
      <c r="I7010" s="2">
        <f>IFERROR(IRR(B7010:G7010),"")</f>
        <v>0.32342791454904923</v>
      </c>
      <c r="J7010" s="2">
        <f>IFERROR(MIRR(B7010:G7010,Supuestos!$B$22,Supuestos!$B$22),"")</f>
        <v>0.23363517886741492</v>
      </c>
      <c r="K7010" s="6">
        <v>8268.925393232854</v>
      </c>
      <c r="L7010" s="6">
        <v>38488.75533195319</v>
      </c>
      <c r="M7010" s="6">
        <v>139446947.77576447</v>
      </c>
      <c r="N7010" s="6">
        <v>3411.6838046039143</v>
      </c>
      <c r="O7010" s="6">
        <v>106441866.88801731</v>
      </c>
    </row>
    <row r="7011">
      <c r="A7011">
        <v>7007</v>
      </c>
      <c r="B7011" s="6">
        <v>-160764450.19445074</v>
      </c>
      <c r="C7011" s="6">
        <v>65443744.03319003</v>
      </c>
      <c r="D7011" s="6">
        <v>82210729.79262778</v>
      </c>
      <c r="E7011" s="6">
        <v>78428802.95406441</v>
      </c>
      <c r="F7011" s="6">
        <v>69913834.02429545</v>
      </c>
      <c r="G7011" s="6">
        <v>127719451.32478634</v>
      </c>
      <c r="H7011" s="6">
        <f>NPV(Supuestos!$B$22,C7011:G7011)+B7011</f>
        <v>120566121.01664726</v>
      </c>
      <c r="I7011" s="2">
        <f>IFERROR(IRR(B7011:G7011),"")</f>
        <v>0.3947365531121569</v>
      </c>
      <c r="J7011" s="2">
        <f>IFERROR(MIRR(B7011:G7011,Supuestos!$B$22,Supuestos!$B$22),"")</f>
        <v>0.2750001416441157</v>
      </c>
      <c r="K7011" s="6">
        <v>8317.084250764603</v>
      </c>
      <c r="L7011" s="6">
        <v>43340.759176397914</v>
      </c>
      <c r="M7011" s="6">
        <v>131926950.54947469</v>
      </c>
      <c r="N7011" s="6">
        <v>3439.0299202874303</v>
      </c>
      <c r="O7011" s="6">
        <v>109779490.1637969</v>
      </c>
    </row>
    <row r="7012">
      <c r="A7012">
        <v>7008</v>
      </c>
      <c r="B7012" s="6">
        <v>-159256886.02710673</v>
      </c>
      <c r="C7012" s="6">
        <v>87661153.37978396</v>
      </c>
      <c r="D7012" s="6">
        <v>81959464.3638345</v>
      </c>
      <c r="E7012" s="6">
        <v>82454828.37271893</v>
      </c>
      <c r="F7012" s="6">
        <v>75604671.34251505</v>
      </c>
      <c r="G7012" s="6">
        <v>120808804.43106294</v>
      </c>
      <c r="H7012" s="6">
        <f>NPV(Supuestos!$B$22,C7012:G7012)+B7012</f>
        <v>143867011.7345771</v>
      </c>
      <c r="I7012" s="2">
        <f>IFERROR(IRR(B7012:G7012),"")</f>
        <v>0.4622702605427102</v>
      </c>
      <c r="J7012" s="2">
        <f>IFERROR(MIRR(B7012:G7012,Supuestos!$B$22,Supuestos!$B$22),"")</f>
        <v>0.29660962983137473</v>
      </c>
      <c r="K7012" s="6">
        <v>8456.617736809154</v>
      </c>
      <c r="L7012" s="6">
        <v>43553.93224024058</v>
      </c>
      <c r="M7012" s="6">
        <v>129791369.55585854</v>
      </c>
      <c r="N7012" s="6">
        <v>3369.407249831905</v>
      </c>
      <c r="O7012" s="6">
        <v>114211090.02146856</v>
      </c>
    </row>
    <row r="7013">
      <c r="A7013">
        <v>7009</v>
      </c>
      <c r="B7013" s="6">
        <v>-160391929.4895465</v>
      </c>
      <c r="C7013" s="6">
        <v>28922620.955737486</v>
      </c>
      <c r="D7013" s="6">
        <v>37956925.11126433</v>
      </c>
      <c r="E7013" s="6">
        <v>45573499.59867502</v>
      </c>
      <c r="F7013" s="6">
        <v>38666048.96433617</v>
      </c>
      <c r="G7013" s="6">
        <v>85148398.35528515</v>
      </c>
      <c r="H7013" s="6">
        <f>NPV(Supuestos!$B$22,C7013:G7013)+B7013</f>
        <v>-7936958.954712838</v>
      </c>
      <c r="I7013" s="2">
        <f>IFERROR(IRR(B7013:G7013),"")</f>
        <v>0.12218750668092508</v>
      </c>
      <c r="J7013" s="2">
        <f>IFERROR(MIRR(B7013:G7013,Supuestos!$B$22,Supuestos!$B$22),"")</f>
        <v>0.1284872759306679</v>
      </c>
      <c r="K7013" s="6">
        <v>7770.7909109219345</v>
      </c>
      <c r="L7013" s="6">
        <v>36634.861114369785</v>
      </c>
      <c r="M7013" s="6">
        <v>137617381.82791194</v>
      </c>
      <c r="N7013" s="6">
        <v>3465.5306809581816</v>
      </c>
      <c r="O7013" s="6">
        <v>109679980.72650023</v>
      </c>
    </row>
    <row r="7014">
      <c r="A7014">
        <v>7010</v>
      </c>
      <c r="B7014" s="6">
        <v>-167115902.12745062</v>
      </c>
      <c r="C7014" s="6">
        <v>47138891.82860962</v>
      </c>
      <c r="D7014" s="6">
        <v>34971802.13206369</v>
      </c>
      <c r="E7014" s="6">
        <v>40891059.31593937</v>
      </c>
      <c r="F7014" s="6">
        <v>25785975.012087267</v>
      </c>
      <c r="G7014" s="6">
        <v>63380298.85513422</v>
      </c>
      <c r="H7014" s="6">
        <f>NPV(Supuestos!$B$22,C7014:G7014)+B7014</f>
        <v>-23070922.155803226</v>
      </c>
      <c r="I7014" s="2">
        <f>IFERROR(IRR(B7014:G7014),"")</f>
        <v>0.08234435136332037</v>
      </c>
      <c r="J7014" s="2">
        <f>IFERROR(MIRR(B7014:G7014,Supuestos!$B$22,Supuestos!$B$22),"")</f>
        <v>0.10662613154546707</v>
      </c>
      <c r="K7014" s="6">
        <v>7501.858394597664</v>
      </c>
      <c r="L7014" s="6">
        <v>37676.881081643645</v>
      </c>
      <c r="M7014" s="6">
        <v>144504171.9974837</v>
      </c>
      <c r="N7014" s="6">
        <v>3502.0222811338804</v>
      </c>
      <c r="O7014" s="6">
        <v>109102291.08061023</v>
      </c>
    </row>
    <row r="7015">
      <c r="A7015">
        <v>7011</v>
      </c>
      <c r="B7015" s="6">
        <v>-172880436.16193312</v>
      </c>
      <c r="C7015" s="6">
        <v>118473434.27702083</v>
      </c>
      <c r="D7015" s="6">
        <v>108144044.6086701</v>
      </c>
      <c r="E7015" s="6">
        <v>115288495.00727716</v>
      </c>
      <c r="F7015" s="6">
        <v>105086757.68177661</v>
      </c>
      <c r="G7015" s="6">
        <v>158074519.8438205</v>
      </c>
      <c r="H7015" s="6">
        <f>NPV(Supuestos!$B$22,C7015:G7015)+B7015</f>
        <v>236392158.86963814</v>
      </c>
      <c r="I7015" s="2">
        <f>IFERROR(IRR(B7015:G7015),"")</f>
        <v>0.6113080421099665</v>
      </c>
      <c r="J7015" s="2">
        <f>IFERROR(MIRR(B7015:G7015,Supuestos!$B$22,Supuestos!$B$22),"")</f>
        <v>0.3544351453186749</v>
      </c>
      <c r="K7015" s="6">
        <v>9424.738001861526</v>
      </c>
      <c r="L7015" s="6">
        <v>42126.62768459063</v>
      </c>
      <c r="M7015" s="6">
        <v>141117841.85559446</v>
      </c>
      <c r="N7015" s="6">
        <v>3407.154829210291</v>
      </c>
      <c r="O7015" s="6">
        <v>102513560.87144111</v>
      </c>
    </row>
    <row r="7016">
      <c r="A7016">
        <v>7012</v>
      </c>
      <c r="B7016" s="6">
        <v>-186927884.6425735</v>
      </c>
      <c r="C7016" s="6">
        <v>73622381.23609996</v>
      </c>
      <c r="D7016" s="6">
        <v>66770542.43135545</v>
      </c>
      <c r="E7016" s="6">
        <v>57498003.68765344</v>
      </c>
      <c r="F7016" s="6">
        <v>68517458.90358809</v>
      </c>
      <c r="G7016" s="6">
        <v>119443906.21049643</v>
      </c>
      <c r="H7016" s="6">
        <f>NPV(Supuestos!$B$22,C7016:G7016)+B7016</f>
        <v>70443688.62316638</v>
      </c>
      <c r="I7016" s="2">
        <f>IFERROR(IRR(B7016:G7016),"")</f>
        <v>0.2775590802396386</v>
      </c>
      <c r="J7016" s="2">
        <f>IFERROR(MIRR(B7016:G7016,Supuestos!$B$22,Supuestos!$B$22),"")</f>
        <v>0.21529622401938586</v>
      </c>
      <c r="K7016" s="6">
        <v>8330.54989843084</v>
      </c>
      <c r="L7016" s="6">
        <v>39558.4608660137</v>
      </c>
      <c r="M7016" s="6">
        <v>160564386.07061744</v>
      </c>
      <c r="N7016" s="6">
        <v>3437.9737158305943</v>
      </c>
      <c r="O7016" s="6">
        <v>107772676.71762086</v>
      </c>
    </row>
    <row r="7017">
      <c r="A7017">
        <v>7013</v>
      </c>
      <c r="B7017" s="6">
        <v>-177795835.444305</v>
      </c>
      <c r="C7017" s="6">
        <v>45730481.93337843</v>
      </c>
      <c r="D7017" s="6">
        <v>41582879.144607514</v>
      </c>
      <c r="E7017" s="6">
        <v>47063065.9361902</v>
      </c>
      <c r="F7017" s="6">
        <v>46712111.0071432</v>
      </c>
      <c r="G7017" s="6">
        <v>88721969.94722503</v>
      </c>
      <c r="H7017" s="6">
        <f>NPV(Supuestos!$B$22,C7017:G7017)+B7017</f>
        <v>-181742.72134376317</v>
      </c>
      <c r="I7017" s="2">
        <f>IFERROR(IRR(B7017:G7017),"")</f>
        <v>0.139616936728178</v>
      </c>
      <c r="J7017" s="2">
        <f>IFERROR(MIRR(B7017:G7017,Supuestos!$B$22,Supuestos!$B$22),"")</f>
        <v>0.13976684328041533</v>
      </c>
      <c r="K7017" s="6">
        <v>7687.237387615585</v>
      </c>
      <c r="L7017" s="6">
        <v>38389.19575748399</v>
      </c>
      <c r="M7017" s="6">
        <v>154187286.57171103</v>
      </c>
      <c r="N7017" s="6">
        <v>3401.344677309195</v>
      </c>
      <c r="O7017" s="6">
        <v>109865387.80320205</v>
      </c>
    </row>
    <row r="7018">
      <c r="A7018">
        <v>7014</v>
      </c>
      <c r="B7018" s="6">
        <v>-183283528.94834203</v>
      </c>
      <c r="C7018" s="6">
        <v>87010744.5271768</v>
      </c>
      <c r="D7018" s="6">
        <v>80741752.54566696</v>
      </c>
      <c r="E7018" s="6">
        <v>79540030.99218771</v>
      </c>
      <c r="F7018" s="6">
        <v>66753818.56136446</v>
      </c>
      <c r="G7018" s="6">
        <v>138401775.7992589</v>
      </c>
      <c r="H7018" s="6">
        <f>NPV(Supuestos!$B$22,C7018:G7018)+B7018</f>
        <v>120262262.4936282</v>
      </c>
      <c r="I7018" s="2">
        <f>IFERROR(IRR(B7018:G7018),"")</f>
        <v>0.3754080198963464</v>
      </c>
      <c r="J7018" s="2">
        <f>IFERROR(MIRR(B7018:G7018,Supuestos!$B$22,Supuestos!$B$22),"")</f>
        <v>0.2610288045359115</v>
      </c>
      <c r="K7018" s="6">
        <v>8367.288860113553</v>
      </c>
      <c r="L7018" s="6">
        <v>43586.3170689535</v>
      </c>
      <c r="M7018" s="6">
        <v>154107584.52718747</v>
      </c>
      <c r="N7018" s="6">
        <v>3291.6506667000554</v>
      </c>
      <c r="O7018" s="6">
        <v>116245116.32166444</v>
      </c>
    </row>
    <row r="7019">
      <c r="A7019">
        <v>7015</v>
      </c>
      <c r="B7019" s="6">
        <v>-163278342.6230105</v>
      </c>
      <c r="C7019" s="6">
        <v>67857398.82645887</v>
      </c>
      <c r="D7019" s="6">
        <v>50514872.17379082</v>
      </c>
      <c r="E7019" s="6">
        <v>34555570.34905949</v>
      </c>
      <c r="F7019" s="6">
        <v>53519900.77799879</v>
      </c>
      <c r="G7019" s="6">
        <v>89508208.63631208</v>
      </c>
      <c r="H7019" s="6">
        <f>NPV(Supuestos!$B$22,C7019:G7019)+B7019</f>
        <v>36615107.45572039</v>
      </c>
      <c r="I7019" s="2">
        <f>IFERROR(IRR(B7019:G7019),"")</f>
        <v>0.22722759637856446</v>
      </c>
      <c r="J7019" s="2">
        <f>IFERROR(MIRR(B7019:G7019,Supuestos!$B$22,Supuestos!$B$22),"")</f>
        <v>0.1870768823300819</v>
      </c>
      <c r="K7019" s="6">
        <v>7395.503954736121</v>
      </c>
      <c r="L7019" s="6">
        <v>42770.167226005025</v>
      </c>
      <c r="M7019" s="6">
        <v>137973787.35383886</v>
      </c>
      <c r="N7019" s="6">
        <v>3465.5259133316576</v>
      </c>
      <c r="O7019" s="6">
        <v>105698567.89060049</v>
      </c>
    </row>
    <row r="7020">
      <c r="A7020">
        <v>7016</v>
      </c>
      <c r="B7020" s="6">
        <v>-152296592.22193667</v>
      </c>
      <c r="C7020" s="6">
        <v>67613819.89349048</v>
      </c>
      <c r="D7020" s="6">
        <v>61209548.704935655</v>
      </c>
      <c r="E7020" s="6">
        <v>69133686.02790883</v>
      </c>
      <c r="F7020" s="6">
        <v>77446957.99392915</v>
      </c>
      <c r="G7020" s="6">
        <v>111514920.27095369</v>
      </c>
      <c r="H7020" s="6">
        <f>NPV(Supuestos!$B$22,C7020:G7020)+B7020</f>
        <v>104547976.713187</v>
      </c>
      <c r="I7020" s="2">
        <f>IFERROR(IRR(B7020:G7020),"")</f>
        <v>0.37570685090423184</v>
      </c>
      <c r="J7020" s="2">
        <f>IFERROR(MIRR(B7020:G7020,Supuestos!$B$22,Supuestos!$B$22),"")</f>
        <v>0.2656128963919213</v>
      </c>
      <c r="K7020" s="6">
        <v>7798.924961340005</v>
      </c>
      <c r="L7020" s="6">
        <v>46639.690680432504</v>
      </c>
      <c r="M7020" s="6">
        <v>123197436.39499253</v>
      </c>
      <c r="N7020" s="6">
        <v>3507.626804088553</v>
      </c>
      <c r="O7020" s="6">
        <v>106470720.13155012</v>
      </c>
    </row>
    <row r="7021">
      <c r="A7021">
        <v>7017</v>
      </c>
      <c r="B7021" s="6">
        <v>-157439010.6380996</v>
      </c>
      <c r="C7021" s="6">
        <v>44233127.3172701</v>
      </c>
      <c r="D7021" s="6">
        <v>44698257.63561068</v>
      </c>
      <c r="E7021" s="6">
        <v>59741704.68345755</v>
      </c>
      <c r="F7021" s="6">
        <v>64552028.49428518</v>
      </c>
      <c r="G7021" s="6">
        <v>103941731.09088512</v>
      </c>
      <c r="H7021" s="6">
        <f>NPV(Supuestos!$B$22,C7021:G7021)+B7021</f>
        <v>48283846.04081198</v>
      </c>
      <c r="I7021" s="2">
        <f>IFERROR(IRR(B7021:G7021),"")</f>
        <v>0.24367486082261972</v>
      </c>
      <c r="J7021" s="2">
        <f>IFERROR(MIRR(B7021:G7021,Supuestos!$B$22,Supuestos!$B$22),"")</f>
        <v>0.20264898812612064</v>
      </c>
      <c r="K7021" s="6">
        <v>7775.122192144842</v>
      </c>
      <c r="L7021" s="6">
        <v>41091.19259483145</v>
      </c>
      <c r="M7021" s="6">
        <v>131879887.16243786</v>
      </c>
      <c r="N7021" s="6">
        <v>3311.4900196902454</v>
      </c>
      <c r="O7021" s="6">
        <v>110754072.48914553</v>
      </c>
    </row>
    <row r="7022">
      <c r="A7022">
        <v>7018</v>
      </c>
      <c r="B7022" s="6">
        <v>-157761936.02925438</v>
      </c>
      <c r="C7022" s="6">
        <v>85184981.40000339</v>
      </c>
      <c r="D7022" s="6">
        <v>57880782.21231826</v>
      </c>
      <c r="E7022" s="6">
        <v>56071527.561363935</v>
      </c>
      <c r="F7022" s="6">
        <v>70561932.31917302</v>
      </c>
      <c r="G7022" s="6">
        <v>124673617.59030315</v>
      </c>
      <c r="H7022" s="6">
        <f>NPV(Supuestos!$B$22,C7022:G7022)+B7022</f>
        <v>105875696.98227714</v>
      </c>
      <c r="I7022" s="2">
        <f>IFERROR(IRR(B7022:G7022),"")</f>
        <v>0.38021811229968033</v>
      </c>
      <c r="J7022" s="2">
        <f>IFERROR(MIRR(B7022:G7022,Supuestos!$B$22,Supuestos!$B$22),"")</f>
        <v>0.2632982270933366</v>
      </c>
      <c r="K7022" s="6">
        <v>8250.332559284738</v>
      </c>
      <c r="L7022" s="6">
        <v>42578.80773743503</v>
      </c>
      <c r="M7022" s="6">
        <v>129658790.12431957</v>
      </c>
      <c r="N7022" s="6">
        <v>3519.5904856547713</v>
      </c>
      <c r="O7022" s="6">
        <v>112550136.46481721</v>
      </c>
    </row>
    <row r="7023">
      <c r="A7023">
        <v>7019</v>
      </c>
      <c r="B7023" s="6">
        <v>-165483612.38327152</v>
      </c>
      <c r="C7023" s="6">
        <v>72382617.25504655</v>
      </c>
      <c r="D7023" s="6">
        <v>75797793.99167156</v>
      </c>
      <c r="E7023" s="6">
        <v>77451484.4093027</v>
      </c>
      <c r="F7023" s="6">
        <v>80694330.81290121</v>
      </c>
      <c r="G7023" s="6">
        <v>105609786.04071625</v>
      </c>
      <c r="H7023" s="6">
        <f>NPV(Supuestos!$B$22,C7023:G7023)+B7023</f>
        <v>111239333.8839773</v>
      </c>
      <c r="I7023" s="2">
        <f>IFERROR(IRR(B7023:G7023),"")</f>
        <v>0.378642415124422</v>
      </c>
      <c r="J7023" s="2">
        <f>IFERROR(MIRR(B7023:G7023,Supuestos!$B$22,Supuestos!$B$22),"")</f>
        <v>0.26346404468720674</v>
      </c>
      <c r="K7023" s="6">
        <v>9191.845668148002</v>
      </c>
      <c r="L7023" s="6">
        <v>35918.93686215332</v>
      </c>
      <c r="M7023" s="6">
        <v>139070706.44720227</v>
      </c>
      <c r="N7023" s="6">
        <v>3402.852019791802</v>
      </c>
      <c r="O7023" s="6">
        <v>110677756.9239419</v>
      </c>
    </row>
    <row r="7024">
      <c r="A7024">
        <v>7020</v>
      </c>
      <c r="B7024" s="6">
        <v>-164473141.48290804</v>
      </c>
      <c r="C7024" s="6">
        <v>82197788.89642209</v>
      </c>
      <c r="D7024" s="6">
        <v>70703452.13586459</v>
      </c>
      <c r="E7024" s="6">
        <v>77946857.07886551</v>
      </c>
      <c r="F7024" s="6">
        <v>89764439.89214192</v>
      </c>
      <c r="G7024" s="6">
        <v>116991127.8400294</v>
      </c>
      <c r="H7024" s="6">
        <f>NPV(Supuestos!$B$22,C7024:G7024)+B7024</f>
        <v>128555381.2629937</v>
      </c>
      <c r="I7024" s="2">
        <f>IFERROR(IRR(B7024:G7024),"")</f>
        <v>0.413104066528065</v>
      </c>
      <c r="J7024" s="2">
        <f>IFERROR(MIRR(B7024:G7024,Supuestos!$B$22,Supuestos!$B$22),"")</f>
        <v>0.2795811477628909</v>
      </c>
      <c r="K7024" s="6">
        <v>8971.147360994803</v>
      </c>
      <c r="L7024" s="6">
        <v>37846.42642593954</v>
      </c>
      <c r="M7024" s="6">
        <v>137311071.99857593</v>
      </c>
      <c r="N7024" s="6">
        <v>3444.9122060711184</v>
      </c>
      <c r="O7024" s="6">
        <v>105584719.2960764</v>
      </c>
    </row>
    <row r="7025">
      <c r="A7025">
        <v>7021</v>
      </c>
      <c r="B7025" s="6">
        <v>-160140924.52355498</v>
      </c>
      <c r="C7025" s="6">
        <v>38225999.94165226</v>
      </c>
      <c r="D7025" s="6">
        <v>46010302.14733335</v>
      </c>
      <c r="E7025" s="6">
        <v>43027406.4368569</v>
      </c>
      <c r="F7025" s="6">
        <v>31103189.712175246</v>
      </c>
      <c r="G7025" s="6">
        <v>95634126.89699568</v>
      </c>
      <c r="H7025" s="6">
        <f>NPV(Supuestos!$B$22,C7025:G7025)+B7025</f>
        <v>5921315.556629226</v>
      </c>
      <c r="I7025" s="2">
        <f>IFERROR(IRR(B7025:G7025),"")</f>
        <v>0.15352551600786085</v>
      </c>
      <c r="J7025" s="2">
        <f>IFERROR(MIRR(B7025:G7025,Supuestos!$B$22,Supuestos!$B$22),"")</f>
        <v>0.14830845737768028</v>
      </c>
      <c r="K7025" s="6">
        <v>8032.804465343259</v>
      </c>
      <c r="L7025" s="6">
        <v>34076.248847621646</v>
      </c>
      <c r="M7025" s="6">
        <v>138242697.0111291</v>
      </c>
      <c r="N7025" s="6">
        <v>3384.2143789554634</v>
      </c>
      <c r="O7025" s="6">
        <v>110301581.44816434</v>
      </c>
    </row>
    <row r="7026">
      <c r="A7026">
        <v>7022</v>
      </c>
      <c r="B7026" s="6">
        <v>-166639480.90996727</v>
      </c>
      <c r="C7026" s="6">
        <v>57660520.29438399</v>
      </c>
      <c r="D7026" s="6">
        <v>59973314.23353912</v>
      </c>
      <c r="E7026" s="6">
        <v>54802293.977075346</v>
      </c>
      <c r="F7026" s="6">
        <v>55475304.716538616</v>
      </c>
      <c r="G7026" s="6">
        <v>99912517.26661287</v>
      </c>
      <c r="H7026" s="6">
        <f>NPV(Supuestos!$B$22,C7026:G7026)+B7026</f>
        <v>51814692.64089696</v>
      </c>
      <c r="I7026" s="2">
        <f>IFERROR(IRR(B7026:G7026),"")</f>
        <v>0.25379680381360925</v>
      </c>
      <c r="J7026" s="2">
        <f>IFERROR(MIRR(B7026:G7026,Supuestos!$B$22,Supuestos!$B$22),"")</f>
        <v>0.20343140231640344</v>
      </c>
      <c r="K7026" s="6">
        <v>7682.77032317875</v>
      </c>
      <c r="L7026" s="6">
        <v>42906.24729971419</v>
      </c>
      <c r="M7026" s="6">
        <v>140268373.43531027</v>
      </c>
      <c r="N7026" s="6">
        <v>3456.1089746964476</v>
      </c>
      <c r="O7026" s="6">
        <v>109471073.29969937</v>
      </c>
    </row>
    <row r="7027">
      <c r="A7027">
        <v>7023</v>
      </c>
      <c r="B7027" s="6">
        <v>-169716734.1616284</v>
      </c>
      <c r="C7027" s="6">
        <v>30192084.87915643</v>
      </c>
      <c r="D7027" s="6">
        <v>26507716.183316525</v>
      </c>
      <c r="E7027" s="6">
        <v>20408154.909937773</v>
      </c>
      <c r="F7027" s="6">
        <v>24779282.71974686</v>
      </c>
      <c r="G7027" s="6">
        <v>79080828.57005198</v>
      </c>
      <c r="H7027" s="6">
        <f>NPV(Supuestos!$B$22,C7027:G7027)+B7027</f>
        <v>-53317270.16385973</v>
      </c>
      <c r="I7027" s="2">
        <f>IFERROR(IRR(B7027:G7027),"")</f>
        <v>0.018463688064833728</v>
      </c>
      <c r="J7027" s="2">
        <f>IFERROR(MIRR(B7027:G7027,Supuestos!$B$22,Supuestos!$B$22),"")</f>
        <v>0.05718286210379753</v>
      </c>
      <c r="K7027" s="6">
        <v>7463.513119676394</v>
      </c>
      <c r="L7027" s="6">
        <v>35258.585522299945</v>
      </c>
      <c r="M7027" s="6">
        <v>148664500.91147497</v>
      </c>
      <c r="N7027" s="6">
        <v>3525.1152102214596</v>
      </c>
      <c r="O7027" s="6">
        <v>108975200.9929629</v>
      </c>
    </row>
    <row r="7028">
      <c r="A7028">
        <v>7024</v>
      </c>
      <c r="B7028" s="6">
        <v>-179175144.89202088</v>
      </c>
      <c r="C7028" s="6">
        <v>53038133.82616163</v>
      </c>
      <c r="D7028" s="6">
        <v>63347985.76197176</v>
      </c>
      <c r="E7028" s="6">
        <v>66592221.50553227</v>
      </c>
      <c r="F7028" s="6">
        <v>76467488.0708442</v>
      </c>
      <c r="G7028" s="6">
        <v>87088415.24430852</v>
      </c>
      <c r="H7028" s="6">
        <f>NPV(Supuestos!$B$22,C7028:G7028)+B7028</f>
        <v>51547490.11098</v>
      </c>
      <c r="I7028" s="2">
        <f>IFERROR(IRR(B7028:G7028),"")</f>
        <v>0.24436545549597</v>
      </c>
      <c r="J7028" s="2">
        <f>IFERROR(MIRR(B7028:G7028,Supuestos!$B$22,Supuestos!$B$22),"")</f>
        <v>0.19913295634658068</v>
      </c>
      <c r="K7028" s="6">
        <v>8168.986790490182</v>
      </c>
      <c r="L7028" s="6">
        <v>40740.43395348417</v>
      </c>
      <c r="M7028" s="6">
        <v>152550499.5476329</v>
      </c>
      <c r="N7028" s="6">
        <v>3480.2089505518475</v>
      </c>
      <c r="O7028" s="6">
        <v>114966063.70711243</v>
      </c>
    </row>
    <row r="7029">
      <c r="A7029">
        <v>7025</v>
      </c>
      <c r="B7029" s="6">
        <v>-164219928.04965547</v>
      </c>
      <c r="C7029" s="6">
        <v>35891351.45269889</v>
      </c>
      <c r="D7029" s="6">
        <v>41892126.332762584</v>
      </c>
      <c r="E7029" s="6">
        <v>37405418.9421839</v>
      </c>
      <c r="F7029" s="6">
        <v>40321574.030823424</v>
      </c>
      <c r="G7029" s="6">
        <v>75470764.31100707</v>
      </c>
      <c r="H7029" s="6">
        <f>NPV(Supuestos!$B$22,C7029:G7029)+B7029</f>
        <v>-12183304.380672485</v>
      </c>
      <c r="I7029" s="2">
        <f>IFERROR(IRR(B7029:G7029),"")</f>
        <v>0.11177177610544646</v>
      </c>
      <c r="J7029" s="2">
        <f>IFERROR(MIRR(B7029:G7029,Supuestos!$B$22,Supuestos!$B$22),"")</f>
        <v>0.12255937996354227</v>
      </c>
      <c r="K7029" s="6">
        <v>7291.220956468675</v>
      </c>
      <c r="L7029" s="6">
        <v>38235.92660589576</v>
      </c>
      <c r="M7029" s="6">
        <v>141917000.90094304</v>
      </c>
      <c r="N7029" s="6">
        <v>3255.3339252248406</v>
      </c>
      <c r="O7029" s="6">
        <v>109770269.0239649</v>
      </c>
    </row>
    <row r="7030">
      <c r="A7030">
        <v>7026</v>
      </c>
      <c r="B7030" s="6">
        <v>-158564953.01156107</v>
      </c>
      <c r="C7030" s="6">
        <v>67432208.7777271</v>
      </c>
      <c r="D7030" s="6">
        <v>58355013.4195721</v>
      </c>
      <c r="E7030" s="6">
        <v>56379719.19107878</v>
      </c>
      <c r="F7030" s="6">
        <v>69069868.12385671</v>
      </c>
      <c r="G7030" s="6">
        <v>88100462.32353882</v>
      </c>
      <c r="H7030" s="6">
        <f>NPV(Supuestos!$B$22,C7030:G7030)+B7030</f>
        <v>70194625.93818817</v>
      </c>
      <c r="I7030" s="2">
        <f>IFERROR(IRR(B7030:G7030),"")</f>
        <v>0.3044654651477366</v>
      </c>
      <c r="J7030" s="2">
        <f>IFERROR(MIRR(B7030:G7030,Supuestos!$B$22,Supuestos!$B$22),"")</f>
        <v>0.22670255096579206</v>
      </c>
      <c r="K7030" s="6">
        <v>7717.455078297566</v>
      </c>
      <c r="L7030" s="6">
        <v>41313.56283126467</v>
      </c>
      <c r="M7030" s="6">
        <v>133058107.78958434</v>
      </c>
      <c r="N7030" s="6">
        <v>3447.574395375947</v>
      </c>
      <c r="O7030" s="6">
        <v>104092008.64177947</v>
      </c>
    </row>
    <row r="7031">
      <c r="A7031">
        <v>7027</v>
      </c>
      <c r="B7031" s="6">
        <v>-178463999.69334435</v>
      </c>
      <c r="C7031" s="6">
        <v>73442208.47626804</v>
      </c>
      <c r="D7031" s="6">
        <v>94749398.38920408</v>
      </c>
      <c r="E7031" s="6">
        <v>95066963.3532857</v>
      </c>
      <c r="F7031" s="6">
        <v>89556949.0229238</v>
      </c>
      <c r="G7031" s="6">
        <v>136544353.1226182</v>
      </c>
      <c r="H7031" s="6">
        <f>NPV(Supuestos!$B$22,C7031:G7031)+B7031</f>
        <v>146974829.52108595</v>
      </c>
      <c r="I7031" s="2">
        <f>IFERROR(IRR(B7031:G7031),"")</f>
        <v>0.4172568048020564</v>
      </c>
      <c r="J7031" s="2">
        <f>IFERROR(MIRR(B7031:G7031,Supuestos!$B$22,Supuestos!$B$22),"")</f>
        <v>0.2855488988384589</v>
      </c>
      <c r="K7031" s="6">
        <v>8048.030093263722</v>
      </c>
      <c r="L7031" s="6">
        <v>46574.678363370185</v>
      </c>
      <c r="M7031" s="6">
        <v>148477246.64914578</v>
      </c>
      <c r="N7031" s="6">
        <v>3246.736586497476</v>
      </c>
      <c r="O7031" s="6">
        <v>110489540.4724797</v>
      </c>
    </row>
    <row r="7032">
      <c r="A7032">
        <v>7028</v>
      </c>
      <c r="B7032" s="6">
        <v>-169708075.65030915</v>
      </c>
      <c r="C7032" s="6">
        <v>58405089.65239921</v>
      </c>
      <c r="D7032" s="6">
        <v>34692043.22641908</v>
      </c>
      <c r="E7032" s="6">
        <v>42649242.66831185</v>
      </c>
      <c r="F7032" s="6">
        <v>53034860.807596125</v>
      </c>
      <c r="G7032" s="6">
        <v>84637199.71822268</v>
      </c>
      <c r="H7032" s="6">
        <f>NPV(Supuestos!$B$22,C7032:G7032)+B7032</f>
        <v>12364688.350271937</v>
      </c>
      <c r="I7032" s="2">
        <f>IFERROR(IRR(B7032:G7032),"")</f>
        <v>0.167819165351767</v>
      </c>
      <c r="J7032" s="2">
        <f>IFERROR(MIRR(B7032:G7032,Supuestos!$B$22,Supuestos!$B$22),"")</f>
        <v>0.15614777196450147</v>
      </c>
      <c r="K7032" s="6">
        <v>7843.508753688777</v>
      </c>
      <c r="L7032" s="6">
        <v>37299.12710247983</v>
      </c>
      <c r="M7032" s="6">
        <v>146303593.2556491</v>
      </c>
      <c r="N7032" s="6">
        <v>3307.9927142088613</v>
      </c>
      <c r="O7032" s="6">
        <v>113181591.78033507</v>
      </c>
    </row>
    <row r="7033">
      <c r="A7033">
        <v>7029</v>
      </c>
      <c r="B7033" s="6">
        <v>-168440967.42933384</v>
      </c>
      <c r="C7033" s="6">
        <v>53471844.49473146</v>
      </c>
      <c r="D7033" s="6">
        <v>53499460.32201703</v>
      </c>
      <c r="E7033" s="6">
        <v>67169223.25059682</v>
      </c>
      <c r="F7033" s="6">
        <v>43699275.605394766</v>
      </c>
      <c r="G7033" s="6">
        <v>84664098.36325106</v>
      </c>
      <c r="H7033" s="6">
        <f>NPV(Supuestos!$B$22,C7033:G7033)+B7033</f>
        <v>34812928.19594312</v>
      </c>
      <c r="I7033" s="2">
        <f>IFERROR(IRR(B7033:G7033),"")</f>
        <v>0.21835459948220165</v>
      </c>
      <c r="J7033" s="2">
        <f>IFERROR(MIRR(B7033:G7033,Supuestos!$B$22,Supuestos!$B$22),"")</f>
        <v>0.1836493979807179</v>
      </c>
      <c r="K7033" s="6">
        <v>8159.808160180535</v>
      </c>
      <c r="L7033" s="6">
        <v>37899.75975271653</v>
      </c>
      <c r="M7033" s="6">
        <v>143700585.917406</v>
      </c>
      <c r="N7033" s="6">
        <v>3525.7875740528107</v>
      </c>
      <c r="O7033" s="6">
        <v>113347008.7929378</v>
      </c>
    </row>
    <row r="7034">
      <c r="A7034">
        <v>7030</v>
      </c>
      <c r="B7034" s="6">
        <v>-159325796.64062595</v>
      </c>
      <c r="C7034" s="6">
        <v>69471257.86966297</v>
      </c>
      <c r="D7034" s="6">
        <v>63143665.65492454</v>
      </c>
      <c r="E7034" s="6">
        <v>65245340.54997891</v>
      </c>
      <c r="F7034" s="6">
        <v>71733355.40242374</v>
      </c>
      <c r="G7034" s="6">
        <v>102349295.61343268</v>
      </c>
      <c r="H7034" s="6">
        <f>NPV(Supuestos!$B$22,C7034:G7034)+B7034</f>
        <v>89868571.95550697</v>
      </c>
      <c r="I7034" s="2">
        <f>IFERROR(IRR(B7034:G7034),"")</f>
        <v>0.34241949832474633</v>
      </c>
      <c r="J7034" s="2">
        <f>IFERROR(MIRR(B7034:G7034,Supuestos!$B$22,Supuestos!$B$22),"")</f>
        <v>0.24668081533738673</v>
      </c>
      <c r="K7034" s="6">
        <v>8194.243659853431</v>
      </c>
      <c r="L7034" s="6">
        <v>40329.74713542235</v>
      </c>
      <c r="M7034" s="6">
        <v>132888054.65919182</v>
      </c>
      <c r="N7034" s="6">
        <v>3351.493994363894</v>
      </c>
      <c r="O7034" s="6">
        <v>107884961.98580115</v>
      </c>
    </row>
    <row r="7035">
      <c r="A7035">
        <v>7031</v>
      </c>
      <c r="B7035" s="6">
        <v>-173941400.60119465</v>
      </c>
      <c r="C7035" s="6">
        <v>81286933.05739494</v>
      </c>
      <c r="D7035" s="6">
        <v>64499979.449443296</v>
      </c>
      <c r="E7035" s="6">
        <v>71568629.35308035</v>
      </c>
      <c r="F7035" s="6">
        <v>65577606.63800028</v>
      </c>
      <c r="G7035" s="6">
        <v>123622436.41641289</v>
      </c>
      <c r="H7035" s="6">
        <f>NPV(Supuestos!$B$22,C7035:G7035)+B7035</f>
        <v>98333179.89643009</v>
      </c>
      <c r="I7035" s="2">
        <f>IFERROR(IRR(B7035:G7035),"")</f>
        <v>0.34404883313451334</v>
      </c>
      <c r="J7035" s="2">
        <f>IFERROR(MIRR(B7035:G7035,Supuestos!$B$22,Supuestos!$B$22),"")</f>
        <v>0.24688292676960155</v>
      </c>
      <c r="K7035" s="6">
        <v>8516.25793823237</v>
      </c>
      <c r="L7035" s="6">
        <v>38435.9869042356</v>
      </c>
      <c r="M7035" s="6">
        <v>147754938.3142353</v>
      </c>
      <c r="N7035" s="6">
        <v>3326.556542298446</v>
      </c>
      <c r="O7035" s="6">
        <v>106490539.64622323</v>
      </c>
    </row>
    <row r="7036">
      <c r="A7036">
        <v>7032</v>
      </c>
      <c r="B7036" s="6">
        <v>-181236348.80226126</v>
      </c>
      <c r="C7036" s="6">
        <v>65709086.8840054</v>
      </c>
      <c r="D7036" s="6">
        <v>79694382.0441657</v>
      </c>
      <c r="E7036" s="6">
        <v>61180797.22978835</v>
      </c>
      <c r="F7036" s="6">
        <v>83430659.32176264</v>
      </c>
      <c r="G7036" s="6">
        <v>130453618.51141723</v>
      </c>
      <c r="H7036" s="6">
        <f>NPV(Supuestos!$B$22,C7036:G7036)+B7036</f>
        <v>96171905.268706</v>
      </c>
      <c r="I7036" s="2">
        <f>IFERROR(IRR(B7036:G7036),"")</f>
        <v>0.3224584792202516</v>
      </c>
      <c r="J7036" s="2">
        <f>IFERROR(MIRR(B7036:G7036,Supuestos!$B$22,Supuestos!$B$22),"")</f>
        <v>0.24130831995245772</v>
      </c>
      <c r="K7036" s="6">
        <v>7732.569111687491</v>
      </c>
      <c r="L7036" s="6">
        <v>46393.81127806398</v>
      </c>
      <c r="M7036" s="6">
        <v>152536880.63728395</v>
      </c>
      <c r="N7036" s="6">
        <v>3259.8299412056804</v>
      </c>
      <c r="O7036" s="6">
        <v>109974343.75221722</v>
      </c>
    </row>
    <row r="7037">
      <c r="A7037">
        <v>7033</v>
      </c>
      <c r="B7037" s="6">
        <v>-170808633.2083019</v>
      </c>
      <c r="C7037" s="6">
        <v>35390321.37935756</v>
      </c>
      <c r="D7037" s="6">
        <v>47477129.55547326</v>
      </c>
      <c r="E7037" s="6">
        <v>45619757.87203949</v>
      </c>
      <c r="F7037" s="6">
        <v>47923148.394898996</v>
      </c>
      <c r="G7037" s="6">
        <v>73611358.46772823</v>
      </c>
      <c r="H7037" s="6">
        <f>NPV(Supuestos!$B$22,C7037:G7037)+B7037</f>
        <v>-5834561.046688311</v>
      </c>
      <c r="I7037" s="2">
        <f>IFERROR(IRR(B7037:G7037),"")</f>
        <v>0.12708100730945673</v>
      </c>
      <c r="J7037" s="2">
        <f>IFERROR(MIRR(B7037:G7037,Supuestos!$B$22,Supuestos!$B$22),"")</f>
        <v>0.13210322283694365</v>
      </c>
      <c r="K7037" s="6">
        <v>7298.228505593778</v>
      </c>
      <c r="L7037" s="6">
        <v>41230.45880646567</v>
      </c>
      <c r="M7037" s="6">
        <v>146735888.42749727</v>
      </c>
      <c r="N7037" s="6">
        <v>3448.08676832666</v>
      </c>
      <c r="O7037" s="6">
        <v>111474167.92778826</v>
      </c>
    </row>
    <row r="7038">
      <c r="A7038">
        <v>7034</v>
      </c>
      <c r="B7038" s="6">
        <v>-166016164.29472253</v>
      </c>
      <c r="C7038" s="6">
        <v>50558770.24477845</v>
      </c>
      <c r="D7038" s="6">
        <v>33144663.734061852</v>
      </c>
      <c r="E7038" s="6">
        <v>36828482.936505094</v>
      </c>
      <c r="F7038" s="6">
        <v>51534026.13171795</v>
      </c>
      <c r="G7038" s="6">
        <v>59394552.52135834</v>
      </c>
      <c r="H7038" s="6">
        <f>NPV(Supuestos!$B$22,C7038:G7038)+B7038</f>
        <v>-9944496.482552987</v>
      </c>
      <c r="I7038" s="2">
        <f>IFERROR(IRR(B7038:G7038),"")</f>
        <v>0.11583768041689749</v>
      </c>
      <c r="J7038" s="2">
        <f>IFERROR(MIRR(B7038:G7038,Supuestos!$B$22,Supuestos!$B$22),"")</f>
        <v>0.12600311122452146</v>
      </c>
      <c r="K7038" s="6">
        <v>7546.917018862041</v>
      </c>
      <c r="L7038" s="6">
        <v>37857.40073041957</v>
      </c>
      <c r="M7038" s="6">
        <v>143159631.34573984</v>
      </c>
      <c r="N7038" s="6">
        <v>3395.066423000147</v>
      </c>
      <c r="O7038" s="6">
        <v>112070383.79403307</v>
      </c>
    </row>
    <row r="7039">
      <c r="A7039">
        <v>7035</v>
      </c>
      <c r="B7039" s="6">
        <v>-176509938.99787122</v>
      </c>
      <c r="C7039" s="6">
        <v>8607323.523432989</v>
      </c>
      <c r="D7039" s="6">
        <v>17338673.601198304</v>
      </c>
      <c r="E7039" s="6">
        <v>22100827.980502624</v>
      </c>
      <c r="F7039" s="6">
        <v>9409970.892301418</v>
      </c>
      <c r="G7039" s="6">
        <v>59585771.0309162</v>
      </c>
      <c r="H7039" s="6">
        <f>NPV(Supuestos!$B$22,C7039:G7039)+B7039</f>
        <v>-104182239.0200631</v>
      </c>
      <c r="I7039" s="2">
        <f>IFERROR(IRR(B7039:G7039),"")</f>
        <v>-0.0999649425404639</v>
      </c>
      <c r="J7039" s="2">
        <f>IFERROR(MIRR(B7039:G7039,Supuestos!$B$22,Supuestos!$B$22),"")</f>
        <v>-0.046299633974416055</v>
      </c>
      <c r="K7039" s="6">
        <v>7129.743199629493</v>
      </c>
      <c r="L7039" s="6">
        <v>34296.866797537994</v>
      </c>
      <c r="M7039" s="6">
        <v>156947710.77240363</v>
      </c>
      <c r="N7039" s="6">
        <v>3471.7417842398086</v>
      </c>
      <c r="O7039" s="6">
        <v>115792403.07871228</v>
      </c>
    </row>
    <row r="7040">
      <c r="A7040">
        <v>7036</v>
      </c>
      <c r="B7040" s="6">
        <v>-176173637.72840607</v>
      </c>
      <c r="C7040" s="6">
        <v>73267209.93206748</v>
      </c>
      <c r="D7040" s="6">
        <v>84756692.20022711</v>
      </c>
      <c r="E7040" s="6">
        <v>64159908.466357246</v>
      </c>
      <c r="F7040" s="6">
        <v>79606062.8919932</v>
      </c>
      <c r="G7040" s="6">
        <v>128468391.23964131</v>
      </c>
      <c r="H7040" s="6">
        <f>NPV(Supuestos!$B$22,C7040:G7040)+B7040</f>
        <v>110475114.40171742</v>
      </c>
      <c r="I7040" s="2">
        <f>IFERROR(IRR(B7040:G7040),"")</f>
        <v>0.35973558037166786</v>
      </c>
      <c r="J7040" s="2">
        <f>IFERROR(MIRR(B7040:G7040,Supuestos!$B$22,Supuestos!$B$22),"")</f>
        <v>0.25656997426956196</v>
      </c>
      <c r="K7040" s="6">
        <v>8409.496445692512</v>
      </c>
      <c r="L7040" s="6">
        <v>40438.28881892987</v>
      </c>
      <c r="M7040" s="6">
        <v>148968386.04099184</v>
      </c>
      <c r="N7040" s="6">
        <v>3386.683967957894</v>
      </c>
      <c r="O7040" s="6">
        <v>106116499.83164221</v>
      </c>
    </row>
    <row r="7041">
      <c r="A7041">
        <v>7037</v>
      </c>
      <c r="B7041" s="6">
        <v>-173486311.2188713</v>
      </c>
      <c r="C7041" s="6">
        <v>36324294.91175674</v>
      </c>
      <c r="D7041" s="6">
        <v>38654397.88086121</v>
      </c>
      <c r="E7041" s="6">
        <v>47038620.74568929</v>
      </c>
      <c r="F7041" s="6">
        <v>36620779.72015771</v>
      </c>
      <c r="G7041" s="6">
        <v>70139821.10965076</v>
      </c>
      <c r="H7041" s="6">
        <f>NPV(Supuestos!$B$22,C7041:G7041)+B7041</f>
        <v>-22018994.840568416</v>
      </c>
      <c r="I7041" s="2">
        <f>IFERROR(IRR(B7041:G7041),"")</f>
        <v>0.09045533764965165</v>
      </c>
      <c r="J7041" s="2">
        <f>IFERROR(MIRR(B7041:G7041,Supuestos!$B$22,Supuestos!$B$22),"")</f>
        <v>0.10947008048988383</v>
      </c>
      <c r="K7041" s="6">
        <v>7305.286934160542</v>
      </c>
      <c r="L7041" s="6">
        <v>41955.27806462051</v>
      </c>
      <c r="M7041" s="6">
        <v>148966683.64570773</v>
      </c>
      <c r="N7041" s="6">
        <v>3434.004376704494</v>
      </c>
      <c r="O7041" s="6">
        <v>117323360.2513699</v>
      </c>
    </row>
    <row r="7042">
      <c r="A7042">
        <v>7038</v>
      </c>
      <c r="B7042" s="6">
        <v>-180531935.13426495</v>
      </c>
      <c r="C7042" s="6">
        <v>97712341.19360812</v>
      </c>
      <c r="D7042" s="6">
        <v>104089156.76409377</v>
      </c>
      <c r="E7042" s="6">
        <v>91520071.1214576</v>
      </c>
      <c r="F7042" s="6">
        <v>91325150.45484029</v>
      </c>
      <c r="G7042" s="6">
        <v>153246850.32798845</v>
      </c>
      <c r="H7042" s="6">
        <f>NPV(Supuestos!$B$22,C7042:G7042)+B7042</f>
        <v>180710744.6080914</v>
      </c>
      <c r="I7042" s="2">
        <f>IFERROR(IRR(B7042:G7042),"")</f>
        <v>0.48645591708068575</v>
      </c>
      <c r="J7042" s="2">
        <f>IFERROR(MIRR(B7042:G7042,Supuestos!$B$22,Supuestos!$B$22),"")</f>
        <v>0.3096458012100103</v>
      </c>
      <c r="K7042" s="6">
        <v>8796.254180326841</v>
      </c>
      <c r="L7042" s="6">
        <v>43935.93790642749</v>
      </c>
      <c r="M7042" s="6">
        <v>149614200.93618548</v>
      </c>
      <c r="N7042" s="6">
        <v>3330.584857519716</v>
      </c>
      <c r="O7042" s="6">
        <v>109065448.03153378</v>
      </c>
    </row>
    <row r="7043">
      <c r="A7043">
        <v>7039</v>
      </c>
      <c r="B7043" s="6">
        <v>-159277196.79584202</v>
      </c>
      <c r="C7043" s="6">
        <v>55910177.87091478</v>
      </c>
      <c r="D7043" s="6">
        <v>51945552.586543754</v>
      </c>
      <c r="E7043" s="6">
        <v>50991191.59718901</v>
      </c>
      <c r="F7043" s="6">
        <v>72981898.21272433</v>
      </c>
      <c r="G7043" s="6">
        <v>97582501.00590281</v>
      </c>
      <c r="H7043" s="6">
        <f>NPV(Supuestos!$B$22,C7043:G7043)+B7043</f>
        <v>58047272.49861175</v>
      </c>
      <c r="I7043" s="2">
        <f>IFERROR(IRR(B7043:G7043),"")</f>
        <v>0.26838993290605334</v>
      </c>
      <c r="J7043" s="2">
        <f>IFERROR(MIRR(B7043:G7043,Supuestos!$B$22,Supuestos!$B$22),"")</f>
        <v>0.21309791459835892</v>
      </c>
      <c r="K7043" s="6">
        <v>8644.514865564699</v>
      </c>
      <c r="L7043" s="6">
        <v>34815.848403941505</v>
      </c>
      <c r="M7043" s="6">
        <v>135199907.26903248</v>
      </c>
      <c r="N7043" s="6">
        <v>3407.38609895731</v>
      </c>
      <c r="O7043" s="6">
        <v>108414857.30225098</v>
      </c>
    </row>
    <row r="7044">
      <c r="A7044">
        <v>7040</v>
      </c>
      <c r="B7044" s="6">
        <v>-162900951.61355373</v>
      </c>
      <c r="C7044" s="6">
        <v>69824298.51027499</v>
      </c>
      <c r="D7044" s="6">
        <v>52190992.147803485</v>
      </c>
      <c r="E7044" s="6">
        <v>62748345.39550628</v>
      </c>
      <c r="F7044" s="6">
        <v>64140071.2291998</v>
      </c>
      <c r="G7044" s="6">
        <v>110603263.12440535</v>
      </c>
      <c r="H7044" s="6">
        <f>NPV(Supuestos!$B$22,C7044:G7044)+B7044</f>
        <v>76280992.81842592</v>
      </c>
      <c r="I7044" s="2">
        <f>IFERROR(IRR(B7044:G7044),"")</f>
        <v>0.3074805913274886</v>
      </c>
      <c r="J7044" s="2">
        <f>IFERROR(MIRR(B7044:G7044,Supuestos!$B$22,Supuestos!$B$22),"")</f>
        <v>0.23102197473017339</v>
      </c>
      <c r="K7044" s="6">
        <v>9156.755300493722</v>
      </c>
      <c r="L7044" s="6">
        <v>34497.60265913866</v>
      </c>
      <c r="M7044" s="6">
        <v>137630063.13328218</v>
      </c>
      <c r="N7044" s="6">
        <v>3550.299363769591</v>
      </c>
      <c r="O7044" s="6">
        <v>109474480.81493358</v>
      </c>
    </row>
    <row r="7045">
      <c r="A7045">
        <v>7041</v>
      </c>
      <c r="B7045" s="6">
        <v>-166904013.52702498</v>
      </c>
      <c r="C7045" s="6">
        <v>84939299.51312655</v>
      </c>
      <c r="D7045" s="6">
        <v>71521300.97687957</v>
      </c>
      <c r="E7045" s="6">
        <v>76917144.50381066</v>
      </c>
      <c r="F7045" s="6">
        <v>72119036.93364608</v>
      </c>
      <c r="G7045" s="6">
        <v>137006753.10580915</v>
      </c>
      <c r="H7045" s="6">
        <f>NPV(Supuestos!$B$22,C7045:G7045)+B7045</f>
        <v>128411618.04413956</v>
      </c>
      <c r="I7045" s="2">
        <f>IFERROR(IRR(B7045:G7045),"")</f>
        <v>0.40856044691031523</v>
      </c>
      <c r="J7045" s="2">
        <f>IFERROR(MIRR(B7045:G7045,Supuestos!$B$22,Supuestos!$B$22),"")</f>
        <v>0.277817355228424</v>
      </c>
      <c r="K7045" s="6">
        <v>8840.160294658855</v>
      </c>
      <c r="L7045" s="6">
        <v>40186.91541259142</v>
      </c>
      <c r="M7045" s="6">
        <v>138483311.6074086</v>
      </c>
      <c r="N7045" s="6">
        <v>3490.6011214479804</v>
      </c>
      <c r="O7045" s="6">
        <v>109406169.28841381</v>
      </c>
    </row>
    <row r="7046">
      <c r="A7046">
        <v>7042</v>
      </c>
      <c r="B7046" s="6">
        <v>-170183987.51961628</v>
      </c>
      <c r="C7046" s="6">
        <v>50401306.93635264</v>
      </c>
      <c r="D7046" s="6">
        <v>59228243.608670734</v>
      </c>
      <c r="E7046" s="6">
        <v>47441771.920370325</v>
      </c>
      <c r="F7046" s="6">
        <v>48483496.44019972</v>
      </c>
      <c r="G7046" s="6">
        <v>96926817.76075661</v>
      </c>
      <c r="H7046" s="6">
        <f>NPV(Supuestos!$B$22,C7046:G7046)+B7046</f>
        <v>30670614.082414888</v>
      </c>
      <c r="I7046" s="2">
        <f>IFERROR(IRR(B7046:G7046),"")</f>
        <v>0.20672165395030118</v>
      </c>
      <c r="J7046" s="2">
        <f>IFERROR(MIRR(B7046:G7046,Supuestos!$B$22,Supuestos!$B$22),"")</f>
        <v>0.17841284959070447</v>
      </c>
      <c r="K7046" s="6">
        <v>8204.374550510594</v>
      </c>
      <c r="L7046" s="6">
        <v>36130.460749153455</v>
      </c>
      <c r="M7046" s="6">
        <v>146469760.90613016</v>
      </c>
      <c r="N7046" s="6">
        <v>3429.4926055086157</v>
      </c>
      <c r="O7046" s="6">
        <v>105274784.47921763</v>
      </c>
    </row>
    <row r="7047">
      <c r="A7047">
        <v>7043</v>
      </c>
      <c r="B7047" s="6">
        <v>-171693800.13700357</v>
      </c>
      <c r="C7047" s="6">
        <v>90896599.35643396</v>
      </c>
      <c r="D7047" s="6">
        <v>89998115.97931644</v>
      </c>
      <c r="E7047" s="6">
        <v>77419192.04647937</v>
      </c>
      <c r="F7047" s="6">
        <v>73536825.98310053</v>
      </c>
      <c r="G7047" s="6">
        <v>134506925.81283262</v>
      </c>
      <c r="H7047" s="6">
        <f>NPV(Supuestos!$B$22,C7047:G7047)+B7047</f>
        <v>142944822.9874759</v>
      </c>
      <c r="I7047" s="2">
        <f>IFERROR(IRR(B7047:G7047),"")</f>
        <v>0.4385237103005752</v>
      </c>
      <c r="J7047" s="2">
        <f>IFERROR(MIRR(B7047:G7047,Supuestos!$B$22,Supuestos!$B$22),"")</f>
        <v>0.2868156536676214</v>
      </c>
      <c r="K7047" s="6">
        <v>8561.267967797845</v>
      </c>
      <c r="L7047" s="6">
        <v>42969.48615992144</v>
      </c>
      <c r="M7047" s="6">
        <v>142263937.3007101</v>
      </c>
      <c r="N7047" s="6">
        <v>3282.4298079436026</v>
      </c>
      <c r="O7047" s="6">
        <v>115747610.3188615</v>
      </c>
    </row>
    <row r="7048">
      <c r="A7048">
        <v>7044</v>
      </c>
      <c r="B7048" s="6">
        <v>-168668811.78053656</v>
      </c>
      <c r="C7048" s="6">
        <v>53655346.12227732</v>
      </c>
      <c r="D7048" s="6">
        <v>71287764.23958617</v>
      </c>
      <c r="E7048" s="6">
        <v>57819537.557189815</v>
      </c>
      <c r="F7048" s="6">
        <v>79055371.77241457</v>
      </c>
      <c r="G7048" s="6">
        <v>118314482.10161822</v>
      </c>
      <c r="H7048" s="6">
        <f>NPV(Supuestos!$B$22,C7048:G7048)+B7048</f>
        <v>80533402.99001929</v>
      </c>
      <c r="I7048" s="2">
        <f>IFERROR(IRR(B7048:G7048),"")</f>
        <v>0.3017835373748149</v>
      </c>
      <c r="J7048" s="2">
        <f>IFERROR(MIRR(B7048:G7048,Supuestos!$B$22,Supuestos!$B$22),"")</f>
        <v>0.23256057964014643</v>
      </c>
      <c r="K7048" s="6">
        <v>7713.297732793478</v>
      </c>
      <c r="L7048" s="6">
        <v>44677.35566006566</v>
      </c>
      <c r="M7048" s="6">
        <v>141100032.09093717</v>
      </c>
      <c r="N7048" s="6">
        <v>3296.17273795108</v>
      </c>
      <c r="O7048" s="6">
        <v>113623983.59276481</v>
      </c>
    </row>
    <row r="7049">
      <c r="A7049">
        <v>7045</v>
      </c>
      <c r="B7049" s="6">
        <v>-185248835.10087487</v>
      </c>
      <c r="C7049" s="6">
        <v>41148388.55528647</v>
      </c>
      <c r="D7049" s="6">
        <v>43592385.7202189</v>
      </c>
      <c r="E7049" s="6">
        <v>59711451.43434274</v>
      </c>
      <c r="F7049" s="6">
        <v>60359930.52198164</v>
      </c>
      <c r="G7049" s="6">
        <v>111267216.46819402</v>
      </c>
      <c r="H7049" s="6">
        <f>NPV(Supuestos!$B$22,C7049:G7049)+B7049</f>
        <v>18219326.79834374</v>
      </c>
      <c r="I7049" s="2">
        <f>IFERROR(IRR(B7049:G7049),"")</f>
        <v>0.17399445670881844</v>
      </c>
      <c r="J7049" s="2">
        <f>IFERROR(MIRR(B7049:G7049,Supuestos!$B$22,Supuestos!$B$22),"")</f>
        <v>0.16159048670849585</v>
      </c>
      <c r="K7049" s="6">
        <v>8033.697007400271</v>
      </c>
      <c r="L7049" s="6">
        <v>38500.85870484179</v>
      </c>
      <c r="M7049" s="6">
        <v>160504496.43212062</v>
      </c>
      <c r="N7049" s="6">
        <v>3414.32337583974</v>
      </c>
      <c r="O7049" s="6">
        <v>110136377.44341965</v>
      </c>
    </row>
    <row r="7050">
      <c r="A7050">
        <v>7046</v>
      </c>
      <c r="B7050" s="6">
        <v>-166858672.17768934</v>
      </c>
      <c r="C7050" s="6">
        <v>55025809.514913745</v>
      </c>
      <c r="D7050" s="6">
        <v>37632547.91616356</v>
      </c>
      <c r="E7050" s="6">
        <v>65645186.335794784</v>
      </c>
      <c r="F7050" s="6">
        <v>61131427.82528482</v>
      </c>
      <c r="G7050" s="6">
        <v>110138503.3565453</v>
      </c>
      <c r="H7050" s="6">
        <f>NPV(Supuestos!$B$22,C7050:G7050)+B7050</f>
        <v>48072436.49599534</v>
      </c>
      <c r="I7050" s="2">
        <f>IFERROR(IRR(B7050:G7050),"")</f>
        <v>0.23961392120041736</v>
      </c>
      <c r="J7050" s="2">
        <f>IFERROR(MIRR(B7050:G7050,Supuestos!$B$22,Supuestos!$B$22),"")</f>
        <v>0.19920919676447335</v>
      </c>
      <c r="K7050" s="6">
        <v>7994.95725728751</v>
      </c>
      <c r="L7050" s="6">
        <v>37389.47595424937</v>
      </c>
      <c r="M7050" s="6">
        <v>142944491.2075611</v>
      </c>
      <c r="N7050" s="6">
        <v>3221.993199363351</v>
      </c>
      <c r="O7050" s="6">
        <v>107270491.04527104</v>
      </c>
    </row>
    <row r="7051">
      <c r="A7051">
        <v>7047</v>
      </c>
      <c r="B7051" s="6">
        <v>-174987206.05899867</v>
      </c>
      <c r="C7051" s="6">
        <v>65588686.66948093</v>
      </c>
      <c r="D7051" s="6">
        <v>67211126.01625684</v>
      </c>
      <c r="E7051" s="6">
        <v>71347921.76708978</v>
      </c>
      <c r="F7051" s="6">
        <v>66550342.6891785</v>
      </c>
      <c r="G7051" s="6">
        <v>126153831.10723956</v>
      </c>
      <c r="H7051" s="6">
        <f>NPV(Supuestos!$B$22,C7051:G7051)+B7051</f>
        <v>87344815.69494562</v>
      </c>
      <c r="I7051" s="2">
        <f>IFERROR(IRR(B7051:G7051),"")</f>
        <v>0.3135332623522525</v>
      </c>
      <c r="J7051" s="2">
        <f>IFERROR(MIRR(B7051:G7051,Supuestos!$B$22,Supuestos!$B$22),"")</f>
        <v>0.23615762820827335</v>
      </c>
      <c r="K7051" s="6">
        <v>8416.400660250973</v>
      </c>
      <c r="L7051" s="6">
        <v>39187.2362214355</v>
      </c>
      <c r="M7051" s="6">
        <v>148601967.59439862</v>
      </c>
      <c r="N7051" s="6">
        <v>3319.1538775339723</v>
      </c>
      <c r="O7051" s="6">
        <v>107322507.69851495</v>
      </c>
    </row>
    <row r="7052">
      <c r="A7052">
        <v>7048</v>
      </c>
      <c r="B7052" s="6">
        <v>-159955000.73267707</v>
      </c>
      <c r="C7052" s="6">
        <v>59568332.668185346</v>
      </c>
      <c r="D7052" s="6">
        <v>61041815.04424162</v>
      </c>
      <c r="E7052" s="6">
        <v>64202135.24066745</v>
      </c>
      <c r="F7052" s="6">
        <v>70621866.92214647</v>
      </c>
      <c r="G7052" s="6">
        <v>118385974.96063769</v>
      </c>
      <c r="H7052" s="6">
        <f>NPV(Supuestos!$B$22,C7052:G7052)+B7052</f>
        <v>85902010.03260785</v>
      </c>
      <c r="I7052" s="2">
        <f>IFERROR(IRR(B7052:G7052),"")</f>
        <v>0.3227848904579735</v>
      </c>
      <c r="J7052" s="2">
        <f>IFERROR(MIRR(B7052:G7052,Supuestos!$B$22,Supuestos!$B$22),"")</f>
        <v>0.24234382675015498</v>
      </c>
      <c r="K7052" s="6">
        <v>7787.9946103957545</v>
      </c>
      <c r="L7052" s="6">
        <v>44614.85499261621</v>
      </c>
      <c r="M7052" s="6">
        <v>132158180.71459042</v>
      </c>
      <c r="N7052" s="6">
        <v>3405.113283606867</v>
      </c>
      <c r="O7052" s="6">
        <v>111734281.30776864</v>
      </c>
    </row>
    <row r="7053">
      <c r="A7053">
        <v>7049</v>
      </c>
      <c r="B7053" s="6">
        <v>-161677454.78348243</v>
      </c>
      <c r="C7053" s="6">
        <v>11712322.76844319</v>
      </c>
      <c r="D7053" s="6">
        <v>21329053.687763292</v>
      </c>
      <c r="E7053" s="6">
        <v>14744711.624637263</v>
      </c>
      <c r="F7053" s="6">
        <v>26760682.762883272</v>
      </c>
      <c r="G7053" s="6">
        <v>54803263.360800385</v>
      </c>
      <c r="H7053" s="6">
        <f>NPV(Supuestos!$B$22,C7053:G7053)+B7053</f>
        <v>-80731642.6886447</v>
      </c>
      <c r="I7053" s="2">
        <f>IFERROR(IRR(B7053:G7053),"")</f>
        <v>-0.057540318874278094</v>
      </c>
      <c r="J7053" s="2">
        <f>IFERROR(MIRR(B7053:G7053,Supuestos!$B$22,Supuestos!$B$22),"")</f>
        <v>-0.007309569061802468</v>
      </c>
      <c r="K7053" s="6">
        <v>7175.759973993437</v>
      </c>
      <c r="L7053" s="6">
        <v>34761.27077412924</v>
      </c>
      <c r="M7053" s="6">
        <v>141722371.94619086</v>
      </c>
      <c r="N7053" s="6">
        <v>3531.5144181872406</v>
      </c>
      <c r="O7053" s="6">
        <v>113434315.38826357</v>
      </c>
    </row>
    <row r="7054">
      <c r="A7054">
        <v>7050</v>
      </c>
      <c r="B7054" s="6">
        <v>-164844244.0568872</v>
      </c>
      <c r="C7054" s="6">
        <v>37119408.75171302</v>
      </c>
      <c r="D7054" s="6">
        <v>46050412.97387372</v>
      </c>
      <c r="E7054" s="6">
        <v>35478128.192998335</v>
      </c>
      <c r="F7054" s="6">
        <v>32051672.994455606</v>
      </c>
      <c r="G7054" s="6">
        <v>85408371.57014266</v>
      </c>
      <c r="H7054" s="6">
        <f>NPV(Supuestos!$B$22,C7054:G7054)+B7054</f>
        <v>-9566740.448215075</v>
      </c>
      <c r="I7054" s="2">
        <f>IFERROR(IRR(B7054:G7054),"")</f>
        <v>0.11800426452769162</v>
      </c>
      <c r="J7054" s="2">
        <f>IFERROR(MIRR(B7054:G7054,Supuestos!$B$22,Supuestos!$B$22),"")</f>
        <v>0.12644969545017282</v>
      </c>
      <c r="K7054" s="6">
        <v>7568.2733513577605</v>
      </c>
      <c r="L7054" s="6">
        <v>40409.19779861557</v>
      </c>
      <c r="M7054" s="6">
        <v>140378015.66896665</v>
      </c>
      <c r="N7054" s="6">
        <v>3488.116009812802</v>
      </c>
      <c r="O7054" s="6">
        <v>114903956.47656514</v>
      </c>
    </row>
    <row r="7055">
      <c r="A7055">
        <v>7051</v>
      </c>
      <c r="B7055" s="6">
        <v>-172403596.63990122</v>
      </c>
      <c r="C7055" s="6">
        <v>51106837.584067404</v>
      </c>
      <c r="D7055" s="6">
        <v>26754262.043917574</v>
      </c>
      <c r="E7055" s="6">
        <v>47919412.89469193</v>
      </c>
      <c r="F7055" s="6">
        <v>45920780.55193426</v>
      </c>
      <c r="G7055" s="6">
        <v>84777724.64797395</v>
      </c>
      <c r="H7055" s="6">
        <f>NPV(Supuestos!$B$22,C7055:G7055)+B7055</f>
        <v>-3422580.5834836885</v>
      </c>
      <c r="I7055" s="2">
        <f>IFERROR(IRR(B7055:G7055),"")</f>
        <v>0.1324991016253079</v>
      </c>
      <c r="J7055" s="2">
        <f>IFERROR(MIRR(B7055:G7055,Supuestos!$B$22,Supuestos!$B$22),"")</f>
        <v>0.13543733498503197</v>
      </c>
      <c r="K7055" s="6">
        <v>8071.316882688801</v>
      </c>
      <c r="L7055" s="6">
        <v>33754.18508167469</v>
      </c>
      <c r="M7055" s="6">
        <v>150608338.72701135</v>
      </c>
      <c r="N7055" s="6">
        <v>3430.3222682947912</v>
      </c>
      <c r="O7055" s="6">
        <v>105783327.51881479</v>
      </c>
    </row>
    <row r="7056">
      <c r="A7056">
        <v>7052</v>
      </c>
      <c r="B7056" s="6">
        <v>-165139319.35396904</v>
      </c>
      <c r="C7056" s="6">
        <v>55908496.72162245</v>
      </c>
      <c r="D7056" s="6">
        <v>77062676.39228049</v>
      </c>
      <c r="E7056" s="6">
        <v>63584279.11922123</v>
      </c>
      <c r="F7056" s="6">
        <v>52401125.5073928</v>
      </c>
      <c r="G7056" s="6">
        <v>123633738.8157196</v>
      </c>
      <c r="H7056" s="6">
        <f>NPV(Supuestos!$B$22,C7056:G7056)+B7056</f>
        <v>81355188.7779555</v>
      </c>
      <c r="I7056" s="2">
        <f>IFERROR(IRR(B7056:G7056),"")</f>
        <v>0.3116630031106813</v>
      </c>
      <c r="J7056" s="2">
        <f>IFERROR(MIRR(B7056:G7056,Supuestos!$B$22,Supuestos!$B$22),"")</f>
        <v>0.23508316723897882</v>
      </c>
      <c r="K7056" s="6">
        <v>8613.755296937721</v>
      </c>
      <c r="L7056" s="6">
        <v>37929.19306351556</v>
      </c>
      <c r="M7056" s="6">
        <v>139002296.3412146</v>
      </c>
      <c r="N7056" s="6">
        <v>3413.3648506365716</v>
      </c>
      <c r="O7056" s="6">
        <v>114745275.80225731</v>
      </c>
    </row>
    <row r="7057">
      <c r="A7057">
        <v>7053</v>
      </c>
      <c r="B7057" s="6">
        <v>-162770082.0916986</v>
      </c>
      <c r="C7057" s="6">
        <v>57178130.945486024</v>
      </c>
      <c r="D7057" s="6">
        <v>30687445.77722387</v>
      </c>
      <c r="E7057" s="6">
        <v>46761482.56939355</v>
      </c>
      <c r="F7057" s="6">
        <v>42430579.26321402</v>
      </c>
      <c r="G7057" s="6">
        <v>87633667.24215141</v>
      </c>
      <c r="H7057" s="6">
        <f>NPV(Supuestos!$B$22,C7057:G7057)+B7057</f>
        <v>13198324.818274733</v>
      </c>
      <c r="I7057" s="2">
        <f>IFERROR(IRR(B7057:G7057),"")</f>
        <v>0.17081481691456935</v>
      </c>
      <c r="J7057" s="2">
        <f>IFERROR(MIRR(B7057:G7057,Supuestos!$B$22,Supuestos!$B$22),"")</f>
        <v>0.15791552078974158</v>
      </c>
      <c r="K7057" s="6">
        <v>7366.4388690358755</v>
      </c>
      <c r="L7057" s="6">
        <v>38769.84304190974</v>
      </c>
      <c r="M7057" s="6">
        <v>139922427.79327106</v>
      </c>
      <c r="N7057" s="6">
        <v>3299.5904048904777</v>
      </c>
      <c r="O7057" s="6">
        <v>103803039.73522651</v>
      </c>
    </row>
    <row r="7058">
      <c r="A7058">
        <v>7054</v>
      </c>
      <c r="B7058" s="6">
        <v>-182971083.39815897</v>
      </c>
      <c r="C7058" s="6">
        <v>58283510.1092927</v>
      </c>
      <c r="D7058" s="6">
        <v>53914503.406798795</v>
      </c>
      <c r="E7058" s="6">
        <v>65741132.73736362</v>
      </c>
      <c r="F7058" s="6">
        <v>81853684.16134946</v>
      </c>
      <c r="G7058" s="6">
        <v>124276835.27797462</v>
      </c>
      <c r="H7058" s="6">
        <f>NPV(Supuestos!$B$22,C7058:G7058)+B7058</f>
        <v>67023100.35954349</v>
      </c>
      <c r="I7058" s="2">
        <f>IFERROR(IRR(B7058:G7058),"")</f>
        <v>0.26405085392122957</v>
      </c>
      <c r="J7058" s="2">
        <f>IFERROR(MIRR(B7058:G7058,Supuestos!$B$22,Supuestos!$B$22),"")</f>
        <v>0.2134289170949757</v>
      </c>
      <c r="K7058" s="6">
        <v>8621.099799643913</v>
      </c>
      <c r="L7058" s="6">
        <v>38937.72475265766</v>
      </c>
      <c r="M7058" s="6">
        <v>156116202.5130608</v>
      </c>
      <c r="N7058" s="6">
        <v>3500.163387103627</v>
      </c>
      <c r="O7058" s="6">
        <v>110968114.45670487</v>
      </c>
    </row>
    <row r="7059">
      <c r="A7059">
        <v>7055</v>
      </c>
      <c r="B7059" s="6">
        <v>-164920522.4868953</v>
      </c>
      <c r="C7059" s="6">
        <v>35782876.78728694</v>
      </c>
      <c r="D7059" s="6">
        <v>46589107.593175426</v>
      </c>
      <c r="E7059" s="6">
        <v>38572548.19279871</v>
      </c>
      <c r="F7059" s="6">
        <v>46459088.63874009</v>
      </c>
      <c r="G7059" s="6">
        <v>78090145.48564328</v>
      </c>
      <c r="H7059" s="6">
        <f>NPV(Supuestos!$B$22,C7059:G7059)+B7059</f>
        <v>-3582772.618034631</v>
      </c>
      <c r="I7059" s="2">
        <f>IFERROR(IRR(B7059:G7059),"")</f>
        <v>0.13187251009476936</v>
      </c>
      <c r="J7059" s="2">
        <f>IFERROR(MIRR(B7059:G7059,Supuestos!$B$22,Supuestos!$B$22),"")</f>
        <v>0.13500326297129983</v>
      </c>
      <c r="K7059" s="6">
        <v>8230.508229349138</v>
      </c>
      <c r="L7059" s="6">
        <v>34077.30701354128</v>
      </c>
      <c r="M7059" s="6">
        <v>142482638.0221746</v>
      </c>
      <c r="N7059" s="6">
        <v>3385.4996168365083</v>
      </c>
      <c r="O7059" s="6">
        <v>111890627.66074331</v>
      </c>
    </row>
    <row r="7060">
      <c r="A7060">
        <v>7056</v>
      </c>
      <c r="B7060" s="6">
        <v>-157168358.3875313</v>
      </c>
      <c r="C7060" s="6">
        <v>42977475.365635365</v>
      </c>
      <c r="D7060" s="6">
        <v>56312737.37518485</v>
      </c>
      <c r="E7060" s="6">
        <v>45871764.33767622</v>
      </c>
      <c r="F7060" s="6">
        <v>49902291.29541646</v>
      </c>
      <c r="G7060" s="6">
        <v>115944388.96136877</v>
      </c>
      <c r="H7060" s="6">
        <f>NPV(Supuestos!$B$22,C7060:G7060)+B7060</f>
        <v>44588183.48870823</v>
      </c>
      <c r="I7060" s="2">
        <f>IFERROR(IRR(B7060:G7060),"")</f>
        <v>0.23688208504595845</v>
      </c>
      <c r="J7060" s="2">
        <f>IFERROR(MIRR(B7060:G7060,Supuestos!$B$22,Supuestos!$B$22),"")</f>
        <v>0.19838772801445104</v>
      </c>
      <c r="K7060" s="6">
        <v>8170.080363838775</v>
      </c>
      <c r="L7060" s="6">
        <v>37155.38601876781</v>
      </c>
      <c r="M7060" s="6">
        <v>132883359.20970854</v>
      </c>
      <c r="N7060" s="6">
        <v>3381.640235707164</v>
      </c>
      <c r="O7060" s="6">
        <v>109556539.2157393</v>
      </c>
    </row>
    <row r="7061">
      <c r="A7061">
        <v>7057</v>
      </c>
      <c r="B7061" s="6">
        <v>-171609974.9849491</v>
      </c>
      <c r="C7061" s="6">
        <v>45554462.044539556</v>
      </c>
      <c r="D7061" s="6">
        <v>67620747.40582594</v>
      </c>
      <c r="E7061" s="6">
        <v>52866956.56598057</v>
      </c>
      <c r="F7061" s="6">
        <v>63184316.11535314</v>
      </c>
      <c r="G7061" s="6">
        <v>108041821.98618199</v>
      </c>
      <c r="H7061" s="6">
        <f>NPV(Supuestos!$B$22,C7061:G7061)+B7061</f>
        <v>49589462.84107515</v>
      </c>
      <c r="I7061" s="2">
        <f>IFERROR(IRR(B7061:G7061),"")</f>
        <v>0.24102779477389233</v>
      </c>
      <c r="J7061" s="2">
        <f>IFERROR(MIRR(B7061:G7061,Supuestos!$B$22,Supuestos!$B$22),"")</f>
        <v>0.1993699114601002</v>
      </c>
      <c r="K7061" s="6">
        <v>8270.853415367967</v>
      </c>
      <c r="L7061" s="6">
        <v>34648.7009949012</v>
      </c>
      <c r="M7061" s="6">
        <v>148684028.82800975</v>
      </c>
      <c r="N7061" s="6">
        <v>3257.135899706433</v>
      </c>
      <c r="O7061" s="6">
        <v>102022780.44224028</v>
      </c>
    </row>
    <row r="7062">
      <c r="A7062">
        <v>7058</v>
      </c>
      <c r="B7062" s="6">
        <v>-170708254.03698334</v>
      </c>
      <c r="C7062" s="6">
        <v>70234138.91586263</v>
      </c>
      <c r="D7062" s="6">
        <v>59866185.49126758</v>
      </c>
      <c r="E7062" s="6">
        <v>61972962.750808835</v>
      </c>
      <c r="F7062" s="6">
        <v>54213485.946404815</v>
      </c>
      <c r="G7062" s="6">
        <v>120604889.42830694</v>
      </c>
      <c r="H7062" s="6">
        <f>NPV(Supuestos!$B$22,C7062:G7062)+B7062</f>
        <v>73532846.3032109</v>
      </c>
      <c r="I7062" s="2">
        <f>IFERROR(IRR(B7062:G7062),"")</f>
        <v>0.2954319272832169</v>
      </c>
      <c r="J7062" s="2">
        <f>IFERROR(MIRR(B7062:G7062,Supuestos!$B$22,Supuestos!$B$22),"")</f>
        <v>0.22466610143386356</v>
      </c>
      <c r="K7062" s="6">
        <v>8325.272373316799</v>
      </c>
      <c r="L7062" s="6">
        <v>39881.319212863425</v>
      </c>
      <c r="M7062" s="6">
        <v>144146426.4326409</v>
      </c>
      <c r="N7062" s="6">
        <v>3538.2941532569625</v>
      </c>
      <c r="O7062" s="6">
        <v>111029248.29022141</v>
      </c>
    </row>
    <row r="7063">
      <c r="A7063">
        <v>7059</v>
      </c>
      <c r="B7063" s="6">
        <v>-181573102.0850568</v>
      </c>
      <c r="C7063" s="6">
        <v>53065624.32096882</v>
      </c>
      <c r="D7063" s="6">
        <v>62229969.02476516</v>
      </c>
      <c r="E7063" s="6">
        <v>59350508.00355436</v>
      </c>
      <c r="F7063" s="6">
        <v>67120461.85176064</v>
      </c>
      <c r="G7063" s="6">
        <v>101424954.4568186</v>
      </c>
      <c r="H7063" s="6">
        <f>NPV(Supuestos!$B$22,C7063:G7063)+B7063</f>
        <v>45337178.815137796</v>
      </c>
      <c r="I7063" s="2">
        <f>IFERROR(IRR(B7063:G7063),"")</f>
        <v>0.22987578180191634</v>
      </c>
      <c r="J7063" s="2">
        <f>IFERROR(MIRR(B7063:G7063,Supuestos!$B$22,Supuestos!$B$22),"")</f>
        <v>0.1919701600648489</v>
      </c>
      <c r="K7063" s="6">
        <v>7704.203337763591</v>
      </c>
      <c r="L7063" s="6">
        <v>42824.618978991595</v>
      </c>
      <c r="M7063" s="6">
        <v>155178736.28694472</v>
      </c>
      <c r="N7063" s="6">
        <v>3435.738810710609</v>
      </c>
      <c r="O7063" s="6">
        <v>107546754.51456623</v>
      </c>
    </row>
    <row r="7064">
      <c r="A7064">
        <v>7060</v>
      </c>
      <c r="B7064" s="6">
        <v>-167410637.05801636</v>
      </c>
      <c r="C7064" s="6">
        <v>66617952.821569555</v>
      </c>
      <c r="D7064" s="6">
        <v>76937370.42614119</v>
      </c>
      <c r="E7064" s="6">
        <v>63369981.29335225</v>
      </c>
      <c r="F7064" s="6">
        <v>76717802.54261948</v>
      </c>
      <c r="G7064" s="6">
        <v>117756103.53987232</v>
      </c>
      <c r="H7064" s="6">
        <f>NPV(Supuestos!$B$22,C7064:G7064)+B7064</f>
        <v>99581832.31111792</v>
      </c>
      <c r="I7064" s="2">
        <f>IFERROR(IRR(B7064:G7064),"")</f>
        <v>0.34772916455666875</v>
      </c>
      <c r="J7064" s="2">
        <f>IFERROR(MIRR(B7064:G7064,Supuestos!$B$22,Supuestos!$B$22),"")</f>
        <v>0.25154953714739725</v>
      </c>
      <c r="K7064" s="6">
        <v>8097.215255272635</v>
      </c>
      <c r="L7064" s="6">
        <v>42447.5319859532</v>
      </c>
      <c r="M7064" s="6">
        <v>139914092.77438968</v>
      </c>
      <c r="N7064" s="6">
        <v>3348.2623177580535</v>
      </c>
      <c r="O7064" s="6">
        <v>106561668.71443172</v>
      </c>
    </row>
    <row r="7065">
      <c r="A7065">
        <v>7061</v>
      </c>
      <c r="B7065" s="6">
        <v>-161113499.83505645</v>
      </c>
      <c r="C7065" s="6">
        <v>84087865.86626321</v>
      </c>
      <c r="D7065" s="6">
        <v>68114824.24721493</v>
      </c>
      <c r="E7065" s="6">
        <v>83217639.58061275</v>
      </c>
      <c r="F7065" s="6">
        <v>87179773.78192322</v>
      </c>
      <c r="G7065" s="6">
        <v>138439360.52962884</v>
      </c>
      <c r="H7065" s="6">
        <f>NPV(Supuestos!$B$22,C7065:G7065)+B7065</f>
        <v>144747958.25568688</v>
      </c>
      <c r="I7065" s="2">
        <f>IFERROR(IRR(B7065:G7065),"")</f>
        <v>0.4422825127018144</v>
      </c>
      <c r="J7065" s="2">
        <f>IFERROR(MIRR(B7065:G7065,Supuestos!$B$22,Supuestos!$B$22),"")</f>
        <v>0.29593558675714826</v>
      </c>
      <c r="K7065" s="6">
        <v>9229.740584317824</v>
      </c>
      <c r="L7065" s="6">
        <v>37298.93087394137</v>
      </c>
      <c r="M7065" s="6">
        <v>133572743.35194592</v>
      </c>
      <c r="N7065" s="6">
        <v>3388.224630896002</v>
      </c>
      <c r="O7065" s="6">
        <v>108686760.46664262</v>
      </c>
    </row>
    <row r="7066">
      <c r="A7066">
        <v>7062</v>
      </c>
      <c r="B7066" s="6">
        <v>-178379127.9134492</v>
      </c>
      <c r="C7066" s="6">
        <v>74733523.83084172</v>
      </c>
      <c r="D7066" s="6">
        <v>84519982.65231141</v>
      </c>
      <c r="E7066" s="6">
        <v>89553156.62409377</v>
      </c>
      <c r="F7066" s="6">
        <v>70060284.22581828</v>
      </c>
      <c r="G7066" s="6">
        <v>120749518.17439184</v>
      </c>
      <c r="H7066" s="6">
        <f>NPV(Supuestos!$B$22,C7066:G7066)+B7066</f>
        <v>116852635.30363357</v>
      </c>
      <c r="I7066" s="2">
        <f>IFERROR(IRR(B7066:G7066),"")</f>
        <v>0.37284318181052645</v>
      </c>
      <c r="J7066" s="2">
        <f>IFERROR(MIRR(B7066:G7066,Supuestos!$B$22,Supuestos!$B$22),"")</f>
        <v>0.260865205227929</v>
      </c>
      <c r="K7066" s="6">
        <v>9248.7628533084</v>
      </c>
      <c r="L7066" s="6">
        <v>37761.99354507921</v>
      </c>
      <c r="M7066" s="6">
        <v>150438990.06012118</v>
      </c>
      <c r="N7066" s="6">
        <v>3470.771429284165</v>
      </c>
      <c r="O7066" s="6">
        <v>114754805.53514715</v>
      </c>
    </row>
    <row r="7067">
      <c r="A7067">
        <v>7063</v>
      </c>
      <c r="B7067" s="6">
        <v>-175048008.54376554</v>
      </c>
      <c r="C7067" s="6">
        <v>49032124.0784894</v>
      </c>
      <c r="D7067" s="6">
        <v>48863002.55442473</v>
      </c>
      <c r="E7067" s="6">
        <v>36195272.10596375</v>
      </c>
      <c r="F7067" s="6">
        <v>53401098.91647871</v>
      </c>
      <c r="G7067" s="6">
        <v>87060525.68336228</v>
      </c>
      <c r="H7067" s="6">
        <f>NPV(Supuestos!$B$22,C7067:G7067)+B7067</f>
        <v>6826144.5156749785</v>
      </c>
      <c r="I7067" s="2">
        <f>IFERROR(IRR(B7067:G7067),"")</f>
        <v>0.15474630398781886</v>
      </c>
      <c r="J7067" s="2">
        <f>IFERROR(MIRR(B7067:G7067,Supuestos!$B$22,Supuestos!$B$22),"")</f>
        <v>0.14875552526042424</v>
      </c>
      <c r="K7067" s="6">
        <v>7566.970105466805</v>
      </c>
      <c r="L7067" s="6">
        <v>40769.849060968285</v>
      </c>
      <c r="M7067" s="6">
        <v>150367670.21986628</v>
      </c>
      <c r="N7067" s="6">
        <v>3382.1398249827325</v>
      </c>
      <c r="O7067" s="6">
        <v>115394044.1273482</v>
      </c>
    </row>
    <row r="7068">
      <c r="A7068">
        <v>7064</v>
      </c>
      <c r="B7068" s="6">
        <v>-171453203.70441255</v>
      </c>
      <c r="C7068" s="6">
        <v>68133215.99889652</v>
      </c>
      <c r="D7068" s="6">
        <v>55182165.33672199</v>
      </c>
      <c r="E7068" s="6">
        <v>63203283.322329566</v>
      </c>
      <c r="F7068" s="6">
        <v>69922155.02090378</v>
      </c>
      <c r="G7068" s="6">
        <v>116517370.95483463</v>
      </c>
      <c r="H7068" s="6">
        <f>NPV(Supuestos!$B$22,C7068:G7068)+B7068</f>
        <v>75349075.85892083</v>
      </c>
      <c r="I7068" s="2">
        <f>IFERROR(IRR(B7068:G7068),"")</f>
        <v>0.2950574433087331</v>
      </c>
      <c r="J7068" s="2">
        <f>IFERROR(MIRR(B7068:G7068,Supuestos!$B$22,Supuestos!$B$22),"")</f>
        <v>0.22615553734582017</v>
      </c>
      <c r="K7068" s="6">
        <v>8019.533182561951</v>
      </c>
      <c r="L7068" s="6">
        <v>41494.295256108875</v>
      </c>
      <c r="M7068" s="6">
        <v>144832013.4889415</v>
      </c>
      <c r="N7068" s="6">
        <v>3370.905905403197</v>
      </c>
      <c r="O7068" s="6">
        <v>107300226.40110211</v>
      </c>
    </row>
    <row r="7069">
      <c r="A7069">
        <v>7065</v>
      </c>
      <c r="B7069" s="6">
        <v>-170589896.49001697</v>
      </c>
      <c r="C7069" s="6">
        <v>70911334.13523285</v>
      </c>
      <c r="D7069" s="6">
        <v>63322011.1671595</v>
      </c>
      <c r="E7069" s="6">
        <v>59763764.02292037</v>
      </c>
      <c r="F7069" s="6">
        <v>56392641.81270668</v>
      </c>
      <c r="G7069" s="6">
        <v>93271716.48731387</v>
      </c>
      <c r="H7069" s="6">
        <f>NPV(Supuestos!$B$22,C7069:G7069)+B7069</f>
        <v>62507475.85773344</v>
      </c>
      <c r="I7069" s="2">
        <f>IFERROR(IRR(B7069:G7069),"")</f>
        <v>0.2803199008999763</v>
      </c>
      <c r="J7069" s="2">
        <f>IFERROR(MIRR(B7069:G7069,Supuestos!$B$22,Supuestos!$B$22),"")</f>
        <v>0.21344938464361118</v>
      </c>
      <c r="K7069" s="6">
        <v>7895.373666619469</v>
      </c>
      <c r="L7069" s="6">
        <v>43055.76329431712</v>
      </c>
      <c r="M7069" s="6">
        <v>143394589.31320477</v>
      </c>
      <c r="N7069" s="6">
        <v>3499.2653630363443</v>
      </c>
      <c r="O7069" s="6">
        <v>115740822.84650414</v>
      </c>
    </row>
    <row r="7070">
      <c r="A7070">
        <v>7066</v>
      </c>
      <c r="B7070" s="6">
        <v>-194425555.29289114</v>
      </c>
      <c r="C7070" s="6">
        <v>70980048.69259647</v>
      </c>
      <c r="D7070" s="6">
        <v>63825996.77330378</v>
      </c>
      <c r="E7070" s="6">
        <v>47278130.834066465</v>
      </c>
      <c r="F7070" s="6">
        <v>71988076.39943251</v>
      </c>
      <c r="G7070" s="6">
        <v>110780704.5153558</v>
      </c>
      <c r="H7070" s="6">
        <f>NPV(Supuestos!$B$22,C7070:G7070)+B7070</f>
        <v>49019815.73912613</v>
      </c>
      <c r="I7070" s="2">
        <f>IFERROR(IRR(B7070:G7070),"")</f>
        <v>0.23384117472800234</v>
      </c>
      <c r="J7070" s="2">
        <f>IFERROR(MIRR(B7070:G7070,Supuestos!$B$22,Supuestos!$B$22),"")</f>
        <v>0.19243437158677046</v>
      </c>
      <c r="K7070" s="6">
        <v>7919.249204799738</v>
      </c>
      <c r="L7070" s="6">
        <v>43027.59250151495</v>
      </c>
      <c r="M7070" s="6">
        <v>167165857.0767256</v>
      </c>
      <c r="N7070" s="6">
        <v>3453.4918512528143</v>
      </c>
      <c r="O7070" s="6">
        <v>110793806.13537014</v>
      </c>
    </row>
    <row r="7071">
      <c r="A7071">
        <v>7067</v>
      </c>
      <c r="B7071" s="6">
        <v>-169630623.35247186</v>
      </c>
      <c r="C7071" s="6">
        <v>32024688.447766513</v>
      </c>
      <c r="D7071" s="6">
        <v>38279520.98472528</v>
      </c>
      <c r="E7071" s="6">
        <v>27239336.41772914</v>
      </c>
      <c r="F7071" s="6">
        <v>35964107.37756093</v>
      </c>
      <c r="G7071" s="6">
        <v>72102011.98348936</v>
      </c>
      <c r="H7071" s="6">
        <f>NPV(Supuestos!$B$22,C7071:G7071)+B7071</f>
        <v>-34957002.44239411</v>
      </c>
      <c r="I7071" s="2">
        <f>IFERROR(IRR(B7071:G7071),"")</f>
        <v>0.05978132439130985</v>
      </c>
      <c r="J7071" s="2">
        <f>IFERROR(MIRR(B7071:G7071,Supuestos!$B$22,Supuestos!$B$22),"")</f>
        <v>0.08858039145234775</v>
      </c>
      <c r="K7071" s="6">
        <v>7742.385095837368</v>
      </c>
      <c r="L7071" s="6">
        <v>36236.81594574522</v>
      </c>
      <c r="M7071" s="6">
        <v>147185872.6565567</v>
      </c>
      <c r="N7071" s="6">
        <v>3517.813976854086</v>
      </c>
      <c r="O7071" s="6">
        <v>111932017.86288096</v>
      </c>
    </row>
    <row r="7072">
      <c r="A7072">
        <v>7068</v>
      </c>
      <c r="B7072" s="6">
        <v>-160216113.2515557</v>
      </c>
      <c r="C7072" s="6">
        <v>31316233.22082332</v>
      </c>
      <c r="D7072" s="6">
        <v>37901507.3454798</v>
      </c>
      <c r="E7072" s="6">
        <v>37546471.66142267</v>
      </c>
      <c r="F7072" s="6">
        <v>36411536.75460328</v>
      </c>
      <c r="G7072" s="6">
        <v>70881863.85211727</v>
      </c>
      <c r="H7072" s="6">
        <f>NPV(Supuestos!$B$22,C7072:G7072)+B7072</f>
        <v>-19866583.408169165</v>
      </c>
      <c r="I7072" s="2">
        <f>IFERROR(IRR(B7072:G7072),"")</f>
        <v>0.09271737991113725</v>
      </c>
      <c r="J7072" s="2">
        <f>IFERROR(MIRR(B7072:G7072,Supuestos!$B$22,Supuestos!$B$22),"")</f>
        <v>0.11021171420544196</v>
      </c>
      <c r="K7072" s="6">
        <v>7977.728023144791</v>
      </c>
      <c r="L7072" s="6">
        <v>33224.26659950309</v>
      </c>
      <c r="M7072" s="6">
        <v>139011780.23561257</v>
      </c>
      <c r="N7072" s="6">
        <v>3431.7687486608825</v>
      </c>
      <c r="O7072" s="6">
        <v>113208066.7989632</v>
      </c>
    </row>
    <row r="7073">
      <c r="A7073">
        <v>7069</v>
      </c>
      <c r="B7073" s="6">
        <v>-154057162.08778098</v>
      </c>
      <c r="C7073" s="6">
        <v>74913744.5849387</v>
      </c>
      <c r="D7073" s="6">
        <v>63719547.12479285</v>
      </c>
      <c r="E7073" s="6">
        <v>72936053.7681334</v>
      </c>
      <c r="F7073" s="6">
        <v>68479068.15656874</v>
      </c>
      <c r="G7073" s="6">
        <v>117484842.53198734</v>
      </c>
      <c r="H7073" s="6">
        <f>NPV(Supuestos!$B$22,C7073:G7073)+B7073</f>
        <v>111479581.60722357</v>
      </c>
      <c r="I7073" s="2">
        <f>IFERROR(IRR(B7073:G7073),"")</f>
        <v>0.39346165695904745</v>
      </c>
      <c r="J7073" s="2">
        <f>IFERROR(MIRR(B7073:G7073,Supuestos!$B$22,Supuestos!$B$22),"")</f>
        <v>0.27114003645367646</v>
      </c>
      <c r="K7073" s="6">
        <v>7847.810617433154</v>
      </c>
      <c r="L7073" s="6">
        <v>45493.337040976156</v>
      </c>
      <c r="M7073" s="6">
        <v>125495314.61156997</v>
      </c>
      <c r="N7073" s="6">
        <v>3332.4638810629644</v>
      </c>
      <c r="O7073" s="6">
        <v>112464427.58813505</v>
      </c>
    </row>
    <row r="7074">
      <c r="A7074">
        <v>7070</v>
      </c>
      <c r="B7074" s="6">
        <v>-152540022.68923873</v>
      </c>
      <c r="C7074" s="6">
        <v>39404674.19839462</v>
      </c>
      <c r="D7074" s="6">
        <v>53338094.64257184</v>
      </c>
      <c r="E7074" s="6">
        <v>50338870.744676575</v>
      </c>
      <c r="F7074" s="6">
        <v>39797603.14811753</v>
      </c>
      <c r="G7074" s="6">
        <v>85833184.00280362</v>
      </c>
      <c r="H7074" s="6">
        <f>NPV(Supuestos!$B$22,C7074:G7074)+B7074</f>
        <v>25187158.805822387</v>
      </c>
      <c r="I7074" s="2">
        <f>IFERROR(IRR(B7074:G7074),"")</f>
        <v>0.20042181757119396</v>
      </c>
      <c r="J7074" s="2">
        <f>IFERROR(MIRR(B7074:G7074,Supuestos!$B$22,Supuestos!$B$22),"")</f>
        <v>0.175381526821778</v>
      </c>
      <c r="K7074" s="6">
        <v>7986.408445332503</v>
      </c>
      <c r="L7074" s="6">
        <v>34566.20944256756</v>
      </c>
      <c r="M7074" s="6">
        <v>130455233.32801844</v>
      </c>
      <c r="N7074" s="6">
        <v>3445.405410695821</v>
      </c>
      <c r="O7074" s="6">
        <v>103359608.5979714</v>
      </c>
    </row>
    <row r="7075">
      <c r="A7075">
        <v>7071</v>
      </c>
      <c r="B7075" s="6">
        <v>-183771004.01429632</v>
      </c>
      <c r="C7075" s="6">
        <v>48171957.74127236</v>
      </c>
      <c r="D7075" s="6">
        <v>26214161.909157615</v>
      </c>
      <c r="E7075" s="6">
        <v>32864918.692962304</v>
      </c>
      <c r="F7075" s="6">
        <v>51364066.25530937</v>
      </c>
      <c r="G7075" s="6">
        <v>82953448.85873038</v>
      </c>
      <c r="H7075" s="6">
        <f>NPV(Supuestos!$B$22,C7075:G7075)+B7075</f>
        <v>-25665997.824170567</v>
      </c>
      <c r="I7075" s="2">
        <f>IFERROR(IRR(B7075:G7075),"")</f>
        <v>0.08657906403062876</v>
      </c>
      <c r="J7075" s="2">
        <f>IFERROR(MIRR(B7075:G7075,Supuestos!$B$22,Supuestos!$B$22),"")</f>
        <v>0.10621254182144702</v>
      </c>
      <c r="K7075" s="6">
        <v>7346.191615496708</v>
      </c>
      <c r="L7075" s="6">
        <v>40036.86064401644</v>
      </c>
      <c r="M7075" s="6">
        <v>160241528.0163856</v>
      </c>
      <c r="N7075" s="6">
        <v>3435.295820826044</v>
      </c>
      <c r="O7075" s="6">
        <v>112070743.83923335</v>
      </c>
    </row>
    <row r="7076">
      <c r="A7076">
        <v>7072</v>
      </c>
      <c r="B7076" s="6">
        <v>-183426979.799675</v>
      </c>
      <c r="C7076" s="6">
        <v>67354275.92861506</v>
      </c>
      <c r="D7076" s="6">
        <v>60002691.55215845</v>
      </c>
      <c r="E7076" s="6">
        <v>64633772.03369634</v>
      </c>
      <c r="F7076" s="6">
        <v>75635603.40155463</v>
      </c>
      <c r="G7076" s="6">
        <v>98951411.1578202</v>
      </c>
      <c r="H7076" s="6">
        <f>NPV(Supuestos!$B$22,C7076:G7076)+B7076</f>
        <v>61626407.55157527</v>
      </c>
      <c r="I7076" s="2">
        <f>IFERROR(IRR(B7076:G7076),"")</f>
        <v>0.26328505862831636</v>
      </c>
      <c r="J7076" s="2">
        <f>IFERROR(MIRR(B7076:G7076,Supuestos!$B$22,Supuestos!$B$22),"")</f>
        <v>0.2079928126095838</v>
      </c>
      <c r="K7076" s="6">
        <v>7952.829712208036</v>
      </c>
      <c r="L7076" s="6">
        <v>41526.032292808726</v>
      </c>
      <c r="M7076" s="6">
        <v>157007022.7238062</v>
      </c>
      <c r="N7076" s="6">
        <v>3230.2960003726184</v>
      </c>
      <c r="O7076" s="6">
        <v>112334676.87685497</v>
      </c>
    </row>
    <row r="7077">
      <c r="A7077">
        <v>7073</v>
      </c>
      <c r="B7077" s="6">
        <v>-181175908.61044025</v>
      </c>
      <c r="C7077" s="6">
        <v>65370871.97254695</v>
      </c>
      <c r="D7077" s="6">
        <v>75726048.1927088</v>
      </c>
      <c r="E7077" s="6">
        <v>65357948.28968891</v>
      </c>
      <c r="F7077" s="6">
        <v>71326418.76753661</v>
      </c>
      <c r="G7077" s="6">
        <v>119376254.91166276</v>
      </c>
      <c r="H7077" s="6">
        <f>NPV(Supuestos!$B$22,C7077:G7077)+B7077</f>
        <v>82781702.01497984</v>
      </c>
      <c r="I7077" s="2">
        <f>IFERROR(IRR(B7077:G7077),"")</f>
        <v>0.3021077741956928</v>
      </c>
      <c r="J7077" s="2">
        <f>IFERROR(MIRR(B7077:G7077,Supuestos!$B$22,Supuestos!$B$22),"")</f>
        <v>0.22911239804299366</v>
      </c>
      <c r="K7077" s="6">
        <v>8309.519303862045</v>
      </c>
      <c r="L7077" s="6">
        <v>40517.08818888448</v>
      </c>
      <c r="M7077" s="6">
        <v>154241706.49509493</v>
      </c>
      <c r="N7077" s="6">
        <v>3381.823042097191</v>
      </c>
      <c r="O7077" s="6">
        <v>108574016.7245614</v>
      </c>
    </row>
    <row r="7078">
      <c r="A7078">
        <v>7074</v>
      </c>
      <c r="B7078" s="6">
        <v>-152538694.95652437</v>
      </c>
      <c r="C7078" s="6">
        <v>51073730.18841325</v>
      </c>
      <c r="D7078" s="6">
        <v>55470512.44987112</v>
      </c>
      <c r="E7078" s="6">
        <v>48749260.53441398</v>
      </c>
      <c r="F7078" s="6">
        <v>70120488.39963306</v>
      </c>
      <c r="G7078" s="6">
        <v>99540858.55097514</v>
      </c>
      <c r="H7078" s="6">
        <f>NPV(Supuestos!$B$22,C7078:G7078)+B7078</f>
        <v>61065304.14287098</v>
      </c>
      <c r="I7078" s="2">
        <f>IFERROR(IRR(B7078:G7078),"")</f>
        <v>0.278673473682947</v>
      </c>
      <c r="J7078" s="2">
        <f>IFERROR(MIRR(B7078:G7078,Supuestos!$B$22,Supuestos!$B$22),"")</f>
        <v>0.21941272269552514</v>
      </c>
      <c r="K7078" s="6">
        <v>8023.953245612407</v>
      </c>
      <c r="L7078" s="6">
        <v>38232.56426593137</v>
      </c>
      <c r="M7078" s="6">
        <v>127996590.30614796</v>
      </c>
      <c r="N7078" s="6">
        <v>3327.4882186514637</v>
      </c>
      <c r="O7078" s="6">
        <v>107955039.65596664</v>
      </c>
    </row>
    <row r="7079">
      <c r="A7079">
        <v>7075</v>
      </c>
      <c r="B7079" s="6">
        <v>-164767566.8329685</v>
      </c>
      <c r="C7079" s="6">
        <v>47333627.90262105</v>
      </c>
      <c r="D7079" s="6">
        <v>80116234.86262414</v>
      </c>
      <c r="E7079" s="6">
        <v>65718105.67012638</v>
      </c>
      <c r="F7079" s="6">
        <v>68184605.75907928</v>
      </c>
      <c r="G7079" s="6">
        <v>101749101.68719259</v>
      </c>
      <c r="H7079" s="6">
        <f>NPV(Supuestos!$B$22,C7079:G7079)+B7079</f>
        <v>75973905.3868806</v>
      </c>
      <c r="I7079" s="2">
        <f>IFERROR(IRR(B7079:G7079),"")</f>
        <v>0.3006858028046245</v>
      </c>
      <c r="J7079" s="2">
        <f>IFERROR(MIRR(B7079:G7079,Supuestos!$B$22,Supuestos!$B$22),"")</f>
        <v>0.22981755497014333</v>
      </c>
      <c r="K7079" s="6">
        <v>7756.441697952128</v>
      </c>
      <c r="L7079" s="6">
        <v>44481.42568179798</v>
      </c>
      <c r="M7079" s="6">
        <v>137166160.037556</v>
      </c>
      <c r="N7079" s="6">
        <v>3409.7413864918053</v>
      </c>
      <c r="O7079" s="6">
        <v>111278101.52854586</v>
      </c>
    </row>
    <row r="7080">
      <c r="A7080">
        <v>7076</v>
      </c>
      <c r="B7080" s="6">
        <v>-171413208.72682488</v>
      </c>
      <c r="C7080" s="6">
        <v>68547963.01915017</v>
      </c>
      <c r="D7080" s="6">
        <v>71565553.0151299</v>
      </c>
      <c r="E7080" s="6">
        <v>73492661.58967066</v>
      </c>
      <c r="F7080" s="6">
        <v>75952348.00923832</v>
      </c>
      <c r="G7080" s="6">
        <v>124304224.969345</v>
      </c>
      <c r="H7080" s="6">
        <f>NPV(Supuestos!$B$22,C7080:G7080)+B7080</f>
        <v>102919012.39313816</v>
      </c>
      <c r="I7080" s="2">
        <f>IFERROR(IRR(B7080:G7080),"")</f>
        <v>0.34727528422082954</v>
      </c>
      <c r="J7080" s="2">
        <f>IFERROR(MIRR(B7080:G7080,Supuestos!$B$22,Supuestos!$B$22),"")</f>
        <v>0.25242393371708016</v>
      </c>
      <c r="K7080" s="6">
        <v>8790.375395108136</v>
      </c>
      <c r="L7080" s="6">
        <v>37351.26446962808</v>
      </c>
      <c r="M7080" s="6">
        <v>145146677.83322525</v>
      </c>
      <c r="N7080" s="6">
        <v>3435.0460728630424</v>
      </c>
      <c r="O7080" s="6">
        <v>105550504.49043573</v>
      </c>
    </row>
    <row r="7081">
      <c r="A7081">
        <v>7077</v>
      </c>
      <c r="B7081" s="6">
        <v>-161897781.71838197</v>
      </c>
      <c r="C7081" s="6">
        <v>97348978.29477724</v>
      </c>
      <c r="D7081" s="6">
        <v>97056929.69461924</v>
      </c>
      <c r="E7081" s="6">
        <v>113315906.341545</v>
      </c>
      <c r="F7081" s="6">
        <v>112244838.28254107</v>
      </c>
      <c r="G7081" s="6">
        <v>158678733.75108394</v>
      </c>
      <c r="H7081" s="6">
        <f>NPV(Supuestos!$B$22,C7081:G7081)+B7081</f>
        <v>223533940.81157038</v>
      </c>
      <c r="I7081" s="2">
        <f>IFERROR(IRR(B7081:G7081),"")</f>
        <v>0.5861029453135281</v>
      </c>
      <c r="J7081" s="2">
        <f>IFERROR(MIRR(B7081:G7081,Supuestos!$B$22,Supuestos!$B$22),"")</f>
        <v>0.3559577663189808</v>
      </c>
      <c r="K7081" s="6">
        <v>9364.890276448885</v>
      </c>
      <c r="L7081" s="6">
        <v>42013.116014664214</v>
      </c>
      <c r="M7081" s="6">
        <v>130421923.98645814</v>
      </c>
      <c r="N7081" s="6">
        <v>3440.800102955351</v>
      </c>
      <c r="O7081" s="6">
        <v>102229795.17131148</v>
      </c>
    </row>
    <row r="7082">
      <c r="A7082">
        <v>7078</v>
      </c>
      <c r="B7082" s="6">
        <v>-151161571.74312398</v>
      </c>
      <c r="C7082" s="6">
        <v>49170685.04195911</v>
      </c>
      <c r="D7082" s="6">
        <v>66384236.365600295</v>
      </c>
      <c r="E7082" s="6">
        <v>50933739.63928126</v>
      </c>
      <c r="F7082" s="6">
        <v>41885019.10581192</v>
      </c>
      <c r="G7082" s="6">
        <v>88012460.44843286</v>
      </c>
      <c r="H7082" s="6">
        <f>NPV(Supuestos!$B$22,C7082:G7082)+B7082</f>
        <v>47940153.633983076</v>
      </c>
      <c r="I7082" s="2">
        <f>IFERROR(IRR(B7082:G7082),"")</f>
        <v>0.2583536799508042</v>
      </c>
      <c r="J7082" s="2">
        <f>IFERROR(MIRR(B7082:G7082,Supuestos!$B$22,Supuestos!$B$22),"")</f>
        <v>0.20456870598377797</v>
      </c>
      <c r="K7082" s="6">
        <v>8752.763668735646</v>
      </c>
      <c r="L7082" s="6">
        <v>35537.39574388359</v>
      </c>
      <c r="M7082" s="6">
        <v>126277537.63524038</v>
      </c>
      <c r="N7082" s="6">
        <v>3501.676821770767</v>
      </c>
      <c r="O7082" s="6">
        <v>120028696.56941509</v>
      </c>
    </row>
    <row r="7083">
      <c r="A7083">
        <v>7079</v>
      </c>
      <c r="B7083" s="6">
        <v>-166651467.33617717</v>
      </c>
      <c r="C7083" s="6">
        <v>94542683.82640421</v>
      </c>
      <c r="D7083" s="6">
        <v>87018634.90587689</v>
      </c>
      <c r="E7083" s="6">
        <v>82753089.16700195</v>
      </c>
      <c r="F7083" s="6">
        <v>93377079.61119035</v>
      </c>
      <c r="G7083" s="6">
        <v>135225217.4425176</v>
      </c>
      <c r="H7083" s="6">
        <f>NPV(Supuestos!$B$22,C7083:G7083)+B7083</f>
        <v>164613171.22334832</v>
      </c>
      <c r="I7083" s="2">
        <f>IFERROR(IRR(B7083:G7083),"")</f>
        <v>0.48374359345563445</v>
      </c>
      <c r="J7083" s="2">
        <f>IFERROR(MIRR(B7083:G7083,Supuestos!$B$22,Supuestos!$B$22),"")</f>
        <v>0.3079105372843527</v>
      </c>
      <c r="K7083" s="6">
        <v>8267.692415912408</v>
      </c>
      <c r="L7083" s="6">
        <v>45238.12812441364</v>
      </c>
      <c r="M7083" s="6">
        <v>136730273.0318341</v>
      </c>
      <c r="N7083" s="6">
        <v>3372.6469644966223</v>
      </c>
      <c r="O7083" s="6">
        <v>102803896.22056282</v>
      </c>
    </row>
    <row r="7084">
      <c r="A7084">
        <v>7080</v>
      </c>
      <c r="B7084" s="6">
        <v>-183168455.2242599</v>
      </c>
      <c r="C7084" s="6">
        <v>77168067.16077924</v>
      </c>
      <c r="D7084" s="6">
        <v>71308137.71341124</v>
      </c>
      <c r="E7084" s="6">
        <v>66485992.53066916</v>
      </c>
      <c r="F7084" s="6">
        <v>88258154.466203</v>
      </c>
      <c r="G7084" s="6">
        <v>127986053.85758814</v>
      </c>
      <c r="H7084" s="6">
        <f>NPV(Supuestos!$B$22,C7084:G7084)+B7084</f>
        <v>102996137.85488911</v>
      </c>
      <c r="I7084" s="2">
        <f>IFERROR(IRR(B7084:G7084),"")</f>
        <v>0.33654607208153325</v>
      </c>
      <c r="J7084" s="2">
        <f>IFERROR(MIRR(B7084:G7084,Supuestos!$B$22,Supuestos!$B$22),"")</f>
        <v>0.24640130302377927</v>
      </c>
      <c r="K7084" s="6">
        <v>8693.744329086328</v>
      </c>
      <c r="L7084" s="6">
        <v>39627.117996437395</v>
      </c>
      <c r="M7084" s="6">
        <v>155607812.63549492</v>
      </c>
      <c r="N7084" s="6">
        <v>3396.466884420564</v>
      </c>
      <c r="O7084" s="6">
        <v>112312447.7731774</v>
      </c>
    </row>
    <row r="7085">
      <c r="A7085">
        <v>7081</v>
      </c>
      <c r="B7085" s="6">
        <v>-177543188.53679067</v>
      </c>
      <c r="C7085" s="6">
        <v>99485264.17400384</v>
      </c>
      <c r="D7085" s="6">
        <v>88620823.01485619</v>
      </c>
      <c r="E7085" s="6">
        <v>91021603.55064926</v>
      </c>
      <c r="F7085" s="6">
        <v>101176937.76737377</v>
      </c>
      <c r="G7085" s="6">
        <v>140809566.54080123</v>
      </c>
      <c r="H7085" s="6">
        <f>NPV(Supuestos!$B$22,C7085:G7085)+B7085</f>
        <v>172389368.34655997</v>
      </c>
      <c r="I7085" s="2">
        <f>IFERROR(IRR(B7085:G7085),"")</f>
        <v>0.47692039801153197</v>
      </c>
      <c r="J7085" s="2">
        <f>IFERROR(MIRR(B7085:G7085,Supuestos!$B$22,Supuestos!$B$22),"")</f>
        <v>0.30569252649489265</v>
      </c>
      <c r="K7085" s="6">
        <v>8881.811771890594</v>
      </c>
      <c r="L7085" s="6">
        <v>42065.00430913783</v>
      </c>
      <c r="M7085" s="6">
        <v>147654112.50018835</v>
      </c>
      <c r="N7085" s="6">
        <v>3404.572257741044</v>
      </c>
      <c r="O7085" s="6">
        <v>109161168.50309877</v>
      </c>
    </row>
    <row r="7086">
      <c r="A7086">
        <v>7082</v>
      </c>
      <c r="B7086" s="6">
        <v>-178424987.3998014</v>
      </c>
      <c r="C7086" s="6">
        <v>93925524.41106015</v>
      </c>
      <c r="D7086" s="6">
        <v>91398935.86886507</v>
      </c>
      <c r="E7086" s="6">
        <v>88643470.87915517</v>
      </c>
      <c r="F7086" s="6">
        <v>95405464.3988368</v>
      </c>
      <c r="G7086" s="6">
        <v>140070529.18620038</v>
      </c>
      <c r="H7086" s="6">
        <f>NPV(Supuestos!$B$22,C7086:G7086)+B7086</f>
        <v>163362092.19914144</v>
      </c>
      <c r="I7086" s="2">
        <f>IFERROR(IRR(B7086:G7086),"")</f>
        <v>0.457879211741382</v>
      </c>
      <c r="J7086" s="2">
        <f>IFERROR(MIRR(B7086:G7086,Supuestos!$B$22,Supuestos!$B$22),"")</f>
        <v>0.2982694707784228</v>
      </c>
      <c r="K7086" s="6">
        <v>8913.893693042493</v>
      </c>
      <c r="L7086" s="6">
        <v>42674.79185588655</v>
      </c>
      <c r="M7086" s="6">
        <v>147993102.76171434</v>
      </c>
      <c r="N7086" s="6">
        <v>3350.8914500164487</v>
      </c>
      <c r="O7086" s="6">
        <v>111738123.61566742</v>
      </c>
    </row>
    <row r="7087">
      <c r="A7087">
        <v>7083</v>
      </c>
      <c r="B7087" s="6">
        <v>-182283025.91437376</v>
      </c>
      <c r="C7087" s="6">
        <v>36063791.81724347</v>
      </c>
      <c r="D7087" s="6">
        <v>48529028.300418705</v>
      </c>
      <c r="E7087" s="6">
        <v>49800637.52086377</v>
      </c>
      <c r="F7087" s="6">
        <v>33451963.388970844</v>
      </c>
      <c r="G7087" s="6">
        <v>82630782.33552633</v>
      </c>
      <c r="H7087" s="6">
        <f>NPV(Supuestos!$B$22,C7087:G7087)+B7087</f>
        <v>-16970510.712327637</v>
      </c>
      <c r="I7087" s="2">
        <f>IFERROR(IRR(B7087:G7087),"")</f>
        <v>0.10422267244896669</v>
      </c>
      <c r="J7087" s="2">
        <f>IFERROR(MIRR(B7087:G7087,Supuestos!$B$22,Supuestos!$B$22),"")</f>
        <v>0.11793551243531208</v>
      </c>
      <c r="K7087" s="6">
        <v>7462.158605464048</v>
      </c>
      <c r="L7087" s="6">
        <v>37508.15667350338</v>
      </c>
      <c r="M7087" s="6">
        <v>159891680.78667158</v>
      </c>
      <c r="N7087" s="6">
        <v>3388.0121706364057</v>
      </c>
      <c r="O7087" s="6">
        <v>108331351.23995666</v>
      </c>
    </row>
    <row r="7088">
      <c r="A7088">
        <v>7084</v>
      </c>
      <c r="B7088" s="6">
        <v>-171037465.34966975</v>
      </c>
      <c r="C7088" s="6">
        <v>55095892.47275483</v>
      </c>
      <c r="D7088" s="6">
        <v>67318274.36419061</v>
      </c>
      <c r="E7088" s="6">
        <v>45778053.534462176</v>
      </c>
      <c r="F7088" s="6">
        <v>52182680.54834621</v>
      </c>
      <c r="G7088" s="6">
        <v>103896757.60931459</v>
      </c>
      <c r="H7088" s="6">
        <f>NPV(Supuestos!$B$22,C7088:G7088)+B7088</f>
        <v>44847429.49227106</v>
      </c>
      <c r="I7088" s="2">
        <f>IFERROR(IRR(B7088:G7088),"")</f>
        <v>0.23658297019375038</v>
      </c>
      <c r="J7088" s="2">
        <f>IFERROR(MIRR(B7088:G7088,Supuestos!$B$22,Supuestos!$B$22),"")</f>
        <v>0.19434845536995837</v>
      </c>
      <c r="K7088" s="6">
        <v>8434.395327591621</v>
      </c>
      <c r="L7088" s="6">
        <v>36656.74549568348</v>
      </c>
      <c r="M7088" s="6">
        <v>146303266.71498913</v>
      </c>
      <c r="N7088" s="6">
        <v>3332.20003368333</v>
      </c>
      <c r="O7088" s="6">
        <v>116413487.84839772</v>
      </c>
    </row>
    <row r="7089">
      <c r="A7089">
        <v>7085</v>
      </c>
      <c r="B7089" s="6">
        <v>-191340685.25022775</v>
      </c>
      <c r="C7089" s="6">
        <v>71070512.32497504</v>
      </c>
      <c r="D7089" s="6">
        <v>54547366.31998342</v>
      </c>
      <c r="E7089" s="6">
        <v>74309701.4931468</v>
      </c>
      <c r="F7089" s="6">
        <v>71466654.79803498</v>
      </c>
      <c r="G7089" s="6">
        <v>124548720.64680667</v>
      </c>
      <c r="H7089" s="6">
        <f>NPV(Supuestos!$B$22,C7089:G7089)+B7089</f>
        <v>70131927.93854901</v>
      </c>
      <c r="I7089" s="2">
        <f>IFERROR(IRR(B7089:G7089),"")</f>
        <v>0.2697300797540544</v>
      </c>
      <c r="J7089" s="2">
        <f>IFERROR(MIRR(B7089:G7089,Supuestos!$B$22,Supuestos!$B$22),"")</f>
        <v>0.21346883720664134</v>
      </c>
      <c r="K7089" s="6">
        <v>8100.848567054667</v>
      </c>
      <c r="L7089" s="6">
        <v>41866.97759163579</v>
      </c>
      <c r="M7089" s="6">
        <v>164208041.61581874</v>
      </c>
      <c r="N7089" s="6">
        <v>3361.5521211487553</v>
      </c>
      <c r="O7089" s="6">
        <v>111701557.37675416</v>
      </c>
    </row>
    <row r="7090">
      <c r="A7090">
        <v>7086</v>
      </c>
      <c r="B7090" s="6">
        <v>-181445745.16168708</v>
      </c>
      <c r="C7090" s="6">
        <v>51796255.6330374</v>
      </c>
      <c r="D7090" s="6">
        <v>42805974.7582536</v>
      </c>
      <c r="E7090" s="6">
        <v>49916095.660333596</v>
      </c>
      <c r="F7090" s="6">
        <v>45284591.29536136</v>
      </c>
      <c r="G7090" s="6">
        <v>106745705.27336794</v>
      </c>
      <c r="H7090" s="6">
        <f>NPV(Supuestos!$B$22,C7090:G7090)+B7090</f>
        <v>12871804.917582095</v>
      </c>
      <c r="I7090" s="2">
        <f>IFERROR(IRR(B7090:G7090),"")</f>
        <v>0.1659529592460327</v>
      </c>
      <c r="J7090" s="2">
        <f>IFERROR(MIRR(B7090:G7090,Supuestos!$B$22,Supuestos!$B$22),"")</f>
        <v>0.1557340242394749</v>
      </c>
      <c r="K7090" s="6">
        <v>7549.832643220392</v>
      </c>
      <c r="L7090" s="6">
        <v>38766.496869256225</v>
      </c>
      <c r="M7090" s="6">
        <v>158031300.07954213</v>
      </c>
      <c r="N7090" s="6">
        <v>3202.2298792687557</v>
      </c>
      <c r="O7090" s="6">
        <v>107694299.68416</v>
      </c>
    </row>
    <row r="7091">
      <c r="A7091">
        <v>7087</v>
      </c>
      <c r="B7091" s="6">
        <v>-164003763.18464378</v>
      </c>
      <c r="C7091" s="6">
        <v>69721458.53832586</v>
      </c>
      <c r="D7091" s="6">
        <v>85205667.3509013</v>
      </c>
      <c r="E7091" s="6">
        <v>91729307.50211167</v>
      </c>
      <c r="F7091" s="6">
        <v>82662363.33732155</v>
      </c>
      <c r="G7091" s="6">
        <v>113643819.67103085</v>
      </c>
      <c r="H7091" s="6">
        <f>NPV(Supuestos!$B$22,C7091:G7091)+B7091</f>
        <v>132598868.85293186</v>
      </c>
      <c r="I7091" s="2">
        <f>IFERROR(IRR(B7091:G7091),"")</f>
        <v>0.4179357194508861</v>
      </c>
      <c r="J7091" s="2">
        <f>IFERROR(MIRR(B7091:G7091,Supuestos!$B$22,Supuestos!$B$22),"")</f>
        <v>0.28342084521555067</v>
      </c>
      <c r="K7091" s="6">
        <v>8811.383644242307</v>
      </c>
      <c r="L7091" s="6">
        <v>39864.399353096494</v>
      </c>
      <c r="M7091" s="6">
        <v>135902921.86885032</v>
      </c>
      <c r="N7091" s="6">
        <v>3391.1189261203012</v>
      </c>
      <c r="O7091" s="6">
        <v>108476532.16140299</v>
      </c>
    </row>
    <row r="7092">
      <c r="A7092">
        <v>7088</v>
      </c>
      <c r="B7092" s="6">
        <v>-152455100.9334045</v>
      </c>
      <c r="C7092" s="6">
        <v>51908125.24116419</v>
      </c>
      <c r="D7092" s="6">
        <v>46691972.24285175</v>
      </c>
      <c r="E7092" s="6">
        <v>43817132.209543854</v>
      </c>
      <c r="F7092" s="6">
        <v>41246664.79253505</v>
      </c>
      <c r="G7092" s="6">
        <v>80553098.99478608</v>
      </c>
      <c r="H7092" s="6">
        <f>NPV(Supuestos!$B$22,C7092:G7092)+B7092</f>
        <v>24839707.070735488</v>
      </c>
      <c r="I7092" s="2">
        <f>IFERROR(IRR(B7092:G7092),"")</f>
        <v>0.20240080836595878</v>
      </c>
      <c r="J7092" s="2">
        <f>IFERROR(MIRR(B7092:G7092,Supuestos!$B$22,Supuestos!$B$22),"")</f>
        <v>0.17493992858846807</v>
      </c>
      <c r="K7092" s="6">
        <v>7350.085428438699</v>
      </c>
      <c r="L7092" s="6">
        <v>41075.61310708903</v>
      </c>
      <c r="M7092" s="6">
        <v>128302359.70439646</v>
      </c>
      <c r="N7092" s="6">
        <v>3462.2659497583904</v>
      </c>
      <c r="O7092" s="6">
        <v>107116333.88025014</v>
      </c>
    </row>
    <row r="7093">
      <c r="A7093">
        <v>7089</v>
      </c>
      <c r="B7093" s="6">
        <v>-155353554.83839577</v>
      </c>
      <c r="C7093" s="6">
        <v>39518650.50416997</v>
      </c>
      <c r="D7093" s="6">
        <v>55287266.696244165</v>
      </c>
      <c r="E7093" s="6">
        <v>32039032.399682287</v>
      </c>
      <c r="F7093" s="6">
        <v>36848154.936400265</v>
      </c>
      <c r="G7093" s="6">
        <v>93641798.86435518</v>
      </c>
      <c r="H7093" s="6">
        <f>NPV(Supuestos!$B$22,C7093:G7093)+B7093</f>
        <v>13930800.596849449</v>
      </c>
      <c r="I7093" s="2">
        <f>IFERROR(IRR(B7093:G7093),"")</f>
        <v>0.17300226968290827</v>
      </c>
      <c r="J7093" s="2">
        <f>IFERROR(MIRR(B7093:G7093,Supuestos!$B$22,Supuestos!$B$22),"")</f>
        <v>0.1597489209581089</v>
      </c>
      <c r="K7093" s="6">
        <v>7650.22184413821</v>
      </c>
      <c r="L7093" s="6">
        <v>39808.02383366236</v>
      </c>
      <c r="M7093" s="6">
        <v>130990337.7580551</v>
      </c>
      <c r="N7093" s="6">
        <v>3613.7810247950256</v>
      </c>
      <c r="O7093" s="6">
        <v>109918667.32177459</v>
      </c>
    </row>
    <row r="7094">
      <c r="A7094">
        <v>7090</v>
      </c>
      <c r="B7094" s="6">
        <v>-155364416.2646465</v>
      </c>
      <c r="C7094" s="6">
        <v>57115488.32929137</v>
      </c>
      <c r="D7094" s="6">
        <v>52065875.794840515</v>
      </c>
      <c r="E7094" s="6">
        <v>51955123.2786802</v>
      </c>
      <c r="F7094" s="6">
        <v>63819677.0522529</v>
      </c>
      <c r="G7094" s="6">
        <v>111379950.77727695</v>
      </c>
      <c r="H7094" s="6">
        <f>NPV(Supuestos!$B$22,C7094:G7094)+B7094</f>
        <v>65501746.74916449</v>
      </c>
      <c r="I7094" s="2">
        <f>IFERROR(IRR(B7094:G7094),"")</f>
        <v>0.2858847399855827</v>
      </c>
      <c r="J7094" s="2">
        <f>IFERROR(MIRR(B7094:G7094,Supuestos!$B$22,Supuestos!$B$22),"")</f>
        <v>0.22309552472832772</v>
      </c>
      <c r="K7094" s="6">
        <v>8316.26654285552</v>
      </c>
      <c r="L7094" s="6">
        <v>38950.97855237427</v>
      </c>
      <c r="M7094" s="6">
        <v>129450278.68491906</v>
      </c>
      <c r="N7094" s="6">
        <v>3399.3648739221194</v>
      </c>
      <c r="O7094" s="6">
        <v>114811426.5131957</v>
      </c>
    </row>
    <row r="7095">
      <c r="A7095">
        <v>7091</v>
      </c>
      <c r="B7095" s="6">
        <v>-171144471.5628361</v>
      </c>
      <c r="C7095" s="6">
        <v>60257619.88447446</v>
      </c>
      <c r="D7095" s="6">
        <v>69440677.34294361</v>
      </c>
      <c r="E7095" s="6">
        <v>55963223.802966215</v>
      </c>
      <c r="F7095" s="6">
        <v>67079555.277375214</v>
      </c>
      <c r="G7095" s="6">
        <v>89266278.03493905</v>
      </c>
      <c r="H7095" s="6">
        <f>NPV(Supuestos!$B$22,C7095:G7095)+B7095</f>
        <v>58997607.421429075</v>
      </c>
      <c r="I7095" s="2">
        <f>IFERROR(IRR(B7095:G7095),"")</f>
        <v>0.26855081915892814</v>
      </c>
      <c r="J7095" s="2">
        <f>IFERROR(MIRR(B7095:G7095,Supuestos!$B$22,Supuestos!$B$22),"")</f>
        <v>0.20957132555908276</v>
      </c>
      <c r="K7095" s="6">
        <v>8364.846784496314</v>
      </c>
      <c r="L7095" s="6">
        <v>36121.57653752387</v>
      </c>
      <c r="M7095" s="6">
        <v>146972355.2947686</v>
      </c>
      <c r="N7095" s="6">
        <v>3294.0705673148236</v>
      </c>
      <c r="O7095" s="6">
        <v>108263188.96283615</v>
      </c>
    </row>
    <row r="7096">
      <c r="A7096">
        <v>7092</v>
      </c>
      <c r="B7096" s="6">
        <v>-186640877.86399886</v>
      </c>
      <c r="C7096" s="6">
        <v>48919728.80706632</v>
      </c>
      <c r="D7096" s="6">
        <v>61761914.40020621</v>
      </c>
      <c r="E7096" s="6">
        <v>38118413.37777315</v>
      </c>
      <c r="F7096" s="6">
        <v>44168942.87288602</v>
      </c>
      <c r="G7096" s="6">
        <v>78726603.67023395</v>
      </c>
      <c r="H7096" s="6">
        <f>NPV(Supuestos!$B$22,C7096:G7096)+B7096</f>
        <v>-3436513.2057309</v>
      </c>
      <c r="I7096" s="2">
        <f>IFERROR(IRR(B7096:G7096),"")</f>
        <v>0.13263798844813915</v>
      </c>
      <c r="J7096" s="2">
        <f>IFERROR(MIRR(B7096:G7096,Supuestos!$B$22,Supuestos!$B$22),"")</f>
        <v>0.13577070014969728</v>
      </c>
      <c r="K7096" s="6">
        <v>8046.57598996476</v>
      </c>
      <c r="L7096" s="6">
        <v>34699.23573376409</v>
      </c>
      <c r="M7096" s="6">
        <v>164304074.8939642</v>
      </c>
      <c r="N7096" s="6">
        <v>3510.848869817952</v>
      </c>
      <c r="O7096" s="6">
        <v>105174495.32567905</v>
      </c>
    </row>
    <row r="7097">
      <c r="A7097">
        <v>7093</v>
      </c>
      <c r="B7097" s="6">
        <v>-165573562.2922317</v>
      </c>
      <c r="C7097" s="6">
        <v>71373454.28954834</v>
      </c>
      <c r="D7097" s="6">
        <v>53799916.445713595</v>
      </c>
      <c r="E7097" s="6">
        <v>57425381.50791742</v>
      </c>
      <c r="F7097" s="6">
        <v>59190745.54684438</v>
      </c>
      <c r="G7097" s="6">
        <v>91459440.17107013</v>
      </c>
      <c r="H7097" s="6">
        <f>NPV(Supuestos!$B$22,C7097:G7097)+B7097</f>
        <v>59739356.83435329</v>
      </c>
      <c r="I7097" s="2">
        <f>IFERROR(IRR(B7097:G7097),"")</f>
        <v>0.2772261388477011</v>
      </c>
      <c r="J7097" s="2">
        <f>IFERROR(MIRR(B7097:G7097,Supuestos!$B$22,Supuestos!$B$22),"")</f>
        <v>0.21245009436967854</v>
      </c>
      <c r="K7097" s="6">
        <v>7919.960350796901</v>
      </c>
      <c r="L7097" s="6">
        <v>39940.81794227121</v>
      </c>
      <c r="M7097" s="6">
        <v>140267186.73373687</v>
      </c>
      <c r="N7097" s="6">
        <v>3173.9373247139156</v>
      </c>
      <c r="O7097" s="6">
        <v>113964627.32167234</v>
      </c>
    </row>
    <row r="7098">
      <c r="A7098">
        <v>7094</v>
      </c>
      <c r="B7098" s="6">
        <v>-161353553.3366886</v>
      </c>
      <c r="C7098" s="6">
        <v>50161714.28539573</v>
      </c>
      <c r="D7098" s="6">
        <v>64287601.79870203</v>
      </c>
      <c r="E7098" s="6">
        <v>36637772.240105726</v>
      </c>
      <c r="F7098" s="6">
        <v>39895511.936927125</v>
      </c>
      <c r="G7098" s="6">
        <v>95830793.3003473</v>
      </c>
      <c r="H7098" s="6">
        <f>NPV(Supuestos!$B$22,C7098:G7098)+B7098</f>
        <v>30237482.063313145</v>
      </c>
      <c r="I7098" s="2">
        <f>IFERROR(IRR(B7098:G7098),"")</f>
        <v>0.21067568558573171</v>
      </c>
      <c r="J7098" s="2">
        <f>IFERROR(MIRR(B7098:G7098,Supuestos!$B$22,Supuestos!$B$22),"")</f>
        <v>0.1798428946846331</v>
      </c>
      <c r="K7098" s="6">
        <v>7167.824744611905</v>
      </c>
      <c r="L7098" s="6">
        <v>44512.95482603304</v>
      </c>
      <c r="M7098" s="6">
        <v>135828668.6120621</v>
      </c>
      <c r="N7098" s="6">
        <v>3438.6365562677383</v>
      </c>
      <c r="O7098" s="6">
        <v>103896363.20436956</v>
      </c>
    </row>
    <row r="7099">
      <c r="A7099">
        <v>7095</v>
      </c>
      <c r="B7099" s="6">
        <v>-163981395.04917896</v>
      </c>
      <c r="C7099" s="6">
        <v>72548845.05464508</v>
      </c>
      <c r="D7099" s="6">
        <v>69768248.9095676</v>
      </c>
      <c r="E7099" s="6">
        <v>70081972.50109372</v>
      </c>
      <c r="F7099" s="6">
        <v>79668476.62626272</v>
      </c>
      <c r="G7099" s="6">
        <v>111166637.61926824</v>
      </c>
      <c r="H7099" s="6">
        <f>NPV(Supuestos!$B$22,C7099:G7099)+B7099</f>
        <v>105552281.84991938</v>
      </c>
      <c r="I7099" s="2">
        <f>IFERROR(IRR(B7099:G7099),"")</f>
        <v>0.36687854895424016</v>
      </c>
      <c r="J7099" s="2">
        <f>IFERROR(MIRR(B7099:G7099,Supuestos!$B$22,Supuestos!$B$22),"")</f>
        <v>0.259124119184045</v>
      </c>
      <c r="K7099" s="6">
        <v>8700.18467548871</v>
      </c>
      <c r="L7099" s="6">
        <v>38562.36687493557</v>
      </c>
      <c r="M7099" s="6">
        <v>137141417.98230794</v>
      </c>
      <c r="N7099" s="6">
        <v>3566.092398917923</v>
      </c>
      <c r="O7099" s="6">
        <v>103407538.18255156</v>
      </c>
    </row>
    <row r="7100">
      <c r="A7100">
        <v>7096</v>
      </c>
      <c r="B7100" s="6">
        <v>-172042104.5781513</v>
      </c>
      <c r="C7100" s="6">
        <v>98772074.49940643</v>
      </c>
      <c r="D7100" s="6">
        <v>89353142.0441209</v>
      </c>
      <c r="E7100" s="6">
        <v>75871309.04995708</v>
      </c>
      <c r="F7100" s="6">
        <v>92125097.22950815</v>
      </c>
      <c r="G7100" s="6">
        <v>121496800.5550535</v>
      </c>
      <c r="H7100" s="6">
        <f>NPV(Supuestos!$B$22,C7100:G7100)+B7100</f>
        <v>152212464.05946147</v>
      </c>
      <c r="I7100" s="2">
        <f>IFERROR(IRR(B7100:G7100),"")</f>
        <v>0.461832995808861</v>
      </c>
      <c r="J7100" s="2">
        <f>IFERROR(MIRR(B7100:G7100,Supuestos!$B$22,Supuestos!$B$22),"")</f>
        <v>0.2940621144436695</v>
      </c>
      <c r="K7100" s="6">
        <v>8597.163011762183</v>
      </c>
      <c r="L7100" s="6">
        <v>43688.248077736316</v>
      </c>
      <c r="M7100" s="6">
        <v>141994505.3443429</v>
      </c>
      <c r="N7100" s="6">
        <v>3321.995986253023</v>
      </c>
      <c r="O7100" s="6">
        <v>113928583.68124908</v>
      </c>
    </row>
    <row r="7101">
      <c r="A7101">
        <v>7097</v>
      </c>
      <c r="B7101" s="6">
        <v>-168363035.90798888</v>
      </c>
      <c r="C7101" s="6">
        <v>63408173.6027101</v>
      </c>
      <c r="D7101" s="6">
        <v>67313980.37296894</v>
      </c>
      <c r="E7101" s="6">
        <v>61802264.209905654</v>
      </c>
      <c r="F7101" s="6">
        <v>60898772.01120773</v>
      </c>
      <c r="G7101" s="6">
        <v>103029765.30281793</v>
      </c>
      <c r="H7101" s="6">
        <f>NPV(Supuestos!$B$22,C7101:G7101)+B7101</f>
        <v>70336252.5127629</v>
      </c>
      <c r="I7101" s="2">
        <f>IFERROR(IRR(B7101:G7101),"")</f>
        <v>0.29249331236211507</v>
      </c>
      <c r="J7101" s="2">
        <f>IFERROR(MIRR(B7101:G7101,Supuestos!$B$22,Supuestos!$B$22),"")</f>
        <v>0.22243486118893463</v>
      </c>
      <c r="K7101" s="6">
        <v>8978.881523379716</v>
      </c>
      <c r="L7101" s="6">
        <v>35085.10371800471</v>
      </c>
      <c r="M7101" s="6">
        <v>143161036.7464326</v>
      </c>
      <c r="N7101" s="6">
        <v>3580.4276136060557</v>
      </c>
      <c r="O7101" s="6">
        <v>106393284.77826679</v>
      </c>
    </row>
    <row r="7102">
      <c r="A7102">
        <v>7098</v>
      </c>
      <c r="B7102" s="6">
        <v>-184693960.21361357</v>
      </c>
      <c r="C7102" s="6">
        <v>55137519.66477379</v>
      </c>
      <c r="D7102" s="6">
        <v>67391410.0637675</v>
      </c>
      <c r="E7102" s="6">
        <v>78725555.95647791</v>
      </c>
      <c r="F7102" s="6">
        <v>77877933.95231548</v>
      </c>
      <c r="G7102" s="6">
        <v>116102338.77468668</v>
      </c>
      <c r="H7102" s="6">
        <f>NPV(Supuestos!$B$22,C7102:G7102)+B7102</f>
        <v>75075200.07001361</v>
      </c>
      <c r="I7102" s="2">
        <f>IFERROR(IRR(B7102:G7102),"")</f>
        <v>0.2796476871598547</v>
      </c>
      <c r="J7102" s="2">
        <f>IFERROR(MIRR(B7102:G7102,Supuestos!$B$22,Supuestos!$B$22),"")</f>
        <v>0.2204832702851125</v>
      </c>
      <c r="K7102" s="6">
        <v>8097.752584262441</v>
      </c>
      <c r="L7102" s="6">
        <v>43768.46884577968</v>
      </c>
      <c r="M7102" s="6">
        <v>156339861.67720377</v>
      </c>
      <c r="N7102" s="6">
        <v>3465.7228955378137</v>
      </c>
      <c r="O7102" s="6">
        <v>112146420.5326071</v>
      </c>
    </row>
    <row r="7103">
      <c r="A7103">
        <v>7099</v>
      </c>
      <c r="B7103" s="6">
        <v>-173797265.97316608</v>
      </c>
      <c r="C7103" s="6">
        <v>60188365.56731111</v>
      </c>
      <c r="D7103" s="6">
        <v>71549785.19285303</v>
      </c>
      <c r="E7103" s="6">
        <v>67135520.4477128</v>
      </c>
      <c r="F7103" s="6">
        <v>77077543.02852884</v>
      </c>
      <c r="G7103" s="6">
        <v>105038081.93545473</v>
      </c>
      <c r="H7103" s="6">
        <f>NPV(Supuestos!$B$22,C7103:G7103)+B7103</f>
        <v>79558927.7075916</v>
      </c>
      <c r="I7103" s="2">
        <f>IFERROR(IRR(B7103:G7103),"")</f>
        <v>0.3018600077810201</v>
      </c>
      <c r="J7103" s="2">
        <f>IFERROR(MIRR(B7103:G7103,Supuestos!$B$22,Supuestos!$B$22),"")</f>
        <v>0.22925665576972976</v>
      </c>
      <c r="K7103" s="6">
        <v>7903.474258018521</v>
      </c>
      <c r="L7103" s="6">
        <v>41726.60980582699</v>
      </c>
      <c r="M7103" s="6">
        <v>147414451.05518714</v>
      </c>
      <c r="N7103" s="6">
        <v>3205.9362046731017</v>
      </c>
      <c r="O7103" s="6">
        <v>110517650.63513505</v>
      </c>
    </row>
    <row r="7104">
      <c r="A7104">
        <v>7100</v>
      </c>
      <c r="B7104" s="6">
        <v>-162087490.12961265</v>
      </c>
      <c r="C7104" s="6">
        <v>47572221.90170429</v>
      </c>
      <c r="D7104" s="6">
        <v>63687992.1079351</v>
      </c>
      <c r="E7104" s="6">
        <v>62491313.84198691</v>
      </c>
      <c r="F7104" s="6">
        <v>56685444.34125753</v>
      </c>
      <c r="G7104" s="6">
        <v>104683543.24798198</v>
      </c>
      <c r="H7104" s="6">
        <f>NPV(Supuestos!$B$22,C7104:G7104)+B7104</f>
        <v>58759913.46190082</v>
      </c>
      <c r="I7104" s="2">
        <f>IFERROR(IRR(B7104:G7104),"")</f>
        <v>0.266772327225686</v>
      </c>
      <c r="J7104" s="2">
        <f>IFERROR(MIRR(B7104:G7104,Supuestos!$B$22,Supuestos!$B$22),"")</f>
        <v>0.21275594270197562</v>
      </c>
      <c r="K7104" s="6">
        <v>7590.630542951689</v>
      </c>
      <c r="L7104" s="6">
        <v>41465.47659093434</v>
      </c>
      <c r="M7104" s="6">
        <v>136907561.0824771</v>
      </c>
      <c r="N7104" s="6">
        <v>3402.5686020342014</v>
      </c>
      <c r="O7104" s="6">
        <v>101889885.39475031</v>
      </c>
    </row>
    <row r="7105">
      <c r="A7105">
        <v>7101</v>
      </c>
      <c r="B7105" s="6">
        <v>-186115664.76043105</v>
      </c>
      <c r="C7105" s="6">
        <v>63707025.34468041</v>
      </c>
      <c r="D7105" s="6">
        <v>73510120.85599543</v>
      </c>
      <c r="E7105" s="6">
        <v>81926713.64982167</v>
      </c>
      <c r="F7105" s="6">
        <v>98577213.73445621</v>
      </c>
      <c r="G7105" s="6">
        <v>126603912.22990768</v>
      </c>
      <c r="H7105" s="6">
        <f>NPV(Supuestos!$B$22,C7105:G7105)+B7105</f>
        <v>105749268.79521409</v>
      </c>
      <c r="I7105" s="2">
        <f>IFERROR(IRR(B7105:G7105),"")</f>
        <v>0.33023591722104034</v>
      </c>
      <c r="J7105" s="2">
        <f>IFERROR(MIRR(B7105:G7105,Supuestos!$B$22,Supuestos!$B$22),"")</f>
        <v>0.24733942558859545</v>
      </c>
      <c r="K7105" s="6">
        <v>9138.280010352639</v>
      </c>
      <c r="L7105" s="6">
        <v>37682.674752654275</v>
      </c>
      <c r="M7105" s="6">
        <v>158567278.086127</v>
      </c>
      <c r="N7105" s="6">
        <v>3613.5485745966434</v>
      </c>
      <c r="O7105" s="6">
        <v>105762222.58766855</v>
      </c>
    </row>
    <row r="7106">
      <c r="A7106">
        <v>7102</v>
      </c>
      <c r="B7106" s="6">
        <v>-159368417.95270172</v>
      </c>
      <c r="C7106" s="6">
        <v>55191645.39470796</v>
      </c>
      <c r="D7106" s="6">
        <v>87634321.11374192</v>
      </c>
      <c r="E7106" s="6">
        <v>67553825.86396757</v>
      </c>
      <c r="F7106" s="6">
        <v>55527081.018890604</v>
      </c>
      <c r="G7106" s="6">
        <v>103751182.46546197</v>
      </c>
      <c r="H7106" s="6">
        <f>NPV(Supuestos!$B$22,C7106:G7106)+B7106</f>
        <v>88835581.41701671</v>
      </c>
      <c r="I7106" s="2">
        <f>IFERROR(IRR(B7106:G7106),"")</f>
        <v>0.3397943998158837</v>
      </c>
      <c r="J7106" s="2">
        <f>IFERROR(MIRR(B7106:G7106,Supuestos!$B$22,Supuestos!$B$22),"")</f>
        <v>0.24562166728608825</v>
      </c>
      <c r="K7106" s="6">
        <v>7785.741585214317</v>
      </c>
      <c r="L7106" s="6">
        <v>45029.55143882519</v>
      </c>
      <c r="M7106" s="6">
        <v>131321341.85663703</v>
      </c>
      <c r="N7106" s="6">
        <v>3514.1742715612054</v>
      </c>
      <c r="O7106" s="6">
        <v>107718395.77132751</v>
      </c>
    </row>
    <row r="7107">
      <c r="A7107">
        <v>7103</v>
      </c>
      <c r="B7107" s="6">
        <v>-182014478.45358044</v>
      </c>
      <c r="C7107" s="6">
        <v>23865155.128129147</v>
      </c>
      <c r="D7107" s="6">
        <v>46397881.41199545</v>
      </c>
      <c r="E7107" s="6">
        <v>37231096.12707484</v>
      </c>
      <c r="F7107" s="6">
        <v>36932986.26906579</v>
      </c>
      <c r="G7107" s="6">
        <v>78521376.79482594</v>
      </c>
      <c r="H7107" s="6">
        <f>NPV(Supuestos!$B$22,C7107:G7107)+B7107</f>
        <v>-37599703.96693714</v>
      </c>
      <c r="I7107" s="2">
        <f>IFERROR(IRR(B7107:G7107),"")</f>
        <v>0.0617185139111727</v>
      </c>
      <c r="J7107" s="2">
        <f>IFERROR(MIRR(B7107:G7107,Supuestos!$B$22,Supuestos!$B$22),"")</f>
        <v>0.08844374893352369</v>
      </c>
      <c r="K7107" s="6">
        <v>7579.838864908257</v>
      </c>
      <c r="L7107" s="6">
        <v>36394.39734026525</v>
      </c>
      <c r="M7107" s="6">
        <v>159945385.05960795</v>
      </c>
      <c r="N7107" s="6">
        <v>3333.3074474707246</v>
      </c>
      <c r="O7107" s="6">
        <v>114648109.82904844</v>
      </c>
    </row>
    <row r="7108">
      <c r="A7108">
        <v>7104</v>
      </c>
      <c r="B7108" s="6">
        <v>-188067370.8720253</v>
      </c>
      <c r="C7108" s="6">
        <v>75566835.91974331</v>
      </c>
      <c r="D7108" s="6">
        <v>88120529.226391</v>
      </c>
      <c r="E7108" s="6">
        <v>85095954.78131819</v>
      </c>
      <c r="F7108" s="6">
        <v>73640040.33685997</v>
      </c>
      <c r="G7108" s="6">
        <v>123259149.57662776</v>
      </c>
      <c r="H7108" s="6">
        <f>NPV(Supuestos!$B$22,C7108:G7108)+B7108</f>
        <v>111080314.1498583</v>
      </c>
      <c r="I7108" s="2">
        <f>IFERROR(IRR(B7108:G7108),"")</f>
        <v>0.3514166166029437</v>
      </c>
      <c r="J7108" s="2">
        <f>IFERROR(MIRR(B7108:G7108,Supuestos!$B$22,Supuestos!$B$22),"")</f>
        <v>0.25089048763908406</v>
      </c>
      <c r="K7108" s="6">
        <v>9003.604666692294</v>
      </c>
      <c r="L7108" s="6">
        <v>37598.90433491365</v>
      </c>
      <c r="M7108" s="6">
        <v>160985317.22943765</v>
      </c>
      <c r="N7108" s="6">
        <v>3329.712417535484</v>
      </c>
      <c r="O7108" s="6">
        <v>108422528.77718632</v>
      </c>
    </row>
    <row r="7109">
      <c r="A7109">
        <v>7105</v>
      </c>
      <c r="B7109" s="6">
        <v>-183409990.40033275</v>
      </c>
      <c r="C7109" s="6">
        <v>54470650.04891014</v>
      </c>
      <c r="D7109" s="6">
        <v>63934011.896615565</v>
      </c>
      <c r="E7109" s="6">
        <v>70738077.63423248</v>
      </c>
      <c r="F7109" s="6">
        <v>65752854.48207404</v>
      </c>
      <c r="G7109" s="6">
        <v>113192478.78143299</v>
      </c>
      <c r="H7109" s="6">
        <f>NPV(Supuestos!$B$22,C7109:G7109)+B7109</f>
        <v>59032210.04558638</v>
      </c>
      <c r="I7109" s="2">
        <f>IFERROR(IRR(B7109:G7109),"")</f>
        <v>0.25316066205974025</v>
      </c>
      <c r="J7109" s="2">
        <f>IFERROR(MIRR(B7109:G7109,Supuestos!$B$22,Supuestos!$B$22),"")</f>
        <v>0.20542972634209078</v>
      </c>
      <c r="K7109" s="6">
        <v>7838.812660696387</v>
      </c>
      <c r="L7109" s="6">
        <v>41674.35779823433</v>
      </c>
      <c r="M7109" s="6">
        <v>157275791.71751752</v>
      </c>
      <c r="N7109" s="6">
        <v>3444.4597246435783</v>
      </c>
      <c r="O7109" s="6">
        <v>102415361.63597532</v>
      </c>
    </row>
    <row r="7110">
      <c r="A7110">
        <v>7106</v>
      </c>
      <c r="B7110" s="6">
        <v>-154092181.22808903</v>
      </c>
      <c r="C7110" s="6">
        <v>56214381.45140679</v>
      </c>
      <c r="D7110" s="6">
        <v>56558120.776546836</v>
      </c>
      <c r="E7110" s="6">
        <v>70584756.39525189</v>
      </c>
      <c r="F7110" s="6">
        <v>68323076.142219</v>
      </c>
      <c r="G7110" s="6">
        <v>124862511.13497499</v>
      </c>
      <c r="H7110" s="6">
        <f>NPV(Supuestos!$B$22,C7110:G7110)+B7110</f>
        <v>91683438.657759</v>
      </c>
      <c r="I7110" s="2">
        <f>IFERROR(IRR(B7110:G7110),"")</f>
        <v>0.3361666089108779</v>
      </c>
      <c r="J7110" s="2">
        <f>IFERROR(MIRR(B7110:G7110,Supuestos!$B$22,Supuestos!$B$22),"")</f>
        <v>0.25157387954259813</v>
      </c>
      <c r="K7110" s="6">
        <v>8181.840539069184</v>
      </c>
      <c r="L7110" s="6">
        <v>39278.940747293884</v>
      </c>
      <c r="M7110" s="6">
        <v>128382258.84905659</v>
      </c>
      <c r="N7110" s="6">
        <v>3300.70230619361</v>
      </c>
      <c r="O7110" s="6">
        <v>106156835.30345671</v>
      </c>
    </row>
    <row r="7111">
      <c r="A7111">
        <v>7107</v>
      </c>
      <c r="B7111" s="6">
        <v>-172853496.77958205</v>
      </c>
      <c r="C7111" s="6">
        <v>78425443.74772532</v>
      </c>
      <c r="D7111" s="6">
        <v>83173742.8891803</v>
      </c>
      <c r="E7111" s="6">
        <v>69679908.77027066</v>
      </c>
      <c r="F7111" s="6">
        <v>80023334.49290636</v>
      </c>
      <c r="G7111" s="6">
        <v>125243908.33904335</v>
      </c>
      <c r="H7111" s="6">
        <f>NPV(Supuestos!$B$22,C7111:G7111)+B7111</f>
        <v>119400199.64388028</v>
      </c>
      <c r="I7111" s="2">
        <f>IFERROR(IRR(B7111:G7111),"")</f>
        <v>0.3839831792398382</v>
      </c>
      <c r="J7111" s="2">
        <f>IFERROR(MIRR(B7111:G7111,Supuestos!$B$22,Supuestos!$B$22),"")</f>
        <v>0.2662551362379064</v>
      </c>
      <c r="K7111" s="6">
        <v>8338.521553095023</v>
      </c>
      <c r="L7111" s="6">
        <v>42784.327830037226</v>
      </c>
      <c r="M7111" s="6">
        <v>144312853.59994617</v>
      </c>
      <c r="N7111" s="6">
        <v>3372.7585919511816</v>
      </c>
      <c r="O7111" s="6">
        <v>106917393.27172263</v>
      </c>
    </row>
    <row r="7112">
      <c r="A7112">
        <v>7108</v>
      </c>
      <c r="B7112" s="6">
        <v>-159433973.2755238</v>
      </c>
      <c r="C7112" s="6">
        <v>74269175.79260752</v>
      </c>
      <c r="D7112" s="6">
        <v>69607430.90996785</v>
      </c>
      <c r="E7112" s="6">
        <v>67700642.8537167</v>
      </c>
      <c r="F7112" s="6">
        <v>91846393.18873101</v>
      </c>
      <c r="G7112" s="6">
        <v>122963190.1413521</v>
      </c>
      <c r="H7112" s="6">
        <f>NPV(Supuestos!$B$22,C7112:G7112)+B7112</f>
        <v>123214755.70660871</v>
      </c>
      <c r="I7112" s="2">
        <f>IFERROR(IRR(B7112:G7112),"")</f>
        <v>0.40197249192933715</v>
      </c>
      <c r="J7112" s="2">
        <f>IFERROR(MIRR(B7112:G7112,Supuestos!$B$22,Supuestos!$B$22),"")</f>
        <v>0.27831558807611834</v>
      </c>
      <c r="K7112" s="6">
        <v>8140.5034572077075</v>
      </c>
      <c r="L7112" s="6">
        <v>44208.71788909387</v>
      </c>
      <c r="M7112" s="6">
        <v>130643475.6103327</v>
      </c>
      <c r="N7112" s="6">
        <v>3382.54515202716</v>
      </c>
      <c r="O7112" s="6">
        <v>110891186.27275334</v>
      </c>
    </row>
    <row r="7113">
      <c r="A7113">
        <v>7109</v>
      </c>
      <c r="B7113" s="6">
        <v>-170114513.7758501</v>
      </c>
      <c r="C7113" s="6">
        <v>56572203.82210669</v>
      </c>
      <c r="D7113" s="6">
        <v>64439238.05316922</v>
      </c>
      <c r="E7113" s="6">
        <v>59939200.772105925</v>
      </c>
      <c r="F7113" s="6">
        <v>55451984.26514751</v>
      </c>
      <c r="G7113" s="6">
        <v>115876058.86070779</v>
      </c>
      <c r="H7113" s="6">
        <f>NPV(Supuestos!$B$22,C7113:G7113)+B7113</f>
        <v>62565801.03154813</v>
      </c>
      <c r="I7113" s="2">
        <f>IFERROR(IRR(B7113:G7113),"")</f>
        <v>0.2700904094104947</v>
      </c>
      <c r="J7113" s="2">
        <f>IFERROR(MIRR(B7113:G7113,Supuestos!$B$22,Supuestos!$B$22),"")</f>
        <v>0.21369204729634195</v>
      </c>
      <c r="K7113" s="6">
        <v>8249.590981556683</v>
      </c>
      <c r="L7113" s="6">
        <v>39088.56775584126</v>
      </c>
      <c r="M7113" s="6">
        <v>144317338.09260565</v>
      </c>
      <c r="N7113" s="6">
        <v>3445.5139041257403</v>
      </c>
      <c r="O7113" s="6">
        <v>109640929.08455904</v>
      </c>
    </row>
    <row r="7114">
      <c r="A7114">
        <v>7110</v>
      </c>
      <c r="B7114" s="6">
        <v>-163408453.71764493</v>
      </c>
      <c r="C7114" s="6">
        <v>63751206.36069749</v>
      </c>
      <c r="D7114" s="6">
        <v>61221452.17364508</v>
      </c>
      <c r="E7114" s="6">
        <v>56647656.272817165</v>
      </c>
      <c r="F7114" s="6">
        <v>46116409.38511595</v>
      </c>
      <c r="G7114" s="6">
        <v>100546511.13151348</v>
      </c>
      <c r="H7114" s="6">
        <f>NPV(Supuestos!$B$22,C7114:G7114)+B7114</f>
        <v>57382454.71471359</v>
      </c>
      <c r="I7114" s="2">
        <f>IFERROR(IRR(B7114:G7114),"")</f>
        <v>0.2716564378386754</v>
      </c>
      <c r="J7114" s="2">
        <f>IFERROR(MIRR(B7114:G7114,Supuestos!$B$22,Supuestos!$B$22),"")</f>
        <v>0.21072687999964268</v>
      </c>
      <c r="K7114" s="6">
        <v>8502.45995698965</v>
      </c>
      <c r="L7114" s="6">
        <v>35304.91507344139</v>
      </c>
      <c r="M7114" s="6">
        <v>139394163.58189645</v>
      </c>
      <c r="N7114" s="6">
        <v>3370.104094563673</v>
      </c>
      <c r="O7114" s="6">
        <v>109391924.21237276</v>
      </c>
    </row>
    <row r="7115">
      <c r="A7115">
        <v>7111</v>
      </c>
      <c r="B7115" s="6">
        <v>-165340506.6551791</v>
      </c>
      <c r="C7115" s="6">
        <v>74599190.80358689</v>
      </c>
      <c r="D7115" s="6">
        <v>93689035.68819454</v>
      </c>
      <c r="E7115" s="6">
        <v>71879009.84039934</v>
      </c>
      <c r="F7115" s="6">
        <v>81803475.93023528</v>
      </c>
      <c r="G7115" s="6">
        <v>143437863.89719546</v>
      </c>
      <c r="H7115" s="6">
        <f>NPV(Supuestos!$B$22,C7115:G7115)+B7115</f>
        <v>143635691.51499924</v>
      </c>
      <c r="I7115" s="2">
        <f>IFERROR(IRR(B7115:G7115),"")</f>
        <v>0.43267119397217996</v>
      </c>
      <c r="J7115" s="2">
        <f>IFERROR(MIRR(B7115:G7115,Supuestos!$B$22,Supuestos!$B$22),"")</f>
        <v>0.2918556933243186</v>
      </c>
      <c r="K7115" s="6">
        <v>8020.847563609556</v>
      </c>
      <c r="L7115" s="6">
        <v>47485.61465297859</v>
      </c>
      <c r="M7115" s="6">
        <v>134870516.52751148</v>
      </c>
      <c r="N7115" s="6">
        <v>3358.90587043638</v>
      </c>
      <c r="O7115" s="6">
        <v>110721866.61610578</v>
      </c>
    </row>
    <row r="7116">
      <c r="A7116">
        <v>7112</v>
      </c>
      <c r="B7116" s="6">
        <v>-182508023.0619514</v>
      </c>
      <c r="C7116" s="6">
        <v>79907631.96240173</v>
      </c>
      <c r="D7116" s="6">
        <v>82881234.7533127</v>
      </c>
      <c r="E7116" s="6">
        <v>87704208.09179492</v>
      </c>
      <c r="F7116" s="6">
        <v>81884802.90618214</v>
      </c>
      <c r="G7116" s="6">
        <v>115458400.26805872</v>
      </c>
      <c r="H7116" s="6">
        <f>NPV(Supuestos!$B$22,C7116:G7116)+B7116</f>
        <v>119006504.06880766</v>
      </c>
      <c r="I7116" s="2">
        <f>IFERROR(IRR(B7116:G7116),"")</f>
        <v>0.37374210807324076</v>
      </c>
      <c r="J7116" s="2">
        <f>IFERROR(MIRR(B7116:G7116,Supuestos!$B$22,Supuestos!$B$22),"")</f>
        <v>0.2604049713674532</v>
      </c>
      <c r="K7116" s="6">
        <v>8890.059993619892</v>
      </c>
      <c r="L7116" s="6">
        <v>39211.643009535714</v>
      </c>
      <c r="M7116" s="6">
        <v>154620514.3576971</v>
      </c>
      <c r="N7116" s="6">
        <v>3477.163349123051</v>
      </c>
      <c r="O7116" s="6">
        <v>106059929.89541705</v>
      </c>
    </row>
    <row r="7117">
      <c r="A7117">
        <v>7113</v>
      </c>
      <c r="B7117" s="6">
        <v>-161843128.93366745</v>
      </c>
      <c r="C7117" s="6">
        <v>43840042.31361435</v>
      </c>
      <c r="D7117" s="6">
        <v>36934080.375352345</v>
      </c>
      <c r="E7117" s="6">
        <v>40072814.38963702</v>
      </c>
      <c r="F7117" s="6">
        <v>49027536.796671346</v>
      </c>
      <c r="G7117" s="6">
        <v>92461548.17904569</v>
      </c>
      <c r="H7117" s="6">
        <f>NPV(Supuestos!$B$22,C7117:G7117)+B7117</f>
        <v>9130500.731958315</v>
      </c>
      <c r="I7117" s="2">
        <f>IFERROR(IRR(B7117:G7117),"")</f>
        <v>0.16039766435494515</v>
      </c>
      <c r="J7117" s="2">
        <f>IFERROR(MIRR(B7117:G7117,Supuestos!$B$22,Supuestos!$B$22),"")</f>
        <v>0.15258197760000214</v>
      </c>
      <c r="K7117" s="6">
        <v>7722.008963169854</v>
      </c>
      <c r="L7117" s="6">
        <v>37513.96401524696</v>
      </c>
      <c r="M7117" s="6">
        <v>138668475.624086</v>
      </c>
      <c r="N7117" s="6">
        <v>3334.541258557389</v>
      </c>
      <c r="O7117" s="6">
        <v>111760470.52961314</v>
      </c>
    </row>
    <row r="7118">
      <c r="A7118">
        <v>7114</v>
      </c>
      <c r="B7118" s="6">
        <v>-155929627.9677887</v>
      </c>
      <c r="C7118" s="6">
        <v>66042229.49329197</v>
      </c>
      <c r="D7118" s="6">
        <v>67839071.99475856</v>
      </c>
      <c r="E7118" s="6">
        <v>67561527.2481161</v>
      </c>
      <c r="F7118" s="6">
        <v>71244254.98228408</v>
      </c>
      <c r="G7118" s="6">
        <v>127645733.65985091</v>
      </c>
      <c r="H7118" s="6">
        <f>NPV(Supuestos!$B$22,C7118:G7118)+B7118</f>
        <v>108281734.28768396</v>
      </c>
      <c r="I7118" s="2">
        <f>IFERROR(IRR(B7118:G7118),"")</f>
        <v>0.37457740141993323</v>
      </c>
      <c r="J7118" s="2">
        <f>IFERROR(MIRR(B7118:G7118,Supuestos!$B$22,Supuestos!$B$22),"")</f>
        <v>0.2668039849405828</v>
      </c>
      <c r="K7118" s="6">
        <v>8728.866358379124</v>
      </c>
      <c r="L7118" s="6">
        <v>37045.244386183076</v>
      </c>
      <c r="M7118" s="6">
        <v>130060588.97094977</v>
      </c>
      <c r="N7118" s="6">
        <v>3305.6437442079186</v>
      </c>
      <c r="O7118" s="6">
        <v>111929503.06929904</v>
      </c>
    </row>
    <row r="7119">
      <c r="A7119">
        <v>7115</v>
      </c>
      <c r="B7119" s="6">
        <v>-164924239.6860446</v>
      </c>
      <c r="C7119" s="6">
        <v>87722806.75841153</v>
      </c>
      <c r="D7119" s="6">
        <v>93664320.83193743</v>
      </c>
      <c r="E7119" s="6">
        <v>92374037.02190849</v>
      </c>
      <c r="F7119" s="6">
        <v>93106668.69727099</v>
      </c>
      <c r="G7119" s="6">
        <v>147249801.78702343</v>
      </c>
      <c r="H7119" s="6">
        <f>NPV(Supuestos!$B$22,C7119:G7119)+B7119</f>
        <v>178050643.19523722</v>
      </c>
      <c r="I7119" s="2">
        <f>IFERROR(IRR(B7119:G7119),"")</f>
        <v>0.5012904352562596</v>
      </c>
      <c r="J7119" s="2">
        <f>IFERROR(MIRR(B7119:G7119,Supuestos!$B$22,Supuestos!$B$22),"")</f>
        <v>0.3197765774242298</v>
      </c>
      <c r="K7119" s="6">
        <v>8854.242507497716</v>
      </c>
      <c r="L7119" s="6">
        <v>41986.77077993456</v>
      </c>
      <c r="M7119" s="6">
        <v>135183355.63866383</v>
      </c>
      <c r="N7119" s="6">
        <v>3304.761999224623</v>
      </c>
      <c r="O7119" s="6">
        <v>112526180.61237188</v>
      </c>
    </row>
    <row r="7120">
      <c r="A7120">
        <v>7116</v>
      </c>
      <c r="B7120" s="6">
        <v>-192713728.04307696</v>
      </c>
      <c r="C7120" s="6">
        <v>62140481.347560644</v>
      </c>
      <c r="D7120" s="6">
        <v>69793325.67806146</v>
      </c>
      <c r="E7120" s="6">
        <v>69749655.79314797</v>
      </c>
      <c r="F7120" s="6">
        <v>54187512.96401515</v>
      </c>
      <c r="G7120" s="6">
        <v>103853725.12357187</v>
      </c>
      <c r="H7120" s="6">
        <f>NPV(Supuestos!$B$22,C7120:G7120)+B7120</f>
        <v>48599923.07189605</v>
      </c>
      <c r="I7120" s="2">
        <f>IFERROR(IRR(B7120:G7120),"")</f>
        <v>0.23460720574456587</v>
      </c>
      <c r="J7120" s="2">
        <f>IFERROR(MIRR(B7120:G7120,Supuestos!$B$22,Supuestos!$B$22),"")</f>
        <v>0.19244593899760365</v>
      </c>
      <c r="K7120" s="6">
        <v>7594.361199125499</v>
      </c>
      <c r="L7120" s="6">
        <v>43343.511089761974</v>
      </c>
      <c r="M7120" s="6">
        <v>166380425.73476064</v>
      </c>
      <c r="N7120" s="6">
        <v>3340.5918127546706</v>
      </c>
      <c r="O7120" s="6">
        <v>112563279.1698894</v>
      </c>
    </row>
    <row r="7121">
      <c r="A7121">
        <v>7117</v>
      </c>
      <c r="B7121" s="6">
        <v>-153876057.57100588</v>
      </c>
      <c r="C7121" s="6">
        <v>46238753.76015273</v>
      </c>
      <c r="D7121" s="6">
        <v>50961718.565492965</v>
      </c>
      <c r="E7121" s="6">
        <v>59657401.201276705</v>
      </c>
      <c r="F7121" s="6">
        <v>58167692.14811784</v>
      </c>
      <c r="G7121" s="6">
        <v>101177558.52488364</v>
      </c>
      <c r="H7121" s="6">
        <f>NPV(Supuestos!$B$22,C7121:G7121)+B7121</f>
        <v>53153083.65290133</v>
      </c>
      <c r="I7121" s="2">
        <f>IFERROR(IRR(B7121:G7121),"")</f>
        <v>0.25909305077095013</v>
      </c>
      <c r="J7121" s="2">
        <f>IFERROR(MIRR(B7121:G7121,Supuestos!$B$22,Supuestos!$B$22),"")</f>
        <v>0.20969792946140653</v>
      </c>
      <c r="K7121" s="6">
        <v>7952.327692599471</v>
      </c>
      <c r="L7121" s="6">
        <v>39811.19552691886</v>
      </c>
      <c r="M7121" s="6">
        <v>128548723.75786914</v>
      </c>
      <c r="N7121" s="6">
        <v>3536.027440459778</v>
      </c>
      <c r="O7121" s="6">
        <v>109112721.8149712</v>
      </c>
    </row>
    <row r="7122">
      <c r="A7122">
        <v>7118</v>
      </c>
      <c r="B7122" s="6">
        <v>-172962506.1429074</v>
      </c>
      <c r="C7122" s="6">
        <v>65034464.353428185</v>
      </c>
      <c r="D7122" s="6">
        <v>60604669.30004899</v>
      </c>
      <c r="E7122" s="6">
        <v>63202516.47578812</v>
      </c>
      <c r="F7122" s="6">
        <v>73705041.55091192</v>
      </c>
      <c r="G7122" s="6">
        <v>118347710.19066247</v>
      </c>
      <c r="H7122" s="6">
        <f>NPV(Supuestos!$B$22,C7122:G7122)+B7122</f>
        <v>78483886.69604</v>
      </c>
      <c r="I7122" s="2">
        <f>IFERROR(IRR(B7122:G7122),"")</f>
        <v>0.29827351892883863</v>
      </c>
      <c r="J7122" s="2">
        <f>IFERROR(MIRR(B7122:G7122,Supuestos!$B$22,Supuestos!$B$22),"")</f>
        <v>0.22858027789871405</v>
      </c>
      <c r="K7122" s="6">
        <v>8237.73369044051</v>
      </c>
      <c r="L7122" s="6">
        <v>38194.15391543435</v>
      </c>
      <c r="M7122" s="6">
        <v>147791844.66394392</v>
      </c>
      <c r="N7122" s="6">
        <v>3301.462496537715</v>
      </c>
      <c r="O7122" s="6">
        <v>104953124.93259038</v>
      </c>
    </row>
    <row r="7123">
      <c r="A7123">
        <v>7119</v>
      </c>
      <c r="B7123" s="6">
        <v>-176742662.29807994</v>
      </c>
      <c r="C7123" s="6">
        <v>67357198.4017579</v>
      </c>
      <c r="D7123" s="6">
        <v>70505804.87473477</v>
      </c>
      <c r="E7123" s="6">
        <v>72917522.5889657</v>
      </c>
      <c r="F7123" s="6">
        <v>76888434.82185227</v>
      </c>
      <c r="G7123" s="6">
        <v>122802771.57851169</v>
      </c>
      <c r="H7123" s="6">
        <f>NPV(Supuestos!$B$22,C7123:G7123)+B7123</f>
        <v>95115814.92748539</v>
      </c>
      <c r="I7123" s="2">
        <f>IFERROR(IRR(B7123:G7123),"")</f>
        <v>0.32671802790839954</v>
      </c>
      <c r="J7123" s="2">
        <f>IFERROR(MIRR(B7123:G7123,Supuestos!$B$22,Supuestos!$B$22),"")</f>
        <v>0.24252503770234624</v>
      </c>
      <c r="K7123" s="6">
        <v>8623.039871100553</v>
      </c>
      <c r="L7123" s="6">
        <v>39279.97138094509</v>
      </c>
      <c r="M7123" s="6">
        <v>149645641.5497937</v>
      </c>
      <c r="N7123" s="6">
        <v>3298.0224505377314</v>
      </c>
      <c r="O7123" s="6">
        <v>115285778.78355359</v>
      </c>
    </row>
    <row r="7124">
      <c r="A7124">
        <v>7120</v>
      </c>
      <c r="B7124" s="6">
        <v>-158866762.54041076</v>
      </c>
      <c r="C7124" s="6">
        <v>74454585.91420063</v>
      </c>
      <c r="D7124" s="6">
        <v>56866713.83339088</v>
      </c>
      <c r="E7124" s="6">
        <v>64959897.79975417</v>
      </c>
      <c r="F7124" s="6">
        <v>81133819.66376257</v>
      </c>
      <c r="G7124" s="6">
        <v>96440076.23172851</v>
      </c>
      <c r="H7124" s="6">
        <f>NPV(Supuestos!$B$22,C7124:G7124)+B7124</f>
        <v>92173136.224894</v>
      </c>
      <c r="I7124" s="2">
        <f>IFERROR(IRR(B7124:G7124),"")</f>
        <v>0.3494097349328078</v>
      </c>
      <c r="J7124" s="2">
        <f>IFERROR(MIRR(B7124:G7124,Supuestos!$B$22,Supuestos!$B$22),"")</f>
        <v>0.249242619968145</v>
      </c>
      <c r="K7124" s="6">
        <v>8254.319112593841</v>
      </c>
      <c r="L7124" s="6">
        <v>40185.59297038782</v>
      </c>
      <c r="M7124" s="6">
        <v>132330385.89189966</v>
      </c>
      <c r="N7124" s="6">
        <v>3490.4874111836157</v>
      </c>
      <c r="O7124" s="6">
        <v>103347099.38284135</v>
      </c>
    </row>
    <row r="7125">
      <c r="A7125">
        <v>7121</v>
      </c>
      <c r="B7125" s="6">
        <v>-172238677.46967795</v>
      </c>
      <c r="C7125" s="6">
        <v>72447952.51558763</v>
      </c>
      <c r="D7125" s="6">
        <v>92864339.64442086</v>
      </c>
      <c r="E7125" s="6">
        <v>98335237.47855492</v>
      </c>
      <c r="F7125" s="6">
        <v>89543509.10868673</v>
      </c>
      <c r="G7125" s="6">
        <v>135334673.62584245</v>
      </c>
      <c r="H7125" s="6">
        <f>NPV(Supuestos!$B$22,C7125:G7125)+B7125</f>
        <v>152447270.70891222</v>
      </c>
      <c r="I7125" s="2">
        <f>IFERROR(IRR(B7125:G7125),"")</f>
        <v>0.4349330093428635</v>
      </c>
      <c r="J7125" s="2">
        <f>IFERROR(MIRR(B7125:G7125,Supuestos!$B$22,Supuestos!$B$22),"")</f>
        <v>0.29411065696904726</v>
      </c>
      <c r="K7125" s="6">
        <v>8916.21944683098</v>
      </c>
      <c r="L7125" s="6">
        <v>40677.336064848074</v>
      </c>
      <c r="M7125" s="6">
        <v>143223633.08034375</v>
      </c>
      <c r="N7125" s="6">
        <v>3378.904356776426</v>
      </c>
      <c r="O7125" s="6">
        <v>109581937.91965371</v>
      </c>
    </row>
    <row r="7126">
      <c r="A7126">
        <v>7122</v>
      </c>
      <c r="B7126" s="6">
        <v>-169694649.11181718</v>
      </c>
      <c r="C7126" s="6">
        <v>63539280.88248867</v>
      </c>
      <c r="D7126" s="6">
        <v>64189217.92562232</v>
      </c>
      <c r="E7126" s="6">
        <v>74980490.95691872</v>
      </c>
      <c r="F7126" s="6">
        <v>78422920.4614015</v>
      </c>
      <c r="G7126" s="6">
        <v>132389186.33229135</v>
      </c>
      <c r="H7126" s="6">
        <f>NPV(Supuestos!$B$22,C7126:G7126)+B7126</f>
        <v>101234236.10709623</v>
      </c>
      <c r="I7126" s="2">
        <f>IFERROR(IRR(B7126:G7126),"")</f>
        <v>0.33884314355248907</v>
      </c>
      <c r="J7126" s="2">
        <f>IFERROR(MIRR(B7126:G7126,Supuestos!$B$22,Supuestos!$B$22),"")</f>
        <v>0.2518211467056808</v>
      </c>
      <c r="K7126" s="6">
        <v>8035.253439342519</v>
      </c>
      <c r="L7126" s="6">
        <v>43055.138675780174</v>
      </c>
      <c r="M7126" s="6">
        <v>142017933.02174264</v>
      </c>
      <c r="N7126" s="6">
        <v>3348.379846227666</v>
      </c>
      <c r="O7126" s="6">
        <v>110537564.10449408</v>
      </c>
    </row>
    <row r="7127">
      <c r="A7127">
        <v>7123</v>
      </c>
      <c r="B7127" s="6">
        <v>-167514014.5634868</v>
      </c>
      <c r="C7127" s="6">
        <v>52605234.03156866</v>
      </c>
      <c r="D7127" s="6">
        <v>70830028.71438284</v>
      </c>
      <c r="E7127" s="6">
        <v>48971742.50707899</v>
      </c>
      <c r="F7127" s="6">
        <v>59207815.32504085</v>
      </c>
      <c r="G7127" s="6">
        <v>88962183.64392702</v>
      </c>
      <c r="H7127" s="6">
        <f>NPV(Supuestos!$B$22,C7127:G7127)+B7127</f>
        <v>47446816.214674525</v>
      </c>
      <c r="I7127" s="2">
        <f>IFERROR(IRR(B7127:G7127),"")</f>
        <v>0.24553645300231505</v>
      </c>
      <c r="J7127" s="2">
        <f>IFERROR(MIRR(B7127:G7127,Supuestos!$B$22,Supuestos!$B$22),"")</f>
        <v>0.19830256335884533</v>
      </c>
      <c r="K7127" s="6">
        <v>8208.391341820876</v>
      </c>
      <c r="L7127" s="6">
        <v>36166.647260507816</v>
      </c>
      <c r="M7127" s="6">
        <v>143764415.02461946</v>
      </c>
      <c r="N7127" s="6">
        <v>3263.718796459337</v>
      </c>
      <c r="O7127" s="6">
        <v>108885765.02148682</v>
      </c>
    </row>
    <row r="7128">
      <c r="A7128">
        <v>7124</v>
      </c>
      <c r="B7128" s="6">
        <v>-180729925.76897815</v>
      </c>
      <c r="C7128" s="6">
        <v>73082084.84049024</v>
      </c>
      <c r="D7128" s="6">
        <v>77344987.79287827</v>
      </c>
      <c r="E7128" s="6">
        <v>79818096.705758</v>
      </c>
      <c r="F7128" s="6">
        <v>65555526.1268695</v>
      </c>
      <c r="G7128" s="6">
        <v>103749260.8693157</v>
      </c>
      <c r="H7128" s="6">
        <f>NPV(Supuestos!$B$22,C7128:G7128)+B7128</f>
        <v>89464813.68512037</v>
      </c>
      <c r="I7128" s="2">
        <f>IFERROR(IRR(B7128:G7128),"")</f>
        <v>0.32346474386710666</v>
      </c>
      <c r="J7128" s="2">
        <f>IFERROR(MIRR(B7128:G7128,Supuestos!$B$22,Supuestos!$B$22),"")</f>
        <v>0.23547572067083378</v>
      </c>
      <c r="K7128" s="6">
        <v>8089.327486689336</v>
      </c>
      <c r="L7128" s="6">
        <v>44056.82078883725</v>
      </c>
      <c r="M7128" s="6">
        <v>152218721.65831515</v>
      </c>
      <c r="N7128" s="6">
        <v>3468.5304526239634</v>
      </c>
      <c r="O7128" s="6">
        <v>112445389.0775947</v>
      </c>
    </row>
    <row r="7129">
      <c r="A7129">
        <v>7125</v>
      </c>
      <c r="B7129" s="6">
        <v>-177419950.19161317</v>
      </c>
      <c r="C7129" s="6">
        <v>45890519.881772816</v>
      </c>
      <c r="D7129" s="6">
        <v>62013663.45103251</v>
      </c>
      <c r="E7129" s="6">
        <v>54341824.82959889</v>
      </c>
      <c r="F7129" s="6">
        <v>47624852.555959456</v>
      </c>
      <c r="G7129" s="6">
        <v>80172133.58573377</v>
      </c>
      <c r="H7129" s="6">
        <f>NPV(Supuestos!$B$22,C7129:G7129)+B7129</f>
        <v>17068205.905761633</v>
      </c>
      <c r="I7129" s="2">
        <f>IFERROR(IRR(B7129:G7129),"")</f>
        <v>0.1769308763313419</v>
      </c>
      <c r="J7129" s="2">
        <f>IFERROR(MIRR(B7129:G7129,Supuestos!$B$22,Supuestos!$B$22),"")</f>
        <v>0.1611357388657535</v>
      </c>
      <c r="K7129" s="6">
        <v>7529.594874215243</v>
      </c>
      <c r="L7129" s="6">
        <v>41919.25373477764</v>
      </c>
      <c r="M7129" s="6">
        <v>152169150.34742838</v>
      </c>
      <c r="N7129" s="6">
        <v>3446.4504392507174</v>
      </c>
      <c r="O7129" s="6">
        <v>109501015.09136088</v>
      </c>
    </row>
    <row r="7130">
      <c r="A7130">
        <v>7126</v>
      </c>
      <c r="B7130" s="6">
        <v>-190761803.17446566</v>
      </c>
      <c r="C7130" s="6">
        <v>48709585.22591932</v>
      </c>
      <c r="D7130" s="6">
        <v>54047543.69299683</v>
      </c>
      <c r="E7130" s="6">
        <v>58816073.75890024</v>
      </c>
      <c r="F7130" s="6">
        <v>65374950.16824661</v>
      </c>
      <c r="G7130" s="6">
        <v>106076294.31352204</v>
      </c>
      <c r="H7130" s="6">
        <f>NPV(Supuestos!$B$22,C7130:G7130)+B7130</f>
        <v>27052829.438025683</v>
      </c>
      <c r="I7130" s="2">
        <f>IFERROR(IRR(B7130:G7130),"")</f>
        <v>0.1906036284987993</v>
      </c>
      <c r="J7130" s="2">
        <f>IFERROR(MIRR(B7130:G7130,Supuestos!$B$22,Supuestos!$B$22),"")</f>
        <v>0.17064166676055414</v>
      </c>
      <c r="K7130" s="6">
        <v>7834.617964500703</v>
      </c>
      <c r="L7130" s="6">
        <v>39273.72993752382</v>
      </c>
      <c r="M7130" s="6">
        <v>166146229.5663478</v>
      </c>
      <c r="N7130" s="6">
        <v>3327.455242226521</v>
      </c>
      <c r="O7130" s="6">
        <v>109832757.44807053</v>
      </c>
    </row>
    <row r="7131">
      <c r="A7131">
        <v>7127</v>
      </c>
      <c r="B7131" s="6">
        <v>-179120046.32481283</v>
      </c>
      <c r="C7131" s="6">
        <v>60406890.55022453</v>
      </c>
      <c r="D7131" s="6">
        <v>60857027.613061324</v>
      </c>
      <c r="E7131" s="6">
        <v>52406387.97427779</v>
      </c>
      <c r="F7131" s="6">
        <v>64175289.824302934</v>
      </c>
      <c r="G7131" s="6">
        <v>114682097.79833302</v>
      </c>
      <c r="H7131" s="6">
        <f>NPV(Supuestos!$B$22,C7131:G7131)+B7131</f>
        <v>53627991.29396815</v>
      </c>
      <c r="I7131" s="2">
        <f>IFERROR(IRR(B7131:G7131),"")</f>
        <v>0.2471419130409437</v>
      </c>
      <c r="J7131" s="2">
        <f>IFERROR(MIRR(B7131:G7131,Supuestos!$B$22,Supuestos!$B$22),"")</f>
        <v>0.20130481655697618</v>
      </c>
      <c r="K7131" s="6">
        <v>7989.87029183357</v>
      </c>
      <c r="L7131" s="6">
        <v>41314.326340886975</v>
      </c>
      <c r="M7131" s="6">
        <v>152712357.63215923</v>
      </c>
      <c r="N7131" s="6">
        <v>3422.748293230931</v>
      </c>
      <c r="O7131" s="6">
        <v>111812352.4295308</v>
      </c>
    </row>
    <row r="7132">
      <c r="A7132">
        <v>7128</v>
      </c>
      <c r="B7132" s="6">
        <v>-178873219.11608398</v>
      </c>
      <c r="C7132" s="6">
        <v>40324821.66559213</v>
      </c>
      <c r="D7132" s="6">
        <v>35911109.18649836</v>
      </c>
      <c r="E7132" s="6">
        <v>44048884.55542081</v>
      </c>
      <c r="F7132" s="6">
        <v>36970129.80009103</v>
      </c>
      <c r="G7132" s="6">
        <v>84054032.50388823</v>
      </c>
      <c r="H7132" s="6">
        <f>NPV(Supuestos!$B$22,C7132:G7132)+B7132</f>
        <v>-20592078.404438615</v>
      </c>
      <c r="I7132" s="2">
        <f>IFERROR(IRR(B7132:G7132),"")</f>
        <v>0.09608813155965613</v>
      </c>
      <c r="J7132" s="2">
        <f>IFERROR(MIRR(B7132:G7132,Supuestos!$B$22,Supuestos!$B$22),"")</f>
        <v>0.11245287068158683</v>
      </c>
      <c r="K7132" s="6">
        <v>7946.284666293544</v>
      </c>
      <c r="L7132" s="6">
        <v>32950.80722562421</v>
      </c>
      <c r="M7132" s="6">
        <v>157926299.58016622</v>
      </c>
      <c r="N7132" s="6">
        <v>3251.0960820131004</v>
      </c>
      <c r="O7132" s="6">
        <v>107411835.65284525</v>
      </c>
    </row>
    <row r="7133">
      <c r="A7133">
        <v>7129</v>
      </c>
      <c r="B7133" s="6">
        <v>-186301938.68816927</v>
      </c>
      <c r="C7133" s="6">
        <v>58868006.420053</v>
      </c>
      <c r="D7133" s="6">
        <v>46332522.516197905</v>
      </c>
      <c r="E7133" s="6">
        <v>41600994.89301927</v>
      </c>
      <c r="F7133" s="6">
        <v>55786972.232467785</v>
      </c>
      <c r="G7133" s="6">
        <v>88410989.14821506</v>
      </c>
      <c r="H7133" s="6">
        <f>NPV(Supuestos!$B$22,C7133:G7133)+B7133</f>
        <v>8015784.96315217</v>
      </c>
      <c r="I7133" s="2">
        <f>IFERROR(IRR(B7133:G7133),"")</f>
        <v>0.1566195614403216</v>
      </c>
      <c r="J7133" s="2">
        <f>IFERROR(MIRR(B7133:G7133,Supuestos!$B$22,Supuestos!$B$22),"")</f>
        <v>0.14964527662000027</v>
      </c>
      <c r="K7133" s="6">
        <v>7326.682166372294</v>
      </c>
      <c r="L7133" s="6">
        <v>44086.62794374461</v>
      </c>
      <c r="M7133" s="6">
        <v>160461241.82969534</v>
      </c>
      <c r="N7133" s="6">
        <v>3425.9002201880016</v>
      </c>
      <c r="O7133" s="6">
        <v>114523043.500381</v>
      </c>
    </row>
    <row r="7134">
      <c r="A7134">
        <v>7130</v>
      </c>
      <c r="B7134" s="6">
        <v>-176120458.7137144</v>
      </c>
      <c r="C7134" s="6">
        <v>89836308.69626004</v>
      </c>
      <c r="D7134" s="6">
        <v>88007404.42867443</v>
      </c>
      <c r="E7134" s="6">
        <v>74684173.81475769</v>
      </c>
      <c r="F7134" s="6">
        <v>71643222.73459719</v>
      </c>
      <c r="G7134" s="6">
        <v>135608997.70537686</v>
      </c>
      <c r="H7134" s="6">
        <f>NPV(Supuestos!$B$22,C7134:G7134)+B7134</f>
        <v>133661454.05507787</v>
      </c>
      <c r="I7134" s="2">
        <f>IFERROR(IRR(B7134:G7134),"")</f>
        <v>0.4131944942665777</v>
      </c>
      <c r="J7134" s="2">
        <f>IFERROR(MIRR(B7134:G7134,Supuestos!$B$22,Supuestos!$B$22),"")</f>
        <v>0.2763039142311665</v>
      </c>
      <c r="K7134" s="6">
        <v>9320.030474138408</v>
      </c>
      <c r="L7134" s="6">
        <v>36921.26503989276</v>
      </c>
      <c r="M7134" s="6">
        <v>148591873.48847106</v>
      </c>
      <c r="N7134" s="6">
        <v>3465.289380867034</v>
      </c>
      <c r="O7134" s="6">
        <v>107181997.02645864</v>
      </c>
    </row>
    <row r="7135">
      <c r="A7135">
        <v>7131</v>
      </c>
      <c r="B7135" s="6">
        <v>-159044636.17572492</v>
      </c>
      <c r="C7135" s="6">
        <v>81448471.84497973</v>
      </c>
      <c r="D7135" s="6">
        <v>75109776.75239919</v>
      </c>
      <c r="E7135" s="6">
        <v>73017339.64151219</v>
      </c>
      <c r="F7135" s="6">
        <v>66149050.93888609</v>
      </c>
      <c r="G7135" s="6">
        <v>139841970.81449854</v>
      </c>
      <c r="H7135" s="6">
        <f>NPV(Supuestos!$B$22,C7135:G7135)+B7135</f>
        <v>131275636.51800221</v>
      </c>
      <c r="I7135" s="2">
        <f>IFERROR(IRR(B7135:G7135),"")</f>
        <v>0.4256432292531916</v>
      </c>
      <c r="J7135" s="2">
        <f>IFERROR(MIRR(B7135:G7135,Supuestos!$B$22,Supuestos!$B$22),"")</f>
        <v>0.28580916961464164</v>
      </c>
      <c r="K7135" s="6">
        <v>8154.176549361186</v>
      </c>
      <c r="L7135" s="6">
        <v>44480.75346772906</v>
      </c>
      <c r="M7135" s="6">
        <v>130028322.82976711</v>
      </c>
      <c r="N7135" s="6">
        <v>3420.153942145407</v>
      </c>
      <c r="O7135" s="6">
        <v>106508313.26117311</v>
      </c>
    </row>
    <row r="7136">
      <c r="A7136">
        <v>7132</v>
      </c>
      <c r="B7136" s="6">
        <v>-151138827.1354022</v>
      </c>
      <c r="C7136" s="6">
        <v>60309586.89998795</v>
      </c>
      <c r="D7136" s="6">
        <v>54027858.220932215</v>
      </c>
      <c r="E7136" s="6">
        <v>51424606.84122722</v>
      </c>
      <c r="F7136" s="6">
        <v>63410721.42871171</v>
      </c>
      <c r="G7136" s="6">
        <v>93795545.71308139</v>
      </c>
      <c r="H7136" s="6">
        <f>NPV(Supuestos!$B$22,C7136:G7136)+B7136</f>
        <v>64305851.48327463</v>
      </c>
      <c r="I7136" s="2">
        <f>IFERROR(IRR(B7136:G7136),"")</f>
        <v>0.2938002937975373</v>
      </c>
      <c r="J7136" s="2">
        <f>IFERROR(MIRR(B7136:G7136,Supuestos!$B$22,Supuestos!$B$22),"")</f>
        <v>0.22376152854254805</v>
      </c>
      <c r="K7136" s="6">
        <v>8098.025342566845</v>
      </c>
      <c r="L7136" s="6">
        <v>38817.318307894166</v>
      </c>
      <c r="M7136" s="6">
        <v>125991336.94437733</v>
      </c>
      <c r="N7136" s="6">
        <v>3470.319138932973</v>
      </c>
      <c r="O7136" s="6">
        <v>106846290.74577807</v>
      </c>
    </row>
    <row r="7137">
      <c r="A7137">
        <v>7133</v>
      </c>
      <c r="B7137" s="6">
        <v>-159392056.02973944</v>
      </c>
      <c r="C7137" s="6">
        <v>52646847.49642507</v>
      </c>
      <c r="D7137" s="6">
        <v>37420811.831687845</v>
      </c>
      <c r="E7137" s="6">
        <v>44812367.455331594</v>
      </c>
      <c r="F7137" s="6">
        <v>39260376.72632375</v>
      </c>
      <c r="G7137" s="6">
        <v>87162389.04016744</v>
      </c>
      <c r="H7137" s="6">
        <f>NPV(Supuestos!$B$22,C7137:G7137)+B7137</f>
        <v>14345268.661953516</v>
      </c>
      <c r="I7137" s="2">
        <f>IFERROR(IRR(B7137:G7137),"")</f>
        <v>0.17412035312107801</v>
      </c>
      <c r="J7137" s="2">
        <f>IFERROR(MIRR(B7137:G7137,Supuestos!$B$22,Supuestos!$B$22),"")</f>
        <v>0.15981879626257411</v>
      </c>
      <c r="K7137" s="6">
        <v>7889.214581349721</v>
      </c>
      <c r="L7137" s="6">
        <v>35581.65075439267</v>
      </c>
      <c r="M7137" s="6">
        <v>136935153.7929356</v>
      </c>
      <c r="N7137" s="6">
        <v>3332.3169817837575</v>
      </c>
      <c r="O7137" s="6">
        <v>109138125.35921396</v>
      </c>
    </row>
    <row r="7138">
      <c r="A7138">
        <v>7134</v>
      </c>
      <c r="B7138" s="6">
        <v>-157097222.4923973</v>
      </c>
      <c r="C7138" s="6">
        <v>49328294.30017896</v>
      </c>
      <c r="D7138" s="6">
        <v>61368478.8209268</v>
      </c>
      <c r="E7138" s="6">
        <v>49635246.12676826</v>
      </c>
      <c r="F7138" s="6">
        <v>64083569.015099265</v>
      </c>
      <c r="G7138" s="6">
        <v>108141365.41643047</v>
      </c>
      <c r="H7138" s="6">
        <f>NPV(Supuestos!$B$22,C7138:G7138)+B7138</f>
        <v>61004493.9995262</v>
      </c>
      <c r="I7138" s="2">
        <f>IFERROR(IRR(B7138:G7138),"")</f>
        <v>0.2739519365169071</v>
      </c>
      <c r="J7138" s="2">
        <f>IFERROR(MIRR(B7138:G7138,Supuestos!$B$22,Supuestos!$B$22),"")</f>
        <v>0.21731498091938617</v>
      </c>
      <c r="K7138" s="6">
        <v>8398.787272666072</v>
      </c>
      <c r="L7138" s="6">
        <v>37595.05928631978</v>
      </c>
      <c r="M7138" s="6">
        <v>131836990.05647178</v>
      </c>
      <c r="N7138" s="6">
        <v>3538.291893992573</v>
      </c>
      <c r="O7138" s="6">
        <v>111083835.92874354</v>
      </c>
    </row>
    <row r="7139">
      <c r="A7139">
        <v>7135</v>
      </c>
      <c r="B7139" s="6">
        <v>-163970318.62505564</v>
      </c>
      <c r="C7139" s="6">
        <v>68684646.20697281</v>
      </c>
      <c r="D7139" s="6">
        <v>55489002.40841869</v>
      </c>
      <c r="E7139" s="6">
        <v>66290139.37294823</v>
      </c>
      <c r="F7139" s="6">
        <v>63786555.585370556</v>
      </c>
      <c r="G7139" s="6">
        <v>96610807.89614518</v>
      </c>
      <c r="H7139" s="6">
        <f>NPV(Supuestos!$B$22,C7139:G7139)+B7139</f>
        <v>71663700.23569268</v>
      </c>
      <c r="I7139" s="2">
        <f>IFERROR(IRR(B7139:G7139),"")</f>
        <v>0.3006814281560385</v>
      </c>
      <c r="J7139" s="2">
        <f>IFERROR(MIRR(B7139:G7139,Supuestos!$B$22,Supuestos!$B$22),"")</f>
        <v>0.22574294230792535</v>
      </c>
      <c r="K7139" s="6">
        <v>7733.677054585298</v>
      </c>
      <c r="L7139" s="6">
        <v>41427.01987084731</v>
      </c>
      <c r="M7139" s="6">
        <v>138339663.18385395</v>
      </c>
      <c r="N7139" s="6">
        <v>3184.2073619676135</v>
      </c>
      <c r="O7139" s="6">
        <v>108708582.81641714</v>
      </c>
    </row>
    <row r="7140">
      <c r="A7140">
        <v>7136</v>
      </c>
      <c r="B7140" s="6">
        <v>-175185309.18801883</v>
      </c>
      <c r="C7140" s="6">
        <v>59595433.75233123</v>
      </c>
      <c r="D7140" s="6">
        <v>66728843.19335181</v>
      </c>
      <c r="E7140" s="6">
        <v>70358531.66765597</v>
      </c>
      <c r="F7140" s="6">
        <v>82525660.78530061</v>
      </c>
      <c r="G7140" s="6">
        <v>109521593.78141694</v>
      </c>
      <c r="H7140" s="6">
        <f>NPV(Supuestos!$B$22,C7140:G7140)+B7140</f>
        <v>81670969.94182348</v>
      </c>
      <c r="I7140" s="2">
        <f>IFERROR(IRR(B7140:G7140),"")</f>
        <v>0.30150430147512647</v>
      </c>
      <c r="J7140" s="2">
        <f>IFERROR(MIRR(B7140:G7140,Supuestos!$B$22,Supuestos!$B$22),"")</f>
        <v>0.23067492499550357</v>
      </c>
      <c r="K7140" s="6">
        <v>8315.311100793917</v>
      </c>
      <c r="L7140" s="6">
        <v>40983.504966142005</v>
      </c>
      <c r="M7140" s="6">
        <v>147922061.68446657</v>
      </c>
      <c r="N7140" s="6">
        <v>3528.676071856171</v>
      </c>
      <c r="O7140" s="6">
        <v>111636690.12215811</v>
      </c>
    </row>
    <row r="7141">
      <c r="A7141">
        <v>7137</v>
      </c>
      <c r="B7141" s="6">
        <v>-183748503.59849045</v>
      </c>
      <c r="C7141" s="6">
        <v>68807062.98533161</v>
      </c>
      <c r="D7141" s="6">
        <v>61903921.37292882</v>
      </c>
      <c r="E7141" s="6">
        <v>63707038.70539414</v>
      </c>
      <c r="F7141" s="6">
        <v>62235472.71167497</v>
      </c>
      <c r="G7141" s="6">
        <v>111435329.22105923</v>
      </c>
      <c r="H7141" s="6">
        <f>NPV(Supuestos!$B$22,C7141:G7141)+B7141</f>
        <v>61966477.13025893</v>
      </c>
      <c r="I7141" s="2">
        <f>IFERROR(IRR(B7141:G7141),"")</f>
        <v>0.2637392603494082</v>
      </c>
      <c r="J7141" s="2">
        <f>IFERROR(MIRR(B7141:G7141,Supuestos!$B$22,Supuestos!$B$22),"")</f>
        <v>0.20822110099536983</v>
      </c>
      <c r="K7141" s="6">
        <v>8742.507985613012</v>
      </c>
      <c r="L7141" s="6">
        <v>36622.3816773055</v>
      </c>
      <c r="M7141" s="6">
        <v>158134786.45720956</v>
      </c>
      <c r="N7141" s="6">
        <v>3490.5513593616583</v>
      </c>
      <c r="O7141" s="6">
        <v>108596028.56525834</v>
      </c>
    </row>
    <row r="7142">
      <c r="A7142">
        <v>7138</v>
      </c>
      <c r="B7142" s="6">
        <v>-153758036.28241077</v>
      </c>
      <c r="C7142" s="6">
        <v>68327069.47174658</v>
      </c>
      <c r="D7142" s="6">
        <v>77359751.04612347</v>
      </c>
      <c r="E7142" s="6">
        <v>89477902.86186466</v>
      </c>
      <c r="F7142" s="6">
        <v>79096488.71160059</v>
      </c>
      <c r="G7142" s="6">
        <v>115914890.98692062</v>
      </c>
      <c r="H7142" s="6">
        <f>NPV(Supuestos!$B$22,C7142:G7142)+B7142</f>
        <v>133132874.85844931</v>
      </c>
      <c r="I7142" s="2">
        <f>IFERROR(IRR(B7142:G7142),"")</f>
        <v>0.432787013322269</v>
      </c>
      <c r="J7142" s="2">
        <f>IFERROR(MIRR(B7142:G7142,Supuestos!$B$22,Supuestos!$B$22),"")</f>
        <v>0.2914590635568264</v>
      </c>
      <c r="K7142" s="6">
        <v>8476.70602512371</v>
      </c>
      <c r="L7142" s="6">
        <v>40828.36525461312</v>
      </c>
      <c r="M7142" s="6">
        <v>126070832.30243233</v>
      </c>
      <c r="N7142" s="6">
        <v>3261.326112256696</v>
      </c>
      <c r="O7142" s="6">
        <v>113281253.26202904</v>
      </c>
    </row>
    <row r="7143">
      <c r="A7143">
        <v>7139</v>
      </c>
      <c r="B7143" s="6">
        <v>-158732102.33984548</v>
      </c>
      <c r="C7143" s="6">
        <v>20002292.29080294</v>
      </c>
      <c r="D7143" s="6">
        <v>26733528.391477738</v>
      </c>
      <c r="E7143" s="6">
        <v>18408688.70381228</v>
      </c>
      <c r="F7143" s="6">
        <v>36910187.32438427</v>
      </c>
      <c r="G7143" s="6">
        <v>63683963.22215092</v>
      </c>
      <c r="H7143" s="6">
        <f>NPV(Supuestos!$B$22,C7143:G7143)+B7143</f>
        <v>-53261060.49629735</v>
      </c>
      <c r="I7143" s="2">
        <f>IFERROR(IRR(B7143:G7143),"")</f>
        <v>0.012152017522336432</v>
      </c>
      <c r="J7143" s="2">
        <f>IFERROR(MIRR(B7143:G7143,Supuestos!$B$22,Supuestos!$B$22),"")</f>
        <v>0.050506018459836044</v>
      </c>
      <c r="K7143" s="6">
        <v>7779.71083467365</v>
      </c>
      <c r="L7143" s="6">
        <v>32450.184208011517</v>
      </c>
      <c r="M7143" s="6">
        <v>138535858.36622763</v>
      </c>
      <c r="N7143" s="6">
        <v>3474.7389014189444</v>
      </c>
      <c r="O7143" s="6">
        <v>114195544.66088289</v>
      </c>
    </row>
    <row r="7144">
      <c r="A7144">
        <v>7140</v>
      </c>
      <c r="B7144" s="6">
        <v>-179477183.04784685</v>
      </c>
      <c r="C7144" s="6">
        <v>75226577.95664841</v>
      </c>
      <c r="D7144" s="6">
        <v>61807362.30181484</v>
      </c>
      <c r="E7144" s="6">
        <v>78352978.28322166</v>
      </c>
      <c r="F7144" s="6">
        <v>67668833.58578354</v>
      </c>
      <c r="G7144" s="6">
        <v>107456056.47187404</v>
      </c>
      <c r="H7144" s="6">
        <f>NPV(Supuestos!$B$22,C7144:G7144)+B7144</f>
        <v>82830520.37828845</v>
      </c>
      <c r="I7144" s="2">
        <f>IFERROR(IRR(B7144:G7144),"")</f>
        <v>0.309009488302746</v>
      </c>
      <c r="J7144" s="2">
        <f>IFERROR(MIRR(B7144:G7144,Supuestos!$B$22,Supuestos!$B$22),"")</f>
        <v>0.22988700125432104</v>
      </c>
      <c r="K7144" s="6">
        <v>8379.889355350067</v>
      </c>
      <c r="L7144" s="6">
        <v>40131.078077540755</v>
      </c>
      <c r="M7144" s="6">
        <v>152573663.52779037</v>
      </c>
      <c r="N7144" s="6">
        <v>3286.9366221750774</v>
      </c>
      <c r="O7144" s="6">
        <v>114736101.53813677</v>
      </c>
    </row>
    <row r="7145">
      <c r="A7145">
        <v>7141</v>
      </c>
      <c r="B7145" s="6">
        <v>-164206533.41677108</v>
      </c>
      <c r="C7145" s="6">
        <v>73132352.28927302</v>
      </c>
      <c r="D7145" s="6">
        <v>59430666.98805189</v>
      </c>
      <c r="E7145" s="6">
        <v>73903353.92307334</v>
      </c>
      <c r="F7145" s="6">
        <v>88977163.46313909</v>
      </c>
      <c r="G7145" s="6">
        <v>128881844.49794534</v>
      </c>
      <c r="H7145" s="6">
        <f>NPV(Supuestos!$B$22,C7145:G7145)+B7145</f>
        <v>115176095.15439348</v>
      </c>
      <c r="I7145" s="2">
        <f>IFERROR(IRR(B7145:G7145),"")</f>
        <v>0.3748691565420032</v>
      </c>
      <c r="J7145" s="2">
        <f>IFERROR(MIRR(B7145:G7145,Supuestos!$B$22,Supuestos!$B$22),"")</f>
        <v>0.26784640814216387</v>
      </c>
      <c r="K7145" s="6">
        <v>8584.29483352481</v>
      </c>
      <c r="L7145" s="6">
        <v>40091.91595128105</v>
      </c>
      <c r="M7145" s="6">
        <v>136673667.25943565</v>
      </c>
      <c r="N7145" s="6">
        <v>3501.940455660224</v>
      </c>
      <c r="O7145" s="6">
        <v>105744009.14425379</v>
      </c>
    </row>
    <row r="7146">
      <c r="A7146">
        <v>7142</v>
      </c>
      <c r="B7146" s="6">
        <v>-177351010.62846103</v>
      </c>
      <c r="C7146" s="6">
        <v>57429242.27582276</v>
      </c>
      <c r="D7146" s="6">
        <v>66115237.97129065</v>
      </c>
      <c r="E7146" s="6">
        <v>66565395.21929121</v>
      </c>
      <c r="F7146" s="6">
        <v>71604456.6355126</v>
      </c>
      <c r="G7146" s="6">
        <v>100985167.28541192</v>
      </c>
      <c r="H7146" s="6">
        <f>NPV(Supuestos!$B$22,C7146:G7146)+B7146</f>
        <v>63672910.176283166</v>
      </c>
      <c r="I7146" s="2">
        <f>IFERROR(IRR(B7146:G7146),"")</f>
        <v>0.2685655694833042</v>
      </c>
      <c r="J7146" s="2">
        <f>IFERROR(MIRR(B7146:G7146,Supuestos!$B$22,Supuestos!$B$22),"")</f>
        <v>0.21213264347463667</v>
      </c>
      <c r="K7146" s="6">
        <v>8530.435001110103</v>
      </c>
      <c r="L7146" s="6">
        <v>36737.50304563757</v>
      </c>
      <c r="M7146" s="6">
        <v>152280060.08174938</v>
      </c>
      <c r="N7146" s="6">
        <v>3335.6762191901603</v>
      </c>
      <c r="O7146" s="6">
        <v>109784030.38323212</v>
      </c>
    </row>
    <row r="7147">
      <c r="A7147">
        <v>7143</v>
      </c>
      <c r="B7147" s="6">
        <v>-171690573.15654817</v>
      </c>
      <c r="C7147" s="6">
        <v>79830432.77940749</v>
      </c>
      <c r="D7147" s="6">
        <v>91842744.06770208</v>
      </c>
      <c r="E7147" s="6">
        <v>70133621.89685598</v>
      </c>
      <c r="F7147" s="6">
        <v>80694937.42345545</v>
      </c>
      <c r="G7147" s="6">
        <v>122300645.15429121</v>
      </c>
      <c r="H7147" s="6">
        <f>NPV(Supuestos!$B$22,C7147:G7147)+B7147</f>
        <v>127641332.31432691</v>
      </c>
      <c r="I7147" s="2">
        <f>IFERROR(IRR(B7147:G7147),"")</f>
        <v>0.40495702341253664</v>
      </c>
      <c r="J7147" s="2">
        <f>IFERROR(MIRR(B7147:G7147,Supuestos!$B$22,Supuestos!$B$22),"")</f>
        <v>0.27404909386251886</v>
      </c>
      <c r="K7147" s="6">
        <v>8506.953617007766</v>
      </c>
      <c r="L7147" s="6">
        <v>42058.524894614005</v>
      </c>
      <c r="M7147" s="6">
        <v>143067379.51828834</v>
      </c>
      <c r="N7147" s="6">
        <v>3419.7645959444344</v>
      </c>
      <c r="O7147" s="6">
        <v>110230998.22391458</v>
      </c>
    </row>
    <row r="7148">
      <c r="A7148">
        <v>7144</v>
      </c>
      <c r="B7148" s="6">
        <v>-154194590.67694125</v>
      </c>
      <c r="C7148" s="6">
        <v>74992357.4159957</v>
      </c>
      <c r="D7148" s="6">
        <v>84731009.64386849</v>
      </c>
      <c r="E7148" s="6">
        <v>81227333.6931815</v>
      </c>
      <c r="F7148" s="6">
        <v>80864919.15336871</v>
      </c>
      <c r="G7148" s="6">
        <v>121101444.19188157</v>
      </c>
      <c r="H7148" s="6">
        <f>NPV(Supuestos!$B$22,C7148:G7148)+B7148</f>
        <v>142386895.22543395</v>
      </c>
      <c r="I7148" s="2">
        <f>IFERROR(IRR(B7148:G7148),"")</f>
        <v>0.4563747321397738</v>
      </c>
      <c r="J7148" s="2">
        <f>IFERROR(MIRR(B7148:G7148,Supuestos!$B$22,Supuestos!$B$22),"")</f>
        <v>0.29933109224658283</v>
      </c>
      <c r="K7148" s="6">
        <v>8801.032087633443</v>
      </c>
      <c r="L7148" s="6">
        <v>41883.64555451979</v>
      </c>
      <c r="M7148" s="6">
        <v>124705045.99914968</v>
      </c>
      <c r="N7148" s="6">
        <v>3391.2545214407146</v>
      </c>
      <c r="O7148" s="6">
        <v>116352155.45698601</v>
      </c>
    </row>
    <row r="7149">
      <c r="A7149">
        <v>7145</v>
      </c>
      <c r="B7149" s="6">
        <v>-188021198.09298635</v>
      </c>
      <c r="C7149" s="6">
        <v>48242764.95833735</v>
      </c>
      <c r="D7149" s="6">
        <v>47683045.715331785</v>
      </c>
      <c r="E7149" s="6">
        <v>49335972.00547038</v>
      </c>
      <c r="F7149" s="6">
        <v>51477155.6348981</v>
      </c>
      <c r="G7149" s="6">
        <v>110934948.77651714</v>
      </c>
      <c r="H7149" s="6">
        <f>NPV(Supuestos!$B$22,C7149:G7149)+B7149</f>
        <v>12382692.710516438</v>
      </c>
      <c r="I7149" s="2">
        <f>IFERROR(IRR(B7149:G7149),"")</f>
        <v>0.16371435168167836</v>
      </c>
      <c r="J7149" s="2">
        <f>IFERROR(MIRR(B7149:G7149,Supuestos!$B$22,Supuestos!$B$22),"")</f>
        <v>0.1546350000890051</v>
      </c>
      <c r="K7149" s="6">
        <v>7870.381203413795</v>
      </c>
      <c r="L7149" s="6">
        <v>38888.08227170965</v>
      </c>
      <c r="M7149" s="6">
        <v>163536075.55314052</v>
      </c>
      <c r="N7149" s="6">
        <v>3438.3174592008195</v>
      </c>
      <c r="O7149" s="6">
        <v>109932763.01169117</v>
      </c>
    </row>
    <row r="7150">
      <c r="A7150">
        <v>7146</v>
      </c>
      <c r="B7150" s="6">
        <v>-170447358.60046515</v>
      </c>
      <c r="C7150" s="6">
        <v>75701920.07650605</v>
      </c>
      <c r="D7150" s="6">
        <v>55844853.103349105</v>
      </c>
      <c r="E7150" s="6">
        <v>76917367.29203948</v>
      </c>
      <c r="F7150" s="6">
        <v>79264220.2815938</v>
      </c>
      <c r="G7150" s="6">
        <v>122985661.50233574</v>
      </c>
      <c r="H7150" s="6">
        <f>NPV(Supuestos!$B$22,C7150:G7150)+B7150</f>
        <v>101651347.84743205</v>
      </c>
      <c r="I7150" s="2">
        <f>IFERROR(IRR(B7150:G7150),"")</f>
        <v>0.3464428214490983</v>
      </c>
      <c r="J7150" s="2">
        <f>IFERROR(MIRR(B7150:G7150,Supuestos!$B$22,Supuestos!$B$22),"")</f>
        <v>0.25179176930915004</v>
      </c>
      <c r="K7150" s="6">
        <v>8078.625712148899</v>
      </c>
      <c r="L7150" s="6">
        <v>43690.507249723996</v>
      </c>
      <c r="M7150" s="6">
        <v>142210618.1809093</v>
      </c>
      <c r="N7150" s="6">
        <v>3439.368016862621</v>
      </c>
      <c r="O7150" s="6">
        <v>109276357.0265475</v>
      </c>
    </row>
    <row r="7151">
      <c r="A7151">
        <v>7147</v>
      </c>
      <c r="B7151" s="6">
        <v>-168826853.43259054</v>
      </c>
      <c r="C7151" s="6">
        <v>46875519.456304796</v>
      </c>
      <c r="D7151" s="6">
        <v>70101188.42234111</v>
      </c>
      <c r="E7151" s="6">
        <v>53353747.10070263</v>
      </c>
      <c r="F7151" s="6">
        <v>64244539.02341449</v>
      </c>
      <c r="G7151" s="6">
        <v>92232522.39706588</v>
      </c>
      <c r="H7151" s="6">
        <f>NPV(Supuestos!$B$22,C7151:G7151)+B7151</f>
        <v>48185477.50966003</v>
      </c>
      <c r="I7151" s="2">
        <f>IFERROR(IRR(B7151:G7151),"")</f>
        <v>0.2430869955830806</v>
      </c>
      <c r="J7151" s="2">
        <f>IFERROR(MIRR(B7151:G7151,Supuestos!$B$22,Supuestos!$B$22),"")</f>
        <v>0.1987080681403819</v>
      </c>
      <c r="K7151" s="6">
        <v>7833.399200750607</v>
      </c>
      <c r="L7151" s="6">
        <v>39612.30526033294</v>
      </c>
      <c r="M7151" s="6">
        <v>144002933.40329605</v>
      </c>
      <c r="N7151" s="6">
        <v>3324.6893355002007</v>
      </c>
      <c r="O7151" s="6">
        <v>108462488.39362861</v>
      </c>
    </row>
    <row r="7152">
      <c r="A7152">
        <v>7148</v>
      </c>
      <c r="B7152" s="6">
        <v>-172597827.54565057</v>
      </c>
      <c r="C7152" s="6">
        <v>66860612.243576184</v>
      </c>
      <c r="D7152" s="6">
        <v>60442073.84197247</v>
      </c>
      <c r="E7152" s="6">
        <v>47199633.38487908</v>
      </c>
      <c r="F7152" s="6">
        <v>54887977.18043084</v>
      </c>
      <c r="G7152" s="6">
        <v>107613706.95242378</v>
      </c>
      <c r="H7152" s="6">
        <f>NPV(Supuestos!$B$22,C7152:G7152)+B7152</f>
        <v>52807729.601875536</v>
      </c>
      <c r="I7152" s="2">
        <f>IFERROR(IRR(B7152:G7152),"")</f>
        <v>0.25398093357444784</v>
      </c>
      <c r="J7152" s="2">
        <f>IFERROR(MIRR(B7152:G7152,Supuestos!$B$22,Supuestos!$B$22),"")</f>
        <v>0.202515575126047</v>
      </c>
      <c r="K7152" s="6">
        <v>7973.376115470874</v>
      </c>
      <c r="L7152" s="6">
        <v>39418.206292479</v>
      </c>
      <c r="M7152" s="6">
        <v>147454132.78027812</v>
      </c>
      <c r="N7152" s="6">
        <v>3396.0354247130454</v>
      </c>
      <c r="O7152" s="6">
        <v>109106399.49256961</v>
      </c>
    </row>
    <row r="7153">
      <c r="A7153">
        <v>7149</v>
      </c>
      <c r="B7153" s="6">
        <v>-163629537.8422589</v>
      </c>
      <c r="C7153" s="6">
        <v>111165721.08212394</v>
      </c>
      <c r="D7153" s="6">
        <v>107562384.04587904</v>
      </c>
      <c r="E7153" s="6">
        <v>98344391.00963035</v>
      </c>
      <c r="F7153" s="6">
        <v>102061957.43418586</v>
      </c>
      <c r="G7153" s="6">
        <v>143600135.4345532</v>
      </c>
      <c r="H7153" s="6">
        <f>NPV(Supuestos!$B$22,C7153:G7153)+B7153</f>
        <v>218039959.70765626</v>
      </c>
      <c r="I7153" s="2">
        <f>IFERROR(IRR(B7153:G7153),"")</f>
        <v>0.6051681857605211</v>
      </c>
      <c r="J7153" s="2">
        <f>IFERROR(MIRR(B7153:G7153,Supuestos!$B$22,Supuestos!$B$22),"")</f>
        <v>0.35042354447209556</v>
      </c>
      <c r="K7153" s="6">
        <v>9079.578904155516</v>
      </c>
      <c r="L7153" s="6">
        <v>42100.999787822286</v>
      </c>
      <c r="M7153" s="6">
        <v>133048789.88086952</v>
      </c>
      <c r="N7153" s="6">
        <v>3353.498221654445</v>
      </c>
      <c r="O7153" s="6">
        <v>105027363.14884187</v>
      </c>
    </row>
    <row r="7154">
      <c r="A7154">
        <v>7150</v>
      </c>
      <c r="B7154" s="6">
        <v>-157927790.48723292</v>
      </c>
      <c r="C7154" s="6">
        <v>25757204.475482937</v>
      </c>
      <c r="D7154" s="6">
        <v>24233141.522286374</v>
      </c>
      <c r="E7154" s="6">
        <v>33937235.070797846</v>
      </c>
      <c r="F7154" s="6">
        <v>25144540.56912014</v>
      </c>
      <c r="G7154" s="6">
        <v>70822757.57294008</v>
      </c>
      <c r="H7154" s="6">
        <f>NPV(Supuestos!$B$22,C7154:G7154)+B7154</f>
        <v>-42109761.38653857</v>
      </c>
      <c r="I7154" s="2">
        <f>IFERROR(IRR(B7154:G7154),"")</f>
        <v>0.03830031528778699</v>
      </c>
      <c r="J7154" s="2">
        <f>IFERROR(MIRR(B7154:G7154,Supuestos!$B$22,Supuestos!$B$22),"")</f>
        <v>0.07144127714794934</v>
      </c>
      <c r="K7154" s="6">
        <v>7654.931646791212</v>
      </c>
      <c r="L7154" s="6">
        <v>35010.27460191163</v>
      </c>
      <c r="M7154" s="6">
        <v>136487689.766191</v>
      </c>
      <c r="N7154" s="6">
        <v>3656.138403682659</v>
      </c>
      <c r="O7154" s="6">
        <v>112767365.0019</v>
      </c>
    </row>
    <row r="7155">
      <c r="A7155">
        <v>7151</v>
      </c>
      <c r="B7155" s="6">
        <v>-180962142.82345355</v>
      </c>
      <c r="C7155" s="6">
        <v>62509243.54722728</v>
      </c>
      <c r="D7155" s="6">
        <v>65884732.03383121</v>
      </c>
      <c r="E7155" s="6">
        <v>59210925.21707928</v>
      </c>
      <c r="F7155" s="6">
        <v>65137328.27542748</v>
      </c>
      <c r="G7155" s="6">
        <v>100862437.3394475</v>
      </c>
      <c r="H7155" s="6">
        <f>NPV(Supuestos!$B$22,C7155:G7155)+B7155</f>
        <v>55483693.60384477</v>
      </c>
      <c r="I7155" s="2">
        <f>IFERROR(IRR(B7155:G7155),"")</f>
        <v>0.2531813012592288</v>
      </c>
      <c r="J7155" s="2">
        <f>IFERROR(MIRR(B7155:G7155,Supuestos!$B$22,Supuestos!$B$22),"")</f>
        <v>0.20263444787615903</v>
      </c>
      <c r="K7155" s="6">
        <v>7725.071764694042</v>
      </c>
      <c r="L7155" s="6">
        <v>44325.12255258034</v>
      </c>
      <c r="M7155" s="6">
        <v>153568962.60765022</v>
      </c>
      <c r="N7155" s="6">
        <v>3410.8304359018803</v>
      </c>
      <c r="O7155" s="6">
        <v>109539784.98092628</v>
      </c>
    </row>
    <row r="7156">
      <c r="A7156">
        <v>7152</v>
      </c>
      <c r="B7156" s="6">
        <v>-160022636.97531438</v>
      </c>
      <c r="C7156" s="6">
        <v>51537829.72050977</v>
      </c>
      <c r="D7156" s="6">
        <v>62018496.28552609</v>
      </c>
      <c r="E7156" s="6">
        <v>71146668.20485124</v>
      </c>
      <c r="F7156" s="6">
        <v>47356300.082591385</v>
      </c>
      <c r="G7156" s="6">
        <v>77514414.84245065</v>
      </c>
      <c r="H7156" s="6">
        <f>NPV(Supuestos!$B$22,C7156:G7156)+B7156</f>
        <v>49226468.547237515</v>
      </c>
      <c r="I7156" s="2">
        <f>IFERROR(IRR(B7156:G7156),"")</f>
        <v>0.2561759747398486</v>
      </c>
      <c r="J7156" s="2">
        <f>IFERROR(MIRR(B7156:G7156,Supuestos!$B$22,Supuestos!$B$22),"")</f>
        <v>0.2028217948675719</v>
      </c>
      <c r="K7156" s="6">
        <v>7930.002116996398</v>
      </c>
      <c r="L7156" s="6">
        <v>40533.01552058034</v>
      </c>
      <c r="M7156" s="6">
        <v>134308485.06439838</v>
      </c>
      <c r="N7156" s="6">
        <v>3358.806170274814</v>
      </c>
      <c r="O7156" s="6">
        <v>115971004.86362822</v>
      </c>
    </row>
    <row r="7157">
      <c r="A7157">
        <v>7153</v>
      </c>
      <c r="B7157" s="6">
        <v>-162241211.25870326</v>
      </c>
      <c r="C7157" s="6">
        <v>72256558.78593034</v>
      </c>
      <c r="D7157" s="6">
        <v>54789905.307557955</v>
      </c>
      <c r="E7157" s="6">
        <v>67935093.69483677</v>
      </c>
      <c r="F7157" s="6">
        <v>75508881.60853542</v>
      </c>
      <c r="G7157" s="6">
        <v>99371938.54310408</v>
      </c>
      <c r="H7157" s="6">
        <f>NPV(Supuestos!$B$22,C7157:G7157)+B7157</f>
        <v>85473031.82407477</v>
      </c>
      <c r="I7157" s="2">
        <f>IFERROR(IRR(B7157:G7157),"")</f>
        <v>0.3298332985653853</v>
      </c>
      <c r="J7157" s="2">
        <f>IFERROR(MIRR(B7157:G7157,Supuestos!$B$22,Supuestos!$B$22),"")</f>
        <v>0.24068865500774694</v>
      </c>
      <c r="K7157" s="6">
        <v>8596.622984078705</v>
      </c>
      <c r="L7157" s="6">
        <v>36970.22788860361</v>
      </c>
      <c r="M7157" s="6">
        <v>136815682.39519948</v>
      </c>
      <c r="N7157" s="6">
        <v>3285.825516252468</v>
      </c>
      <c r="O7157" s="6">
        <v>108560252.1536418</v>
      </c>
    </row>
    <row r="7158">
      <c r="A7158">
        <v>7154</v>
      </c>
      <c r="B7158" s="6">
        <v>-147273146.13629386</v>
      </c>
      <c r="C7158" s="6">
        <v>50816864.4797404</v>
      </c>
      <c r="D7158" s="6">
        <v>57238016.03542982</v>
      </c>
      <c r="E7158" s="6">
        <v>66988606.14113423</v>
      </c>
      <c r="F7158" s="6">
        <v>69317539.90590943</v>
      </c>
      <c r="G7158" s="6">
        <v>101987368.34722984</v>
      </c>
      <c r="H7158" s="6">
        <f>NPV(Supuestos!$B$22,C7158:G7158)+B7158</f>
        <v>80571838.09860897</v>
      </c>
      <c r="I7158" s="2">
        <f>IFERROR(IRR(B7158:G7158),"")</f>
        <v>0.32480865288896327</v>
      </c>
      <c r="J7158" s="2">
        <f>IFERROR(MIRR(B7158:G7158,Supuestos!$B$22,Supuestos!$B$22),"")</f>
        <v>0.24396463231465648</v>
      </c>
      <c r="K7158" s="6">
        <v>8557.790023388061</v>
      </c>
      <c r="L7158" s="6">
        <v>37142.504764892</v>
      </c>
      <c r="M7158" s="6">
        <v>121844525.59864296</v>
      </c>
      <c r="N7158" s="6">
        <v>3466.272121357421</v>
      </c>
      <c r="O7158" s="6">
        <v>110153662.5239576</v>
      </c>
    </row>
    <row r="7159">
      <c r="A7159">
        <v>7155</v>
      </c>
      <c r="B7159" s="6">
        <v>-168841608.50826252</v>
      </c>
      <c r="C7159" s="6">
        <v>57113045.401460834</v>
      </c>
      <c r="D7159" s="6">
        <v>71722005.35378806</v>
      </c>
      <c r="E7159" s="6">
        <v>67859783.58181727</v>
      </c>
      <c r="F7159" s="6">
        <v>68818188.2117675</v>
      </c>
      <c r="G7159" s="6">
        <v>112984610.01577275</v>
      </c>
      <c r="H7159" s="6">
        <f>NPV(Supuestos!$B$22,C7159:G7159)+B7159</f>
        <v>81675287.29611427</v>
      </c>
      <c r="I7159" s="2">
        <f>IFERROR(IRR(B7159:G7159),"")</f>
        <v>0.3082569427772948</v>
      </c>
      <c r="J7159" s="2">
        <f>IFERROR(MIRR(B7159:G7159,Supuestos!$B$22,Supuestos!$B$22),"")</f>
        <v>0.23360567747939376</v>
      </c>
      <c r="K7159" s="6">
        <v>8515.984065460138</v>
      </c>
      <c r="L7159" s="6">
        <v>37733.804528698995</v>
      </c>
      <c r="M7159" s="6">
        <v>143134370.26061547</v>
      </c>
      <c r="N7159" s="6">
        <v>3311.401481150339</v>
      </c>
      <c r="O7159" s="6">
        <v>111021457.11998038</v>
      </c>
    </row>
    <row r="7160">
      <c r="A7160">
        <v>7156</v>
      </c>
      <c r="B7160" s="6">
        <v>-174139985.9894476</v>
      </c>
      <c r="C7160" s="6">
        <v>40609956.3276899</v>
      </c>
      <c r="D7160" s="6">
        <v>45352369.42463947</v>
      </c>
      <c r="E7160" s="6">
        <v>50323221.991679326</v>
      </c>
      <c r="F7160" s="6">
        <v>39471503.20406595</v>
      </c>
      <c r="G7160" s="6">
        <v>82497854.25905564</v>
      </c>
      <c r="H7160" s="6">
        <f>NPV(Supuestos!$B$22,C7160:G7160)+B7160</f>
        <v>-3436201.2772458717</v>
      </c>
      <c r="I7160" s="2">
        <f>IFERROR(IRR(B7160:G7160),"")</f>
        <v>0.132512256334544</v>
      </c>
      <c r="J7160" s="2">
        <f>IFERROR(MIRR(B7160:G7160,Supuestos!$B$22,Supuestos!$B$22),"")</f>
        <v>0.13546507426994614</v>
      </c>
      <c r="K7160" s="6">
        <v>7561.678694687864</v>
      </c>
      <c r="L7160" s="6">
        <v>38463.188850572566</v>
      </c>
      <c r="M7160" s="6">
        <v>150872283.93655717</v>
      </c>
      <c r="N7160" s="6">
        <v>3431.1652684894702</v>
      </c>
      <c r="O7160" s="6">
        <v>107720779.49747328</v>
      </c>
    </row>
    <row r="7161">
      <c r="A7161">
        <v>7157</v>
      </c>
      <c r="B7161" s="6">
        <v>-176376079.35169792</v>
      </c>
      <c r="C7161" s="6">
        <v>52949656.07140923</v>
      </c>
      <c r="D7161" s="6">
        <v>68934557.63970283</v>
      </c>
      <c r="E7161" s="6">
        <v>49980092.9054448</v>
      </c>
      <c r="F7161" s="6">
        <v>70771952.31392524</v>
      </c>
      <c r="G7161" s="6">
        <v>96910234.78589982</v>
      </c>
      <c r="H7161" s="6">
        <f>NPV(Supuestos!$B$22,C7161:G7161)+B7161</f>
        <v>49083846.51873716</v>
      </c>
      <c r="I7161" s="2">
        <f>IFERROR(IRR(B7161:G7161),"")</f>
        <v>0.24090957396710505</v>
      </c>
      <c r="J7161" s="2">
        <f>IFERROR(MIRR(B7161:G7161,Supuestos!$B$22,Supuestos!$B$22),"")</f>
        <v>0.1973766546430893</v>
      </c>
      <c r="K7161" s="6">
        <v>8546.554275214206</v>
      </c>
      <c r="L7161" s="6">
        <v>37034.435636099435</v>
      </c>
      <c r="M7161" s="6">
        <v>151054734.21442983</v>
      </c>
      <c r="N7161" s="6">
        <v>3643.1051650394998</v>
      </c>
      <c r="O7161" s="6">
        <v>110566179.96590172</v>
      </c>
    </row>
    <row r="7162">
      <c r="A7162">
        <v>7158</v>
      </c>
      <c r="B7162" s="6">
        <v>-170586202.04194012</v>
      </c>
      <c r="C7162" s="6">
        <v>78109600.58037217</v>
      </c>
      <c r="D7162" s="6">
        <v>81190365.82583587</v>
      </c>
      <c r="E7162" s="6">
        <v>73857627.26440153</v>
      </c>
      <c r="F7162" s="6">
        <v>78354746.13617274</v>
      </c>
      <c r="G7162" s="6">
        <v>123650168.14050731</v>
      </c>
      <c r="H7162" s="6">
        <f>NPV(Supuestos!$B$22,C7162:G7162)+B7162</f>
        <v>120868458.73553398</v>
      </c>
      <c r="I7162" s="2">
        <f>IFERROR(IRR(B7162:G7162),"")</f>
        <v>0.389837641089517</v>
      </c>
      <c r="J7162" s="2">
        <f>IFERROR(MIRR(B7162:G7162,Supuestos!$B$22,Supuestos!$B$22),"")</f>
        <v>0.26890839968829927</v>
      </c>
      <c r="K7162" s="6">
        <v>8149.539823456547</v>
      </c>
      <c r="L7162" s="6">
        <v>44705.9681764298</v>
      </c>
      <c r="M7162" s="6">
        <v>141439556.60194045</v>
      </c>
      <c r="N7162" s="6">
        <v>3288.7234510233006</v>
      </c>
      <c r="O7162" s="6">
        <v>112995593.34283143</v>
      </c>
    </row>
    <row r="7163">
      <c r="A7163">
        <v>7159</v>
      </c>
      <c r="B7163" s="6">
        <v>-177006695.07595563</v>
      </c>
      <c r="C7163" s="6">
        <v>48123776.32240246</v>
      </c>
      <c r="D7163" s="6">
        <v>43681355.181897044</v>
      </c>
      <c r="E7163" s="6">
        <v>34687968.192100145</v>
      </c>
      <c r="F7163" s="6">
        <v>42134228.27071353</v>
      </c>
      <c r="G7163" s="6">
        <v>77619679.32328632</v>
      </c>
      <c r="H7163" s="6">
        <f>NPV(Supuestos!$B$22,C7163:G7163)+B7163</f>
        <v>-12508006.56054315</v>
      </c>
      <c r="I7163" s="2">
        <f>IFERROR(IRR(B7163:G7163),"")</f>
        <v>0.11206129210649891</v>
      </c>
      <c r="J7163" s="2">
        <f>IFERROR(MIRR(B7163:G7163,Supuestos!$B$22,Supuestos!$B$22),"")</f>
        <v>0.12341288478159451</v>
      </c>
      <c r="K7163" s="6">
        <v>8285.730262184423</v>
      </c>
      <c r="L7163" s="6">
        <v>33848.98831954296</v>
      </c>
      <c r="M7163" s="6">
        <v>154569608.1268705</v>
      </c>
      <c r="N7163" s="6">
        <v>3397.7173034722605</v>
      </c>
      <c r="O7163" s="6">
        <v>116621773.19828577</v>
      </c>
    </row>
    <row r="7164">
      <c r="A7164">
        <v>7160</v>
      </c>
      <c r="B7164" s="6">
        <v>-170309040.0967162</v>
      </c>
      <c r="C7164" s="6">
        <v>73848608.08914952</v>
      </c>
      <c r="D7164" s="6">
        <v>78243292.31501353</v>
      </c>
      <c r="E7164" s="6">
        <v>91746995.81287661</v>
      </c>
      <c r="F7164" s="6">
        <v>81620014.58160402</v>
      </c>
      <c r="G7164" s="6">
        <v>123010640.61058904</v>
      </c>
      <c r="H7164" s="6">
        <f>NPV(Supuestos!$B$22,C7164:G7164)+B7164</f>
        <v>128816195.29945132</v>
      </c>
      <c r="I7164" s="2">
        <f>IFERROR(IRR(B7164:G7164),"")</f>
        <v>0.3997208583678854</v>
      </c>
      <c r="J7164" s="2">
        <f>IFERROR(MIRR(B7164:G7164,Supuestos!$B$22,Supuestos!$B$22),"")</f>
        <v>0.2759331523595616</v>
      </c>
      <c r="K7164" s="6">
        <v>8850.523894157257</v>
      </c>
      <c r="L7164" s="6">
        <v>40163.982619486866</v>
      </c>
      <c r="M7164" s="6">
        <v>141871257.06805336</v>
      </c>
      <c r="N7164" s="6">
        <v>3474.735068778197</v>
      </c>
      <c r="O7164" s="6">
        <v>111451575.94699</v>
      </c>
    </row>
    <row r="7165">
      <c r="A7165">
        <v>7161</v>
      </c>
      <c r="B7165" s="6">
        <v>-165159554.58345723</v>
      </c>
      <c r="C7165" s="6">
        <v>78847134.26182733</v>
      </c>
      <c r="D7165" s="6">
        <v>74057803.38456401</v>
      </c>
      <c r="E7165" s="6">
        <v>71117801.96672152</v>
      </c>
      <c r="F7165" s="6">
        <v>81138118.10722317</v>
      </c>
      <c r="G7165" s="6">
        <v>122103901.86788443</v>
      </c>
      <c r="H7165" s="6">
        <f>NPV(Supuestos!$B$22,C7165:G7165)+B7165</f>
        <v>120449383.7349523</v>
      </c>
      <c r="I7165" s="2">
        <f>IFERROR(IRR(B7165:G7165),"")</f>
        <v>0.3955190267441942</v>
      </c>
      <c r="J7165" s="2">
        <f>IFERROR(MIRR(B7165:G7165,Supuestos!$B$22,Supuestos!$B$22),"")</f>
        <v>0.2719746899744271</v>
      </c>
      <c r="K7165" s="6">
        <v>8651.169580349768</v>
      </c>
      <c r="L7165" s="6">
        <v>42443.92380727921</v>
      </c>
      <c r="M7165" s="6">
        <v>135784387.98247987</v>
      </c>
      <c r="N7165" s="6">
        <v>3587.4345356598496</v>
      </c>
      <c r="O7165" s="6">
        <v>112387710.96229364</v>
      </c>
    </row>
    <row r="7166">
      <c r="A7166">
        <v>7162</v>
      </c>
      <c r="B7166" s="6">
        <v>-158445685.69345456</v>
      </c>
      <c r="C7166" s="6">
        <v>69649793.53735715</v>
      </c>
      <c r="D7166" s="6">
        <v>56136976.91796975</v>
      </c>
      <c r="E7166" s="6">
        <v>70917444.57527272</v>
      </c>
      <c r="F7166" s="6">
        <v>65132954.632040344</v>
      </c>
      <c r="G7166" s="6">
        <v>91614049.51284489</v>
      </c>
      <c r="H7166" s="6">
        <f>NPV(Supuestos!$B$22,C7166:G7166)+B7166</f>
        <v>79858864.77860147</v>
      </c>
      <c r="I7166" s="2">
        <f>IFERROR(IRR(B7166:G7166),"")</f>
        <v>0.3254805140271337</v>
      </c>
      <c r="J7166" s="2">
        <f>IFERROR(MIRR(B7166:G7166,Supuestos!$B$22,Supuestos!$B$22),"")</f>
        <v>0.23695880039367356</v>
      </c>
      <c r="K7166" s="6">
        <v>8430.910467709167</v>
      </c>
      <c r="L7166" s="6">
        <v>37847.433242831365</v>
      </c>
      <c r="M7166" s="6">
        <v>132918620.0052217</v>
      </c>
      <c r="N7166" s="6">
        <v>3385.6968609926603</v>
      </c>
      <c r="O7166" s="6">
        <v>110023489.23726851</v>
      </c>
    </row>
    <row r="7167">
      <c r="A7167">
        <v>7163</v>
      </c>
      <c r="B7167" s="6">
        <v>-157544576.30910844</v>
      </c>
      <c r="C7167" s="6">
        <v>81046882.87626028</v>
      </c>
      <c r="D7167" s="6">
        <v>84816618.99435398</v>
      </c>
      <c r="E7167" s="6">
        <v>88775618.96102342</v>
      </c>
      <c r="F7167" s="6">
        <v>80036614.96925159</v>
      </c>
      <c r="G7167" s="6">
        <v>129626002.51632929</v>
      </c>
      <c r="H7167" s="6">
        <f>NPV(Supuestos!$B$22,C7167:G7167)+B7167</f>
        <v>153445613.90655228</v>
      </c>
      <c r="I7167" s="2">
        <f>IFERROR(IRR(B7167:G7167),"")</f>
        <v>0.4731522390647494</v>
      </c>
      <c r="J7167" s="2">
        <f>IFERROR(MIRR(B7167:G7167,Supuestos!$B$22,Supuestos!$B$22),"")</f>
        <v>0.30609118400768454</v>
      </c>
      <c r="K7167" s="6">
        <v>8870.84197454511</v>
      </c>
      <c r="L7167" s="6">
        <v>40033.8489236763</v>
      </c>
      <c r="M7167" s="6">
        <v>129133860.51432881</v>
      </c>
      <c r="N7167" s="6">
        <v>3372.926974358658</v>
      </c>
      <c r="O7167" s="6">
        <v>109361273.52365722</v>
      </c>
    </row>
    <row r="7168">
      <c r="A7168">
        <v>7164</v>
      </c>
      <c r="B7168" s="6">
        <v>-162446991.54892153</v>
      </c>
      <c r="C7168" s="6">
        <v>66070150.79423397</v>
      </c>
      <c r="D7168" s="6">
        <v>64192992.03114019</v>
      </c>
      <c r="E7168" s="6">
        <v>67082729.4843629</v>
      </c>
      <c r="F7168" s="6">
        <v>80712581.22888173</v>
      </c>
      <c r="G7168" s="6">
        <v>119878275.81506807</v>
      </c>
      <c r="H7168" s="6">
        <f>NPV(Supuestos!$B$22,C7168:G7168)+B7168</f>
        <v>100231983.1090343</v>
      </c>
      <c r="I7168" s="2">
        <f>IFERROR(IRR(B7168:G7168),"")</f>
        <v>0.3500502070144265</v>
      </c>
      <c r="J7168" s="2">
        <f>IFERROR(MIRR(B7168:G7168,Supuestos!$B$22,Supuestos!$B$22),"")</f>
        <v>0.25501113549869636</v>
      </c>
      <c r="K7168" s="6">
        <v>8537.165088109066</v>
      </c>
      <c r="L7168" s="6">
        <v>41527.49397025847</v>
      </c>
      <c r="M7168" s="6">
        <v>134084825.8113575</v>
      </c>
      <c r="N7168" s="6">
        <v>3454.3119101164243</v>
      </c>
      <c r="O7168" s="6">
        <v>117081902.86878598</v>
      </c>
    </row>
    <row r="7169">
      <c r="A7169">
        <v>7165</v>
      </c>
      <c r="B7169" s="6">
        <v>-160128976.52037522</v>
      </c>
      <c r="C7169" s="6">
        <v>63020678.819796324</v>
      </c>
      <c r="D7169" s="6">
        <v>67906808.09029236</v>
      </c>
      <c r="E7169" s="6">
        <v>68994985.51243134</v>
      </c>
      <c r="F7169" s="6">
        <v>74755585.34033835</v>
      </c>
      <c r="G7169" s="6">
        <v>133748784.61366016</v>
      </c>
      <c r="H7169" s="6">
        <f>NPV(Supuestos!$B$22,C7169:G7169)+B7169</f>
        <v>107700289.78700216</v>
      </c>
      <c r="I7169" s="2">
        <f>IFERROR(IRR(B7169:G7169),"")</f>
        <v>0.3630020524166924</v>
      </c>
      <c r="J7169" s="2">
        <f>IFERROR(MIRR(B7169:G7169,Supuestos!$B$22,Supuestos!$B$22),"")</f>
        <v>0.2635210224200093</v>
      </c>
      <c r="K7169" s="6">
        <v>7895.182924143973</v>
      </c>
      <c r="L7169" s="6">
        <v>44367.92969393007</v>
      </c>
      <c r="M7169" s="6">
        <v>132105542.84844427</v>
      </c>
      <c r="N7169" s="6">
        <v>3380.285169215252</v>
      </c>
      <c r="O7169" s="6">
        <v>104367434.5580538</v>
      </c>
    </row>
    <row r="7170">
      <c r="A7170">
        <v>7166</v>
      </c>
      <c r="B7170" s="6">
        <v>-187247718.97830346</v>
      </c>
      <c r="C7170" s="6">
        <v>57200170.16434692</v>
      </c>
      <c r="D7170" s="6">
        <v>55105766.22323463</v>
      </c>
      <c r="E7170" s="6">
        <v>64241983.44011368</v>
      </c>
      <c r="F7170" s="6">
        <v>63212673.10030177</v>
      </c>
      <c r="G7170" s="6">
        <v>92729902.40354393</v>
      </c>
      <c r="H7170" s="6">
        <f>NPV(Supuestos!$B$22,C7170:G7170)+B7170</f>
        <v>34279458.17189392</v>
      </c>
      <c r="I7170" s="2">
        <f>IFERROR(IRR(B7170:G7170),"")</f>
        <v>0.20809723653457207</v>
      </c>
      <c r="J7170" s="2">
        <f>IFERROR(MIRR(B7170:G7170,Supuestos!$B$22,Supuestos!$B$22),"")</f>
        <v>0.17898138173751033</v>
      </c>
      <c r="K7170" s="6">
        <v>9065.035519419767</v>
      </c>
      <c r="L7170" s="6">
        <v>33307.19520774784</v>
      </c>
      <c r="M7170" s="6">
        <v>163093246.3694649</v>
      </c>
      <c r="N7170" s="6">
        <v>3474.7514161281288</v>
      </c>
      <c r="O7170" s="6">
        <v>113580347.99665666</v>
      </c>
    </row>
    <row r="7171">
      <c r="A7171">
        <v>7167</v>
      </c>
      <c r="B7171" s="6">
        <v>-172163074.1725144</v>
      </c>
      <c r="C7171" s="6">
        <v>40608452.95754211</v>
      </c>
      <c r="D7171" s="6">
        <v>67664615.27691051</v>
      </c>
      <c r="E7171" s="6">
        <v>59996694.76181641</v>
      </c>
      <c r="F7171" s="6">
        <v>68308696.2138482</v>
      </c>
      <c r="G7171" s="6">
        <v>90782213.56331101</v>
      </c>
      <c r="H7171" s="6">
        <f>NPV(Supuestos!$B$22,C7171:G7171)+B7171</f>
        <v>43613828.909848146</v>
      </c>
      <c r="I7171" s="2">
        <f>IFERROR(IRR(B7171:G7171),"")</f>
        <v>0.22977404001971807</v>
      </c>
      <c r="J7171" s="2">
        <f>IFERROR(MIRR(B7171:G7171,Supuestos!$B$22,Supuestos!$B$22),"")</f>
        <v>0.19266325909433957</v>
      </c>
      <c r="K7171" s="6">
        <v>7670.522018324008</v>
      </c>
      <c r="L7171" s="6">
        <v>42673.78528993915</v>
      </c>
      <c r="M7171" s="6">
        <v>145976657.39877766</v>
      </c>
      <c r="N7171" s="6">
        <v>3347.893743123859</v>
      </c>
      <c r="O7171" s="6">
        <v>114885139.51868813</v>
      </c>
    </row>
    <row r="7172">
      <c r="A7172">
        <v>7168</v>
      </c>
      <c r="B7172" s="6">
        <v>-155351643.9396491</v>
      </c>
      <c r="C7172" s="6">
        <v>48174487.02423191</v>
      </c>
      <c r="D7172" s="6">
        <v>57843871.33388065</v>
      </c>
      <c r="E7172" s="6">
        <v>53986338.219576225</v>
      </c>
      <c r="F7172" s="6">
        <v>46988376.077222355</v>
      </c>
      <c r="G7172" s="6">
        <v>92344144.49785677</v>
      </c>
      <c r="H7172" s="6">
        <f>NPV(Supuestos!$B$22,C7172:G7172)+B7172</f>
        <v>43636445.01640706</v>
      </c>
      <c r="I7172" s="2">
        <f>IFERROR(IRR(B7172:G7172),"")</f>
        <v>0.24230648172333413</v>
      </c>
      <c r="J7172" s="2">
        <f>IFERROR(MIRR(B7172:G7172,Supuestos!$B$22,Supuestos!$B$22),"")</f>
        <v>0.19786285219894229</v>
      </c>
      <c r="K7172" s="6">
        <v>7649.665376294964</v>
      </c>
      <c r="L7172" s="6">
        <v>41172.972468242166</v>
      </c>
      <c r="M7172" s="6">
        <v>130154886.98529246</v>
      </c>
      <c r="N7172" s="6">
        <v>3407.2067729818323</v>
      </c>
      <c r="O7172" s="6">
        <v>110969369.03874485</v>
      </c>
    </row>
    <row r="7173">
      <c r="A7173">
        <v>7169</v>
      </c>
      <c r="B7173" s="6">
        <v>-191414007.02298725</v>
      </c>
      <c r="C7173" s="6">
        <v>74894825.47462791</v>
      </c>
      <c r="D7173" s="6">
        <v>69730409.1178626</v>
      </c>
      <c r="E7173" s="6">
        <v>75635812.46364899</v>
      </c>
      <c r="F7173" s="6">
        <v>77663005.95324108</v>
      </c>
      <c r="G7173" s="6">
        <v>123388836.42357689</v>
      </c>
      <c r="H7173" s="6">
        <f>NPV(Supuestos!$B$22,C7173:G7173)+B7173</f>
        <v>89057542.16296124</v>
      </c>
      <c r="I7173" s="2">
        <f>IFERROR(IRR(B7173:G7173),"")</f>
        <v>0.30584934695004584</v>
      </c>
      <c r="J7173" s="2">
        <f>IFERROR(MIRR(B7173:G7173,Supuestos!$B$22,Supuestos!$B$22),"")</f>
        <v>0.23051771696475698</v>
      </c>
      <c r="K7173" s="6">
        <v>8664.784432899813</v>
      </c>
      <c r="L7173" s="6">
        <v>39685.235765058314</v>
      </c>
      <c r="M7173" s="6">
        <v>163904885.97714436</v>
      </c>
      <c r="N7173" s="6">
        <v>3509.4331970748804</v>
      </c>
      <c r="O7173" s="6">
        <v>108363093.16754441</v>
      </c>
    </row>
    <row r="7174">
      <c r="A7174">
        <v>7170</v>
      </c>
      <c r="B7174" s="6">
        <v>-182982561.8326707</v>
      </c>
      <c r="C7174" s="6">
        <v>82950454.76373698</v>
      </c>
      <c r="D7174" s="6">
        <v>93787311.28465791</v>
      </c>
      <c r="E7174" s="6">
        <v>81827018.07697283</v>
      </c>
      <c r="F7174" s="6">
        <v>91140741.33881003</v>
      </c>
      <c r="G7174" s="6">
        <v>143879133.66389075</v>
      </c>
      <c r="H7174" s="6">
        <f>NPV(Supuestos!$B$22,C7174:G7174)+B7174</f>
        <v>145867140.94327888</v>
      </c>
      <c r="I7174" s="2">
        <f>IFERROR(IRR(B7174:G7174),"")</f>
        <v>0.4133363251170015</v>
      </c>
      <c r="J7174" s="2">
        <f>IFERROR(MIRR(B7174:G7174,Supuestos!$B$22,Supuestos!$B$22),"")</f>
        <v>0.2818062987143408</v>
      </c>
      <c r="K7174" s="6">
        <v>8460.541150129071</v>
      </c>
      <c r="L7174" s="6">
        <v>43910.42996021687</v>
      </c>
      <c r="M7174" s="6">
        <v>153262081.86480868</v>
      </c>
      <c r="N7174" s="6">
        <v>3310.9255957106748</v>
      </c>
      <c r="O7174" s="6">
        <v>113202803.29860413</v>
      </c>
    </row>
    <row r="7175">
      <c r="A7175">
        <v>7171</v>
      </c>
      <c r="B7175" s="6">
        <v>-168007980.31526527</v>
      </c>
      <c r="C7175" s="6">
        <v>72833517.15863809</v>
      </c>
      <c r="D7175" s="6">
        <v>79165452.83700493</v>
      </c>
      <c r="E7175" s="6">
        <v>63982859.149543285</v>
      </c>
      <c r="F7175" s="6">
        <v>84983917.12289548</v>
      </c>
      <c r="G7175" s="6">
        <v>140305985.62894976</v>
      </c>
      <c r="H7175" s="6">
        <f>NPV(Supuestos!$B$22,C7175:G7175)+B7175</f>
        <v>123170756.1896446</v>
      </c>
      <c r="I7175" s="2">
        <f>IFERROR(IRR(B7175:G7175),"")</f>
        <v>0.38677863117458205</v>
      </c>
      <c r="J7175" s="2">
        <f>IFERROR(MIRR(B7175:G7175,Supuestos!$B$22,Supuestos!$B$22),"")</f>
        <v>0.27253811909228554</v>
      </c>
      <c r="K7175" s="6">
        <v>8390.214657286786</v>
      </c>
      <c r="L7175" s="6">
        <v>43405.38080049495</v>
      </c>
      <c r="M7175" s="6">
        <v>138873543.3394711</v>
      </c>
      <c r="N7175" s="6">
        <v>3399.7208612660565</v>
      </c>
      <c r="O7175" s="6">
        <v>113553737.24028148</v>
      </c>
    </row>
    <row r="7176">
      <c r="A7176">
        <v>7172</v>
      </c>
      <c r="B7176" s="6">
        <v>-163318889.64390925</v>
      </c>
      <c r="C7176" s="6">
        <v>49866290.822007485</v>
      </c>
      <c r="D7176" s="6">
        <v>61354548.07043804</v>
      </c>
      <c r="E7176" s="6">
        <v>63862354.50792162</v>
      </c>
      <c r="F7176" s="6">
        <v>49722685.04629418</v>
      </c>
      <c r="G7176" s="6">
        <v>83914237.03745335</v>
      </c>
      <c r="H7176" s="6">
        <f>NPV(Supuestos!$B$22,C7176:G7176)+B7176</f>
        <v>43761319.80560287</v>
      </c>
      <c r="I7176" s="2">
        <f>IFERROR(IRR(B7176:G7176),"")</f>
        <v>0.2398583340885583</v>
      </c>
      <c r="J7176" s="2">
        <f>IFERROR(MIRR(B7176:G7176,Supuestos!$B$22,Supuestos!$B$22),"")</f>
        <v>0.19543312754946585</v>
      </c>
      <c r="K7176" s="6">
        <v>8251.753568547854</v>
      </c>
      <c r="L7176" s="6">
        <v>35651.26817828634</v>
      </c>
      <c r="M7176" s="6">
        <v>139784051.29083478</v>
      </c>
      <c r="N7176" s="6">
        <v>3331.6090995445848</v>
      </c>
      <c r="O7176" s="6">
        <v>106599361.70653336</v>
      </c>
    </row>
    <row r="7177">
      <c r="A7177">
        <v>7173</v>
      </c>
      <c r="B7177" s="6">
        <v>-173590122.35394874</v>
      </c>
      <c r="C7177" s="6">
        <v>90620862.95910811</v>
      </c>
      <c r="D7177" s="6">
        <v>81402314.86769325</v>
      </c>
      <c r="E7177" s="6">
        <v>76470567.61820433</v>
      </c>
      <c r="F7177" s="6">
        <v>74473270.88244985</v>
      </c>
      <c r="G7177" s="6">
        <v>127223748.58707193</v>
      </c>
      <c r="H7177" s="6">
        <f>NPV(Supuestos!$B$22,C7177:G7177)+B7177</f>
        <v>130323938.96025625</v>
      </c>
      <c r="I7177" s="2">
        <f>IFERROR(IRR(B7177:G7177),"")</f>
        <v>0.4119456027355329</v>
      </c>
      <c r="J7177" s="2">
        <f>IFERROR(MIRR(B7177:G7177,Supuestos!$B$22,Supuestos!$B$22),"")</f>
        <v>0.2751169192015115</v>
      </c>
      <c r="K7177" s="6">
        <v>8907.753426926203</v>
      </c>
      <c r="L7177" s="6">
        <v>39743.928615002544</v>
      </c>
      <c r="M7177" s="6">
        <v>145267793.0483648</v>
      </c>
      <c r="N7177" s="6">
        <v>3591.502009549489</v>
      </c>
      <c r="O7177" s="6">
        <v>105582820.33594589</v>
      </c>
    </row>
    <row r="7178">
      <c r="A7178">
        <v>7174</v>
      </c>
      <c r="B7178" s="6">
        <v>-167148483.91625997</v>
      </c>
      <c r="C7178" s="6">
        <v>46104845.44157362</v>
      </c>
      <c r="D7178" s="6">
        <v>49402999.359706596</v>
      </c>
      <c r="E7178" s="6">
        <v>44514921.62743397</v>
      </c>
      <c r="F7178" s="6">
        <v>46343562.154111505</v>
      </c>
      <c r="G7178" s="6">
        <v>77717912.25568429</v>
      </c>
      <c r="H7178" s="6">
        <f>NPV(Supuestos!$B$22,C7178:G7178)+B7178</f>
        <v>9158028.342726588</v>
      </c>
      <c r="I7178" s="2">
        <f>IFERROR(IRR(B7178:G7178),"")</f>
        <v>0.16102345291221318</v>
      </c>
      <c r="J7178" s="2">
        <f>IFERROR(MIRR(B7178:G7178,Supuestos!$B$22,Supuestos!$B$22),"")</f>
        <v>0.15222696296034077</v>
      </c>
      <c r="K7178" s="6">
        <v>7625.668611604994</v>
      </c>
      <c r="L7178" s="6">
        <v>39257.96486851997</v>
      </c>
      <c r="M7178" s="6">
        <v>143199025.47999084</v>
      </c>
      <c r="N7178" s="6">
        <v>3370.327319701513</v>
      </c>
      <c r="O7178" s="6">
        <v>112568533.33535844</v>
      </c>
    </row>
    <row r="7179">
      <c r="A7179">
        <v>7175</v>
      </c>
      <c r="B7179" s="6">
        <v>-159978923.72898102</v>
      </c>
      <c r="C7179" s="6">
        <v>76230762.73473728</v>
      </c>
      <c r="D7179" s="6">
        <v>89628896.96690957</v>
      </c>
      <c r="E7179" s="6">
        <v>89657237.14024583</v>
      </c>
      <c r="F7179" s="6">
        <v>95276747.170524</v>
      </c>
      <c r="G7179" s="6">
        <v>154124080.60596976</v>
      </c>
      <c r="H7179" s="6">
        <f>NPV(Supuestos!$B$22,C7179:G7179)+B7179</f>
        <v>172831474.29055226</v>
      </c>
      <c r="I7179" s="2">
        <f>IFERROR(IRR(B7179:G7179),"")</f>
        <v>0.486158211325444</v>
      </c>
      <c r="J7179" s="2">
        <f>IFERROR(MIRR(B7179:G7179,Supuestos!$B$22,Supuestos!$B$22),"")</f>
        <v>0.31987157069312033</v>
      </c>
      <c r="K7179" s="6">
        <v>8474.208900412083</v>
      </c>
      <c r="L7179" s="6">
        <v>45448.00442185289</v>
      </c>
      <c r="M7179" s="6">
        <v>129168053.04277034</v>
      </c>
      <c r="N7179" s="6">
        <v>3489.3075906671584</v>
      </c>
      <c r="O7179" s="6">
        <v>107743958.7028938</v>
      </c>
    </row>
    <row r="7180">
      <c r="A7180">
        <v>7176</v>
      </c>
      <c r="B7180" s="6">
        <v>-180942412.46693107</v>
      </c>
      <c r="C7180" s="6">
        <v>85143670.82625149</v>
      </c>
      <c r="D7180" s="6">
        <v>79483575.5128232</v>
      </c>
      <c r="E7180" s="6">
        <v>68340641.49275085</v>
      </c>
      <c r="F7180" s="6">
        <v>79524486.07490195</v>
      </c>
      <c r="G7180" s="6">
        <v>130990205.66667953</v>
      </c>
      <c r="H7180" s="6">
        <f>NPV(Supuestos!$B$22,C7180:G7180)+B7180</f>
        <v>116150122.82709777</v>
      </c>
      <c r="I7180" s="2">
        <f>IFERROR(IRR(B7180:G7180),"")</f>
        <v>0.36954153644890586</v>
      </c>
      <c r="J7180" s="2">
        <f>IFERROR(MIRR(B7180:G7180,Supuestos!$B$22,Supuestos!$B$22),"")</f>
        <v>0.25885330386622596</v>
      </c>
      <c r="K7180" s="6">
        <v>8035.821579543736</v>
      </c>
      <c r="L7180" s="6">
        <v>46586.976016217755</v>
      </c>
      <c r="M7180" s="6">
        <v>150993242.29118633</v>
      </c>
      <c r="N7180" s="6">
        <v>3458.8514359047017</v>
      </c>
      <c r="O7180" s="6">
        <v>109212503.17531778</v>
      </c>
    </row>
    <row r="7181">
      <c r="A7181">
        <v>7177</v>
      </c>
      <c r="B7181" s="6">
        <v>-177101062.09222525</v>
      </c>
      <c r="C7181" s="6">
        <v>64420461.06256071</v>
      </c>
      <c r="D7181" s="6">
        <v>52447037.07058276</v>
      </c>
      <c r="E7181" s="6">
        <v>77834682.23340747</v>
      </c>
      <c r="F7181" s="6">
        <v>71021423.47418731</v>
      </c>
      <c r="G7181" s="6">
        <v>111600735.1687238</v>
      </c>
      <c r="H7181" s="6">
        <f>NPV(Supuestos!$B$22,C7181:G7181)+B7181</f>
        <v>72312908.6248947</v>
      </c>
      <c r="I7181" s="2">
        <f>IFERROR(IRR(B7181:G7181),"")</f>
        <v>0.2833646794881912</v>
      </c>
      <c r="J7181" s="2">
        <f>IFERROR(MIRR(B7181:G7181,Supuestos!$B$22,Supuestos!$B$22),"")</f>
        <v>0.22080071084156394</v>
      </c>
      <c r="K7181" s="6">
        <v>8290.072301602175</v>
      </c>
      <c r="L7181" s="6">
        <v>37850.38003912314</v>
      </c>
      <c r="M7181" s="6">
        <v>151998471.1188292</v>
      </c>
      <c r="N7181" s="6">
        <v>3269.002304536601</v>
      </c>
      <c r="O7181" s="6">
        <v>108474041.80862214</v>
      </c>
    </row>
    <row r="7182">
      <c r="A7182">
        <v>7178</v>
      </c>
      <c r="B7182" s="6">
        <v>-149500363.85178578</v>
      </c>
      <c r="C7182" s="6">
        <v>21905322.25583901</v>
      </c>
      <c r="D7182" s="6">
        <v>20160730.819219552</v>
      </c>
      <c r="E7182" s="6">
        <v>22469301.943332456</v>
      </c>
      <c r="F7182" s="6">
        <v>25508432.25785905</v>
      </c>
      <c r="G7182" s="6">
        <v>68001258.3356317</v>
      </c>
      <c r="H7182" s="6">
        <f>NPV(Supuestos!$B$22,C7182:G7182)+B7182</f>
        <v>-49185240.011135966</v>
      </c>
      <c r="I7182" s="2">
        <f>IFERROR(IRR(B7182:G7182),"")</f>
        <v>0.01555802605133907</v>
      </c>
      <c r="J7182" s="2">
        <f>IFERROR(MIRR(B7182:G7182,Supuestos!$B$22,Supuestos!$B$22),"")</f>
        <v>0.052566840543351256</v>
      </c>
      <c r="K7182" s="6">
        <v>7354.288881384801</v>
      </c>
      <c r="L7182" s="6">
        <v>35418.44261707208</v>
      </c>
      <c r="M7182" s="6">
        <v>128662167.15300986</v>
      </c>
      <c r="N7182" s="6">
        <v>3369.812677645435</v>
      </c>
      <c r="O7182" s="6">
        <v>114365340.82836664</v>
      </c>
    </row>
    <row r="7183">
      <c r="A7183">
        <v>7179</v>
      </c>
      <c r="B7183" s="6">
        <v>-161201676.80775636</v>
      </c>
      <c r="C7183" s="6">
        <v>79096564.57450137</v>
      </c>
      <c r="D7183" s="6">
        <v>83035508.17696375</v>
      </c>
      <c r="E7183" s="6">
        <v>68595951.10165787</v>
      </c>
      <c r="F7183" s="6">
        <v>76485243.02896944</v>
      </c>
      <c r="G7183" s="6">
        <v>110261179.4967057</v>
      </c>
      <c r="H7183" s="6">
        <f>NPV(Supuestos!$B$22,C7183:G7183)+B7183</f>
        <v>120926320.37925456</v>
      </c>
      <c r="I7183" s="2">
        <f>IFERROR(IRR(B7183:G7183),"")</f>
        <v>0.41096949740339195</v>
      </c>
      <c r="J7183" s="2">
        <f>IFERROR(MIRR(B7183:G7183,Supuestos!$B$22,Supuestos!$B$22),"")</f>
        <v>0.27502933697146803</v>
      </c>
      <c r="K7183" s="6">
        <v>8978.111537417302</v>
      </c>
      <c r="L7183" s="6">
        <v>37571.86726263977</v>
      </c>
      <c r="M7183" s="6">
        <v>134215723.61151496</v>
      </c>
      <c r="N7183" s="6">
        <v>3395.1215593144298</v>
      </c>
      <c r="O7183" s="6">
        <v>110224625.30989332</v>
      </c>
    </row>
    <row r="7184">
      <c r="A7184">
        <v>7180</v>
      </c>
      <c r="B7184" s="6">
        <v>-182642308.71481243</v>
      </c>
      <c r="C7184" s="6">
        <v>51861625.57060597</v>
      </c>
      <c r="D7184" s="6">
        <v>50871779.03117276</v>
      </c>
      <c r="E7184" s="6">
        <v>64422095.67479912</v>
      </c>
      <c r="F7184" s="6">
        <v>37922394.26195286</v>
      </c>
      <c r="G7184" s="6">
        <v>93209962.51319256</v>
      </c>
      <c r="H7184" s="6">
        <f>NPV(Supuestos!$B$22,C7184:G7184)+B7184</f>
        <v>16341042.41768922</v>
      </c>
      <c r="I7184" s="2">
        <f>IFERROR(IRR(B7184:G7184),"")</f>
        <v>0.1740306231537068</v>
      </c>
      <c r="J7184" s="2">
        <f>IFERROR(MIRR(B7184:G7184,Supuestos!$B$22,Supuestos!$B$22),"")</f>
        <v>0.1597060473332359</v>
      </c>
      <c r="K7184" s="6">
        <v>7913.63794249425</v>
      </c>
      <c r="L7184" s="6">
        <v>36840.69521478174</v>
      </c>
      <c r="M7184" s="6">
        <v>159318794.8364474</v>
      </c>
      <c r="N7184" s="6">
        <v>3328.3632066721716</v>
      </c>
      <c r="O7184" s="6">
        <v>108822675.319052</v>
      </c>
    </row>
    <row r="7185">
      <c r="A7185">
        <v>7181</v>
      </c>
      <c r="B7185" s="6">
        <v>-164206574.69922867</v>
      </c>
      <c r="C7185" s="6">
        <v>80154422.9298809</v>
      </c>
      <c r="D7185" s="6">
        <v>71117481.77234831</v>
      </c>
      <c r="E7185" s="6">
        <v>74829526.84065516</v>
      </c>
      <c r="F7185" s="6">
        <v>68247907.8022091</v>
      </c>
      <c r="G7185" s="6">
        <v>104841391.42107445</v>
      </c>
      <c r="H7185" s="6">
        <f>NPV(Supuestos!$B$22,C7185:G7185)+B7185</f>
        <v>106194288.33985633</v>
      </c>
      <c r="I7185" s="2">
        <f>IFERROR(IRR(B7185:G7185),"")</f>
        <v>0.37813051533414965</v>
      </c>
      <c r="J7185" s="2">
        <f>IFERROR(MIRR(B7185:G7185,Supuestos!$B$22,Supuestos!$B$22),"")</f>
        <v>0.25958754505332915</v>
      </c>
      <c r="K7185" s="6">
        <v>8250.561809166666</v>
      </c>
      <c r="L7185" s="6">
        <v>41990.9404939122</v>
      </c>
      <c r="M7185" s="6">
        <v>136490666.7016237</v>
      </c>
      <c r="N7185" s="6">
        <v>3505.904726590961</v>
      </c>
      <c r="O7185" s="6">
        <v>104992522.03764765</v>
      </c>
    </row>
    <row r="7186">
      <c r="A7186">
        <v>7182</v>
      </c>
      <c r="B7186" s="6">
        <v>-187355175.42218906</v>
      </c>
      <c r="C7186" s="6">
        <v>33145675.569107413</v>
      </c>
      <c r="D7186" s="6">
        <v>54544727.79172647</v>
      </c>
      <c r="E7186" s="6">
        <v>42369353.01378478</v>
      </c>
      <c r="F7186" s="6">
        <v>53726822.1685154</v>
      </c>
      <c r="G7186" s="6">
        <v>89709389.61270204</v>
      </c>
      <c r="H7186" s="6">
        <f>NPV(Supuestos!$B$22,C7186:G7186)+B7186</f>
        <v>-9308680.449565567</v>
      </c>
      <c r="I7186" s="2">
        <f>IFERROR(IRR(B7186:G7186),"")</f>
        <v>0.12174320276455429</v>
      </c>
      <c r="J7186" s="2">
        <f>IFERROR(MIRR(B7186:G7186,Supuestos!$B$22,Supuestos!$B$22),"")</f>
        <v>0.12843980749210826</v>
      </c>
      <c r="K7186" s="6">
        <v>7931.410046168743</v>
      </c>
      <c r="L7186" s="6">
        <v>37442.31144293709</v>
      </c>
      <c r="M7186" s="6">
        <v>163597549.41176584</v>
      </c>
      <c r="N7186" s="6">
        <v>3298.742464122673</v>
      </c>
      <c r="O7186" s="6">
        <v>116215450.46819754</v>
      </c>
    </row>
    <row r="7187">
      <c r="A7187">
        <v>7183</v>
      </c>
      <c r="B7187" s="6">
        <v>-167080046.91689387</v>
      </c>
      <c r="C7187" s="6">
        <v>52793703.129758716</v>
      </c>
      <c r="D7187" s="6">
        <v>63255327.6935083</v>
      </c>
      <c r="E7187" s="6">
        <v>71391945.29202658</v>
      </c>
      <c r="F7187" s="6">
        <v>55622118.836252525</v>
      </c>
      <c r="G7187" s="6">
        <v>112491725.21996325</v>
      </c>
      <c r="H7187" s="6">
        <f>NPV(Supuestos!$B$22,C7187:G7187)+B7187</f>
        <v>67448105.83518615</v>
      </c>
      <c r="I7187" s="2">
        <f>IFERROR(IRR(B7187:G7187),"")</f>
        <v>0.2807561561481312</v>
      </c>
      <c r="J7187" s="2">
        <f>IFERROR(MIRR(B7187:G7187,Supuestos!$B$22,Supuestos!$B$22),"")</f>
        <v>0.21999747043816442</v>
      </c>
      <c r="K7187" s="6">
        <v>8294.542845721735</v>
      </c>
      <c r="L7187" s="6">
        <v>36350.90134542632</v>
      </c>
      <c r="M7187" s="6">
        <v>142958918.22167447</v>
      </c>
      <c r="N7187" s="6">
        <v>3326.7595556254187</v>
      </c>
      <c r="O7187" s="6">
        <v>104043450.06375456</v>
      </c>
    </row>
    <row r="7188">
      <c r="A7188">
        <v>7184</v>
      </c>
      <c r="B7188" s="6">
        <v>-155732195.2539268</v>
      </c>
      <c r="C7188" s="6">
        <v>94045439.08689019</v>
      </c>
      <c r="D7188" s="6">
        <v>97570799.32233581</v>
      </c>
      <c r="E7188" s="6">
        <v>91331297.57151674</v>
      </c>
      <c r="F7188" s="6">
        <v>108372588.22374918</v>
      </c>
      <c r="G7188" s="6">
        <v>146814168.47843605</v>
      </c>
      <c r="H7188" s="6">
        <f>NPV(Supuestos!$B$22,C7188:G7188)+B7188</f>
        <v>203903340.835658</v>
      </c>
      <c r="I7188" s="2">
        <f>IFERROR(IRR(B7188:G7188),"")</f>
        <v>0.5725594489913031</v>
      </c>
      <c r="J7188" s="2">
        <f>IFERROR(MIRR(B7188:G7188,Supuestos!$B$22,Supuestos!$B$22),"")</f>
        <v>0.34772625803318435</v>
      </c>
      <c r="K7188" s="6">
        <v>8920.503882792353</v>
      </c>
      <c r="L7188" s="6">
        <v>43453.22578819488</v>
      </c>
      <c r="M7188" s="6">
        <v>124722221.7048512</v>
      </c>
      <c r="N7188" s="6">
        <v>3525.082377375414</v>
      </c>
      <c r="O7188" s="6">
        <v>101897143.58061701</v>
      </c>
    </row>
    <row r="7189">
      <c r="A7189">
        <v>7185</v>
      </c>
      <c r="B7189" s="6">
        <v>-176761901.46167138</v>
      </c>
      <c r="C7189" s="6">
        <v>48744034.2417575</v>
      </c>
      <c r="D7189" s="6">
        <v>42454710.09191534</v>
      </c>
      <c r="E7189" s="6">
        <v>39755170.76351963</v>
      </c>
      <c r="F7189" s="6">
        <v>53137022.91571242</v>
      </c>
      <c r="G7189" s="6">
        <v>96171807.29487254</v>
      </c>
      <c r="H7189" s="6">
        <f>NPV(Supuestos!$B$22,C7189:G7189)+B7189</f>
        <v>6907158.415640764</v>
      </c>
      <c r="I7189" s="2">
        <f>IFERROR(IRR(B7189:G7189),"")</f>
        <v>0.15438493503439185</v>
      </c>
      <c r="J7189" s="2">
        <f>IFERROR(MIRR(B7189:G7189,Supuestos!$B$22,Supuestos!$B$22),"")</f>
        <v>0.14877326280579584</v>
      </c>
      <c r="K7189" s="6">
        <v>7370.431530713774</v>
      </c>
      <c r="L7189" s="6">
        <v>41978.99091039493</v>
      </c>
      <c r="M7189" s="6">
        <v>152009639.20298964</v>
      </c>
      <c r="N7189" s="6">
        <v>3415.669468604028</v>
      </c>
      <c r="O7189" s="6">
        <v>112122475.97053611</v>
      </c>
    </row>
    <row r="7190">
      <c r="A7190">
        <v>7186</v>
      </c>
      <c r="B7190" s="6">
        <v>-171549045.22943076</v>
      </c>
      <c r="C7190" s="6">
        <v>43158525.44678639</v>
      </c>
      <c r="D7190" s="6">
        <v>54513400.134058505</v>
      </c>
      <c r="E7190" s="6">
        <v>54745052.97704209</v>
      </c>
      <c r="F7190" s="6">
        <v>59642450.68861331</v>
      </c>
      <c r="G7190" s="6">
        <v>111848405.75134301</v>
      </c>
      <c r="H7190" s="6">
        <f>NPV(Supuestos!$B$22,C7190:G7190)+B7190</f>
        <v>38610628.960386954</v>
      </c>
      <c r="I7190" s="2">
        <f>IFERROR(IRR(B7190:G7190),"")</f>
        <v>0.2174174696429098</v>
      </c>
      <c r="J7190" s="2">
        <f>IFERROR(MIRR(B7190:G7190,Supuestos!$B$22,Supuestos!$B$22),"")</f>
        <v>0.18723602879501722</v>
      </c>
      <c r="K7190" s="6">
        <v>8218.431493048003</v>
      </c>
      <c r="L7190" s="6">
        <v>38060.61171558055</v>
      </c>
      <c r="M7190" s="6">
        <v>146525162.83199084</v>
      </c>
      <c r="N7190" s="6">
        <v>3436.633352500697</v>
      </c>
      <c r="O7190" s="6">
        <v>113930697.32125956</v>
      </c>
    </row>
    <row r="7191">
      <c r="A7191">
        <v>7187</v>
      </c>
      <c r="B7191" s="6">
        <v>-194048133.0792191</v>
      </c>
      <c r="C7191" s="6">
        <v>56732973.04830755</v>
      </c>
      <c r="D7191" s="6">
        <v>75313743.43828633</v>
      </c>
      <c r="E7191" s="6">
        <v>70145551.605602</v>
      </c>
      <c r="F7191" s="6">
        <v>58900674.34771189</v>
      </c>
      <c r="G7191" s="6">
        <v>111120989.6857529</v>
      </c>
      <c r="H7191" s="6">
        <f>NPV(Supuestos!$B$22,C7191:G7191)+B7191</f>
        <v>53602049.69850869</v>
      </c>
      <c r="I7191" s="2">
        <f>IFERROR(IRR(B7191:G7191),"")</f>
        <v>0.240671276953985</v>
      </c>
      <c r="J7191" s="2">
        <f>IFERROR(MIRR(B7191:G7191,Supuestos!$B$22,Supuestos!$B$22),"")</f>
        <v>0.19699045738409904</v>
      </c>
      <c r="K7191" s="6">
        <v>8721.070715728802</v>
      </c>
      <c r="L7191" s="6">
        <v>36726.046341337715</v>
      </c>
      <c r="M7191" s="6">
        <v>168424897.29906395</v>
      </c>
      <c r="N7191" s="6">
        <v>3513.134883592526</v>
      </c>
      <c r="O7191" s="6">
        <v>108397735.21105002</v>
      </c>
    </row>
    <row r="7192">
      <c r="A7192">
        <v>7188</v>
      </c>
      <c r="B7192" s="6">
        <v>-170597358.2208693</v>
      </c>
      <c r="C7192" s="6">
        <v>90146637.99203336</v>
      </c>
      <c r="D7192" s="6">
        <v>83995253.25257696</v>
      </c>
      <c r="E7192" s="6">
        <v>78853346.45942686</v>
      </c>
      <c r="F7192" s="6">
        <v>86404020.11754325</v>
      </c>
      <c r="G7192" s="6">
        <v>144371047.3447253</v>
      </c>
      <c r="H7192" s="6">
        <f>NPV(Supuestos!$B$22,C7192:G7192)+B7192</f>
        <v>152473936.98732793</v>
      </c>
      <c r="I7192" s="2">
        <f>IFERROR(IRR(B7192:G7192),"")</f>
        <v>0.448090829264733</v>
      </c>
      <c r="J7192" s="2">
        <f>IFERROR(MIRR(B7192:G7192,Supuestos!$B$22,Supuestos!$B$22),"")</f>
        <v>0.29529910536561577</v>
      </c>
      <c r="K7192" s="6">
        <v>8687.960002026604</v>
      </c>
      <c r="L7192" s="6">
        <v>41577.81662313049</v>
      </c>
      <c r="M7192" s="6">
        <v>141699245.59740093</v>
      </c>
      <c r="N7192" s="6">
        <v>3299.797135250022</v>
      </c>
      <c r="O7192" s="6">
        <v>111548519.36052383</v>
      </c>
    </row>
    <row r="7193">
      <c r="A7193">
        <v>7189</v>
      </c>
      <c r="B7193" s="6">
        <v>-180542096.4257269</v>
      </c>
      <c r="C7193" s="6">
        <v>96753119.35059598</v>
      </c>
      <c r="D7193" s="6">
        <v>88953435.74005692</v>
      </c>
      <c r="E7193" s="6">
        <v>118944040.17952469</v>
      </c>
      <c r="F7193" s="6">
        <v>112856670.69800836</v>
      </c>
      <c r="G7193" s="6">
        <v>166897339.99301624</v>
      </c>
      <c r="H7193" s="6">
        <f>NPV(Supuestos!$B$22,C7193:G7193)+B7193</f>
        <v>206561137.83769944</v>
      </c>
      <c r="I7193" s="2">
        <f>IFERROR(IRR(B7193:G7193),"")</f>
        <v>0.5102097377292519</v>
      </c>
      <c r="J7193" s="2">
        <f>IFERROR(MIRR(B7193:G7193,Supuestos!$B$22,Supuestos!$B$22),"")</f>
        <v>0.3278668076540223</v>
      </c>
      <c r="K7193" s="6">
        <v>8937.999407569125</v>
      </c>
      <c r="L7193" s="6">
        <v>44326.57883801445</v>
      </c>
      <c r="M7193" s="6">
        <v>148846821.59422776</v>
      </c>
      <c r="N7193" s="6">
        <v>3301.5016918070614</v>
      </c>
      <c r="O7193" s="6">
        <v>112356774.51878987</v>
      </c>
    </row>
    <row r="7194">
      <c r="A7194">
        <v>7190</v>
      </c>
      <c r="B7194" s="6">
        <v>-163180088.36187994</v>
      </c>
      <c r="C7194" s="6">
        <v>60929308.35318582</v>
      </c>
      <c r="D7194" s="6">
        <v>46921949.96410672</v>
      </c>
      <c r="E7194" s="6">
        <v>47344524.04921885</v>
      </c>
      <c r="F7194" s="6">
        <v>58009368.638900414</v>
      </c>
      <c r="G7194" s="6">
        <v>86861284.17183863</v>
      </c>
      <c r="H7194" s="6">
        <f>NPV(Supuestos!$B$22,C7194:G7194)+B7194</f>
        <v>37787027.621389136</v>
      </c>
      <c r="I7194" s="2">
        <f>IFERROR(IRR(B7194:G7194),"")</f>
        <v>0.22726865967143553</v>
      </c>
      <c r="J7194" s="2">
        <f>IFERROR(MIRR(B7194:G7194,Supuestos!$B$22,Supuestos!$B$22),"")</f>
        <v>0.18849242643695585</v>
      </c>
      <c r="K7194" s="6">
        <v>8138.420644647004</v>
      </c>
      <c r="L7194" s="6">
        <v>36900.25346779016</v>
      </c>
      <c r="M7194" s="6">
        <v>139155305.5926823</v>
      </c>
      <c r="N7194" s="6">
        <v>3402.6922879740596</v>
      </c>
      <c r="O7194" s="6">
        <v>112335131.60242707</v>
      </c>
    </row>
    <row r="7195">
      <c r="A7195">
        <v>7191</v>
      </c>
      <c r="B7195" s="6">
        <v>-192039958.01203555</v>
      </c>
      <c r="C7195" s="6">
        <v>47352315.543751046</v>
      </c>
      <c r="D7195" s="6">
        <v>64345038.4701639</v>
      </c>
      <c r="E7195" s="6">
        <v>54070463.08609447</v>
      </c>
      <c r="F7195" s="6">
        <v>46407346.2745962</v>
      </c>
      <c r="G7195" s="6">
        <v>92458260.52294813</v>
      </c>
      <c r="H7195" s="6">
        <f>NPV(Supuestos!$B$22,C7195:G7195)+B7195</f>
        <v>11001398.789034069</v>
      </c>
      <c r="I7195" s="2">
        <f>IFERROR(IRR(B7195:G7195),"")</f>
        <v>0.1618435112100088</v>
      </c>
      <c r="J7195" s="2">
        <f>IFERROR(MIRR(B7195:G7195,Supuestos!$B$22,Supuestos!$B$22),"")</f>
        <v>0.15277203453434018</v>
      </c>
      <c r="K7195" s="6">
        <v>7823.8629825355165</v>
      </c>
      <c r="L7195" s="6">
        <v>41162.36621562593</v>
      </c>
      <c r="M7195" s="6">
        <v>166276060.94739506</v>
      </c>
      <c r="N7195" s="6">
        <v>3536.805697157979</v>
      </c>
      <c r="O7195" s="6">
        <v>112813611.15147005</v>
      </c>
    </row>
    <row r="7196">
      <c r="A7196">
        <v>7192</v>
      </c>
      <c r="B7196" s="6">
        <v>-165734687.24810353</v>
      </c>
      <c r="C7196" s="6">
        <v>54891788.06077927</v>
      </c>
      <c r="D7196" s="6">
        <v>54467894.853543356</v>
      </c>
      <c r="E7196" s="6">
        <v>68678574.8589567</v>
      </c>
      <c r="F7196" s="6">
        <v>71733010.29811597</v>
      </c>
      <c r="G7196" s="6">
        <v>115237899.08208624</v>
      </c>
      <c r="H7196" s="6">
        <f>NPV(Supuestos!$B$22,C7196:G7196)+B7196</f>
        <v>73006016.63416304</v>
      </c>
      <c r="I7196" s="2">
        <f>IFERROR(IRR(B7196:G7196),"")</f>
        <v>0.2891849831477055</v>
      </c>
      <c r="J7196" s="2">
        <f>IFERROR(MIRR(B7196:G7196,Supuestos!$B$22,Supuestos!$B$22),"")</f>
        <v>0.22633031081094357</v>
      </c>
      <c r="K7196" s="6">
        <v>7880.530888160363</v>
      </c>
      <c r="L7196" s="6">
        <v>41593.91683467803</v>
      </c>
      <c r="M7196" s="6">
        <v>139512115.53808326</v>
      </c>
      <c r="N7196" s="6">
        <v>3278.9100038819015</v>
      </c>
      <c r="O7196" s="6">
        <v>108180738.2064655</v>
      </c>
    </row>
    <row r="7197">
      <c r="A7197">
        <v>7193</v>
      </c>
      <c r="B7197" s="6">
        <v>-177509718.83997127</v>
      </c>
      <c r="C7197" s="6">
        <v>82852181.02856296</v>
      </c>
      <c r="D7197" s="6">
        <v>88523489.49635458</v>
      </c>
      <c r="E7197" s="6">
        <v>88283119.51379006</v>
      </c>
      <c r="F7197" s="6">
        <v>80057322.42562512</v>
      </c>
      <c r="G7197" s="6">
        <v>122626841.8225438</v>
      </c>
      <c r="H7197" s="6">
        <f>NPV(Supuestos!$B$22,C7197:G7197)+B7197</f>
        <v>133961075.3663787</v>
      </c>
      <c r="I7197" s="2">
        <f>IFERROR(IRR(B7197:G7197),"")</f>
        <v>0.408470547251532</v>
      </c>
      <c r="J7197" s="2">
        <f>IFERROR(MIRR(B7197:G7197,Supuestos!$B$22,Supuestos!$B$22),"")</f>
        <v>0.27568629600458094</v>
      </c>
      <c r="K7197" s="6">
        <v>8531.59413219519</v>
      </c>
      <c r="L7197" s="6">
        <v>43007.065913818056</v>
      </c>
      <c r="M7197" s="6">
        <v>148156212.34451032</v>
      </c>
      <c r="N7197" s="6">
        <v>3312.7469245654843</v>
      </c>
      <c r="O7197" s="6">
        <v>111686399.20875704</v>
      </c>
    </row>
    <row r="7198">
      <c r="A7198">
        <v>7194</v>
      </c>
      <c r="B7198" s="6">
        <v>-179969492.49478492</v>
      </c>
      <c r="C7198" s="6">
        <v>64601988.54609099</v>
      </c>
      <c r="D7198" s="6">
        <v>57305666.72760992</v>
      </c>
      <c r="E7198" s="6">
        <v>80543812.68857302</v>
      </c>
      <c r="F7198" s="6">
        <v>73225015.03041303</v>
      </c>
      <c r="G7198" s="6">
        <v>111397709.97774398</v>
      </c>
      <c r="H7198" s="6">
        <f>NPV(Supuestos!$B$22,C7198:G7198)+B7198</f>
        <v>76370114.67941818</v>
      </c>
      <c r="I7198" s="2">
        <f>IFERROR(IRR(B7198:G7198),"")</f>
        <v>0.28919582189875115</v>
      </c>
      <c r="J7198" s="2">
        <f>IFERROR(MIRR(B7198:G7198,Supuestos!$B$22,Supuestos!$B$22),"")</f>
        <v>0.22356829718756388</v>
      </c>
      <c r="K7198" s="6">
        <v>8138.409072670156</v>
      </c>
      <c r="L7198" s="6">
        <v>44250.72518661581</v>
      </c>
      <c r="M7198" s="6">
        <v>151159052.22830588</v>
      </c>
      <c r="N7198" s="6">
        <v>3570.8042435348034</v>
      </c>
      <c r="O7198" s="6">
        <v>111455528.11103612</v>
      </c>
    </row>
    <row r="7199">
      <c r="A7199">
        <v>7195</v>
      </c>
      <c r="B7199" s="6">
        <v>-168578257.7218604</v>
      </c>
      <c r="C7199" s="6">
        <v>45421745.59520988</v>
      </c>
      <c r="D7199" s="6">
        <v>23011345.424186103</v>
      </c>
      <c r="E7199" s="6">
        <v>44651021.47060421</v>
      </c>
      <c r="F7199" s="6">
        <v>41789911.487946734</v>
      </c>
      <c r="G7199" s="6">
        <v>69452377.10091583</v>
      </c>
      <c r="H7199" s="6">
        <f>NPV(Supuestos!$B$22,C7199:G7199)+B7199</f>
        <v>-20075599.76595085</v>
      </c>
      <c r="I7199" s="2">
        <f>IFERROR(IRR(B7199:G7199),"")</f>
        <v>0.09350454550898965</v>
      </c>
      <c r="J7199" s="2">
        <f>IFERROR(MIRR(B7199:G7199,Supuestos!$B$22,Supuestos!$B$22),"")</f>
        <v>0.11145372192785574</v>
      </c>
      <c r="K7199" s="6">
        <v>7278.729203778607</v>
      </c>
      <c r="L7199" s="6">
        <v>40013.95755188958</v>
      </c>
      <c r="M7199" s="6">
        <v>145278196.8105247</v>
      </c>
      <c r="N7199" s="6">
        <v>3476.9094540427127</v>
      </c>
      <c r="O7199" s="6">
        <v>110421875.56485747</v>
      </c>
    </row>
    <row r="7200">
      <c r="A7200">
        <v>7196</v>
      </c>
      <c r="B7200" s="6">
        <v>-163950781.8939523</v>
      </c>
      <c r="C7200" s="6">
        <v>35907320.46555804</v>
      </c>
      <c r="D7200" s="6">
        <v>48922843.33782488</v>
      </c>
      <c r="E7200" s="6">
        <v>23468177.398404256</v>
      </c>
      <c r="F7200" s="6">
        <v>43644114.39828493</v>
      </c>
      <c r="G7200" s="6">
        <v>86688128.7425506</v>
      </c>
      <c r="H7200" s="6">
        <f>NPV(Supuestos!$B$22,C7200:G7200)+B7200</f>
        <v>-8104324.733383499</v>
      </c>
      <c r="I7200" s="2">
        <f>IFERROR(IRR(B7200:G7200),"")</f>
        <v>0.12160916967807792</v>
      </c>
      <c r="J7200" s="2">
        <f>IFERROR(MIRR(B7200:G7200,Supuestos!$B$22,Supuestos!$B$22),"")</f>
        <v>0.12849993835301854</v>
      </c>
      <c r="K7200" s="6">
        <v>7376.87411439169</v>
      </c>
      <c r="L7200" s="6">
        <v>40857.11664259312</v>
      </c>
      <c r="M7200" s="6">
        <v>139838957.40199813</v>
      </c>
      <c r="N7200" s="6">
        <v>3331.6302065737545</v>
      </c>
      <c r="O7200" s="6">
        <v>118216473.86699481</v>
      </c>
    </row>
    <row r="7201">
      <c r="A7201">
        <v>7197</v>
      </c>
      <c r="B7201" s="6">
        <v>-149198692.50237232</v>
      </c>
      <c r="C7201" s="6">
        <v>64824017.94840102</v>
      </c>
      <c r="D7201" s="6">
        <v>49021914.29908393</v>
      </c>
      <c r="E7201" s="6">
        <v>44775711.29573313</v>
      </c>
      <c r="F7201" s="6">
        <v>62579426.79774259</v>
      </c>
      <c r="G7201" s="6">
        <v>91584728.65658191</v>
      </c>
      <c r="H7201" s="6">
        <f>NPV(Supuestos!$B$22,C7201:G7201)+B7201</f>
        <v>60225864.68967952</v>
      </c>
      <c r="I7201" s="2">
        <f>IFERROR(IRR(B7201:G7201),"")</f>
        <v>0.2886961957991788</v>
      </c>
      <c r="J7201" s="2">
        <f>IFERROR(MIRR(B7201:G7201,Supuestos!$B$22,Supuestos!$B$22),"")</f>
        <v>0.21999308496267944</v>
      </c>
      <c r="K7201" s="6">
        <v>8456.298194224568</v>
      </c>
      <c r="L7201" s="6">
        <v>35652.43025189539</v>
      </c>
      <c r="M7201" s="6">
        <v>125079685.9776667</v>
      </c>
      <c r="N7201" s="6">
        <v>3335.5472054642937</v>
      </c>
      <c r="O7201" s="6">
        <v>111466801.08272326</v>
      </c>
    </row>
    <row r="7202">
      <c r="A7202">
        <v>7198</v>
      </c>
      <c r="B7202" s="6">
        <v>-161986205.773595</v>
      </c>
      <c r="C7202" s="6">
        <v>24750278.9099407</v>
      </c>
      <c r="D7202" s="6">
        <v>28706084.72489935</v>
      </c>
      <c r="E7202" s="6">
        <v>30338137.742135867</v>
      </c>
      <c r="F7202" s="6">
        <v>39737701.21354847</v>
      </c>
      <c r="G7202" s="6">
        <v>58054469.49592696</v>
      </c>
      <c r="H7202" s="6">
        <f>NPV(Supuestos!$B$22,C7202:G7202)+B7202</f>
        <v>-44030074.46529176</v>
      </c>
      <c r="I7202" s="2">
        <f>IFERROR(IRR(B7202:G7202),"")</f>
        <v>0.03423300510704928</v>
      </c>
      <c r="J7202" s="2">
        <f>IFERROR(MIRR(B7202:G7202,Supuestos!$B$22,Supuestos!$B$22),"")</f>
        <v>0.06992503294162633</v>
      </c>
      <c r="K7202" s="6">
        <v>7620.221335055081</v>
      </c>
      <c r="L7202" s="6">
        <v>32738.35188444781</v>
      </c>
      <c r="M7202" s="6">
        <v>142028326.7732422</v>
      </c>
      <c r="N7202" s="6">
        <v>3347.9495068701603</v>
      </c>
      <c r="O7202" s="6">
        <v>109043069.10636438</v>
      </c>
    </row>
    <row r="7203">
      <c r="A7203">
        <v>7199</v>
      </c>
      <c r="B7203" s="6">
        <v>-190278232.14234775</v>
      </c>
      <c r="C7203" s="6">
        <v>108400825.43549618</v>
      </c>
      <c r="D7203" s="6">
        <v>88062289.45815283</v>
      </c>
      <c r="E7203" s="6">
        <v>118470796.3370103</v>
      </c>
      <c r="F7203" s="6">
        <v>111887606.95895037</v>
      </c>
      <c r="G7203" s="6">
        <v>159746848.08746275</v>
      </c>
      <c r="H7203" s="6">
        <f>NPV(Supuestos!$B$22,C7203:G7203)+B7203</f>
        <v>201749648.96159345</v>
      </c>
      <c r="I7203" s="2">
        <f>IFERROR(IRR(B7203:G7203),"")</f>
        <v>0.49789725762273285</v>
      </c>
      <c r="J7203" s="2">
        <f>IFERROR(MIRR(B7203:G7203,Supuestos!$B$22,Supuestos!$B$22),"")</f>
        <v>0.317317377301656</v>
      </c>
      <c r="K7203" s="6">
        <v>8968.150252424293</v>
      </c>
      <c r="L7203" s="6">
        <v>46165.466927649184</v>
      </c>
      <c r="M7203" s="6">
        <v>157156724.63190916</v>
      </c>
      <c r="N7203" s="6">
        <v>3406.5724475309253</v>
      </c>
      <c r="O7203" s="6">
        <v>112848084.54277134</v>
      </c>
    </row>
    <row r="7204">
      <c r="A7204">
        <v>7200</v>
      </c>
      <c r="B7204" s="6">
        <v>-158138264.09774026</v>
      </c>
      <c r="C7204" s="6">
        <v>36464708.9736906</v>
      </c>
      <c r="D7204" s="6">
        <v>33397496.50246764</v>
      </c>
      <c r="E7204" s="6">
        <v>49403953.5663383</v>
      </c>
      <c r="F7204" s="6">
        <v>54136267.30881229</v>
      </c>
      <c r="G7204" s="6">
        <v>92198010.0297811</v>
      </c>
      <c r="H7204" s="6">
        <f>NPV(Supuestos!$B$22,C7204:G7204)+B7204</f>
        <v>12830646.74696973</v>
      </c>
      <c r="I7204" s="2">
        <f>IFERROR(IRR(B7204:G7204),"")</f>
        <v>0.16816209730939155</v>
      </c>
      <c r="J7204" s="2">
        <f>IFERROR(MIRR(B7204:G7204,Supuestos!$B$22,Supuestos!$B$22),"")</f>
        <v>0.15792621661490713</v>
      </c>
      <c r="K7204" s="6">
        <v>8139.889818435957</v>
      </c>
      <c r="L7204" s="6">
        <v>35121.296039258974</v>
      </c>
      <c r="M7204" s="6">
        <v>135267585.69452113</v>
      </c>
      <c r="N7204" s="6">
        <v>3468.4124542710683</v>
      </c>
      <c r="O7204" s="6">
        <v>107702205.83637564</v>
      </c>
    </row>
    <row r="7205">
      <c r="A7205">
        <v>7201</v>
      </c>
      <c r="B7205" s="6">
        <v>-160673105.484823</v>
      </c>
      <c r="C7205" s="6">
        <v>60127307.363896735</v>
      </c>
      <c r="D7205" s="6">
        <v>42724262.4349542</v>
      </c>
      <c r="E7205" s="6">
        <v>55803279.64185612</v>
      </c>
      <c r="F7205" s="6">
        <v>56429937.36299965</v>
      </c>
      <c r="G7205" s="6">
        <v>94484704.6006706</v>
      </c>
      <c r="H7205" s="6">
        <f>NPV(Supuestos!$B$22,C7205:G7205)+B7205</f>
        <v>45094151.275969215</v>
      </c>
      <c r="I7205" s="2">
        <f>IFERROR(IRR(B7205:G7205),"")</f>
        <v>0.24269232382334277</v>
      </c>
      <c r="J7205" s="2">
        <f>IFERROR(MIRR(B7205:G7205,Supuestos!$B$22,Supuestos!$B$22),"")</f>
        <v>0.1978197437613003</v>
      </c>
      <c r="K7205" s="6">
        <v>7701.2318435492825</v>
      </c>
      <c r="L7205" s="6">
        <v>40205.832356906954</v>
      </c>
      <c r="M7205" s="6">
        <v>135902350.5693497</v>
      </c>
      <c r="N7205" s="6">
        <v>3342.184007602433</v>
      </c>
      <c r="O7205" s="6">
        <v>109664538.6768564</v>
      </c>
    </row>
    <row r="7206">
      <c r="A7206">
        <v>7202</v>
      </c>
      <c r="B7206" s="6">
        <v>-161338848.54692838</v>
      </c>
      <c r="C7206" s="6">
        <v>77326685.37018865</v>
      </c>
      <c r="D7206" s="6">
        <v>65160559.46867843</v>
      </c>
      <c r="E7206" s="6">
        <v>86905135.99738517</v>
      </c>
      <c r="F7206" s="6">
        <v>92013676.03481217</v>
      </c>
      <c r="G7206" s="6">
        <v>126486967.34740631</v>
      </c>
      <c r="H7206" s="6">
        <f>NPV(Supuestos!$B$22,C7206:G7206)+B7206</f>
        <v>135461853.3930867</v>
      </c>
      <c r="I7206" s="2">
        <f>IFERROR(IRR(B7206:G7206),"")</f>
        <v>0.42111724261790795</v>
      </c>
      <c r="J7206" s="2">
        <f>IFERROR(MIRR(B7206:G7206,Supuestos!$B$22,Supuestos!$B$22),"")</f>
        <v>0.2878048176861374</v>
      </c>
      <c r="K7206" s="6">
        <v>8939.722658168634</v>
      </c>
      <c r="L7206" s="6">
        <v>38004.314667356935</v>
      </c>
      <c r="M7206" s="6">
        <v>134159005.91173306</v>
      </c>
      <c r="N7206" s="6">
        <v>3352.7909849459925</v>
      </c>
      <c r="O7206" s="6">
        <v>105438742.68004866</v>
      </c>
    </row>
    <row r="7207">
      <c r="A7207">
        <v>7203</v>
      </c>
      <c r="B7207" s="6">
        <v>-180082959.86487153</v>
      </c>
      <c r="C7207" s="6">
        <v>73225446.78463593</v>
      </c>
      <c r="D7207" s="6">
        <v>91920234.96844661</v>
      </c>
      <c r="E7207" s="6">
        <v>71281644.07174933</v>
      </c>
      <c r="F7207" s="6">
        <v>87331853.60154514</v>
      </c>
      <c r="G7207" s="6">
        <v>131998543.04928032</v>
      </c>
      <c r="H7207" s="6">
        <f>NPV(Supuestos!$B$22,C7207:G7207)+B7207</f>
        <v>123255978.69048937</v>
      </c>
      <c r="I7207" s="2">
        <f>IFERROR(IRR(B7207:G7207),"")</f>
        <v>0.37648288952155456</v>
      </c>
      <c r="J7207" s="2">
        <f>IFERROR(MIRR(B7207:G7207,Supuestos!$B$22,Supuestos!$B$22),"")</f>
        <v>0.26530714328157257</v>
      </c>
      <c r="K7207" s="6">
        <v>9053.14985510778</v>
      </c>
      <c r="L7207" s="6">
        <v>38373.042533273925</v>
      </c>
      <c r="M7207" s="6">
        <v>152291207.50885925</v>
      </c>
      <c r="N7207" s="6">
        <v>3273.0141513360045</v>
      </c>
      <c r="O7207" s="6">
        <v>111904820.10550718</v>
      </c>
    </row>
    <row r="7208">
      <c r="A7208">
        <v>7204</v>
      </c>
      <c r="B7208" s="6">
        <v>-187726915.90953144</v>
      </c>
      <c r="C7208" s="6">
        <v>57120486.88319072</v>
      </c>
      <c r="D7208" s="6">
        <v>50004878.87144657</v>
      </c>
      <c r="E7208" s="6">
        <v>47395401.39462212</v>
      </c>
      <c r="F7208" s="6">
        <v>52131600.02534471</v>
      </c>
      <c r="G7208" s="6">
        <v>102261913.43364105</v>
      </c>
      <c r="H7208" s="6">
        <f>NPV(Supuestos!$B$22,C7208:G7208)+B7208</f>
        <v>16824176.433548413</v>
      </c>
      <c r="I7208" s="2">
        <f>IFERROR(IRR(B7208:G7208),"")</f>
        <v>0.17356275959584203</v>
      </c>
      <c r="J7208" s="2">
        <f>IFERROR(MIRR(B7208:G7208,Supuestos!$B$22,Supuestos!$B$22),"")</f>
        <v>0.1597380410673408</v>
      </c>
      <c r="K7208" s="6">
        <v>7966.6850449505855</v>
      </c>
      <c r="L7208" s="6">
        <v>36854.1209244966</v>
      </c>
      <c r="M7208" s="6">
        <v>164238501.98841244</v>
      </c>
      <c r="N7208" s="6">
        <v>3393.7731638240316</v>
      </c>
      <c r="O7208" s="6">
        <v>106445917.27253532</v>
      </c>
    </row>
    <row r="7209">
      <c r="A7209">
        <v>7205</v>
      </c>
      <c r="B7209" s="6">
        <v>-192245992.78675118</v>
      </c>
      <c r="C7209" s="6">
        <v>76654533.11232659</v>
      </c>
      <c r="D7209" s="6">
        <v>65180064.321851835</v>
      </c>
      <c r="E7209" s="6">
        <v>63117054.5275238</v>
      </c>
      <c r="F7209" s="6">
        <v>69039100.71217488</v>
      </c>
      <c r="G7209" s="6">
        <v>123088016.37097053</v>
      </c>
      <c r="H7209" s="6">
        <f>NPV(Supuestos!$B$22,C7209:G7209)+B7209</f>
        <v>72555731.285095</v>
      </c>
      <c r="I7209" s="2">
        <f>IFERROR(IRR(B7209:G7209),"")</f>
        <v>0.27766361070829715</v>
      </c>
      <c r="J7209" s="2">
        <f>IFERROR(MIRR(B7209:G7209,Supuestos!$B$22,Supuestos!$B$22),"")</f>
        <v>0.21539530344020252</v>
      </c>
      <c r="K7209" s="6">
        <v>8312.022089011267</v>
      </c>
      <c r="L7209" s="6">
        <v>41560.07928706898</v>
      </c>
      <c r="M7209" s="6">
        <v>164610129.02233702</v>
      </c>
      <c r="N7209" s="6">
        <v>3455.1605517355106</v>
      </c>
      <c r="O7209" s="6">
        <v>110829844.90079956</v>
      </c>
    </row>
    <row r="7210">
      <c r="A7210">
        <v>7206</v>
      </c>
      <c r="B7210" s="6">
        <v>-168783294.50228453</v>
      </c>
      <c r="C7210" s="6">
        <v>59760316.03257243</v>
      </c>
      <c r="D7210" s="6">
        <v>89295432.09396632</v>
      </c>
      <c r="E7210" s="6">
        <v>72099492.63777176</v>
      </c>
      <c r="F7210" s="6">
        <v>76480038.26742029</v>
      </c>
      <c r="G7210" s="6">
        <v>115989032.86841594</v>
      </c>
      <c r="H7210" s="6">
        <f>NPV(Supuestos!$B$22,C7210:G7210)+B7210</f>
        <v>106536466.00290653</v>
      </c>
      <c r="I7210" s="2">
        <f>IFERROR(IRR(B7210:G7210),"")</f>
        <v>0.3581068483390739</v>
      </c>
      <c r="J7210" s="2">
        <f>IFERROR(MIRR(B7210:G7210,Supuestos!$B$22,Supuestos!$B$22),"")</f>
        <v>0.25720597395999323</v>
      </c>
      <c r="K7210" s="6">
        <v>8095.99206126671</v>
      </c>
      <c r="L7210" s="6">
        <v>43839.695932740644</v>
      </c>
      <c r="M7210" s="6">
        <v>140389228.08309934</v>
      </c>
      <c r="N7210" s="6">
        <v>3350.829983254274</v>
      </c>
      <c r="O7210" s="6">
        <v>107748675.15986677</v>
      </c>
    </row>
    <row r="7211">
      <c r="A7211">
        <v>7207</v>
      </c>
      <c r="B7211" s="6">
        <v>-196025187.75760067</v>
      </c>
      <c r="C7211" s="6">
        <v>79470916.15549827</v>
      </c>
      <c r="D7211" s="6">
        <v>83662742.81999318</v>
      </c>
      <c r="E7211" s="6">
        <v>82319535.93276232</v>
      </c>
      <c r="F7211" s="6">
        <v>82452349.42590408</v>
      </c>
      <c r="G7211" s="6">
        <v>131308580.56907643</v>
      </c>
      <c r="H7211" s="6">
        <f>NPV(Supuestos!$B$22,C7211:G7211)+B7211</f>
        <v>110641220.1547495</v>
      </c>
      <c r="I7211" s="2">
        <f>IFERROR(IRR(B7211:G7211),"")</f>
        <v>0.34014016428806093</v>
      </c>
      <c r="J7211" s="2">
        <f>IFERROR(MIRR(B7211:G7211,Supuestos!$B$22,Supuestos!$B$22),"")</f>
        <v>0.24673949305385956</v>
      </c>
      <c r="K7211" s="6">
        <v>8957.024328052737</v>
      </c>
      <c r="L7211" s="6">
        <v>40975.33141548003</v>
      </c>
      <c r="M7211" s="6">
        <v>166663824.5305224</v>
      </c>
      <c r="N7211" s="6">
        <v>3584.0393846854568</v>
      </c>
      <c r="O7211" s="6">
        <v>110922891.6522158</v>
      </c>
    </row>
    <row r="7212">
      <c r="A7212">
        <v>7208</v>
      </c>
      <c r="B7212" s="6">
        <v>-148837835.9311447</v>
      </c>
      <c r="C7212" s="6">
        <v>70974799.1266567</v>
      </c>
      <c r="D7212" s="6">
        <v>58829129.38175499</v>
      </c>
      <c r="E7212" s="6">
        <v>72633233.5602349</v>
      </c>
      <c r="F7212" s="6">
        <v>61195088.974844456</v>
      </c>
      <c r="G7212" s="6">
        <v>109715135.9053614</v>
      </c>
      <c r="H7212" s="6">
        <f>NPV(Supuestos!$B$22,C7212:G7212)+B7212</f>
        <v>100928237.21338056</v>
      </c>
      <c r="I7212" s="2">
        <f>IFERROR(IRR(B7212:G7212),"")</f>
        <v>0.3796919635884324</v>
      </c>
      <c r="J7212" s="2">
        <f>IFERROR(MIRR(B7212:G7212,Supuestos!$B$22,Supuestos!$B$22),"")</f>
        <v>0.2643545364883184</v>
      </c>
      <c r="K7212" s="6">
        <v>9075.055182997432</v>
      </c>
      <c r="L7212" s="6">
        <v>35425.94194443347</v>
      </c>
      <c r="M7212" s="6">
        <v>123118445.68671295</v>
      </c>
      <c r="N7212" s="6">
        <v>3445.50739567106</v>
      </c>
      <c r="O7212" s="6">
        <v>113691964.47802036</v>
      </c>
    </row>
    <row r="7213">
      <c r="A7213">
        <v>7209</v>
      </c>
      <c r="B7213" s="6">
        <v>-154237939.0294653</v>
      </c>
      <c r="C7213" s="6">
        <v>42605211.29259972</v>
      </c>
      <c r="D7213" s="6">
        <v>33571474.16671278</v>
      </c>
      <c r="E7213" s="6">
        <v>44726326.97328661</v>
      </c>
      <c r="F7213" s="6">
        <v>46571619.4408917</v>
      </c>
      <c r="G7213" s="6">
        <v>75536197.21356674</v>
      </c>
      <c r="H7213" s="6">
        <f>NPV(Supuestos!$B$22,C7213:G7213)+B7213</f>
        <v>5961480.531707458</v>
      </c>
      <c r="I7213" s="2">
        <f>IFERROR(IRR(B7213:G7213),"")</f>
        <v>0.15440566697759697</v>
      </c>
      <c r="J7213" s="2">
        <f>IFERROR(MIRR(B7213:G7213,Supuestos!$B$22,Supuestos!$B$22),"")</f>
        <v>0.14867930381237549</v>
      </c>
      <c r="K7213" s="6">
        <v>7828.482827814007</v>
      </c>
      <c r="L7213" s="6">
        <v>37424.15366349998</v>
      </c>
      <c r="M7213" s="6">
        <v>130799991.48545071</v>
      </c>
      <c r="N7213" s="6">
        <v>3476.8500620809696</v>
      </c>
      <c r="O7213" s="6">
        <v>111579281.06426507</v>
      </c>
    </row>
    <row r="7214">
      <c r="A7214">
        <v>7210</v>
      </c>
      <c r="B7214" s="6">
        <v>-173678387.2705847</v>
      </c>
      <c r="C7214" s="6">
        <v>58442642.43539952</v>
      </c>
      <c r="D7214" s="6">
        <v>63221924.19182997</v>
      </c>
      <c r="E7214" s="6">
        <v>51889549.36422777</v>
      </c>
      <c r="F7214" s="6">
        <v>55922288.156099856</v>
      </c>
      <c r="G7214" s="6">
        <v>81454104.92761573</v>
      </c>
      <c r="H7214" s="6">
        <f>NPV(Supuestos!$B$22,C7214:G7214)+B7214</f>
        <v>36673467.67789665</v>
      </c>
      <c r="I7214" s="2">
        <f>IFERROR(IRR(B7214:G7214),"")</f>
        <v>0.22171510242420023</v>
      </c>
      <c r="J7214" s="2">
        <f>IFERROR(MIRR(B7214:G7214,Supuestos!$B$22,Supuestos!$B$22),"")</f>
        <v>0.18452700156490476</v>
      </c>
      <c r="K7214" s="6">
        <v>8243.735254079522</v>
      </c>
      <c r="L7214" s="6">
        <v>35849.64431378782</v>
      </c>
      <c r="M7214" s="6">
        <v>150035589.13652197</v>
      </c>
      <c r="N7214" s="6">
        <v>3393.0690651449063</v>
      </c>
      <c r="O7214" s="6">
        <v>110964255.16877341</v>
      </c>
    </row>
    <row r="7215">
      <c r="A7215">
        <v>7211</v>
      </c>
      <c r="B7215" s="6">
        <v>-163381523.15045565</v>
      </c>
      <c r="C7215" s="6">
        <v>78595932.41646785</v>
      </c>
      <c r="D7215" s="6">
        <v>83355811.57585967</v>
      </c>
      <c r="E7215" s="6">
        <v>74021440.38896076</v>
      </c>
      <c r="F7215" s="6">
        <v>90219776.7290008</v>
      </c>
      <c r="G7215" s="6">
        <v>141912776.08519152</v>
      </c>
      <c r="H7215" s="6">
        <f>NPV(Supuestos!$B$22,C7215:G7215)+B7215</f>
        <v>146786630.78351644</v>
      </c>
      <c r="I7215" s="2">
        <f>IFERROR(IRR(B7215:G7215),"")</f>
        <v>0.4403149124330043</v>
      </c>
      <c r="J7215" s="2">
        <f>IFERROR(MIRR(B7215:G7215,Supuestos!$B$22,Supuestos!$B$22),"")</f>
        <v>0.29593644733185887</v>
      </c>
      <c r="K7215" s="6">
        <v>7939.690051437628</v>
      </c>
      <c r="L7215" s="6">
        <v>47129.71929445474</v>
      </c>
      <c r="M7215" s="6">
        <v>133445894.07771723</v>
      </c>
      <c r="N7215" s="6">
        <v>3342.1322745271027</v>
      </c>
      <c r="O7215" s="6">
        <v>107892717.85500996</v>
      </c>
    </row>
    <row r="7216">
      <c r="A7216">
        <v>7212</v>
      </c>
      <c r="B7216" s="6">
        <v>-155785512.95605195</v>
      </c>
      <c r="C7216" s="6">
        <v>38443221.145043105</v>
      </c>
      <c r="D7216" s="6">
        <v>32786577.881825943</v>
      </c>
      <c r="E7216" s="6">
        <v>38852016.70182097</v>
      </c>
      <c r="F7216" s="6">
        <v>52122382.02183652</v>
      </c>
      <c r="G7216" s="6">
        <v>77157619.63740477</v>
      </c>
      <c r="H7216" s="6">
        <f>NPV(Supuestos!$B$22,C7216:G7216)+B7216</f>
        <v>322706.7867966071</v>
      </c>
      <c r="I7216" s="2">
        <f>IFERROR(IRR(B7216:G7216),"")</f>
        <v>0.14075715499141486</v>
      </c>
      <c r="J7216" s="2">
        <f>IFERROR(MIRR(B7216:G7216,Supuestos!$B$22,Supuestos!$B$22),"")</f>
        <v>0.14047190689418043</v>
      </c>
      <c r="K7216" s="6">
        <v>7685.6708019357775</v>
      </c>
      <c r="L7216" s="6">
        <v>36259.09395303648</v>
      </c>
      <c r="M7216" s="6">
        <v>133491476.18009207</v>
      </c>
      <c r="N7216" s="6">
        <v>3392.381884343922</v>
      </c>
      <c r="O7216" s="6">
        <v>108329727.72543298</v>
      </c>
    </row>
    <row r="7217">
      <c r="A7217">
        <v>7213</v>
      </c>
      <c r="B7217" s="6">
        <v>-156415144.94965133</v>
      </c>
      <c r="C7217" s="6">
        <v>52600607.49352799</v>
      </c>
      <c r="D7217" s="6">
        <v>40512587.59192831</v>
      </c>
      <c r="E7217" s="6">
        <v>64578511.63471775</v>
      </c>
      <c r="F7217" s="6">
        <v>64022385.63062459</v>
      </c>
      <c r="G7217" s="6">
        <v>102985920.03440231</v>
      </c>
      <c r="H7217" s="6">
        <f>NPV(Supuestos!$B$22,C7217:G7217)+B7217</f>
        <v>55881566.95326954</v>
      </c>
      <c r="I7217" s="2">
        <f>IFERROR(IRR(B7217:G7217),"")</f>
        <v>0.2626867515448435</v>
      </c>
      <c r="J7217" s="2">
        <f>IFERROR(MIRR(B7217:G7217,Supuestos!$B$22,Supuestos!$B$22),"")</f>
        <v>0.21181896405813405</v>
      </c>
      <c r="K7217" s="6">
        <v>8099.58237145709</v>
      </c>
      <c r="L7217" s="6">
        <v>38024.000059015285</v>
      </c>
      <c r="M7217" s="6">
        <v>131776863.30402866</v>
      </c>
      <c r="N7217" s="6">
        <v>3326.09632788226</v>
      </c>
      <c r="O7217" s="6">
        <v>110471839.35296746</v>
      </c>
    </row>
    <row r="7218">
      <c r="A7218">
        <v>7214</v>
      </c>
      <c r="B7218" s="6">
        <v>-163003638.0408433</v>
      </c>
      <c r="C7218" s="6">
        <v>52295820.92949895</v>
      </c>
      <c r="D7218" s="6">
        <v>73896149.7118846</v>
      </c>
      <c r="E7218" s="6">
        <v>74985247.98536706</v>
      </c>
      <c r="F7218" s="6">
        <v>70353107.67397776</v>
      </c>
      <c r="G7218" s="6">
        <v>114573113.43136217</v>
      </c>
      <c r="H7218" s="6">
        <f>NPV(Supuestos!$B$22,C7218:G7218)+B7218</f>
        <v>91503855.69789425</v>
      </c>
      <c r="I7218" s="2">
        <f>IFERROR(IRR(B7218:G7218),"")</f>
        <v>0.32994007981029233</v>
      </c>
      <c r="J7218" s="2">
        <f>IFERROR(MIRR(B7218:G7218,Supuestos!$B$22,Supuestos!$B$22),"")</f>
        <v>0.24625096241414357</v>
      </c>
      <c r="K7218" s="6">
        <v>7956.0856357824205</v>
      </c>
      <c r="L7218" s="6">
        <v>44031.09052386034</v>
      </c>
      <c r="M7218" s="6">
        <v>134978427.89326566</v>
      </c>
      <c r="N7218" s="6">
        <v>3440.9588556426265</v>
      </c>
      <c r="O7218" s="6">
        <v>107817537.96047586</v>
      </c>
    </row>
    <row r="7219">
      <c r="A7219">
        <v>7215</v>
      </c>
      <c r="B7219" s="6">
        <v>-181138258.75276828</v>
      </c>
      <c r="C7219" s="6">
        <v>42075068.15453936</v>
      </c>
      <c r="D7219" s="6">
        <v>43062249.22087775</v>
      </c>
      <c r="E7219" s="6">
        <v>57828136.77091195</v>
      </c>
      <c r="F7219" s="6">
        <v>67417139.28604543</v>
      </c>
      <c r="G7219" s="6">
        <v>80566165.96413721</v>
      </c>
      <c r="H7219" s="6">
        <f>NPV(Supuestos!$B$22,C7219:G7219)+B7219</f>
        <v>9696943.939889923</v>
      </c>
      <c r="I7219" s="2">
        <f>IFERROR(IRR(B7219:G7219),"")</f>
        <v>0.1595301528197739</v>
      </c>
      <c r="J7219" s="2">
        <f>IFERROR(MIRR(B7219:G7219,Supuestos!$B$22,Supuestos!$B$22),"")</f>
        <v>0.15195234112380684</v>
      </c>
      <c r="K7219" s="6">
        <v>7856.78309918468</v>
      </c>
      <c r="L7219" s="6">
        <v>37832.128295387825</v>
      </c>
      <c r="M7219" s="6">
        <v>157359152.65697712</v>
      </c>
      <c r="N7219" s="6">
        <v>3455.3061068678894</v>
      </c>
      <c r="O7219" s="6">
        <v>105807299.38467114</v>
      </c>
    </row>
    <row r="7220">
      <c r="A7220">
        <v>7216</v>
      </c>
      <c r="B7220" s="6">
        <v>-176354140.2966884</v>
      </c>
      <c r="C7220" s="6">
        <v>58589800.153834</v>
      </c>
      <c r="D7220" s="6">
        <v>69731774.86598814</v>
      </c>
      <c r="E7220" s="6">
        <v>56769273.45821318</v>
      </c>
      <c r="F7220" s="6">
        <v>70554018.78494771</v>
      </c>
      <c r="G7220" s="6">
        <v>92119683.9184402</v>
      </c>
      <c r="H7220" s="6">
        <f>NPV(Supuestos!$B$22,C7220:G7220)+B7220</f>
        <v>56632120.49326067</v>
      </c>
      <c r="I7220" s="2">
        <f>IFERROR(IRR(B7220:G7220),"")</f>
        <v>0.25854123838166415</v>
      </c>
      <c r="J7220" s="2">
        <f>IFERROR(MIRR(B7220:G7220,Supuestos!$B$22,Supuestos!$B$22),"")</f>
        <v>0.20529618405053207</v>
      </c>
      <c r="K7220" s="6">
        <v>8104.886217139739</v>
      </c>
      <c r="L7220" s="6">
        <v>38524.11598091604</v>
      </c>
      <c r="M7220" s="6">
        <v>151375454.16539088</v>
      </c>
      <c r="N7220" s="6">
        <v>3272.7052062128982</v>
      </c>
      <c r="O7220" s="6">
        <v>111457261.25240372</v>
      </c>
    </row>
    <row r="7221">
      <c r="A7221">
        <v>7217</v>
      </c>
      <c r="B7221" s="6">
        <v>-148879980.13007343</v>
      </c>
      <c r="C7221" s="6">
        <v>68602798.42895022</v>
      </c>
      <c r="D7221" s="6">
        <v>54383867.80329198</v>
      </c>
      <c r="E7221" s="6">
        <v>70798508.65891941</v>
      </c>
      <c r="F7221" s="6">
        <v>61672329.97825135</v>
      </c>
      <c r="G7221" s="6">
        <v>113672980.33527336</v>
      </c>
      <c r="H7221" s="6">
        <f>NPV(Supuestos!$B$22,C7221:G7221)+B7221</f>
        <v>96484664.52038112</v>
      </c>
      <c r="I7221" s="2">
        <f>IFERROR(IRR(B7221:G7221),"")</f>
        <v>0.3655581336599116</v>
      </c>
      <c r="J7221" s="2">
        <f>IFERROR(MIRR(B7221:G7221,Supuestos!$B$22,Supuestos!$B$22),"")</f>
        <v>0.2597953114616167</v>
      </c>
      <c r="K7221" s="6">
        <v>8920.826175824435</v>
      </c>
      <c r="L7221" s="6">
        <v>35938.71530578596</v>
      </c>
      <c r="M7221" s="6">
        <v>123231737.55204482</v>
      </c>
      <c r="N7221" s="6">
        <v>3281.8599598792694</v>
      </c>
      <c r="O7221" s="6">
        <v>116208901.96970041</v>
      </c>
    </row>
    <row r="7222">
      <c r="A7222">
        <v>7218</v>
      </c>
      <c r="B7222" s="6">
        <v>-171371609.2771535</v>
      </c>
      <c r="C7222" s="6">
        <v>52101933.563791186</v>
      </c>
      <c r="D7222" s="6">
        <v>54857143.95500222</v>
      </c>
      <c r="E7222" s="6">
        <v>42135019.95671017</v>
      </c>
      <c r="F7222" s="6">
        <v>48336724.241589956</v>
      </c>
      <c r="G7222" s="6">
        <v>84538052.37229267</v>
      </c>
      <c r="H7222" s="6">
        <f>NPV(Supuestos!$B$22,C7222:G7222)+B7222</f>
        <v>17508206.94508268</v>
      </c>
      <c r="I7222" s="2">
        <f>IFERROR(IRR(B7222:G7222),"")</f>
        <v>0.17929133229380032</v>
      </c>
      <c r="J7222" s="2">
        <f>IFERROR(MIRR(B7222:G7222,Supuestos!$B$22,Supuestos!$B$22),"")</f>
        <v>0.16239621364277324</v>
      </c>
      <c r="K7222" s="6">
        <v>7900.905598559021</v>
      </c>
      <c r="L7222" s="6">
        <v>37220.33415015617</v>
      </c>
      <c r="M7222" s="6">
        <v>147845661.559777</v>
      </c>
      <c r="N7222" s="6">
        <v>3384.6798850533864</v>
      </c>
      <c r="O7222" s="6">
        <v>113209611.58898012</v>
      </c>
    </row>
    <row r="7223">
      <c r="A7223">
        <v>7219</v>
      </c>
      <c r="B7223" s="6">
        <v>-190616650.21729198</v>
      </c>
      <c r="C7223" s="6">
        <v>87647700.37273297</v>
      </c>
      <c r="D7223" s="6">
        <v>100226179.16193986</v>
      </c>
      <c r="E7223" s="6">
        <v>104403836.49733478</v>
      </c>
      <c r="F7223" s="6">
        <v>117904156.51261583</v>
      </c>
      <c r="G7223" s="6">
        <v>171534604.6152675</v>
      </c>
      <c r="H7223" s="6">
        <f>NPV(Supuestos!$B$22,C7223:G7223)+B7223</f>
        <v>192756127.84536874</v>
      </c>
      <c r="I7223" s="2">
        <f>IFERROR(IRR(B7223:G7223),"")</f>
        <v>0.46539705733197556</v>
      </c>
      <c r="J7223" s="2">
        <f>IFERROR(MIRR(B7223:G7223,Supuestos!$B$22,Supuestos!$B$22),"")</f>
        <v>0.31098263475321497</v>
      </c>
      <c r="K7223" s="6">
        <v>9080.414115823463</v>
      </c>
      <c r="L7223" s="6">
        <v>43591.74805177583</v>
      </c>
      <c r="M7223" s="6">
        <v>158950160.26987076</v>
      </c>
      <c r="N7223" s="6">
        <v>3317.0007725556693</v>
      </c>
      <c r="O7223" s="6">
        <v>108696850.50560975</v>
      </c>
    </row>
    <row r="7224">
      <c r="A7224">
        <v>7220</v>
      </c>
      <c r="B7224" s="6">
        <v>-185166267.71228123</v>
      </c>
      <c r="C7224" s="6">
        <v>39153585.372154556</v>
      </c>
      <c r="D7224" s="6">
        <v>41605244.473652706</v>
      </c>
      <c r="E7224" s="6">
        <v>42901331.21050738</v>
      </c>
      <c r="F7224" s="6">
        <v>46152955.766380295</v>
      </c>
      <c r="G7224" s="6">
        <v>82120801.6036929</v>
      </c>
      <c r="H7224" s="6">
        <f>NPV(Supuestos!$B$22,C7224:G7224)+B7224</f>
        <v>-19872730.278364852</v>
      </c>
      <c r="I7224" s="2">
        <f>IFERROR(IRR(B7224:G7224),"")</f>
        <v>0.09916714277232276</v>
      </c>
      <c r="J7224" s="2">
        <f>IFERROR(MIRR(B7224:G7224,Supuestos!$B$22,Supuestos!$B$22),"")</f>
        <v>0.11440653861714711</v>
      </c>
      <c r="K7224" s="6">
        <v>7801.3036504233705</v>
      </c>
      <c r="L7224" s="6">
        <v>35091.514238608936</v>
      </c>
      <c r="M7224" s="6">
        <v>163265503.06199774</v>
      </c>
      <c r="N7224" s="6">
        <v>3270.052330599477</v>
      </c>
      <c r="O7224" s="6">
        <v>107565575.01315683</v>
      </c>
    </row>
    <row r="7225">
      <c r="A7225">
        <v>7221</v>
      </c>
      <c r="B7225" s="6">
        <v>-172394125.266012</v>
      </c>
      <c r="C7225" s="6">
        <v>52246489.91570504</v>
      </c>
      <c r="D7225" s="6">
        <v>52952895.69845403</v>
      </c>
      <c r="E7225" s="6">
        <v>57690388.64982039</v>
      </c>
      <c r="F7225" s="6">
        <v>55298079.85423741</v>
      </c>
      <c r="G7225" s="6">
        <v>94249958.01200722</v>
      </c>
      <c r="H7225" s="6">
        <f>NPV(Supuestos!$B$22,C7225:G7225)+B7225</f>
        <v>34812409.18849836</v>
      </c>
      <c r="I7225" s="2">
        <f>IFERROR(IRR(B7225:G7225),"")</f>
        <v>0.21404288225650545</v>
      </c>
      <c r="J7225" s="2">
        <f>IFERROR(MIRR(B7225:G7225,Supuestos!$B$22,Supuestos!$B$22),"")</f>
        <v>0.1827175693808023</v>
      </c>
      <c r="K7225" s="6">
        <v>8097.981254519322</v>
      </c>
      <c r="L7225" s="6">
        <v>36392.74808044449</v>
      </c>
      <c r="M7225" s="6">
        <v>148817501.92554134</v>
      </c>
      <c r="N7225" s="6">
        <v>3348.464777972549</v>
      </c>
      <c r="O7225" s="6">
        <v>108384978.92800362</v>
      </c>
    </row>
    <row r="7226">
      <c r="A7226">
        <v>7222</v>
      </c>
      <c r="B7226" s="6">
        <v>-182703110.03571576</v>
      </c>
      <c r="C7226" s="6">
        <v>46722277.622149214</v>
      </c>
      <c r="D7226" s="6">
        <v>31101141.309600808</v>
      </c>
      <c r="E7226" s="6">
        <v>44070276.663142085</v>
      </c>
      <c r="F7226" s="6">
        <v>32248603.1144557</v>
      </c>
      <c r="G7226" s="6">
        <v>71614297.10124207</v>
      </c>
      <c r="H7226" s="6">
        <f>NPV(Supuestos!$B$22,C7226:G7226)+B7226</f>
        <v>-31753172.474984363</v>
      </c>
      <c r="I7226" s="2">
        <f>IFERROR(IRR(B7226:G7226),"")</f>
        <v>0.06954979151431658</v>
      </c>
      <c r="J7226" s="2">
        <f>IFERROR(MIRR(B7226:G7226,Supuestos!$B$22,Supuestos!$B$22),"")</f>
        <v>0.09729209586798904</v>
      </c>
      <c r="K7226" s="6">
        <v>7591.779164040986</v>
      </c>
      <c r="L7226" s="6">
        <v>37366.48582343659</v>
      </c>
      <c r="M7226" s="6">
        <v>160008861.35509184</v>
      </c>
      <c r="N7226" s="6">
        <v>3477.6655836962163</v>
      </c>
      <c r="O7226" s="6">
        <v>113693894.76632287</v>
      </c>
    </row>
    <row r="7227">
      <c r="A7227">
        <v>7223</v>
      </c>
      <c r="B7227" s="6">
        <v>-161379150.49070084</v>
      </c>
      <c r="C7227" s="6">
        <v>52767675.0530415</v>
      </c>
      <c r="D7227" s="6">
        <v>51224505.669115745</v>
      </c>
      <c r="E7227" s="6">
        <v>37844895.971122056</v>
      </c>
      <c r="F7227" s="6">
        <v>51601735.246568054</v>
      </c>
      <c r="G7227" s="6">
        <v>80436692.6657867</v>
      </c>
      <c r="H7227" s="6">
        <f>NPV(Supuestos!$B$22,C7227:G7227)+B7227</f>
        <v>22196771.70773789</v>
      </c>
      <c r="I7227" s="2">
        <f>IFERROR(IRR(B7227:G7227),"")</f>
        <v>0.1927134489039553</v>
      </c>
      <c r="J7227" s="2">
        <f>IFERROR(MIRR(B7227:G7227,Supuestos!$B$22,Supuestos!$B$22),"")</f>
        <v>0.16976469606204847</v>
      </c>
      <c r="K7227" s="6">
        <v>7895.758076705598</v>
      </c>
      <c r="L7227" s="6">
        <v>37653.09215850082</v>
      </c>
      <c r="M7227" s="6">
        <v>137595173.96882698</v>
      </c>
      <c r="N7227" s="6">
        <v>3472.389883020272</v>
      </c>
      <c r="O7227" s="6">
        <v>110921546.57291204</v>
      </c>
    </row>
    <row r="7228">
      <c r="A7228">
        <v>7224</v>
      </c>
      <c r="B7228" s="6">
        <v>-170563208.58581752</v>
      </c>
      <c r="C7228" s="6">
        <v>80728009.02124824</v>
      </c>
      <c r="D7228" s="6">
        <v>70454389.22118792</v>
      </c>
      <c r="E7228" s="6">
        <v>82048379.60545218</v>
      </c>
      <c r="F7228" s="6">
        <v>78220671.57135622</v>
      </c>
      <c r="G7228" s="6">
        <v>132867468.49773578</v>
      </c>
      <c r="H7228" s="6">
        <f>NPV(Supuestos!$B$22,C7228:G7228)+B7228</f>
        <v>125163634.91398993</v>
      </c>
      <c r="I7228" s="2">
        <f>IFERROR(IRR(B7228:G7228),"")</f>
        <v>0.3935081575179575</v>
      </c>
      <c r="J7228" s="2">
        <f>IFERROR(MIRR(B7228:G7228,Supuestos!$B$22,Supuestos!$B$22),"")</f>
        <v>0.2726410553306171</v>
      </c>
      <c r="K7228" s="6">
        <v>8552.444674438571</v>
      </c>
      <c r="L7228" s="6">
        <v>38888.371035035096</v>
      </c>
      <c r="M7228" s="6">
        <v>143955957.24532333</v>
      </c>
      <c r="N7228" s="6">
        <v>3218.212665307025</v>
      </c>
      <c r="O7228" s="6">
        <v>103975837.09810485</v>
      </c>
    </row>
    <row r="7229">
      <c r="A7229">
        <v>7225</v>
      </c>
      <c r="B7229" s="6">
        <v>-159179340.62245423</v>
      </c>
      <c r="C7229" s="6">
        <v>46743694.7071059</v>
      </c>
      <c r="D7229" s="6">
        <v>38741882.51568401</v>
      </c>
      <c r="E7229" s="6">
        <v>42730570.16175063</v>
      </c>
      <c r="F7229" s="6">
        <v>59199087.900291115</v>
      </c>
      <c r="G7229" s="6">
        <v>79574340.75424886</v>
      </c>
      <c r="H7229" s="6">
        <f>NPV(Supuestos!$B$22,C7229:G7229)+B7229</f>
        <v>16855470.125488408</v>
      </c>
      <c r="I7229" s="2">
        <f>IFERROR(IRR(B7229:G7229),"")</f>
        <v>0.1789508354188891</v>
      </c>
      <c r="J7229" s="2">
        <f>IFERROR(MIRR(B7229:G7229,Supuestos!$B$22,Supuestos!$B$22),"")</f>
        <v>0.1631807938276757</v>
      </c>
      <c r="K7229" s="6">
        <v>8218.025492740438</v>
      </c>
      <c r="L7229" s="6">
        <v>33822.63959670032</v>
      </c>
      <c r="M7229" s="6">
        <v>136942915.4674578</v>
      </c>
      <c r="N7229" s="6">
        <v>3286.2636600621045</v>
      </c>
      <c r="O7229" s="6">
        <v>110993827.87438178</v>
      </c>
    </row>
    <row r="7230">
      <c r="A7230">
        <v>7226</v>
      </c>
      <c r="B7230" s="6">
        <v>-179173187.97910956</v>
      </c>
      <c r="C7230" s="6">
        <v>58125705.05859621</v>
      </c>
      <c r="D7230" s="6">
        <v>53231871.937104076</v>
      </c>
      <c r="E7230" s="6">
        <v>54710231.927069165</v>
      </c>
      <c r="F7230" s="6">
        <v>42671190.5432342</v>
      </c>
      <c r="G7230" s="6">
        <v>97948968.47475459</v>
      </c>
      <c r="H7230" s="6">
        <f>NPV(Supuestos!$B$22,C7230:G7230)+B7230</f>
        <v>25838712.99418439</v>
      </c>
      <c r="I7230" s="2">
        <f>IFERROR(IRR(B7230:G7230),"")</f>
        <v>0.19481760850942365</v>
      </c>
      <c r="J7230" s="2">
        <f>IFERROR(MIRR(B7230:G7230,Supuestos!$B$22,Supuestos!$B$22),"")</f>
        <v>0.1711325767051377</v>
      </c>
      <c r="K7230" s="6">
        <v>7960.987129610132</v>
      </c>
      <c r="L7230" s="6">
        <v>38532.70872588482</v>
      </c>
      <c r="M7230" s="6">
        <v>154632516.12024674</v>
      </c>
      <c r="N7230" s="6">
        <v>3384.4335714665553</v>
      </c>
      <c r="O7230" s="6">
        <v>110177150.94264686</v>
      </c>
    </row>
    <row r="7231">
      <c r="A7231">
        <v>7227</v>
      </c>
      <c r="B7231" s="6">
        <v>-178078725.84513944</v>
      </c>
      <c r="C7231" s="6">
        <v>32084798.888307054</v>
      </c>
      <c r="D7231" s="6">
        <v>41170830.07943399</v>
      </c>
      <c r="E7231" s="6">
        <v>23234169.740794107</v>
      </c>
      <c r="F7231" s="6">
        <v>33196818.64605168</v>
      </c>
      <c r="G7231" s="6">
        <v>80533836.13654152</v>
      </c>
      <c r="H7231" s="6">
        <f>NPV(Supuestos!$B$22,C7231:G7231)+B7231</f>
        <v>-41090213.27109849</v>
      </c>
      <c r="I7231" s="2">
        <f>IFERROR(IRR(B7231:G7231),"")</f>
        <v>0.05054047060243437</v>
      </c>
      <c r="J7231" s="2">
        <f>IFERROR(MIRR(B7231:G7231,Supuestos!$B$22,Supuestos!$B$22),"")</f>
        <v>0.08173099411408424</v>
      </c>
      <c r="K7231" s="6">
        <v>7904.83813370692</v>
      </c>
      <c r="L7231" s="6">
        <v>33367.11043333542</v>
      </c>
      <c r="M7231" s="6">
        <v>156977797.28793624</v>
      </c>
      <c r="N7231" s="6">
        <v>3464.4117538506785</v>
      </c>
      <c r="O7231" s="6">
        <v>109199872.83279808</v>
      </c>
    </row>
    <row r="7232">
      <c r="A7232">
        <v>7228</v>
      </c>
      <c r="B7232" s="6">
        <v>-171088568.9454141</v>
      </c>
      <c r="C7232" s="6">
        <v>53230480.44276754</v>
      </c>
      <c r="D7232" s="6">
        <v>54947396.48960127</v>
      </c>
      <c r="E7232" s="6">
        <v>66019032.69204449</v>
      </c>
      <c r="F7232" s="6">
        <v>51332675.990697436</v>
      </c>
      <c r="G7232" s="6">
        <v>102329615.99886692</v>
      </c>
      <c r="H7232" s="6">
        <f>NPV(Supuestos!$B$22,C7232:G7232)+B7232</f>
        <v>45985899.943331674</v>
      </c>
      <c r="I7232" s="2">
        <f>IFERROR(IRR(B7232:G7232),"")</f>
        <v>0.23696396853754545</v>
      </c>
      <c r="J7232" s="2">
        <f>IFERROR(MIRR(B7232:G7232,Supuestos!$B$22,Supuestos!$B$22),"")</f>
        <v>0.1955903526713223</v>
      </c>
      <c r="K7232" s="6">
        <v>9122.949240373473</v>
      </c>
      <c r="L7232" s="6">
        <v>31924.746625476724</v>
      </c>
      <c r="M7232" s="6">
        <v>147788741.50733343</v>
      </c>
      <c r="N7232" s="6">
        <v>3539.1018705132105</v>
      </c>
      <c r="O7232" s="6">
        <v>108221709.42022628</v>
      </c>
    </row>
    <row r="7233">
      <c r="A7233">
        <v>7229</v>
      </c>
      <c r="B7233" s="6">
        <v>-173859506.181104</v>
      </c>
      <c r="C7233" s="6">
        <v>41207070.50782573</v>
      </c>
      <c r="D7233" s="6">
        <v>43621894.51702098</v>
      </c>
      <c r="E7233" s="6">
        <v>43700925.98654647</v>
      </c>
      <c r="F7233" s="6">
        <v>37730740.94996637</v>
      </c>
      <c r="G7233" s="6">
        <v>66584056.11987418</v>
      </c>
      <c r="H7233" s="6">
        <f>NPV(Supuestos!$B$22,C7233:G7233)+B7233</f>
        <v>-17729141.608611457</v>
      </c>
      <c r="I7233" s="2">
        <f>IFERROR(IRR(B7233:G7233),"")</f>
        <v>0.09915154986530157</v>
      </c>
      <c r="J7233" s="2">
        <f>IFERROR(MIRR(B7233:G7233,Supuestos!$B$22,Supuestos!$B$22),"")</f>
        <v>0.11573906139277645</v>
      </c>
      <c r="K7233" s="6">
        <v>8094.065642173299</v>
      </c>
      <c r="L7233" s="6">
        <v>33605.69995986892</v>
      </c>
      <c r="M7233" s="6">
        <v>152098966.86699525</v>
      </c>
      <c r="N7233" s="6">
        <v>3470.9200262712934</v>
      </c>
      <c r="O7233" s="6">
        <v>111762585.19503836</v>
      </c>
    </row>
    <row r="7234">
      <c r="A7234">
        <v>7230</v>
      </c>
      <c r="B7234" s="6">
        <v>-169898673.0571116</v>
      </c>
      <c r="C7234" s="6">
        <v>61825797.790512726</v>
      </c>
      <c r="D7234" s="6">
        <v>74022191.4310056</v>
      </c>
      <c r="E7234" s="6">
        <v>61795925.57007536</v>
      </c>
      <c r="F7234" s="6">
        <v>88294559.57570809</v>
      </c>
      <c r="G7234" s="6">
        <v>121970056.1503847</v>
      </c>
      <c r="H7234" s="6">
        <f>NPV(Supuestos!$B$22,C7234:G7234)+B7234</f>
        <v>98627537.64757133</v>
      </c>
      <c r="I7234" s="2">
        <f>IFERROR(IRR(B7234:G7234),"")</f>
        <v>0.33639092272899396</v>
      </c>
      <c r="J7234" s="2">
        <f>IFERROR(MIRR(B7234:G7234,Supuestos!$B$22,Supuestos!$B$22),"")</f>
        <v>0.24929266649144033</v>
      </c>
      <c r="K7234" s="6">
        <v>8285.253974440035</v>
      </c>
      <c r="L7234" s="6">
        <v>41094.57352672614</v>
      </c>
      <c r="M7234" s="6">
        <v>142660354.76589352</v>
      </c>
      <c r="N7234" s="6">
        <v>3499.5870934799314</v>
      </c>
      <c r="O7234" s="6">
        <v>106666209.97549516</v>
      </c>
    </row>
    <row r="7235">
      <c r="A7235">
        <v>7231</v>
      </c>
      <c r="B7235" s="6">
        <v>-161020045.13035762</v>
      </c>
      <c r="C7235" s="6">
        <v>46886653.548016794</v>
      </c>
      <c r="D7235" s="6">
        <v>54590553.2786217</v>
      </c>
      <c r="E7235" s="6">
        <v>41525027.845177755</v>
      </c>
      <c r="F7235" s="6">
        <v>31669918.558497645</v>
      </c>
      <c r="G7235" s="6">
        <v>113109133.46206518</v>
      </c>
      <c r="H7235" s="6">
        <f>NPV(Supuestos!$B$22,C7235:G7235)+B7235</f>
        <v>27638941.18442823</v>
      </c>
      <c r="I7235" s="2">
        <f>IFERROR(IRR(B7235:G7235),"")</f>
        <v>0.2018289954600237</v>
      </c>
      <c r="J7235" s="2">
        <f>IFERROR(MIRR(B7235:G7235,Supuestos!$B$22,Supuestos!$B$22),"")</f>
        <v>0.17669622952296704</v>
      </c>
      <c r="K7235" s="6">
        <v>7616.037718255982</v>
      </c>
      <c r="L7235" s="6">
        <v>42127.71330584804</v>
      </c>
      <c r="M7235" s="6">
        <v>135352344.8486606</v>
      </c>
      <c r="N7235" s="6">
        <v>3467.505914221207</v>
      </c>
      <c r="O7235" s="6">
        <v>112537584.06247802</v>
      </c>
    </row>
    <row r="7236">
      <c r="A7236">
        <v>7232</v>
      </c>
      <c r="B7236" s="6">
        <v>-191113525.99874428</v>
      </c>
      <c r="C7236" s="6">
        <v>106846993.03844307</v>
      </c>
      <c r="D7236" s="6">
        <v>89876580.84911242</v>
      </c>
      <c r="E7236" s="6">
        <v>93420768.43375228</v>
      </c>
      <c r="F7236" s="6">
        <v>91356602.51881912</v>
      </c>
      <c r="G7236" s="6">
        <v>176832918.65642563</v>
      </c>
      <c r="H7236" s="6">
        <f>NPV(Supuestos!$B$22,C7236:G7236)+B7236</f>
        <v>180757294.07530898</v>
      </c>
      <c r="I7236" s="2">
        <f>IFERROR(IRR(B7236:G7236),"")</f>
        <v>0.4632240293198161</v>
      </c>
      <c r="J7236" s="2">
        <f>IFERROR(MIRR(B7236:G7236,Supuestos!$B$22,Supuestos!$B$22),"")</f>
        <v>0.30234182006205645</v>
      </c>
      <c r="K7236" s="6">
        <v>9095.956075863789</v>
      </c>
      <c r="L7236" s="6">
        <v>42913.633749979366</v>
      </c>
      <c r="M7236" s="6">
        <v>159886283.78710282</v>
      </c>
      <c r="N7236" s="6">
        <v>3457.0890694856644</v>
      </c>
      <c r="O7236" s="6">
        <v>106937631.6653117</v>
      </c>
    </row>
    <row r="7237">
      <c r="A7237">
        <v>7233</v>
      </c>
      <c r="B7237" s="6">
        <v>-173021411.50541812</v>
      </c>
      <c r="C7237" s="6">
        <v>50567390.86895105</v>
      </c>
      <c r="D7237" s="6">
        <v>68374874.05999988</v>
      </c>
      <c r="E7237" s="6">
        <v>69640513.0319338</v>
      </c>
      <c r="F7237" s="6">
        <v>60239551.43499242</v>
      </c>
      <c r="G7237" s="6">
        <v>108062301.56566529</v>
      </c>
      <c r="H7237" s="6">
        <f>NPV(Supuestos!$B$22,C7237:G7237)+B7237</f>
        <v>62744380.482702345</v>
      </c>
      <c r="I7237" s="2">
        <f>IFERROR(IRR(B7237:G7237),"")</f>
        <v>0.267512004189952</v>
      </c>
      <c r="J7237" s="2">
        <f>IFERROR(MIRR(B7237:G7237,Supuestos!$B$22,Supuestos!$B$22),"")</f>
        <v>0.21277724448817148</v>
      </c>
      <c r="K7237" s="6">
        <v>7683.5572792865905</v>
      </c>
      <c r="L7237" s="6">
        <v>44168.37325679172</v>
      </c>
      <c r="M7237" s="6">
        <v>145871793.4373006</v>
      </c>
      <c r="N7237" s="6">
        <v>3347.529900136093</v>
      </c>
      <c r="O7237" s="6">
        <v>108001713.9387594</v>
      </c>
    </row>
    <row r="7238">
      <c r="A7238">
        <v>7234</v>
      </c>
      <c r="B7238" s="6">
        <v>-161763734.14345148</v>
      </c>
      <c r="C7238" s="6">
        <v>34122604.24968593</v>
      </c>
      <c r="D7238" s="6">
        <v>31362318.534405097</v>
      </c>
      <c r="E7238" s="6">
        <v>26778359.981692657</v>
      </c>
      <c r="F7238" s="6">
        <v>31496873.730034366</v>
      </c>
      <c r="G7238" s="6">
        <v>90029625.11784542</v>
      </c>
      <c r="H7238" s="6">
        <f>NPV(Supuestos!$B$22,C7238:G7238)+B7238</f>
        <v>-24217465.29984267</v>
      </c>
      <c r="I7238" s="2">
        <f>IFERROR(IRR(B7238:G7238),"")</f>
        <v>0.08478362980523164</v>
      </c>
      <c r="J7238" s="2">
        <f>IFERROR(MIRR(B7238:G7238,Supuestos!$B$22,Supuestos!$B$22),"")</f>
        <v>0.10361699930940405</v>
      </c>
      <c r="K7238" s="6">
        <v>7175.848693790458</v>
      </c>
      <c r="L7238" s="6">
        <v>40772.28606492662</v>
      </c>
      <c r="M7238" s="6">
        <v>138357673.68730313</v>
      </c>
      <c r="N7238" s="6">
        <v>3522.0871590698757</v>
      </c>
      <c r="O7238" s="6">
        <v>108297535.56129782</v>
      </c>
    </row>
    <row r="7239">
      <c r="A7239">
        <v>7235</v>
      </c>
      <c r="B7239" s="6">
        <v>-186631414.4416177</v>
      </c>
      <c r="C7239" s="6">
        <v>84746140.2065771</v>
      </c>
      <c r="D7239" s="6">
        <v>82570222.00578097</v>
      </c>
      <c r="E7239" s="6">
        <v>83694966.73970097</v>
      </c>
      <c r="F7239" s="6">
        <v>81063019.57368192</v>
      </c>
      <c r="G7239" s="6">
        <v>126556352.45409593</v>
      </c>
      <c r="H7239" s="6">
        <f>NPV(Supuestos!$B$22,C7239:G7239)+B7239</f>
        <v>121459347.14262582</v>
      </c>
      <c r="I7239" s="2">
        <f>IFERROR(IRR(B7239:G7239),"")</f>
        <v>0.3729334700563017</v>
      </c>
      <c r="J7239" s="2">
        <f>IFERROR(MIRR(B7239:G7239,Supuestos!$B$22,Supuestos!$B$22),"")</f>
        <v>0.2602120761547848</v>
      </c>
      <c r="K7239" s="6">
        <v>8648.897211048401</v>
      </c>
      <c r="L7239" s="6">
        <v>41088.42453828874</v>
      </c>
      <c r="M7239" s="6">
        <v>158201849.60997143</v>
      </c>
      <c r="N7239" s="6">
        <v>3441.1504712576666</v>
      </c>
      <c r="O7239" s="6">
        <v>109136637.25217031</v>
      </c>
    </row>
    <row r="7240">
      <c r="A7240">
        <v>7236</v>
      </c>
      <c r="B7240" s="6">
        <v>-150632473.51203158</v>
      </c>
      <c r="C7240" s="6">
        <v>72173873.74398695</v>
      </c>
      <c r="D7240" s="6">
        <v>72540496.7644739</v>
      </c>
      <c r="E7240" s="6">
        <v>65267194.51993485</v>
      </c>
      <c r="F7240" s="6">
        <v>73836711.22535087</v>
      </c>
      <c r="G7240" s="6">
        <v>102397665.43260616</v>
      </c>
      <c r="H7240" s="6">
        <f>NPV(Supuestos!$B$22,C7240:G7240)+B7240</f>
        <v>109448395.2473132</v>
      </c>
      <c r="I7240" s="2">
        <f>IFERROR(IRR(B7240:G7240),"")</f>
        <v>0.39990791537777787</v>
      </c>
      <c r="J7240" s="2">
        <f>IFERROR(MIRR(B7240:G7240,Supuestos!$B$22,Supuestos!$B$22),"")</f>
        <v>0.27157743143971724</v>
      </c>
      <c r="K7240" s="6">
        <v>8567.653537784261</v>
      </c>
      <c r="L7240" s="6">
        <v>39279.073506990346</v>
      </c>
      <c r="M7240" s="6">
        <v>123710114.06458727</v>
      </c>
      <c r="N7240" s="6">
        <v>3469.350077987959</v>
      </c>
      <c r="O7240" s="6">
        <v>110884559.41070704</v>
      </c>
    </row>
    <row r="7241">
      <c r="A7241">
        <v>7237</v>
      </c>
      <c r="B7241" s="6">
        <v>-179491401.82722992</v>
      </c>
      <c r="C7241" s="6">
        <v>74465939.54296245</v>
      </c>
      <c r="D7241" s="6">
        <v>76641674.3923055</v>
      </c>
      <c r="E7241" s="6">
        <v>64109799.00713165</v>
      </c>
      <c r="F7241" s="6">
        <v>76005772.00823691</v>
      </c>
      <c r="G7241" s="6">
        <v>129912385.67120112</v>
      </c>
      <c r="H7241" s="6">
        <f>NPV(Supuestos!$B$22,C7241:G7241)+B7241</f>
        <v>100549106.58580399</v>
      </c>
      <c r="I7241" s="2">
        <f>IFERROR(IRR(B7241:G7241),"")</f>
        <v>0.33728079815043144</v>
      </c>
      <c r="J7241" s="2">
        <f>IFERROR(MIRR(B7241:G7241,Supuestos!$B$22,Supuestos!$B$22),"")</f>
        <v>0.2460638391289367</v>
      </c>
      <c r="K7241" s="6">
        <v>8952.713754188431</v>
      </c>
      <c r="L7241" s="6">
        <v>36951.07463388409</v>
      </c>
      <c r="M7241" s="6">
        <v>153026410.29868454</v>
      </c>
      <c r="N7241" s="6">
        <v>3442.3815813226006</v>
      </c>
      <c r="O7241" s="6">
        <v>104420876.00407505</v>
      </c>
    </row>
    <row r="7242">
      <c r="A7242">
        <v>7238</v>
      </c>
      <c r="B7242" s="6">
        <v>-172833782.0220135</v>
      </c>
      <c r="C7242" s="6">
        <v>73462082.43314308</v>
      </c>
      <c r="D7242" s="6">
        <v>68225301.53732069</v>
      </c>
      <c r="E7242" s="6">
        <v>61245024.52939731</v>
      </c>
      <c r="F7242" s="6">
        <v>65279068.620498</v>
      </c>
      <c r="G7242" s="6">
        <v>110573194.26222107</v>
      </c>
      <c r="H7242" s="6">
        <f>NPV(Supuestos!$B$22,C7242:G7242)+B7242</f>
        <v>81521143.65771434</v>
      </c>
      <c r="I7242" s="2">
        <f>IFERROR(IRR(B7242:G7242),"")</f>
        <v>0.3131377463078161</v>
      </c>
      <c r="J7242" s="2">
        <f>IFERROR(MIRR(B7242:G7242,Supuestos!$B$22,Supuestos!$B$22),"")</f>
        <v>0.23159283911703854</v>
      </c>
      <c r="K7242" s="6">
        <v>7735.778554451961</v>
      </c>
      <c r="L7242" s="6">
        <v>45878.10703611455</v>
      </c>
      <c r="M7242" s="6">
        <v>144441551.89970735</v>
      </c>
      <c r="N7242" s="6">
        <v>3398.1299376115203</v>
      </c>
      <c r="O7242" s="6">
        <v>112458138.05974406</v>
      </c>
    </row>
    <row r="7243">
      <c r="A7243">
        <v>7239</v>
      </c>
      <c r="B7243" s="6">
        <v>-168132097.01152793</v>
      </c>
      <c r="C7243" s="6">
        <v>47211166.4353051</v>
      </c>
      <c r="D7243" s="6">
        <v>53892039.55439006</v>
      </c>
      <c r="E7243" s="6">
        <v>46054606.67805878</v>
      </c>
      <c r="F7243" s="6">
        <v>57524630.416008815</v>
      </c>
      <c r="G7243" s="6">
        <v>110036133.86053473</v>
      </c>
      <c r="H7243" s="6">
        <f>NPV(Supuestos!$B$22,C7243:G7243)+B7243</f>
        <v>37043448.06359939</v>
      </c>
      <c r="I7243" s="2">
        <f>IFERROR(IRR(B7243:G7243),"")</f>
        <v>0.21709626802166637</v>
      </c>
      <c r="J7243" s="2">
        <f>IFERROR(MIRR(B7243:G7243,Supuestos!$B$22,Supuestos!$B$22),"")</f>
        <v>0.1863145160308901</v>
      </c>
      <c r="K7243" s="6">
        <v>7736.631077236721</v>
      </c>
      <c r="L7243" s="6">
        <v>41662.57616868599</v>
      </c>
      <c r="M7243" s="6">
        <v>142345858.48797607</v>
      </c>
      <c r="N7243" s="6">
        <v>3471.6301354579628</v>
      </c>
      <c r="O7243" s="6">
        <v>109591067.84762771</v>
      </c>
    </row>
    <row r="7244">
      <c r="A7244">
        <v>7240</v>
      </c>
      <c r="B7244" s="6">
        <v>-163987623.19341764</v>
      </c>
      <c r="C7244" s="6">
        <v>46098541.372102216</v>
      </c>
      <c r="D7244" s="6">
        <v>51721334.850635126</v>
      </c>
      <c r="E7244" s="6">
        <v>45035287.41759464</v>
      </c>
      <c r="F7244" s="6">
        <v>42754578.498385526</v>
      </c>
      <c r="G7244" s="6">
        <v>75079222.49644837</v>
      </c>
      <c r="H7244" s="6">
        <f>NPV(Supuestos!$B$22,C7244:G7244)+B7244</f>
        <v>10953055.932528276</v>
      </c>
      <c r="I7244" s="2">
        <f>IFERROR(IRR(B7244:G7244),"")</f>
        <v>0.1659164316984629</v>
      </c>
      <c r="J7244" s="2">
        <f>IFERROR(MIRR(B7244:G7244,Supuestos!$B$22,Supuestos!$B$22),"")</f>
        <v>0.15483728941511044</v>
      </c>
      <c r="K7244" s="6">
        <v>7966.226484908538</v>
      </c>
      <c r="L7244" s="6">
        <v>39030.17484763148</v>
      </c>
      <c r="M7244" s="6">
        <v>139113766.1868726</v>
      </c>
      <c r="N7244" s="6">
        <v>3507.5656086827316</v>
      </c>
      <c r="O7244" s="6">
        <v>121911767.9337973</v>
      </c>
    </row>
    <row r="7245">
      <c r="A7245">
        <v>7241</v>
      </c>
      <c r="B7245" s="6">
        <v>-184486978.20986784</v>
      </c>
      <c r="C7245" s="6">
        <v>42847385.473887116</v>
      </c>
      <c r="D7245" s="6">
        <v>38735102.4933078</v>
      </c>
      <c r="E7245" s="6">
        <v>50258801.959330134</v>
      </c>
      <c r="F7245" s="6">
        <v>47612896.09227292</v>
      </c>
      <c r="G7245" s="6">
        <v>91067741.09835471</v>
      </c>
      <c r="H7245" s="6">
        <f>NPV(Supuestos!$B$22,C7245:G7245)+B7245</f>
        <v>-7684501.22879684</v>
      </c>
      <c r="I7245" s="2">
        <f>IFERROR(IRR(B7245:G7245),"")</f>
        <v>0.12454030188867447</v>
      </c>
      <c r="J7245" s="2">
        <f>IFERROR(MIRR(B7245:G7245,Supuestos!$B$22,Supuestos!$B$22),"")</f>
        <v>0.13034072972826927</v>
      </c>
      <c r="K7245" s="6">
        <v>8012.6811388236965</v>
      </c>
      <c r="L7245" s="6">
        <v>35068.20308860357</v>
      </c>
      <c r="M7245" s="6">
        <v>162007751.85302842</v>
      </c>
      <c r="N7245" s="6">
        <v>3554.5799750834703</v>
      </c>
      <c r="O7245" s="6">
        <v>106341405.70413803</v>
      </c>
    </row>
    <row r="7246">
      <c r="A7246">
        <v>7242</v>
      </c>
      <c r="B7246" s="6">
        <v>-143132153.67772597</v>
      </c>
      <c r="C7246" s="6">
        <v>33190668.86303717</v>
      </c>
      <c r="D7246" s="6">
        <v>28587605.335608996</v>
      </c>
      <c r="E7246" s="6">
        <v>42681889.09742173</v>
      </c>
      <c r="F7246" s="6">
        <v>28233996.531043306</v>
      </c>
      <c r="G7246" s="6">
        <v>70719701.9976872</v>
      </c>
      <c r="H7246" s="6">
        <f>NPV(Supuestos!$B$22,C7246:G7246)+B7246</f>
        <v>-9764848.77928377</v>
      </c>
      <c r="I7246" s="2">
        <f>IFERROR(IRR(B7246:G7246),"")</f>
        <v>0.11431156324104486</v>
      </c>
      <c r="J7246" s="2">
        <f>IFERROR(MIRR(B7246:G7246,Supuestos!$B$22,Supuestos!$B$22),"")</f>
        <v>0.12400252053075711</v>
      </c>
      <c r="K7246" s="6">
        <v>8188.747059973421</v>
      </c>
      <c r="L7246" s="6">
        <v>32330.449041058997</v>
      </c>
      <c r="M7246" s="6">
        <v>121952484.11511858</v>
      </c>
      <c r="N7246" s="6">
        <v>3569.6958172755935</v>
      </c>
      <c r="O7246" s="6">
        <v>109564113.91748343</v>
      </c>
    </row>
    <row r="7247">
      <c r="A7247">
        <v>7243</v>
      </c>
      <c r="B7247" s="6">
        <v>-175698022.4599148</v>
      </c>
      <c r="C7247" s="6">
        <v>77315626.84487748</v>
      </c>
      <c r="D7247" s="6">
        <v>74270212.61760797</v>
      </c>
      <c r="E7247" s="6">
        <v>86474438.69784704</v>
      </c>
      <c r="F7247" s="6">
        <v>90141191.33948423</v>
      </c>
      <c r="G7247" s="6">
        <v>136539253.35974848</v>
      </c>
      <c r="H7247" s="6">
        <f>NPV(Supuestos!$B$22,C7247:G7247)+B7247</f>
        <v>131924034.00594792</v>
      </c>
      <c r="I7247" s="2">
        <f>IFERROR(IRR(B7247:G7247),"")</f>
        <v>0.3931306078548957</v>
      </c>
      <c r="J7247" s="2">
        <f>IFERROR(MIRR(B7247:G7247,Supuestos!$B$22,Supuestos!$B$22),"")</f>
        <v>0.27513148966170586</v>
      </c>
      <c r="K7247" s="6">
        <v>8990.678443952234</v>
      </c>
      <c r="L7247" s="6">
        <v>38984.655459951835</v>
      </c>
      <c r="M7247" s="6">
        <v>147658142.3408193</v>
      </c>
      <c r="N7247" s="6">
        <v>3349.019853460292</v>
      </c>
      <c r="O7247" s="6">
        <v>109239713.08540507</v>
      </c>
    </row>
    <row r="7248">
      <c r="A7248">
        <v>7244</v>
      </c>
      <c r="B7248" s="6">
        <v>-160325489.7910359</v>
      </c>
      <c r="C7248" s="6">
        <v>57777533.77762233</v>
      </c>
      <c r="D7248" s="6">
        <v>68311865.58624187</v>
      </c>
      <c r="E7248" s="6">
        <v>78115714.78281668</v>
      </c>
      <c r="F7248" s="6">
        <v>68742031.30027819</v>
      </c>
      <c r="G7248" s="6">
        <v>126931648.1041828</v>
      </c>
      <c r="H7248" s="6">
        <f>NPV(Supuestos!$B$22,C7248:G7248)+B7248</f>
        <v>102271323.70643826</v>
      </c>
      <c r="I7248" s="2">
        <f>IFERROR(IRR(B7248:G7248),"")</f>
        <v>0.3521941328321159</v>
      </c>
      <c r="J7248" s="2">
        <f>IFERROR(MIRR(B7248:G7248,Supuestos!$B$22,Supuestos!$B$22),"")</f>
        <v>0.25823634705548715</v>
      </c>
      <c r="K7248" s="6">
        <v>7827.177267454615</v>
      </c>
      <c r="L7248" s="6">
        <v>45375.72355972603</v>
      </c>
      <c r="M7248" s="6">
        <v>131912383.23575649</v>
      </c>
      <c r="N7248" s="6">
        <v>3504.2685645322003</v>
      </c>
      <c r="O7248" s="6">
        <v>107283600.8341623</v>
      </c>
    </row>
    <row r="7249">
      <c r="A7249">
        <v>7245</v>
      </c>
      <c r="B7249" s="6">
        <v>-185421801.1212339</v>
      </c>
      <c r="C7249" s="6">
        <v>83654405.1616546</v>
      </c>
      <c r="D7249" s="6">
        <v>86297816.50209428</v>
      </c>
      <c r="E7249" s="6">
        <v>68097212.45407172</v>
      </c>
      <c r="F7249" s="6">
        <v>79393148.74645296</v>
      </c>
      <c r="G7249" s="6">
        <v>119965394.31465676</v>
      </c>
      <c r="H7249" s="6">
        <f>NPV(Supuestos!$B$22,C7249:G7249)+B7249</f>
        <v>109639686.49931207</v>
      </c>
      <c r="I7249" s="2">
        <f>IFERROR(IRR(B7249:G7249),"")</f>
        <v>0.3564843161039851</v>
      </c>
      <c r="J7249" s="2">
        <f>IFERROR(MIRR(B7249:G7249,Supuestos!$B$22,Supuestos!$B$22),"")</f>
        <v>0.2509939166448929</v>
      </c>
      <c r="K7249" s="6">
        <v>8922.984701275484</v>
      </c>
      <c r="L7249" s="6">
        <v>38031.971161531575</v>
      </c>
      <c r="M7249" s="6">
        <v>158273105.37453818</v>
      </c>
      <c r="N7249" s="6">
        <v>3311.198572224627</v>
      </c>
      <c r="O7249" s="6">
        <v>112026499.19165124</v>
      </c>
    </row>
    <row r="7250">
      <c r="A7250">
        <v>7246</v>
      </c>
      <c r="B7250" s="6">
        <v>-158172299.47604483</v>
      </c>
      <c r="C7250" s="6">
        <v>67290452.51406309</v>
      </c>
      <c r="D7250" s="6">
        <v>63637871.21502411</v>
      </c>
      <c r="E7250" s="6">
        <v>55452134.60252391</v>
      </c>
      <c r="F7250" s="6">
        <v>64970441.55606078</v>
      </c>
      <c r="G7250" s="6">
        <v>102145613.29878151</v>
      </c>
      <c r="H7250" s="6">
        <f>NPV(Supuestos!$B$22,C7250:G7250)+B7250</f>
        <v>78769247.91240755</v>
      </c>
      <c r="I7250" s="2">
        <f>IFERROR(IRR(B7250:G7250),"")</f>
        <v>0.32105792692710755</v>
      </c>
      <c r="J7250" s="2">
        <f>IFERROR(MIRR(B7250:G7250,Supuestos!$B$22,Supuestos!$B$22),"")</f>
        <v>0.2359673824410513</v>
      </c>
      <c r="K7250" s="6">
        <v>8365.279154603875</v>
      </c>
      <c r="L7250" s="6">
        <v>38620.125730647385</v>
      </c>
      <c r="M7250" s="6">
        <v>132326848.85822362</v>
      </c>
      <c r="N7250" s="6">
        <v>3516.2258971482515</v>
      </c>
      <c r="O7250" s="6">
        <v>110027367.12828982</v>
      </c>
    </row>
    <row r="7251">
      <c r="A7251">
        <v>7247</v>
      </c>
      <c r="B7251" s="6">
        <v>-161696727.7271524</v>
      </c>
      <c r="C7251" s="6">
        <v>72832061.65913072</v>
      </c>
      <c r="D7251" s="6">
        <v>57281431.798988245</v>
      </c>
      <c r="E7251" s="6">
        <v>67191254.04238975</v>
      </c>
      <c r="F7251" s="6">
        <v>48925398.79731723</v>
      </c>
      <c r="G7251" s="6">
        <v>109411700.46381032</v>
      </c>
      <c r="H7251" s="6">
        <f>NPV(Supuestos!$B$22,C7251:G7251)+B7251</f>
        <v>77412202.45375215</v>
      </c>
      <c r="I7251" s="2">
        <f>IFERROR(IRR(B7251:G7251),"")</f>
        <v>0.31674742605230577</v>
      </c>
      <c r="J7251" s="2">
        <f>IFERROR(MIRR(B7251:G7251,Supuestos!$B$22,Supuestos!$B$22),"")</f>
        <v>0.23277484623958244</v>
      </c>
      <c r="K7251" s="6">
        <v>7614.967499053768</v>
      </c>
      <c r="L7251" s="6">
        <v>44965.160100942565</v>
      </c>
      <c r="M7251" s="6">
        <v>134304069.10647824</v>
      </c>
      <c r="N7251" s="6">
        <v>3411.839067594459</v>
      </c>
      <c r="O7251" s="6">
        <v>109821337.2783488</v>
      </c>
    </row>
    <row r="7252">
      <c r="A7252">
        <v>7248</v>
      </c>
      <c r="B7252" s="6">
        <v>-176912098.385782</v>
      </c>
      <c r="C7252" s="6">
        <v>76049156.6874302</v>
      </c>
      <c r="D7252" s="6">
        <v>72014374.93946223</v>
      </c>
      <c r="E7252" s="6">
        <v>65901724.97097531</v>
      </c>
      <c r="F7252" s="6">
        <v>76691277.07718973</v>
      </c>
      <c r="G7252" s="6">
        <v>104837120.06972176</v>
      </c>
      <c r="H7252" s="6">
        <f>NPV(Supuestos!$B$22,C7252:G7252)+B7252</f>
        <v>89548706.1348056</v>
      </c>
      <c r="I7252" s="2">
        <f>IFERROR(IRR(B7252:G7252),"")</f>
        <v>0.32613081543578365</v>
      </c>
      <c r="J7252" s="2">
        <f>IFERROR(MIRR(B7252:G7252,Supuestos!$B$22,Supuestos!$B$22),"")</f>
        <v>0.23731424109178478</v>
      </c>
      <c r="K7252" s="6">
        <v>8606.782089687482</v>
      </c>
      <c r="L7252" s="6">
        <v>39309.75280960639</v>
      </c>
      <c r="M7252" s="6">
        <v>149845660.271241</v>
      </c>
      <c r="N7252" s="6">
        <v>3459.449694957584</v>
      </c>
      <c r="O7252" s="6">
        <v>110289339.53582887</v>
      </c>
    </row>
    <row r="7253">
      <c r="A7253">
        <v>7249</v>
      </c>
      <c r="B7253" s="6">
        <v>-170262840.98473066</v>
      </c>
      <c r="C7253" s="6">
        <v>77981533.0296926</v>
      </c>
      <c r="D7253" s="6">
        <v>77294651.74904296</v>
      </c>
      <c r="E7253" s="6">
        <v>94268700.09442279</v>
      </c>
      <c r="F7253" s="6">
        <v>101882058.27222168</v>
      </c>
      <c r="G7253" s="6">
        <v>121597097.78210998</v>
      </c>
      <c r="H7253" s="6">
        <f>NPV(Supuestos!$B$22,C7253:G7253)+B7253</f>
        <v>144722504.21450874</v>
      </c>
      <c r="I7253" s="2">
        <f>IFERROR(IRR(B7253:G7253),"")</f>
        <v>0.42667642712514503</v>
      </c>
      <c r="J7253" s="2">
        <f>IFERROR(MIRR(B7253:G7253,Supuestos!$B$22,Supuestos!$B$22),"")</f>
        <v>0.2892553608111852</v>
      </c>
      <c r="K7253" s="6">
        <v>8210.1888143505</v>
      </c>
      <c r="L7253" s="6">
        <v>46030.68856517058</v>
      </c>
      <c r="M7253" s="6">
        <v>140029189.43476146</v>
      </c>
      <c r="N7253" s="6">
        <v>3349.956709643205</v>
      </c>
      <c r="O7253" s="6">
        <v>109458375.25198068</v>
      </c>
    </row>
    <row r="7254">
      <c r="A7254">
        <v>7250</v>
      </c>
      <c r="B7254" s="6">
        <v>-171379410.14701337</v>
      </c>
      <c r="C7254" s="6">
        <v>65511245.9245545</v>
      </c>
      <c r="D7254" s="6">
        <v>54984370.16352175</v>
      </c>
      <c r="E7254" s="6">
        <v>49269594.32240645</v>
      </c>
      <c r="F7254" s="6">
        <v>51814069.73753119</v>
      </c>
      <c r="G7254" s="6">
        <v>105751541.59515545</v>
      </c>
      <c r="H7254" s="6">
        <f>NPV(Supuestos!$B$22,C7254:G7254)+B7254</f>
        <v>47252980.94078143</v>
      </c>
      <c r="I7254" s="2">
        <f>IFERROR(IRR(B7254:G7254),"")</f>
        <v>0.24276380022670857</v>
      </c>
      <c r="J7254" s="2">
        <f>IFERROR(MIRR(B7254:G7254,Supuestos!$B$22,Supuestos!$B$22),"")</f>
        <v>0.19689491941227244</v>
      </c>
      <c r="K7254" s="6">
        <v>8053.264065806688</v>
      </c>
      <c r="L7254" s="6">
        <v>37659.815764207844</v>
      </c>
      <c r="M7254" s="6">
        <v>147116654.86550975</v>
      </c>
      <c r="N7254" s="6">
        <v>3291.753913027545</v>
      </c>
      <c r="O7254" s="6">
        <v>109665732.46975164</v>
      </c>
    </row>
    <row r="7255">
      <c r="A7255">
        <v>7251</v>
      </c>
      <c r="B7255" s="6">
        <v>-154963056.90725914</v>
      </c>
      <c r="C7255" s="6">
        <v>87859947.14514294</v>
      </c>
      <c r="D7255" s="6">
        <v>73767538.8896558</v>
      </c>
      <c r="E7255" s="6">
        <v>84038448.43440118</v>
      </c>
      <c r="F7255" s="6">
        <v>69518559.80931394</v>
      </c>
      <c r="G7255" s="6">
        <v>147019123.19357</v>
      </c>
      <c r="H7255" s="6">
        <f>NPV(Supuestos!$B$22,C7255:G7255)+B7255</f>
        <v>153110050.77989072</v>
      </c>
      <c r="I7255" s="2">
        <f>IFERROR(IRR(B7255:G7255),"")</f>
        <v>0.47676728101952276</v>
      </c>
      <c r="J7255" s="2">
        <f>IFERROR(MIRR(B7255:G7255,Supuestos!$B$22,Supuestos!$B$22),"")</f>
        <v>0.30794648252419443</v>
      </c>
      <c r="K7255" s="6">
        <v>8896.576338012701</v>
      </c>
      <c r="L7255" s="6">
        <v>41012.81514583807</v>
      </c>
      <c r="M7255" s="6">
        <v>125773165.64471899</v>
      </c>
      <c r="N7255" s="6">
        <v>3382.5311368641756</v>
      </c>
      <c r="O7255" s="6">
        <v>115284397.8908062</v>
      </c>
    </row>
    <row r="7256">
      <c r="A7256">
        <v>7252</v>
      </c>
      <c r="B7256" s="6">
        <v>-179854545.06344518</v>
      </c>
      <c r="C7256" s="6">
        <v>96405869.70411785</v>
      </c>
      <c r="D7256" s="6">
        <v>96508973.02554804</v>
      </c>
      <c r="E7256" s="6">
        <v>95342577.57166252</v>
      </c>
      <c r="F7256" s="6">
        <v>101872552.09694251</v>
      </c>
      <c r="G7256" s="6">
        <v>159006443.97202718</v>
      </c>
      <c r="H7256" s="6">
        <f>NPV(Supuestos!$B$22,C7256:G7256)+B7256</f>
        <v>186225745.7322389</v>
      </c>
      <c r="I7256" s="2">
        <f>IFERROR(IRR(B7256:G7256),"")</f>
        <v>0.48812999233158644</v>
      </c>
      <c r="J7256" s="2">
        <f>IFERROR(MIRR(B7256:G7256,Supuestos!$B$22,Supuestos!$B$22),"")</f>
        <v>0.3141224583085085</v>
      </c>
      <c r="K7256" s="6">
        <v>8678.372619760476</v>
      </c>
      <c r="L7256" s="6">
        <v>44251.73301092488</v>
      </c>
      <c r="M7256" s="6">
        <v>149131902.81232828</v>
      </c>
      <c r="N7256" s="6">
        <v>3319.6667910553515</v>
      </c>
      <c r="O7256" s="6">
        <v>105162893.44671683</v>
      </c>
    </row>
    <row r="7257">
      <c r="A7257">
        <v>7253</v>
      </c>
      <c r="B7257" s="6">
        <v>-165115337.08243853</v>
      </c>
      <c r="C7257" s="6">
        <v>49439915.903068714</v>
      </c>
      <c r="D7257" s="6">
        <v>42699165.375613496</v>
      </c>
      <c r="E7257" s="6">
        <v>55310036.494103834</v>
      </c>
      <c r="F7257" s="6">
        <v>50267340.41945184</v>
      </c>
      <c r="G7257" s="6">
        <v>105589964.22836739</v>
      </c>
      <c r="H7257" s="6">
        <f>NPV(Supuestos!$B$22,C7257:G7257)+B7257</f>
        <v>33043750.193185676</v>
      </c>
      <c r="I7257" s="2">
        <f>IFERROR(IRR(B7257:G7257),"")</f>
        <v>0.2107140224941548</v>
      </c>
      <c r="J7257" s="2">
        <f>IFERROR(MIRR(B7257:G7257,Supuestos!$B$22,Supuestos!$B$22),"")</f>
        <v>0.18236119257107086</v>
      </c>
      <c r="K7257" s="6">
        <v>7758.830935295255</v>
      </c>
      <c r="L7257" s="6">
        <v>38625.569800395766</v>
      </c>
      <c r="M7257" s="6">
        <v>141140195.81358117</v>
      </c>
      <c r="N7257" s="6">
        <v>3263.7053911574185</v>
      </c>
      <c r="O7257" s="6">
        <v>106123142.90753512</v>
      </c>
    </row>
    <row r="7258">
      <c r="A7258">
        <v>7254</v>
      </c>
      <c r="B7258" s="6">
        <v>-161659320.98711637</v>
      </c>
      <c r="C7258" s="6">
        <v>48985669.85926525</v>
      </c>
      <c r="D7258" s="6">
        <v>46492226.82573569</v>
      </c>
      <c r="E7258" s="6">
        <v>44576383.421484716</v>
      </c>
      <c r="F7258" s="6">
        <v>62660470.01747429</v>
      </c>
      <c r="G7258" s="6">
        <v>89401234.78855282</v>
      </c>
      <c r="H7258" s="6">
        <f>NPV(Supuestos!$B$22,C7258:G7258)+B7258</f>
        <v>30704841.200167216</v>
      </c>
      <c r="I7258" s="2">
        <f>IFERROR(IRR(B7258:G7258),"")</f>
        <v>0.20856191980059066</v>
      </c>
      <c r="J7258" s="2">
        <f>IFERROR(MIRR(B7258:G7258,Supuestos!$B$22,Supuestos!$B$22),"")</f>
        <v>0.1803465482643578</v>
      </c>
      <c r="K7258" s="6">
        <v>7773.069639782431</v>
      </c>
      <c r="L7258" s="6">
        <v>40326.68709549167</v>
      </c>
      <c r="M7258" s="6">
        <v>136582349.21631858</v>
      </c>
      <c r="N7258" s="6">
        <v>3429.0753080509603</v>
      </c>
      <c r="O7258" s="6">
        <v>113668898.54594463</v>
      </c>
    </row>
    <row r="7259">
      <c r="A7259">
        <v>7255</v>
      </c>
      <c r="B7259" s="6">
        <v>-164383760.45913702</v>
      </c>
      <c r="C7259" s="6">
        <v>83659378.52306512</v>
      </c>
      <c r="D7259" s="6">
        <v>73620113.94368112</v>
      </c>
      <c r="E7259" s="6">
        <v>83972433.00578998</v>
      </c>
      <c r="F7259" s="6">
        <v>64862324.96811084</v>
      </c>
      <c r="G7259" s="6">
        <v>113139394.9709108</v>
      </c>
      <c r="H7259" s="6">
        <f>NPV(Supuestos!$B$22,C7259:G7259)+B7259</f>
        <v>119493706.65548795</v>
      </c>
      <c r="I7259" s="2">
        <f>IFERROR(IRR(B7259:G7259),"")</f>
        <v>0.40514707350142837</v>
      </c>
      <c r="J7259" s="2">
        <f>IFERROR(MIRR(B7259:G7259,Supuestos!$B$22,Supuestos!$B$22),"")</f>
        <v>0.27162557363750706</v>
      </c>
      <c r="K7259" s="6">
        <v>8272.58543426634</v>
      </c>
      <c r="L7259" s="6">
        <v>42147.30773077358</v>
      </c>
      <c r="M7259" s="6">
        <v>136490384.13696593</v>
      </c>
      <c r="N7259" s="6">
        <v>3341.2391683086753</v>
      </c>
      <c r="O7259" s="6">
        <v>110473369.03767836</v>
      </c>
    </row>
    <row r="7260">
      <c r="A7260">
        <v>7256</v>
      </c>
      <c r="B7260" s="6">
        <v>-179831816.06841263</v>
      </c>
      <c r="C7260" s="6">
        <v>64259337.67310746</v>
      </c>
      <c r="D7260" s="6">
        <v>77346967.81932747</v>
      </c>
      <c r="E7260" s="6">
        <v>68976358.8313681</v>
      </c>
      <c r="F7260" s="6">
        <v>55412843.399364606</v>
      </c>
      <c r="G7260" s="6">
        <v>106752977.2456724</v>
      </c>
      <c r="H7260" s="6">
        <f>NPV(Supuestos!$B$22,C7260:G7260)+B7260</f>
        <v>70862084.55911449</v>
      </c>
      <c r="I7260" s="2">
        <f>IFERROR(IRR(B7260:G7260),"")</f>
        <v>0.2858633682871339</v>
      </c>
      <c r="J7260" s="2">
        <f>IFERROR(MIRR(B7260:G7260,Supuestos!$B$22,Supuestos!$B$22),"")</f>
        <v>0.2183169848550337</v>
      </c>
      <c r="K7260" s="6">
        <v>7945.53672446121</v>
      </c>
      <c r="L7260" s="6">
        <v>40970.30136067014</v>
      </c>
      <c r="M7260" s="6">
        <v>153789333.3425368</v>
      </c>
      <c r="N7260" s="6">
        <v>3262.8524311818182</v>
      </c>
      <c r="O7260" s="6">
        <v>110979556.58279224</v>
      </c>
    </row>
    <row r="7261">
      <c r="A7261">
        <v>7257</v>
      </c>
      <c r="B7261" s="6">
        <v>-175629248.73281237</v>
      </c>
      <c r="C7261" s="6">
        <v>83611693.95563582</v>
      </c>
      <c r="D7261" s="6">
        <v>77794515.53019936</v>
      </c>
      <c r="E7261" s="6">
        <v>100800314.9162601</v>
      </c>
      <c r="F7261" s="6">
        <v>107762949.13946861</v>
      </c>
      <c r="G7261" s="6">
        <v>156753221.6884978</v>
      </c>
      <c r="H7261" s="6">
        <f>NPV(Supuestos!$B$22,C7261:G7261)+B7261</f>
        <v>170829065.6417567</v>
      </c>
      <c r="I7261" s="2">
        <f>IFERROR(IRR(B7261:G7261),"")</f>
        <v>0.4530142618135199</v>
      </c>
      <c r="J7261" s="2">
        <f>IFERROR(MIRR(B7261:G7261,Supuestos!$B$22,Supuestos!$B$22),"")</f>
        <v>0.3059173151734844</v>
      </c>
      <c r="K7261" s="6">
        <v>8816.811497461485</v>
      </c>
      <c r="L7261" s="6">
        <v>44422.53697033066</v>
      </c>
      <c r="M7261" s="6">
        <v>144296037.95629883</v>
      </c>
      <c r="N7261" s="6">
        <v>3461.371720240762</v>
      </c>
      <c r="O7261" s="6">
        <v>112440005.4368314</v>
      </c>
    </row>
    <row r="7262">
      <c r="A7262">
        <v>7258</v>
      </c>
      <c r="B7262" s="6">
        <v>-174665937.12343115</v>
      </c>
      <c r="C7262" s="6">
        <v>39536671.36843915</v>
      </c>
      <c r="D7262" s="6">
        <v>44219387.87525654</v>
      </c>
      <c r="E7262" s="6">
        <v>41681525.73725322</v>
      </c>
      <c r="F7262" s="6">
        <v>31665562.279060706</v>
      </c>
      <c r="G7262" s="6">
        <v>66388501.47446786</v>
      </c>
      <c r="H7262" s="6">
        <f>NPV(Supuestos!$B$22,C7262:G7262)+B7262</f>
        <v>-24596758.489118144</v>
      </c>
      <c r="I7262" s="2">
        <f>IFERROR(IRR(B7262:G7262),"")</f>
        <v>0.08286545621718083</v>
      </c>
      <c r="J7262" s="2">
        <f>IFERROR(MIRR(B7262:G7262,Supuestos!$B$22,Supuestos!$B$22),"")</f>
        <v>0.10591438925533803</v>
      </c>
      <c r="K7262" s="6">
        <v>8066.114875192265</v>
      </c>
      <c r="L7262" s="6">
        <v>34997.65947525804</v>
      </c>
      <c r="M7262" s="6">
        <v>152082325.78820774</v>
      </c>
      <c r="N7262" s="6">
        <v>3453.9382895454764</v>
      </c>
      <c r="O7262" s="6">
        <v>117017732.6158858</v>
      </c>
    </row>
    <row r="7263">
      <c r="A7263">
        <v>7259</v>
      </c>
      <c r="B7263" s="6">
        <v>-161431517.9278651</v>
      </c>
      <c r="C7263" s="6">
        <v>78420995.8604153</v>
      </c>
      <c r="D7263" s="6">
        <v>81800599.91222414</v>
      </c>
      <c r="E7263" s="6">
        <v>81532215.64429185</v>
      </c>
      <c r="F7263" s="6">
        <v>74976492.51248845</v>
      </c>
      <c r="G7263" s="6">
        <v>131311166.94120151</v>
      </c>
      <c r="H7263" s="6">
        <f>NPV(Supuestos!$B$22,C7263:G7263)+B7263</f>
        <v>137924665.84551615</v>
      </c>
      <c r="I7263" s="2">
        <f>IFERROR(IRR(B7263:G7263),"")</f>
        <v>0.434251914845319</v>
      </c>
      <c r="J7263" s="2">
        <f>IFERROR(MIRR(B7263:G7263,Supuestos!$B$22,Supuestos!$B$22),"")</f>
        <v>0.289866703324136</v>
      </c>
      <c r="K7263" s="6">
        <v>8811.29097519522</v>
      </c>
      <c r="L7263" s="6">
        <v>39587.01221668293</v>
      </c>
      <c r="M7263" s="6">
        <v>133526503.249481</v>
      </c>
      <c r="N7263" s="6">
        <v>3251.9146516608694</v>
      </c>
      <c r="O7263" s="6">
        <v>114311057.75087155</v>
      </c>
    </row>
    <row r="7264">
      <c r="A7264">
        <v>7260</v>
      </c>
      <c r="B7264" s="6">
        <v>-169966374.791021</v>
      </c>
      <c r="C7264" s="6">
        <v>68841492.04736933</v>
      </c>
      <c r="D7264" s="6">
        <v>66266482.315043375</v>
      </c>
      <c r="E7264" s="6">
        <v>60665185.19407499</v>
      </c>
      <c r="F7264" s="6">
        <v>69654202.79404171</v>
      </c>
      <c r="G7264" s="6">
        <v>119706288.34301376</v>
      </c>
      <c r="H7264" s="6">
        <f>NPV(Supuestos!$B$22,C7264:G7264)+B7264</f>
        <v>85770652.13571724</v>
      </c>
      <c r="I7264" s="2">
        <f>IFERROR(IRR(B7264:G7264),"")</f>
        <v>0.3182639540649694</v>
      </c>
      <c r="J7264" s="2">
        <f>IFERROR(MIRR(B7264:G7264,Supuestos!$B$22,Supuestos!$B$22),"")</f>
        <v>0.23706058993731127</v>
      </c>
      <c r="K7264" s="6">
        <v>8402.934876404332</v>
      </c>
      <c r="L7264" s="6">
        <v>37513.947509759564</v>
      </c>
      <c r="M7264" s="6">
        <v>144748194.16051218</v>
      </c>
      <c r="N7264" s="6">
        <v>3244.1532314755023</v>
      </c>
      <c r="O7264" s="6">
        <v>108082847.95259838</v>
      </c>
    </row>
    <row r="7265">
      <c r="A7265">
        <v>7261</v>
      </c>
      <c r="B7265" s="6">
        <v>-170076632.16024002</v>
      </c>
      <c r="C7265" s="6">
        <v>74167844.90613027</v>
      </c>
      <c r="D7265" s="6">
        <v>80295853.24192174</v>
      </c>
      <c r="E7265" s="6">
        <v>63773024.33119373</v>
      </c>
      <c r="F7265" s="6">
        <v>76410804.3180051</v>
      </c>
      <c r="G7265" s="6">
        <v>124356244.918424</v>
      </c>
      <c r="H7265" s="6">
        <f>NPV(Supuestos!$B$22,C7265:G7265)+B7265</f>
        <v>109640974.6241697</v>
      </c>
      <c r="I7265" s="2">
        <f>IFERROR(IRR(B7265:G7265),"")</f>
        <v>0.3671455762988103</v>
      </c>
      <c r="J7265" s="2">
        <f>IFERROR(MIRR(B7265:G7265,Supuestos!$B$22,Supuestos!$B$22),"")</f>
        <v>0.25927297345400824</v>
      </c>
      <c r="K7265" s="6">
        <v>8289.312767370568</v>
      </c>
      <c r="L7265" s="6">
        <v>41122.69473070577</v>
      </c>
      <c r="M7265" s="6">
        <v>142806321.88344628</v>
      </c>
      <c r="N7265" s="6">
        <v>3317.0991895099482</v>
      </c>
      <c r="O7265" s="6">
        <v>108488578.01989853</v>
      </c>
    </row>
    <row r="7266">
      <c r="A7266">
        <v>7262</v>
      </c>
      <c r="B7266" s="6">
        <v>-147910079.99460143</v>
      </c>
      <c r="C7266" s="6">
        <v>27792231.94987594</v>
      </c>
      <c r="D7266" s="6">
        <v>39612377.50208019</v>
      </c>
      <c r="E7266" s="6">
        <v>33916787.02309775</v>
      </c>
      <c r="F7266" s="6">
        <v>35339863.503617674</v>
      </c>
      <c r="G7266" s="6">
        <v>68388550.20413963</v>
      </c>
      <c r="H7266" s="6">
        <f>NPV(Supuestos!$B$22,C7266:G7266)+B7266</f>
        <v>-13714719.623862907</v>
      </c>
      <c r="I7266" s="2">
        <f>IFERROR(IRR(B7266:G7266),"")</f>
        <v>0.10508628287601104</v>
      </c>
      <c r="J7266" s="2">
        <f>IFERROR(MIRR(B7266:G7266,Supuestos!$B$22,Supuestos!$B$22),"")</f>
        <v>0.11802830102854123</v>
      </c>
      <c r="K7266" s="6">
        <v>7408.630316608246</v>
      </c>
      <c r="L7266" s="6">
        <v>38743.081469004435</v>
      </c>
      <c r="M7266" s="6">
        <v>124947426.56019427</v>
      </c>
      <c r="N7266" s="6">
        <v>3531.522065370033</v>
      </c>
      <c r="O7266" s="6">
        <v>108779072.91739585</v>
      </c>
    </row>
    <row r="7267">
      <c r="A7267">
        <v>7263</v>
      </c>
      <c r="B7267" s="6">
        <v>-180994026.61431006</v>
      </c>
      <c r="C7267" s="6">
        <v>63051838.84421311</v>
      </c>
      <c r="D7267" s="6">
        <v>67196605.03937817</v>
      </c>
      <c r="E7267" s="6">
        <v>50363732.29319231</v>
      </c>
      <c r="F7267" s="6">
        <v>75469897.19221546</v>
      </c>
      <c r="G7267" s="6">
        <v>101259191.14506109</v>
      </c>
      <c r="H7267" s="6">
        <f>NPV(Supuestos!$B$22,C7267:G7267)+B7267</f>
        <v>57289382.82139494</v>
      </c>
      <c r="I7267" s="2">
        <f>IFERROR(IRR(B7267:G7267),"")</f>
        <v>0.25585405402443273</v>
      </c>
      <c r="J7267" s="2">
        <f>IFERROR(MIRR(B7267:G7267,Supuestos!$B$22,Supuestos!$B$22),"")</f>
        <v>0.20445551364084547</v>
      </c>
      <c r="K7267" s="6">
        <v>8432.433265716118</v>
      </c>
      <c r="L7267" s="6">
        <v>38809.17817275638</v>
      </c>
      <c r="M7267" s="6">
        <v>154813562.21118566</v>
      </c>
      <c r="N7267" s="6">
        <v>3500.7767969431975</v>
      </c>
      <c r="O7267" s="6">
        <v>112874534.7278297</v>
      </c>
    </row>
    <row r="7268">
      <c r="A7268">
        <v>7264</v>
      </c>
      <c r="B7268" s="6">
        <v>-172224503.3158813</v>
      </c>
      <c r="C7268" s="6">
        <v>41827397.112631194</v>
      </c>
      <c r="D7268" s="6">
        <v>28633269.2492024</v>
      </c>
      <c r="E7268" s="6">
        <v>50074477.676834606</v>
      </c>
      <c r="F7268" s="6">
        <v>45643219.30468468</v>
      </c>
      <c r="G7268" s="6">
        <v>91831694.2684125</v>
      </c>
      <c r="H7268" s="6">
        <f>NPV(Supuestos!$B$22,C7268:G7268)+B7268</f>
        <v>-4983632.708439179</v>
      </c>
      <c r="I7268" s="2">
        <f>IFERROR(IRR(B7268:G7268),"")</f>
        <v>0.12949555585558814</v>
      </c>
      <c r="J7268" s="2">
        <f>IFERROR(MIRR(B7268:G7268,Supuestos!$B$22,Supuestos!$B$22),"")</f>
        <v>0.13332468193588687</v>
      </c>
      <c r="K7268" s="6">
        <v>7971.891854026643</v>
      </c>
      <c r="L7268" s="6">
        <v>35544.01507351596</v>
      </c>
      <c r="M7268" s="6">
        <v>149556259.77796435</v>
      </c>
      <c r="N7268" s="6">
        <v>3444.9242045482</v>
      </c>
      <c r="O7268" s="6">
        <v>107906884.4817126</v>
      </c>
    </row>
    <row r="7269">
      <c r="A7269">
        <v>7265</v>
      </c>
      <c r="B7269" s="6">
        <v>-166985960.46486482</v>
      </c>
      <c r="C7269" s="6">
        <v>81947382.61835167</v>
      </c>
      <c r="D7269" s="6">
        <v>63971267.94848594</v>
      </c>
      <c r="E7269" s="6">
        <v>76075244.725969</v>
      </c>
      <c r="F7269" s="6">
        <v>82558775.98531467</v>
      </c>
      <c r="G7269" s="6">
        <v>133914813.14815478</v>
      </c>
      <c r="H7269" s="6">
        <f>NPV(Supuestos!$B$22,C7269:G7269)+B7269</f>
        <v>123902725.84564078</v>
      </c>
      <c r="I7269" s="2">
        <f>IFERROR(IRR(B7269:G7269),"")</f>
        <v>0.3943507937958432</v>
      </c>
      <c r="J7269" s="2">
        <f>IFERROR(MIRR(B7269:G7269,Supuestos!$B$22,Supuestos!$B$22),"")</f>
        <v>0.2738380744938518</v>
      </c>
      <c r="K7269" s="6">
        <v>8576.16294557744</v>
      </c>
      <c r="L7269" s="6">
        <v>42071.95316437172</v>
      </c>
      <c r="M7269" s="6">
        <v>138120686.40275648</v>
      </c>
      <c r="N7269" s="6">
        <v>3532.7162246530256</v>
      </c>
      <c r="O7269" s="6">
        <v>109483374.29600592</v>
      </c>
    </row>
    <row r="7270">
      <c r="A7270">
        <v>7266</v>
      </c>
      <c r="B7270" s="6">
        <v>-168551531.54100236</v>
      </c>
      <c r="C7270" s="6">
        <v>63480287.19997708</v>
      </c>
      <c r="D7270" s="6">
        <v>57796129.36779611</v>
      </c>
      <c r="E7270" s="6">
        <v>62863413.205846734</v>
      </c>
      <c r="F7270" s="6">
        <v>75509092.73252346</v>
      </c>
      <c r="G7270" s="6">
        <v>100755556.19746274</v>
      </c>
      <c r="H7270" s="6">
        <f>NPV(Supuestos!$B$22,C7270:G7270)+B7270</f>
        <v>71072912.27824016</v>
      </c>
      <c r="I7270" s="2">
        <f>IFERROR(IRR(B7270:G7270),"")</f>
        <v>0.29040958515399956</v>
      </c>
      <c r="J7270" s="2">
        <f>IFERROR(MIRR(B7270:G7270,Supuestos!$B$22,Supuestos!$B$22),"")</f>
        <v>0.22310723259969834</v>
      </c>
      <c r="K7270" s="6">
        <v>8526.956936263285</v>
      </c>
      <c r="L7270" s="6">
        <v>37179.157515054816</v>
      </c>
      <c r="M7270" s="6">
        <v>143189525.5364086</v>
      </c>
      <c r="N7270" s="6">
        <v>3533.0238606159887</v>
      </c>
      <c r="O7270" s="6">
        <v>104433545.38083424</v>
      </c>
    </row>
    <row r="7271">
      <c r="A7271">
        <v>7267</v>
      </c>
      <c r="B7271" s="6">
        <v>-169601404.32831</v>
      </c>
      <c r="C7271" s="6">
        <v>40385533.89431131</v>
      </c>
      <c r="D7271" s="6">
        <v>53681933.52463055</v>
      </c>
      <c r="E7271" s="6">
        <v>40433737.19128029</v>
      </c>
      <c r="F7271" s="6">
        <v>55233620.65271944</v>
      </c>
      <c r="G7271" s="6">
        <v>99213656.2005049</v>
      </c>
      <c r="H7271" s="6">
        <f>NPV(Supuestos!$B$22,C7271:G7271)+B7271</f>
        <v>18653829.75027317</v>
      </c>
      <c r="I7271" s="2">
        <f>IFERROR(IRR(B7271:G7271),"")</f>
        <v>0.17918365447463502</v>
      </c>
      <c r="J7271" s="2">
        <f>IFERROR(MIRR(B7271:G7271,Supuestos!$B$22,Supuestos!$B$22),"")</f>
        <v>0.1640412603614343</v>
      </c>
      <c r="K7271" s="6">
        <v>7443.429895274612</v>
      </c>
      <c r="L7271" s="6">
        <v>41293.084705017085</v>
      </c>
      <c r="M7271" s="6">
        <v>145012429.83539551</v>
      </c>
      <c r="N7271" s="6">
        <v>3465.287151839584</v>
      </c>
      <c r="O7271" s="6">
        <v>108207058.144103</v>
      </c>
    </row>
    <row r="7272">
      <c r="A7272">
        <v>7268</v>
      </c>
      <c r="B7272" s="6">
        <v>-187695381.88536084</v>
      </c>
      <c r="C7272" s="6">
        <v>42231005.67811097</v>
      </c>
      <c r="D7272" s="6">
        <v>46060798.2290687</v>
      </c>
      <c r="E7272" s="6">
        <v>45828852.62175606</v>
      </c>
      <c r="F7272" s="6">
        <v>62930787.748442516</v>
      </c>
      <c r="G7272" s="6">
        <v>89517737.33631709</v>
      </c>
      <c r="H7272" s="6">
        <f>NPV(Supuestos!$B$22,C7272:G7272)+B7272</f>
        <v>-522395.4077623412</v>
      </c>
      <c r="I7272" s="2">
        <f>IFERROR(IRR(B7272:G7272),"")</f>
        <v>0.13897935979858314</v>
      </c>
      <c r="J7272" s="2">
        <f>IFERROR(MIRR(B7272:G7272,Supuestos!$B$22,Supuestos!$B$22),"")</f>
        <v>0.13936472079097517</v>
      </c>
      <c r="K7272" s="6">
        <v>7106.238483309243</v>
      </c>
      <c r="L7272" s="6">
        <v>44491.77582255633</v>
      </c>
      <c r="M7272" s="6">
        <v>162401848.32207945</v>
      </c>
      <c r="N7272" s="6">
        <v>3371.2869389603534</v>
      </c>
      <c r="O7272" s="6">
        <v>107831753.85804111</v>
      </c>
    </row>
    <row r="7273">
      <c r="A7273">
        <v>7269</v>
      </c>
      <c r="B7273" s="6">
        <v>-158163548.46582025</v>
      </c>
      <c r="C7273" s="6">
        <v>34643675.15791273</v>
      </c>
      <c r="D7273" s="6">
        <v>51842965.87277465</v>
      </c>
      <c r="E7273" s="6">
        <v>45973539.81762784</v>
      </c>
      <c r="F7273" s="6">
        <v>44754397.728407964</v>
      </c>
      <c r="G7273" s="6">
        <v>71371143.97735992</v>
      </c>
      <c r="H7273" s="6">
        <f>NPV(Supuestos!$B$22,C7273:G7273)+B7273</f>
        <v>6714080.905687932</v>
      </c>
      <c r="I7273" s="2">
        <f>IFERROR(IRR(B7273:G7273),"")</f>
        <v>0.15598536755668563</v>
      </c>
      <c r="J7273" s="2">
        <f>IFERROR(MIRR(B7273:G7273,Supuestos!$B$22,Supuestos!$B$22),"")</f>
        <v>0.14951837604654927</v>
      </c>
      <c r="K7273" s="6">
        <v>7702.458986161868</v>
      </c>
      <c r="L7273" s="6">
        <v>37805.84630942187</v>
      </c>
      <c r="M7273" s="6">
        <v>134867710.0149834</v>
      </c>
      <c r="N7273" s="6">
        <v>3386.9746316224337</v>
      </c>
      <c r="O7273" s="6">
        <v>111560980.26861845</v>
      </c>
    </row>
    <row r="7274">
      <c r="A7274">
        <v>7270</v>
      </c>
      <c r="B7274" s="6">
        <v>-165089655.89359245</v>
      </c>
      <c r="C7274" s="6">
        <v>99918386.05536273</v>
      </c>
      <c r="D7274" s="6">
        <v>92557579.32176025</v>
      </c>
      <c r="E7274" s="6">
        <v>75590992.25194758</v>
      </c>
      <c r="F7274" s="6">
        <v>83399788.62443252</v>
      </c>
      <c r="G7274" s="6">
        <v>143443584.3184411</v>
      </c>
      <c r="H7274" s="6">
        <f>NPV(Supuestos!$B$22,C7274:G7274)+B7274</f>
        <v>168679342.40575805</v>
      </c>
      <c r="I7274" s="2">
        <f>IFERROR(IRR(B7274:G7274),"")</f>
        <v>0.5016789229577121</v>
      </c>
      <c r="J7274" s="2">
        <f>IFERROR(MIRR(B7274:G7274,Supuestos!$B$22,Supuestos!$B$22),"")</f>
        <v>0.3123512158396564</v>
      </c>
      <c r="K7274" s="6">
        <v>8810.188952374943</v>
      </c>
      <c r="L7274" s="6">
        <v>42931.144880030384</v>
      </c>
      <c r="M7274" s="6">
        <v>134831136.0268043</v>
      </c>
      <c r="N7274" s="6">
        <v>3366.792847060909</v>
      </c>
      <c r="O7274" s="6">
        <v>114258815.18433928</v>
      </c>
    </row>
    <row r="7275">
      <c r="A7275">
        <v>7271</v>
      </c>
      <c r="B7275" s="6">
        <v>-165896501.05727047</v>
      </c>
      <c r="C7275" s="6">
        <v>85014422.87120606</v>
      </c>
      <c r="D7275" s="6">
        <v>87439618.25103623</v>
      </c>
      <c r="E7275" s="6">
        <v>111506325.84287599</v>
      </c>
      <c r="F7275" s="6">
        <v>89251223.48001027</v>
      </c>
      <c r="G7275" s="6">
        <v>152503081.90324992</v>
      </c>
      <c r="H7275" s="6">
        <f>NPV(Supuestos!$B$22,C7275:G7275)+B7275</f>
        <v>183272305.97172326</v>
      </c>
      <c r="I7275" s="2">
        <f>IFERROR(IRR(B7275:G7275),"")</f>
        <v>0.5014617298295477</v>
      </c>
      <c r="J7275" s="2">
        <f>IFERROR(MIRR(B7275:G7275,Supuestos!$B$22,Supuestos!$B$22),"")</f>
        <v>0.32295323888675</v>
      </c>
      <c r="K7275" s="6">
        <v>8992.935018891583</v>
      </c>
      <c r="L7275" s="6">
        <v>41998.834362541806</v>
      </c>
      <c r="M7275" s="6">
        <v>135681077.9939481</v>
      </c>
      <c r="N7275" s="6">
        <v>3461.0081902084253</v>
      </c>
      <c r="O7275" s="6">
        <v>105237917.2861986</v>
      </c>
    </row>
    <row r="7276">
      <c r="A7276">
        <v>7272</v>
      </c>
      <c r="B7276" s="6">
        <v>-166928022.388607</v>
      </c>
      <c r="C7276" s="6">
        <v>65452378.3829844</v>
      </c>
      <c r="D7276" s="6">
        <v>43693535.94599016</v>
      </c>
      <c r="E7276" s="6">
        <v>53163278.56504114</v>
      </c>
      <c r="F7276" s="6">
        <v>66854234.0466235</v>
      </c>
      <c r="G7276" s="6">
        <v>99885960.87596326</v>
      </c>
      <c r="H7276" s="6">
        <f>NPV(Supuestos!$B$22,C7276:G7276)+B7276</f>
        <v>51451511.993958265</v>
      </c>
      <c r="I7276" s="2">
        <f>IFERROR(IRR(B7276:G7276),"")</f>
        <v>0.2519814225866566</v>
      </c>
      <c r="J7276" s="2">
        <f>IFERROR(MIRR(B7276:G7276,Supuestos!$B$22,Supuestos!$B$22),"")</f>
        <v>0.20293286091884633</v>
      </c>
      <c r="K7276" s="6">
        <v>8425.463095347646</v>
      </c>
      <c r="L7276" s="6">
        <v>35245.988299643526</v>
      </c>
      <c r="M7276" s="6">
        <v>143170920.49439088</v>
      </c>
      <c r="N7276" s="6">
        <v>3265.435126144439</v>
      </c>
      <c r="O7276" s="6">
        <v>109102414.40686291</v>
      </c>
    </row>
    <row r="7277">
      <c r="A7277">
        <v>7273</v>
      </c>
      <c r="B7277" s="6">
        <v>-151326706.80710995</v>
      </c>
      <c r="C7277" s="6">
        <v>54470301.901320755</v>
      </c>
      <c r="D7277" s="6">
        <v>40149941.52822196</v>
      </c>
      <c r="E7277" s="6">
        <v>59570231.717869446</v>
      </c>
      <c r="F7277" s="6">
        <v>54284718.73158947</v>
      </c>
      <c r="G7277" s="6">
        <v>96415003.23320347</v>
      </c>
      <c r="H7277" s="6">
        <f>NPV(Supuestos!$B$22,C7277:G7277)+B7277</f>
        <v>49772388.449098065</v>
      </c>
      <c r="I7277" s="2">
        <f>IFERROR(IRR(B7277:G7277),"")</f>
        <v>0.2566387512655273</v>
      </c>
      <c r="J7277" s="2">
        <f>IFERROR(MIRR(B7277:G7277,Supuestos!$B$22,Supuestos!$B$22),"")</f>
        <v>0.2067123526993726</v>
      </c>
      <c r="K7277" s="6">
        <v>7708.917847471272</v>
      </c>
      <c r="L7277" s="6">
        <v>40815.06877963324</v>
      </c>
      <c r="M7277" s="6">
        <v>126155505.83422337</v>
      </c>
      <c r="N7277" s="6">
        <v>3318.2659268689654</v>
      </c>
      <c r="O7277" s="6">
        <v>113552411.25037108</v>
      </c>
    </row>
    <row r="7278">
      <c r="A7278">
        <v>7274</v>
      </c>
      <c r="B7278" s="6">
        <v>-182423154.31822634</v>
      </c>
      <c r="C7278" s="6">
        <v>71441409.2071746</v>
      </c>
      <c r="D7278" s="6">
        <v>54189188.57474138</v>
      </c>
      <c r="E7278" s="6">
        <v>60574519.905926645</v>
      </c>
      <c r="F7278" s="6">
        <v>60879276.032010764</v>
      </c>
      <c r="G7278" s="6">
        <v>92872310.09765963</v>
      </c>
      <c r="H7278" s="6">
        <f>NPV(Supuestos!$B$22,C7278:G7278)+B7278</f>
        <v>47108031.33217573</v>
      </c>
      <c r="I7278" s="2">
        <f>IFERROR(IRR(B7278:G7278),"")</f>
        <v>0.2390653290851563</v>
      </c>
      <c r="J7278" s="2">
        <f>IFERROR(MIRR(B7278:G7278,Supuestos!$B$22,Supuestos!$B$22),"")</f>
        <v>0.19359557247633563</v>
      </c>
      <c r="K7278" s="6">
        <v>8828.046097504845</v>
      </c>
      <c r="L7278" s="6">
        <v>34439.100635978204</v>
      </c>
      <c r="M7278" s="6">
        <v>158100756.88054442</v>
      </c>
      <c r="N7278" s="6">
        <v>3370.2815871996186</v>
      </c>
      <c r="O7278" s="6">
        <v>112527951.88908087</v>
      </c>
    </row>
    <row r="7279">
      <c r="A7279">
        <v>7275</v>
      </c>
      <c r="B7279" s="6">
        <v>-170781255.18207517</v>
      </c>
      <c r="C7279" s="6">
        <v>82553486.68226126</v>
      </c>
      <c r="D7279" s="6">
        <v>65912279.8261728</v>
      </c>
      <c r="E7279" s="6">
        <v>78091017.09425263</v>
      </c>
      <c r="F7279" s="6">
        <v>68965418.12154211</v>
      </c>
      <c r="G7279" s="6">
        <v>126973250.16714841</v>
      </c>
      <c r="H7279" s="6">
        <f>NPV(Supuestos!$B$22,C7279:G7279)+B7279</f>
        <v>111839646.5155343</v>
      </c>
      <c r="I7279" s="2">
        <f>IFERROR(IRR(B7279:G7279),"")</f>
        <v>0.37271207094757025</v>
      </c>
      <c r="J7279" s="2">
        <f>IFERROR(MIRR(B7279:G7279,Supuestos!$B$22,Supuestos!$B$22),"")</f>
        <v>0.2608332888159921</v>
      </c>
      <c r="K7279" s="6">
        <v>9124.147207758622</v>
      </c>
      <c r="L7279" s="6">
        <v>36129.62423971805</v>
      </c>
      <c r="M7279" s="6">
        <v>144409094.37213984</v>
      </c>
      <c r="N7279" s="6">
        <v>3447.5863547064364</v>
      </c>
      <c r="O7279" s="6">
        <v>108544444.47140533</v>
      </c>
    </row>
    <row r="7280">
      <c r="A7280">
        <v>7276</v>
      </c>
      <c r="B7280" s="6">
        <v>-167879800.933096</v>
      </c>
      <c r="C7280" s="6">
        <v>80472774.18583627</v>
      </c>
      <c r="D7280" s="6">
        <v>74796396.60372506</v>
      </c>
      <c r="E7280" s="6">
        <v>48034937.08378676</v>
      </c>
      <c r="F7280" s="6">
        <v>70842216.10598889</v>
      </c>
      <c r="G7280" s="6">
        <v>121135038.06803122</v>
      </c>
      <c r="H7280" s="6">
        <f>NPV(Supuestos!$B$22,C7280:G7280)+B7280</f>
        <v>97543986.49888334</v>
      </c>
      <c r="I7280" s="2">
        <f>IFERROR(IRR(B7280:G7280),"")</f>
        <v>0.352050221571951</v>
      </c>
      <c r="J7280" s="2">
        <f>IFERROR(MIRR(B7280:G7280,Supuestos!$B$22,Supuestos!$B$22),"")</f>
        <v>0.2493759181563362</v>
      </c>
      <c r="K7280" s="6">
        <v>8189.763113220295</v>
      </c>
      <c r="L7280" s="6">
        <v>41969.54169484967</v>
      </c>
      <c r="M7280" s="6">
        <v>140382152.5769967</v>
      </c>
      <c r="N7280" s="6">
        <v>3438.6789249877133</v>
      </c>
      <c r="O7280" s="6">
        <v>109977314.41390638</v>
      </c>
    </row>
    <row r="7281">
      <c r="A7281">
        <v>7277</v>
      </c>
      <c r="B7281" s="6">
        <v>-165969762.1573962</v>
      </c>
      <c r="C7281" s="6">
        <v>32144027.77795582</v>
      </c>
      <c r="D7281" s="6">
        <v>39748485.11242007</v>
      </c>
      <c r="E7281" s="6">
        <v>20207439.129928723</v>
      </c>
      <c r="F7281" s="6">
        <v>36895637.685583554</v>
      </c>
      <c r="G7281" s="6">
        <v>66996466.30268456</v>
      </c>
      <c r="H7281" s="6">
        <f>NPV(Supuestos!$B$22,C7281:G7281)+B7281</f>
        <v>-36907587.51963489</v>
      </c>
      <c r="I7281" s="2">
        <f>IFERROR(IRR(B7281:G7281),"")</f>
        <v>0.05195756178510258</v>
      </c>
      <c r="J7281" s="2">
        <f>IFERROR(MIRR(B7281:G7281,Supuestos!$B$22,Supuestos!$B$22),"")</f>
        <v>0.08407381056486529</v>
      </c>
      <c r="K7281" s="6">
        <v>7225.282356036427</v>
      </c>
      <c r="L7281" s="6">
        <v>37331.77633098192</v>
      </c>
      <c r="M7281" s="6">
        <v>144391152.16989684</v>
      </c>
      <c r="N7281" s="6">
        <v>3439.8955112323165</v>
      </c>
      <c r="O7281" s="6">
        <v>105831496.34149687</v>
      </c>
    </row>
    <row r="7282">
      <c r="A7282">
        <v>7278</v>
      </c>
      <c r="B7282" s="6">
        <v>-177761993.57802412</v>
      </c>
      <c r="C7282" s="6">
        <v>53981833.825661376</v>
      </c>
      <c r="D7282" s="6">
        <v>52457727.19249211</v>
      </c>
      <c r="E7282" s="6">
        <v>45130832.787063226</v>
      </c>
      <c r="F7282" s="6">
        <v>34225296.25318809</v>
      </c>
      <c r="G7282" s="6">
        <v>97153345.04124968</v>
      </c>
      <c r="H7282" s="6">
        <f>NPV(Supuestos!$B$22,C7282:G7282)+B7282</f>
        <v>11139562.510505982</v>
      </c>
      <c r="I7282" s="2">
        <f>IFERROR(IRR(B7282:G7282),"")</f>
        <v>0.16413235026653328</v>
      </c>
      <c r="J7282" s="2">
        <f>IFERROR(MIRR(B7282:G7282,Supuestos!$B$22,Supuestos!$B$22),"")</f>
        <v>0.15394251904852307</v>
      </c>
      <c r="K7282" s="6">
        <v>7974.254527460067</v>
      </c>
      <c r="L7282" s="6">
        <v>36777.87066580415</v>
      </c>
      <c r="M7282" s="6">
        <v>154299905.44465375</v>
      </c>
      <c r="N7282" s="6">
        <v>3481.410718212525</v>
      </c>
      <c r="O7282" s="6">
        <v>107767800.15838276</v>
      </c>
    </row>
    <row r="7283">
      <c r="A7283">
        <v>7279</v>
      </c>
      <c r="B7283" s="6">
        <v>-175686840.6552051</v>
      </c>
      <c r="C7283" s="6">
        <v>57539202.80883114</v>
      </c>
      <c r="D7283" s="6">
        <v>47788133.592228174</v>
      </c>
      <c r="E7283" s="6">
        <v>70027381.56332877</v>
      </c>
      <c r="F7283" s="6">
        <v>61843033.069000304</v>
      </c>
      <c r="G7283" s="6">
        <v>100265870.34599313</v>
      </c>
      <c r="H7283" s="6">
        <f>NPV(Supuestos!$B$22,C7283:G7283)+B7283</f>
        <v>47515040.555079974</v>
      </c>
      <c r="I7283" s="2">
        <f>IFERROR(IRR(B7283:G7283),"")</f>
        <v>0.23721366779461</v>
      </c>
      <c r="J7283" s="2">
        <f>IFERROR(MIRR(B7283:G7283,Supuestos!$B$22,Supuestos!$B$22),"")</f>
        <v>0.19590470591956843</v>
      </c>
      <c r="K7283" s="6">
        <v>8398.544631837038</v>
      </c>
      <c r="L7283" s="6">
        <v>37770.2385397634</v>
      </c>
      <c r="M7283" s="6">
        <v>150309637.92469835</v>
      </c>
      <c r="N7283" s="6">
        <v>3567.4467475774386</v>
      </c>
      <c r="O7283" s="6">
        <v>106382342.49406727</v>
      </c>
    </row>
    <row r="7284">
      <c r="A7284">
        <v>7280</v>
      </c>
      <c r="B7284" s="6">
        <v>-164556820.13442594</v>
      </c>
      <c r="C7284" s="6">
        <v>63525677.36723428</v>
      </c>
      <c r="D7284" s="6">
        <v>62405147.2764964</v>
      </c>
      <c r="E7284" s="6">
        <v>42932058.754685536</v>
      </c>
      <c r="F7284" s="6">
        <v>67948787.89434159</v>
      </c>
      <c r="G7284" s="6">
        <v>112760521.80564019</v>
      </c>
      <c r="H7284" s="6">
        <f>NPV(Supuestos!$B$22,C7284:G7284)+B7284</f>
        <v>66959528.27404074</v>
      </c>
      <c r="I7284" s="2">
        <f>IFERROR(IRR(B7284:G7284),"")</f>
        <v>0.2850334809591296</v>
      </c>
      <c r="J7284" s="2">
        <f>IFERROR(MIRR(B7284:G7284,Supuestos!$B$22,Supuestos!$B$22),"")</f>
        <v>0.22055683428879647</v>
      </c>
      <c r="K7284" s="6">
        <v>7415.538345529145</v>
      </c>
      <c r="L7284" s="6">
        <v>44489.58125728437</v>
      </c>
      <c r="M7284" s="6">
        <v>138163684.4712318</v>
      </c>
      <c r="N7284" s="6">
        <v>3292.123530122141</v>
      </c>
      <c r="O7284" s="6">
        <v>104848167.40904395</v>
      </c>
    </row>
    <row r="7285">
      <c r="A7285">
        <v>7281</v>
      </c>
      <c r="B7285" s="6">
        <v>-156570136.96265772</v>
      </c>
      <c r="C7285" s="6">
        <v>36069377.83623725</v>
      </c>
      <c r="D7285" s="6">
        <v>33276440.05692456</v>
      </c>
      <c r="E7285" s="6">
        <v>21221887.41409079</v>
      </c>
      <c r="F7285" s="6">
        <v>36395474.34601416</v>
      </c>
      <c r="G7285" s="6">
        <v>65348605.99696549</v>
      </c>
      <c r="H7285" s="6">
        <f>NPV(Supuestos!$B$22,C7285:G7285)+B7285</f>
        <v>-29511961.471474797</v>
      </c>
      <c r="I7285" s="2">
        <f>IFERROR(IRR(B7285:G7285),"")</f>
        <v>0.06541311618776892</v>
      </c>
      <c r="J7285" s="2">
        <f>IFERROR(MIRR(B7285:G7285,Supuestos!$B$22,Supuestos!$B$22),"")</f>
        <v>0.09336102357690046</v>
      </c>
      <c r="K7285" s="6">
        <v>7803.099600915555</v>
      </c>
      <c r="L7285" s="6">
        <v>35361.01496524328</v>
      </c>
      <c r="M7285" s="6">
        <v>134496095.22159702</v>
      </c>
      <c r="N7285" s="6">
        <v>3591.795595486959</v>
      </c>
      <c r="O7285" s="6">
        <v>112967155.58337136</v>
      </c>
    </row>
    <row r="7286">
      <c r="A7286">
        <v>7282</v>
      </c>
      <c r="B7286" s="6">
        <v>-163481202.01607454</v>
      </c>
      <c r="C7286" s="6">
        <v>104273385.83226517</v>
      </c>
      <c r="D7286" s="6">
        <v>93405391.99138407</v>
      </c>
      <c r="E7286" s="6">
        <v>88021970.2429054</v>
      </c>
      <c r="F7286" s="6">
        <v>117880572.91143176</v>
      </c>
      <c r="G7286" s="6">
        <v>159213225.3413751</v>
      </c>
      <c r="H7286" s="6">
        <f>NPV(Supuestos!$B$22,C7286:G7286)+B7286</f>
        <v>211756541.62820795</v>
      </c>
      <c r="I7286" s="2">
        <f>IFERROR(IRR(B7286:G7286),"")</f>
        <v>0.5685965466084888</v>
      </c>
      <c r="J7286" s="2">
        <f>IFERROR(MIRR(B7286:G7286,Supuestos!$B$22,Supuestos!$B$22),"")</f>
        <v>0.3460853263739696</v>
      </c>
      <c r="K7286" s="6">
        <v>8938.372473024147</v>
      </c>
      <c r="L7286" s="6">
        <v>43301.635247825034</v>
      </c>
      <c r="M7286" s="6">
        <v>132517510.45318724</v>
      </c>
      <c r="N7286" s="6">
        <v>3474.135211699953</v>
      </c>
      <c r="O7286" s="6">
        <v>100877147.51493587</v>
      </c>
    </row>
    <row r="7287">
      <c r="A7287">
        <v>7283</v>
      </c>
      <c r="B7287" s="6">
        <v>-195842337.71161234</v>
      </c>
      <c r="C7287" s="6">
        <v>78495887.09384647</v>
      </c>
      <c r="D7287" s="6">
        <v>89141497.31850553</v>
      </c>
      <c r="E7287" s="6">
        <v>98022618.95197736</v>
      </c>
      <c r="F7287" s="6">
        <v>90045098.15271942</v>
      </c>
      <c r="G7287" s="6">
        <v>130650186.88774699</v>
      </c>
      <c r="H7287" s="6">
        <f>NPV(Supuestos!$B$22,C7287:G7287)+B7287</f>
        <v>128937206.71303755</v>
      </c>
      <c r="I7287" s="2">
        <f>IFERROR(IRR(B7287:G7287),"")</f>
        <v>0.36918906386280453</v>
      </c>
      <c r="J7287" s="2">
        <f>IFERROR(MIRR(B7287:G7287,Supuestos!$B$22,Supuestos!$B$22),"")</f>
        <v>0.2613664287938171</v>
      </c>
      <c r="K7287" s="6">
        <v>8597.238928257064</v>
      </c>
      <c r="L7287" s="6">
        <v>44387.77270670147</v>
      </c>
      <c r="M7287" s="6">
        <v>165313354.71539792</v>
      </c>
      <c r="N7287" s="6">
        <v>3407.329036978384</v>
      </c>
      <c r="O7287" s="6">
        <v>114938409.36455797</v>
      </c>
    </row>
    <row r="7288">
      <c r="A7288">
        <v>7284</v>
      </c>
      <c r="B7288" s="6">
        <v>-179848195.95100957</v>
      </c>
      <c r="C7288" s="6">
        <v>79216605.71648318</v>
      </c>
      <c r="D7288" s="6">
        <v>70277923.87872608</v>
      </c>
      <c r="E7288" s="6">
        <v>66432242.00212991</v>
      </c>
      <c r="F7288" s="6">
        <v>74625107.74351601</v>
      </c>
      <c r="G7288" s="6">
        <v>122787472.10700747</v>
      </c>
      <c r="H7288" s="6">
        <f>NPV(Supuestos!$B$22,C7288:G7288)+B7288</f>
        <v>96512526.05924423</v>
      </c>
      <c r="I7288" s="2">
        <f>IFERROR(IRR(B7288:G7288),"")</f>
        <v>0.33296350921773027</v>
      </c>
      <c r="J7288" s="2">
        <f>IFERROR(MIRR(B7288:G7288,Supuestos!$B$22,Supuestos!$B$22),"")</f>
        <v>0.2422782966608097</v>
      </c>
      <c r="K7288" s="6">
        <v>8184.573635197643</v>
      </c>
      <c r="L7288" s="6">
        <v>41747.93085727416</v>
      </c>
      <c r="M7288" s="6">
        <v>152513074.81352955</v>
      </c>
      <c r="N7288" s="6">
        <v>3439.107266999781</v>
      </c>
      <c r="O7288" s="6">
        <v>105031152.13774432</v>
      </c>
    </row>
    <row r="7289">
      <c r="A7289">
        <v>7285</v>
      </c>
      <c r="B7289" s="6">
        <v>-161548832.5388029</v>
      </c>
      <c r="C7289" s="6">
        <v>78431652.63199317</v>
      </c>
      <c r="D7289" s="6">
        <v>61332265.87782327</v>
      </c>
      <c r="E7289" s="6">
        <v>63474866.96894807</v>
      </c>
      <c r="F7289" s="6">
        <v>72480557.793737</v>
      </c>
      <c r="G7289" s="6">
        <v>111227686.33512694</v>
      </c>
      <c r="H7289" s="6">
        <f>NPV(Supuestos!$B$22,C7289:G7289)+B7289</f>
        <v>97970260.64583243</v>
      </c>
      <c r="I7289" s="2">
        <f>IFERROR(IRR(B7289:G7289),"")</f>
        <v>0.35868523828576804</v>
      </c>
      <c r="J7289" s="2">
        <f>IFERROR(MIRR(B7289:G7289,Supuestos!$B$22,Supuestos!$B$22),"")</f>
        <v>0.2533661158139724</v>
      </c>
      <c r="K7289" s="6">
        <v>8197.416624212688</v>
      </c>
      <c r="L7289" s="6">
        <v>41859.711169378905</v>
      </c>
      <c r="M7289" s="6">
        <v>134097513.16083424</v>
      </c>
      <c r="N7289" s="6">
        <v>3342.7839331018426</v>
      </c>
      <c r="O7289" s="6">
        <v>113257236.1580649</v>
      </c>
    </row>
    <row r="7290">
      <c r="A7290">
        <v>7286</v>
      </c>
      <c r="B7290" s="6">
        <v>-183618379.90674317</v>
      </c>
      <c r="C7290" s="6">
        <v>63860135.82927197</v>
      </c>
      <c r="D7290" s="6">
        <v>42874903.875234485</v>
      </c>
      <c r="E7290" s="6">
        <v>66441606.77739058</v>
      </c>
      <c r="F7290" s="6">
        <v>43157896.69601147</v>
      </c>
      <c r="G7290" s="6">
        <v>89505998.56378047</v>
      </c>
      <c r="H7290" s="6">
        <f>NPV(Supuestos!$B$22,C7290:G7290)+B7290</f>
        <v>22275871.85785255</v>
      </c>
      <c r="I7290" s="2">
        <f>IFERROR(IRR(B7290:G7290),"")</f>
        <v>0.18714441465372478</v>
      </c>
      <c r="J7290" s="2">
        <f>IFERROR(MIRR(B7290:G7290,Supuestos!$B$22,Supuestos!$B$22),"")</f>
        <v>0.1664079350711003</v>
      </c>
      <c r="K7290" s="6">
        <v>8683.154971016673</v>
      </c>
      <c r="L7290" s="6">
        <v>33142.50304721708</v>
      </c>
      <c r="M7290" s="6">
        <v>160595860.69983292</v>
      </c>
      <c r="N7290" s="6">
        <v>3424.91409642001</v>
      </c>
      <c r="O7290" s="6">
        <v>108975749.21725965</v>
      </c>
    </row>
    <row r="7291">
      <c r="A7291">
        <v>7287</v>
      </c>
      <c r="B7291" s="6">
        <v>-161465760.99241605</v>
      </c>
      <c r="C7291" s="6">
        <v>73633703.3649014</v>
      </c>
      <c r="D7291" s="6">
        <v>64850091.202339165</v>
      </c>
      <c r="E7291" s="6">
        <v>56870820.966980174</v>
      </c>
      <c r="F7291" s="6">
        <v>53175519.321957126</v>
      </c>
      <c r="G7291" s="6">
        <v>98726528.64568786</v>
      </c>
      <c r="H7291" s="6">
        <f>NPV(Supuestos!$B$22,C7291:G7291)+B7291</f>
        <v>74171072.0748461</v>
      </c>
      <c r="I7291" s="2">
        <f>IFERROR(IRR(B7291:G7291),"")</f>
        <v>0.31477971054174925</v>
      </c>
      <c r="J7291" s="2">
        <f>IFERROR(MIRR(B7291:G7291,Supuestos!$B$22,Supuestos!$B$22),"")</f>
        <v>0.2295250971961036</v>
      </c>
      <c r="K7291" s="6">
        <v>7800.4058880927905</v>
      </c>
      <c r="L7291" s="6">
        <v>44515.52270409257</v>
      </c>
      <c r="M7291" s="6">
        <v>133686629.35941349</v>
      </c>
      <c r="N7291" s="6">
        <v>3388.2659727086625</v>
      </c>
      <c r="O7291" s="6">
        <v>117371557.75920199</v>
      </c>
    </row>
    <row r="7292">
      <c r="A7292">
        <v>7288</v>
      </c>
      <c r="B7292" s="6">
        <v>-170096621.52942163</v>
      </c>
      <c r="C7292" s="6">
        <v>89154643.86720663</v>
      </c>
      <c r="D7292" s="6">
        <v>82463329.65048186</v>
      </c>
      <c r="E7292" s="6">
        <v>89300278.51077823</v>
      </c>
      <c r="F7292" s="6">
        <v>98948030.76256068</v>
      </c>
      <c r="G7292" s="6">
        <v>131591378.23897386</v>
      </c>
      <c r="H7292" s="6">
        <f>NPV(Supuestos!$B$22,C7292:G7292)+B7292</f>
        <v>158766821.11991253</v>
      </c>
      <c r="I7292" s="2">
        <f>IFERROR(IRR(B7292:G7292),"")</f>
        <v>0.45986436098334477</v>
      </c>
      <c r="J7292" s="2">
        <f>IFERROR(MIRR(B7292:G7292,Supuestos!$B$22,Supuestos!$B$22),"")</f>
        <v>0.300675121938492</v>
      </c>
      <c r="K7292" s="6">
        <v>8459.537273593176</v>
      </c>
      <c r="L7292" s="6">
        <v>43653.80239923234</v>
      </c>
      <c r="M7292" s="6">
        <v>140553344.04699144</v>
      </c>
      <c r="N7292" s="6">
        <v>3340.2870022381344</v>
      </c>
      <c r="O7292" s="6">
        <v>106587030.20680194</v>
      </c>
    </row>
    <row r="7293">
      <c r="A7293">
        <v>7289</v>
      </c>
      <c r="B7293" s="6">
        <v>-187953752.68199298</v>
      </c>
      <c r="C7293" s="6">
        <v>48164834.88654894</v>
      </c>
      <c r="D7293" s="6">
        <v>47159691.6586563</v>
      </c>
      <c r="E7293" s="6">
        <v>59575058.61888032</v>
      </c>
      <c r="F7293" s="6">
        <v>61375142.0237879</v>
      </c>
      <c r="G7293" s="6">
        <v>91665262.38262635</v>
      </c>
      <c r="H7293" s="6">
        <f>NPV(Supuestos!$B$22,C7293:G7293)+B7293</f>
        <v>14742497.51439944</v>
      </c>
      <c r="I7293" s="2">
        <f>IFERROR(IRR(B7293:G7293),"")</f>
        <v>0.16880080859107552</v>
      </c>
      <c r="J7293" s="2">
        <f>IFERROR(MIRR(B7293:G7293,Supuestos!$B$22,Supuestos!$B$22),"")</f>
        <v>0.15734754297304043</v>
      </c>
      <c r="K7293" s="6">
        <v>7212.529723157527</v>
      </c>
      <c r="L7293" s="6">
        <v>45088.11484922189</v>
      </c>
      <c r="M7293" s="6">
        <v>161937803.20110074</v>
      </c>
      <c r="N7293" s="6">
        <v>3374.1278341660895</v>
      </c>
      <c r="O7293" s="6">
        <v>111670805.49136055</v>
      </c>
    </row>
    <row r="7294">
      <c r="A7294">
        <v>7290</v>
      </c>
      <c r="B7294" s="6">
        <v>-164106417.72447026</v>
      </c>
      <c r="C7294" s="6">
        <v>73992914.06736791</v>
      </c>
      <c r="D7294" s="6">
        <v>60582500.117240705</v>
      </c>
      <c r="E7294" s="6">
        <v>68154250.22998327</v>
      </c>
      <c r="F7294" s="6">
        <v>72825378.18936327</v>
      </c>
      <c r="G7294" s="6">
        <v>113765086.11390713</v>
      </c>
      <c r="H7294" s="6">
        <f>NPV(Supuestos!$B$22,C7294:G7294)+B7294</f>
        <v>95622582.43771973</v>
      </c>
      <c r="I7294" s="2">
        <f>IFERROR(IRR(B7294:G7294),"")</f>
        <v>0.34660922963458407</v>
      </c>
      <c r="J7294" s="2">
        <f>IFERROR(MIRR(B7294:G7294,Supuestos!$B$22,Supuestos!$B$22),"")</f>
        <v>0.24963686022775367</v>
      </c>
      <c r="K7294" s="6">
        <v>8437.38757650853</v>
      </c>
      <c r="L7294" s="6">
        <v>40959.15096992252</v>
      </c>
      <c r="M7294" s="6">
        <v>136459359.20143333</v>
      </c>
      <c r="N7294" s="6">
        <v>3581.684656161815</v>
      </c>
      <c r="O7294" s="6">
        <v>110182834.99893749</v>
      </c>
    </row>
    <row r="7295">
      <c r="A7295">
        <v>7291</v>
      </c>
      <c r="B7295" s="6">
        <v>-154860262.0045193</v>
      </c>
      <c r="C7295" s="6">
        <v>50953346.071440265</v>
      </c>
      <c r="D7295" s="6">
        <v>73298500.02379283</v>
      </c>
      <c r="E7295" s="6">
        <v>48963757.463551566</v>
      </c>
      <c r="F7295" s="6">
        <v>41038212.45989281</v>
      </c>
      <c r="G7295" s="6">
        <v>102821979.24205491</v>
      </c>
      <c r="H7295" s="6">
        <f>NPV(Supuestos!$B$22,C7295:G7295)+B7295</f>
        <v>56986043.11182521</v>
      </c>
      <c r="I7295" s="2">
        <f>IFERROR(IRR(B7295:G7295),"")</f>
        <v>0.27457627756226227</v>
      </c>
      <c r="J7295" s="2">
        <f>IFERROR(MIRR(B7295:G7295,Supuestos!$B$22,Supuestos!$B$22),"")</f>
        <v>0.2137270530501032</v>
      </c>
      <c r="K7295" s="6">
        <v>7757.360920218125</v>
      </c>
      <c r="L7295" s="6">
        <v>41796.12067318702</v>
      </c>
      <c r="M7295" s="6">
        <v>128922054.55436717</v>
      </c>
      <c r="N7295" s="6">
        <v>3493.0899361148477</v>
      </c>
      <c r="O7295" s="6">
        <v>107557108.56634136</v>
      </c>
    </row>
    <row r="7296">
      <c r="A7296">
        <v>7292</v>
      </c>
      <c r="B7296" s="6">
        <v>-168398617.02694067</v>
      </c>
      <c r="C7296" s="6">
        <v>82589143.16859318</v>
      </c>
      <c r="D7296" s="6">
        <v>69041559.46140265</v>
      </c>
      <c r="E7296" s="6">
        <v>85443618.96414283</v>
      </c>
      <c r="F7296" s="6">
        <v>87678649.33305654</v>
      </c>
      <c r="G7296" s="6">
        <v>138192715.20529738</v>
      </c>
      <c r="H7296" s="6">
        <f>NPV(Supuestos!$B$22,C7296:G7296)+B7296</f>
        <v>138531011.88712156</v>
      </c>
      <c r="I7296" s="2">
        <f>IFERROR(IRR(B7296:G7296),"")</f>
        <v>0.41780037646213614</v>
      </c>
      <c r="J7296" s="2">
        <f>IFERROR(MIRR(B7296:G7296,Supuestos!$B$22,Supuestos!$B$22),"")</f>
        <v>0.2854195774196311</v>
      </c>
      <c r="K7296" s="6">
        <v>8207.949316089083</v>
      </c>
      <c r="L7296" s="6">
        <v>44669.902228762614</v>
      </c>
      <c r="M7296" s="6">
        <v>139066753.5510736</v>
      </c>
      <c r="N7296" s="6">
        <v>3426.953087002039</v>
      </c>
      <c r="O7296" s="6">
        <v>105419906.9963507</v>
      </c>
    </row>
    <row r="7297">
      <c r="A7297">
        <v>7293</v>
      </c>
      <c r="B7297" s="6">
        <v>-163766188.73769698</v>
      </c>
      <c r="C7297" s="6">
        <v>70396318.64131084</v>
      </c>
      <c r="D7297" s="6">
        <v>76683094.91520518</v>
      </c>
      <c r="E7297" s="6">
        <v>80784496.47075514</v>
      </c>
      <c r="F7297" s="6">
        <v>80404504.09200163</v>
      </c>
      <c r="G7297" s="6">
        <v>121588085.78981228</v>
      </c>
      <c r="H7297" s="6">
        <f>NPV(Supuestos!$B$22,C7297:G7297)+B7297</f>
        <v>122272316.35687183</v>
      </c>
      <c r="I7297" s="2">
        <f>IFERROR(IRR(B7297:G7297),"")</f>
        <v>0.3953579640779785</v>
      </c>
      <c r="J7297" s="2">
        <f>IFERROR(MIRR(B7297:G7297,Supuestos!$B$22,Supuestos!$B$22),"")</f>
        <v>0.2745148583779331</v>
      </c>
      <c r="K7297" s="6">
        <v>8080.831634207547</v>
      </c>
      <c r="L7297" s="6">
        <v>45527.769440896394</v>
      </c>
      <c r="M7297" s="6">
        <v>134334009.57506472</v>
      </c>
      <c r="N7297" s="6">
        <v>3376.1359818279743</v>
      </c>
      <c r="O7297" s="6">
        <v>114039799.46566327</v>
      </c>
    </row>
    <row r="7298">
      <c r="A7298">
        <v>7294</v>
      </c>
      <c r="B7298" s="6">
        <v>-167085794.44598076</v>
      </c>
      <c r="C7298" s="6">
        <v>52907558.30967951</v>
      </c>
      <c r="D7298" s="6">
        <v>58237833.70971744</v>
      </c>
      <c r="E7298" s="6">
        <v>37550802.49532494</v>
      </c>
      <c r="F7298" s="6">
        <v>48541575.284814894</v>
      </c>
      <c r="G7298" s="6">
        <v>109028867.4928484</v>
      </c>
      <c r="H7298" s="6">
        <f>NPV(Supuestos!$B$22,C7298:G7298)+B7298</f>
        <v>34848875.13015469</v>
      </c>
      <c r="I7298" s="2">
        <f>IFERROR(IRR(B7298:G7298),"")</f>
        <v>0.2157548526519102</v>
      </c>
      <c r="J7298" s="2">
        <f>IFERROR(MIRR(B7298:G7298,Supuestos!$B$22,Supuestos!$B$22),"")</f>
        <v>0.1840202316965871</v>
      </c>
      <c r="K7298" s="6">
        <v>7899.773793610563</v>
      </c>
      <c r="L7298" s="6">
        <v>38338.148642589105</v>
      </c>
      <c r="M7298" s="6">
        <v>142856778.29059902</v>
      </c>
      <c r="N7298" s="6">
        <v>3454.002113454044</v>
      </c>
      <c r="O7298" s="6">
        <v>105458533.20770492</v>
      </c>
    </row>
    <row r="7299">
      <c r="A7299">
        <v>7295</v>
      </c>
      <c r="B7299" s="6">
        <v>-174649294.93294582</v>
      </c>
      <c r="C7299" s="6">
        <v>77507662.49261472</v>
      </c>
      <c r="D7299" s="6">
        <v>78990717.98894931</v>
      </c>
      <c r="E7299" s="6">
        <v>70328940.37805387</v>
      </c>
      <c r="F7299" s="6">
        <v>84027189.85783377</v>
      </c>
      <c r="G7299" s="6">
        <v>134655526.68005854</v>
      </c>
      <c r="H7299" s="6">
        <f>NPV(Supuestos!$B$22,C7299:G7299)+B7299</f>
        <v>121277409.67321546</v>
      </c>
      <c r="I7299" s="2">
        <f>IFERROR(IRR(B7299:G7299),"")</f>
        <v>0.3794685962599339</v>
      </c>
      <c r="J7299" s="2">
        <f>IFERROR(MIRR(B7299:G7299,Supuestos!$B$22,Supuestos!$B$22),"")</f>
        <v>0.2668007609648946</v>
      </c>
      <c r="K7299" s="6">
        <v>8858.862876722571</v>
      </c>
      <c r="L7299" s="6">
        <v>39221.90715209477</v>
      </c>
      <c r="M7299" s="6">
        <v>146852375.15502968</v>
      </c>
      <c r="N7299" s="6">
        <v>3414.3645776746175</v>
      </c>
      <c r="O7299" s="6">
        <v>108396979.4713276</v>
      </c>
    </row>
    <row r="7300">
      <c r="A7300">
        <v>7296</v>
      </c>
      <c r="B7300" s="6">
        <v>-179662079.37740505</v>
      </c>
      <c r="C7300" s="6">
        <v>113739910.41334206</v>
      </c>
      <c r="D7300" s="6">
        <v>96049052.95285602</v>
      </c>
      <c r="E7300" s="6">
        <v>92711020.96818364</v>
      </c>
      <c r="F7300" s="6">
        <v>119321639.70552443</v>
      </c>
      <c r="G7300" s="6">
        <v>151663849.1669287</v>
      </c>
      <c r="H7300" s="6">
        <f>NPV(Supuestos!$B$22,C7300:G7300)+B7300</f>
        <v>206011137.9480564</v>
      </c>
      <c r="I7300" s="2">
        <f>IFERROR(IRR(B7300:G7300),"")</f>
        <v>0.5354602629044212</v>
      </c>
      <c r="J7300" s="2">
        <f>IFERROR(MIRR(B7300:G7300,Supuestos!$B$22,Supuestos!$B$22),"")</f>
        <v>0.32818161130048074</v>
      </c>
      <c r="K7300" s="6">
        <v>9408.961742649495</v>
      </c>
      <c r="L7300" s="6">
        <v>42767.80250875547</v>
      </c>
      <c r="M7300" s="6">
        <v>147470029.9676395</v>
      </c>
      <c r="N7300" s="6">
        <v>3480.9238131778934</v>
      </c>
      <c r="O7300" s="6">
        <v>114370695.85888898</v>
      </c>
    </row>
    <row r="7301">
      <c r="A7301">
        <v>7297</v>
      </c>
      <c r="B7301" s="6">
        <v>-172188298.59487852</v>
      </c>
      <c r="C7301" s="6">
        <v>39642992.82920545</v>
      </c>
      <c r="D7301" s="6">
        <v>60616633.1746859</v>
      </c>
      <c r="E7301" s="6">
        <v>49554862.44306642</v>
      </c>
      <c r="F7301" s="6">
        <v>61128009.09500528</v>
      </c>
      <c r="G7301" s="6">
        <v>87658065.97007178</v>
      </c>
      <c r="H7301" s="6">
        <f>NPV(Supuestos!$B$22,C7301:G7301)+B7301</f>
        <v>24396449.293253675</v>
      </c>
      <c r="I7301" s="2">
        <f>IFERROR(IRR(B7301:G7301),"")</f>
        <v>0.19128620209972372</v>
      </c>
      <c r="J7301" s="2">
        <f>IFERROR(MIRR(B7301:G7301,Supuestos!$B$22,Supuestos!$B$22),"")</f>
        <v>0.17061500968801324</v>
      </c>
      <c r="K7301" s="6">
        <v>7711.495436360682</v>
      </c>
      <c r="L7301" s="6">
        <v>42169.213271994566</v>
      </c>
      <c r="M7301" s="6">
        <v>146173282.938726</v>
      </c>
      <c r="N7301" s="6">
        <v>3540.4369878582656</v>
      </c>
      <c r="O7301" s="6">
        <v>113747340.32734454</v>
      </c>
    </row>
    <row r="7302">
      <c r="A7302">
        <v>7298</v>
      </c>
      <c r="B7302" s="6">
        <v>-176167897.50986296</v>
      </c>
      <c r="C7302" s="6">
        <v>47917242.66480012</v>
      </c>
      <c r="D7302" s="6">
        <v>70675308.57194537</v>
      </c>
      <c r="E7302" s="6">
        <v>34773304.37881243</v>
      </c>
      <c r="F7302" s="6">
        <v>73433631.07692719</v>
      </c>
      <c r="G7302" s="6">
        <v>110941758.03512515</v>
      </c>
      <c r="H7302" s="6">
        <f>NPV(Supuestos!$B$22,C7302:G7302)+B7302</f>
        <v>44816393.83375938</v>
      </c>
      <c r="I7302" s="2">
        <f>IFERROR(IRR(B7302:G7302),"")</f>
        <v>0.2292364228925093</v>
      </c>
      <c r="J7302" s="2">
        <f>IFERROR(MIRR(B7302:G7302,Supuestos!$B$22,Supuestos!$B$22),"")</f>
        <v>0.19286632280239768</v>
      </c>
      <c r="K7302" s="6">
        <v>8076.204444497127</v>
      </c>
      <c r="L7302" s="6">
        <v>38537.0977498343</v>
      </c>
      <c r="M7302" s="6">
        <v>151269219.0998444</v>
      </c>
      <c r="N7302" s="6">
        <v>3355.3841104730964</v>
      </c>
      <c r="O7302" s="6">
        <v>107817061.31002374</v>
      </c>
    </row>
    <row r="7303">
      <c r="A7303">
        <v>7299</v>
      </c>
      <c r="B7303" s="6">
        <v>-180846475.08717066</v>
      </c>
      <c r="C7303" s="6">
        <v>75188041.66939217</v>
      </c>
      <c r="D7303" s="6">
        <v>75793828.83987586</v>
      </c>
      <c r="E7303" s="6">
        <v>82364136.59143704</v>
      </c>
      <c r="F7303" s="6">
        <v>51054454.90454736</v>
      </c>
      <c r="G7303" s="6">
        <v>89974510.75532903</v>
      </c>
      <c r="H7303" s="6">
        <f>NPV(Supuestos!$B$22,C7303:G7303)+B7303</f>
        <v>75980561.03464362</v>
      </c>
      <c r="I7303" s="2">
        <f>IFERROR(IRR(B7303:G7303),"")</f>
        <v>0.30415368292966194</v>
      </c>
      <c r="J7303" s="2">
        <f>IFERROR(MIRR(B7303:G7303,Supuestos!$B$22,Supuestos!$B$22),"")</f>
        <v>0.2228438104274466</v>
      </c>
      <c r="K7303" s="6">
        <v>7722.0452017228545</v>
      </c>
      <c r="L7303" s="6">
        <v>45553.48927835905</v>
      </c>
      <c r="M7303" s="6">
        <v>152705186.8228758</v>
      </c>
      <c r="N7303" s="6">
        <v>3321.1097145453095</v>
      </c>
      <c r="O7303" s="6">
        <v>113212899.36098826</v>
      </c>
    </row>
    <row r="7304">
      <c r="A7304">
        <v>7300</v>
      </c>
      <c r="B7304" s="6">
        <v>-173827665.9483332</v>
      </c>
      <c r="C7304" s="6">
        <v>44519501.72022484</v>
      </c>
      <c r="D7304" s="6">
        <v>41900488.08970389</v>
      </c>
      <c r="E7304" s="6">
        <v>21537759.28948575</v>
      </c>
      <c r="F7304" s="6">
        <v>43915080.46715277</v>
      </c>
      <c r="G7304" s="6">
        <v>89830747.18835095</v>
      </c>
      <c r="H7304" s="6">
        <f>NPV(Supuestos!$B$22,C7304:G7304)+B7304</f>
        <v>-15340504.192221954</v>
      </c>
      <c r="I7304" s="2">
        <f>IFERROR(IRR(B7304:G7304),"")</f>
        <v>0.10646441541492964</v>
      </c>
      <c r="J7304" s="2">
        <f>IFERROR(MIRR(B7304:G7304,Supuestos!$B$22,Supuestos!$B$22),"")</f>
        <v>0.1191283285040654</v>
      </c>
      <c r="K7304" s="6">
        <v>7416.1132819746</v>
      </c>
      <c r="L7304" s="6">
        <v>39433.90058342018</v>
      </c>
      <c r="M7304" s="6">
        <v>150431964.03819174</v>
      </c>
      <c r="N7304" s="6">
        <v>3481.233433447778</v>
      </c>
      <c r="O7304" s="6">
        <v>108706546.99774052</v>
      </c>
    </row>
    <row r="7305">
      <c r="A7305">
        <v>7301</v>
      </c>
      <c r="B7305" s="6">
        <v>-167114776.22765923</v>
      </c>
      <c r="C7305" s="6">
        <v>59374567.85371179</v>
      </c>
      <c r="D7305" s="6">
        <v>65316858.898449495</v>
      </c>
      <c r="E7305" s="6">
        <v>78305768.45526813</v>
      </c>
      <c r="F7305" s="6">
        <v>66228334.23985888</v>
      </c>
      <c r="G7305" s="6">
        <v>119055945.48342666</v>
      </c>
      <c r="H7305" s="6">
        <f>NPV(Supuestos!$B$22,C7305:G7305)+B7305</f>
        <v>89127961.17195572</v>
      </c>
      <c r="I7305" s="2">
        <f>IFERROR(IRR(B7305:G7305),"")</f>
        <v>0.3226709011500566</v>
      </c>
      <c r="J7305" s="2">
        <f>IFERROR(MIRR(B7305:G7305,Supuestos!$B$22,Supuestos!$B$22),"")</f>
        <v>0.24174435403754035</v>
      </c>
      <c r="K7305" s="6">
        <v>8046.980319245479</v>
      </c>
      <c r="L7305" s="6">
        <v>42314.47417195805</v>
      </c>
      <c r="M7305" s="6">
        <v>139874476.9571818</v>
      </c>
      <c r="N7305" s="6">
        <v>3243.2581360141435</v>
      </c>
      <c r="O7305" s="6">
        <v>111772384.13431345</v>
      </c>
    </row>
    <row r="7306">
      <c r="A7306">
        <v>7302</v>
      </c>
      <c r="B7306" s="6">
        <v>-175039454.4200468</v>
      </c>
      <c r="C7306" s="6">
        <v>60929116.1257875</v>
      </c>
      <c r="D7306" s="6">
        <v>86566760.92957017</v>
      </c>
      <c r="E7306" s="6">
        <v>85351458.18471597</v>
      </c>
      <c r="F7306" s="6">
        <v>74163026.79191951</v>
      </c>
      <c r="G7306" s="6">
        <v>112434683.63937286</v>
      </c>
      <c r="H7306" s="6">
        <f>NPV(Supuestos!$B$22,C7306:G7306)+B7306</f>
        <v>104932770.33696745</v>
      </c>
      <c r="I7306" s="2">
        <f>IFERROR(IRR(B7306:G7306),"")</f>
        <v>0.34907509682790944</v>
      </c>
      <c r="J7306" s="2">
        <f>IFERROR(MIRR(B7306:G7306,Supuestos!$B$22,Supuestos!$B$22),"")</f>
        <v>0.25227771118785003</v>
      </c>
      <c r="K7306" s="6">
        <v>9128.780251289827</v>
      </c>
      <c r="L7306" s="6">
        <v>37423.94373763822</v>
      </c>
      <c r="M7306" s="6">
        <v>147708657.73864412</v>
      </c>
      <c r="N7306" s="6">
        <v>3462.1906692162156</v>
      </c>
      <c r="O7306" s="6">
        <v>113729610.26007356</v>
      </c>
    </row>
    <row r="7307">
      <c r="A7307">
        <v>7303</v>
      </c>
      <c r="B7307" s="6">
        <v>-153292617.2576323</v>
      </c>
      <c r="C7307" s="6">
        <v>46845863.26587602</v>
      </c>
      <c r="D7307" s="6">
        <v>44534080.66774443</v>
      </c>
      <c r="E7307" s="6">
        <v>52528009.05700827</v>
      </c>
      <c r="F7307" s="6">
        <v>40560843.25370398</v>
      </c>
      <c r="G7307" s="6">
        <v>91940312.6659919</v>
      </c>
      <c r="H7307" s="6">
        <f>NPV(Supuestos!$B$22,C7307:G7307)+B7307</f>
        <v>29288876.8708642</v>
      </c>
      <c r="I7307" s="2">
        <f>IFERROR(IRR(B7307:G7307),"")</f>
        <v>0.20961637176314313</v>
      </c>
      <c r="J7307" s="2">
        <f>IFERROR(MIRR(B7307:G7307,Supuestos!$B$22,Supuestos!$B$22),"")</f>
        <v>0.1805705759192644</v>
      </c>
      <c r="K7307" s="6">
        <v>8402.738763136567</v>
      </c>
      <c r="L7307" s="6">
        <v>34283.22580526027</v>
      </c>
      <c r="M7307" s="6">
        <v>130246778.02569433</v>
      </c>
      <c r="N7307" s="6">
        <v>3505.9106380678713</v>
      </c>
      <c r="O7307" s="6">
        <v>107714265.90411751</v>
      </c>
    </row>
    <row r="7308">
      <c r="A7308">
        <v>7304</v>
      </c>
      <c r="B7308" s="6">
        <v>-163994819.2845642</v>
      </c>
      <c r="C7308" s="6">
        <v>31390162.86640447</v>
      </c>
      <c r="D7308" s="6">
        <v>28871049.78244709</v>
      </c>
      <c r="E7308" s="6">
        <v>38626475.22170374</v>
      </c>
      <c r="F7308" s="6">
        <v>47729037.5802605</v>
      </c>
      <c r="G7308" s="6">
        <v>73019204.99770352</v>
      </c>
      <c r="H7308" s="6">
        <f>NPV(Supuestos!$B$22,C7308:G7308)+B7308</f>
        <v>-21989174.052217744</v>
      </c>
      <c r="I7308" s="2">
        <f>IFERROR(IRR(B7308:G7308),"")</f>
        <v>0.0904051848404806</v>
      </c>
      <c r="J7308" s="2">
        <f>IFERROR(MIRR(B7308:G7308,Supuestos!$B$22,Supuestos!$B$22),"")</f>
        <v>0.10764335781298318</v>
      </c>
      <c r="K7308" s="6">
        <v>7581.640801169928</v>
      </c>
      <c r="L7308" s="6">
        <v>36961.773365490335</v>
      </c>
      <c r="M7308" s="6">
        <v>141576348.1620524</v>
      </c>
      <c r="N7308" s="6">
        <v>3391.5849386403956</v>
      </c>
      <c r="O7308" s="6">
        <v>112105053.5716872</v>
      </c>
    </row>
    <row r="7309">
      <c r="A7309">
        <v>7305</v>
      </c>
      <c r="B7309" s="6">
        <v>-148271732.86351228</v>
      </c>
      <c r="C7309" s="6">
        <v>41567473.401701525</v>
      </c>
      <c r="D7309" s="6">
        <v>52138907.765445516</v>
      </c>
      <c r="E7309" s="6">
        <v>51948664.64432812</v>
      </c>
      <c r="F7309" s="6">
        <v>47055531.463704504</v>
      </c>
      <c r="G7309" s="6">
        <v>91761341.7417874</v>
      </c>
      <c r="H7309" s="6">
        <f>NPV(Supuestos!$B$22,C7309:G7309)+B7309</f>
        <v>38892646.15909152</v>
      </c>
      <c r="I7309" s="2">
        <f>IFERROR(IRR(B7309:G7309),"")</f>
        <v>0.2330215242850066</v>
      </c>
      <c r="J7309" s="2">
        <f>IFERROR(MIRR(B7309:G7309,Supuestos!$B$22,Supuestos!$B$22),"")</f>
        <v>0.1943670626235885</v>
      </c>
      <c r="K7309" s="6">
        <v>7416.036246926434</v>
      </c>
      <c r="L7309" s="6">
        <v>41089.88746895185</v>
      </c>
      <c r="M7309" s="6">
        <v>123893805.27536225</v>
      </c>
      <c r="N7309" s="6">
        <v>3395.3510833904147</v>
      </c>
      <c r="O7309" s="6">
        <v>103708826.65177028</v>
      </c>
    </row>
    <row r="7310">
      <c r="A7310">
        <v>7306</v>
      </c>
      <c r="B7310" s="6">
        <v>-191239788.1124168</v>
      </c>
      <c r="C7310" s="6">
        <v>67165269.20207813</v>
      </c>
      <c r="D7310" s="6">
        <v>63684852.28383924</v>
      </c>
      <c r="E7310" s="6">
        <v>59952230.35134554</v>
      </c>
      <c r="F7310" s="6">
        <v>50369938.1023663</v>
      </c>
      <c r="G7310" s="6">
        <v>111566139.13635129</v>
      </c>
      <c r="H7310" s="6">
        <f>NPV(Supuestos!$B$22,C7310:G7310)+B7310</f>
        <v>44913591.9980021</v>
      </c>
      <c r="I7310" s="2">
        <f>IFERROR(IRR(B7310:G7310),"")</f>
        <v>0.22838478661592287</v>
      </c>
      <c r="J7310" s="2">
        <f>IFERROR(MIRR(B7310:G7310,Supuestos!$B$22,Supuestos!$B$22),"")</f>
        <v>0.18912643483788938</v>
      </c>
      <c r="K7310" s="6">
        <v>8046.284563171912</v>
      </c>
      <c r="L7310" s="6">
        <v>39870.79777212697</v>
      </c>
      <c r="M7310" s="6">
        <v>165574845.34159967</v>
      </c>
      <c r="N7310" s="6">
        <v>3393.337406683713</v>
      </c>
      <c r="O7310" s="6">
        <v>109474753.67557202</v>
      </c>
    </row>
    <row r="7311">
      <c r="A7311">
        <v>7307</v>
      </c>
      <c r="B7311" s="6">
        <v>-164680180.61345145</v>
      </c>
      <c r="C7311" s="6">
        <v>55677429.88470079</v>
      </c>
      <c r="D7311" s="6">
        <v>66184338.55507909</v>
      </c>
      <c r="E7311" s="6">
        <v>52033098.44919804</v>
      </c>
      <c r="F7311" s="6">
        <v>57296240.20049074</v>
      </c>
      <c r="G7311" s="6">
        <v>102634637.63943286</v>
      </c>
      <c r="H7311" s="6">
        <f>NPV(Supuestos!$B$22,C7311:G7311)+B7311</f>
        <v>57436417.384985454</v>
      </c>
      <c r="I7311" s="2">
        <f>IFERROR(IRR(B7311:G7311),"")</f>
        <v>0.26628140141482165</v>
      </c>
      <c r="J7311" s="2">
        <f>IFERROR(MIRR(B7311:G7311,Supuestos!$B$22,Supuestos!$B$22),"")</f>
        <v>0.21029931370405608</v>
      </c>
      <c r="K7311" s="6">
        <v>8466.746492937646</v>
      </c>
      <c r="L7311" s="6">
        <v>37102.42920816502</v>
      </c>
      <c r="M7311" s="6">
        <v>139549231.62323558</v>
      </c>
      <c r="N7311" s="6">
        <v>3382.025931030512</v>
      </c>
      <c r="O7311" s="6">
        <v>115466392.51403141</v>
      </c>
    </row>
    <row r="7312">
      <c r="A7312">
        <v>7308</v>
      </c>
      <c r="B7312" s="6">
        <v>-176106289.28392276</v>
      </c>
      <c r="C7312" s="6">
        <v>11102949.917473294</v>
      </c>
      <c r="D7312" s="6">
        <v>32479894.254429836</v>
      </c>
      <c r="E7312" s="6">
        <v>18900674.00500419</v>
      </c>
      <c r="F7312" s="6">
        <v>23565239.81830284</v>
      </c>
      <c r="G7312" s="6">
        <v>59209359.15295104</v>
      </c>
      <c r="H7312" s="6">
        <f>NPV(Supuestos!$B$22,C7312:G7312)+B7312</f>
        <v>-83913219.47563815</v>
      </c>
      <c r="I7312" s="2">
        <f>IFERROR(IRR(B7312:G7312),"")</f>
        <v>-0.05136374132418241</v>
      </c>
      <c r="J7312" s="2">
        <f>IFERROR(MIRR(B7312:G7312,Supuestos!$B$22,Supuestos!$B$22),"")</f>
        <v>0.0015889702496167946</v>
      </c>
      <c r="K7312" s="6">
        <v>7156.744053881397</v>
      </c>
      <c r="L7312" s="6">
        <v>36475.8313398067</v>
      </c>
      <c r="M7312" s="6">
        <v>155222434.15979937</v>
      </c>
      <c r="N7312" s="6">
        <v>3471.5141490722694</v>
      </c>
      <c r="O7312" s="6">
        <v>114997603.54844259</v>
      </c>
    </row>
    <row r="7313">
      <c r="A7313">
        <v>7309</v>
      </c>
      <c r="B7313" s="6">
        <v>-164442600.7967059</v>
      </c>
      <c r="C7313" s="6">
        <v>40850473.604085475</v>
      </c>
      <c r="D7313" s="6">
        <v>42893874.831690595</v>
      </c>
      <c r="E7313" s="6">
        <v>34135669.05225071</v>
      </c>
      <c r="F7313" s="6">
        <v>42814873.36427751</v>
      </c>
      <c r="G7313" s="6">
        <v>83011310.48702252</v>
      </c>
      <c r="H7313" s="6">
        <f>NPV(Supuestos!$B$22,C7313:G7313)+B7313</f>
        <v>-4099488.3196753412</v>
      </c>
      <c r="I7313" s="2">
        <f>IFERROR(IRR(B7313:G7313),"")</f>
        <v>0.13061115182855018</v>
      </c>
      <c r="J7313" s="2">
        <f>IFERROR(MIRR(B7313:G7313,Supuestos!$B$22,Supuestos!$B$22),"")</f>
        <v>0.13425850881076307</v>
      </c>
      <c r="K7313" s="6">
        <v>7274.3528178323495</v>
      </c>
      <c r="L7313" s="6">
        <v>40246.04485869484</v>
      </c>
      <c r="M7313" s="6">
        <v>141021486.41074958</v>
      </c>
      <c r="N7313" s="6">
        <v>3427.6128135621548</v>
      </c>
      <c r="O7313" s="6">
        <v>109446710.36211054</v>
      </c>
    </row>
    <row r="7314">
      <c r="A7314">
        <v>7310</v>
      </c>
      <c r="B7314" s="6">
        <v>-153323541.13311246</v>
      </c>
      <c r="C7314" s="6">
        <v>65101830.58880286</v>
      </c>
      <c r="D7314" s="6">
        <v>47548641.34859517</v>
      </c>
      <c r="E7314" s="6">
        <v>47901314.828111276</v>
      </c>
      <c r="F7314" s="6">
        <v>48167097.82734054</v>
      </c>
      <c r="G7314" s="6">
        <v>88699723.80269</v>
      </c>
      <c r="H7314" s="6">
        <f>NPV(Supuestos!$B$22,C7314:G7314)+B7314</f>
        <v>47289132.164874926</v>
      </c>
      <c r="I7314" s="2">
        <f>IFERROR(IRR(B7314:G7314),"")</f>
        <v>0.2577413833085478</v>
      </c>
      <c r="J7314" s="2">
        <f>IFERROR(MIRR(B7314:G7314,Supuestos!$B$22,Supuestos!$B$22),"")</f>
        <v>0.20296988711192165</v>
      </c>
      <c r="K7314" s="6">
        <v>8265.01869160327</v>
      </c>
      <c r="L7314" s="6">
        <v>36486.43811540783</v>
      </c>
      <c r="M7314" s="6">
        <v>129198653.69200273</v>
      </c>
      <c r="N7314" s="6">
        <v>3502.580052831521</v>
      </c>
      <c r="O7314" s="6">
        <v>109613630.38287443</v>
      </c>
    </row>
    <row r="7315">
      <c r="A7315">
        <v>7311</v>
      </c>
      <c r="B7315" s="6">
        <v>-170440097.79020754</v>
      </c>
      <c r="C7315" s="6">
        <v>36134809.52379426</v>
      </c>
      <c r="D7315" s="6">
        <v>48772701.92153567</v>
      </c>
      <c r="E7315" s="6">
        <v>53026479.62930788</v>
      </c>
      <c r="F7315" s="6">
        <v>33791900.086126015</v>
      </c>
      <c r="G7315" s="6">
        <v>87539606.65827459</v>
      </c>
      <c r="H7315" s="6">
        <f>NPV(Supuestos!$B$22,C7315:G7315)+B7315</f>
        <v>50323.46963687241</v>
      </c>
      <c r="I7315" s="2">
        <f>IFERROR(IRR(B7315:G7315),"")</f>
        <v>0.140110035420744</v>
      </c>
      <c r="J7315" s="2">
        <f>IFERROR(MIRR(B7315:G7315,Supuestos!$B$22,Supuestos!$B$22),"")</f>
        <v>0.14006731042981202</v>
      </c>
      <c r="K7315" s="6">
        <v>8423.749817068077</v>
      </c>
      <c r="L7315" s="6">
        <v>33093.28342290041</v>
      </c>
      <c r="M7315" s="6">
        <v>148138534.5758204</v>
      </c>
      <c r="N7315" s="6">
        <v>3318.549540794144</v>
      </c>
      <c r="O7315" s="6">
        <v>114827716.59830385</v>
      </c>
    </row>
    <row r="7316">
      <c r="A7316">
        <v>7312</v>
      </c>
      <c r="B7316" s="6">
        <v>-168122729.84328362</v>
      </c>
      <c r="C7316" s="6">
        <v>87672197.66316208</v>
      </c>
      <c r="D7316" s="6">
        <v>92342965.24614967</v>
      </c>
      <c r="E7316" s="6">
        <v>87088758.21297741</v>
      </c>
      <c r="F7316" s="6">
        <v>83789199.24170391</v>
      </c>
      <c r="G7316" s="6">
        <v>127441669.82802275</v>
      </c>
      <c r="H7316" s="6">
        <f>NPV(Supuestos!$B$22,C7316:G7316)+B7316</f>
        <v>154419193.28810623</v>
      </c>
      <c r="I7316" s="2">
        <f>IFERROR(IRR(B7316:G7316),"")</f>
        <v>0.4632333989697125</v>
      </c>
      <c r="J7316" s="2">
        <f>IFERROR(MIRR(B7316:G7316,Supuestos!$B$22,Supuestos!$B$22),"")</f>
        <v>0.29866399167328583</v>
      </c>
      <c r="K7316" s="6">
        <v>8663.721792461409</v>
      </c>
      <c r="L7316" s="6">
        <v>41824.72454046921</v>
      </c>
      <c r="M7316" s="6">
        <v>139134107.64608693</v>
      </c>
      <c r="N7316" s="6">
        <v>3388.287802040577</v>
      </c>
      <c r="O7316" s="6">
        <v>108266220.34015584</v>
      </c>
    </row>
    <row r="7317">
      <c r="A7317">
        <v>7313</v>
      </c>
      <c r="B7317" s="6">
        <v>-183390699.6410653</v>
      </c>
      <c r="C7317" s="6">
        <v>55909536.511433825</v>
      </c>
      <c r="D7317" s="6">
        <v>48482816.7529953</v>
      </c>
      <c r="E7317" s="6">
        <v>62187049.84362324</v>
      </c>
      <c r="F7317" s="6">
        <v>49828783.57324849</v>
      </c>
      <c r="G7317" s="6">
        <v>84925382.46540311</v>
      </c>
      <c r="H7317" s="6">
        <f>NPV(Supuestos!$B$22,C7317:G7317)+B7317</f>
        <v>18543416.400797214</v>
      </c>
      <c r="I7317" s="2">
        <f>IFERROR(IRR(B7317:G7317),"")</f>
        <v>0.17882407544413262</v>
      </c>
      <c r="J7317" s="2">
        <f>IFERROR(MIRR(B7317:G7317,Supuestos!$B$22,Supuestos!$B$22),"")</f>
        <v>0.16217446604519603</v>
      </c>
      <c r="K7317" s="6">
        <v>7751.279114916892</v>
      </c>
      <c r="L7317" s="6">
        <v>39428.33352240337</v>
      </c>
      <c r="M7317" s="6">
        <v>158941098.1876107</v>
      </c>
      <c r="N7317" s="6">
        <v>3345.5233031262956</v>
      </c>
      <c r="O7317" s="6">
        <v>109243661.42235975</v>
      </c>
    </row>
    <row r="7318">
      <c r="A7318">
        <v>7314</v>
      </c>
      <c r="B7318" s="6">
        <v>-165901131.074786</v>
      </c>
      <c r="C7318" s="6">
        <v>75005886.91104367</v>
      </c>
      <c r="D7318" s="6">
        <v>82634941.0143524</v>
      </c>
      <c r="E7318" s="6">
        <v>89347631.77272934</v>
      </c>
      <c r="F7318" s="6">
        <v>87783576.3233301</v>
      </c>
      <c r="G7318" s="6">
        <v>127129938.61883715</v>
      </c>
      <c r="H7318" s="6">
        <f>NPV(Supuestos!$B$22,C7318:G7318)+B7318</f>
        <v>141787747.5194568</v>
      </c>
      <c r="I7318" s="2">
        <f>IFERROR(IRR(B7318:G7318),"")</f>
        <v>0.42920273816692917</v>
      </c>
      <c r="J7318" s="2">
        <f>IFERROR(MIRR(B7318:G7318,Supuestos!$B$22,Supuestos!$B$22),"")</f>
        <v>0.2899038581258553</v>
      </c>
      <c r="K7318" s="6">
        <v>8904.774383920329</v>
      </c>
      <c r="L7318" s="6">
        <v>39606.193012092175</v>
      </c>
      <c r="M7318" s="6">
        <v>137686394.0364914</v>
      </c>
      <c r="N7318" s="6">
        <v>3300.7043009934328</v>
      </c>
      <c r="O7318" s="6">
        <v>113386902.19190581</v>
      </c>
    </row>
    <row r="7319">
      <c r="A7319">
        <v>7315</v>
      </c>
      <c r="B7319" s="6">
        <v>-171385135.83731493</v>
      </c>
      <c r="C7319" s="6">
        <v>70645992.82668278</v>
      </c>
      <c r="D7319" s="6">
        <v>69980822.65901901</v>
      </c>
      <c r="E7319" s="6">
        <v>85633841.99026534</v>
      </c>
      <c r="F7319" s="6">
        <v>84651603.91551644</v>
      </c>
      <c r="G7319" s="6">
        <v>117029769.21028185</v>
      </c>
      <c r="H7319" s="6">
        <f>NPV(Supuestos!$B$22,C7319:G7319)+B7319</f>
        <v>113135548.17823683</v>
      </c>
      <c r="I7319" s="2">
        <f>IFERROR(IRR(B7319:G7319),"")</f>
        <v>0.3670740651884714</v>
      </c>
      <c r="J7319" s="2">
        <f>IFERROR(MIRR(B7319:G7319,Supuestos!$B$22,Supuestos!$B$22),"")</f>
        <v>0.26163285307986284</v>
      </c>
      <c r="K7319" s="6">
        <v>8661.495088221223</v>
      </c>
      <c r="L7319" s="6">
        <v>39465.857596396985</v>
      </c>
      <c r="M7319" s="6">
        <v>144038469.29942447</v>
      </c>
      <c r="N7319" s="6">
        <v>3418.7328204202154</v>
      </c>
      <c r="O7319" s="6">
        <v>106877701.92243542</v>
      </c>
    </row>
    <row r="7320">
      <c r="A7320">
        <v>7316</v>
      </c>
      <c r="B7320" s="6">
        <v>-154452224.3590538</v>
      </c>
      <c r="C7320" s="6">
        <v>55199950.976155624</v>
      </c>
      <c r="D7320" s="6">
        <v>56782426.11338599</v>
      </c>
      <c r="E7320" s="6">
        <v>50142977.78377562</v>
      </c>
      <c r="F7320" s="6">
        <v>57322085.63806098</v>
      </c>
      <c r="G7320" s="6">
        <v>122200998.16131176</v>
      </c>
      <c r="H7320" s="6">
        <f>NPV(Supuestos!$B$22,C7320:G7320)+B7320</f>
        <v>68912745.65526402</v>
      </c>
      <c r="I7320" s="2">
        <f>IFERROR(IRR(B7320:G7320),"")</f>
        <v>0.29216236406770685</v>
      </c>
      <c r="J7320" s="2">
        <f>IFERROR(MIRR(B7320:G7320,Supuestos!$B$22,Supuestos!$B$22),"")</f>
        <v>0.2272951861271566</v>
      </c>
      <c r="K7320" s="6">
        <v>8089.310436364714</v>
      </c>
      <c r="L7320" s="6">
        <v>40744.82179163175</v>
      </c>
      <c r="M7320" s="6">
        <v>128084423.38730441</v>
      </c>
      <c r="N7320" s="6">
        <v>3373.8370180130005</v>
      </c>
      <c r="O7320" s="6">
        <v>113296425.0241089</v>
      </c>
    </row>
    <row r="7321">
      <c r="A7321">
        <v>7317</v>
      </c>
      <c r="B7321" s="6">
        <v>-186990563.6414062</v>
      </c>
      <c r="C7321" s="6">
        <v>84334813.0524294</v>
      </c>
      <c r="D7321" s="6">
        <v>64726621.141319305</v>
      </c>
      <c r="E7321" s="6">
        <v>76260307.1352821</v>
      </c>
      <c r="F7321" s="6">
        <v>83905754.45114572</v>
      </c>
      <c r="G7321" s="6">
        <v>130697947.99075711</v>
      </c>
      <c r="H7321" s="6">
        <f>NPV(Supuestos!$B$22,C7321:G7321)+B7321</f>
        <v>105825271.92482997</v>
      </c>
      <c r="I7321" s="2">
        <f>IFERROR(IRR(B7321:G7321),"")</f>
        <v>0.3398978707041941</v>
      </c>
      <c r="J7321" s="2">
        <f>IFERROR(MIRR(B7321:G7321,Supuestos!$B$22,Supuestos!$B$22),"")</f>
        <v>0.24698096808570957</v>
      </c>
      <c r="K7321" s="6">
        <v>8330.795177627742</v>
      </c>
      <c r="L7321" s="6">
        <v>43054.72528295953</v>
      </c>
      <c r="M7321" s="6">
        <v>158296155.8204969</v>
      </c>
      <c r="N7321" s="6">
        <v>3425.0899313017726</v>
      </c>
      <c r="O7321" s="6">
        <v>108523843.08440308</v>
      </c>
    </row>
    <row r="7322">
      <c r="A7322">
        <v>7318</v>
      </c>
      <c r="B7322" s="6">
        <v>-149444632.90064245</v>
      </c>
      <c r="C7322" s="6">
        <v>32933365.728211883</v>
      </c>
      <c r="D7322" s="6">
        <v>32688743.103754066</v>
      </c>
      <c r="E7322" s="6">
        <v>53272529.88051732</v>
      </c>
      <c r="F7322" s="6">
        <v>40777654.25650787</v>
      </c>
      <c r="G7322" s="6">
        <v>72036722.92854059</v>
      </c>
      <c r="H7322" s="6">
        <f>NPV(Supuestos!$B$22,C7322:G7322)+B7322</f>
        <v>2111912.4499757737</v>
      </c>
      <c r="I7322" s="2">
        <f>IFERROR(IRR(B7322:G7322),"")</f>
        <v>0.14517020453891855</v>
      </c>
      <c r="J7322" s="2">
        <f>IFERROR(MIRR(B7322:G7322,Supuestos!$B$22,Supuestos!$B$22),"")</f>
        <v>0.14320397607297708</v>
      </c>
      <c r="K7322" s="6">
        <v>7927.294718094949</v>
      </c>
      <c r="L7322" s="6">
        <v>35129.83972647857</v>
      </c>
      <c r="M7322" s="6">
        <v>127165865.46774359</v>
      </c>
      <c r="N7322" s="6">
        <v>3543.192398827523</v>
      </c>
      <c r="O7322" s="6">
        <v>106724664.14270364</v>
      </c>
    </row>
    <row r="7323">
      <c r="A7323">
        <v>7319</v>
      </c>
      <c r="B7323" s="6">
        <v>-148252387.6368431</v>
      </c>
      <c r="C7323" s="6">
        <v>42890740.79955277</v>
      </c>
      <c r="D7323" s="6">
        <v>51981582.242839985</v>
      </c>
      <c r="E7323" s="6">
        <v>36202737.78143092</v>
      </c>
      <c r="F7323" s="6">
        <v>35045880.69637095</v>
      </c>
      <c r="G7323" s="6">
        <v>93951920.44077143</v>
      </c>
      <c r="H7323" s="6">
        <f>NPV(Supuestos!$B$22,C7323:G7323)+B7323</f>
        <v>23350683.826992903</v>
      </c>
      <c r="I7323" s="2">
        <f>IFERROR(IRR(B7323:G7323),"")</f>
        <v>0.1977542895093068</v>
      </c>
      <c r="J7323" s="2">
        <f>IFERROR(MIRR(B7323:G7323,Supuestos!$B$22,Supuestos!$B$22),"")</f>
        <v>0.1738416727441825</v>
      </c>
      <c r="K7323" s="6">
        <v>8422.354806769466</v>
      </c>
      <c r="L7323" s="6">
        <v>34865.317649068435</v>
      </c>
      <c r="M7323" s="6">
        <v>124760541.581549</v>
      </c>
      <c r="N7323" s="6">
        <v>3421.3851389164724</v>
      </c>
      <c r="O7323" s="6">
        <v>117542549.17923693</v>
      </c>
    </row>
    <row r="7324">
      <c r="A7324">
        <v>7320</v>
      </c>
      <c r="B7324" s="6">
        <v>-177909775.48285425</v>
      </c>
      <c r="C7324" s="6">
        <v>34468438.554354176</v>
      </c>
      <c r="D7324" s="6">
        <v>36732721.12093945</v>
      </c>
      <c r="E7324" s="6">
        <v>34126796.46831855</v>
      </c>
      <c r="F7324" s="6">
        <v>49322578.459765956</v>
      </c>
      <c r="G7324" s="6">
        <v>70314366.3565406</v>
      </c>
      <c r="H7324" s="6">
        <f>NPV(Supuestos!$B$22,C7324:G7324)+B7324</f>
        <v>-30653046.901523136</v>
      </c>
      <c r="I7324" s="2">
        <f>IFERROR(IRR(B7324:G7324),"")</f>
        <v>0.07372555515581992</v>
      </c>
      <c r="J7324" s="2">
        <f>IFERROR(MIRR(B7324:G7324,Supuestos!$B$22,Supuestos!$B$22),"")</f>
        <v>0.09769053291359597</v>
      </c>
      <c r="K7324" s="6">
        <v>7305.709280513808</v>
      </c>
      <c r="L7324" s="6">
        <v>38174.153189223165</v>
      </c>
      <c r="M7324" s="6">
        <v>155598634.26443318</v>
      </c>
      <c r="N7324" s="6">
        <v>3585.609215746323</v>
      </c>
      <c r="O7324" s="6">
        <v>104106417.06455807</v>
      </c>
    </row>
    <row r="7325">
      <c r="A7325">
        <v>7321</v>
      </c>
      <c r="B7325" s="6">
        <v>-171379671.17480808</v>
      </c>
      <c r="C7325" s="6">
        <v>51347504.51886288</v>
      </c>
      <c r="D7325" s="6">
        <v>79619906.56898385</v>
      </c>
      <c r="E7325" s="6">
        <v>65062779.67533668</v>
      </c>
      <c r="F7325" s="6">
        <v>71552305.77162628</v>
      </c>
      <c r="G7325" s="6">
        <v>109958692.73611797</v>
      </c>
      <c r="H7325" s="6">
        <f>NPV(Supuestos!$B$22,C7325:G7325)+B7325</f>
        <v>78316263.65507519</v>
      </c>
      <c r="I7325" s="2">
        <f>IFERROR(IRR(B7325:G7325),"")</f>
        <v>0.2986576317285326</v>
      </c>
      <c r="J7325" s="2">
        <f>IFERROR(MIRR(B7325:G7325,Supuestos!$B$22,Supuestos!$B$22),"")</f>
        <v>0.2291228278501909</v>
      </c>
      <c r="K7325" s="6">
        <v>8217.034921390641</v>
      </c>
      <c r="L7325" s="6">
        <v>41957.16007279437</v>
      </c>
      <c r="M7325" s="6">
        <v>143798595.21316582</v>
      </c>
      <c r="N7325" s="6">
        <v>3559.367334997902</v>
      </c>
      <c r="O7325" s="6">
        <v>110007382.58657695</v>
      </c>
    </row>
    <row r="7326">
      <c r="A7326">
        <v>7322</v>
      </c>
      <c r="B7326" s="6">
        <v>-160425552.26681405</v>
      </c>
      <c r="C7326" s="6">
        <v>33904631.3431096</v>
      </c>
      <c r="D7326" s="6">
        <v>30711704.11889795</v>
      </c>
      <c r="E7326" s="6">
        <v>29770715.955474984</v>
      </c>
      <c r="F7326" s="6">
        <v>41389420.72615832</v>
      </c>
      <c r="G7326" s="6">
        <v>68757032.42347783</v>
      </c>
      <c r="H7326" s="6">
        <f>NPV(Supuestos!$B$22,C7326:G7326)+B7326</f>
        <v>-26742495.43064834</v>
      </c>
      <c r="I7326" s="2">
        <f>IFERROR(IRR(B7326:G7326),"")</f>
        <v>0.07611804241262697</v>
      </c>
      <c r="J7326" s="2">
        <f>IFERROR(MIRR(B7326:G7326,Supuestos!$B$22,Supuestos!$B$22),"")</f>
        <v>0.09917139133813646</v>
      </c>
      <c r="K7326" s="6">
        <v>7091.512532944574</v>
      </c>
      <c r="L7326" s="6">
        <v>39330.813364106245</v>
      </c>
      <c r="M7326" s="6">
        <v>138112355.794617</v>
      </c>
      <c r="N7326" s="6">
        <v>3435.147982866814</v>
      </c>
      <c r="O7326" s="6">
        <v>103960276.2191342</v>
      </c>
    </row>
    <row r="7327">
      <c r="A7327">
        <v>7323</v>
      </c>
      <c r="B7327" s="6">
        <v>-167264436.85243592</v>
      </c>
      <c r="C7327" s="6">
        <v>24893626.870460533</v>
      </c>
      <c r="D7327" s="6">
        <v>25529505.294263095</v>
      </c>
      <c r="E7327" s="6">
        <v>29431143.45737844</v>
      </c>
      <c r="F7327" s="6">
        <v>34630401.89766036</v>
      </c>
      <c r="G7327" s="6">
        <v>60204037.06107974</v>
      </c>
      <c r="H7327" s="6">
        <f>NPV(Supuestos!$B$22,C7327:G7327)+B7327</f>
        <v>-54146544.91046487</v>
      </c>
      <c r="I7327" s="2">
        <f>IFERROR(IRR(B7327:G7327),"")</f>
        <v>0.012693092713283694</v>
      </c>
      <c r="J7327" s="2">
        <f>IFERROR(MIRR(B7327:G7327,Supuestos!$B$22,Supuestos!$B$22),"")</f>
        <v>0.05421790825649908</v>
      </c>
      <c r="K7327" s="6">
        <v>7421.709543900405</v>
      </c>
      <c r="L7327" s="6">
        <v>38471.86233663305</v>
      </c>
      <c r="M7327" s="6">
        <v>144422277.82240295</v>
      </c>
      <c r="N7327" s="6">
        <v>3697.813473983357</v>
      </c>
      <c r="O7327" s="6">
        <v>111087309.33862506</v>
      </c>
    </row>
    <row r="7328">
      <c r="A7328">
        <v>7324</v>
      </c>
      <c r="B7328" s="6">
        <v>-150684418.64479</v>
      </c>
      <c r="C7328" s="6">
        <v>74147530.83775392</v>
      </c>
      <c r="D7328" s="6">
        <v>68582425.77568264</v>
      </c>
      <c r="E7328" s="6">
        <v>68179980.99540924</v>
      </c>
      <c r="F7328" s="6">
        <v>75278902.3696451</v>
      </c>
      <c r="G7328" s="6">
        <v>114650742.73442063</v>
      </c>
      <c r="H7328" s="6">
        <f>NPV(Supuestos!$B$22,C7328:G7328)+B7328</f>
        <v>117265926.39472595</v>
      </c>
      <c r="I7328" s="2">
        <f>IFERROR(IRR(B7328:G7328),"")</f>
        <v>0.4112815138909486</v>
      </c>
      <c r="J7328" s="2">
        <f>IFERROR(MIRR(B7328:G7328,Supuestos!$B$22,Supuestos!$B$22),"")</f>
        <v>0.2790927757838155</v>
      </c>
      <c r="K7328" s="6">
        <v>8293.378483966751</v>
      </c>
      <c r="L7328" s="6">
        <v>39854.31350497216</v>
      </c>
      <c r="M7328" s="6">
        <v>124242266.15555786</v>
      </c>
      <c r="N7328" s="6">
        <v>3189.0640378308794</v>
      </c>
      <c r="O7328" s="6">
        <v>108020445.49654524</v>
      </c>
    </row>
    <row r="7329">
      <c r="A7329">
        <v>7325</v>
      </c>
      <c r="B7329" s="6">
        <v>-178759550.80654833</v>
      </c>
      <c r="C7329" s="6">
        <v>86311458.38413598</v>
      </c>
      <c r="D7329" s="6">
        <v>90892990.15817162</v>
      </c>
      <c r="E7329" s="6">
        <v>101683925.13008115</v>
      </c>
      <c r="F7329" s="6">
        <v>99792734.07632461</v>
      </c>
      <c r="G7329" s="6">
        <v>148419607.23670906</v>
      </c>
      <c r="H7329" s="6">
        <f>NPV(Supuestos!$B$22,C7329:G7329)+B7329</f>
        <v>171695015.25105536</v>
      </c>
      <c r="I7329" s="2">
        <f>IFERROR(IRR(B7329:G7329),"")</f>
        <v>0.4600261174401868</v>
      </c>
      <c r="J7329" s="2">
        <f>IFERROR(MIRR(B7329:G7329,Supuestos!$B$22,Supuestos!$B$22),"")</f>
        <v>0.30429955153420707</v>
      </c>
      <c r="K7329" s="6">
        <v>9082.969620060281</v>
      </c>
      <c r="L7329" s="6">
        <v>41626.184836795444</v>
      </c>
      <c r="M7329" s="6">
        <v>148512401.02481818</v>
      </c>
      <c r="N7329" s="6">
        <v>3364.043684458981</v>
      </c>
      <c r="O7329" s="6">
        <v>112052133.0513761</v>
      </c>
    </row>
    <row r="7330">
      <c r="A7330">
        <v>7326</v>
      </c>
      <c r="B7330" s="6">
        <v>-182102746.8627571</v>
      </c>
      <c r="C7330" s="6">
        <v>50168232.6738231</v>
      </c>
      <c r="D7330" s="6">
        <v>42369607.09245869</v>
      </c>
      <c r="E7330" s="6">
        <v>43961737.96104081</v>
      </c>
      <c r="F7330" s="6">
        <v>48686322.2861141</v>
      </c>
      <c r="G7330" s="6">
        <v>96131265.63905162</v>
      </c>
      <c r="H7330" s="6">
        <f>NPV(Supuestos!$B$22,C7330:G7330)+B7330</f>
        <v>2933210.8005483523</v>
      </c>
      <c r="I7330" s="2">
        <f>IFERROR(IRR(B7330:G7330),"")</f>
        <v>0.14601314373493277</v>
      </c>
      <c r="J7330" s="2">
        <f>IFERROR(MIRR(B7330:G7330,Supuestos!$B$22,Supuestos!$B$22),"")</f>
        <v>0.1436490627863034</v>
      </c>
      <c r="K7330" s="6">
        <v>7939.841400901464</v>
      </c>
      <c r="L7330" s="6">
        <v>37009.9414925413</v>
      </c>
      <c r="M7330" s="6">
        <v>158594501.60616347</v>
      </c>
      <c r="N7330" s="6">
        <v>3385.843237955123</v>
      </c>
      <c r="O7330" s="6">
        <v>110250683.86177164</v>
      </c>
    </row>
    <row r="7331">
      <c r="A7331">
        <v>7327</v>
      </c>
      <c r="B7331" s="6">
        <v>-156392174.18280634</v>
      </c>
      <c r="C7331" s="6">
        <v>45989646.700841695</v>
      </c>
      <c r="D7331" s="6">
        <v>33129461.036782768</v>
      </c>
      <c r="E7331" s="6">
        <v>37677834.0853394</v>
      </c>
      <c r="F7331" s="6">
        <v>41026624.73594411</v>
      </c>
      <c r="G7331" s="6">
        <v>78512781.26263955</v>
      </c>
      <c r="H7331" s="6">
        <f>NPV(Supuestos!$B$22,C7331:G7331)+B7331</f>
        <v>-58735.83510310203</v>
      </c>
      <c r="I7331" s="2">
        <f>IFERROR(IRR(B7331:G7331),"")</f>
        <v>0.13985717295857758</v>
      </c>
      <c r="J7331" s="2">
        <f>IFERROR(MIRR(B7331:G7331,Supuestos!$B$22,Supuestos!$B$22),"")</f>
        <v>0.13991435771813387</v>
      </c>
      <c r="K7331" s="6">
        <v>7390.177228334951</v>
      </c>
      <c r="L7331" s="6">
        <v>37812.23281062352</v>
      </c>
      <c r="M7331" s="6">
        <v>134037046.03324077</v>
      </c>
      <c r="N7331" s="6">
        <v>3357.330873142928</v>
      </c>
      <c r="O7331" s="6">
        <v>108111637.19786137</v>
      </c>
    </row>
    <row r="7332">
      <c r="A7332">
        <v>7328</v>
      </c>
      <c r="B7332" s="6">
        <v>-160176805.6797595</v>
      </c>
      <c r="C7332" s="6">
        <v>76119399.47911608</v>
      </c>
      <c r="D7332" s="6">
        <v>77772178.43249562</v>
      </c>
      <c r="E7332" s="6">
        <v>69924428.80245677</v>
      </c>
      <c r="F7332" s="6">
        <v>76939876.2797254</v>
      </c>
      <c r="G7332" s="6">
        <v>112178307.39719975</v>
      </c>
      <c r="H7332" s="6">
        <f>NPV(Supuestos!$B$22,C7332:G7332)+B7332</f>
        <v>117451241.99421063</v>
      </c>
      <c r="I7332" s="2">
        <f>IFERROR(IRR(B7332:G7332),"")</f>
        <v>0.40086129147491373</v>
      </c>
      <c r="J7332" s="2">
        <f>IFERROR(MIRR(B7332:G7332,Supuestos!$B$22,Supuestos!$B$22),"")</f>
        <v>0.27255802325277423</v>
      </c>
      <c r="K7332" s="6">
        <v>8589.129367263555</v>
      </c>
      <c r="L7332" s="6">
        <v>40522.164466004055</v>
      </c>
      <c r="M7332" s="6">
        <v>132332796.65255637</v>
      </c>
      <c r="N7332" s="6">
        <v>3455.262679606676</v>
      </c>
      <c r="O7332" s="6">
        <v>109244456.0587127</v>
      </c>
    </row>
    <row r="7333">
      <c r="A7333">
        <v>7329</v>
      </c>
      <c r="B7333" s="6">
        <v>-182256278.20644823</v>
      </c>
      <c r="C7333" s="6">
        <v>73355961.4312972</v>
      </c>
      <c r="D7333" s="6">
        <v>55170669.46332327</v>
      </c>
      <c r="E7333" s="6">
        <v>68189033.13459955</v>
      </c>
      <c r="F7333" s="6">
        <v>61178733.650326155</v>
      </c>
      <c r="G7333" s="6">
        <v>98103787.5284697</v>
      </c>
      <c r="H7333" s="6">
        <f>NPV(Supuestos!$B$22,C7333:G7333)+B7333</f>
        <v>57743504.827756695</v>
      </c>
      <c r="I7333" s="2">
        <f>IFERROR(IRR(B7333:G7333),"")</f>
        <v>0.25991006511033415</v>
      </c>
      <c r="J7333" s="2">
        <f>IFERROR(MIRR(B7333:G7333,Supuestos!$B$22,Supuestos!$B$22),"")</f>
        <v>0.2045103099304053</v>
      </c>
      <c r="K7333" s="6">
        <v>7584.350415652721</v>
      </c>
      <c r="L7333" s="6">
        <v>45333.17762709877</v>
      </c>
      <c r="M7333" s="6">
        <v>154750461.84013262</v>
      </c>
      <c r="N7333" s="6">
        <v>3318.8337080801525</v>
      </c>
      <c r="O7333" s="6">
        <v>112139706.56902142</v>
      </c>
    </row>
    <row r="7334">
      <c r="A7334">
        <v>7330</v>
      </c>
      <c r="B7334" s="6">
        <v>-184266150.6928832</v>
      </c>
      <c r="C7334" s="6">
        <v>56087300.210888535</v>
      </c>
      <c r="D7334" s="6">
        <v>55313269.741920725</v>
      </c>
      <c r="E7334" s="6">
        <v>44733258.440574676</v>
      </c>
      <c r="F7334" s="6">
        <v>66982359.00045203</v>
      </c>
      <c r="G7334" s="6">
        <v>96965907.41841677</v>
      </c>
      <c r="H7334" s="6">
        <f>NPV(Supuestos!$B$22,C7334:G7334)+B7334</f>
        <v>27708663.211474903</v>
      </c>
      <c r="I7334" s="2">
        <f>IFERROR(IRR(B7334:G7334),"")</f>
        <v>0.19556865366825135</v>
      </c>
      <c r="J7334" s="2">
        <f>IFERROR(MIRR(B7334:G7334,Supuestos!$B$22,Supuestos!$B$22),"")</f>
        <v>0.17239131123540719</v>
      </c>
      <c r="K7334" s="6">
        <v>8514.116046655588</v>
      </c>
      <c r="L7334" s="6">
        <v>34049.31893375292</v>
      </c>
      <c r="M7334" s="6">
        <v>161074162.47595844</v>
      </c>
      <c r="N7334" s="6">
        <v>3379.0315367281437</v>
      </c>
      <c r="O7334" s="6">
        <v>108950372.10526241</v>
      </c>
    </row>
    <row r="7335">
      <c r="A7335">
        <v>7331</v>
      </c>
      <c r="B7335" s="6">
        <v>-177165497.1550913</v>
      </c>
      <c r="C7335" s="6">
        <v>56047522.40917662</v>
      </c>
      <c r="D7335" s="6">
        <v>48189673.81361301</v>
      </c>
      <c r="E7335" s="6">
        <v>59014995.58082576</v>
      </c>
      <c r="F7335" s="6">
        <v>55059671.59937297</v>
      </c>
      <c r="G7335" s="6">
        <v>80900501.95395252</v>
      </c>
      <c r="H7335" s="6">
        <f>NPV(Supuestos!$B$22,C7335:G7335)+B7335</f>
        <v>23529757.71761885</v>
      </c>
      <c r="I7335" s="2">
        <f>IFERROR(IRR(B7335:G7335),"")</f>
        <v>0.19081450275598563</v>
      </c>
      <c r="J7335" s="2">
        <f>IFERROR(MIRR(B7335:G7335,Supuestos!$B$22,Supuestos!$B$22),"")</f>
        <v>0.16878988045625154</v>
      </c>
      <c r="K7335" s="6">
        <v>7582.382471456987</v>
      </c>
      <c r="L7335" s="6">
        <v>39739.54705801702</v>
      </c>
      <c r="M7335" s="6">
        <v>153059861.55218342</v>
      </c>
      <c r="N7335" s="6">
        <v>3316.2544413780174</v>
      </c>
      <c r="O7335" s="6">
        <v>108991141.38218628</v>
      </c>
    </row>
    <row r="7336">
      <c r="A7336">
        <v>7332</v>
      </c>
      <c r="B7336" s="6">
        <v>-180849452.46653873</v>
      </c>
      <c r="C7336" s="6">
        <v>45073945.13736002</v>
      </c>
      <c r="D7336" s="6">
        <v>65022017.12848799</v>
      </c>
      <c r="E7336" s="6">
        <v>51217831.06993206</v>
      </c>
      <c r="F7336" s="6">
        <v>54144306.935760126</v>
      </c>
      <c r="G7336" s="6">
        <v>106317700.48506664</v>
      </c>
      <c r="H7336" s="6">
        <f>NPV(Supuestos!$B$22,C7336:G7336)+B7336</f>
        <v>30567862.176705882</v>
      </c>
      <c r="I7336" s="2">
        <f>IFERROR(IRR(B7336:G7336),"")</f>
        <v>0.20077351506112387</v>
      </c>
      <c r="J7336" s="2">
        <f>IFERROR(MIRR(B7336:G7336,Supuestos!$B$22,Supuestos!$B$22),"")</f>
        <v>0.1761684407917643</v>
      </c>
      <c r="K7336" s="6">
        <v>8193.436491085515</v>
      </c>
      <c r="L7336" s="6">
        <v>39638.64736892174</v>
      </c>
      <c r="M7336" s="6">
        <v>154867313.28175518</v>
      </c>
      <c r="N7336" s="6">
        <v>3490.7717384397984</v>
      </c>
      <c r="O7336" s="6">
        <v>116380665.22174068</v>
      </c>
    </row>
    <row r="7337">
      <c r="A7337">
        <v>7333</v>
      </c>
      <c r="B7337" s="6">
        <v>-173154231.09039256</v>
      </c>
      <c r="C7337" s="6">
        <v>57288089.87907822</v>
      </c>
      <c r="D7337" s="6">
        <v>51845089.413994744</v>
      </c>
      <c r="E7337" s="6">
        <v>49924840.37971747</v>
      </c>
      <c r="F7337" s="6">
        <v>28943820.181249492</v>
      </c>
      <c r="G7337" s="6">
        <v>83132230.67246854</v>
      </c>
      <c r="H7337" s="6">
        <f>NPV(Supuestos!$B$22,C7337:G7337)+B7337</f>
        <v>11002778.04248033</v>
      </c>
      <c r="I7337" s="2">
        <f>IFERROR(IRR(B7337:G7337),"")</f>
        <v>0.16559949103960667</v>
      </c>
      <c r="J7337" s="2">
        <f>IFERROR(MIRR(B7337:G7337,Supuestos!$B$22,Supuestos!$B$22),"")</f>
        <v>0.15413305678951783</v>
      </c>
      <c r="K7337" s="6">
        <v>8214.4616867019</v>
      </c>
      <c r="L7337" s="6">
        <v>33654.45148772448</v>
      </c>
      <c r="M7337" s="6">
        <v>151037974.90376213</v>
      </c>
      <c r="N7337" s="6">
        <v>3338.316771419098</v>
      </c>
      <c r="O7337" s="6">
        <v>108873218.06330447</v>
      </c>
    </row>
    <row r="7338">
      <c r="A7338">
        <v>7334</v>
      </c>
      <c r="B7338" s="6">
        <v>-170072566.16701525</v>
      </c>
      <c r="C7338" s="6">
        <v>70596893.25732192</v>
      </c>
      <c r="D7338" s="6">
        <v>57650671.827370346</v>
      </c>
      <c r="E7338" s="6">
        <v>48900046.66875836</v>
      </c>
      <c r="F7338" s="6">
        <v>59967696.31963352</v>
      </c>
      <c r="G7338" s="6">
        <v>109561241.8587116</v>
      </c>
      <c r="H7338" s="6">
        <f>NPV(Supuestos!$B$22,C7338:G7338)+B7338</f>
        <v>61629357.90947448</v>
      </c>
      <c r="I7338" s="2">
        <f>IFERROR(IRR(B7338:G7338),"")</f>
        <v>0.2737653470391585</v>
      </c>
      <c r="J7338" s="2">
        <f>IFERROR(MIRR(B7338:G7338,Supuestos!$B$22,Supuestos!$B$22),"")</f>
        <v>0.2127294564591351</v>
      </c>
      <c r="K7338" s="6">
        <v>7903.685794010973</v>
      </c>
      <c r="L7338" s="6">
        <v>40188.861745513015</v>
      </c>
      <c r="M7338" s="6">
        <v>144661355.3145767</v>
      </c>
      <c r="N7338" s="6">
        <v>3264.937206885467</v>
      </c>
      <c r="O7338" s="6">
        <v>107149948.92024946</v>
      </c>
    </row>
    <row r="7339">
      <c r="A7339">
        <v>7335</v>
      </c>
      <c r="B7339" s="6">
        <v>-177856803.79577583</v>
      </c>
      <c r="C7339" s="6">
        <v>57318932.127338104</v>
      </c>
      <c r="D7339" s="6">
        <v>40410104.87980452</v>
      </c>
      <c r="E7339" s="6">
        <v>36474646.26878363</v>
      </c>
      <c r="F7339" s="6">
        <v>30854093.77746426</v>
      </c>
      <c r="G7339" s="6">
        <v>75838789.85376176</v>
      </c>
      <c r="H7339" s="6">
        <f>NPV(Supuestos!$B$22,C7339:G7339)+B7339</f>
        <v>-14207036.554953374</v>
      </c>
      <c r="I7339" s="2">
        <f>IFERROR(IRR(B7339:G7339),"")</f>
        <v>0.10689227824370245</v>
      </c>
      <c r="J7339" s="2">
        <f>IFERROR(MIRR(B7339:G7339,Supuestos!$B$22,Supuestos!$B$22),"")</f>
        <v>0.12117610426805192</v>
      </c>
      <c r="K7339" s="6">
        <v>7854.426710310847</v>
      </c>
      <c r="L7339" s="6">
        <v>36355.06493085114</v>
      </c>
      <c r="M7339" s="6">
        <v>155012948.35193884</v>
      </c>
      <c r="N7339" s="6">
        <v>3433.8144200233123</v>
      </c>
      <c r="O7339" s="6">
        <v>112841863.6333736</v>
      </c>
    </row>
    <row r="7340">
      <c r="A7340">
        <v>7336</v>
      </c>
      <c r="B7340" s="6">
        <v>-179949687.570505</v>
      </c>
      <c r="C7340" s="6">
        <v>82936510.21116924</v>
      </c>
      <c r="D7340" s="6">
        <v>78229445.6228039</v>
      </c>
      <c r="E7340" s="6">
        <v>91388681.35537738</v>
      </c>
      <c r="F7340" s="6">
        <v>85510391.3523289</v>
      </c>
      <c r="G7340" s="6">
        <v>131050964.55810936</v>
      </c>
      <c r="H7340" s="6">
        <f>NPV(Supuestos!$B$22,C7340:G7340)+B7340</f>
        <v>133374192.8267883</v>
      </c>
      <c r="I7340" s="2">
        <f>IFERROR(IRR(B7340:G7340),"")</f>
        <v>0.3973175815437419</v>
      </c>
      <c r="J7340" s="2">
        <f>IFERROR(MIRR(B7340:G7340,Supuestos!$B$22,Supuestos!$B$22),"")</f>
        <v>0.2737181319715978</v>
      </c>
      <c r="K7340" s="6">
        <v>8430.081563907912</v>
      </c>
      <c r="L7340" s="6">
        <v>45381.91174785818</v>
      </c>
      <c r="M7340" s="6">
        <v>149343830.16566378</v>
      </c>
      <c r="N7340" s="6">
        <v>3484.9406154826283</v>
      </c>
      <c r="O7340" s="6">
        <v>112205757.06291378</v>
      </c>
    </row>
    <row r="7341">
      <c r="A7341">
        <v>7337</v>
      </c>
      <c r="B7341" s="6">
        <v>-172667207.92500508</v>
      </c>
      <c r="C7341" s="6">
        <v>49507646.39231394</v>
      </c>
      <c r="D7341" s="6">
        <v>40806147.32840416</v>
      </c>
      <c r="E7341" s="6">
        <v>31522486.42660024</v>
      </c>
      <c r="F7341" s="6">
        <v>56691143.74776785</v>
      </c>
      <c r="G7341" s="6">
        <v>98233460.0692805</v>
      </c>
      <c r="H7341" s="6">
        <f>NPV(Supuestos!$B$22,C7341:G7341)+B7341</f>
        <v>8021426.923491761</v>
      </c>
      <c r="I7341" s="2">
        <f>IFERROR(IRR(B7341:G7341),"")</f>
        <v>0.15694288258178327</v>
      </c>
      <c r="J7341" s="2">
        <f>IFERROR(MIRR(B7341:G7341,Supuestos!$B$22,Supuestos!$B$22),"")</f>
        <v>0.150400456548609</v>
      </c>
      <c r="K7341" s="6">
        <v>8169.827568729984</v>
      </c>
      <c r="L7341" s="6">
        <v>34768.31093127253</v>
      </c>
      <c r="M7341" s="6">
        <v>149943119.51184615</v>
      </c>
      <c r="N7341" s="6">
        <v>3416.8508721205094</v>
      </c>
      <c r="O7341" s="6">
        <v>110445198.61286868</v>
      </c>
    </row>
    <row r="7342">
      <c r="A7342">
        <v>7338</v>
      </c>
      <c r="B7342" s="6">
        <v>-185503614.4700642</v>
      </c>
      <c r="C7342" s="6">
        <v>82766022.06201094</v>
      </c>
      <c r="D7342" s="6">
        <v>91931165.39933309</v>
      </c>
      <c r="E7342" s="6">
        <v>96443777.57955763</v>
      </c>
      <c r="F7342" s="6">
        <v>93347459.55363871</v>
      </c>
      <c r="G7342" s="6">
        <v>122300011.2981071</v>
      </c>
      <c r="H7342" s="6">
        <f>NPV(Supuestos!$B$22,C7342:G7342)+B7342</f>
        <v>141720991.94229412</v>
      </c>
      <c r="I7342" s="2">
        <f>IFERROR(IRR(B7342:G7342),"")</f>
        <v>0.4081690707605253</v>
      </c>
      <c r="J7342" s="2">
        <f>IFERROR(MIRR(B7342:G7342,Supuestos!$B$22,Supuestos!$B$22),"")</f>
        <v>0.2770372544085451</v>
      </c>
      <c r="K7342" s="6">
        <v>8076.206151731967</v>
      </c>
      <c r="L7342" s="6">
        <v>45428.60512316092</v>
      </c>
      <c r="M7342" s="6">
        <v>156152352.0572422</v>
      </c>
      <c r="N7342" s="6">
        <v>3311.871225448946</v>
      </c>
      <c r="O7342" s="6">
        <v>105582240.53551197</v>
      </c>
    </row>
    <row r="7343">
      <c r="A7343">
        <v>7339</v>
      </c>
      <c r="B7343" s="6">
        <v>-165743406.20409998</v>
      </c>
      <c r="C7343" s="6">
        <v>48323367.49850716</v>
      </c>
      <c r="D7343" s="6">
        <v>36543772.52323219</v>
      </c>
      <c r="E7343" s="6">
        <v>59582311.128903255</v>
      </c>
      <c r="F7343" s="6">
        <v>47462928.4590606</v>
      </c>
      <c r="G7343" s="6">
        <v>84778910.02690597</v>
      </c>
      <c r="H7343" s="6">
        <f>NPV(Supuestos!$B$22,C7343:G7343)+B7343</f>
        <v>17114494.97356515</v>
      </c>
      <c r="I7343" s="2">
        <f>IFERROR(IRR(B7343:G7343),"")</f>
        <v>0.1781977342312264</v>
      </c>
      <c r="J7343" s="2">
        <f>IFERROR(MIRR(B7343:G7343,Supuestos!$B$22,Supuestos!$B$22),"")</f>
        <v>0.16262684214450984</v>
      </c>
      <c r="K7343" s="6">
        <v>8457.366253400729</v>
      </c>
      <c r="L7343" s="6">
        <v>33704.05746260563</v>
      </c>
      <c r="M7343" s="6">
        <v>142939601.54914638</v>
      </c>
      <c r="N7343" s="6">
        <v>3467.5221495640776</v>
      </c>
      <c r="O7343" s="6">
        <v>110708082.5813324</v>
      </c>
    </row>
    <row r="7344">
      <c r="A7344">
        <v>7340</v>
      </c>
      <c r="B7344" s="6">
        <v>-175072628.94725493</v>
      </c>
      <c r="C7344" s="6">
        <v>45824301.426039174</v>
      </c>
      <c r="D7344" s="6">
        <v>26230517.838384822</v>
      </c>
      <c r="E7344" s="6">
        <v>55321486.51651205</v>
      </c>
      <c r="F7344" s="6">
        <v>43112903.156347096</v>
      </c>
      <c r="G7344" s="6">
        <v>77326468.0367736</v>
      </c>
      <c r="H7344" s="6">
        <f>NPV(Supuestos!$B$22,C7344:G7344)+B7344</f>
        <v>-11664669.863215722</v>
      </c>
      <c r="I7344" s="2">
        <f>IFERROR(IRR(B7344:G7344),"")</f>
        <v>0.11457957279783591</v>
      </c>
      <c r="J7344" s="2">
        <f>IFERROR(MIRR(B7344:G7344,Supuestos!$B$22,Supuestos!$B$22),"")</f>
        <v>0.12438706764022789</v>
      </c>
      <c r="K7344" s="6">
        <v>7294.586706343804</v>
      </c>
      <c r="L7344" s="6">
        <v>39697.78194408322</v>
      </c>
      <c r="M7344" s="6">
        <v>151906315.95200336</v>
      </c>
      <c r="N7344" s="6">
        <v>3349.339499697089</v>
      </c>
      <c r="O7344" s="6">
        <v>112088952.9319316</v>
      </c>
    </row>
    <row r="7345">
      <c r="A7345">
        <v>7341</v>
      </c>
      <c r="B7345" s="6">
        <v>-148673354.88808215</v>
      </c>
      <c r="C7345" s="6">
        <v>31539058.13673258</v>
      </c>
      <c r="D7345" s="6">
        <v>30542757.17333972</v>
      </c>
      <c r="E7345" s="6">
        <v>37309315.312928915</v>
      </c>
      <c r="F7345" s="6">
        <v>34995932.092760704</v>
      </c>
      <c r="G7345" s="6">
        <v>84417365.5401396</v>
      </c>
      <c r="H7345" s="6">
        <f>NPV(Supuestos!$B$22,C7345:G7345)+B7345</f>
        <v>-7758993.847532518</v>
      </c>
      <c r="I7345" s="2">
        <f>IFERROR(IRR(B7345:G7345),"")</f>
        <v>0.12123255677097645</v>
      </c>
      <c r="J7345" s="2">
        <f>IFERROR(MIRR(B7345:G7345,Supuestos!$B$22,Supuestos!$B$22),"")</f>
        <v>0.12784462500768323</v>
      </c>
      <c r="K7345" s="6">
        <v>7404.871585908709</v>
      </c>
      <c r="L7345" s="6">
        <v>39548.607818176635</v>
      </c>
      <c r="M7345" s="6">
        <v>125245165.90447707</v>
      </c>
      <c r="N7345" s="6">
        <v>3546.6433205331364</v>
      </c>
      <c r="O7345" s="6">
        <v>105759692.01030533</v>
      </c>
    </row>
    <row r="7346">
      <c r="A7346">
        <v>7342</v>
      </c>
      <c r="B7346" s="6">
        <v>-178274107.31355265</v>
      </c>
      <c r="C7346" s="6">
        <v>56382642.11190714</v>
      </c>
      <c r="D7346" s="6">
        <v>50380819.58553907</v>
      </c>
      <c r="E7346" s="6">
        <v>58938928.918026514</v>
      </c>
      <c r="F7346" s="6">
        <v>71855953.48152821</v>
      </c>
      <c r="G7346" s="6">
        <v>112747728.5067233</v>
      </c>
      <c r="H7346" s="6">
        <f>NPV(Supuestos!$B$22,C7346:G7346)+B7346</f>
        <v>50834983.655446924</v>
      </c>
      <c r="I7346" s="2">
        <f>IFERROR(IRR(B7346:G7346),"")</f>
        <v>0.23934598069445162</v>
      </c>
      <c r="J7346" s="2">
        <f>IFERROR(MIRR(B7346:G7346,Supuestos!$B$22,Supuestos!$B$22),"")</f>
        <v>0.19865903062787615</v>
      </c>
      <c r="K7346" s="6">
        <v>7902.671983234664</v>
      </c>
      <c r="L7346" s="6">
        <v>41105.08554978347</v>
      </c>
      <c r="M7346" s="6">
        <v>152286906.6781336</v>
      </c>
      <c r="N7346" s="6">
        <v>3475.8446023489037</v>
      </c>
      <c r="O7346" s="6">
        <v>106132603.40424247</v>
      </c>
    </row>
    <row r="7347">
      <c r="A7347">
        <v>7343</v>
      </c>
      <c r="B7347" s="6">
        <v>-151819680.8916574</v>
      </c>
      <c r="C7347" s="6">
        <v>53219141.17440801</v>
      </c>
      <c r="D7347" s="6">
        <v>40712295.720256016</v>
      </c>
      <c r="E7347" s="6">
        <v>35834508.32517697</v>
      </c>
      <c r="F7347" s="6">
        <v>46439714.571480595</v>
      </c>
      <c r="G7347" s="6">
        <v>71958634.92212501</v>
      </c>
      <c r="H7347" s="6">
        <f>NPV(Supuestos!$B$22,C7347:G7347)+B7347</f>
        <v>15246937.454825982</v>
      </c>
      <c r="I7347" s="2">
        <f>IFERROR(IRR(B7347:G7347),"")</f>
        <v>0.17926603869586624</v>
      </c>
      <c r="J7347" s="2">
        <f>IFERROR(MIRR(B7347:G7347,Supuestos!$B$22,Supuestos!$B$22),"")</f>
        <v>0.1620295519669932</v>
      </c>
      <c r="K7347" s="6">
        <v>7901.892072132821</v>
      </c>
      <c r="L7347" s="6">
        <v>36219.353372716156</v>
      </c>
      <c r="M7347" s="6">
        <v>128923567.18976597</v>
      </c>
      <c r="N7347" s="6">
        <v>3520.068589566896</v>
      </c>
      <c r="O7347" s="6">
        <v>107761461.8959741</v>
      </c>
    </row>
    <row r="7348">
      <c r="A7348">
        <v>7344</v>
      </c>
      <c r="B7348" s="6">
        <v>-157620941.33723915</v>
      </c>
      <c r="C7348" s="6">
        <v>27224012.700547073</v>
      </c>
      <c r="D7348" s="6">
        <v>30525806.22258346</v>
      </c>
      <c r="E7348" s="6">
        <v>20995083.531544898</v>
      </c>
      <c r="F7348" s="6">
        <v>28616334.622900896</v>
      </c>
      <c r="G7348" s="6">
        <v>63998172.92819978</v>
      </c>
      <c r="H7348" s="6">
        <f>NPV(Supuestos!$B$22,C7348:G7348)+B7348</f>
        <v>-45898715.4732601</v>
      </c>
      <c r="I7348" s="2">
        <f>IFERROR(IRR(B7348:G7348),"")</f>
        <v>0.024961381438142183</v>
      </c>
      <c r="J7348" s="2">
        <f>IFERROR(MIRR(B7348:G7348,Supuestos!$B$22,Supuestos!$B$22),"")</f>
        <v>0.06416748184439802</v>
      </c>
      <c r="K7348" s="6">
        <v>7659.312698622742</v>
      </c>
      <c r="L7348" s="6">
        <v>33695.71490130665</v>
      </c>
      <c r="M7348" s="6">
        <v>136974059.97461918</v>
      </c>
      <c r="N7348" s="6">
        <v>3529.8944282966354</v>
      </c>
      <c r="O7348" s="6">
        <v>112487849.24120349</v>
      </c>
    </row>
    <row r="7349">
      <c r="A7349">
        <v>7345</v>
      </c>
      <c r="B7349" s="6">
        <v>-165237907.14777714</v>
      </c>
      <c r="C7349" s="6">
        <v>40181025.01666352</v>
      </c>
      <c r="D7349" s="6">
        <v>55494813.84532419</v>
      </c>
      <c r="E7349" s="6">
        <v>47981523.81952655</v>
      </c>
      <c r="F7349" s="6">
        <v>41645334.39254816</v>
      </c>
      <c r="G7349" s="6">
        <v>82485991.19182642</v>
      </c>
      <c r="H7349" s="6">
        <f>NPV(Supuestos!$B$22,C7349:G7349)+B7349</f>
        <v>12594245.371373203</v>
      </c>
      <c r="I7349" s="2">
        <f>IFERROR(IRR(B7349:G7349),"")</f>
        <v>0.16866842133346927</v>
      </c>
      <c r="J7349" s="2">
        <f>IFERROR(MIRR(B7349:G7349,Supuestos!$B$22,Supuestos!$B$22),"")</f>
        <v>0.15687109796732002</v>
      </c>
      <c r="K7349" s="6">
        <v>8503.054753784225</v>
      </c>
      <c r="L7349" s="6">
        <v>31706.501016951563</v>
      </c>
      <c r="M7349" s="6">
        <v>143669738.0119328</v>
      </c>
      <c r="N7349" s="6">
        <v>3399.5133206869164</v>
      </c>
      <c r="O7349" s="6">
        <v>109993106.12531836</v>
      </c>
    </row>
    <row r="7350">
      <c r="A7350">
        <v>7346</v>
      </c>
      <c r="B7350" s="6">
        <v>-157266242.55953097</v>
      </c>
      <c r="C7350" s="6">
        <v>21073826.253595803</v>
      </c>
      <c r="D7350" s="6">
        <v>25200554.605975524</v>
      </c>
      <c r="E7350" s="6">
        <v>29339705.783042043</v>
      </c>
      <c r="F7350" s="6">
        <v>33211968.10023982</v>
      </c>
      <c r="G7350" s="6">
        <v>50346707.89544651</v>
      </c>
      <c r="H7350" s="6">
        <f>NPV(Supuestos!$B$22,C7350:G7350)+B7350</f>
        <v>-53773302.17096333</v>
      </c>
      <c r="I7350" s="2">
        <f>IFERROR(IRR(B7350:G7350),"")</f>
        <v>0.0035351569377498537</v>
      </c>
      <c r="J7350" s="2">
        <f>IFERROR(MIRR(B7350:G7350,Supuestos!$B$22,Supuestos!$B$22),"")</f>
        <v>0.048479381501163266</v>
      </c>
      <c r="K7350" s="6">
        <v>7048.714717653881</v>
      </c>
      <c r="L7350" s="6">
        <v>36676.97998916347</v>
      </c>
      <c r="M7350" s="6">
        <v>136584197.0676339</v>
      </c>
      <c r="N7350" s="6">
        <v>3323.85769514367</v>
      </c>
      <c r="O7350" s="6">
        <v>113919152.82483523</v>
      </c>
    </row>
    <row r="7351">
      <c r="A7351">
        <v>7347</v>
      </c>
      <c r="B7351" s="6">
        <v>-179735039.69356778</v>
      </c>
      <c r="C7351" s="6">
        <v>83070212.50104553</v>
      </c>
      <c r="D7351" s="6">
        <v>82587848.0803706</v>
      </c>
      <c r="E7351" s="6">
        <v>75691959.66821268</v>
      </c>
      <c r="F7351" s="6">
        <v>81408060.02243116</v>
      </c>
      <c r="G7351" s="6">
        <v>131126199.26854017</v>
      </c>
      <c r="H7351" s="6">
        <f>NPV(Supuestos!$B$22,C7351:G7351)+B7351</f>
        <v>124075097.62405908</v>
      </c>
      <c r="I7351" s="2">
        <f>IFERROR(IRR(B7351:G7351),"")</f>
        <v>0.38389862699670224</v>
      </c>
      <c r="J7351" s="2">
        <f>IFERROR(MIRR(B7351:G7351,Supuestos!$B$22,Supuestos!$B$22),"")</f>
        <v>0.26618963231100534</v>
      </c>
      <c r="K7351" s="6">
        <v>8473.956540920297</v>
      </c>
      <c r="L7351" s="6">
        <v>43998.352260174135</v>
      </c>
      <c r="M7351" s="6">
        <v>149907829.69958234</v>
      </c>
      <c r="N7351" s="6">
        <v>3503.13337414215</v>
      </c>
      <c r="O7351" s="6">
        <v>114631308.59828295</v>
      </c>
    </row>
    <row r="7352">
      <c r="A7352">
        <v>7348</v>
      </c>
      <c r="B7352" s="6">
        <v>-168655608.78120163</v>
      </c>
      <c r="C7352" s="6">
        <v>60414177.79707044</v>
      </c>
      <c r="D7352" s="6">
        <v>80659628.10678956</v>
      </c>
      <c r="E7352" s="6">
        <v>80273519.78724574</v>
      </c>
      <c r="F7352" s="6">
        <v>75417981.67683491</v>
      </c>
      <c r="G7352" s="6">
        <v>136744497.4086747</v>
      </c>
      <c r="H7352" s="6">
        <f>NPV(Supuestos!$B$22,C7352:G7352)+B7352</f>
        <v>116260894.55919857</v>
      </c>
      <c r="I7352" s="2">
        <f>IFERROR(IRR(B7352:G7352),"")</f>
        <v>0.36811757377588106</v>
      </c>
      <c r="J7352" s="2">
        <f>IFERROR(MIRR(B7352:G7352,Supuestos!$B$22,Supuestos!$B$22),"")</f>
        <v>0.26604229577803196</v>
      </c>
      <c r="K7352" s="6">
        <v>8766.413757369584</v>
      </c>
      <c r="L7352" s="6">
        <v>40645.730689101445</v>
      </c>
      <c r="M7352" s="6">
        <v>140150225.36589938</v>
      </c>
      <c r="N7352" s="6">
        <v>3347.8412218391895</v>
      </c>
      <c r="O7352" s="6">
        <v>121027153.38232036</v>
      </c>
    </row>
    <row r="7353">
      <c r="A7353">
        <v>7349</v>
      </c>
      <c r="B7353" s="6">
        <v>-152693152.79259607</v>
      </c>
      <c r="C7353" s="6">
        <v>75701048.01810937</v>
      </c>
      <c r="D7353" s="6">
        <v>87285971.77823392</v>
      </c>
      <c r="E7353" s="6">
        <v>92434833.56974107</v>
      </c>
      <c r="F7353" s="6">
        <v>79795795.45910223</v>
      </c>
      <c r="G7353" s="6">
        <v>126280404.56940718</v>
      </c>
      <c r="H7353" s="6">
        <f>NPV(Supuestos!$B$22,C7353:G7353)+B7353</f>
        <v>156097477.79667005</v>
      </c>
      <c r="I7353" s="2">
        <f>IFERROR(IRR(B7353:G7353),"")</f>
        <v>0.484947954382948</v>
      </c>
      <c r="J7353" s="2">
        <f>IFERROR(MIRR(B7353:G7353,Supuestos!$B$22,Supuestos!$B$22),"")</f>
        <v>0.31242278543984514</v>
      </c>
      <c r="K7353" s="6">
        <v>8196.365847096245</v>
      </c>
      <c r="L7353" s="6">
        <v>45382.59041714431</v>
      </c>
      <c r="M7353" s="6">
        <v>122935367.66076894</v>
      </c>
      <c r="N7353" s="6">
        <v>3319.449858212223</v>
      </c>
      <c r="O7353" s="6">
        <v>111330838.89262515</v>
      </c>
    </row>
    <row r="7354">
      <c r="A7354">
        <v>7350</v>
      </c>
      <c r="B7354" s="6">
        <v>-186390502.94519553</v>
      </c>
      <c r="C7354" s="6">
        <v>69573095.6629155</v>
      </c>
      <c r="D7354" s="6">
        <v>51812068.18411177</v>
      </c>
      <c r="E7354" s="6">
        <v>44790183.111248665</v>
      </c>
      <c r="F7354" s="6">
        <v>50608224.635989025</v>
      </c>
      <c r="G7354" s="6">
        <v>104521642.71165188</v>
      </c>
      <c r="H7354" s="6">
        <f>NPV(Supuestos!$B$22,C7354:G7354)+B7354</f>
        <v>28987727.845725898</v>
      </c>
      <c r="I7354" s="2">
        <f>IFERROR(IRR(B7354:G7354),"")</f>
        <v>0.1997644631419702</v>
      </c>
      <c r="J7354" s="2">
        <f>IFERROR(MIRR(B7354:G7354,Supuestos!$B$22,Supuestos!$B$22),"")</f>
        <v>0.17343883288429462</v>
      </c>
      <c r="K7354" s="6">
        <v>8096.260114827444</v>
      </c>
      <c r="L7354" s="6">
        <v>37183.09284398012</v>
      </c>
      <c r="M7354" s="6">
        <v>162306983.62210417</v>
      </c>
      <c r="N7354" s="6">
        <v>3352.736207780739</v>
      </c>
      <c r="O7354" s="6">
        <v>107555556.41960865</v>
      </c>
    </row>
    <row r="7355">
      <c r="A7355">
        <v>7351</v>
      </c>
      <c r="B7355" s="6">
        <v>-167503653.98864147</v>
      </c>
      <c r="C7355" s="6">
        <v>85962747.76166064</v>
      </c>
      <c r="D7355" s="6">
        <v>88267364.54962905</v>
      </c>
      <c r="E7355" s="6">
        <v>89635543.00860806</v>
      </c>
      <c r="F7355" s="6">
        <v>81491371.42281412</v>
      </c>
      <c r="G7355" s="6">
        <v>158446521.5234869</v>
      </c>
      <c r="H7355" s="6">
        <f>NPV(Supuestos!$B$22,C7355:G7355)+B7355</f>
        <v>166864166.36664465</v>
      </c>
      <c r="I7355" s="2">
        <f>IFERROR(IRR(B7355:G7355),"")</f>
        <v>0.472067928783465</v>
      </c>
      <c r="J7355" s="2">
        <f>IFERROR(MIRR(B7355:G7355,Supuestos!$B$22,Supuestos!$B$22),"")</f>
        <v>0.3090158015824662</v>
      </c>
      <c r="K7355" s="6">
        <v>8936.83421362638</v>
      </c>
      <c r="L7355" s="6">
        <v>41567.14771948499</v>
      </c>
      <c r="M7355" s="6">
        <v>137785357.35645306</v>
      </c>
      <c r="N7355" s="6">
        <v>3329.364336219927</v>
      </c>
      <c r="O7355" s="6">
        <v>110947034.1437353</v>
      </c>
    </row>
    <row r="7356">
      <c r="A7356">
        <v>7352</v>
      </c>
      <c r="B7356" s="6">
        <v>-151654547.61444017</v>
      </c>
      <c r="C7356" s="6">
        <v>68180883.51627533</v>
      </c>
      <c r="D7356" s="6">
        <v>60644506.55412395</v>
      </c>
      <c r="E7356" s="6">
        <v>70098643.59532568</v>
      </c>
      <c r="F7356" s="6">
        <v>60292135.34909501</v>
      </c>
      <c r="G7356" s="6">
        <v>115381015.64000411</v>
      </c>
      <c r="H7356" s="6">
        <f>NPV(Supuestos!$B$22,C7356:G7356)+B7356</f>
        <v>97754879.47460145</v>
      </c>
      <c r="I7356" s="2">
        <f>IFERROR(IRR(B7356:G7356),"")</f>
        <v>0.36542375905531355</v>
      </c>
      <c r="J7356" s="2">
        <f>IFERROR(MIRR(B7356:G7356,Supuestos!$B$22,Supuestos!$B$22),"")</f>
        <v>0.25926269183518946</v>
      </c>
      <c r="K7356" s="6">
        <v>8247.490163735889</v>
      </c>
      <c r="L7356" s="6">
        <v>38877.2511507459</v>
      </c>
      <c r="M7356" s="6">
        <v>126003367.89773086</v>
      </c>
      <c r="N7356" s="6">
        <v>3448.637435833613</v>
      </c>
      <c r="O7356" s="6">
        <v>103172270.38387625</v>
      </c>
    </row>
    <row r="7357">
      <c r="A7357">
        <v>7353</v>
      </c>
      <c r="B7357" s="6">
        <v>-164768345.66417217</v>
      </c>
      <c r="C7357" s="6">
        <v>48400250.798372224</v>
      </c>
      <c r="D7357" s="6">
        <v>61537257.683792114</v>
      </c>
      <c r="E7357" s="6">
        <v>49228274.284087144</v>
      </c>
      <c r="F7357" s="6">
        <v>55797331.28472012</v>
      </c>
      <c r="G7357" s="6">
        <v>91931112.66652057</v>
      </c>
      <c r="H7357" s="6">
        <f>NPV(Supuestos!$B$22,C7357:G7357)+B7357</f>
        <v>39049257.77989947</v>
      </c>
      <c r="I7357" s="2">
        <f>IFERROR(IRR(B7357:G7357),"")</f>
        <v>0.22666510155444164</v>
      </c>
      <c r="J7357" s="2">
        <f>IFERROR(MIRR(B7357:G7357,Supuestos!$B$22,Supuestos!$B$22),"")</f>
        <v>0.18953830956238482</v>
      </c>
      <c r="K7357" s="6">
        <v>7708.766086222195</v>
      </c>
      <c r="L7357" s="6">
        <v>40968.891175452474</v>
      </c>
      <c r="M7357" s="6">
        <v>139502777.75349572</v>
      </c>
      <c r="N7357" s="6">
        <v>3353.7077380654714</v>
      </c>
      <c r="O7357" s="6">
        <v>111828439.79875754</v>
      </c>
    </row>
    <row r="7358">
      <c r="A7358">
        <v>7354</v>
      </c>
      <c r="B7358" s="6">
        <v>-158059386.9707669</v>
      </c>
      <c r="C7358" s="6">
        <v>77347396.17954746</v>
      </c>
      <c r="D7358" s="6">
        <v>81639694.48164599</v>
      </c>
      <c r="E7358" s="6">
        <v>88004473.8257579</v>
      </c>
      <c r="F7358" s="6">
        <v>69669445.67578922</v>
      </c>
      <c r="G7358" s="6">
        <v>129353403.62179871</v>
      </c>
      <c r="H7358" s="6">
        <f>NPV(Supuestos!$B$22,C7358:G7358)+B7358</f>
        <v>140440822.4271802</v>
      </c>
      <c r="I7358" s="2">
        <f>IFERROR(IRR(B7358:G7358),"")</f>
        <v>0.4459263370568515</v>
      </c>
      <c r="J7358" s="2">
        <f>IFERROR(MIRR(B7358:G7358,Supuestos!$B$22,Supuestos!$B$22),"")</f>
        <v>0.29458246642100927</v>
      </c>
      <c r="K7358" s="6">
        <v>8499.753690027243</v>
      </c>
      <c r="L7358" s="6">
        <v>40848.943490082216</v>
      </c>
      <c r="M7358" s="6">
        <v>130282910.31768367</v>
      </c>
      <c r="N7358" s="6">
        <v>3330.0076274511716</v>
      </c>
      <c r="O7358" s="6">
        <v>107811044.05149251</v>
      </c>
    </row>
    <row r="7359">
      <c r="A7359">
        <v>7355</v>
      </c>
      <c r="B7359" s="6">
        <v>-175912817.62648454</v>
      </c>
      <c r="C7359" s="6">
        <v>77699962.95294064</v>
      </c>
      <c r="D7359" s="6">
        <v>79794179.59250316</v>
      </c>
      <c r="E7359" s="6">
        <v>60414819.31383142</v>
      </c>
      <c r="F7359" s="6">
        <v>87708055.5992545</v>
      </c>
      <c r="G7359" s="6">
        <v>133874112.4301655</v>
      </c>
      <c r="H7359" s="6">
        <f>NPV(Supuestos!$B$22,C7359:G7359)+B7359</f>
        <v>115882585.81564064</v>
      </c>
      <c r="I7359" s="2">
        <f>IFERROR(IRR(B7359:G7359),"")</f>
        <v>0.36832715268351374</v>
      </c>
      <c r="J7359" s="2">
        <f>IFERROR(MIRR(B7359:G7359,Supuestos!$B$22,Supuestos!$B$22),"")</f>
        <v>0.2614238662717674</v>
      </c>
      <c r="K7359" s="6">
        <v>8757.754863075981</v>
      </c>
      <c r="L7359" s="6">
        <v>41079.0616967721</v>
      </c>
      <c r="M7359" s="6">
        <v>147131989.4388442</v>
      </c>
      <c r="N7359" s="6">
        <v>3459.9609094051025</v>
      </c>
      <c r="O7359" s="6">
        <v>112356503.90612473</v>
      </c>
    </row>
    <row r="7360">
      <c r="A7360">
        <v>7356</v>
      </c>
      <c r="B7360" s="6">
        <v>-167603627.8199792</v>
      </c>
      <c r="C7360" s="6">
        <v>41320557.315815434</v>
      </c>
      <c r="D7360" s="6">
        <v>52378597.702536926</v>
      </c>
      <c r="E7360" s="6">
        <v>50075724.29307954</v>
      </c>
      <c r="F7360" s="6">
        <v>58245453.874836475</v>
      </c>
      <c r="G7360" s="6">
        <v>85503455.54657184</v>
      </c>
      <c r="H7360" s="6">
        <f>NPV(Supuestos!$B$22,C7360:G7360)+B7360</f>
        <v>21639592.749693617</v>
      </c>
      <c r="I7360" s="2">
        <f>IFERROR(IRR(B7360:G7360),"")</f>
        <v>0.18687888904198063</v>
      </c>
      <c r="J7360" s="2">
        <f>IFERROR(MIRR(B7360:G7360,Supuestos!$B$22,Supuestos!$B$22),"")</f>
        <v>0.16802525839990246</v>
      </c>
      <c r="K7360" s="6">
        <v>8283.560241911697</v>
      </c>
      <c r="L7360" s="6">
        <v>36740.78369931754</v>
      </c>
      <c r="M7360" s="6">
        <v>143256068.21131167</v>
      </c>
      <c r="N7360" s="6">
        <v>3557.2083670956395</v>
      </c>
      <c r="O7360" s="6">
        <v>114546061.18024135</v>
      </c>
    </row>
    <row r="7361">
      <c r="A7361">
        <v>7357</v>
      </c>
      <c r="B7361" s="6">
        <v>-186579156.69675937</v>
      </c>
      <c r="C7361" s="6">
        <v>90622851.57147858</v>
      </c>
      <c r="D7361" s="6">
        <v>76482593.59401558</v>
      </c>
      <c r="E7361" s="6">
        <v>89232271.45234428</v>
      </c>
      <c r="F7361" s="6">
        <v>91610576.4317582</v>
      </c>
      <c r="G7361" s="6">
        <v>140870721.82378465</v>
      </c>
      <c r="H7361" s="6">
        <f>NPV(Supuestos!$B$22,C7361:G7361)+B7361</f>
        <v>139399340.71681064</v>
      </c>
      <c r="I7361" s="2">
        <f>IFERROR(IRR(B7361:G7361),"")</f>
        <v>0.39919682847060334</v>
      </c>
      <c r="J7361" s="2">
        <f>IFERROR(MIRR(B7361:G7361,Supuestos!$B$22,Supuestos!$B$22),"")</f>
        <v>0.2745885620842805</v>
      </c>
      <c r="K7361" s="6">
        <v>8705.975748206522</v>
      </c>
      <c r="L7361" s="6">
        <v>42719.459662752255</v>
      </c>
      <c r="M7361" s="6">
        <v>156825990.31272674</v>
      </c>
      <c r="N7361" s="6">
        <v>3520.444534222285</v>
      </c>
      <c r="O7361" s="6">
        <v>106565005.95169324</v>
      </c>
    </row>
    <row r="7362">
      <c r="A7362">
        <v>7358</v>
      </c>
      <c r="B7362" s="6">
        <v>-164598587.49377632</v>
      </c>
      <c r="C7362" s="6">
        <v>45660684.5115733</v>
      </c>
      <c r="D7362" s="6">
        <v>55183001.355621174</v>
      </c>
      <c r="E7362" s="6">
        <v>56481828.41271633</v>
      </c>
      <c r="F7362" s="6">
        <v>62935571.107109055</v>
      </c>
      <c r="G7362" s="6">
        <v>98307782.68801972</v>
      </c>
      <c r="H7362" s="6">
        <f>NPV(Supuestos!$B$22,C7362:G7362)+B7362</f>
        <v>44360689.75059595</v>
      </c>
      <c r="I7362" s="2">
        <f>IFERROR(IRR(B7362:G7362),"")</f>
        <v>0.23451225269940243</v>
      </c>
      <c r="J7362" s="2">
        <f>IFERROR(MIRR(B7362:G7362,Supuestos!$B$22,Supuestos!$B$22),"")</f>
        <v>0.1957267966105336</v>
      </c>
      <c r="K7362" s="6">
        <v>7956.5494339304805</v>
      </c>
      <c r="L7362" s="6">
        <v>38660.13543502807</v>
      </c>
      <c r="M7362" s="6">
        <v>139990485.19687647</v>
      </c>
      <c r="N7362" s="6">
        <v>3301.778296598544</v>
      </c>
      <c r="O7362" s="6">
        <v>110341867.85055856</v>
      </c>
    </row>
    <row r="7363">
      <c r="A7363">
        <v>7359</v>
      </c>
      <c r="B7363" s="6">
        <v>-167685550.73477912</v>
      </c>
      <c r="C7363" s="6">
        <v>43880396.84160968</v>
      </c>
      <c r="D7363" s="6">
        <v>53183497.49238914</v>
      </c>
      <c r="E7363" s="6">
        <v>41016248.72755137</v>
      </c>
      <c r="F7363" s="6">
        <v>47001688.21573789</v>
      </c>
      <c r="G7363" s="6">
        <v>96086445.57421517</v>
      </c>
      <c r="H7363" s="6">
        <f>NPV(Supuestos!$B$22,C7363:G7363)+B7363</f>
        <v>17146860.90210429</v>
      </c>
      <c r="I7363" s="2">
        <f>IFERROR(IRR(B7363:G7363),"")</f>
        <v>0.1774026822785528</v>
      </c>
      <c r="J7363" s="2">
        <f>IFERROR(MIRR(B7363:G7363,Supuestos!$B$22,Supuestos!$B$22),"")</f>
        <v>0.1624153840962579</v>
      </c>
      <c r="K7363" s="6">
        <v>7975.576302292978</v>
      </c>
      <c r="L7363" s="6">
        <v>37015.295236248865</v>
      </c>
      <c r="M7363" s="6">
        <v>144068085.81409076</v>
      </c>
      <c r="N7363" s="6">
        <v>3472.4739528882005</v>
      </c>
      <c r="O7363" s="6">
        <v>110538524.91315019</v>
      </c>
    </row>
    <row r="7364">
      <c r="A7364">
        <v>7360</v>
      </c>
      <c r="B7364" s="6">
        <v>-174202829.05243105</v>
      </c>
      <c r="C7364" s="6">
        <v>80745378.92857593</v>
      </c>
      <c r="D7364" s="6">
        <v>60386733.08655673</v>
      </c>
      <c r="E7364" s="6">
        <v>76884627.43315326</v>
      </c>
      <c r="F7364" s="6">
        <v>65906425.587335855</v>
      </c>
      <c r="G7364" s="6">
        <v>121693777.08189487</v>
      </c>
      <c r="H7364" s="6">
        <f>NPV(Supuestos!$B$22,C7364:G7364)+B7364</f>
        <v>97212843.72732106</v>
      </c>
      <c r="I7364" s="2">
        <f>IFERROR(IRR(B7364:G7364),"")</f>
        <v>0.34074559859180326</v>
      </c>
      <c r="J7364" s="2">
        <f>IFERROR(MIRR(B7364:G7364,Supuestos!$B$22,Supuestos!$B$22),"")</f>
        <v>0.24572102673969787</v>
      </c>
      <c r="K7364" s="6">
        <v>8953.151723889861</v>
      </c>
      <c r="L7364" s="6">
        <v>37917.807556236745</v>
      </c>
      <c r="M7364" s="6">
        <v>147044118.32537144</v>
      </c>
      <c r="N7364" s="6">
        <v>3569.5683578960598</v>
      </c>
      <c r="O7364" s="6">
        <v>113437158.60570244</v>
      </c>
    </row>
    <row r="7365">
      <c r="A7365">
        <v>7361</v>
      </c>
      <c r="B7365" s="6">
        <v>-175146179.72674313</v>
      </c>
      <c r="C7365" s="6">
        <v>48084459.87817748</v>
      </c>
      <c r="D7365" s="6">
        <v>51561671.46257819</v>
      </c>
      <c r="E7365" s="6">
        <v>64085766.80842789</v>
      </c>
      <c r="F7365" s="6">
        <v>57632823.89121446</v>
      </c>
      <c r="G7365" s="6">
        <v>90610911.05587797</v>
      </c>
      <c r="H7365" s="6">
        <f>NPV(Supuestos!$B$22,C7365:G7365)+B7365</f>
        <v>31147996.344003856</v>
      </c>
      <c r="I7365" s="2">
        <f>IFERROR(IRR(B7365:G7365),"")</f>
        <v>0.20475236616698064</v>
      </c>
      <c r="J7365" s="2">
        <f>IFERROR(MIRR(B7365:G7365,Supuestos!$B$22,Supuestos!$B$22),"")</f>
        <v>0.17793712880366752</v>
      </c>
      <c r="K7365" s="6">
        <v>8020.515302786809</v>
      </c>
      <c r="L7365" s="6">
        <v>38331.23547076619</v>
      </c>
      <c r="M7365" s="6">
        <v>150551278.87330276</v>
      </c>
      <c r="N7365" s="6">
        <v>3485.292875456313</v>
      </c>
      <c r="O7365" s="6">
        <v>109725757.17428385</v>
      </c>
    </row>
    <row r="7366">
      <c r="A7366">
        <v>7362</v>
      </c>
      <c r="B7366" s="6">
        <v>-180938948.6721932</v>
      </c>
      <c r="C7366" s="6">
        <v>43680448.028050825</v>
      </c>
      <c r="D7366" s="6">
        <v>49299761.3726331</v>
      </c>
      <c r="E7366" s="6">
        <v>57525208.22050989</v>
      </c>
      <c r="F7366" s="6">
        <v>49302028.69565745</v>
      </c>
      <c r="G7366" s="6">
        <v>74386958.90628272</v>
      </c>
      <c r="H7366" s="6">
        <f>NPV(Supuestos!$B$22,C7366:G7366)+B7366</f>
        <v>1964690.6765452772</v>
      </c>
      <c r="I7366" s="2">
        <f>IFERROR(IRR(B7366:G7366),"")</f>
        <v>0.14417838844297484</v>
      </c>
      <c r="J7366" s="2">
        <f>IFERROR(MIRR(B7366:G7366,Supuestos!$B$22,Supuestos!$B$22),"")</f>
        <v>0.14246501081311935</v>
      </c>
      <c r="K7366" s="6">
        <v>7127.020154506341</v>
      </c>
      <c r="L7366" s="6">
        <v>43885.0276215802</v>
      </c>
      <c r="M7366" s="6">
        <v>155917390.56498763</v>
      </c>
      <c r="N7366" s="6">
        <v>3284.6052114230893</v>
      </c>
      <c r="O7366" s="6">
        <v>111830252.16642286</v>
      </c>
    </row>
    <row r="7367">
      <c r="A7367">
        <v>7363</v>
      </c>
      <c r="B7367" s="6">
        <v>-179792891.45045647</v>
      </c>
      <c r="C7367" s="6">
        <v>63876212.36628816</v>
      </c>
      <c r="D7367" s="6">
        <v>62642957.01144255</v>
      </c>
      <c r="E7367" s="6">
        <v>80402803.65851498</v>
      </c>
      <c r="F7367" s="6">
        <v>81378288.02450572</v>
      </c>
      <c r="G7367" s="6">
        <v>118499159.05637449</v>
      </c>
      <c r="H7367" s="6">
        <f>NPV(Supuestos!$B$22,C7367:G7367)+B7367</f>
        <v>88437426.69540739</v>
      </c>
      <c r="I7367" s="2">
        <f>IFERROR(IRR(B7367:G7367),"")</f>
        <v>0.30889676214201184</v>
      </c>
      <c r="J7367" s="2">
        <f>IFERROR(MIRR(B7367:G7367,Supuestos!$B$22,Supuestos!$B$22),"")</f>
        <v>0.23495724102775717</v>
      </c>
      <c r="K7367" s="6">
        <v>8118.244092003875</v>
      </c>
      <c r="L7367" s="6">
        <v>42584.28059579457</v>
      </c>
      <c r="M7367" s="6">
        <v>152136124.7017329</v>
      </c>
      <c r="N7367" s="6">
        <v>3488.8135529123247</v>
      </c>
      <c r="O7367" s="6">
        <v>106572478.03067791</v>
      </c>
    </row>
    <row r="7368">
      <c r="A7368">
        <v>7364</v>
      </c>
      <c r="B7368" s="6">
        <v>-159355761.71651638</v>
      </c>
      <c r="C7368" s="6">
        <v>57814232.91665033</v>
      </c>
      <c r="D7368" s="6">
        <v>83705420.33907849</v>
      </c>
      <c r="E7368" s="6">
        <v>63912199.66897923</v>
      </c>
      <c r="F7368" s="6">
        <v>64380016.27675158</v>
      </c>
      <c r="G7368" s="6">
        <v>103777468.34161106</v>
      </c>
      <c r="H7368" s="6">
        <f>NPV(Supuestos!$B$22,C7368:G7368)+B7368</f>
        <v>90922897.92377108</v>
      </c>
      <c r="I7368" s="2">
        <f>IFERROR(IRR(B7368:G7368),"")</f>
        <v>0.34309745940495584</v>
      </c>
      <c r="J7368" s="2">
        <f>IFERROR(MIRR(B7368:G7368,Supuestos!$B$22,Supuestos!$B$22),"")</f>
        <v>0.24771691086762337</v>
      </c>
      <c r="K7368" s="6">
        <v>7970.940579120853</v>
      </c>
      <c r="L7368" s="6">
        <v>42676.45923132239</v>
      </c>
      <c r="M7368" s="6">
        <v>132142040.06370483</v>
      </c>
      <c r="N7368" s="6">
        <v>3336.716835697492</v>
      </c>
      <c r="O7368" s="6">
        <v>112606368.11168785</v>
      </c>
    </row>
    <row r="7369">
      <c r="A7369">
        <v>7365</v>
      </c>
      <c r="B7369" s="6">
        <v>-180458009.1032651</v>
      </c>
      <c r="C7369" s="6">
        <v>96522467.3870278</v>
      </c>
      <c r="D7369" s="6">
        <v>101067698.86228414</v>
      </c>
      <c r="E7369" s="6">
        <v>100985220.55130109</v>
      </c>
      <c r="F7369" s="6">
        <v>110097465.00272368</v>
      </c>
      <c r="G7369" s="6">
        <v>150800372.2831033</v>
      </c>
      <c r="H7369" s="6">
        <f>NPV(Supuestos!$B$22,C7369:G7369)+B7369</f>
        <v>193648807.37344182</v>
      </c>
      <c r="I7369" s="2">
        <f>IFERROR(IRR(B7369:G7369),"")</f>
        <v>0.5011767154220936</v>
      </c>
      <c r="J7369" s="2">
        <f>IFERROR(MIRR(B7369:G7369,Supuestos!$B$22,Supuestos!$B$22),"")</f>
        <v>0.3189512483880783</v>
      </c>
      <c r="K7369" s="6">
        <v>9135.908556688932</v>
      </c>
      <c r="L7369" s="6">
        <v>45053.02739145593</v>
      </c>
      <c r="M7369" s="6">
        <v>147529982.02723765</v>
      </c>
      <c r="N7369" s="6">
        <v>3606.5902911126614</v>
      </c>
      <c r="O7369" s="6">
        <v>112279742.9945143</v>
      </c>
    </row>
    <row r="7370">
      <c r="A7370">
        <v>7366</v>
      </c>
      <c r="B7370" s="6">
        <v>-158019160.29194215</v>
      </c>
      <c r="C7370" s="6">
        <v>72179116.62746592</v>
      </c>
      <c r="D7370" s="6">
        <v>73076776.27829431</v>
      </c>
      <c r="E7370" s="6">
        <v>80780373.10870865</v>
      </c>
      <c r="F7370" s="6">
        <v>64538987.67252188</v>
      </c>
      <c r="G7370" s="6">
        <v>139218876.64645827</v>
      </c>
      <c r="H7370" s="6">
        <f>NPV(Supuestos!$B$22,C7370:G7370)+B7370</f>
        <v>126568695.38142288</v>
      </c>
      <c r="I7370" s="2">
        <f>IFERROR(IRR(B7370:G7370),"")</f>
        <v>0.410192703931241</v>
      </c>
      <c r="J7370" s="2">
        <f>IFERROR(MIRR(B7370:G7370,Supuestos!$B$22,Supuestos!$B$22),"")</f>
        <v>0.2823488128211209</v>
      </c>
      <c r="K7370" s="6">
        <v>7988.015849979576</v>
      </c>
      <c r="L7370" s="6">
        <v>45957.564051882066</v>
      </c>
      <c r="M7370" s="6">
        <v>128650380.2861113</v>
      </c>
      <c r="N7370" s="6">
        <v>3346.8614954811833</v>
      </c>
      <c r="O7370" s="6">
        <v>113517275.22198534</v>
      </c>
    </row>
    <row r="7371">
      <c r="A7371">
        <v>7367</v>
      </c>
      <c r="B7371" s="6">
        <v>-186202047.70323667</v>
      </c>
      <c r="C7371" s="6">
        <v>46895683.280221716</v>
      </c>
      <c r="D7371" s="6">
        <v>49180994.42998353</v>
      </c>
      <c r="E7371" s="6">
        <v>48847052.444852464</v>
      </c>
      <c r="F7371" s="6">
        <v>46681438.79357161</v>
      </c>
      <c r="G7371" s="6">
        <v>80545564.1751911</v>
      </c>
      <c r="H7371" s="6">
        <f>NPV(Supuestos!$B$22,C7371:G7371)+B7371</f>
        <v>-4779934.825173825</v>
      </c>
      <c r="I7371" s="2">
        <f>IFERROR(IRR(B7371:G7371),"")</f>
        <v>0.1300315676746291</v>
      </c>
      <c r="J7371" s="2">
        <f>IFERROR(MIRR(B7371:G7371,Supuestos!$B$22,Supuestos!$B$22),"")</f>
        <v>0.13408604094245202</v>
      </c>
      <c r="K7371" s="6">
        <v>8069.399624497047</v>
      </c>
      <c r="L7371" s="6">
        <v>35457.34911887988</v>
      </c>
      <c r="M7371" s="6">
        <v>163312486.12999266</v>
      </c>
      <c r="N7371" s="6">
        <v>3468.6099484873316</v>
      </c>
      <c r="O7371" s="6">
        <v>111183181.70256652</v>
      </c>
    </row>
    <row r="7372">
      <c r="A7372">
        <v>7368</v>
      </c>
      <c r="B7372" s="6">
        <v>-182321082.3436732</v>
      </c>
      <c r="C7372" s="6">
        <v>100248737.93706523</v>
      </c>
      <c r="D7372" s="6">
        <v>104744662.46273042</v>
      </c>
      <c r="E7372" s="6">
        <v>108870431.02805</v>
      </c>
      <c r="F7372" s="6">
        <v>119288545.66816366</v>
      </c>
      <c r="G7372" s="6">
        <v>178405971.0652604</v>
      </c>
      <c r="H7372" s="6">
        <f>NPV(Supuestos!$B$22,C7372:G7372)+B7372</f>
        <v>222985329.63330084</v>
      </c>
      <c r="I7372" s="2">
        <f>IFERROR(IRR(B7372:G7372),"")</f>
        <v>0.534874664433729</v>
      </c>
      <c r="J7372" s="2">
        <f>IFERROR(MIRR(B7372:G7372,Supuestos!$B$22,Supuestos!$B$22),"")</f>
        <v>0.3375011624214659</v>
      </c>
      <c r="K7372" s="6">
        <v>8858.935173823307</v>
      </c>
      <c r="L7372" s="6">
        <v>46989.0809492704</v>
      </c>
      <c r="M7372" s="6">
        <v>149019224.58310342</v>
      </c>
      <c r="N7372" s="6">
        <v>3363.91796025758</v>
      </c>
      <c r="O7372" s="6">
        <v>107089318.54475541</v>
      </c>
    </row>
    <row r="7373">
      <c r="A7373">
        <v>7369</v>
      </c>
      <c r="B7373" s="6">
        <v>-174070705.48587224</v>
      </c>
      <c r="C7373" s="6">
        <v>66617070.81452872</v>
      </c>
      <c r="D7373" s="6">
        <v>61701732.22483115</v>
      </c>
      <c r="E7373" s="6">
        <v>48100008.47352029</v>
      </c>
      <c r="F7373" s="6">
        <v>46854877.90437807</v>
      </c>
      <c r="G7373" s="6">
        <v>113589180.55071557</v>
      </c>
      <c r="H7373" s="6">
        <f>NPV(Supuestos!$B$22,C7373:G7373)+B7373</f>
        <v>51045446.68461648</v>
      </c>
      <c r="I7373" s="2">
        <f>IFERROR(IRR(B7373:G7373),"")</f>
        <v>0.24933965055328328</v>
      </c>
      <c r="J7373" s="2">
        <f>IFERROR(MIRR(B7373:G7373,Supuestos!$B$22,Supuestos!$B$22),"")</f>
        <v>0.20016524150983406</v>
      </c>
      <c r="K7373" s="6">
        <v>7498.463150215232</v>
      </c>
      <c r="L7373" s="6">
        <v>45445.084843137665</v>
      </c>
      <c r="M7373" s="6">
        <v>146809241.96149844</v>
      </c>
      <c r="N7373" s="6">
        <v>3460.2608275599778</v>
      </c>
      <c r="O7373" s="6">
        <v>112253533.32871835</v>
      </c>
    </row>
    <row r="7374">
      <c r="A7374">
        <v>7370</v>
      </c>
      <c r="B7374" s="6">
        <v>-151484532.52370453</v>
      </c>
      <c r="C7374" s="6">
        <v>79828026.98318157</v>
      </c>
      <c r="D7374" s="6">
        <v>72545451.30457617</v>
      </c>
      <c r="E7374" s="6">
        <v>91499580.27533016</v>
      </c>
      <c r="F7374" s="6">
        <v>93237492.46117954</v>
      </c>
      <c r="G7374" s="6">
        <v>151099764.85077298</v>
      </c>
      <c r="H7374" s="6">
        <f>NPV(Supuestos!$B$22,C7374:G7374)+B7374</f>
        <v>169801595.54998833</v>
      </c>
      <c r="I7374" s="2">
        <f>IFERROR(IRR(B7374:G7374),"")</f>
        <v>0.49760124055249166</v>
      </c>
      <c r="J7374" s="2">
        <f>IFERROR(MIRR(B7374:G7374,Supuestos!$B$22,Supuestos!$B$22),"")</f>
        <v>0.32498080922927874</v>
      </c>
      <c r="K7374" s="6">
        <v>8582.98688260593</v>
      </c>
      <c r="L7374" s="6">
        <v>43671.11518166367</v>
      </c>
      <c r="M7374" s="6">
        <v>121498243.82346517</v>
      </c>
      <c r="N7374" s="6">
        <v>3342.731546672682</v>
      </c>
      <c r="O7374" s="6">
        <v>108364952.68672617</v>
      </c>
    </row>
    <row r="7375">
      <c r="A7375">
        <v>7371</v>
      </c>
      <c r="B7375" s="6">
        <v>-163979239.74755225</v>
      </c>
      <c r="C7375" s="6">
        <v>83013083.7624267</v>
      </c>
      <c r="D7375" s="6">
        <v>75012866.95825654</v>
      </c>
      <c r="E7375" s="6">
        <v>76292560.57648212</v>
      </c>
      <c r="F7375" s="6">
        <v>73433074.40127449</v>
      </c>
      <c r="G7375" s="6">
        <v>105876755.59043753</v>
      </c>
      <c r="H7375" s="6">
        <f>NPV(Supuestos!$B$22,C7375:G7375)+B7375</f>
        <v>116521869.607384</v>
      </c>
      <c r="I7375" s="2">
        <f>IFERROR(IRR(B7375:G7375),"")</f>
        <v>0.40068435568342</v>
      </c>
      <c r="J7375" s="2">
        <f>IFERROR(MIRR(B7375:G7375,Supuestos!$B$22,Supuestos!$B$22),"")</f>
        <v>0.2692114876740328</v>
      </c>
      <c r="K7375" s="6">
        <v>8123.2208511824165</v>
      </c>
      <c r="L7375" s="6">
        <v>43833.06723358624</v>
      </c>
      <c r="M7375" s="6">
        <v>135493984.88970035</v>
      </c>
      <c r="N7375" s="6">
        <v>3354.8572204696634</v>
      </c>
      <c r="O7375" s="6">
        <v>108576035.68454163</v>
      </c>
    </row>
    <row r="7376">
      <c r="A7376">
        <v>7372</v>
      </c>
      <c r="B7376" s="6">
        <v>-163131588.21307275</v>
      </c>
      <c r="C7376" s="6">
        <v>29614725.454230897</v>
      </c>
      <c r="D7376" s="6">
        <v>33769286.71085206</v>
      </c>
      <c r="E7376" s="6">
        <v>46915699.21247275</v>
      </c>
      <c r="F7376" s="6">
        <v>44231237.81645701</v>
      </c>
      <c r="G7376" s="6">
        <v>79875355.02449703</v>
      </c>
      <c r="H7376" s="6">
        <f>NPV(Supuestos!$B$22,C7376:G7376)+B7376</f>
        <v>-11829428.643397704</v>
      </c>
      <c r="I7376" s="2">
        <f>IFERROR(IRR(B7376:G7376),"")</f>
        <v>0.11374309863531508</v>
      </c>
      <c r="J7376" s="2">
        <f>IFERROR(MIRR(B7376:G7376,Supuestos!$B$22,Supuestos!$B$22),"")</f>
        <v>0.12296511176113634</v>
      </c>
      <c r="K7376" s="6">
        <v>7641.38026268514</v>
      </c>
      <c r="L7376" s="6">
        <v>36282.03455568571</v>
      </c>
      <c r="M7376" s="6">
        <v>140952002.3935626</v>
      </c>
      <c r="N7376" s="6">
        <v>3470.057924091816</v>
      </c>
      <c r="O7376" s="6">
        <v>106778880.4278559</v>
      </c>
    </row>
    <row r="7377">
      <c r="A7377">
        <v>7373</v>
      </c>
      <c r="B7377" s="6">
        <v>-173446127.20459095</v>
      </c>
      <c r="C7377" s="6">
        <v>85065688.6724381</v>
      </c>
      <c r="D7377" s="6">
        <v>98518714.47852287</v>
      </c>
      <c r="E7377" s="6">
        <v>88418557.65384758</v>
      </c>
      <c r="F7377" s="6">
        <v>101260535.34327003</v>
      </c>
      <c r="G7377" s="6">
        <v>120525005.11809671</v>
      </c>
      <c r="H7377" s="6">
        <f>NPV(Supuestos!$B$22,C7377:G7377)+B7377</f>
        <v>159211134.38738638</v>
      </c>
      <c r="I7377" s="2">
        <f>IFERROR(IRR(B7377:G7377),"")</f>
        <v>0.45965336675989</v>
      </c>
      <c r="J7377" s="2">
        <f>IFERROR(MIRR(B7377:G7377,Supuestos!$B$22,Supuestos!$B$22),"")</f>
        <v>0.2985878391620185</v>
      </c>
      <c r="K7377" s="6">
        <v>9035.858217847996</v>
      </c>
      <c r="L7377" s="6">
        <v>40740.929306477075</v>
      </c>
      <c r="M7377" s="6">
        <v>143995786.33445534</v>
      </c>
      <c r="N7377" s="6">
        <v>3341.079823641727</v>
      </c>
      <c r="O7377" s="6">
        <v>110942146.09893389</v>
      </c>
    </row>
    <row r="7378">
      <c r="A7378">
        <v>7374</v>
      </c>
      <c r="B7378" s="6">
        <v>-179853351.19279772</v>
      </c>
      <c r="C7378" s="6">
        <v>75559322.91643651</v>
      </c>
      <c r="D7378" s="6">
        <v>85938720.17544377</v>
      </c>
      <c r="E7378" s="6">
        <v>87765808.01910102</v>
      </c>
      <c r="F7378" s="6">
        <v>72891686.36067227</v>
      </c>
      <c r="G7378" s="6">
        <v>114836426.03519312</v>
      </c>
      <c r="H7378" s="6">
        <f>NPV(Supuestos!$B$22,C7378:G7378)+B7378</f>
        <v>114593402.83944543</v>
      </c>
      <c r="I7378" s="2">
        <f>IFERROR(IRR(B7378:G7378),"")</f>
        <v>0.3691059740760512</v>
      </c>
      <c r="J7378" s="2">
        <f>IFERROR(MIRR(B7378:G7378,Supuestos!$B$22,Supuestos!$B$22),"")</f>
        <v>0.25812125261365826</v>
      </c>
      <c r="K7378" s="6">
        <v>8464.683599998638</v>
      </c>
      <c r="L7378" s="6">
        <v>40386.16105433966</v>
      </c>
      <c r="M7378" s="6">
        <v>152504865.1813119</v>
      </c>
      <c r="N7378" s="6">
        <v>3329.7525381979844</v>
      </c>
      <c r="O7378" s="6">
        <v>107499009.32404165</v>
      </c>
    </row>
    <row r="7379">
      <c r="A7379">
        <v>7375</v>
      </c>
      <c r="B7379" s="6">
        <v>-167469247.5677088</v>
      </c>
      <c r="C7379" s="6">
        <v>68492550.1744242</v>
      </c>
      <c r="D7379" s="6">
        <v>41118334.028902255</v>
      </c>
      <c r="E7379" s="6">
        <v>62495572.7747547</v>
      </c>
      <c r="F7379" s="6">
        <v>65238402.770263605</v>
      </c>
      <c r="G7379" s="6">
        <v>120415198.95757522</v>
      </c>
      <c r="H7379" s="6">
        <f>NPV(Supuestos!$B$22,C7379:G7379)+B7379</f>
        <v>67600143.82616949</v>
      </c>
      <c r="I7379" s="2">
        <f>IFERROR(IRR(B7379:G7379),"")</f>
        <v>0.2807875845290721</v>
      </c>
      <c r="J7379" s="2">
        <f>IFERROR(MIRR(B7379:G7379,Supuestos!$B$22,Supuestos!$B$22),"")</f>
        <v>0.21999220022130395</v>
      </c>
      <c r="K7379" s="6">
        <v>7852.963765742788</v>
      </c>
      <c r="L7379" s="6">
        <v>42134.52113752047</v>
      </c>
      <c r="M7379" s="6">
        <v>140998778.14531904</v>
      </c>
      <c r="N7379" s="6">
        <v>3426.7929542809725</v>
      </c>
      <c r="O7379" s="6">
        <v>107433074.62358974</v>
      </c>
    </row>
    <row r="7380">
      <c r="A7380">
        <v>7376</v>
      </c>
      <c r="B7380" s="6">
        <v>-154994118.69011572</v>
      </c>
      <c r="C7380" s="6">
        <v>57029425.93111095</v>
      </c>
      <c r="D7380" s="6">
        <v>53771755.159282975</v>
      </c>
      <c r="E7380" s="6">
        <v>57568238.72411601</v>
      </c>
      <c r="F7380" s="6">
        <v>66448031.26609528</v>
      </c>
      <c r="G7380" s="6">
        <v>112068942.15875928</v>
      </c>
      <c r="H7380" s="6">
        <f>NPV(Supuestos!$B$22,C7380:G7380)+B7380</f>
        <v>72811900.03872164</v>
      </c>
      <c r="I7380" s="2">
        <f>IFERROR(IRR(B7380:G7380),"")</f>
        <v>0.301042036159494</v>
      </c>
      <c r="J7380" s="2">
        <f>IFERROR(MIRR(B7380:G7380,Supuestos!$B$22,Supuestos!$B$22),"")</f>
        <v>0.23127438983162696</v>
      </c>
      <c r="K7380" s="6">
        <v>8491.609170327369</v>
      </c>
      <c r="L7380" s="6">
        <v>36766.93275876033</v>
      </c>
      <c r="M7380" s="6">
        <v>130017284.8197878</v>
      </c>
      <c r="N7380" s="6">
        <v>3362.231045309454</v>
      </c>
      <c r="O7380" s="6">
        <v>112392676.15829085</v>
      </c>
    </row>
    <row r="7381">
      <c r="A7381">
        <v>7377</v>
      </c>
      <c r="B7381" s="6">
        <v>-171338351.51612213</v>
      </c>
      <c r="C7381" s="6">
        <v>88323720.67220299</v>
      </c>
      <c r="D7381" s="6">
        <v>88829381.28378658</v>
      </c>
      <c r="E7381" s="6">
        <v>97078408.2155284</v>
      </c>
      <c r="F7381" s="6">
        <v>94862496.32727762</v>
      </c>
      <c r="G7381" s="6">
        <v>151541153.3346982</v>
      </c>
      <c r="H7381" s="6">
        <f>NPV(Supuestos!$B$22,C7381:G7381)+B7381</f>
        <v>174887020.83811647</v>
      </c>
      <c r="I7381" s="2">
        <f>IFERROR(IRR(B7381:G7381),"")</f>
        <v>0.4798327285656377</v>
      </c>
      <c r="J7381" s="2">
        <f>IFERROR(MIRR(B7381:G7381,Supuestos!$B$22,Supuestos!$B$22),"")</f>
        <v>0.31221715981018483</v>
      </c>
      <c r="K7381" s="6">
        <v>9476.366181705338</v>
      </c>
      <c r="L7381" s="6">
        <v>38921.43873773761</v>
      </c>
      <c r="M7381" s="6">
        <v>141831647.05231312</v>
      </c>
      <c r="N7381" s="6">
        <v>3486.9117157223322</v>
      </c>
      <c r="O7381" s="6">
        <v>109832798.68502092</v>
      </c>
    </row>
    <row r="7382">
      <c r="A7382">
        <v>7378</v>
      </c>
      <c r="B7382" s="6">
        <v>-188710632.67393208</v>
      </c>
      <c r="C7382" s="6">
        <v>45627788.87285565</v>
      </c>
      <c r="D7382" s="6">
        <v>47974923.25704885</v>
      </c>
      <c r="E7382" s="6">
        <v>57345026.831409425</v>
      </c>
      <c r="F7382" s="6">
        <v>41535972.06333997</v>
      </c>
      <c r="G7382" s="6">
        <v>83344817.88601954</v>
      </c>
      <c r="H7382" s="6">
        <f>NPV(Supuestos!$B$22,C7382:G7382)+B7382</f>
        <v>-5185534.528600618</v>
      </c>
      <c r="I7382" s="2">
        <f>IFERROR(IRR(B7382:G7382),"")</f>
        <v>0.12938510708130463</v>
      </c>
      <c r="J7382" s="2">
        <f>IFERROR(MIRR(B7382:G7382,Supuestos!$B$22,Supuestos!$B$22),"")</f>
        <v>0.1336648211183118</v>
      </c>
      <c r="K7382" s="6">
        <v>7753.497878811994</v>
      </c>
      <c r="L7382" s="6">
        <v>38645.49641074762</v>
      </c>
      <c r="M7382" s="6">
        <v>164739610.71822262</v>
      </c>
      <c r="N7382" s="6">
        <v>3514.121257606894</v>
      </c>
      <c r="O7382" s="6">
        <v>111267704.02049303</v>
      </c>
    </row>
    <row r="7383">
      <c r="A7383">
        <v>7379</v>
      </c>
      <c r="B7383" s="6">
        <v>-170569580.18861485</v>
      </c>
      <c r="C7383" s="6">
        <v>62620802.87988965</v>
      </c>
      <c r="D7383" s="6">
        <v>82566080.5955731</v>
      </c>
      <c r="E7383" s="6">
        <v>74923304.02579245</v>
      </c>
      <c r="F7383" s="6">
        <v>65855232.51794849</v>
      </c>
      <c r="G7383" s="6">
        <v>151271569.57259524</v>
      </c>
      <c r="H7383" s="6">
        <f>NPV(Supuestos!$B$22,C7383:G7383)+B7383</f>
        <v>116021260.12193942</v>
      </c>
      <c r="I7383" s="2">
        <f>IFERROR(IRR(B7383:G7383),"")</f>
        <v>0.3649137132075011</v>
      </c>
      <c r="J7383" s="2">
        <f>IFERROR(MIRR(B7383:G7383,Supuestos!$B$22,Supuestos!$B$22),"")</f>
        <v>0.26466935900091504</v>
      </c>
      <c r="K7383" s="6">
        <v>8144.655460058127</v>
      </c>
      <c r="L7383" s="6">
        <v>44300.6339560247</v>
      </c>
      <c r="M7383" s="6">
        <v>141704508.169897</v>
      </c>
      <c r="N7383" s="6">
        <v>3333.9582039664188</v>
      </c>
      <c r="O7383" s="6">
        <v>109715523.1301776</v>
      </c>
    </row>
    <row r="7384">
      <c r="A7384">
        <v>7380</v>
      </c>
      <c r="B7384" s="6">
        <v>-188140492.88593313</v>
      </c>
      <c r="C7384" s="6">
        <v>71593600.57268038</v>
      </c>
      <c r="D7384" s="6">
        <v>73731409.07423696</v>
      </c>
      <c r="E7384" s="6">
        <v>80819856.97814131</v>
      </c>
      <c r="F7384" s="6">
        <v>77225820.1326985</v>
      </c>
      <c r="G7384" s="6">
        <v>105723562.90750873</v>
      </c>
      <c r="H7384" s="6">
        <f>NPV(Supuestos!$B$22,C7384:G7384)+B7384</f>
        <v>86579328.30288401</v>
      </c>
      <c r="I7384" s="2">
        <f>IFERROR(IRR(B7384:G7384),"")</f>
        <v>0.3074802327560373</v>
      </c>
      <c r="J7384" s="2">
        <f>IFERROR(MIRR(B7384:G7384,Supuestos!$B$22,Supuestos!$B$22),"")</f>
        <v>0.2296638193129692</v>
      </c>
      <c r="K7384" s="6">
        <v>8954.451737289592</v>
      </c>
      <c r="L7384" s="6">
        <v>36580.47992578979</v>
      </c>
      <c r="M7384" s="6">
        <v>161935841.5241431</v>
      </c>
      <c r="N7384" s="6">
        <v>3416.242459230125</v>
      </c>
      <c r="O7384" s="6">
        <v>111399939.40685517</v>
      </c>
    </row>
    <row r="7385">
      <c r="A7385">
        <v>7381</v>
      </c>
      <c r="B7385" s="6">
        <v>-174582466.52786776</v>
      </c>
      <c r="C7385" s="6">
        <v>60331256.31128545</v>
      </c>
      <c r="D7385" s="6">
        <v>50254751.70933699</v>
      </c>
      <c r="E7385" s="6">
        <v>58571793.641426176</v>
      </c>
      <c r="F7385" s="6">
        <v>78443305.43817408</v>
      </c>
      <c r="G7385" s="6">
        <v>108136872.02957724</v>
      </c>
      <c r="H7385" s="6">
        <f>NPV(Supuestos!$B$22,C7385:G7385)+B7385</f>
        <v>59151016.919370025</v>
      </c>
      <c r="I7385" s="2">
        <f>IFERROR(IRR(B7385:G7385),"")</f>
        <v>0.2584914193802156</v>
      </c>
      <c r="J7385" s="2">
        <f>IFERROR(MIRR(B7385:G7385,Supuestos!$B$22,Supuestos!$B$22),"")</f>
        <v>0.20850628307736785</v>
      </c>
      <c r="K7385" s="6">
        <v>7834.545328516256</v>
      </c>
      <c r="L7385" s="6">
        <v>42621.55536052472</v>
      </c>
      <c r="M7385" s="6">
        <v>147868825.9323561</v>
      </c>
      <c r="N7385" s="6">
        <v>3406.1631506929793</v>
      </c>
      <c r="O7385" s="6">
        <v>112107266.54077657</v>
      </c>
    </row>
    <row r="7386">
      <c r="A7386">
        <v>7382</v>
      </c>
      <c r="B7386" s="6">
        <v>-169644346.0088716</v>
      </c>
      <c r="C7386" s="6">
        <v>57013440.925368786</v>
      </c>
      <c r="D7386" s="6">
        <v>37044811.64061403</v>
      </c>
      <c r="E7386" s="6">
        <v>53849387.63002871</v>
      </c>
      <c r="F7386" s="6">
        <v>47156699.46873744</v>
      </c>
      <c r="G7386" s="6">
        <v>96222223.02613977</v>
      </c>
      <c r="H7386" s="6">
        <f>NPV(Supuestos!$B$22,C7386:G7386)+B7386</f>
        <v>23114385.903612424</v>
      </c>
      <c r="I7386" s="2">
        <f>IFERROR(IRR(B7386:G7386),"")</f>
        <v>0.19052896035837583</v>
      </c>
      <c r="J7386" s="2">
        <f>IFERROR(MIRR(B7386:G7386,Supuestos!$B$22,Supuestos!$B$22),"")</f>
        <v>0.1694988133560722</v>
      </c>
      <c r="K7386" s="6">
        <v>7544.103786351727</v>
      </c>
      <c r="L7386" s="6">
        <v>39715.343044930305</v>
      </c>
      <c r="M7386" s="6">
        <v>145675012.42155027</v>
      </c>
      <c r="N7386" s="6">
        <v>3401.9790493883193</v>
      </c>
      <c r="O7386" s="6">
        <v>104475222.43469091</v>
      </c>
    </row>
    <row r="7387">
      <c r="A7387">
        <v>7383</v>
      </c>
      <c r="B7387" s="6">
        <v>-170091556.73027307</v>
      </c>
      <c r="C7387" s="6">
        <v>69878002.39104176</v>
      </c>
      <c r="D7387" s="6">
        <v>54894908.20542706</v>
      </c>
      <c r="E7387" s="6">
        <v>80137163.56156044</v>
      </c>
      <c r="F7387" s="6">
        <v>79344459.64606972</v>
      </c>
      <c r="G7387" s="6">
        <v>122802921.9019207</v>
      </c>
      <c r="H7387" s="6">
        <f>NPV(Supuestos!$B$22,C7387:G7387)+B7387</f>
        <v>98293367.93362744</v>
      </c>
      <c r="I7387" s="2">
        <f>IFERROR(IRR(B7387:G7387),"")</f>
        <v>0.3369650890944027</v>
      </c>
      <c r="J7387" s="2">
        <f>IFERROR(MIRR(B7387:G7387,Supuestos!$B$22,Supuestos!$B$22),"")</f>
        <v>0.24887773671251812</v>
      </c>
      <c r="K7387" s="6">
        <v>8296.459096742645</v>
      </c>
      <c r="L7387" s="6">
        <v>39448.96085490484</v>
      </c>
      <c r="M7387" s="6">
        <v>143908621.5189355</v>
      </c>
      <c r="N7387" s="6">
        <v>3309.246812419345</v>
      </c>
      <c r="O7387" s="6">
        <v>105340051.1760248</v>
      </c>
    </row>
    <row r="7388">
      <c r="A7388">
        <v>7384</v>
      </c>
      <c r="B7388" s="6">
        <v>-172883287.66345042</v>
      </c>
      <c r="C7388" s="6">
        <v>59671469.00989303</v>
      </c>
      <c r="D7388" s="6">
        <v>58404976.39660963</v>
      </c>
      <c r="E7388" s="6">
        <v>54945031.355778426</v>
      </c>
      <c r="F7388" s="6">
        <v>68454919.65253076</v>
      </c>
      <c r="G7388" s="6">
        <v>96795830.77387396</v>
      </c>
      <c r="H7388" s="6">
        <f>NPV(Supuestos!$B$22,C7388:G7388)+B7388</f>
        <v>52290699.324969254</v>
      </c>
      <c r="I7388" s="2">
        <f>IFERROR(IRR(B7388:G7388),"")</f>
        <v>0.25031978294149215</v>
      </c>
      <c r="J7388" s="2">
        <f>IFERROR(MIRR(B7388:G7388,Supuestos!$B$22,Supuestos!$B$22),"")</f>
        <v>0.20187109993847763</v>
      </c>
      <c r="K7388" s="6">
        <v>8074.1089374167595</v>
      </c>
      <c r="L7388" s="6">
        <v>40629.8162647617</v>
      </c>
      <c r="M7388" s="6">
        <v>146639322.65313736</v>
      </c>
      <c r="N7388" s="6">
        <v>3466.6663895050683</v>
      </c>
      <c r="O7388" s="6">
        <v>111199704.77599216</v>
      </c>
    </row>
    <row r="7389">
      <c r="A7389">
        <v>7385</v>
      </c>
      <c r="B7389" s="6">
        <v>-172997609.71553585</v>
      </c>
      <c r="C7389" s="6">
        <v>66120990.41219628</v>
      </c>
      <c r="D7389" s="6">
        <v>88564045.82593542</v>
      </c>
      <c r="E7389" s="6">
        <v>80219877.70796293</v>
      </c>
      <c r="F7389" s="6">
        <v>67912132.87449834</v>
      </c>
      <c r="G7389" s="6">
        <v>120273731.59675226</v>
      </c>
      <c r="H7389" s="6">
        <f>NPV(Supuestos!$B$22,C7389:G7389)+B7389</f>
        <v>109972390.81229955</v>
      </c>
      <c r="I7389" s="2">
        <f>IFERROR(IRR(B7389:G7389),"")</f>
        <v>0.3633416958326409</v>
      </c>
      <c r="J7389" s="2">
        <f>IFERROR(MIRR(B7389:G7389,Supuestos!$B$22,Supuestos!$B$22),"")</f>
        <v>0.2578965034986578</v>
      </c>
      <c r="K7389" s="6">
        <v>8347.595665933659</v>
      </c>
      <c r="L7389" s="6">
        <v>43045.30686700564</v>
      </c>
      <c r="M7389" s="6">
        <v>144251624.3521918</v>
      </c>
      <c r="N7389" s="6">
        <v>3470.470737386495</v>
      </c>
      <c r="O7389" s="6">
        <v>114810181.69190812</v>
      </c>
    </row>
    <row r="7390">
      <c r="A7390">
        <v>7386</v>
      </c>
      <c r="B7390" s="6">
        <v>-162478864.31381497</v>
      </c>
      <c r="C7390" s="6">
        <v>91994585.5751698</v>
      </c>
      <c r="D7390" s="6">
        <v>82320817.9740245</v>
      </c>
      <c r="E7390" s="6">
        <v>73535924.15174931</v>
      </c>
      <c r="F7390" s="6">
        <v>86576487.5457463</v>
      </c>
      <c r="G7390" s="6">
        <v>148085299.79436707</v>
      </c>
      <c r="H7390" s="6">
        <f>NPV(Supuestos!$B$22,C7390:G7390)+B7390</f>
        <v>159367086.27017897</v>
      </c>
      <c r="I7390" s="2">
        <f>IFERROR(IRR(B7390:G7390),"")</f>
        <v>0.4755530885717801</v>
      </c>
      <c r="J7390" s="2">
        <f>IFERROR(MIRR(B7390:G7390,Supuestos!$B$22,Supuestos!$B$22),"")</f>
        <v>0.30699849120126355</v>
      </c>
      <c r="K7390" s="6">
        <v>9238.960440876981</v>
      </c>
      <c r="L7390" s="6">
        <v>39348.21968412701</v>
      </c>
      <c r="M7390" s="6">
        <v>133395932.70736806</v>
      </c>
      <c r="N7390" s="6">
        <v>3367.9284017533064</v>
      </c>
      <c r="O7390" s="6">
        <v>110886569.90102684</v>
      </c>
    </row>
    <row r="7391">
      <c r="A7391">
        <v>7387</v>
      </c>
      <c r="B7391" s="6">
        <v>-184995157.74812585</v>
      </c>
      <c r="C7391" s="6">
        <v>78958331.71553709</v>
      </c>
      <c r="D7391" s="6">
        <v>68216238.51720008</v>
      </c>
      <c r="E7391" s="6">
        <v>99876286.9434179</v>
      </c>
      <c r="F7391" s="6">
        <v>88094819.70412928</v>
      </c>
      <c r="G7391" s="6">
        <v>136628716.376493</v>
      </c>
      <c r="H7391" s="6">
        <f>NPV(Supuestos!$B$22,C7391:G7391)+B7391</f>
        <v>127290245.246337</v>
      </c>
      <c r="I7391" s="2">
        <f>IFERROR(IRR(B7391:G7391),"")</f>
        <v>0.37322281886754083</v>
      </c>
      <c r="J7391" s="2">
        <f>IFERROR(MIRR(B7391:G7391,Supuestos!$B$22,Supuestos!$B$22),"")</f>
        <v>0.2658525362712727</v>
      </c>
      <c r="K7391" s="6">
        <v>8217.897332591016</v>
      </c>
      <c r="L7391" s="6">
        <v>45445.79620541835</v>
      </c>
      <c r="M7391" s="6">
        <v>155117646.75500727</v>
      </c>
      <c r="N7391" s="6">
        <v>3265.8240842322507</v>
      </c>
      <c r="O7391" s="6">
        <v>111163255.72279258</v>
      </c>
    </row>
    <row r="7392">
      <c r="A7392">
        <v>7388</v>
      </c>
      <c r="B7392" s="6">
        <v>-169945270.11425573</v>
      </c>
      <c r="C7392" s="6">
        <v>25679274.947947063</v>
      </c>
      <c r="D7392" s="6">
        <v>35700917.682355314</v>
      </c>
      <c r="E7392" s="6">
        <v>41597600.4169918</v>
      </c>
      <c r="F7392" s="6">
        <v>37674920.84815474</v>
      </c>
      <c r="G7392" s="6">
        <v>62487447.91754365</v>
      </c>
      <c r="H7392" s="6">
        <f>NPV(Supuestos!$B$22,C7392:G7392)+B7392</f>
        <v>-37111098.06850517</v>
      </c>
      <c r="I7392" s="2">
        <f>IFERROR(IRR(B7392:G7392),"")</f>
        <v>0.055226239174201455</v>
      </c>
      <c r="J7392" s="2">
        <f>IFERROR(MIRR(B7392:G7392,Supuestos!$B$22,Supuestos!$B$22),"")</f>
        <v>0.08518803722696733</v>
      </c>
      <c r="K7392" s="6">
        <v>7518.6533367684915</v>
      </c>
      <c r="L7392" s="6">
        <v>35478.56164656698</v>
      </c>
      <c r="M7392" s="6">
        <v>148605189.64163914</v>
      </c>
      <c r="N7392" s="6">
        <v>3222.8214582117894</v>
      </c>
      <c r="O7392" s="6">
        <v>111525134.11198692</v>
      </c>
    </row>
    <row r="7393">
      <c r="A7393">
        <v>7389</v>
      </c>
      <c r="B7393" s="6">
        <v>-180436346.37295344</v>
      </c>
      <c r="C7393" s="6">
        <v>42156138.87070799</v>
      </c>
      <c r="D7393" s="6">
        <v>64230295.87442765</v>
      </c>
      <c r="E7393" s="6">
        <v>50099447.98104337</v>
      </c>
      <c r="F7393" s="6">
        <v>61723378.94293335</v>
      </c>
      <c r="G7393" s="6">
        <v>92427911.47368143</v>
      </c>
      <c r="H7393" s="6">
        <f>NPV(Supuestos!$B$22,C7393:G7393)+B7393</f>
        <v>24330906.452349298</v>
      </c>
      <c r="I7393" s="2">
        <f>IFERROR(IRR(B7393:G7393),"")</f>
        <v>0.1890787894658591</v>
      </c>
      <c r="J7393" s="2">
        <f>IFERROR(MIRR(B7393:G7393,Supuestos!$B$22,Supuestos!$B$22),"")</f>
        <v>0.16920899326849415</v>
      </c>
      <c r="K7393" s="6">
        <v>7666.742142300562</v>
      </c>
      <c r="L7393" s="6">
        <v>40459.69511017996</v>
      </c>
      <c r="M7393" s="6">
        <v>155620822.40768555</v>
      </c>
      <c r="N7393" s="6">
        <v>3391.464977990836</v>
      </c>
      <c r="O7393" s="6">
        <v>108566281.08018528</v>
      </c>
    </row>
    <row r="7394">
      <c r="A7394">
        <v>7390</v>
      </c>
      <c r="B7394" s="6">
        <v>-168998668.01609033</v>
      </c>
      <c r="C7394" s="6">
        <v>36471543.61831677</v>
      </c>
      <c r="D7394" s="6">
        <v>31833678.774618566</v>
      </c>
      <c r="E7394" s="6">
        <v>36663842.060851604</v>
      </c>
      <c r="F7394" s="6">
        <v>29412996.66996857</v>
      </c>
      <c r="G7394" s="6">
        <v>90152519.65770578</v>
      </c>
      <c r="H7394" s="6">
        <f>NPV(Supuestos!$B$22,C7394:G7394)+B7394</f>
        <v>-23526805.750394344</v>
      </c>
      <c r="I7394" s="2">
        <f>IFERROR(IRR(B7394:G7394),"")</f>
        <v>0.08801375950249511</v>
      </c>
      <c r="J7394" s="2">
        <f>IFERROR(MIRR(B7394:G7394,Supuestos!$B$22,Supuestos!$B$22),"")</f>
        <v>0.10632823088551024</v>
      </c>
      <c r="K7394" s="6">
        <v>7213.870411433782</v>
      </c>
      <c r="L7394" s="6">
        <v>39108.48618135281</v>
      </c>
      <c r="M7394" s="6">
        <v>146428783.9121201</v>
      </c>
      <c r="N7394" s="6">
        <v>3303.4029675026736</v>
      </c>
      <c r="O7394" s="6">
        <v>115994503.02873361</v>
      </c>
    </row>
    <row r="7395">
      <c r="A7395">
        <v>7391</v>
      </c>
      <c r="B7395" s="6">
        <v>-166270621.42838597</v>
      </c>
      <c r="C7395" s="6">
        <v>86679334.93576683</v>
      </c>
      <c r="D7395" s="6">
        <v>77947355.74041058</v>
      </c>
      <c r="E7395" s="6">
        <v>82556871.04911532</v>
      </c>
      <c r="F7395" s="6">
        <v>72087349.04829752</v>
      </c>
      <c r="G7395" s="6">
        <v>130657588.01925683</v>
      </c>
      <c r="H7395" s="6">
        <f>NPV(Supuestos!$B$22,C7395:G7395)+B7395</f>
        <v>136006333.0959527</v>
      </c>
      <c r="I7395" s="2">
        <f>IFERROR(IRR(B7395:G7395),"")</f>
        <v>0.4292271994500098</v>
      </c>
      <c r="J7395" s="2">
        <f>IFERROR(MIRR(B7395:G7395,Supuestos!$B$22,Supuestos!$B$22),"")</f>
        <v>0.28476221344568353</v>
      </c>
      <c r="K7395" s="6">
        <v>8450.23457044716</v>
      </c>
      <c r="L7395" s="6">
        <v>44388.38338272026</v>
      </c>
      <c r="M7395" s="6">
        <v>136263241.28543198</v>
      </c>
      <c r="N7395" s="6">
        <v>3467.8092806600034</v>
      </c>
      <c r="O7395" s="6">
        <v>112227368.01103099</v>
      </c>
    </row>
    <row r="7396">
      <c r="A7396">
        <v>7392</v>
      </c>
      <c r="B7396" s="6">
        <v>-169276884.22865164</v>
      </c>
      <c r="C7396" s="6">
        <v>42386898.26934214</v>
      </c>
      <c r="D7396" s="6">
        <v>64082817.74267647</v>
      </c>
      <c r="E7396" s="6">
        <v>61056732.81991923</v>
      </c>
      <c r="F7396" s="6">
        <v>42963013.84670884</v>
      </c>
      <c r="G7396" s="6">
        <v>104728475.70172769</v>
      </c>
      <c r="H7396" s="6">
        <f>NPV(Supuestos!$B$22,C7396:G7396)+B7396</f>
        <v>38256050.09363407</v>
      </c>
      <c r="I7396" s="2">
        <f>IFERROR(IRR(B7396:G7396),"")</f>
        <v>0.22071507574072435</v>
      </c>
      <c r="J7396" s="2">
        <f>IFERROR(MIRR(B7396:G7396,Supuestos!$B$22,Supuestos!$B$22),"")</f>
        <v>0.18741553176439862</v>
      </c>
      <c r="K7396" s="6">
        <v>7942.715517082365</v>
      </c>
      <c r="L7396" s="6">
        <v>38958.765088732194</v>
      </c>
      <c r="M7396" s="6">
        <v>144521813.18892044</v>
      </c>
      <c r="N7396" s="6">
        <v>3499.700690153986</v>
      </c>
      <c r="O7396" s="6">
        <v>109294358.20812714</v>
      </c>
    </row>
    <row r="7397">
      <c r="A7397">
        <v>7393</v>
      </c>
      <c r="B7397" s="6">
        <v>-155093572.87438253</v>
      </c>
      <c r="C7397" s="6">
        <v>35151129.39073348</v>
      </c>
      <c r="D7397" s="6">
        <v>29264624.991622783</v>
      </c>
      <c r="E7397" s="6">
        <v>21066640.74143839</v>
      </c>
      <c r="F7397" s="6">
        <v>23893567.434412222</v>
      </c>
      <c r="G7397" s="6">
        <v>71035493.02629533</v>
      </c>
      <c r="H7397" s="6">
        <f>NPV(Supuestos!$B$22,C7397:G7397)+B7397</f>
        <v>-36481168.5718393</v>
      </c>
      <c r="I7397" s="2">
        <f>IFERROR(IRR(B7397:G7397),"")</f>
        <v>0.04673953447005074</v>
      </c>
      <c r="J7397" s="2">
        <f>IFERROR(MIRR(B7397:G7397,Supuestos!$B$22,Supuestos!$B$22),"")</f>
        <v>0.08046850755076496</v>
      </c>
      <c r="K7397" s="6">
        <v>7668.90959248403</v>
      </c>
      <c r="L7397" s="6">
        <v>33406.148235047964</v>
      </c>
      <c r="M7397" s="6">
        <v>134598474.4225663</v>
      </c>
      <c r="N7397" s="6">
        <v>3590.9533382082977</v>
      </c>
      <c r="O7397" s="6">
        <v>103781792.03359218</v>
      </c>
    </row>
    <row r="7398">
      <c r="A7398">
        <v>7394</v>
      </c>
      <c r="B7398" s="6">
        <v>-171358623.24955612</v>
      </c>
      <c r="C7398" s="6">
        <v>78780539.74061178</v>
      </c>
      <c r="D7398" s="6">
        <v>86529416.7723973</v>
      </c>
      <c r="E7398" s="6">
        <v>69326478.3840648</v>
      </c>
      <c r="F7398" s="6">
        <v>65572058.74872716</v>
      </c>
      <c r="G7398" s="6">
        <v>123038643.39356197</v>
      </c>
      <c r="H7398" s="6">
        <f>NPV(Supuestos!$B$22,C7398:G7398)+B7398</f>
        <v>113848426.67232567</v>
      </c>
      <c r="I7398" s="2">
        <f>IFERROR(IRR(B7398:G7398),"")</f>
        <v>0.3806814116724233</v>
      </c>
      <c r="J7398" s="2">
        <f>IFERROR(MIRR(B7398:G7398,Supuestos!$B$22,Supuestos!$B$22),"")</f>
        <v>0.26228002506721393</v>
      </c>
      <c r="K7398" s="6">
        <v>8495.585066072892</v>
      </c>
      <c r="L7398" s="6">
        <v>39629.2610038415</v>
      </c>
      <c r="M7398" s="6">
        <v>144424722.6124569</v>
      </c>
      <c r="N7398" s="6">
        <v>3402.0395326428115</v>
      </c>
      <c r="O7398" s="6">
        <v>104429687.50471042</v>
      </c>
    </row>
    <row r="7399">
      <c r="A7399">
        <v>7395</v>
      </c>
      <c r="B7399" s="6">
        <v>-168321452.7264576</v>
      </c>
      <c r="C7399" s="6">
        <v>65358754.75959076</v>
      </c>
      <c r="D7399" s="6">
        <v>56073960.5650169</v>
      </c>
      <c r="E7399" s="6">
        <v>47428070.93720787</v>
      </c>
      <c r="F7399" s="6">
        <v>51342309.70541242</v>
      </c>
      <c r="G7399" s="6">
        <v>96691902.48176959</v>
      </c>
      <c r="H7399" s="6">
        <f>NPV(Supuestos!$B$22,C7399:G7399)+B7399</f>
        <v>44787990.30682872</v>
      </c>
      <c r="I7399" s="2">
        <f>IFERROR(IRR(B7399:G7399),"")</f>
        <v>0.24118188105230406</v>
      </c>
      <c r="J7399" s="2">
        <f>IFERROR(MIRR(B7399:G7399,Supuestos!$B$22,Supuestos!$B$22),"")</f>
        <v>0.1950814242588066</v>
      </c>
      <c r="K7399" s="6">
        <v>8663.771169577461</v>
      </c>
      <c r="L7399" s="6">
        <v>34903.575933220854</v>
      </c>
      <c r="M7399" s="6">
        <v>144129725.13562587</v>
      </c>
      <c r="N7399" s="6">
        <v>3453.4715166936317</v>
      </c>
      <c r="O7399" s="6">
        <v>113348138.81609575</v>
      </c>
    </row>
    <row r="7400">
      <c r="A7400">
        <v>7396</v>
      </c>
      <c r="B7400" s="6">
        <v>-171867737.4453264</v>
      </c>
      <c r="C7400" s="6">
        <v>54871811.88440052</v>
      </c>
      <c r="D7400" s="6">
        <v>50221150.74057864</v>
      </c>
      <c r="E7400" s="6">
        <v>51994441.8211893</v>
      </c>
      <c r="F7400" s="6">
        <v>49204408.54020047</v>
      </c>
      <c r="G7400" s="6">
        <v>92818222.80295789</v>
      </c>
      <c r="H7400" s="6">
        <f>NPV(Supuestos!$B$22,C7400:G7400)+B7400</f>
        <v>27343579.103478197</v>
      </c>
      <c r="I7400" s="2">
        <f>IFERROR(IRR(B7400:G7400),"")</f>
        <v>0.1996418204514009</v>
      </c>
      <c r="J7400" s="2">
        <f>IFERROR(MIRR(B7400:G7400,Supuestos!$B$22,Supuestos!$B$22),"")</f>
        <v>0.17416405350891218</v>
      </c>
      <c r="K7400" s="6">
        <v>8755.657845838929</v>
      </c>
      <c r="L7400" s="6">
        <v>33542.81280584551</v>
      </c>
      <c r="M7400" s="6">
        <v>148372586.07612577</v>
      </c>
      <c r="N7400" s="6">
        <v>3504.1788164836667</v>
      </c>
      <c r="O7400" s="6">
        <v>113882016.85681589</v>
      </c>
    </row>
    <row r="7401">
      <c r="A7401">
        <v>7397</v>
      </c>
      <c r="B7401" s="6">
        <v>-164858202.8830751</v>
      </c>
      <c r="C7401" s="6">
        <v>49840646.27862984</v>
      </c>
      <c r="D7401" s="6">
        <v>30133301.86909446</v>
      </c>
      <c r="E7401" s="6">
        <v>52433106.28586385</v>
      </c>
      <c r="F7401" s="6">
        <v>46095465.09642504</v>
      </c>
      <c r="G7401" s="6">
        <v>97279357.91745941</v>
      </c>
      <c r="H7401" s="6">
        <f>NPV(Supuestos!$B$22,C7401:G7401)+B7401</f>
        <v>15255178.787600808</v>
      </c>
      <c r="I7401" s="2">
        <f>IFERROR(IRR(B7401:G7401),"")</f>
        <v>0.1734061266792397</v>
      </c>
      <c r="J7401" s="2">
        <f>IFERROR(MIRR(B7401:G7401,Supuestos!$B$22,Supuestos!$B$22),"")</f>
        <v>0.16035782452128977</v>
      </c>
      <c r="K7401" s="6">
        <v>7649.860379516152</v>
      </c>
      <c r="L7401" s="6">
        <v>40457.186077816536</v>
      </c>
      <c r="M7401" s="6">
        <v>140098856.895603</v>
      </c>
      <c r="N7401" s="6">
        <v>3436.693312910696</v>
      </c>
      <c r="O7401" s="6">
        <v>114356749.6285004</v>
      </c>
    </row>
    <row r="7402">
      <c r="A7402">
        <v>7398</v>
      </c>
      <c r="B7402" s="6">
        <v>-149290434.33336735</v>
      </c>
      <c r="C7402" s="6">
        <v>42877628.18046154</v>
      </c>
      <c r="D7402" s="6">
        <v>49992378.66786419</v>
      </c>
      <c r="E7402" s="6">
        <v>53319731.90347026</v>
      </c>
      <c r="F7402" s="6">
        <v>38628275.41079211</v>
      </c>
      <c r="G7402" s="6">
        <v>105429676.7178152</v>
      </c>
      <c r="H7402" s="6">
        <f>NPV(Supuestos!$B$22,C7402:G7402)+B7402</f>
        <v>40406242.95355287</v>
      </c>
      <c r="I7402" s="2">
        <f>IFERROR(IRR(B7402:G7402),"")</f>
        <v>0.23447156093140925</v>
      </c>
      <c r="J7402" s="2">
        <f>IFERROR(MIRR(B7402:G7402,Supuestos!$B$22,Supuestos!$B$22),"")</f>
        <v>0.19594277591921583</v>
      </c>
      <c r="K7402" s="6">
        <v>7968.521216396734</v>
      </c>
      <c r="L7402" s="6">
        <v>35887.01731473971</v>
      </c>
      <c r="M7402" s="6">
        <v>126413117.62411132</v>
      </c>
      <c r="N7402" s="6">
        <v>3359.394357508669</v>
      </c>
      <c r="O7402" s="6">
        <v>102187559.31627512</v>
      </c>
    </row>
    <row r="7403">
      <c r="A7403">
        <v>7399</v>
      </c>
      <c r="B7403" s="6">
        <v>-164313857.0882307</v>
      </c>
      <c r="C7403" s="6">
        <v>31424147.828168843</v>
      </c>
      <c r="D7403" s="6">
        <v>28345312.633488905</v>
      </c>
      <c r="E7403" s="6">
        <v>41277125.209607914</v>
      </c>
      <c r="F7403" s="6">
        <v>22555529.335597124</v>
      </c>
      <c r="G7403" s="6">
        <v>74490455.40177464</v>
      </c>
      <c r="H7403" s="6">
        <f>NPV(Supuestos!$B$22,C7403:G7403)+B7403</f>
        <v>-35034441.29587259</v>
      </c>
      <c r="I7403" s="2">
        <f>IFERROR(IRR(B7403:G7403),"")</f>
        <v>0.057523672090228524</v>
      </c>
      <c r="J7403" s="2">
        <f>IFERROR(MIRR(B7403:G7403,Supuestos!$B$22,Supuestos!$B$22),"")</f>
        <v>0.08661548427742938</v>
      </c>
      <c r="K7403" s="6">
        <v>7517.909199106999</v>
      </c>
      <c r="L7403" s="6">
        <v>36481.39719016127</v>
      </c>
      <c r="M7403" s="6">
        <v>142372750.56565553</v>
      </c>
      <c r="N7403" s="6">
        <v>3487.3256002552807</v>
      </c>
      <c r="O7403" s="6">
        <v>112664963.43123953</v>
      </c>
    </row>
    <row r="7404">
      <c r="A7404">
        <v>7400</v>
      </c>
      <c r="B7404" s="6">
        <v>-180189700.8575538</v>
      </c>
      <c r="C7404" s="6">
        <v>60920939.57759401</v>
      </c>
      <c r="D7404" s="6">
        <v>81917254.7040912</v>
      </c>
      <c r="E7404" s="6">
        <v>63195674.79062007</v>
      </c>
      <c r="F7404" s="6">
        <v>73570043.53383502</v>
      </c>
      <c r="G7404" s="6">
        <v>121487232.07235385</v>
      </c>
      <c r="H7404" s="6">
        <f>NPV(Supuestos!$B$22,C7404:G7404)+B7404</f>
        <v>85593701.01144882</v>
      </c>
      <c r="I7404" s="2">
        <f>IFERROR(IRR(B7404:G7404),"")</f>
        <v>0.30631723258325194</v>
      </c>
      <c r="J7404" s="2">
        <f>IFERROR(MIRR(B7404:G7404,Supuestos!$B$22,Supuestos!$B$22),"")</f>
        <v>0.23215240666231463</v>
      </c>
      <c r="K7404" s="6">
        <v>8162.949055768358</v>
      </c>
      <c r="L7404" s="6">
        <v>40736.871705398065</v>
      </c>
      <c r="M7404" s="6">
        <v>153587060.18375093</v>
      </c>
      <c r="N7404" s="6">
        <v>3183.9190069275596</v>
      </c>
      <c r="O7404" s="6">
        <v>109555020.63287039</v>
      </c>
    </row>
    <row r="7405">
      <c r="A7405">
        <v>7401</v>
      </c>
      <c r="B7405" s="6">
        <v>-159124401.78387916</v>
      </c>
      <c r="C7405" s="6">
        <v>87232474.25782114</v>
      </c>
      <c r="D7405" s="6">
        <v>100596857.15814817</v>
      </c>
      <c r="E7405" s="6">
        <v>92589164.91230702</v>
      </c>
      <c r="F7405" s="6">
        <v>81561830.21704945</v>
      </c>
      <c r="G7405" s="6">
        <v>136161444.59908527</v>
      </c>
      <c r="H7405" s="6">
        <f>NPV(Supuestos!$B$22,C7405:G7405)+B7405</f>
        <v>176305515.2279266</v>
      </c>
      <c r="I7405" s="2">
        <f>IFERROR(IRR(B7405:G7405),"")</f>
        <v>0.5209608315159484</v>
      </c>
      <c r="J7405" s="2">
        <f>IFERROR(MIRR(B7405:G7405,Supuestos!$B$22,Supuestos!$B$22),"")</f>
        <v>0.32335954296002845</v>
      </c>
      <c r="K7405" s="6">
        <v>8828.87844651229</v>
      </c>
      <c r="L7405" s="6">
        <v>42968.61387763592</v>
      </c>
      <c r="M7405" s="6">
        <v>128775228.26861766</v>
      </c>
      <c r="N7405" s="6">
        <v>3416.7580001987517</v>
      </c>
      <c r="O7405" s="6">
        <v>107000489.3780598</v>
      </c>
    </row>
    <row r="7406">
      <c r="A7406">
        <v>7402</v>
      </c>
      <c r="B7406" s="6">
        <v>-170225140.81574273</v>
      </c>
      <c r="C7406" s="6">
        <v>49838738.27503997</v>
      </c>
      <c r="D7406" s="6">
        <v>58099047.70401698</v>
      </c>
      <c r="E7406" s="6">
        <v>50929172.23294783</v>
      </c>
      <c r="F7406" s="6">
        <v>61418278.41803047</v>
      </c>
      <c r="G7406" s="6">
        <v>100214315.81659527</v>
      </c>
      <c r="H7406" s="6">
        <f>NPV(Supuestos!$B$22,C7406:G7406)+B7406</f>
        <v>40986848.574609704</v>
      </c>
      <c r="I7406" s="2">
        <f>IFERROR(IRR(B7406:G7406),"")</f>
        <v>0.22620804613599688</v>
      </c>
      <c r="J7406" s="2">
        <f>IFERROR(MIRR(B7406:G7406,Supuestos!$B$22,Supuestos!$B$22),"")</f>
        <v>0.1902654414837086</v>
      </c>
      <c r="K7406" s="6">
        <v>7852.380342984893</v>
      </c>
      <c r="L7406" s="6">
        <v>42043.00372751802</v>
      </c>
      <c r="M7406" s="6">
        <v>143814128.3333425</v>
      </c>
      <c r="N7406" s="6">
        <v>3614.233527580897</v>
      </c>
      <c r="O7406" s="6">
        <v>109723943.84079403</v>
      </c>
    </row>
    <row r="7407">
      <c r="A7407">
        <v>7403</v>
      </c>
      <c r="B7407" s="6">
        <v>-160986244.83474636</v>
      </c>
      <c r="C7407" s="6">
        <v>46304965.88746801</v>
      </c>
      <c r="D7407" s="6">
        <v>56940348.57971363</v>
      </c>
      <c r="E7407" s="6">
        <v>35137634.6347245</v>
      </c>
      <c r="F7407" s="6">
        <v>71956747.13634816</v>
      </c>
      <c r="G7407" s="6">
        <v>111359194.42469934</v>
      </c>
      <c r="H7407" s="6">
        <f>NPV(Supuestos!$B$22,C7407:G7407)+B7407</f>
        <v>47603444.987320215</v>
      </c>
      <c r="I7407" s="2">
        <f>IFERROR(IRR(B7407:G7407),"")</f>
        <v>0.2406201655121704</v>
      </c>
      <c r="J7407" s="2">
        <f>IFERROR(MIRR(B7407:G7407,Supuestos!$B$22,Supuestos!$B$22),"")</f>
        <v>0.2006202526322105</v>
      </c>
      <c r="K7407" s="6">
        <v>7858.766354984142</v>
      </c>
      <c r="L7407" s="6">
        <v>39891.31291433378</v>
      </c>
      <c r="M7407" s="6">
        <v>135906524.2117615</v>
      </c>
      <c r="N7407" s="6">
        <v>3306.258756450067</v>
      </c>
      <c r="O7407" s="6">
        <v>110137066.35931157</v>
      </c>
    </row>
    <row r="7408">
      <c r="A7408">
        <v>7404</v>
      </c>
      <c r="B7408" s="6">
        <v>-161489197.5021</v>
      </c>
      <c r="C7408" s="6">
        <v>24618284.31739056</v>
      </c>
      <c r="D7408" s="6">
        <v>23647120.077800706</v>
      </c>
      <c r="E7408" s="6">
        <v>19841948.814094488</v>
      </c>
      <c r="F7408" s="6">
        <v>8712680.20315326</v>
      </c>
      <c r="G7408" s="6">
        <v>48382820.988418184</v>
      </c>
      <c r="H7408" s="6">
        <f>NPV(Supuestos!$B$22,C7408:G7408)+B7408</f>
        <v>-78018642.71558158</v>
      </c>
      <c r="I7408" s="2">
        <f>IFERROR(IRR(B7408:G7408),"")</f>
        <v>-0.07304621227918644</v>
      </c>
      <c r="J7408" s="2">
        <f>IFERROR(MIRR(B7408:G7408,Supuestos!$B$22,Supuestos!$B$22),"")</f>
        <v>-0.000960140266721754</v>
      </c>
      <c r="K7408" s="6">
        <v>7256.532808264357</v>
      </c>
      <c r="L7408" s="6">
        <v>35578.14998372096</v>
      </c>
      <c r="M7408" s="6">
        <v>140835276.4929623</v>
      </c>
      <c r="N7408" s="6">
        <v>3582.908508212616</v>
      </c>
      <c r="O7408" s="6">
        <v>113347548.8898098</v>
      </c>
    </row>
    <row r="7409">
      <c r="A7409">
        <v>7405</v>
      </c>
      <c r="B7409" s="6">
        <v>-158314887.84618944</v>
      </c>
      <c r="C7409" s="6">
        <v>44283964.85799496</v>
      </c>
      <c r="D7409" s="6">
        <v>55393447.73074521</v>
      </c>
      <c r="E7409" s="6">
        <v>49544994.878502734</v>
      </c>
      <c r="F7409" s="6">
        <v>53821890.802885324</v>
      </c>
      <c r="G7409" s="6">
        <v>83697041.5073584</v>
      </c>
      <c r="H7409" s="6">
        <f>NPV(Supuestos!$B$22,C7409:G7409)+B7409</f>
        <v>31932115.68847251</v>
      </c>
      <c r="I7409" s="2">
        <f>IFERROR(IRR(B7409:G7409),"")</f>
        <v>0.21389127961897345</v>
      </c>
      <c r="J7409" s="2">
        <f>IFERROR(MIRR(B7409:G7409,Supuestos!$B$22,Supuestos!$B$22),"")</f>
        <v>0.18267131901228195</v>
      </c>
      <c r="K7409" s="6">
        <v>8710.854180296075</v>
      </c>
      <c r="L7409" s="6">
        <v>32360.922035174044</v>
      </c>
      <c r="M7409" s="6">
        <v>135763586.00712293</v>
      </c>
      <c r="N7409" s="6">
        <v>3343.4302566573024</v>
      </c>
      <c r="O7409" s="6">
        <v>109762028.95406623</v>
      </c>
    </row>
    <row r="7410">
      <c r="A7410">
        <v>7406</v>
      </c>
      <c r="B7410" s="6">
        <v>-161538668.57682276</v>
      </c>
      <c r="C7410" s="6">
        <v>43734179.87659532</v>
      </c>
      <c r="D7410" s="6">
        <v>59513707.12831701</v>
      </c>
      <c r="E7410" s="6">
        <v>44792223.80649468</v>
      </c>
      <c r="F7410" s="6">
        <v>46533997.57930812</v>
      </c>
      <c r="G7410" s="6">
        <v>76074861.41432993</v>
      </c>
      <c r="H7410" s="6">
        <f>NPV(Supuestos!$B$22,C7410:G7410)+B7410</f>
        <v>19914748.813281298</v>
      </c>
      <c r="I7410" s="2">
        <f>IFERROR(IRR(B7410:G7410),"")</f>
        <v>0.1871346933290056</v>
      </c>
      <c r="J7410" s="2">
        <f>IFERROR(MIRR(B7410:G7410,Supuestos!$B$22,Supuestos!$B$22),"")</f>
        <v>0.16681655381831795</v>
      </c>
      <c r="K7410" s="6">
        <v>7920.387295134228</v>
      </c>
      <c r="L7410" s="6">
        <v>39548.28336405806</v>
      </c>
      <c r="M7410" s="6">
        <v>136479650.88873845</v>
      </c>
      <c r="N7410" s="6">
        <v>3513.090527212868</v>
      </c>
      <c r="O7410" s="6">
        <v>112732887.46301723</v>
      </c>
    </row>
    <row r="7411">
      <c r="A7411">
        <v>7407</v>
      </c>
      <c r="B7411" s="6">
        <v>-172597502.08302596</v>
      </c>
      <c r="C7411" s="6">
        <v>86834892.9355917</v>
      </c>
      <c r="D7411" s="6">
        <v>77403632.17054452</v>
      </c>
      <c r="E7411" s="6">
        <v>80828519.15847643</v>
      </c>
      <c r="F7411" s="6">
        <v>87485520.64210705</v>
      </c>
      <c r="G7411" s="6">
        <v>140158206.69675076</v>
      </c>
      <c r="H7411" s="6">
        <f>NPV(Supuestos!$B$22,C7411:G7411)+B7411</f>
        <v>142282218.2408714</v>
      </c>
      <c r="I7411" s="2">
        <f>IFERROR(IRR(B7411:G7411),"")</f>
        <v>0.42319566676930703</v>
      </c>
      <c r="J7411" s="2">
        <f>IFERROR(MIRR(B7411:G7411,Supuestos!$B$22,Supuestos!$B$22),"")</f>
        <v>0.2856622384912604</v>
      </c>
      <c r="K7411" s="6">
        <v>8718.723082912986</v>
      </c>
      <c r="L7411" s="6">
        <v>43111.07705134041</v>
      </c>
      <c r="M7411" s="6">
        <v>142527618.673685</v>
      </c>
      <c r="N7411" s="6">
        <v>3603.805586540451</v>
      </c>
      <c r="O7411" s="6">
        <v>110804912.18334955</v>
      </c>
    </row>
    <row r="7412">
      <c r="A7412">
        <v>7408</v>
      </c>
      <c r="B7412" s="6">
        <v>-165438706.8688557</v>
      </c>
      <c r="C7412" s="6">
        <v>58295122.71286313</v>
      </c>
      <c r="D7412" s="6">
        <v>45781923.814834006</v>
      </c>
      <c r="E7412" s="6">
        <v>67335274.91031447</v>
      </c>
      <c r="F7412" s="6">
        <v>57375750.66412367</v>
      </c>
      <c r="G7412" s="6">
        <v>104024654.17114642</v>
      </c>
      <c r="H7412" s="6">
        <f>NPV(Supuestos!$B$22,C7412:G7412)+B7412</f>
        <v>54372658.117694914</v>
      </c>
      <c r="I7412" s="2">
        <f>IFERROR(IRR(B7412:G7412),"")</f>
        <v>0.2568529769918333</v>
      </c>
      <c r="J7412" s="2">
        <f>IFERROR(MIRR(B7412:G7412,Supuestos!$B$22,Supuestos!$B$22),"")</f>
        <v>0.20666705228787263</v>
      </c>
      <c r="K7412" s="6">
        <v>8084.916430961239</v>
      </c>
      <c r="L7412" s="6">
        <v>37382.343121392994</v>
      </c>
      <c r="M7412" s="6">
        <v>141260057.25845724</v>
      </c>
      <c r="N7412" s="6">
        <v>3250.407676305622</v>
      </c>
      <c r="O7412" s="6">
        <v>107047593.33093584</v>
      </c>
    </row>
    <row r="7413">
      <c r="A7413">
        <v>7409</v>
      </c>
      <c r="B7413" s="6">
        <v>-177910045.94102743</v>
      </c>
      <c r="C7413" s="6">
        <v>81811592.61170056</v>
      </c>
      <c r="D7413" s="6">
        <v>86390622.59920591</v>
      </c>
      <c r="E7413" s="6">
        <v>105334423.41558225</v>
      </c>
      <c r="F7413" s="6">
        <v>87878431.60884783</v>
      </c>
      <c r="G7413" s="6">
        <v>148019812.04434395</v>
      </c>
      <c r="H7413" s="6">
        <f>NPV(Supuestos!$B$22,C7413:G7413)+B7413</f>
        <v>160334961.55910456</v>
      </c>
      <c r="I7413" s="2">
        <f>IFERROR(IRR(B7413:G7413),"")</f>
        <v>0.44059852584133385</v>
      </c>
      <c r="J7413" s="2">
        <f>IFERROR(MIRR(B7413:G7413,Supuestos!$B$22,Supuestos!$B$22),"")</f>
        <v>0.29631646140059087</v>
      </c>
      <c r="K7413" s="6">
        <v>8933.14229075368</v>
      </c>
      <c r="L7413" s="6">
        <v>41848.83606448159</v>
      </c>
      <c r="M7413" s="6">
        <v>148002717.35971236</v>
      </c>
      <c r="N7413" s="6">
        <v>3505.9730349729457</v>
      </c>
      <c r="O7413" s="6">
        <v>107573212.16008955</v>
      </c>
    </row>
    <row r="7414">
      <c r="A7414">
        <v>7410</v>
      </c>
      <c r="B7414" s="6">
        <v>-162351114.6456437</v>
      </c>
      <c r="C7414" s="6">
        <v>55707993.89459808</v>
      </c>
      <c r="D7414" s="6">
        <v>59519450.624938324</v>
      </c>
      <c r="E7414" s="6">
        <v>68478728.65800689</v>
      </c>
      <c r="F7414" s="6">
        <v>67764964.93251713</v>
      </c>
      <c r="G7414" s="6">
        <v>99452052.02659108</v>
      </c>
      <c r="H7414" s="6">
        <f>NPV(Supuestos!$B$22,C7414:G7414)+B7414</f>
        <v>70309601.20568922</v>
      </c>
      <c r="I7414" s="2">
        <f>IFERROR(IRR(B7414:G7414),"")</f>
        <v>0.29234527857891607</v>
      </c>
      <c r="J7414" s="2">
        <f>IFERROR(MIRR(B7414:G7414,Supuestos!$B$22,Supuestos!$B$22),"")</f>
        <v>0.22506295804888476</v>
      </c>
      <c r="K7414" s="6">
        <v>8731.512751582108</v>
      </c>
      <c r="L7414" s="6">
        <v>35695.20797549558</v>
      </c>
      <c r="M7414" s="6">
        <v>137417261.5569705</v>
      </c>
      <c r="N7414" s="6">
        <v>3314.0144685904183</v>
      </c>
      <c r="O7414" s="6">
        <v>112012991.95281361</v>
      </c>
    </row>
    <row r="7415">
      <c r="A7415">
        <v>7411</v>
      </c>
      <c r="B7415" s="6">
        <v>-178011576.37539557</v>
      </c>
      <c r="C7415" s="6">
        <v>68391691.603827</v>
      </c>
      <c r="D7415" s="6">
        <v>64938671.61581203</v>
      </c>
      <c r="E7415" s="6">
        <v>60938225.767587334</v>
      </c>
      <c r="F7415" s="6">
        <v>68583857.3468877</v>
      </c>
      <c r="G7415" s="6">
        <v>108124223.92244665</v>
      </c>
      <c r="H7415" s="6">
        <f>NPV(Supuestos!$B$22,C7415:G7415)+B7415</f>
        <v>69844384.39376387</v>
      </c>
      <c r="I7415" s="2">
        <f>IFERROR(IRR(B7415:G7415),"")</f>
        <v>0.28303366960678616</v>
      </c>
      <c r="J7415" s="2">
        <f>IFERROR(MIRR(B7415:G7415,Supuestos!$B$22,Supuestos!$B$22),"")</f>
        <v>0.21802184032007554</v>
      </c>
      <c r="K7415" s="6">
        <v>8742.057505680667</v>
      </c>
      <c r="L7415" s="6">
        <v>36268.231603417706</v>
      </c>
      <c r="M7415" s="6">
        <v>152646859.07088175</v>
      </c>
      <c r="N7415" s="6">
        <v>3436.7289240161576</v>
      </c>
      <c r="O7415" s="6">
        <v>109578641.82506609</v>
      </c>
    </row>
    <row r="7416">
      <c r="A7416">
        <v>7412</v>
      </c>
      <c r="B7416" s="6">
        <v>-167830483.23734143</v>
      </c>
      <c r="C7416" s="6">
        <v>52120471.36452198</v>
      </c>
      <c r="D7416" s="6">
        <v>37402309.795114994</v>
      </c>
      <c r="E7416" s="6">
        <v>59756217.99586226</v>
      </c>
      <c r="F7416" s="6">
        <v>51852609.03221596</v>
      </c>
      <c r="G7416" s="6">
        <v>97186015.76065788</v>
      </c>
      <c r="H7416" s="6">
        <f>NPV(Supuestos!$B$22,C7416:G7416)+B7416</f>
        <v>28179114.764443636</v>
      </c>
      <c r="I7416" s="2">
        <f>IFERROR(IRR(B7416:G7416),"")</f>
        <v>0.20053736152215107</v>
      </c>
      <c r="J7416" s="2">
        <f>IFERROR(MIRR(B7416:G7416,Supuestos!$B$22,Supuestos!$B$22),"")</f>
        <v>0.17594267149993104</v>
      </c>
      <c r="K7416" s="6">
        <v>8448.243282424612</v>
      </c>
      <c r="L7416" s="6">
        <v>32784.47087951731</v>
      </c>
      <c r="M7416" s="6">
        <v>145672788.36728325</v>
      </c>
      <c r="N7416" s="6">
        <v>3303.7314551261566</v>
      </c>
      <c r="O7416" s="6">
        <v>108652988.07692648</v>
      </c>
    </row>
    <row r="7417">
      <c r="A7417">
        <v>7413</v>
      </c>
      <c r="B7417" s="6">
        <v>-177762019.0012006</v>
      </c>
      <c r="C7417" s="6">
        <v>65733412.80133037</v>
      </c>
      <c r="D7417" s="6">
        <v>66333002.62253569</v>
      </c>
      <c r="E7417" s="6">
        <v>74682093.93131027</v>
      </c>
      <c r="F7417" s="6">
        <v>75996142.00501554</v>
      </c>
      <c r="G7417" s="6">
        <v>122549251.65144712</v>
      </c>
      <c r="H7417" s="6">
        <f>NPV(Supuestos!$B$22,C7417:G7417)+B7417</f>
        <v>89992305.16485415</v>
      </c>
      <c r="I7417" s="2">
        <f>IFERROR(IRR(B7417:G7417),"")</f>
        <v>0.31502458146387474</v>
      </c>
      <c r="J7417" s="2">
        <f>IFERROR(MIRR(B7417:G7417,Supuestos!$B$22,Supuestos!$B$22),"")</f>
        <v>0.23732661614585204</v>
      </c>
      <c r="K7417" s="6">
        <v>8993.742977735068</v>
      </c>
      <c r="L7417" s="6">
        <v>35702.1600118638</v>
      </c>
      <c r="M7417" s="6">
        <v>152074334.9294667</v>
      </c>
      <c r="N7417" s="6">
        <v>3476.3905630757413</v>
      </c>
      <c r="O7417" s="6">
        <v>105460881.04843764</v>
      </c>
    </row>
    <row r="7418">
      <c r="A7418">
        <v>7414</v>
      </c>
      <c r="B7418" s="6">
        <v>-171881927.60479438</v>
      </c>
      <c r="C7418" s="6">
        <v>57813971.28384479</v>
      </c>
      <c r="D7418" s="6">
        <v>75113175.04435095</v>
      </c>
      <c r="E7418" s="6">
        <v>71184837.40155044</v>
      </c>
      <c r="F7418" s="6">
        <v>71301491.18304244</v>
      </c>
      <c r="G7418" s="6">
        <v>121681297.14102592</v>
      </c>
      <c r="H7418" s="6">
        <f>NPV(Supuestos!$B$22,C7418:G7418)+B7418</f>
        <v>90090628.53203551</v>
      </c>
      <c r="I7418" s="2">
        <f>IFERROR(IRR(B7418:G7418),"")</f>
        <v>0.31950820484772413</v>
      </c>
      <c r="J7418" s="2">
        <f>IFERROR(MIRR(B7418:G7418,Supuestos!$B$22,Supuestos!$B$22),"")</f>
        <v>0.24025209058438257</v>
      </c>
      <c r="K7418" s="6">
        <v>8260.084800778126</v>
      </c>
      <c r="L7418" s="6">
        <v>41483.448034713874</v>
      </c>
      <c r="M7418" s="6">
        <v>144469383.71716166</v>
      </c>
      <c r="N7418" s="6">
        <v>3244.8390801126757</v>
      </c>
      <c r="O7418" s="6">
        <v>115683393.00141674</v>
      </c>
    </row>
    <row r="7419">
      <c r="A7419">
        <v>7415</v>
      </c>
      <c r="B7419" s="6">
        <v>-152530586.11572483</v>
      </c>
      <c r="C7419" s="6">
        <v>73573151.16564634</v>
      </c>
      <c r="D7419" s="6">
        <v>93165205.67273146</v>
      </c>
      <c r="E7419" s="6">
        <v>93092658.30539028</v>
      </c>
      <c r="F7419" s="6">
        <v>88249844.0680831</v>
      </c>
      <c r="G7419" s="6">
        <v>123746439.36566564</v>
      </c>
      <c r="H7419" s="6">
        <f>NPV(Supuestos!$B$22,C7419:G7419)+B7419</f>
        <v>163050774.14238936</v>
      </c>
      <c r="I7419" s="2">
        <f>IFERROR(IRR(B7419:G7419),"")</f>
        <v>0.49688015314179673</v>
      </c>
      <c r="J7419" s="2">
        <f>IFERROR(MIRR(B7419:G7419,Supuestos!$B$22,Supuestos!$B$22),"")</f>
        <v>0.3184259190700385</v>
      </c>
      <c r="K7419" s="6">
        <v>8721.027048836904</v>
      </c>
      <c r="L7419" s="6">
        <v>42753.41462635757</v>
      </c>
      <c r="M7419" s="6">
        <v>122702291.28479655</v>
      </c>
      <c r="N7419" s="6">
        <v>3497.7159407921135</v>
      </c>
      <c r="O7419" s="6">
        <v>109297776.77678959</v>
      </c>
    </row>
    <row r="7420">
      <c r="A7420">
        <v>7416</v>
      </c>
      <c r="B7420" s="6">
        <v>-178138376.49987975</v>
      </c>
      <c r="C7420" s="6">
        <v>54514800.2667654</v>
      </c>
      <c r="D7420" s="6">
        <v>41258832.3632642</v>
      </c>
      <c r="E7420" s="6">
        <v>56862113.507993914</v>
      </c>
      <c r="F7420" s="6">
        <v>37866055.25529614</v>
      </c>
      <c r="G7420" s="6">
        <v>96662946.67698003</v>
      </c>
      <c r="H7420" s="6">
        <f>NPV(Supuestos!$B$22,C7420:G7420)+B7420</f>
        <v>12432712.476375878</v>
      </c>
      <c r="I7420" s="2">
        <f>IFERROR(IRR(B7420:G7420),"")</f>
        <v>0.16637765666627738</v>
      </c>
      <c r="J7420" s="2">
        <f>IFERROR(MIRR(B7420:G7420,Supuestos!$B$22,Supuestos!$B$22),"")</f>
        <v>0.1554861824894027</v>
      </c>
      <c r="K7420" s="6">
        <v>7228.554625907032</v>
      </c>
      <c r="L7420" s="6">
        <v>45358.00906248652</v>
      </c>
      <c r="M7420" s="6">
        <v>151908548.80143416</v>
      </c>
      <c r="N7420" s="6">
        <v>3309.0544742842517</v>
      </c>
      <c r="O7420" s="6">
        <v>115966718.30591087</v>
      </c>
    </row>
    <row r="7421">
      <c r="A7421">
        <v>7417</v>
      </c>
      <c r="B7421" s="6">
        <v>-162898902.73131293</v>
      </c>
      <c r="C7421" s="6">
        <v>87970188.0837388</v>
      </c>
      <c r="D7421" s="6">
        <v>91320340.67216764</v>
      </c>
      <c r="E7421" s="6">
        <v>81478035.38866442</v>
      </c>
      <c r="F7421" s="6">
        <v>97911934.39054333</v>
      </c>
      <c r="G7421" s="6">
        <v>140092554.34471843</v>
      </c>
      <c r="H7421" s="6">
        <f>NPV(Supuestos!$B$22,C7421:G7421)+B7421</f>
        <v>170262726.94919232</v>
      </c>
      <c r="I7421" s="2">
        <f>IFERROR(IRR(B7421:G7421),"")</f>
        <v>0.49324979614945064</v>
      </c>
      <c r="J7421" s="2">
        <f>IFERROR(MIRR(B7421:G7421,Supuestos!$B$22,Supuestos!$B$22),"")</f>
        <v>0.315382970811241</v>
      </c>
      <c r="K7421" s="6">
        <v>9245.68122294609</v>
      </c>
      <c r="L7421" s="6">
        <v>39454.01173570867</v>
      </c>
      <c r="M7421" s="6">
        <v>133716565.49333404</v>
      </c>
      <c r="N7421" s="6">
        <v>3337.031499358515</v>
      </c>
      <c r="O7421" s="6">
        <v>113235242.0017853</v>
      </c>
    </row>
    <row r="7422">
      <c r="A7422">
        <v>7418</v>
      </c>
      <c r="B7422" s="6">
        <v>-191362874.65662122</v>
      </c>
      <c r="C7422" s="6">
        <v>35278273.86140773</v>
      </c>
      <c r="D7422" s="6">
        <v>49949794.474105075</v>
      </c>
      <c r="E7422" s="6">
        <v>56771083.310312405</v>
      </c>
      <c r="F7422" s="6">
        <v>49899937.83412695</v>
      </c>
      <c r="G7422" s="6">
        <v>101628372.32401758</v>
      </c>
      <c r="H7422" s="6">
        <f>NPV(Supuestos!$B$22,C7422:G7422)+B7422</f>
        <v>-1336050.2836748138</v>
      </c>
      <c r="I7422" s="2">
        <f>IFERROR(IRR(B7422:G7422),"")</f>
        <v>0.1374952916719473</v>
      </c>
      <c r="J7422" s="2">
        <f>IFERROR(MIRR(B7422:G7422,Supuestos!$B$22,Supuestos!$B$22),"")</f>
        <v>0.13840369372162087</v>
      </c>
      <c r="K7422" s="6">
        <v>7228.186923827154</v>
      </c>
      <c r="L7422" s="6">
        <v>40582.60094065133</v>
      </c>
      <c r="M7422" s="6">
        <v>167895784.6202923</v>
      </c>
      <c r="N7422" s="6">
        <v>3162.4556654443345</v>
      </c>
      <c r="O7422" s="6">
        <v>108309900.86680098</v>
      </c>
    </row>
    <row r="7423">
      <c r="A7423">
        <v>7419</v>
      </c>
      <c r="B7423" s="6">
        <v>-168296810.80335417</v>
      </c>
      <c r="C7423" s="6">
        <v>56600689.696435586</v>
      </c>
      <c r="D7423" s="6">
        <v>49287234.8055052</v>
      </c>
      <c r="E7423" s="6">
        <v>48641475.19837372</v>
      </c>
      <c r="F7423" s="6">
        <v>57121282.760484524</v>
      </c>
      <c r="G7423" s="6">
        <v>81867096.01090482</v>
      </c>
      <c r="H7423" s="6">
        <f>NPV(Supuestos!$B$22,C7423:G7423)+B7423</f>
        <v>28449043.26718221</v>
      </c>
      <c r="I7423" s="2">
        <f>IFERROR(IRR(B7423:G7423),"")</f>
        <v>0.20431744836939697</v>
      </c>
      <c r="J7423" s="2">
        <f>IFERROR(MIRR(B7423:G7423,Supuestos!$B$22,Supuestos!$B$22),"")</f>
        <v>0.17617187981201532</v>
      </c>
      <c r="K7423" s="6">
        <v>7991.138390560495</v>
      </c>
      <c r="L7423" s="6">
        <v>35884.517073036506</v>
      </c>
      <c r="M7423" s="6">
        <v>145356159.44262892</v>
      </c>
      <c r="N7423" s="6">
        <v>3331.946136367818</v>
      </c>
      <c r="O7423" s="6">
        <v>106338957.8787508</v>
      </c>
    </row>
    <row r="7424">
      <c r="A7424">
        <v>7420</v>
      </c>
      <c r="B7424" s="6">
        <v>-180571319.4269079</v>
      </c>
      <c r="C7424" s="6">
        <v>56209192.955537796</v>
      </c>
      <c r="D7424" s="6">
        <v>69167133.7118956</v>
      </c>
      <c r="E7424" s="6">
        <v>62047043.310638875</v>
      </c>
      <c r="F7424" s="6">
        <v>44554613.19625123</v>
      </c>
      <c r="G7424" s="6">
        <v>90238080.3886946</v>
      </c>
      <c r="H7424" s="6">
        <f>NPV(Supuestos!$B$22,C7424:G7424)+B7424</f>
        <v>37083579.5363419</v>
      </c>
      <c r="I7424" s="2">
        <f>IFERROR(IRR(B7424:G7424),"")</f>
        <v>0.21910876039659902</v>
      </c>
      <c r="J7424" s="2">
        <f>IFERROR(MIRR(B7424:G7424,Supuestos!$B$22,Supuestos!$B$22),"")</f>
        <v>0.18339242879880624</v>
      </c>
      <c r="K7424" s="6">
        <v>8133.2877168112</v>
      </c>
      <c r="L7424" s="6">
        <v>40007.2807818226</v>
      </c>
      <c r="M7424" s="6">
        <v>154540061.39764273</v>
      </c>
      <c r="N7424" s="6">
        <v>3471.946710596482</v>
      </c>
      <c r="O7424" s="6">
        <v>117075916.78885336</v>
      </c>
    </row>
    <row r="7425">
      <c r="A7425">
        <v>7421</v>
      </c>
      <c r="B7425" s="6">
        <v>-186147239.74355626</v>
      </c>
      <c r="C7425" s="6">
        <v>73882876.37639356</v>
      </c>
      <c r="D7425" s="6">
        <v>52901685.84727508</v>
      </c>
      <c r="E7425" s="6">
        <v>62223760.93766431</v>
      </c>
      <c r="F7425" s="6">
        <v>75770071.0554407</v>
      </c>
      <c r="G7425" s="6">
        <v>108750747.3875629</v>
      </c>
      <c r="H7425" s="6">
        <f>NPV(Supuestos!$B$22,C7425:G7425)+B7425</f>
        <v>62711391.7678672</v>
      </c>
      <c r="I7425" s="2">
        <f>IFERROR(IRR(B7425:G7425),"")</f>
        <v>0.2630383154798499</v>
      </c>
      <c r="J7425" s="2">
        <f>IFERROR(MIRR(B7425:G7425,Supuestos!$B$22,Supuestos!$B$22),"")</f>
        <v>0.2081589428341395</v>
      </c>
      <c r="K7425" s="6">
        <v>8089.170521997889</v>
      </c>
      <c r="L7425" s="6">
        <v>39693.23367168555</v>
      </c>
      <c r="M7425" s="6">
        <v>160460412.88437444</v>
      </c>
      <c r="N7425" s="6">
        <v>3416.1483777066073</v>
      </c>
      <c r="O7425" s="6">
        <v>101798470.11720122</v>
      </c>
    </row>
    <row r="7426">
      <c r="A7426">
        <v>7422</v>
      </c>
      <c r="B7426" s="6">
        <v>-168415717.65646628</v>
      </c>
      <c r="C7426" s="6">
        <v>38830823.05353021</v>
      </c>
      <c r="D7426" s="6">
        <v>47366570.85663089</v>
      </c>
      <c r="E7426" s="6">
        <v>31417873.619409025</v>
      </c>
      <c r="F7426" s="6">
        <v>48743000.78089215</v>
      </c>
      <c r="G7426" s="6">
        <v>77386761.11360216</v>
      </c>
      <c r="H7426" s="6">
        <f>NPV(Supuestos!$B$22,C7426:G7426)+B7426</f>
        <v>-7648355.988102958</v>
      </c>
      <c r="I7426" s="2">
        <f>IFERROR(IRR(B7426:G7426),"")</f>
        <v>0.12273889393536269</v>
      </c>
      <c r="J7426" s="2">
        <f>IFERROR(MIRR(B7426:G7426,Supuestos!$B$22,Supuestos!$B$22),"")</f>
        <v>0.1294523261983762</v>
      </c>
      <c r="K7426" s="6">
        <v>7264.827339537266</v>
      </c>
      <c r="L7426" s="6">
        <v>39442.7600698303</v>
      </c>
      <c r="M7426" s="6">
        <v>145492130.32029733</v>
      </c>
      <c r="N7426" s="6">
        <v>3377.533632609993</v>
      </c>
      <c r="O7426" s="6">
        <v>107406402.98764007</v>
      </c>
    </row>
    <row r="7427">
      <c r="A7427">
        <v>7423</v>
      </c>
      <c r="B7427" s="6">
        <v>-186253051.2676391</v>
      </c>
      <c r="C7427" s="6">
        <v>72276390.81141523</v>
      </c>
      <c r="D7427" s="6">
        <v>72090742.99372034</v>
      </c>
      <c r="E7427" s="6">
        <v>73920789.51925167</v>
      </c>
      <c r="F7427" s="6">
        <v>62423414.86921149</v>
      </c>
      <c r="G7427" s="6">
        <v>106644477.87462418</v>
      </c>
      <c r="H7427" s="6">
        <f>NPV(Supuestos!$B$22,C7427:G7427)+B7427</f>
        <v>74860677.59226723</v>
      </c>
      <c r="I7427" s="2">
        <f>IFERROR(IRR(B7427:G7427),"")</f>
        <v>0.28980351877843824</v>
      </c>
      <c r="J7427" s="2">
        <f>IFERROR(MIRR(B7427:G7427,Supuestos!$B$22,Supuestos!$B$22),"")</f>
        <v>0.21969182635392692</v>
      </c>
      <c r="K7427" s="6">
        <v>8636.037139639782</v>
      </c>
      <c r="L7427" s="6">
        <v>37943.03708548081</v>
      </c>
      <c r="M7427" s="6">
        <v>160038853.07076374</v>
      </c>
      <c r="N7427" s="6">
        <v>3498.875071015209</v>
      </c>
      <c r="O7427" s="6">
        <v>108124786.73458302</v>
      </c>
    </row>
    <row r="7428">
      <c r="A7428">
        <v>7424</v>
      </c>
      <c r="B7428" s="6">
        <v>-163746892.34304845</v>
      </c>
      <c r="C7428" s="6">
        <v>38381180.015886545</v>
      </c>
      <c r="D7428" s="6">
        <v>40267743.61322807</v>
      </c>
      <c r="E7428" s="6">
        <v>44165385.721030995</v>
      </c>
      <c r="F7428" s="6">
        <v>52254987.01555757</v>
      </c>
      <c r="G7428" s="6">
        <v>91923975.8768022</v>
      </c>
      <c r="H7428" s="6">
        <f>NPV(Supuestos!$B$22,C7428:G7428)+B7428</f>
        <v>9397487.724116094</v>
      </c>
      <c r="I7428" s="2">
        <f>IFERROR(IRR(B7428:G7428),"")</f>
        <v>0.16042370473869597</v>
      </c>
      <c r="J7428" s="2">
        <f>IFERROR(MIRR(B7428:G7428,Supuestos!$B$22,Supuestos!$B$22),"")</f>
        <v>0.15279455892164373</v>
      </c>
      <c r="K7428" s="6">
        <v>7879.977686634149</v>
      </c>
      <c r="L7428" s="6">
        <v>35003.05617720772</v>
      </c>
      <c r="M7428" s="6">
        <v>141681028.21181658</v>
      </c>
      <c r="N7428" s="6">
        <v>3384.1055566444993</v>
      </c>
      <c r="O7428" s="6">
        <v>105016480.02109784</v>
      </c>
    </row>
    <row r="7429">
      <c r="A7429">
        <v>7425</v>
      </c>
      <c r="B7429" s="6">
        <v>-196302735.07409796</v>
      </c>
      <c r="C7429" s="6">
        <v>64945601.96626924</v>
      </c>
      <c r="D7429" s="6">
        <v>76171799.3416994</v>
      </c>
      <c r="E7429" s="6">
        <v>87046425.37334216</v>
      </c>
      <c r="F7429" s="6">
        <v>81720282.58332014</v>
      </c>
      <c r="G7429" s="6">
        <v>138905806.11348158</v>
      </c>
      <c r="H7429" s="6">
        <f>NPV(Supuestos!$B$22,C7429:G7429)+B7429</f>
        <v>98560965.67659134</v>
      </c>
      <c r="I7429" s="2">
        <f>IFERROR(IRR(B7429:G7429),"")</f>
        <v>0.3103236586761521</v>
      </c>
      <c r="J7429" s="2">
        <f>IFERROR(MIRR(B7429:G7429,Supuestos!$B$22,Supuestos!$B$22),"")</f>
        <v>0.2366415764815344</v>
      </c>
      <c r="K7429" s="6">
        <v>8101.235115762153</v>
      </c>
      <c r="L7429" s="6">
        <v>45405.979025668654</v>
      </c>
      <c r="M7429" s="6">
        <v>166875174.13423342</v>
      </c>
      <c r="N7429" s="6">
        <v>3418.879651557654</v>
      </c>
      <c r="O7429" s="6">
        <v>107615103.34471552</v>
      </c>
    </row>
    <row r="7430">
      <c r="A7430">
        <v>7426</v>
      </c>
      <c r="B7430" s="6">
        <v>-158734411.80416653</v>
      </c>
      <c r="C7430" s="6">
        <v>68503206.59700067</v>
      </c>
      <c r="D7430" s="6">
        <v>47266689.466568686</v>
      </c>
      <c r="E7430" s="6">
        <v>42546811.467790216</v>
      </c>
      <c r="F7430" s="6">
        <v>44311976.67209898</v>
      </c>
      <c r="G7430" s="6">
        <v>86254739.77457055</v>
      </c>
      <c r="H7430" s="6">
        <f>NPV(Supuestos!$B$22,C7430:G7430)+B7430</f>
        <v>37478445.29751489</v>
      </c>
      <c r="I7430" s="2">
        <f>IFERROR(IRR(B7430:G7430),"")</f>
        <v>0.2331512830025187</v>
      </c>
      <c r="J7430" s="2">
        <f>IFERROR(MIRR(B7430:G7430,Supuestos!$B$22,Supuestos!$B$22),"")</f>
        <v>0.18936766221461498</v>
      </c>
      <c r="K7430" s="6">
        <v>8234.426891287727</v>
      </c>
      <c r="L7430" s="6">
        <v>36509.073122152375</v>
      </c>
      <c r="M7430" s="6">
        <v>134683908.3247232</v>
      </c>
      <c r="N7430" s="6">
        <v>3467.648328933865</v>
      </c>
      <c r="O7430" s="6">
        <v>111351317.00695367</v>
      </c>
    </row>
    <row r="7431">
      <c r="A7431">
        <v>7427</v>
      </c>
      <c r="B7431" s="6">
        <v>-182595042.41380504</v>
      </c>
      <c r="C7431" s="6">
        <v>47595823.477042526</v>
      </c>
      <c r="D7431" s="6">
        <v>46292005.82907515</v>
      </c>
      <c r="E7431" s="6">
        <v>63915862.933405474</v>
      </c>
      <c r="F7431" s="6">
        <v>57953886.1066392</v>
      </c>
      <c r="G7431" s="6">
        <v>74994802.09195401</v>
      </c>
      <c r="H7431" s="6">
        <f>NPV(Supuestos!$B$22,C7431:G7431)+B7431</f>
        <v>11180565.31835606</v>
      </c>
      <c r="I7431" s="2">
        <f>IFERROR(IRR(B7431:G7431),"")</f>
        <v>0.16324753156702723</v>
      </c>
      <c r="J7431" s="2">
        <f>IFERROR(MIRR(B7431:G7431,Supuestos!$B$22,Supuestos!$B$22),"")</f>
        <v>0.1536308903414485</v>
      </c>
      <c r="K7431" s="6">
        <v>8328.795847273388</v>
      </c>
      <c r="L7431" s="6">
        <v>34737.39300133494</v>
      </c>
      <c r="M7431" s="6">
        <v>159449390.04783526</v>
      </c>
      <c r="N7431" s="6">
        <v>3473.9212153479457</v>
      </c>
      <c r="O7431" s="6">
        <v>110354135.62653476</v>
      </c>
    </row>
    <row r="7432">
      <c r="A7432">
        <v>7428</v>
      </c>
      <c r="B7432" s="6">
        <v>-189645680.0800319</v>
      </c>
      <c r="C7432" s="6">
        <v>68921112.56756818</v>
      </c>
      <c r="D7432" s="6">
        <v>73006122.70248893</v>
      </c>
      <c r="E7432" s="6">
        <v>66756949.9373066</v>
      </c>
      <c r="F7432" s="6">
        <v>69272163.69363828</v>
      </c>
      <c r="G7432" s="6">
        <v>123172356.80761786</v>
      </c>
      <c r="H7432" s="6">
        <f>NPV(Supuestos!$B$22,C7432:G7432)+B7432</f>
        <v>77032861.05758363</v>
      </c>
      <c r="I7432" s="2">
        <f>IFERROR(IRR(B7432:G7432),"")</f>
        <v>0.28556879302091714</v>
      </c>
      <c r="J7432" s="2">
        <f>IFERROR(MIRR(B7432:G7432,Supuestos!$B$22,Supuestos!$B$22),"")</f>
        <v>0.22043280979915725</v>
      </c>
      <c r="K7432" s="6">
        <v>8170.079176199965</v>
      </c>
      <c r="L7432" s="6">
        <v>40074.34419979398</v>
      </c>
      <c r="M7432" s="6">
        <v>163452834.87630337</v>
      </c>
      <c r="N7432" s="6">
        <v>3266.721592719356</v>
      </c>
      <c r="O7432" s="6">
        <v>107123982.55192135</v>
      </c>
    </row>
    <row r="7433">
      <c r="A7433">
        <v>7429</v>
      </c>
      <c r="B7433" s="6">
        <v>-185883359.33950415</v>
      </c>
      <c r="C7433" s="6">
        <v>43561952.21035418</v>
      </c>
      <c r="D7433" s="6">
        <v>34526599.91892885</v>
      </c>
      <c r="E7433" s="6">
        <v>32058611.366467778</v>
      </c>
      <c r="F7433" s="6">
        <v>46389859.97438847</v>
      </c>
      <c r="G7433" s="6">
        <v>80308751.18785611</v>
      </c>
      <c r="H7433" s="6">
        <f>NPV(Supuestos!$B$22,C7433:G7433)+B7433</f>
        <v>-30289003.529393047</v>
      </c>
      <c r="I7433" s="2">
        <f>IFERROR(IRR(B7433:G7433),"")</f>
        <v>0.07680798189814027</v>
      </c>
      <c r="J7433" s="2">
        <f>IFERROR(MIRR(B7433:G7433,Supuestos!$B$22,Supuestos!$B$22),"")</f>
        <v>0.10015915372748285</v>
      </c>
      <c r="K7433" s="6">
        <v>7572.511336186172</v>
      </c>
      <c r="L7433" s="6">
        <v>38840.123286248745</v>
      </c>
      <c r="M7433" s="6">
        <v>162353977.42878518</v>
      </c>
      <c r="N7433" s="6">
        <v>3471.405312077453</v>
      </c>
      <c r="O7433" s="6">
        <v>113573727.83556874</v>
      </c>
    </row>
    <row r="7434">
      <c r="A7434">
        <v>7430</v>
      </c>
      <c r="B7434" s="6">
        <v>-163363870.48495764</v>
      </c>
      <c r="C7434" s="6">
        <v>61971832.799235046</v>
      </c>
      <c r="D7434" s="6">
        <v>61210126.84772541</v>
      </c>
      <c r="E7434" s="6">
        <v>58371892.385563284</v>
      </c>
      <c r="F7434" s="6">
        <v>62397560.66778484</v>
      </c>
      <c r="G7434" s="6">
        <v>105196618.85143393</v>
      </c>
      <c r="H7434" s="6">
        <f>NPV(Supuestos!$B$22,C7434:G7434)+B7434</f>
        <v>69076148.54185697</v>
      </c>
      <c r="I7434" s="2">
        <f>IFERROR(IRR(B7434:G7434),"")</f>
        <v>0.29185338777841285</v>
      </c>
      <c r="J7434" s="2">
        <f>IFERROR(MIRR(B7434:G7434,Supuestos!$B$22,Supuestos!$B$22),"")</f>
        <v>0.22330803677173128</v>
      </c>
      <c r="K7434" s="6">
        <v>7858.700575163286</v>
      </c>
      <c r="L7434" s="6">
        <v>44695.582088414274</v>
      </c>
      <c r="M7434" s="6">
        <v>135263934.7517193</v>
      </c>
      <c r="N7434" s="6">
        <v>3640.3895176636674</v>
      </c>
      <c r="O7434" s="6">
        <v>110052482.83044834</v>
      </c>
    </row>
    <row r="7435">
      <c r="A7435">
        <v>7431</v>
      </c>
      <c r="B7435" s="6">
        <v>-168525292.55656254</v>
      </c>
      <c r="C7435" s="6">
        <v>18326898.139603313</v>
      </c>
      <c r="D7435" s="6">
        <v>30761344.118415587</v>
      </c>
      <c r="E7435" s="6">
        <v>24704775.147017334</v>
      </c>
      <c r="F7435" s="6">
        <v>32404289.50302474</v>
      </c>
      <c r="G7435" s="6">
        <v>59120169.517598465</v>
      </c>
      <c r="H7435" s="6">
        <f>NPV(Supuestos!$B$22,C7435:G7435)+B7435</f>
        <v>-62213086.95266449</v>
      </c>
      <c r="I7435" s="2">
        <f>IFERROR(IRR(B7435:G7435),"")</f>
        <v>-0.005461945309704228</v>
      </c>
      <c r="J7435" s="2">
        <f>IFERROR(MIRR(B7435:G7435,Supuestos!$B$22,Supuestos!$B$22),"")</f>
        <v>0.03965311480757516</v>
      </c>
      <c r="K7435" s="6">
        <v>7195.992075049014</v>
      </c>
      <c r="L7435" s="6">
        <v>34680.416493763914</v>
      </c>
      <c r="M7435" s="6">
        <v>148560492.3766806</v>
      </c>
      <c r="N7435" s="6">
        <v>3272.9076479561627</v>
      </c>
      <c r="O7435" s="6">
        <v>110327486.67414653</v>
      </c>
    </row>
    <row r="7436">
      <c r="A7436">
        <v>7432</v>
      </c>
      <c r="B7436" s="6">
        <v>-159591120.74667478</v>
      </c>
      <c r="C7436" s="6">
        <v>32387905.167755626</v>
      </c>
      <c r="D7436" s="6">
        <v>32717628.565363117</v>
      </c>
      <c r="E7436" s="6">
        <v>32047645.74704776</v>
      </c>
      <c r="F7436" s="6">
        <v>54434955.54202923</v>
      </c>
      <c r="G7436" s="6">
        <v>83960176.425379</v>
      </c>
      <c r="H7436" s="6">
        <f>NPV(Supuestos!$B$22,C7436:G7436)+B7436</f>
        <v>-8538128.521453328</v>
      </c>
      <c r="I7436" s="2">
        <f>IFERROR(IRR(B7436:G7436),"")</f>
        <v>0.120971755252306</v>
      </c>
      <c r="J7436" s="2">
        <f>IFERROR(MIRR(B7436:G7436,Supuestos!$B$22,Supuestos!$B$22),"")</f>
        <v>0.12753225105360233</v>
      </c>
      <c r="K7436" s="6">
        <v>7976.659541821932</v>
      </c>
      <c r="L7436" s="6">
        <v>33252.184636654194</v>
      </c>
      <c r="M7436" s="6">
        <v>138371812.27720338</v>
      </c>
      <c r="N7436" s="6">
        <v>3278.0194458862147</v>
      </c>
      <c r="O7436" s="6">
        <v>111799493.52147591</v>
      </c>
    </row>
    <row r="7437">
      <c r="A7437">
        <v>7433</v>
      </c>
      <c r="B7437" s="6">
        <v>-167930388.5909233</v>
      </c>
      <c r="C7437" s="6">
        <v>76513820.10497294</v>
      </c>
      <c r="D7437" s="6">
        <v>80115254.24788412</v>
      </c>
      <c r="E7437" s="6">
        <v>76761965.70827895</v>
      </c>
      <c r="F7437" s="6">
        <v>100026348.61614208</v>
      </c>
      <c r="G7437" s="6">
        <v>118707289.28620034</v>
      </c>
      <c r="H7437" s="6">
        <f>NPV(Supuestos!$B$22,C7437:G7437)+B7437</f>
        <v>133521699.04504444</v>
      </c>
      <c r="I7437" s="2">
        <f>IFERROR(IRR(B7437:G7437),"")</f>
        <v>0.4120732586988888</v>
      </c>
      <c r="J7437" s="2">
        <f>IFERROR(MIRR(B7437:G7437,Supuestos!$B$22,Supuestos!$B$22),"")</f>
        <v>0.28151192524291124</v>
      </c>
      <c r="K7437" s="6">
        <v>8484.98790126818</v>
      </c>
      <c r="L7437" s="6">
        <v>42243.237782346056</v>
      </c>
      <c r="M7437" s="6">
        <v>139255719.6714352</v>
      </c>
      <c r="N7437" s="6">
        <v>3438.375308023145</v>
      </c>
      <c r="O7437" s="6">
        <v>108219891.42258616</v>
      </c>
    </row>
    <row r="7438">
      <c r="A7438">
        <v>7434</v>
      </c>
      <c r="B7438" s="6">
        <v>-185598579.25445518</v>
      </c>
      <c r="C7438" s="6">
        <v>49162097.09895846</v>
      </c>
      <c r="D7438" s="6">
        <v>57863357.164194494</v>
      </c>
      <c r="E7438" s="6">
        <v>64894117.999995485</v>
      </c>
      <c r="F7438" s="6">
        <v>48606275.24875504</v>
      </c>
      <c r="G7438" s="6">
        <v>89749612.01989126</v>
      </c>
      <c r="H7438" s="6">
        <f>NPV(Supuestos!$B$22,C7438:G7438)+B7438</f>
        <v>21243676.021552145</v>
      </c>
      <c r="I7438" s="2">
        <f>IFERROR(IRR(B7438:G7438),"")</f>
        <v>0.18311986075186779</v>
      </c>
      <c r="J7438" s="2">
        <f>IFERROR(MIRR(B7438:G7438,Supuestos!$B$22,Supuestos!$B$22),"")</f>
        <v>0.16497813605589506</v>
      </c>
      <c r="K7438" s="6">
        <v>8362.779899271902</v>
      </c>
      <c r="L7438" s="6">
        <v>36691.80857974024</v>
      </c>
      <c r="M7438" s="6">
        <v>161050937.71376845</v>
      </c>
      <c r="N7438" s="6">
        <v>3483.5574145428836</v>
      </c>
      <c r="O7438" s="6">
        <v>110133924.6602177</v>
      </c>
    </row>
    <row r="7439">
      <c r="A7439">
        <v>7435</v>
      </c>
      <c r="B7439" s="6">
        <v>-163141822.85796785</v>
      </c>
      <c r="C7439" s="6">
        <v>55680540.383671165</v>
      </c>
      <c r="D7439" s="6">
        <v>60952564.89879608</v>
      </c>
      <c r="E7439" s="6">
        <v>61436409.784964874</v>
      </c>
      <c r="F7439" s="6">
        <v>62499527.42736249</v>
      </c>
      <c r="G7439" s="6">
        <v>94519222.89139137</v>
      </c>
      <c r="H7439" s="6">
        <f>NPV(Supuestos!$B$22,C7439:G7439)+B7439</f>
        <v>60164662.63925059</v>
      </c>
      <c r="I7439" s="2">
        <f>IFERROR(IRR(B7439:G7439),"")</f>
        <v>0.2731840466068157</v>
      </c>
      <c r="J7439" s="2">
        <f>IFERROR(MIRR(B7439:G7439,Supuestos!$B$22,Supuestos!$B$22),"")</f>
        <v>0.21386965975765238</v>
      </c>
      <c r="K7439" s="6">
        <v>8329.335439051278</v>
      </c>
      <c r="L7439" s="6">
        <v>36867.91328700504</v>
      </c>
      <c r="M7439" s="6">
        <v>138575005.52154222</v>
      </c>
      <c r="N7439" s="6">
        <v>3323.4791951564453</v>
      </c>
      <c r="O7439" s="6">
        <v>111142974.93104546</v>
      </c>
    </row>
    <row r="7440">
      <c r="A7440">
        <v>7436</v>
      </c>
      <c r="B7440" s="6">
        <v>-162198965.34370217</v>
      </c>
      <c r="C7440" s="6">
        <v>66867159.750183016</v>
      </c>
      <c r="D7440" s="6">
        <v>45808928.459854156</v>
      </c>
      <c r="E7440" s="6">
        <v>54420977.563517645</v>
      </c>
      <c r="F7440" s="6">
        <v>47614497.987075545</v>
      </c>
      <c r="G7440" s="6">
        <v>87922035.68243055</v>
      </c>
      <c r="H7440" s="6">
        <f>NPV(Supuestos!$B$22,C7440:G7440)+B7440</f>
        <v>42293086.06426215</v>
      </c>
      <c r="I7440" s="2">
        <f>IFERROR(IRR(B7440:G7440),"")</f>
        <v>0.24055561253702187</v>
      </c>
      <c r="J7440" s="2">
        <f>IFERROR(MIRR(B7440:G7440,Supuestos!$B$22,Supuestos!$B$22),"")</f>
        <v>0.19407201964737308</v>
      </c>
      <c r="K7440" s="6">
        <v>8130.433573751865</v>
      </c>
      <c r="L7440" s="6">
        <v>36379.3323305576</v>
      </c>
      <c r="M7440" s="6">
        <v>138536585.7460188</v>
      </c>
      <c r="N7440" s="6">
        <v>3423.441029774646</v>
      </c>
      <c r="O7440" s="6">
        <v>105572967.2915347</v>
      </c>
    </row>
    <row r="7441">
      <c r="A7441">
        <v>7437</v>
      </c>
      <c r="B7441" s="6">
        <v>-173670703.1344097</v>
      </c>
      <c r="C7441" s="6">
        <v>63131528.03896871</v>
      </c>
      <c r="D7441" s="6">
        <v>86260160.27323332</v>
      </c>
      <c r="E7441" s="6">
        <v>66246310.19898097</v>
      </c>
      <c r="F7441" s="6">
        <v>73606836.96398461</v>
      </c>
      <c r="G7441" s="6">
        <v>124759465.24274783</v>
      </c>
      <c r="H7441" s="6">
        <f>NPV(Supuestos!$B$22,C7441:G7441)+B7441</f>
        <v>101173908.2771477</v>
      </c>
      <c r="I7441" s="2">
        <f>IFERROR(IRR(B7441:G7441),"")</f>
        <v>0.3421013018184917</v>
      </c>
      <c r="J7441" s="2">
        <f>IFERROR(MIRR(B7441:G7441,Supuestos!$B$22,Supuestos!$B$22),"")</f>
        <v>0.24961717078093892</v>
      </c>
      <c r="K7441" s="6">
        <v>8823.530929034168</v>
      </c>
      <c r="L7441" s="6">
        <v>38097.58697867671</v>
      </c>
      <c r="M7441" s="6">
        <v>146778284.17217582</v>
      </c>
      <c r="N7441" s="6">
        <v>3405.248523224145</v>
      </c>
      <c r="O7441" s="6">
        <v>109101105.32176657</v>
      </c>
    </row>
    <row r="7442">
      <c r="A7442">
        <v>7438</v>
      </c>
      <c r="B7442" s="6">
        <v>-156040398.58923438</v>
      </c>
      <c r="C7442" s="6">
        <v>66180484.65470049</v>
      </c>
      <c r="D7442" s="6">
        <v>43743689.603800416</v>
      </c>
      <c r="E7442" s="6">
        <v>59887479.25556019</v>
      </c>
      <c r="F7442" s="6">
        <v>71566615.9737452</v>
      </c>
      <c r="G7442" s="6">
        <v>85972107.7859536</v>
      </c>
      <c r="H7442" s="6">
        <f>NPV(Supuestos!$B$22,C7442:G7442)+B7442</f>
        <v>63118750.15483529</v>
      </c>
      <c r="I7442" s="2">
        <f>IFERROR(IRR(B7442:G7442),"")</f>
        <v>0.28798831620335535</v>
      </c>
      <c r="J7442" s="2">
        <f>IFERROR(MIRR(B7442:G7442,Supuestos!$B$22,Supuestos!$B$22),"")</f>
        <v>0.22013914936279977</v>
      </c>
      <c r="K7442" s="6">
        <v>7797.297520380033</v>
      </c>
      <c r="L7442" s="6">
        <v>39258.39369729411</v>
      </c>
      <c r="M7442" s="6">
        <v>131551648.52283321</v>
      </c>
      <c r="N7442" s="6">
        <v>3444.9974736819663</v>
      </c>
      <c r="O7442" s="6">
        <v>101577224.035062</v>
      </c>
    </row>
    <row r="7443">
      <c r="A7443">
        <v>7439</v>
      </c>
      <c r="B7443" s="6">
        <v>-197505894.7602275</v>
      </c>
      <c r="C7443" s="6">
        <v>72164511.22957072</v>
      </c>
      <c r="D7443" s="6">
        <v>79143371.08484894</v>
      </c>
      <c r="E7443" s="6">
        <v>58797103.00246169</v>
      </c>
      <c r="F7443" s="6">
        <v>77898931.49724011</v>
      </c>
      <c r="G7443" s="6">
        <v>126698503.3934276</v>
      </c>
      <c r="H7443" s="6">
        <f>NPV(Supuestos!$B$22,C7443:G7443)+B7443</f>
        <v>78306585.42961265</v>
      </c>
      <c r="I7443" s="2">
        <f>IFERROR(IRR(B7443:G7443),"")</f>
        <v>0.2826513677035526</v>
      </c>
      <c r="J7443" s="2">
        <f>IFERROR(MIRR(B7443:G7443,Supuestos!$B$22,Supuestos!$B$22),"")</f>
        <v>0.21874156135655065</v>
      </c>
      <c r="K7443" s="6">
        <v>7859.227133385503</v>
      </c>
      <c r="L7443" s="6">
        <v>45028.94846551347</v>
      </c>
      <c r="M7443" s="6">
        <v>169194476.07478902</v>
      </c>
      <c r="N7443" s="6">
        <v>3369.4316507938006</v>
      </c>
      <c r="O7443" s="6">
        <v>108864479.65395683</v>
      </c>
    </row>
    <row r="7444">
      <c r="A7444">
        <v>7440</v>
      </c>
      <c r="B7444" s="6">
        <v>-153537331.06801203</v>
      </c>
      <c r="C7444" s="6">
        <v>93227727.43958116</v>
      </c>
      <c r="D7444" s="6">
        <v>93591097.14665216</v>
      </c>
      <c r="E7444" s="6">
        <v>88227138.74409908</v>
      </c>
      <c r="F7444" s="6">
        <v>72553895.79530345</v>
      </c>
      <c r="G7444" s="6">
        <v>110814276.69471729</v>
      </c>
      <c r="H7444" s="6">
        <f>NPV(Supuestos!$B$22,C7444:G7444)+B7444</f>
        <v>160318686.65455595</v>
      </c>
      <c r="I7444" s="2">
        <f>IFERROR(IRR(B7444:G7444),"")</f>
        <v>0.5230401923512875</v>
      </c>
      <c r="J7444" s="2">
        <f>IFERROR(MIRR(B7444:G7444,Supuestos!$B$22,Supuestos!$B$22),"")</f>
        <v>0.3152495017175321</v>
      </c>
      <c r="K7444" s="6">
        <v>8375.357271673749</v>
      </c>
      <c r="L7444" s="6">
        <v>42039.60007342072</v>
      </c>
      <c r="M7444" s="6">
        <v>125369597.45415758</v>
      </c>
      <c r="N7444" s="6">
        <v>3299.577099519471</v>
      </c>
      <c r="O7444" s="6">
        <v>104772678.75800349</v>
      </c>
    </row>
    <row r="7445">
      <c r="A7445">
        <v>7441</v>
      </c>
      <c r="B7445" s="6">
        <v>-155678292.5463481</v>
      </c>
      <c r="C7445" s="6">
        <v>93761020.4359508</v>
      </c>
      <c r="D7445" s="6">
        <v>71066564.24432415</v>
      </c>
      <c r="E7445" s="6">
        <v>98684253.29743077</v>
      </c>
      <c r="F7445" s="6">
        <v>87943534.20360121</v>
      </c>
      <c r="G7445" s="6">
        <v>140483598.82154924</v>
      </c>
      <c r="H7445" s="6">
        <f>NPV(Supuestos!$B$22,C7445:G7445)+B7445</f>
        <v>172893101.4359722</v>
      </c>
      <c r="I7445" s="2">
        <f>IFERROR(IRR(B7445:G7445),"")</f>
        <v>0.5143697296174723</v>
      </c>
      <c r="J7445" s="2">
        <f>IFERROR(MIRR(B7445:G7445,Supuestos!$B$22,Supuestos!$B$22),"")</f>
        <v>0.32368665194820445</v>
      </c>
      <c r="K7445" s="6">
        <v>8406.256185130276</v>
      </c>
      <c r="L7445" s="6">
        <v>43595.7110973022</v>
      </c>
      <c r="M7445" s="6">
        <v>126360155.26180016</v>
      </c>
      <c r="N7445" s="6">
        <v>3208.307903446257</v>
      </c>
      <c r="O7445" s="6">
        <v>109137115.12211621</v>
      </c>
    </row>
    <row r="7446">
      <c r="A7446">
        <v>7442</v>
      </c>
      <c r="B7446" s="6">
        <v>-176152380.41816843</v>
      </c>
      <c r="C7446" s="6">
        <v>69155172.5595245</v>
      </c>
      <c r="D7446" s="6">
        <v>57055580.57528442</v>
      </c>
      <c r="E7446" s="6">
        <v>73273490.86848255</v>
      </c>
      <c r="F7446" s="6">
        <v>65559447.40978027</v>
      </c>
      <c r="G7446" s="6">
        <v>125487878.7269706</v>
      </c>
      <c r="H7446" s="6">
        <f>NPV(Supuestos!$B$22,C7446:G7446)+B7446</f>
        <v>81860915.22559848</v>
      </c>
      <c r="I7446" s="2">
        <f>IFERROR(IRR(B7446:G7446),"")</f>
        <v>0.3024614598536343</v>
      </c>
      <c r="J7446" s="2">
        <f>IFERROR(MIRR(B7446:G7446,Supuestos!$B$22,Supuestos!$B$22),"")</f>
        <v>0.23042618614377974</v>
      </c>
      <c r="K7446" s="6">
        <v>8738.425173567033</v>
      </c>
      <c r="L7446" s="6">
        <v>37162.65738810921</v>
      </c>
      <c r="M7446" s="6">
        <v>150172932.3512164</v>
      </c>
      <c r="N7446" s="6">
        <v>3350.4634430631995</v>
      </c>
      <c r="O7446" s="6">
        <v>113866197.76625651</v>
      </c>
    </row>
    <row r="7447">
      <c r="A7447">
        <v>7443</v>
      </c>
      <c r="B7447" s="6">
        <v>-172513302.9106798</v>
      </c>
      <c r="C7447" s="6">
        <v>63113852.71388592</v>
      </c>
      <c r="D7447" s="6">
        <v>67983470.45202953</v>
      </c>
      <c r="E7447" s="6">
        <v>74004873.28451326</v>
      </c>
      <c r="F7447" s="6">
        <v>60800290.26721983</v>
      </c>
      <c r="G7447" s="6">
        <v>112049223.98175661</v>
      </c>
      <c r="H7447" s="6">
        <f>NPV(Supuestos!$B$22,C7447:G7447)+B7447</f>
        <v>79305488.82601634</v>
      </c>
      <c r="I7447" s="2">
        <f>IFERROR(IRR(B7447:G7447),"")</f>
        <v>0.3039684087158076</v>
      </c>
      <c r="J7447" s="2">
        <f>IFERROR(MIRR(B7447:G7447,Supuestos!$B$22,Supuestos!$B$22),"")</f>
        <v>0.2295833125818869</v>
      </c>
      <c r="K7447" s="6">
        <v>8334.747534657678</v>
      </c>
      <c r="L7447" s="6">
        <v>40202.501972353566</v>
      </c>
      <c r="M7447" s="6">
        <v>145707086.57458824</v>
      </c>
      <c r="N7447" s="6">
        <v>3525.13449875017</v>
      </c>
      <c r="O7447" s="6">
        <v>106072689.9279939</v>
      </c>
    </row>
    <row r="7448">
      <c r="A7448">
        <v>7444</v>
      </c>
      <c r="B7448" s="6">
        <v>-148357524.36988857</v>
      </c>
      <c r="C7448" s="6">
        <v>40826713.82803558</v>
      </c>
      <c r="D7448" s="6">
        <v>57788121.10328818</v>
      </c>
      <c r="E7448" s="6">
        <v>43930443.45570615</v>
      </c>
      <c r="F7448" s="6">
        <v>56192226.21689668</v>
      </c>
      <c r="G7448" s="6">
        <v>96100864.43423757</v>
      </c>
      <c r="H7448" s="6">
        <f>NPV(Supuestos!$B$22,C7448:G7448)+B7448</f>
        <v>44755349.73340593</v>
      </c>
      <c r="I7448" s="2">
        <f>IFERROR(IRR(B7448:G7448),"")</f>
        <v>0.2449931064505565</v>
      </c>
      <c r="J7448" s="2">
        <f>IFERROR(MIRR(B7448:G7448,Supuestos!$B$22,Supuestos!$B$22),"")</f>
        <v>0.20172523581638124</v>
      </c>
      <c r="K7448" s="6">
        <v>8310.048793424434</v>
      </c>
      <c r="L7448" s="6">
        <v>37125.61601948909</v>
      </c>
      <c r="M7448" s="6">
        <v>123676269.92125705</v>
      </c>
      <c r="N7448" s="6">
        <v>3421.0942673807344</v>
      </c>
      <c r="O7448" s="6">
        <v>117181575.40364552</v>
      </c>
    </row>
    <row r="7449">
      <c r="A7449">
        <v>7445</v>
      </c>
      <c r="B7449" s="6">
        <v>-173569014.77416453</v>
      </c>
      <c r="C7449" s="6">
        <v>49597907.90613012</v>
      </c>
      <c r="D7449" s="6">
        <v>42470736.73747963</v>
      </c>
      <c r="E7449" s="6">
        <v>50710636.772356436</v>
      </c>
      <c r="F7449" s="6">
        <v>53166459.26087347</v>
      </c>
      <c r="G7449" s="6">
        <v>110755263.86065716</v>
      </c>
      <c r="H7449" s="6">
        <f>NPV(Supuestos!$B$22,C7449:G7449)+B7449</f>
        <v>25847635.613204293</v>
      </c>
      <c r="I7449" s="2">
        <f>IFERROR(IRR(B7449:G7449),"")</f>
        <v>0.19252303783891125</v>
      </c>
      <c r="J7449" s="2">
        <f>IFERROR(MIRR(B7449:G7449,Supuestos!$B$22,Supuestos!$B$22),"")</f>
        <v>0.1720946809779822</v>
      </c>
      <c r="K7449" s="6">
        <v>7982.718304463147</v>
      </c>
      <c r="L7449" s="6">
        <v>38291.57121861477</v>
      </c>
      <c r="M7449" s="6">
        <v>149115348.6562853</v>
      </c>
      <c r="N7449" s="6">
        <v>3469.6654045023024</v>
      </c>
      <c r="O7449" s="6">
        <v>109721998.28561755</v>
      </c>
    </row>
    <row r="7450">
      <c r="A7450">
        <v>7446</v>
      </c>
      <c r="B7450" s="6">
        <v>-161731230.27510914</v>
      </c>
      <c r="C7450" s="6">
        <v>52635268.15889138</v>
      </c>
      <c r="D7450" s="6">
        <v>63730843.97388503</v>
      </c>
      <c r="E7450" s="6">
        <v>62348444.47320366</v>
      </c>
      <c r="F7450" s="6">
        <v>45410554.84414768</v>
      </c>
      <c r="G7450" s="6">
        <v>96034549.89965415</v>
      </c>
      <c r="H7450" s="6">
        <f>NPV(Supuestos!$B$22,C7450:G7450)+B7450</f>
        <v>52326326.50383108</v>
      </c>
      <c r="I7450" s="2">
        <f>IFERROR(IRR(B7450:G7450),"")</f>
        <v>0.2588830722962163</v>
      </c>
      <c r="J7450" s="2">
        <f>IFERROR(MIRR(B7450:G7450,Supuestos!$B$22,Supuestos!$B$22),"")</f>
        <v>0.20573588385996078</v>
      </c>
      <c r="K7450" s="6">
        <v>8650.231781395354</v>
      </c>
      <c r="L7450" s="6">
        <v>34788.7763759422</v>
      </c>
      <c r="M7450" s="6">
        <v>137656751.95166665</v>
      </c>
      <c r="N7450" s="6">
        <v>3383.479696791619</v>
      </c>
      <c r="O7450" s="6">
        <v>114348318.02730964</v>
      </c>
    </row>
    <row r="7451">
      <c r="A7451">
        <v>7447</v>
      </c>
      <c r="B7451" s="6">
        <v>-158765715.2692169</v>
      </c>
      <c r="C7451" s="6">
        <v>60544084.632768944</v>
      </c>
      <c r="D7451" s="6">
        <v>54531629.337687194</v>
      </c>
      <c r="E7451" s="6">
        <v>61096058.231505714</v>
      </c>
      <c r="F7451" s="6">
        <v>48343161.59431562</v>
      </c>
      <c r="G7451" s="6">
        <v>121086507.36278972</v>
      </c>
      <c r="H7451" s="6">
        <f>NPV(Supuestos!$B$22,C7451:G7451)+B7451</f>
        <v>69053118.13501464</v>
      </c>
      <c r="I7451" s="2">
        <f>IFERROR(IRR(B7451:G7451),"")</f>
        <v>0.29222451029286317</v>
      </c>
      <c r="J7451" s="2">
        <f>IFERROR(MIRR(B7451:G7451,Supuestos!$B$22,Supuestos!$B$22),"")</f>
        <v>0.22538181558070125</v>
      </c>
      <c r="K7451" s="6">
        <v>8236.765633570982</v>
      </c>
      <c r="L7451" s="6">
        <v>40004.6796713573</v>
      </c>
      <c r="M7451" s="6">
        <v>132404981.61329277</v>
      </c>
      <c r="N7451" s="6">
        <v>3528.6009553509452</v>
      </c>
      <c r="O7451" s="6">
        <v>110633145.48005824</v>
      </c>
    </row>
    <row r="7452">
      <c r="A7452">
        <v>7448</v>
      </c>
      <c r="B7452" s="6">
        <v>-168607386.7342955</v>
      </c>
      <c r="C7452" s="6">
        <v>57304319.31885175</v>
      </c>
      <c r="D7452" s="6">
        <v>56713323.19163896</v>
      </c>
      <c r="E7452" s="6">
        <v>40178132.19626739</v>
      </c>
      <c r="F7452" s="6">
        <v>44854126.42281122</v>
      </c>
      <c r="G7452" s="6">
        <v>83828332.86042</v>
      </c>
      <c r="H7452" s="6">
        <f>NPV(Supuestos!$B$22,C7452:G7452)+B7452</f>
        <v>22512768.357756373</v>
      </c>
      <c r="I7452" s="2">
        <f>IFERROR(IRR(B7452:G7452),"")</f>
        <v>0.19240275332964948</v>
      </c>
      <c r="J7452" s="2">
        <f>IFERROR(MIRR(B7452:G7452,Supuestos!$B$22,Supuestos!$B$22),"")</f>
        <v>0.16893625787406807</v>
      </c>
      <c r="K7452" s="6">
        <v>7114.181923575616</v>
      </c>
      <c r="L7452" s="6">
        <v>45183.81228932137</v>
      </c>
      <c r="M7452" s="6">
        <v>142891717.88414156</v>
      </c>
      <c r="N7452" s="6">
        <v>3531.032163773974</v>
      </c>
      <c r="O7452" s="6">
        <v>104959904.08315617</v>
      </c>
    </row>
    <row r="7453">
      <c r="A7453">
        <v>7449</v>
      </c>
      <c r="B7453" s="6">
        <v>-156140822.85636598</v>
      </c>
      <c r="C7453" s="6">
        <v>72531900.22043711</v>
      </c>
      <c r="D7453" s="6">
        <v>42143439.76360586</v>
      </c>
      <c r="E7453" s="6">
        <v>72082227.86871484</v>
      </c>
      <c r="F7453" s="6">
        <v>61960443.33358911</v>
      </c>
      <c r="G7453" s="6">
        <v>115702911.1617087</v>
      </c>
      <c r="H7453" s="6">
        <f>NPV(Supuestos!$B$22,C7453:G7453)+B7453</f>
        <v>85343133.00064516</v>
      </c>
      <c r="I7453" s="2">
        <f>IFERROR(IRR(B7453:G7453),"")</f>
        <v>0.33149594319121595</v>
      </c>
      <c r="J7453" s="2">
        <f>IFERROR(MIRR(B7453:G7453,Supuestos!$B$22,Supuestos!$B$22),"")</f>
        <v>0.24388209063212907</v>
      </c>
      <c r="K7453" s="6">
        <v>7833.049112638592</v>
      </c>
      <c r="L7453" s="6">
        <v>42423.930455307374</v>
      </c>
      <c r="M7453" s="6">
        <v>129556124.39175904</v>
      </c>
      <c r="N7453" s="6">
        <v>3324.626619927585</v>
      </c>
      <c r="O7453" s="6">
        <v>110710134.83430885</v>
      </c>
    </row>
    <row r="7454">
      <c r="A7454">
        <v>7450</v>
      </c>
      <c r="B7454" s="6">
        <v>-167162568.85168597</v>
      </c>
      <c r="C7454" s="6">
        <v>74073220.16790642</v>
      </c>
      <c r="D7454" s="6">
        <v>68247593.37803799</v>
      </c>
      <c r="E7454" s="6">
        <v>82844528.465377</v>
      </c>
      <c r="F7454" s="6">
        <v>103773643.82712486</v>
      </c>
      <c r="G7454" s="6">
        <v>127963883.61748432</v>
      </c>
      <c r="H7454" s="6">
        <f>NPV(Supuestos!$B$22,C7454:G7454)+B7454</f>
        <v>134148703.19707859</v>
      </c>
      <c r="I7454" s="2">
        <f>IFERROR(IRR(B7454:G7454),"")</f>
        <v>0.40501471368063025</v>
      </c>
      <c r="J7454" s="2">
        <f>IFERROR(MIRR(B7454:G7454,Supuestos!$B$22,Supuestos!$B$22),"")</f>
        <v>0.2825671722991956</v>
      </c>
      <c r="K7454" s="6">
        <v>8315.352430225726</v>
      </c>
      <c r="L7454" s="6">
        <v>45398.032303485765</v>
      </c>
      <c r="M7454" s="6">
        <v>136962517.79230547</v>
      </c>
      <c r="N7454" s="6">
        <v>3550.9551910062632</v>
      </c>
      <c r="O7454" s="6">
        <v>111101831.97375219</v>
      </c>
    </row>
    <row r="7455">
      <c r="A7455">
        <v>7451</v>
      </c>
      <c r="B7455" s="6">
        <v>-170751708.22082</v>
      </c>
      <c r="C7455" s="6">
        <v>86546893.61256094</v>
      </c>
      <c r="D7455" s="6">
        <v>50581512.56157284</v>
      </c>
      <c r="E7455" s="6">
        <v>76933881.6953276</v>
      </c>
      <c r="F7455" s="6">
        <v>68999560.95050421</v>
      </c>
      <c r="G7455" s="6">
        <v>127533822.56506363</v>
      </c>
      <c r="H7455" s="6">
        <f>NPV(Supuestos!$B$22,C7455:G7455)+B7455</f>
        <v>103105980.0140558</v>
      </c>
      <c r="I7455" s="2">
        <f>IFERROR(IRR(B7455:G7455),"")</f>
        <v>0.3549493740215659</v>
      </c>
      <c r="J7455" s="2">
        <f>IFERROR(MIRR(B7455:G7455,Supuestos!$B$22,Supuestos!$B$22),"")</f>
        <v>0.2529589061071458</v>
      </c>
      <c r="K7455" s="6">
        <v>7958.011730570806</v>
      </c>
      <c r="L7455" s="6">
        <v>44614.3052515514</v>
      </c>
      <c r="M7455" s="6">
        <v>142348415.057371</v>
      </c>
      <c r="N7455" s="6">
        <v>3400.916874812295</v>
      </c>
      <c r="O7455" s="6">
        <v>110903980.97812586</v>
      </c>
    </row>
    <row r="7456">
      <c r="A7456">
        <v>7452</v>
      </c>
      <c r="B7456" s="6">
        <v>-170630197.77619907</v>
      </c>
      <c r="C7456" s="6">
        <v>27097688.80854036</v>
      </c>
      <c r="D7456" s="6">
        <v>30444596.11722636</v>
      </c>
      <c r="E7456" s="6">
        <v>26707291.57554913</v>
      </c>
      <c r="F7456" s="6">
        <v>38641569.155746564</v>
      </c>
      <c r="G7456" s="6">
        <v>90543931.68602003</v>
      </c>
      <c r="H7456" s="6">
        <f>NPV(Supuestos!$B$22,C7456:G7456)+B7456</f>
        <v>-35502914.24516247</v>
      </c>
      <c r="I7456" s="2">
        <f>IFERROR(IRR(B7456:G7456),"")</f>
        <v>0.06480046313992398</v>
      </c>
      <c r="J7456" s="2">
        <f>IFERROR(MIRR(B7456:G7456,Supuestos!$B$22,Supuestos!$B$22),"")</f>
        <v>0.08803353625517563</v>
      </c>
      <c r="K7456" s="6">
        <v>7398.986725882312</v>
      </c>
      <c r="L7456" s="6">
        <v>36224.727760902104</v>
      </c>
      <c r="M7456" s="6">
        <v>149188095.38806987</v>
      </c>
      <c r="N7456" s="6">
        <v>3361.211553836862</v>
      </c>
      <c r="O7456" s="6">
        <v>110635942.75540686</v>
      </c>
    </row>
    <row r="7457">
      <c r="A7457">
        <v>7453</v>
      </c>
      <c r="B7457" s="6">
        <v>-166166461.65979752</v>
      </c>
      <c r="C7457" s="6">
        <v>94176215.31181698</v>
      </c>
      <c r="D7457" s="6">
        <v>99971238.96386129</v>
      </c>
      <c r="E7457" s="6">
        <v>92490363.64342876</v>
      </c>
      <c r="F7457" s="6">
        <v>95028536.33387409</v>
      </c>
      <c r="G7457" s="6">
        <v>147334288.11261368</v>
      </c>
      <c r="H7457" s="6">
        <f>NPV(Supuestos!$B$22,C7457:G7457)+B7457</f>
        <v>188582571.2542194</v>
      </c>
      <c r="I7457" s="2">
        <f>IFERROR(IRR(B7457:G7457),"")</f>
        <v>0.5253448536224585</v>
      </c>
      <c r="J7457" s="2">
        <f>IFERROR(MIRR(B7457:G7457,Supuestos!$B$22,Supuestos!$B$22),"")</f>
        <v>0.32672349746303797</v>
      </c>
      <c r="K7457" s="6">
        <v>8990.055573497011</v>
      </c>
      <c r="L7457" s="6">
        <v>41907.15122015952</v>
      </c>
      <c r="M7457" s="6">
        <v>136026652.18810335</v>
      </c>
      <c r="N7457" s="6">
        <v>3229.474206486096</v>
      </c>
      <c r="O7457" s="6">
        <v>110203000.51146568</v>
      </c>
    </row>
    <row r="7458">
      <c r="A7458">
        <v>7454</v>
      </c>
      <c r="B7458" s="6">
        <v>-168381826.5088464</v>
      </c>
      <c r="C7458" s="6">
        <v>31468984.631430466</v>
      </c>
      <c r="D7458" s="6">
        <v>37641819.464650184</v>
      </c>
      <c r="E7458" s="6">
        <v>27855288.167372283</v>
      </c>
      <c r="F7458" s="6">
        <v>34076791.88232004</v>
      </c>
      <c r="G7458" s="6">
        <v>61669148.770356536</v>
      </c>
      <c r="H7458" s="6">
        <f>NPV(Supuestos!$B$22,C7458:G7458)+B7458</f>
        <v>-40806550.32733348</v>
      </c>
      <c r="I7458" s="2">
        <f>IFERROR(IRR(B7458:G7458),"")</f>
        <v>0.04241936183714201</v>
      </c>
      <c r="J7458" s="2">
        <f>IFERROR(MIRR(B7458:G7458,Supuestos!$B$22,Supuestos!$B$22),"")</f>
        <v>0.07844775704493512</v>
      </c>
      <c r="K7458" s="6">
        <v>7291.094880284716</v>
      </c>
      <c r="L7458" s="6">
        <v>36846.77555109536</v>
      </c>
      <c r="M7458" s="6">
        <v>146889559.58279908</v>
      </c>
      <c r="N7458" s="6">
        <v>3378.9773853185275</v>
      </c>
      <c r="O7458" s="6">
        <v>109033142.56764781</v>
      </c>
    </row>
    <row r="7459">
      <c r="A7459">
        <v>7455</v>
      </c>
      <c r="B7459" s="6">
        <v>-178720097.42356133</v>
      </c>
      <c r="C7459" s="6">
        <v>58395483.40132259</v>
      </c>
      <c r="D7459" s="6">
        <v>65466771.052709594</v>
      </c>
      <c r="E7459" s="6">
        <v>78235182.47890002</v>
      </c>
      <c r="F7459" s="6">
        <v>56930986.13338062</v>
      </c>
      <c r="G7459" s="6">
        <v>95349071.22172025</v>
      </c>
      <c r="H7459" s="6">
        <f>NPV(Supuestos!$B$22,C7459:G7459)+B7459</f>
        <v>58914118.9093809</v>
      </c>
      <c r="I7459" s="2">
        <f>IFERROR(IRR(B7459:G7459),"")</f>
        <v>0.26151400691549376</v>
      </c>
      <c r="J7459" s="2">
        <f>IFERROR(MIRR(B7459:G7459,Supuestos!$B$22,Supuestos!$B$22),"")</f>
        <v>0.2068463119193702</v>
      </c>
      <c r="K7459" s="6">
        <v>8838.286033885553</v>
      </c>
      <c r="L7459" s="6">
        <v>36418.65090701479</v>
      </c>
      <c r="M7459" s="6">
        <v>152969821.12880754</v>
      </c>
      <c r="N7459" s="6">
        <v>3374.4972579802075</v>
      </c>
      <c r="O7459" s="6">
        <v>118759827.19198559</v>
      </c>
    </row>
    <row r="7460">
      <c r="A7460">
        <v>7456</v>
      </c>
      <c r="B7460" s="6">
        <v>-172117104.0233247</v>
      </c>
      <c r="C7460" s="6">
        <v>44374219.21342251</v>
      </c>
      <c r="D7460" s="6">
        <v>46020470.086030856</v>
      </c>
      <c r="E7460" s="6">
        <v>31542728.74666161</v>
      </c>
      <c r="F7460" s="6">
        <v>47376873.35081926</v>
      </c>
      <c r="G7460" s="6">
        <v>82760695.80474105</v>
      </c>
      <c r="H7460" s="6">
        <f>NPV(Supuestos!$B$22,C7460:G7460)+B7460</f>
        <v>-5456425.147834733</v>
      </c>
      <c r="I7460" s="2">
        <f>IFERROR(IRR(B7460:G7460),"")</f>
        <v>0.12789224521771253</v>
      </c>
      <c r="J7460" s="2">
        <f>IFERROR(MIRR(B7460:G7460,Supuestos!$B$22,Supuestos!$B$22),"")</f>
        <v>0.13267854590855688</v>
      </c>
      <c r="K7460" s="6">
        <v>7801.826363659199</v>
      </c>
      <c r="L7460" s="6">
        <v>36663.16520113997</v>
      </c>
      <c r="M7460" s="6">
        <v>149233932.116009</v>
      </c>
      <c r="N7460" s="6">
        <v>3368.5676398687065</v>
      </c>
      <c r="O7460" s="6">
        <v>111314681.49845822</v>
      </c>
    </row>
    <row r="7461">
      <c r="A7461">
        <v>7457</v>
      </c>
      <c r="B7461" s="6">
        <v>-168296195.62000066</v>
      </c>
      <c r="C7461" s="6">
        <v>64638038.69593846</v>
      </c>
      <c r="D7461" s="6">
        <v>59239972.82430903</v>
      </c>
      <c r="E7461" s="6">
        <v>79114591.9815033</v>
      </c>
      <c r="F7461" s="6">
        <v>78139509.69858116</v>
      </c>
      <c r="G7461" s="6">
        <v>119223420.89565916</v>
      </c>
      <c r="H7461" s="6">
        <f>NPV(Supuestos!$B$22,C7461:G7461)+B7461</f>
        <v>95572941.349926</v>
      </c>
      <c r="I7461" s="2">
        <f>IFERROR(IRR(B7461:G7461),"")</f>
        <v>0.33303320564653704</v>
      </c>
      <c r="J7461" s="2">
        <f>IFERROR(MIRR(B7461:G7461,Supuestos!$B$22,Supuestos!$B$22),"")</f>
        <v>0.24729077676213884</v>
      </c>
      <c r="K7461" s="6">
        <v>8494.27872534948</v>
      </c>
      <c r="L7461" s="6">
        <v>40479.38866813824</v>
      </c>
      <c r="M7461" s="6">
        <v>140788738.8216871</v>
      </c>
      <c r="N7461" s="6">
        <v>3432.7315567061305</v>
      </c>
      <c r="O7461" s="6">
        <v>110395686.86441094</v>
      </c>
    </row>
    <row r="7462">
      <c r="A7462">
        <v>7458</v>
      </c>
      <c r="B7462" s="6">
        <v>-171550839.42269543</v>
      </c>
      <c r="C7462" s="6">
        <v>73174388.84299527</v>
      </c>
      <c r="D7462" s="6">
        <v>84478988.53390774</v>
      </c>
      <c r="E7462" s="6">
        <v>69708205.34828809</v>
      </c>
      <c r="F7462" s="6">
        <v>42391898.73811053</v>
      </c>
      <c r="G7462" s="6">
        <v>116812033.47109893</v>
      </c>
      <c r="H7462" s="6">
        <f>NPV(Supuestos!$B$22,C7462:G7462)+B7462</f>
        <v>90460029.50455722</v>
      </c>
      <c r="I7462" s="2">
        <f>IFERROR(IRR(B7462:G7462),"")</f>
        <v>0.33767152176861676</v>
      </c>
      <c r="J7462" s="2">
        <f>IFERROR(MIRR(B7462:G7462,Supuestos!$B$22,Supuestos!$B$22),"")</f>
        <v>0.24076674018831845</v>
      </c>
      <c r="K7462" s="6">
        <v>8196.646556048701</v>
      </c>
      <c r="L7462" s="6">
        <v>43546.173066078154</v>
      </c>
      <c r="M7462" s="6">
        <v>142996232.2634018</v>
      </c>
      <c r="N7462" s="6">
        <v>3460.365115540723</v>
      </c>
      <c r="O7462" s="6">
        <v>112865515.68974686</v>
      </c>
    </row>
    <row r="7463">
      <c r="A7463">
        <v>7459</v>
      </c>
      <c r="B7463" s="6">
        <v>-176069533.72776017</v>
      </c>
      <c r="C7463" s="6">
        <v>57701681.47681847</v>
      </c>
      <c r="D7463" s="6">
        <v>73182685.39609826</v>
      </c>
      <c r="E7463" s="6">
        <v>87191545.36847708</v>
      </c>
      <c r="F7463" s="6">
        <v>73542829.70850743</v>
      </c>
      <c r="G7463" s="6">
        <v>147309000.4209406</v>
      </c>
      <c r="H7463" s="6">
        <f>NPV(Supuestos!$B$22,C7463:G7463)+B7463</f>
        <v>109760423.7847425</v>
      </c>
      <c r="I7463" s="2">
        <f>IFERROR(IRR(B7463:G7463),"")</f>
        <v>0.3424236880200903</v>
      </c>
      <c r="J7463" s="2">
        <f>IFERROR(MIRR(B7463:G7463,Supuestos!$B$22,Supuestos!$B$22),"")</f>
        <v>0.25599976302756744</v>
      </c>
      <c r="K7463" s="6">
        <v>8556.539653795475</v>
      </c>
      <c r="L7463" s="6">
        <v>38989.32978297622</v>
      </c>
      <c r="M7463" s="6">
        <v>149380434.01872456</v>
      </c>
      <c r="N7463" s="6">
        <v>3315.5938766896725</v>
      </c>
      <c r="O7463" s="6">
        <v>106947158.94007687</v>
      </c>
    </row>
    <row r="7464">
      <c r="A7464">
        <v>7460</v>
      </c>
      <c r="B7464" s="6">
        <v>-162677546.24023548</v>
      </c>
      <c r="C7464" s="6">
        <v>42069857.56752916</v>
      </c>
      <c r="D7464" s="6">
        <v>47029919.80226128</v>
      </c>
      <c r="E7464" s="6">
        <v>66203989.492072895</v>
      </c>
      <c r="F7464" s="6">
        <v>64265824.79031125</v>
      </c>
      <c r="G7464" s="6">
        <v>87662393.20759766</v>
      </c>
      <c r="H7464" s="6">
        <f>NPV(Supuestos!$B$22,C7464:G7464)+B7464</f>
        <v>38679268.353505984</v>
      </c>
      <c r="I7464" s="2">
        <f>IFERROR(IRR(B7464:G7464),"")</f>
        <v>0.22330686791085883</v>
      </c>
      <c r="J7464" s="2">
        <f>IFERROR(MIRR(B7464:G7464,Supuestos!$B$22,Supuestos!$B$22),"")</f>
        <v>0.18968666905798548</v>
      </c>
      <c r="K7464" s="6">
        <v>7760.537196455897</v>
      </c>
      <c r="L7464" s="6">
        <v>39320.12393906177</v>
      </c>
      <c r="M7464" s="6">
        <v>138265923.4883679</v>
      </c>
      <c r="N7464" s="6">
        <v>3331.745553482324</v>
      </c>
      <c r="O7464" s="6">
        <v>109261303.15988807</v>
      </c>
    </row>
    <row r="7465">
      <c r="A7465">
        <v>7461</v>
      </c>
      <c r="B7465" s="6">
        <v>-172649720.00713292</v>
      </c>
      <c r="C7465" s="6">
        <v>68639638.87802635</v>
      </c>
      <c r="D7465" s="6">
        <v>77142961.42100857</v>
      </c>
      <c r="E7465" s="6">
        <v>73433992.31708178</v>
      </c>
      <c r="F7465" s="6">
        <v>87578874.89427546</v>
      </c>
      <c r="G7465" s="6">
        <v>126578622.65489896</v>
      </c>
      <c r="H7465" s="6">
        <f>NPV(Supuestos!$B$22,C7465:G7465)+B7465</f>
        <v>114080041.25747804</v>
      </c>
      <c r="I7465" s="2">
        <f>IFERROR(IRR(B7465:G7465),"")</f>
        <v>0.3645517564356493</v>
      </c>
      <c r="J7465" s="2">
        <f>IFERROR(MIRR(B7465:G7465,Supuestos!$B$22,Supuestos!$B$22),"")</f>
        <v>0.26172942166609303</v>
      </c>
      <c r="K7465" s="6">
        <v>8565.810589707724</v>
      </c>
      <c r="L7465" s="6">
        <v>41203.25680698916</v>
      </c>
      <c r="M7465" s="6">
        <v>144414576.52811256</v>
      </c>
      <c r="N7465" s="6">
        <v>3579.947748904427</v>
      </c>
      <c r="O7465" s="6">
        <v>103929638.08250773</v>
      </c>
    </row>
    <row r="7466">
      <c r="A7466">
        <v>7462</v>
      </c>
      <c r="B7466" s="6">
        <v>-154175270.42705306</v>
      </c>
      <c r="C7466" s="6">
        <v>40707121.47081749</v>
      </c>
      <c r="D7466" s="6">
        <v>32811947.594742864</v>
      </c>
      <c r="E7466" s="6">
        <v>37143843.15859684</v>
      </c>
      <c r="F7466" s="6">
        <v>43703425.19122584</v>
      </c>
      <c r="G7466" s="6">
        <v>85181838.56601615</v>
      </c>
      <c r="H7466" s="6">
        <f>NPV(Supuestos!$B$22,C7466:G7466)+B7466</f>
        <v>1968209.0504830033</v>
      </c>
      <c r="I7466" s="2">
        <f>IFERROR(IRR(B7466:G7466),"")</f>
        <v>0.1446616544098998</v>
      </c>
      <c r="J7466" s="2">
        <f>IFERROR(MIRR(B7466:G7466,Supuestos!$B$22,Supuestos!$B$22),"")</f>
        <v>0.14289590895347337</v>
      </c>
      <c r="K7466" s="6">
        <v>7568.948771275612</v>
      </c>
      <c r="L7466" s="6">
        <v>36791.496902589446</v>
      </c>
      <c r="M7466" s="6">
        <v>131897434.00511347</v>
      </c>
      <c r="N7466" s="6">
        <v>3288.000515817354</v>
      </c>
      <c r="O7466" s="6">
        <v>110153687.62942164</v>
      </c>
    </row>
    <row r="7467">
      <c r="A7467">
        <v>7463</v>
      </c>
      <c r="B7467" s="6">
        <v>-166010244.5649835</v>
      </c>
      <c r="C7467" s="6">
        <v>58011733.91245016</v>
      </c>
      <c r="D7467" s="6">
        <v>32495217.486877874</v>
      </c>
      <c r="E7467" s="6">
        <v>58316544.22895126</v>
      </c>
      <c r="F7467" s="6">
        <v>46590376.52665152</v>
      </c>
      <c r="G7467" s="6">
        <v>78282926.03916077</v>
      </c>
      <c r="H7467" s="6">
        <f>NPV(Supuestos!$B$22,C7467:G7467)+B7467</f>
        <v>17486204.08355912</v>
      </c>
      <c r="I7467" s="2">
        <f>IFERROR(IRR(B7467:G7467),"")</f>
        <v>0.18058380849491973</v>
      </c>
      <c r="J7467" s="2">
        <f>IFERROR(MIRR(B7467:G7467,Supuestos!$B$22,Supuestos!$B$22),"")</f>
        <v>0.16306344513514115</v>
      </c>
      <c r="K7467" s="6">
        <v>8104.371746611464</v>
      </c>
      <c r="L7467" s="6">
        <v>35329.418334339665</v>
      </c>
      <c r="M7467" s="6">
        <v>143104425.38314033</v>
      </c>
      <c r="N7467" s="6">
        <v>3392.3304895249507</v>
      </c>
      <c r="O7467" s="6">
        <v>110552355.57213889</v>
      </c>
    </row>
    <row r="7468">
      <c r="A7468">
        <v>7464</v>
      </c>
      <c r="B7468" s="6">
        <v>-169663212.91191056</v>
      </c>
      <c r="C7468" s="6">
        <v>42251516.62891928</v>
      </c>
      <c r="D7468" s="6">
        <v>33733438.510255665</v>
      </c>
      <c r="E7468" s="6">
        <v>34685367.29727517</v>
      </c>
      <c r="F7468" s="6">
        <v>38354693.814310744</v>
      </c>
      <c r="G7468" s="6">
        <v>79926229.43793143</v>
      </c>
      <c r="H7468" s="6">
        <f>NPV(Supuestos!$B$22,C7468:G7468)+B7468</f>
        <v>-19011821.73241639</v>
      </c>
      <c r="I7468" s="2">
        <f>IFERROR(IRR(B7468:G7468),"")</f>
        <v>0.0969020950717954</v>
      </c>
      <c r="J7468" s="2">
        <f>IFERROR(MIRR(B7468:G7468,Supuestos!$B$22,Supuestos!$B$22),"")</f>
        <v>0.11322241721826831</v>
      </c>
      <c r="K7468" s="6">
        <v>7477.999546659705</v>
      </c>
      <c r="L7468" s="6">
        <v>39015.881391934556</v>
      </c>
      <c r="M7468" s="6">
        <v>146322353.44299734</v>
      </c>
      <c r="N7468" s="6">
        <v>3424.4691296480596</v>
      </c>
      <c r="O7468" s="6">
        <v>113261775.40115456</v>
      </c>
    </row>
    <row r="7469">
      <c r="A7469">
        <v>7465</v>
      </c>
      <c r="B7469" s="6">
        <v>-167964233.79433253</v>
      </c>
      <c r="C7469" s="6">
        <v>57381526.704780385</v>
      </c>
      <c r="D7469" s="6">
        <v>52297344.50426332</v>
      </c>
      <c r="E7469" s="6">
        <v>47421331.826471284</v>
      </c>
      <c r="F7469" s="6">
        <v>55190403.28511099</v>
      </c>
      <c r="G7469" s="6">
        <v>91346071.66757038</v>
      </c>
      <c r="H7469" s="6">
        <f>NPV(Supuestos!$B$22,C7469:G7469)+B7469</f>
        <v>34739031.939931035</v>
      </c>
      <c r="I7469" s="2">
        <f>IFERROR(IRR(B7469:G7469),"")</f>
        <v>0.21746998545373966</v>
      </c>
      <c r="J7469" s="2">
        <f>IFERROR(MIRR(B7469:G7469,Supuestos!$B$22,Supuestos!$B$22),"")</f>
        <v>0.1836781689820235</v>
      </c>
      <c r="K7469" s="6">
        <v>8679.262753111932</v>
      </c>
      <c r="L7469" s="6">
        <v>32890.0364788062</v>
      </c>
      <c r="M7469" s="6">
        <v>145127332.3096129</v>
      </c>
      <c r="N7469" s="6">
        <v>3327.406418261429</v>
      </c>
      <c r="O7469" s="6">
        <v>109176840.34069632</v>
      </c>
    </row>
    <row r="7470">
      <c r="A7470">
        <v>7466</v>
      </c>
      <c r="B7470" s="6">
        <v>-181673050.99840826</v>
      </c>
      <c r="C7470" s="6">
        <v>53400151.444905326</v>
      </c>
      <c r="D7470" s="6">
        <v>42554064.248074554</v>
      </c>
      <c r="E7470" s="6">
        <v>54860595.97280978</v>
      </c>
      <c r="F7470" s="6">
        <v>47265608.82415868</v>
      </c>
      <c r="G7470" s="6">
        <v>86355982.6738221</v>
      </c>
      <c r="H7470" s="6">
        <f>NPV(Supuestos!$B$22,C7470:G7470)+B7470</f>
        <v>7778123.561464742</v>
      </c>
      <c r="I7470" s="2">
        <f>IFERROR(IRR(B7470:G7470),"")</f>
        <v>0.15638466297324305</v>
      </c>
      <c r="J7470" s="2">
        <f>IFERROR(MIRR(B7470:G7470,Supuestos!$B$22,Supuestos!$B$22),"")</f>
        <v>0.14959855654403165</v>
      </c>
      <c r="K7470" s="6">
        <v>7650.37607812687</v>
      </c>
      <c r="L7470" s="6">
        <v>39270.93226517257</v>
      </c>
      <c r="M7470" s="6">
        <v>157638058.9370309</v>
      </c>
      <c r="N7470" s="6">
        <v>3446.7180543889604</v>
      </c>
      <c r="O7470" s="6">
        <v>109060826.45416085</v>
      </c>
    </row>
    <row r="7471">
      <c r="A7471">
        <v>7467</v>
      </c>
      <c r="B7471" s="6">
        <v>-163185465.570112</v>
      </c>
      <c r="C7471" s="6">
        <v>97430021.40732194</v>
      </c>
      <c r="D7471" s="6">
        <v>86430691.52382077</v>
      </c>
      <c r="E7471" s="6">
        <v>88688563.27626412</v>
      </c>
      <c r="F7471" s="6">
        <v>81927079.60437118</v>
      </c>
      <c r="G7471" s="6">
        <v>142722792.31425917</v>
      </c>
      <c r="H7471" s="6">
        <f>NPV(Supuestos!$B$22,C7471:G7471)+B7471</f>
        <v>171280484.1383597</v>
      </c>
      <c r="I7471" s="2">
        <f>IFERROR(IRR(B7471:G7471),"")</f>
        <v>0.5057293201784776</v>
      </c>
      <c r="J7471" s="2">
        <f>IFERROR(MIRR(B7471:G7471,Supuestos!$B$22,Supuestos!$B$22),"")</f>
        <v>0.3159486369307991</v>
      </c>
      <c r="K7471" s="6">
        <v>9063.265591936593</v>
      </c>
      <c r="L7471" s="6">
        <v>40678.465779961254</v>
      </c>
      <c r="M7471" s="6">
        <v>133691086.43120854</v>
      </c>
      <c r="N7471" s="6">
        <v>3426.738408083717</v>
      </c>
      <c r="O7471" s="6">
        <v>106762408.8636866</v>
      </c>
    </row>
    <row r="7472">
      <c r="A7472">
        <v>7468</v>
      </c>
      <c r="B7472" s="6">
        <v>-170562105.40232232</v>
      </c>
      <c r="C7472" s="6">
        <v>61056126.14301871</v>
      </c>
      <c r="D7472" s="6">
        <v>69615064.12821954</v>
      </c>
      <c r="E7472" s="6">
        <v>54578505.45297767</v>
      </c>
      <c r="F7472" s="6">
        <v>82060453.94854115</v>
      </c>
      <c r="G7472" s="6">
        <v>106599221.87801144</v>
      </c>
      <c r="H7472" s="6">
        <f>NPV(Supuestos!$B$22,C7472:G7472)+B7472</f>
        <v>77352039.72652364</v>
      </c>
      <c r="I7472" s="2">
        <f>IFERROR(IRR(B7472:G7472),"")</f>
        <v>0.29966474350417577</v>
      </c>
      <c r="J7472" s="2">
        <f>IFERROR(MIRR(B7472:G7472,Supuestos!$B$22,Supuestos!$B$22),"")</f>
        <v>0.2285380249754143</v>
      </c>
      <c r="K7472" s="6">
        <v>8232.885019015614</v>
      </c>
      <c r="L7472" s="6">
        <v>38992.59132902342</v>
      </c>
      <c r="M7472" s="6">
        <v>144880383.72189713</v>
      </c>
      <c r="N7472" s="6">
        <v>3351.992803843071</v>
      </c>
      <c r="O7472" s="6">
        <v>108715860.82736874</v>
      </c>
    </row>
    <row r="7473">
      <c r="A7473">
        <v>7469</v>
      </c>
      <c r="B7473" s="6">
        <v>-174281504.12873617</v>
      </c>
      <c r="C7473" s="6">
        <v>67979282.87930888</v>
      </c>
      <c r="D7473" s="6">
        <v>62245465.46386582</v>
      </c>
      <c r="E7473" s="6">
        <v>82121990.94890685</v>
      </c>
      <c r="F7473" s="6">
        <v>81368417.00759594</v>
      </c>
      <c r="G7473" s="6">
        <v>122083250.48716646</v>
      </c>
      <c r="H7473" s="6">
        <f>NPV(Supuestos!$B$22,C7473:G7473)+B7473</f>
        <v>100258164.63592553</v>
      </c>
      <c r="I7473" s="2">
        <f>IFERROR(IRR(B7473:G7473),"")</f>
        <v>0.3363880644074526</v>
      </c>
      <c r="J7473" s="2">
        <f>IFERROR(MIRR(B7473:G7473,Supuestos!$B$22,Supuestos!$B$22),"")</f>
        <v>0.24846281770526946</v>
      </c>
      <c r="K7473" s="6">
        <v>8047.613838060165</v>
      </c>
      <c r="L7473" s="6">
        <v>45063.90338805245</v>
      </c>
      <c r="M7473" s="6">
        <v>145268952.7285204</v>
      </c>
      <c r="N7473" s="6">
        <v>3407.1547362953424</v>
      </c>
      <c r="O7473" s="6">
        <v>111532630.67543703</v>
      </c>
    </row>
    <row r="7474">
      <c r="A7474">
        <v>7470</v>
      </c>
      <c r="B7474" s="6">
        <v>-156311095.3288256</v>
      </c>
      <c r="C7474" s="6">
        <v>44619124.52851438</v>
      </c>
      <c r="D7474" s="6">
        <v>56976705.8755047</v>
      </c>
      <c r="E7474" s="6">
        <v>37884921.80987576</v>
      </c>
      <c r="F7474" s="6">
        <v>47130894.71981351</v>
      </c>
      <c r="G7474" s="6">
        <v>92141881.4059822</v>
      </c>
      <c r="H7474" s="6">
        <f>NPV(Supuestos!$B$22,C7474:G7474)+B7474</f>
        <v>28002334.852372102</v>
      </c>
      <c r="I7474" s="2">
        <f>IFERROR(IRR(B7474:G7474),"")</f>
        <v>0.2056177194561062</v>
      </c>
      <c r="J7474" s="2">
        <f>IFERROR(MIRR(B7474:G7474,Supuestos!$B$22,Supuestos!$B$22),"")</f>
        <v>0.17819801415320757</v>
      </c>
      <c r="K7474" s="6">
        <v>8132.646237471424</v>
      </c>
      <c r="L7474" s="6">
        <v>37092.090448437404</v>
      </c>
      <c r="M7474" s="6">
        <v>132178547.34279087</v>
      </c>
      <c r="N7474" s="6">
        <v>3483.6693424731493</v>
      </c>
      <c r="O7474" s="6">
        <v>112465315.70069207</v>
      </c>
    </row>
    <row r="7475">
      <c r="A7475">
        <v>7471</v>
      </c>
      <c r="B7475" s="6">
        <v>-180476561.29359257</v>
      </c>
      <c r="C7475" s="6">
        <v>91623622.68073663</v>
      </c>
      <c r="D7475" s="6">
        <v>89726095.3388525</v>
      </c>
      <c r="E7475" s="6">
        <v>80799134.14821641</v>
      </c>
      <c r="F7475" s="6">
        <v>91937126.38064407</v>
      </c>
      <c r="G7475" s="6">
        <v>128792664.32574812</v>
      </c>
      <c r="H7475" s="6">
        <f>NPV(Supuestos!$B$22,C7475:G7475)+B7475</f>
        <v>144798501.7909435</v>
      </c>
      <c r="I7475" s="2">
        <f>IFERROR(IRR(B7475:G7475),"")</f>
        <v>0.4254757385091415</v>
      </c>
      <c r="J7475" s="2">
        <f>IFERROR(MIRR(B7475:G7475,Supuestos!$B$22,Supuestos!$B$22),"")</f>
        <v>0.2825397783900614</v>
      </c>
      <c r="K7475" s="6">
        <v>8586.448216207236</v>
      </c>
      <c r="L7475" s="6">
        <v>42392.54127532012</v>
      </c>
      <c r="M7475" s="6">
        <v>151356452.46047544</v>
      </c>
      <c r="N7475" s="6">
        <v>3439.9376345177493</v>
      </c>
      <c r="O7475" s="6">
        <v>105115140.93577081</v>
      </c>
    </row>
    <row r="7476">
      <c r="A7476">
        <v>7472</v>
      </c>
      <c r="B7476" s="6">
        <v>-155784211.73302326</v>
      </c>
      <c r="C7476" s="6">
        <v>73693811.68308787</v>
      </c>
      <c r="D7476" s="6">
        <v>88433852.60644017</v>
      </c>
      <c r="E7476" s="6">
        <v>80658210.43347374</v>
      </c>
      <c r="F7476" s="6">
        <v>75802962.5839742</v>
      </c>
      <c r="G7476" s="6">
        <v>141552012.02170083</v>
      </c>
      <c r="H7476" s="6">
        <f>NPV(Supuestos!$B$22,C7476:G7476)+B7476</f>
        <v>149747573.8477898</v>
      </c>
      <c r="I7476" s="2">
        <f>IFERROR(IRR(B7476:G7476),"")</f>
        <v>0.4604418324588957</v>
      </c>
      <c r="J7476" s="2">
        <f>IFERROR(MIRR(B7476:G7476,Supuestos!$B$22,Supuestos!$B$22),"")</f>
        <v>0.3044019601174701</v>
      </c>
      <c r="K7476" s="6">
        <v>8558.133349814609</v>
      </c>
      <c r="L7476" s="6">
        <v>43656.77896142981</v>
      </c>
      <c r="M7476" s="6">
        <v>125894568.85499948</v>
      </c>
      <c r="N7476" s="6">
        <v>3467.4064621018865</v>
      </c>
      <c r="O7476" s="6">
        <v>111498270.32952666</v>
      </c>
    </row>
    <row r="7477">
      <c r="A7477">
        <v>7473</v>
      </c>
      <c r="B7477" s="6">
        <v>-152914626.0213209</v>
      </c>
      <c r="C7477" s="6">
        <v>84133737.22080818</v>
      </c>
      <c r="D7477" s="6">
        <v>68904398.66559488</v>
      </c>
      <c r="E7477" s="6">
        <v>61030681.23192543</v>
      </c>
      <c r="F7477" s="6">
        <v>77588539.50043066</v>
      </c>
      <c r="G7477" s="6">
        <v>118007313.48892023</v>
      </c>
      <c r="H7477" s="6">
        <f>NPV(Supuestos!$B$22,C7477:G7477)+B7477</f>
        <v>122328511.42407644</v>
      </c>
      <c r="I7477" s="2">
        <f>IFERROR(IRR(B7477:G7477),"")</f>
        <v>0.4251958127554756</v>
      </c>
      <c r="J7477" s="2">
        <f>IFERROR(MIRR(B7477:G7477,Supuestos!$B$22,Supuestos!$B$22),"")</f>
        <v>0.2822075974674254</v>
      </c>
      <c r="K7477" s="6">
        <v>8563.626515194177</v>
      </c>
      <c r="L7477" s="6">
        <v>39180.47623755257</v>
      </c>
      <c r="M7477" s="6">
        <v>126072468.80645368</v>
      </c>
      <c r="N7477" s="6">
        <v>3493.068734339128</v>
      </c>
      <c r="O7477" s="6">
        <v>106144927.65314782</v>
      </c>
    </row>
    <row r="7478">
      <c r="A7478">
        <v>7474</v>
      </c>
      <c r="B7478" s="6">
        <v>-188082605.79974166</v>
      </c>
      <c r="C7478" s="6">
        <v>46020698.88902895</v>
      </c>
      <c r="D7478" s="6">
        <v>40346112.40403207</v>
      </c>
      <c r="E7478" s="6">
        <v>48157080.76129898</v>
      </c>
      <c r="F7478" s="6">
        <v>47011666.17333007</v>
      </c>
      <c r="G7478" s="6">
        <v>65971953.14415574</v>
      </c>
      <c r="H7478" s="6">
        <f>NPV(Supuestos!$B$22,C7478:G7478)+B7478</f>
        <v>-22065444.93709755</v>
      </c>
      <c r="I7478" s="2">
        <f>IFERROR(IRR(B7478:G7478),"")</f>
        <v>0.0928207908873836</v>
      </c>
      <c r="J7478" s="2">
        <f>IFERROR(MIRR(B7478:G7478,Supuestos!$B$22,Supuestos!$B$22),"")</f>
        <v>0.11189997692218734</v>
      </c>
      <c r="K7478" s="6">
        <v>7507.202212991263</v>
      </c>
      <c r="L7478" s="6">
        <v>40014.62544671459</v>
      </c>
      <c r="M7478" s="6">
        <v>164050775.02329427</v>
      </c>
      <c r="N7478" s="6">
        <v>3527.0288095499077</v>
      </c>
      <c r="O7478" s="6">
        <v>114539701.29261917</v>
      </c>
    </row>
    <row r="7479">
      <c r="A7479">
        <v>7475</v>
      </c>
      <c r="B7479" s="6">
        <v>-182020975.1340842</v>
      </c>
      <c r="C7479" s="6">
        <v>35492854.172436155</v>
      </c>
      <c r="D7479" s="6">
        <v>15623003.376830997</v>
      </c>
      <c r="E7479" s="6">
        <v>57194147.52403392</v>
      </c>
      <c r="F7479" s="6">
        <v>48072207.88390662</v>
      </c>
      <c r="G7479" s="6">
        <v>77289284.82944626</v>
      </c>
      <c r="H7479" s="6">
        <f>NPV(Supuestos!$B$22,C7479:G7479)+B7479</f>
        <v>-31656839.44995611</v>
      </c>
      <c r="I7479" s="2">
        <f>IFERROR(IRR(B7479:G7479),"")</f>
        <v>0.07568118624866244</v>
      </c>
      <c r="J7479" s="2">
        <f>IFERROR(MIRR(B7479:G7479,Supuestos!$B$22,Supuestos!$B$22),"")</f>
        <v>0.09725966883579118</v>
      </c>
      <c r="K7479" s="6">
        <v>7418.196913560966</v>
      </c>
      <c r="L7479" s="6">
        <v>37027.72273266072</v>
      </c>
      <c r="M7479" s="6">
        <v>160046660.054755</v>
      </c>
      <c r="N7479" s="6">
        <v>3405.6060129466155</v>
      </c>
      <c r="O7479" s="6">
        <v>107041311.44106276</v>
      </c>
    </row>
    <row r="7480">
      <c r="A7480">
        <v>7476</v>
      </c>
      <c r="B7480" s="6">
        <v>-158399602.26158524</v>
      </c>
      <c r="C7480" s="6">
        <v>39562848.372406915</v>
      </c>
      <c r="D7480" s="6">
        <v>49867165.78662026</v>
      </c>
      <c r="E7480" s="6">
        <v>43922481.10512071</v>
      </c>
      <c r="F7480" s="6">
        <v>60895682.298033655</v>
      </c>
      <c r="G7480" s="6">
        <v>79770108.47256917</v>
      </c>
      <c r="H7480" s="6">
        <f>NPV(Supuestos!$B$22,C7480:G7480)+B7480</f>
        <v>21807466.33209604</v>
      </c>
      <c r="I7480" s="2">
        <f>IFERROR(IRR(B7480:G7480),"")</f>
        <v>0.18979674376215863</v>
      </c>
      <c r="J7480" s="2">
        <f>IFERROR(MIRR(B7480:G7480,Supuestos!$B$22,Supuestos!$B$22),"")</f>
        <v>0.16979133047603323</v>
      </c>
      <c r="K7480" s="6">
        <v>8152.725070402743</v>
      </c>
      <c r="L7480" s="6">
        <v>34858.23726296132</v>
      </c>
      <c r="M7480" s="6">
        <v>135664432.2740819</v>
      </c>
      <c r="N7480" s="6">
        <v>3380.4008729135</v>
      </c>
      <c r="O7480" s="6">
        <v>107510044.11337472</v>
      </c>
    </row>
    <row r="7481">
      <c r="A7481">
        <v>7477</v>
      </c>
      <c r="B7481" s="6">
        <v>-179599648.3271714</v>
      </c>
      <c r="C7481" s="6">
        <v>41546984.195895076</v>
      </c>
      <c r="D7481" s="6">
        <v>32075775.72912218</v>
      </c>
      <c r="E7481" s="6">
        <v>30516806.899539225</v>
      </c>
      <c r="F7481" s="6">
        <v>33753244.31845254</v>
      </c>
      <c r="G7481" s="6">
        <v>70459550.99224858</v>
      </c>
      <c r="H7481" s="6">
        <f>NPV(Supuestos!$B$22,C7481:G7481)+B7481</f>
        <v>-41296568.90318512</v>
      </c>
      <c r="I7481" s="2">
        <f>IFERROR(IRR(B7481:G7481),"")</f>
        <v>0.04704155854003769</v>
      </c>
      <c r="J7481" s="2">
        <f>IFERROR(MIRR(B7481:G7481,Supuestos!$B$22,Supuestos!$B$22),"")</f>
        <v>0.08195730876167073</v>
      </c>
      <c r="K7481" s="6">
        <v>8005.257702668069</v>
      </c>
      <c r="L7481" s="6">
        <v>31070.334753327716</v>
      </c>
      <c r="M7481" s="6">
        <v>159701565.3984872</v>
      </c>
      <c r="N7481" s="6">
        <v>3310.6370229584477</v>
      </c>
      <c r="O7481" s="6">
        <v>107360909.76671259</v>
      </c>
    </row>
    <row r="7482">
      <c r="A7482">
        <v>7478</v>
      </c>
      <c r="B7482" s="6">
        <v>-166938339.18944913</v>
      </c>
      <c r="C7482" s="6">
        <v>80290478.88286343</v>
      </c>
      <c r="D7482" s="6">
        <v>78644040.00466082</v>
      </c>
      <c r="E7482" s="6">
        <v>91945396.88748144</v>
      </c>
      <c r="F7482" s="6">
        <v>89304850.84718353</v>
      </c>
      <c r="G7482" s="6">
        <v>144477754.13482708</v>
      </c>
      <c r="H7482" s="6">
        <f>NPV(Supuestos!$B$22,C7482:G7482)+B7482</f>
        <v>153979323.53570145</v>
      </c>
      <c r="I7482" s="2">
        <f>IFERROR(IRR(B7482:G7482),"")</f>
        <v>0.4456236644903795</v>
      </c>
      <c r="J7482" s="2">
        <f>IFERROR(MIRR(B7482:G7482,Supuestos!$B$22,Supuestos!$B$22),"")</f>
        <v>0.29918906854964744</v>
      </c>
      <c r="K7482" s="6">
        <v>8491.016313743674</v>
      </c>
      <c r="L7482" s="6">
        <v>46641.72815098181</v>
      </c>
      <c r="M7482" s="6">
        <v>135255485.21895438</v>
      </c>
      <c r="N7482" s="6">
        <v>3515.4960536397994</v>
      </c>
      <c r="O7482" s="6">
        <v>112992706.47888647</v>
      </c>
    </row>
    <row r="7483">
      <c r="A7483">
        <v>7479</v>
      </c>
      <c r="B7483" s="6">
        <v>-173007321.6367306</v>
      </c>
      <c r="C7483" s="6">
        <v>44536313.92661901</v>
      </c>
      <c r="D7483" s="6">
        <v>69448541.96621287</v>
      </c>
      <c r="E7483" s="6">
        <v>61458680.495759375</v>
      </c>
      <c r="F7483" s="6">
        <v>63241458.33801651</v>
      </c>
      <c r="G7483" s="6">
        <v>119027146.06424719</v>
      </c>
      <c r="H7483" s="6">
        <f>NPV(Supuestos!$B$22,C7483:G7483)+B7483</f>
        <v>60243867.17278564</v>
      </c>
      <c r="I7483" s="2">
        <f>IFERROR(IRR(B7483:G7483),"")</f>
        <v>0.2584442378032331</v>
      </c>
      <c r="J7483" s="2">
        <f>IFERROR(MIRR(B7483:G7483,Supuestos!$B$22,Supuestos!$B$22),"")</f>
        <v>0.21019882785709898</v>
      </c>
      <c r="K7483" s="6">
        <v>8024.183299554776</v>
      </c>
      <c r="L7483" s="6">
        <v>40722.09047561624</v>
      </c>
      <c r="M7483" s="6">
        <v>146866400.17133874</v>
      </c>
      <c r="N7483" s="6">
        <v>3444.822311370323</v>
      </c>
      <c r="O7483" s="6">
        <v>107906644.87626809</v>
      </c>
    </row>
    <row r="7484">
      <c r="A7484">
        <v>7480</v>
      </c>
      <c r="B7484" s="6">
        <v>-176348517.83283177</v>
      </c>
      <c r="C7484" s="6">
        <v>71843002.25393489</v>
      </c>
      <c r="D7484" s="6">
        <v>72723231.94546938</v>
      </c>
      <c r="E7484" s="6">
        <v>75871867.70049259</v>
      </c>
      <c r="F7484" s="6">
        <v>74096633.95129564</v>
      </c>
      <c r="G7484" s="6">
        <v>125686402.83147024</v>
      </c>
      <c r="H7484" s="6">
        <f>NPV(Supuestos!$B$22,C7484:G7484)+B7484</f>
        <v>102989909.45808434</v>
      </c>
      <c r="I7484" s="2">
        <f>IFERROR(IRR(B7484:G7484),"")</f>
        <v>0.3439673115771943</v>
      </c>
      <c r="J7484" s="2">
        <f>IFERROR(MIRR(B7484:G7484,Supuestos!$B$22,Supuestos!$B$22),"")</f>
        <v>0.24984634726379373</v>
      </c>
      <c r="K7484" s="6">
        <v>7786.822249023731</v>
      </c>
      <c r="L7484" s="6">
        <v>45460.69901378125</v>
      </c>
      <c r="M7484" s="6">
        <v>148028967.2298971</v>
      </c>
      <c r="N7484" s="6">
        <v>3360.8059383928776</v>
      </c>
      <c r="O7484" s="6">
        <v>103632436.08739436</v>
      </c>
    </row>
    <row r="7485">
      <c r="A7485">
        <v>7481</v>
      </c>
      <c r="B7485" s="6">
        <v>-186099557.0579395</v>
      </c>
      <c r="C7485" s="6">
        <v>89119157.09836608</v>
      </c>
      <c r="D7485" s="6">
        <v>96043997.97998458</v>
      </c>
      <c r="E7485" s="6">
        <v>93978208.53788936</v>
      </c>
      <c r="F7485" s="6">
        <v>96885825.06458546</v>
      </c>
      <c r="G7485" s="6">
        <v>142609692.30033237</v>
      </c>
      <c r="H7485" s="6">
        <f>NPV(Supuestos!$B$22,C7485:G7485)+B7485</f>
        <v>160841685.4002543</v>
      </c>
      <c r="I7485" s="2">
        <f>IFERROR(IRR(B7485:G7485),"")</f>
        <v>0.4372976678799339</v>
      </c>
      <c r="J7485" s="2">
        <f>IFERROR(MIRR(B7485:G7485,Supuestos!$B$22,Supuestos!$B$22),"")</f>
        <v>0.29123999460080996</v>
      </c>
      <c r="K7485" s="6">
        <v>8963.648059080984</v>
      </c>
      <c r="L7485" s="6">
        <v>40719.143907948295</v>
      </c>
      <c r="M7485" s="6">
        <v>156900191.0373059</v>
      </c>
      <c r="N7485" s="6">
        <v>3286.8652294389904</v>
      </c>
      <c r="O7485" s="6">
        <v>105120685.65968144</v>
      </c>
    </row>
    <row r="7486">
      <c r="A7486">
        <v>7482</v>
      </c>
      <c r="B7486" s="6">
        <v>-150543783.5628443</v>
      </c>
      <c r="C7486" s="6">
        <v>40820617.55871284</v>
      </c>
      <c r="D7486" s="6">
        <v>22932688.50630389</v>
      </c>
      <c r="E7486" s="6">
        <v>30911255.95585774</v>
      </c>
      <c r="F7486" s="6">
        <v>32019806.375653096</v>
      </c>
      <c r="G7486" s="6">
        <v>79797324.76399557</v>
      </c>
      <c r="H7486" s="6">
        <f>NPV(Supuestos!$B$22,C7486:G7486)+B7486</f>
        <v>-15823522.032057479</v>
      </c>
      <c r="I7486" s="2">
        <f>IFERROR(IRR(B7486:G7486),"")</f>
        <v>0.10036797766023382</v>
      </c>
      <c r="J7486" s="2">
        <f>IFERROR(MIRR(B7486:G7486,Supuestos!$B$22,Supuestos!$B$22),"")</f>
        <v>0.11495892787883344</v>
      </c>
      <c r="K7486" s="6">
        <v>7971.532121701963</v>
      </c>
      <c r="L7486" s="6">
        <v>33055.83649510927</v>
      </c>
      <c r="M7486" s="6">
        <v>129463330.56840499</v>
      </c>
      <c r="N7486" s="6">
        <v>3311.035728765031</v>
      </c>
      <c r="O7486" s="6">
        <v>116377577.8550032</v>
      </c>
    </row>
    <row r="7487">
      <c r="A7487">
        <v>7483</v>
      </c>
      <c r="B7487" s="6">
        <v>-182168930.06549957</v>
      </c>
      <c r="C7487" s="6">
        <v>63193110.9890462</v>
      </c>
      <c r="D7487" s="6">
        <v>70276030.47968793</v>
      </c>
      <c r="E7487" s="6">
        <v>73326193.57303299</v>
      </c>
      <c r="F7487" s="6">
        <v>70287069.65219192</v>
      </c>
      <c r="G7487" s="6">
        <v>129179484.94483364</v>
      </c>
      <c r="H7487" s="6">
        <f>NPV(Supuestos!$B$22,C7487:G7487)+B7487</f>
        <v>85539203.22457993</v>
      </c>
      <c r="I7487" s="2">
        <f>IFERROR(IRR(B7487:G7487),"")</f>
        <v>0.30207347164387316</v>
      </c>
      <c r="J7487" s="2">
        <f>IFERROR(MIRR(B7487:G7487,Supuestos!$B$22,Supuestos!$B$22),"")</f>
        <v>0.2312388284103355</v>
      </c>
      <c r="K7487" s="6">
        <v>8313.309636165252</v>
      </c>
      <c r="L7487" s="6">
        <v>41831.54537985094</v>
      </c>
      <c r="M7487" s="6">
        <v>154348242.92133966</v>
      </c>
      <c r="N7487" s="6">
        <v>3429.157269963374</v>
      </c>
      <c r="O7487" s="6">
        <v>112700930.26966566</v>
      </c>
    </row>
    <row r="7488">
      <c r="A7488">
        <v>7484</v>
      </c>
      <c r="B7488" s="6">
        <v>-173850969.7851695</v>
      </c>
      <c r="C7488" s="6">
        <v>66071990.16704923</v>
      </c>
      <c r="D7488" s="6">
        <v>66311548.68901123</v>
      </c>
      <c r="E7488" s="6">
        <v>62692263.89111919</v>
      </c>
      <c r="F7488" s="6">
        <v>78996026.93551025</v>
      </c>
      <c r="G7488" s="6">
        <v>112039350.19416004</v>
      </c>
      <c r="H7488" s="6">
        <f>NPV(Supuestos!$B$22,C7488:G7488)+B7488</f>
        <v>82408709.42297651</v>
      </c>
      <c r="I7488" s="2">
        <f>IFERROR(IRR(B7488:G7488),"")</f>
        <v>0.3071289871105496</v>
      </c>
      <c r="J7488" s="2">
        <f>IFERROR(MIRR(B7488:G7488,Supuestos!$B$22,Supuestos!$B$22),"")</f>
        <v>0.2319851796241752</v>
      </c>
      <c r="K7488" s="6">
        <v>8925.775680261859</v>
      </c>
      <c r="L7488" s="6">
        <v>35711.94047669153</v>
      </c>
      <c r="M7488" s="6">
        <v>148350428.20102453</v>
      </c>
      <c r="N7488" s="6">
        <v>3408.363702489684</v>
      </c>
      <c r="O7488" s="6">
        <v>108805131.83401883</v>
      </c>
    </row>
    <row r="7489">
      <c r="A7489">
        <v>7485</v>
      </c>
      <c r="B7489" s="6">
        <v>-154532981.36746275</v>
      </c>
      <c r="C7489" s="6">
        <v>56236175.145264514</v>
      </c>
      <c r="D7489" s="6">
        <v>52623446.84881889</v>
      </c>
      <c r="E7489" s="6">
        <v>39441966.96527366</v>
      </c>
      <c r="F7489" s="6">
        <v>33382425.576139823</v>
      </c>
      <c r="G7489" s="6">
        <v>95567980.5614562</v>
      </c>
      <c r="H7489" s="6">
        <f>NPV(Supuestos!$B$22,C7489:G7489)+B7489</f>
        <v>31311324.875205953</v>
      </c>
      <c r="I7489" s="2">
        <f>IFERROR(IRR(B7489:G7489),"")</f>
        <v>0.21729981525502468</v>
      </c>
      <c r="J7489" s="2">
        <f>IFERROR(MIRR(B7489:G7489,Supuestos!$B$22,Supuestos!$B$22),"")</f>
        <v>0.18285215833163737</v>
      </c>
      <c r="K7489" s="6">
        <v>7622.256442919044</v>
      </c>
      <c r="L7489" s="6">
        <v>38466.354031682466</v>
      </c>
      <c r="M7489" s="6">
        <v>131076948.17917502</v>
      </c>
      <c r="N7489" s="6">
        <v>3200.0384191051126</v>
      </c>
      <c r="O7489" s="6">
        <v>108326983.6150768</v>
      </c>
    </row>
    <row r="7490">
      <c r="A7490">
        <v>7486</v>
      </c>
      <c r="B7490" s="6">
        <v>-145826449.09372076</v>
      </c>
      <c r="C7490" s="6">
        <v>34031254.0150049</v>
      </c>
      <c r="D7490" s="6">
        <v>50709055.17264509</v>
      </c>
      <c r="E7490" s="6">
        <v>40238383.78074287</v>
      </c>
      <c r="F7490" s="6">
        <v>36802371.00523582</v>
      </c>
      <c r="G7490" s="6">
        <v>96706836.42244571</v>
      </c>
      <c r="H7490" s="6">
        <f>NPV(Supuestos!$B$22,C7490:G7490)+B7490</f>
        <v>22220720.87703914</v>
      </c>
      <c r="I7490" s="2">
        <f>IFERROR(IRR(B7490:G7490),"")</f>
        <v>0.1935736277614719</v>
      </c>
      <c r="J7490" s="2">
        <f>IFERROR(MIRR(B7490:G7490,Supuestos!$B$22,Supuestos!$B$22),"")</f>
        <v>0.17279966108644884</v>
      </c>
      <c r="K7490" s="6">
        <v>8331.058920669871</v>
      </c>
      <c r="L7490" s="6">
        <v>33775.70920136185</v>
      </c>
      <c r="M7490" s="6">
        <v>123315455.21820419</v>
      </c>
      <c r="N7490" s="6">
        <v>3500.6221004451313</v>
      </c>
      <c r="O7490" s="6">
        <v>108716333.3760459</v>
      </c>
    </row>
    <row r="7491">
      <c r="A7491">
        <v>7487</v>
      </c>
      <c r="B7491" s="6">
        <v>-180652674.5138178</v>
      </c>
      <c r="C7491" s="6">
        <v>62979587.671902366</v>
      </c>
      <c r="D7491" s="6">
        <v>74652135.20116617</v>
      </c>
      <c r="E7491" s="6">
        <v>68101679.06463446</v>
      </c>
      <c r="F7491" s="6">
        <v>59651158.96365383</v>
      </c>
      <c r="G7491" s="6">
        <v>102805655.10362032</v>
      </c>
      <c r="H7491" s="6">
        <f>NPV(Supuestos!$B$22,C7491:G7491)+B7491</f>
        <v>66713975.896844044</v>
      </c>
      <c r="I7491" s="2">
        <f>IFERROR(IRR(B7491:G7491),"")</f>
        <v>0.2766059269003936</v>
      </c>
      <c r="J7491" s="2">
        <f>IFERROR(MIRR(B7491:G7491,Supuestos!$B$22,Supuestos!$B$22),"")</f>
        <v>0.2139595106201253</v>
      </c>
      <c r="K7491" s="6">
        <v>8841.312188971478</v>
      </c>
      <c r="L7491" s="6">
        <v>34901.04342338522</v>
      </c>
      <c r="M7491" s="6">
        <v>155966992.8636579</v>
      </c>
      <c r="N7491" s="6">
        <v>3380.6859356040754</v>
      </c>
      <c r="O7491" s="6">
        <v>107809893.23034452</v>
      </c>
    </row>
    <row r="7492">
      <c r="A7492">
        <v>7488</v>
      </c>
      <c r="B7492" s="6">
        <v>-160731895.39140818</v>
      </c>
      <c r="C7492" s="6">
        <v>69400406.33435607</v>
      </c>
      <c r="D7492" s="6">
        <v>61137556.889472336</v>
      </c>
      <c r="E7492" s="6">
        <v>56476389.45692432</v>
      </c>
      <c r="F7492" s="6">
        <v>79634411.41793755</v>
      </c>
      <c r="G7492" s="6">
        <v>108795780.04280941</v>
      </c>
      <c r="H7492" s="6">
        <f>NPV(Supuestos!$B$22,C7492:G7492)+B7492</f>
        <v>88964056.41186637</v>
      </c>
      <c r="I7492" s="2">
        <f>IFERROR(IRR(B7492:G7492),"")</f>
        <v>0.3350716757867235</v>
      </c>
      <c r="J7492" s="2">
        <f>IFERROR(MIRR(B7492:G7492,Supuestos!$B$22,Supuestos!$B$22),"")</f>
        <v>0.2449925092201677</v>
      </c>
      <c r="K7492" s="6">
        <v>7659.328366881362</v>
      </c>
      <c r="L7492" s="6">
        <v>44611.97960891051</v>
      </c>
      <c r="M7492" s="6">
        <v>133396071.31770729</v>
      </c>
      <c r="N7492" s="6">
        <v>3286.067762567351</v>
      </c>
      <c r="O7492" s="6">
        <v>107934232.1804233</v>
      </c>
    </row>
    <row r="7493">
      <c r="A7493">
        <v>7489</v>
      </c>
      <c r="B7493" s="6">
        <v>-164993760.59698424</v>
      </c>
      <c r="C7493" s="6">
        <v>76420496.2051797</v>
      </c>
      <c r="D7493" s="6">
        <v>66560621.14228785</v>
      </c>
      <c r="E7493" s="6">
        <v>78510730.6783764</v>
      </c>
      <c r="F7493" s="6">
        <v>74370935.31209198</v>
      </c>
      <c r="G7493" s="6">
        <v>133901119.92849223</v>
      </c>
      <c r="H7493" s="6">
        <f>NPV(Supuestos!$B$22,C7493:G7493)+B7493</f>
        <v>119828115.77933978</v>
      </c>
      <c r="I7493" s="2">
        <f>IFERROR(IRR(B7493:G7493),"")</f>
        <v>0.3880104965833675</v>
      </c>
      <c r="J7493" s="2">
        <f>IFERROR(MIRR(B7493:G7493,Supuestos!$B$22,Supuestos!$B$22),"")</f>
        <v>0.27152825653218393</v>
      </c>
      <c r="K7493" s="6">
        <v>8391.583455242586</v>
      </c>
      <c r="L7493" s="6">
        <v>41478.04726543065</v>
      </c>
      <c r="M7493" s="6">
        <v>137148440.98191562</v>
      </c>
      <c r="N7493" s="6">
        <v>3282.4055201373994</v>
      </c>
      <c r="O7493" s="6">
        <v>112154355.95190091</v>
      </c>
    </row>
    <row r="7494">
      <c r="A7494">
        <v>7490</v>
      </c>
      <c r="B7494" s="6">
        <v>-154357274.6409675</v>
      </c>
      <c r="C7494" s="6">
        <v>31810388.639924616</v>
      </c>
      <c r="D7494" s="6">
        <v>44087286.931664824</v>
      </c>
      <c r="E7494" s="6">
        <v>36782068.688546404</v>
      </c>
      <c r="F7494" s="6">
        <v>38884687.190765835</v>
      </c>
      <c r="G7494" s="6">
        <v>71599465.95565884</v>
      </c>
      <c r="H7494" s="6">
        <f>NPV(Supuestos!$B$22,C7494:G7494)+B7494</f>
        <v>-7493465.193170913</v>
      </c>
      <c r="I7494" s="2">
        <f>IFERROR(IRR(B7494:G7494),"")</f>
        <v>0.12166786863976188</v>
      </c>
      <c r="J7494" s="2">
        <f>IFERROR(MIRR(B7494:G7494,Supuestos!$B$22,Supuestos!$B$22),"")</f>
        <v>0.1287100415211464</v>
      </c>
      <c r="K7494" s="6">
        <v>7818.8650925021875</v>
      </c>
      <c r="L7494" s="6">
        <v>34539.379258926645</v>
      </c>
      <c r="M7494" s="6">
        <v>132752574.89662224</v>
      </c>
      <c r="N7494" s="6">
        <v>3409.471390644709</v>
      </c>
      <c r="O7494" s="6">
        <v>106663489.61007667</v>
      </c>
    </row>
    <row r="7495">
      <c r="A7495">
        <v>7491</v>
      </c>
      <c r="B7495" s="6">
        <v>-174613691.37764537</v>
      </c>
      <c r="C7495" s="6">
        <v>53232372.60490862</v>
      </c>
      <c r="D7495" s="6">
        <v>46008552.00696404</v>
      </c>
      <c r="E7495" s="6">
        <v>68276418.03508613</v>
      </c>
      <c r="F7495" s="6">
        <v>72246035.88241874</v>
      </c>
      <c r="G7495" s="6">
        <v>104159844.2726577</v>
      </c>
      <c r="H7495" s="6">
        <f>NPV(Supuestos!$B$22,C7495:G7495)+B7495</f>
        <v>50440908.67812726</v>
      </c>
      <c r="I7495" s="2">
        <f>IFERROR(IRR(B7495:G7495),"")</f>
        <v>0.2403307262023929</v>
      </c>
      <c r="J7495" s="2">
        <f>IFERROR(MIRR(B7495:G7495,Supuestos!$B$22,Supuestos!$B$22),"")</f>
        <v>0.19935229767781837</v>
      </c>
      <c r="K7495" s="6">
        <v>8315.06878214303</v>
      </c>
      <c r="L7495" s="6">
        <v>37007.53264833689</v>
      </c>
      <c r="M7495" s="6">
        <v>149996077.02337936</v>
      </c>
      <c r="N7495" s="6">
        <v>3272.610017315795</v>
      </c>
      <c r="O7495" s="6">
        <v>107416563.07461007</v>
      </c>
    </row>
    <row r="7496">
      <c r="A7496">
        <v>7492</v>
      </c>
      <c r="B7496" s="6">
        <v>-159495647.21094796</v>
      </c>
      <c r="C7496" s="6">
        <v>44521258.17417481</v>
      </c>
      <c r="D7496" s="6">
        <v>41688678.56318779</v>
      </c>
      <c r="E7496" s="6">
        <v>33012880.21693269</v>
      </c>
      <c r="F7496" s="6">
        <v>52110826.38404472</v>
      </c>
      <c r="G7496" s="6">
        <v>76975191.81595376</v>
      </c>
      <c r="H7496" s="6">
        <f>NPV(Supuestos!$B$22,C7496:G7496)+B7496</f>
        <v>4751221.40473114</v>
      </c>
      <c r="I7496" s="2">
        <f>IFERROR(IRR(B7496:G7496),"")</f>
        <v>0.15123753138595172</v>
      </c>
      <c r="J7496" s="2">
        <f>IFERROR(MIRR(B7496:G7496,Supuestos!$B$22,Supuestos!$B$22),"")</f>
        <v>0.1467123872983931</v>
      </c>
      <c r="K7496" s="6">
        <v>8114.719179825091</v>
      </c>
      <c r="L7496" s="6">
        <v>33179.771251817365</v>
      </c>
      <c r="M7496" s="6">
        <v>137956085.11820143</v>
      </c>
      <c r="N7496" s="6">
        <v>3394.613205982993</v>
      </c>
      <c r="O7496" s="6">
        <v>108511097.64832574</v>
      </c>
    </row>
    <row r="7497">
      <c r="A7497">
        <v>7493</v>
      </c>
      <c r="B7497" s="6">
        <v>-164253236.9960841</v>
      </c>
      <c r="C7497" s="6">
        <v>48571893.659121715</v>
      </c>
      <c r="D7497" s="6">
        <v>65453261.88817491</v>
      </c>
      <c r="E7497" s="6">
        <v>56058038.93673675</v>
      </c>
      <c r="F7497" s="6">
        <v>59689231.596188344</v>
      </c>
      <c r="G7497" s="6">
        <v>76195083.69479302</v>
      </c>
      <c r="H7497" s="6">
        <f>NPV(Supuestos!$B$22,C7497:G7497)+B7497</f>
        <v>41469582.10699101</v>
      </c>
      <c r="I7497" s="2">
        <f>IFERROR(IRR(B7497:G7497),"")</f>
        <v>0.23480728967536782</v>
      </c>
      <c r="J7497" s="2">
        <f>IFERROR(MIRR(B7497:G7497,Supuestos!$B$22,Supuestos!$B$22),"")</f>
        <v>0.19250046570149504</v>
      </c>
      <c r="K7497" s="6">
        <v>7209.589275079259</v>
      </c>
      <c r="L7497" s="6">
        <v>46392.23962746469</v>
      </c>
      <c r="M7497" s="6">
        <v>137495717.534878</v>
      </c>
      <c r="N7497" s="6">
        <v>3403.3177657052875</v>
      </c>
      <c r="O7497" s="6">
        <v>112597526.77303489</v>
      </c>
    </row>
    <row r="7498">
      <c r="A7498">
        <v>7494</v>
      </c>
      <c r="B7498" s="6">
        <v>-191675059.06309918</v>
      </c>
      <c r="C7498" s="6">
        <v>83149897.65889663</v>
      </c>
      <c r="D7498" s="6">
        <v>91335673.37874556</v>
      </c>
      <c r="E7498" s="6">
        <v>89420481.329224</v>
      </c>
      <c r="F7498" s="6">
        <v>95405049.15390588</v>
      </c>
      <c r="G7498" s="6">
        <v>133872659.354357</v>
      </c>
      <c r="H7498" s="6">
        <f>NPV(Supuestos!$B$22,C7498:G7498)+B7498</f>
        <v>137916272.62217546</v>
      </c>
      <c r="I7498" s="2">
        <f>IFERROR(IRR(B7498:G7498),"")</f>
        <v>0.3902028469029155</v>
      </c>
      <c r="J7498" s="2">
        <f>IFERROR(MIRR(B7498:G7498,Supuestos!$B$22,Supuestos!$B$22),"")</f>
        <v>0.2705357406194897</v>
      </c>
      <c r="K7498" s="6">
        <v>8423.934906136657</v>
      </c>
      <c r="L7498" s="6">
        <v>42624.581219831445</v>
      </c>
      <c r="M7498" s="6">
        <v>162949723.25532356</v>
      </c>
      <c r="N7498" s="6">
        <v>3155.6289229542017</v>
      </c>
      <c r="O7498" s="6">
        <v>105959175.01328386</v>
      </c>
    </row>
    <row r="7499">
      <c r="A7499">
        <v>7495</v>
      </c>
      <c r="B7499" s="6">
        <v>-174424974.79361776</v>
      </c>
      <c r="C7499" s="6">
        <v>23809709.672636025</v>
      </c>
      <c r="D7499" s="6">
        <v>19007866.38099057</v>
      </c>
      <c r="E7499" s="6">
        <v>19075983.71201257</v>
      </c>
      <c r="F7499" s="6">
        <v>22603274.823914222</v>
      </c>
      <c r="G7499" s="6">
        <v>63234198.48361638</v>
      </c>
      <c r="H7499" s="6">
        <f>NPV(Supuestos!$B$22,C7499:G7499)+B7499</f>
        <v>-79812768.50412974</v>
      </c>
      <c r="I7499" s="2">
        <f>IFERROR(IRR(B7499:G7499),"")</f>
        <v>-0.044958129424276204</v>
      </c>
      <c r="J7499" s="2">
        <f>IFERROR(MIRR(B7499:G7499,Supuestos!$B$22,Supuestos!$B$22),"")</f>
        <v>0.00872445917407827</v>
      </c>
      <c r="K7499" s="6">
        <v>7206.210428546612</v>
      </c>
      <c r="L7499" s="6">
        <v>34125.63301285067</v>
      </c>
      <c r="M7499" s="6">
        <v>154751655.39378104</v>
      </c>
      <c r="N7499" s="6">
        <v>3461.775358517965</v>
      </c>
      <c r="O7499" s="6">
        <v>110265843.51395805</v>
      </c>
    </row>
    <row r="7500">
      <c r="A7500">
        <v>7496</v>
      </c>
      <c r="B7500" s="6">
        <v>-158402358.02056372</v>
      </c>
      <c r="C7500" s="6">
        <v>71436916.7997961</v>
      </c>
      <c r="D7500" s="6">
        <v>83635518.68262327</v>
      </c>
      <c r="E7500" s="6">
        <v>79225753.14406498</v>
      </c>
      <c r="F7500" s="6">
        <v>63847700.48787683</v>
      </c>
      <c r="G7500" s="6">
        <v>128557808.49533318</v>
      </c>
      <c r="H7500" s="6">
        <f>NPV(Supuestos!$B$22,C7500:G7500)+B7500</f>
        <v>126663408.16502336</v>
      </c>
      <c r="I7500" s="2">
        <f>IFERROR(IRR(B7500:G7500),"")</f>
        <v>0.416463761802954</v>
      </c>
      <c r="J7500" s="2">
        <f>IFERROR(MIRR(B7500:G7500,Supuestos!$B$22,Supuestos!$B$22),"")</f>
        <v>0.2821579690465874</v>
      </c>
      <c r="K7500" s="6">
        <v>9224.950285048622</v>
      </c>
      <c r="L7500" s="6">
        <v>36101.680664498854</v>
      </c>
      <c r="M7500" s="6">
        <v>131759461.27362749</v>
      </c>
      <c r="N7500" s="6">
        <v>3266.5850950715444</v>
      </c>
      <c r="O7500" s="6">
        <v>113906792.88182588</v>
      </c>
    </row>
    <row r="7501">
      <c r="A7501">
        <v>7497</v>
      </c>
      <c r="B7501" s="6">
        <v>-178478731.91691208</v>
      </c>
      <c r="C7501" s="6">
        <v>112133640.0205342</v>
      </c>
      <c r="D7501" s="6">
        <v>107201211.68863794</v>
      </c>
      <c r="E7501" s="6">
        <v>87262911.44777934</v>
      </c>
      <c r="F7501" s="6">
        <v>110555863.87269507</v>
      </c>
      <c r="G7501" s="6">
        <v>174002038.0437335</v>
      </c>
      <c r="H7501" s="6">
        <f>NPV(Supuestos!$B$22,C7501:G7501)+B7501</f>
        <v>217101093.90285677</v>
      </c>
      <c r="I7501" s="2">
        <f>IFERROR(IRR(B7501:G7501),"")</f>
        <v>0.5520006889540752</v>
      </c>
      <c r="J7501" s="2">
        <f>IFERROR(MIRR(B7501:G7501,Supuestos!$B$22,Supuestos!$B$22),"")</f>
        <v>0.33670134175249866</v>
      </c>
      <c r="K7501" s="6">
        <v>8958.797459391519</v>
      </c>
      <c r="L7501" s="6">
        <v>44361.64785229151</v>
      </c>
      <c r="M7501" s="6">
        <v>146684570.47102964</v>
      </c>
      <c r="N7501" s="6">
        <v>3231.642847352972</v>
      </c>
      <c r="O7501" s="6">
        <v>109637689.2940005</v>
      </c>
    </row>
    <row r="7502">
      <c r="A7502">
        <v>7498</v>
      </c>
      <c r="B7502" s="6">
        <v>-180354188.5764529</v>
      </c>
      <c r="C7502" s="6">
        <v>70790093.99365903</v>
      </c>
      <c r="D7502" s="6">
        <v>66169013.499615654</v>
      </c>
      <c r="E7502" s="6">
        <v>57976895.18849096</v>
      </c>
      <c r="F7502" s="6">
        <v>63730650.064619385</v>
      </c>
      <c r="G7502" s="6">
        <v>107024225.04248676</v>
      </c>
      <c r="H7502" s="6">
        <f>NPV(Supuestos!$B$22,C7502:G7502)+B7502</f>
        <v>65108735.0128265</v>
      </c>
      <c r="I7502" s="2">
        <f>IFERROR(IRR(B7502:G7502),"")</f>
        <v>0.27425942149409316</v>
      </c>
      <c r="J7502" s="2">
        <f>IFERROR(MIRR(B7502:G7502,Supuestos!$B$22,Supuestos!$B$22),"")</f>
        <v>0.21248614674469946</v>
      </c>
      <c r="K7502" s="6">
        <v>8725.634126629946</v>
      </c>
      <c r="L7502" s="6">
        <v>38028.283460228304</v>
      </c>
      <c r="M7502" s="6">
        <v>153808517.54143488</v>
      </c>
      <c r="N7502" s="6">
        <v>3635.750386926035</v>
      </c>
      <c r="O7502" s="6">
        <v>111716299.06005949</v>
      </c>
    </row>
    <row r="7503">
      <c r="A7503">
        <v>7499</v>
      </c>
      <c r="B7503" s="6">
        <v>-185090136.44384894</v>
      </c>
      <c r="C7503" s="6">
        <v>35810487.486632526</v>
      </c>
      <c r="D7503" s="6">
        <v>55242306.27298465</v>
      </c>
      <c r="E7503" s="6">
        <v>52299478.602565385</v>
      </c>
      <c r="F7503" s="6">
        <v>44513876.27276534</v>
      </c>
      <c r="G7503" s="6">
        <v>96421452.23191687</v>
      </c>
      <c r="H7503" s="6">
        <f>NPV(Supuestos!$B$22,C7503:G7503)+B7503</f>
        <v>564460.1933053359</v>
      </c>
      <c r="I7503" s="2">
        <f>IFERROR(IRR(B7503:G7503),"")</f>
        <v>0.14111562986983675</v>
      </c>
      <c r="J7503" s="2">
        <f>IFERROR(MIRR(B7503:G7503,Supuestos!$B$22,Supuestos!$B$22),"")</f>
        <v>0.14069447362754284</v>
      </c>
      <c r="K7503" s="6">
        <v>7491.105088094777</v>
      </c>
      <c r="L7503" s="6">
        <v>40771.74557073765</v>
      </c>
      <c r="M7503" s="6">
        <v>160656101.98821226</v>
      </c>
      <c r="N7503" s="6">
        <v>3364.154249491791</v>
      </c>
      <c r="O7503" s="6">
        <v>110050303.42788328</v>
      </c>
    </row>
    <row r="7504">
      <c r="A7504">
        <v>7500</v>
      </c>
      <c r="B7504" s="6">
        <v>-167073515.5177552</v>
      </c>
      <c r="C7504" s="6">
        <v>35766051.92374621</v>
      </c>
      <c r="D7504" s="6">
        <v>29328921.70413327</v>
      </c>
      <c r="E7504" s="6">
        <v>47108965.616565324</v>
      </c>
      <c r="F7504" s="6">
        <v>35849152.117072895</v>
      </c>
      <c r="G7504" s="6">
        <v>80757780.08804056</v>
      </c>
      <c r="H7504" s="6">
        <f>NPV(Supuestos!$B$22,C7504:G7504)+B7504</f>
        <v>-18166286.604831114</v>
      </c>
      <c r="I7504" s="2">
        <f>IFERROR(IRR(B7504:G7504),"")</f>
        <v>0.09939153476094972</v>
      </c>
      <c r="J7504" s="2">
        <f>IFERROR(MIRR(B7504:G7504,Supuestos!$B$22,Supuestos!$B$22),"")</f>
        <v>0.11405462378089326</v>
      </c>
      <c r="K7504" s="6">
        <v>7752.530952897088</v>
      </c>
      <c r="L7504" s="6">
        <v>37598.449228670695</v>
      </c>
      <c r="M7504" s="6">
        <v>143754864.20365927</v>
      </c>
      <c r="N7504" s="6">
        <v>3518.952106218785</v>
      </c>
      <c r="O7504" s="6">
        <v>116757372.246315</v>
      </c>
    </row>
    <row r="7505">
      <c r="A7505">
        <v>7501</v>
      </c>
      <c r="B7505" s="6">
        <v>-180471254.08915824</v>
      </c>
      <c r="C7505" s="6">
        <v>72882066.99594665</v>
      </c>
      <c r="D7505" s="6">
        <v>73678543.04962347</v>
      </c>
      <c r="E7505" s="6">
        <v>65735679.597652</v>
      </c>
      <c r="F7505" s="6">
        <v>61679497.6330854</v>
      </c>
      <c r="G7505" s="6">
        <v>108957268.04792814</v>
      </c>
      <c r="H7505" s="6">
        <f>NPV(Supuestos!$B$22,C7505:G7505)+B7505</f>
        <v>77631546.21986577</v>
      </c>
      <c r="I7505" s="2">
        <f>IFERROR(IRR(B7505:G7505),"")</f>
        <v>0.3001405045872885</v>
      </c>
      <c r="J7505" s="2">
        <f>IFERROR(MIRR(B7505:G7505,Supuestos!$B$22,Supuestos!$B$22),"")</f>
        <v>0.22456484471926452</v>
      </c>
      <c r="K7505" s="6">
        <v>8000.842322978708</v>
      </c>
      <c r="L7505" s="6">
        <v>42704.91449572134</v>
      </c>
      <c r="M7505" s="6">
        <v>153137231.1054339</v>
      </c>
      <c r="N7505" s="6">
        <v>3488.167244258026</v>
      </c>
      <c r="O7505" s="6">
        <v>108564447.82449941</v>
      </c>
    </row>
    <row r="7506">
      <c r="A7506">
        <v>7502</v>
      </c>
      <c r="B7506" s="6">
        <v>-194096809.19418085</v>
      </c>
      <c r="C7506" s="6">
        <v>71016328.77180144</v>
      </c>
      <c r="D7506" s="6">
        <v>90909074.45767435</v>
      </c>
      <c r="E7506" s="6">
        <v>82425395.33723842</v>
      </c>
      <c r="F7506" s="6">
        <v>86235254.61884436</v>
      </c>
      <c r="G7506" s="6">
        <v>133829294.25409338</v>
      </c>
      <c r="H7506" s="6">
        <f>NPV(Supuestos!$B$22,C7506:G7506)+B7506</f>
        <v>114349526.22981633</v>
      </c>
      <c r="I7506" s="2">
        <f>IFERROR(IRR(B7506:G7506),"")</f>
        <v>0.34392095054561245</v>
      </c>
      <c r="J7506" s="2">
        <f>IFERROR(MIRR(B7506:G7506,Supuestos!$B$22,Supuestos!$B$22),"")</f>
        <v>0.2506537657465693</v>
      </c>
      <c r="K7506" s="6">
        <v>8965.035616641237</v>
      </c>
      <c r="L7506" s="6">
        <v>37533.89342988127</v>
      </c>
      <c r="M7506" s="6">
        <v>167177393.8797727</v>
      </c>
      <c r="N7506" s="6">
        <v>3333.8018090464175</v>
      </c>
      <c r="O7506" s="6">
        <v>107103473.79191272</v>
      </c>
    </row>
    <row r="7507">
      <c r="A7507">
        <v>7503</v>
      </c>
      <c r="B7507" s="6">
        <v>-163879958.56225258</v>
      </c>
      <c r="C7507" s="6">
        <v>43029240.60289559</v>
      </c>
      <c r="D7507" s="6">
        <v>45775753.60206487</v>
      </c>
      <c r="E7507" s="6">
        <v>50540628.97508761</v>
      </c>
      <c r="F7507" s="6">
        <v>63906471.86864929</v>
      </c>
      <c r="G7507" s="6">
        <v>92993093.22689259</v>
      </c>
      <c r="H7507" s="6">
        <f>NPV(Supuestos!$B$22,C7507:G7507)+B7507</f>
        <v>29336890.505867958</v>
      </c>
      <c r="I7507" s="2">
        <f>IFERROR(IRR(B7507:G7507),"")</f>
        <v>0.20292545269737627</v>
      </c>
      <c r="J7507" s="2">
        <f>IFERROR(MIRR(B7507:G7507,Supuestos!$B$22,Supuestos!$B$22),"")</f>
        <v>0.17817195685355114</v>
      </c>
      <c r="K7507" s="6">
        <v>8400.843997799078</v>
      </c>
      <c r="L7507" s="6">
        <v>34506.55683824203</v>
      </c>
      <c r="M7507" s="6">
        <v>140689222.49031192</v>
      </c>
      <c r="N7507" s="6">
        <v>3454.904449917376</v>
      </c>
      <c r="O7507" s="6">
        <v>110277288.04235911</v>
      </c>
    </row>
    <row r="7508">
      <c r="A7508">
        <v>7504</v>
      </c>
      <c r="B7508" s="6">
        <v>-166839742.19865608</v>
      </c>
      <c r="C7508" s="6">
        <v>16956071.74145104</v>
      </c>
      <c r="D7508" s="6">
        <v>39652617.6062356</v>
      </c>
      <c r="E7508" s="6">
        <v>38317681.81114751</v>
      </c>
      <c r="F7508" s="6">
        <v>16049206.263566332</v>
      </c>
      <c r="G7508" s="6">
        <v>61265046.19320955</v>
      </c>
      <c r="H7508" s="6">
        <f>NPV(Supuestos!$B$22,C7508:G7508)+B7508</f>
        <v>-54269685.89135443</v>
      </c>
      <c r="I7508" s="2">
        <f>IFERROR(IRR(B7508:G7508),"")</f>
        <v>0.009504099041549698</v>
      </c>
      <c r="J7508" s="2">
        <f>IFERROR(MIRR(B7508:G7508,Supuestos!$B$22,Supuestos!$B$22),"")</f>
        <v>0.05373043979976844</v>
      </c>
      <c r="K7508" s="6">
        <v>7165.6092647439</v>
      </c>
      <c r="L7508" s="6">
        <v>36334.20176081066</v>
      </c>
      <c r="M7508" s="6">
        <v>146011206.77750897</v>
      </c>
      <c r="N7508" s="6">
        <v>3475.5644377941885</v>
      </c>
      <c r="O7508" s="6">
        <v>107031680.22423215</v>
      </c>
    </row>
    <row r="7509">
      <c r="A7509">
        <v>7505</v>
      </c>
      <c r="B7509" s="6">
        <v>-164863820.6189919</v>
      </c>
      <c r="C7509" s="6">
        <v>58062706.050330475</v>
      </c>
      <c r="D7509" s="6">
        <v>45815752.69921091</v>
      </c>
      <c r="E7509" s="6">
        <v>65679079.329780996</v>
      </c>
      <c r="F7509" s="6">
        <v>41301285.39370084</v>
      </c>
      <c r="G7509" s="6">
        <v>101238063.29712239</v>
      </c>
      <c r="H7509" s="6">
        <f>NPV(Supuestos!$B$22,C7509:G7509)+B7509</f>
        <v>42687173.65186329</v>
      </c>
      <c r="I7509" s="2">
        <f>IFERROR(IRR(B7509:G7509),"")</f>
        <v>0.23513172250305006</v>
      </c>
      <c r="J7509" s="2">
        <f>IFERROR(MIRR(B7509:G7509,Supuestos!$B$22,Supuestos!$B$22),"")</f>
        <v>0.1937262468606502</v>
      </c>
      <c r="K7509" s="6">
        <v>7979.117980664473</v>
      </c>
      <c r="L7509" s="6">
        <v>39055.98942731926</v>
      </c>
      <c r="M7509" s="6">
        <v>139933232.81961873</v>
      </c>
      <c r="N7509" s="6">
        <v>3434.4428493330875</v>
      </c>
      <c r="O7509" s="6">
        <v>108498989.21931332</v>
      </c>
    </row>
    <row r="7510">
      <c r="A7510">
        <v>7506</v>
      </c>
      <c r="B7510" s="6">
        <v>-171327802.5116595</v>
      </c>
      <c r="C7510" s="6">
        <v>53542802.35379682</v>
      </c>
      <c r="D7510" s="6">
        <v>42251347.17467563</v>
      </c>
      <c r="E7510" s="6">
        <v>49838285.90616588</v>
      </c>
      <c r="F7510" s="6">
        <v>55414947.31762966</v>
      </c>
      <c r="G7510" s="6">
        <v>85113526.85665938</v>
      </c>
      <c r="H7510" s="6">
        <f>NPV(Supuestos!$B$22,C7510:G7510)+B7510</f>
        <v>18805427.20293277</v>
      </c>
      <c r="I7510" s="2">
        <f>IFERROR(IRR(B7510:G7510),"")</f>
        <v>0.18121551686057338</v>
      </c>
      <c r="J7510" s="2">
        <f>IFERROR(MIRR(B7510:G7510,Supuestos!$B$22,Supuestos!$B$22),"")</f>
        <v>0.1639943908680659</v>
      </c>
      <c r="K7510" s="6">
        <v>8007.09604986715</v>
      </c>
      <c r="L7510" s="6">
        <v>36364.40715632225</v>
      </c>
      <c r="M7510" s="6">
        <v>148033938.4398876</v>
      </c>
      <c r="N7510" s="6">
        <v>3360.214322681228</v>
      </c>
      <c r="O7510" s="6">
        <v>109075148.54734957</v>
      </c>
    </row>
    <row r="7511">
      <c r="A7511">
        <v>7507</v>
      </c>
      <c r="B7511" s="6">
        <v>-172371699.7578975</v>
      </c>
      <c r="C7511" s="6">
        <v>47850733.923332706</v>
      </c>
      <c r="D7511" s="6">
        <v>49233199.69073263</v>
      </c>
      <c r="E7511" s="6">
        <v>47851747.98599252</v>
      </c>
      <c r="F7511" s="6">
        <v>49846238.23415762</v>
      </c>
      <c r="G7511" s="6">
        <v>83242178.20262374</v>
      </c>
      <c r="H7511" s="6">
        <f>NPV(Supuestos!$B$22,C7511:G7511)+B7511</f>
        <v>12530897.091799777</v>
      </c>
      <c r="I7511" s="2">
        <f>IFERROR(IRR(B7511:G7511),"")</f>
        <v>0.1675189886886244</v>
      </c>
      <c r="J7511" s="2">
        <f>IFERROR(MIRR(B7511:G7511,Supuestos!$B$22,Supuestos!$B$22),"")</f>
        <v>0.15611293595959186</v>
      </c>
      <c r="K7511" s="6">
        <v>7646.393538117547</v>
      </c>
      <c r="L7511" s="6">
        <v>39378.11038805552</v>
      </c>
      <c r="M7511" s="6">
        <v>148283657.4527369</v>
      </c>
      <c r="N7511" s="6">
        <v>3386.156455427408</v>
      </c>
      <c r="O7511" s="6">
        <v>109934104.88980915</v>
      </c>
    </row>
    <row r="7512">
      <c r="A7512">
        <v>7508</v>
      </c>
      <c r="B7512" s="6">
        <v>-155035487.97618848</v>
      </c>
      <c r="C7512" s="6">
        <v>47928011.72568055</v>
      </c>
      <c r="D7512" s="6">
        <v>35227119.67423773</v>
      </c>
      <c r="E7512" s="6">
        <v>49136224.07088375</v>
      </c>
      <c r="F7512" s="6">
        <v>69320723.28748365</v>
      </c>
      <c r="G7512" s="6">
        <v>99926116.43197545</v>
      </c>
      <c r="H7512" s="6">
        <f>NPV(Supuestos!$B$22,C7512:G7512)+B7512</f>
        <v>40220230.64257759</v>
      </c>
      <c r="I7512" s="2">
        <f>IFERROR(IRR(B7512:G7512),"")</f>
        <v>0.22841171269943006</v>
      </c>
      <c r="J7512" s="2">
        <f>IFERROR(MIRR(B7512:G7512,Supuestos!$B$22,Supuestos!$B$22),"")</f>
        <v>0.19382145513371007</v>
      </c>
      <c r="K7512" s="6">
        <v>7464.767779237421</v>
      </c>
      <c r="L7512" s="6">
        <v>44310.46446657793</v>
      </c>
      <c r="M7512" s="6">
        <v>128574101.78153604</v>
      </c>
      <c r="N7512" s="6">
        <v>3533.543322328478</v>
      </c>
      <c r="O7512" s="6">
        <v>115004154.2249019</v>
      </c>
    </row>
    <row r="7513">
      <c r="A7513">
        <v>7509</v>
      </c>
      <c r="B7513" s="6">
        <v>-168390464.34076956</v>
      </c>
      <c r="C7513" s="6">
        <v>55403581.819773525</v>
      </c>
      <c r="D7513" s="6">
        <v>66103983.36532149</v>
      </c>
      <c r="E7513" s="6">
        <v>54988493.10475466</v>
      </c>
      <c r="F7513" s="6">
        <v>51988348.119947605</v>
      </c>
      <c r="G7513" s="6">
        <v>112633512.84611236</v>
      </c>
      <c r="H7513" s="6">
        <f>NPV(Supuestos!$B$22,C7513:G7513)+B7513</f>
        <v>57469296.80512239</v>
      </c>
      <c r="I7513" s="2">
        <f>IFERROR(IRR(B7513:G7513),"")</f>
        <v>0.2621552073346678</v>
      </c>
      <c r="J7513" s="2">
        <f>IFERROR(MIRR(B7513:G7513,Supuestos!$B$22,Supuestos!$B$22),"")</f>
        <v>0.20895218728817122</v>
      </c>
      <c r="K7513" s="6">
        <v>8233.370204158316</v>
      </c>
      <c r="L7513" s="6">
        <v>39272.889473600364</v>
      </c>
      <c r="M7513" s="6">
        <v>142522605.29891804</v>
      </c>
      <c r="N7513" s="6">
        <v>3499.705897923559</v>
      </c>
      <c r="O7513" s="6">
        <v>108543358.22438948</v>
      </c>
    </row>
    <row r="7514">
      <c r="A7514">
        <v>7510</v>
      </c>
      <c r="B7514" s="6">
        <v>-164857202.73657674</v>
      </c>
      <c r="C7514" s="6">
        <v>43968880.88536348</v>
      </c>
      <c r="D7514" s="6">
        <v>40607051.66411848</v>
      </c>
      <c r="E7514" s="6">
        <v>37420496.42606041</v>
      </c>
      <c r="F7514" s="6">
        <v>42287683.94431649</v>
      </c>
      <c r="G7514" s="6">
        <v>78726931.0944505</v>
      </c>
      <c r="H7514" s="6">
        <f>NPV(Supuestos!$B$22,C7514:G7514)+B7514</f>
        <v>-3858427.394535102</v>
      </c>
      <c r="I7514" s="2">
        <f>IFERROR(IRR(B7514:G7514),"")</f>
        <v>0.13103421076483296</v>
      </c>
      <c r="J7514" s="2">
        <f>IFERROR(MIRR(B7514:G7514,Supuestos!$B$22,Supuestos!$B$22),"")</f>
        <v>0.13461306604531198</v>
      </c>
      <c r="K7514" s="6">
        <v>7749.849025525395</v>
      </c>
      <c r="L7514" s="6">
        <v>35009.2364152616</v>
      </c>
      <c r="M7514" s="6">
        <v>143151898.99920046</v>
      </c>
      <c r="N7514" s="6">
        <v>3177.693310379982</v>
      </c>
      <c r="O7514" s="6">
        <v>113049604.28696556</v>
      </c>
    </row>
    <row r="7515">
      <c r="A7515">
        <v>7511</v>
      </c>
      <c r="B7515" s="6">
        <v>-173904733.70064455</v>
      </c>
      <c r="C7515" s="6">
        <v>89229230.80078188</v>
      </c>
      <c r="D7515" s="6">
        <v>94542893.77057585</v>
      </c>
      <c r="E7515" s="6">
        <v>91339331.39984556</v>
      </c>
      <c r="F7515" s="6">
        <v>92424663.32936658</v>
      </c>
      <c r="G7515" s="6">
        <v>132721574.60889652</v>
      </c>
      <c r="H7515" s="6">
        <f>NPV(Supuestos!$B$22,C7515:G7515)+B7515</f>
        <v>162419902.43191963</v>
      </c>
      <c r="I7515" s="2">
        <f>IFERROR(IRR(B7515:G7515),"")</f>
        <v>0.46442086399877036</v>
      </c>
      <c r="J7515" s="2">
        <f>IFERROR(MIRR(B7515:G7515,Supuestos!$B$22,Supuestos!$B$22),"")</f>
        <v>0.30075141437370445</v>
      </c>
      <c r="K7515" s="6">
        <v>9023.533159085666</v>
      </c>
      <c r="L7515" s="6">
        <v>40035.210131123225</v>
      </c>
      <c r="M7515" s="6">
        <v>145004010.00871232</v>
      </c>
      <c r="N7515" s="6">
        <v>3376.486956359198</v>
      </c>
      <c r="O7515" s="6">
        <v>108344686.786538</v>
      </c>
    </row>
    <row r="7516">
      <c r="A7516">
        <v>7512</v>
      </c>
      <c r="B7516" s="6">
        <v>-179993124.41619822</v>
      </c>
      <c r="C7516" s="6">
        <v>83365043.97123046</v>
      </c>
      <c r="D7516" s="6">
        <v>80047965.18148658</v>
      </c>
      <c r="E7516" s="6">
        <v>69891714.29847598</v>
      </c>
      <c r="F7516" s="6">
        <v>85270346.82949315</v>
      </c>
      <c r="G7516" s="6">
        <v>141495416.58168125</v>
      </c>
      <c r="H7516" s="6">
        <f>NPV(Supuestos!$B$22,C7516:G7516)+B7516</f>
        <v>125878509.56011015</v>
      </c>
      <c r="I7516" s="2">
        <f>IFERROR(IRR(B7516:G7516),"")</f>
        <v>0.38249183920505275</v>
      </c>
      <c r="J7516" s="2">
        <f>IFERROR(MIRR(B7516:G7516,Supuestos!$B$22,Supuestos!$B$22),"")</f>
        <v>0.26753951981421054</v>
      </c>
      <c r="K7516" s="6">
        <v>9262.980797124572</v>
      </c>
      <c r="L7516" s="6">
        <v>37092.48727820282</v>
      </c>
      <c r="M7516" s="6">
        <v>152506164.6261518</v>
      </c>
      <c r="N7516" s="6">
        <v>3429.067869608601</v>
      </c>
      <c r="O7516" s="6">
        <v>109616696.38830902</v>
      </c>
    </row>
    <row r="7517">
      <c r="A7517">
        <v>7513</v>
      </c>
      <c r="B7517" s="6">
        <v>-172598122.9335583</v>
      </c>
      <c r="C7517" s="6">
        <v>57198235.06917532</v>
      </c>
      <c r="D7517" s="6">
        <v>82831571.67484316</v>
      </c>
      <c r="E7517" s="6">
        <v>84977527.45450439</v>
      </c>
      <c r="F7517" s="6">
        <v>79995146.3480195</v>
      </c>
      <c r="G7517" s="6">
        <v>121474254.93192203</v>
      </c>
      <c r="H7517" s="6">
        <f>NPV(Supuestos!$B$22,C7517:G7517)+B7517</f>
        <v>109122852.73911655</v>
      </c>
      <c r="I7517" s="2">
        <f>IFERROR(IRR(B7517:G7517),"")</f>
        <v>0.35269993485376744</v>
      </c>
      <c r="J7517" s="2">
        <f>IFERROR(MIRR(B7517:G7517,Supuestos!$B$22,Supuestos!$B$22),"")</f>
        <v>0.2573653105703424</v>
      </c>
      <c r="K7517" s="6">
        <v>8198.180603642435</v>
      </c>
      <c r="L7517" s="6">
        <v>42930.601142421365</v>
      </c>
      <c r="M7517" s="6">
        <v>144441897.20647758</v>
      </c>
      <c r="N7517" s="6">
        <v>3351.586033652226</v>
      </c>
      <c r="O7517" s="6">
        <v>108994497.83134188</v>
      </c>
    </row>
    <row r="7518">
      <c r="A7518">
        <v>7514</v>
      </c>
      <c r="B7518" s="6">
        <v>-171014449.7080343</v>
      </c>
      <c r="C7518" s="6">
        <v>75132518.44662651</v>
      </c>
      <c r="D7518" s="6">
        <v>66752121.28373819</v>
      </c>
      <c r="E7518" s="6">
        <v>67662335.62694132</v>
      </c>
      <c r="F7518" s="6">
        <v>71240905.85620794</v>
      </c>
      <c r="G7518" s="6">
        <v>137883690.4502222</v>
      </c>
      <c r="H7518" s="6">
        <f>NPV(Supuestos!$B$22,C7518:G7518)+B7518</f>
        <v>105717810.72541817</v>
      </c>
      <c r="I7518" s="2">
        <f>IFERROR(IRR(B7518:G7518),"")</f>
        <v>0.35290295301368313</v>
      </c>
      <c r="J7518" s="2">
        <f>IFERROR(MIRR(B7518:G7518,Supuestos!$B$22,Supuestos!$B$22),"")</f>
        <v>0.25519224681058117</v>
      </c>
      <c r="K7518" s="6">
        <v>8377.576433111859</v>
      </c>
      <c r="L7518" s="6">
        <v>42830.16996438051</v>
      </c>
      <c r="M7518" s="6">
        <v>142309407.90645275</v>
      </c>
      <c r="N7518" s="6">
        <v>3530.9734070673585</v>
      </c>
      <c r="O7518" s="6">
        <v>112077155.21295018</v>
      </c>
    </row>
    <row r="7519">
      <c r="A7519">
        <v>7515</v>
      </c>
      <c r="B7519" s="6">
        <v>-172853147.60468936</v>
      </c>
      <c r="C7519" s="6">
        <v>56264962.68480154</v>
      </c>
      <c r="D7519" s="6">
        <v>63159036.24207257</v>
      </c>
      <c r="E7519" s="6">
        <v>55763939.94735868</v>
      </c>
      <c r="F7519" s="6">
        <v>74522511.67603767</v>
      </c>
      <c r="G7519" s="6">
        <v>109021943.30609196</v>
      </c>
      <c r="H7519" s="6">
        <f>NPV(Supuestos!$B$22,C7519:G7519)+B7519</f>
        <v>63485871.89826364</v>
      </c>
      <c r="I7519" s="2">
        <f>IFERROR(IRR(B7519:G7519),"")</f>
        <v>0.2686312059844643</v>
      </c>
      <c r="J7519" s="2">
        <f>IFERROR(MIRR(B7519:G7519,Supuestos!$B$22,Supuestos!$B$22),"")</f>
        <v>0.21360254566559123</v>
      </c>
      <c r="K7519" s="6">
        <v>8067.945200650898</v>
      </c>
      <c r="L7519" s="6">
        <v>40848.974752735</v>
      </c>
      <c r="M7519" s="6">
        <v>146487764.42006233</v>
      </c>
      <c r="N7519" s="6">
        <v>3446.742231709262</v>
      </c>
      <c r="O7519" s="6">
        <v>109274461.47615011</v>
      </c>
    </row>
    <row r="7520">
      <c r="A7520">
        <v>7516</v>
      </c>
      <c r="B7520" s="6">
        <v>-150554930.98140514</v>
      </c>
      <c r="C7520" s="6">
        <v>50847183.28392443</v>
      </c>
      <c r="D7520" s="6">
        <v>64658198.41605104</v>
      </c>
      <c r="E7520" s="6">
        <v>61942432.21238229</v>
      </c>
      <c r="F7520" s="6">
        <v>44997906.35543564</v>
      </c>
      <c r="G7520" s="6">
        <v>85314512.1307995</v>
      </c>
      <c r="H7520" s="6">
        <f>NPV(Supuestos!$B$22,C7520:G7520)+B7520</f>
        <v>56561679.9829745</v>
      </c>
      <c r="I7520" s="2">
        <f>IFERROR(IRR(B7520:G7520),"")</f>
        <v>0.27923945734560857</v>
      </c>
      <c r="J7520" s="2">
        <f>IFERROR(MIRR(B7520:G7520,Supuestos!$B$22,Supuestos!$B$22),"")</f>
        <v>0.21509110246432117</v>
      </c>
      <c r="K7520" s="6">
        <v>8021.394444237197</v>
      </c>
      <c r="L7520" s="6">
        <v>36939.065964903646</v>
      </c>
      <c r="M7520" s="6">
        <v>126850705.50091</v>
      </c>
      <c r="N7520" s="6">
        <v>3380.478336724142</v>
      </c>
      <c r="O7520" s="6">
        <v>101223484.77776314</v>
      </c>
    </row>
    <row r="7521">
      <c r="A7521">
        <v>7517</v>
      </c>
      <c r="B7521" s="6">
        <v>-160556466.26444808</v>
      </c>
      <c r="C7521" s="6">
        <v>58268776.071061954</v>
      </c>
      <c r="D7521" s="6">
        <v>49837102.96303979</v>
      </c>
      <c r="E7521" s="6">
        <v>55064865.73842863</v>
      </c>
      <c r="F7521" s="6">
        <v>68062886.26290071</v>
      </c>
      <c r="G7521" s="6">
        <v>116628835.40378529</v>
      </c>
      <c r="H7521" s="6">
        <f>NPV(Supuestos!$B$22,C7521:G7521)+B7521</f>
        <v>66943798.60807198</v>
      </c>
      <c r="I7521" s="2">
        <f>IFERROR(IRR(B7521:G7521),"")</f>
        <v>0.2826497041149349</v>
      </c>
      <c r="J7521" s="2">
        <f>IFERROR(MIRR(B7521:G7521,Supuestos!$B$22,Supuestos!$B$22),"")</f>
        <v>0.22229397902913162</v>
      </c>
      <c r="K7521" s="6">
        <v>8865.424737337049</v>
      </c>
      <c r="L7521" s="6">
        <v>35194.32653832684</v>
      </c>
      <c r="M7521" s="6">
        <v>135595454.01590404</v>
      </c>
      <c r="N7521" s="6">
        <v>3494.1044190277657</v>
      </c>
      <c r="O7521" s="6">
        <v>113334108.7970875</v>
      </c>
    </row>
    <row r="7522">
      <c r="A7522">
        <v>7518</v>
      </c>
      <c r="B7522" s="6">
        <v>-162776132.67105764</v>
      </c>
      <c r="C7522" s="6">
        <v>102555109.1446952</v>
      </c>
      <c r="D7522" s="6">
        <v>102978336.35655728</v>
      </c>
      <c r="E7522" s="6">
        <v>85239729.07972518</v>
      </c>
      <c r="F7522" s="6">
        <v>84871627.92369798</v>
      </c>
      <c r="G7522" s="6">
        <v>150643867.0093375</v>
      </c>
      <c r="H7522" s="6">
        <f>NPV(Supuestos!$B$22,C7522:G7522)+B7522</f>
        <v>192447885.53010678</v>
      </c>
      <c r="I7522" s="2">
        <f>IFERROR(IRR(B7522:G7522),"")</f>
        <v>0.5529255182670587</v>
      </c>
      <c r="J7522" s="2">
        <f>IFERROR(MIRR(B7522:G7522,Supuestos!$B$22,Supuestos!$B$22),"")</f>
        <v>0.3325612209276865</v>
      </c>
      <c r="K7522" s="6">
        <v>8695.172533720704</v>
      </c>
      <c r="L7522" s="6">
        <v>44640.72129398423</v>
      </c>
      <c r="M7522" s="6">
        <v>131723430.77658302</v>
      </c>
      <c r="N7522" s="6">
        <v>3343.4662992445133</v>
      </c>
      <c r="O7522" s="6">
        <v>108657093.3877908</v>
      </c>
    </row>
    <row r="7523">
      <c r="A7523">
        <v>7519</v>
      </c>
      <c r="B7523" s="6">
        <v>-184193027.33539718</v>
      </c>
      <c r="C7523" s="6">
        <v>98967809.20110291</v>
      </c>
      <c r="D7523" s="6">
        <v>76344782.9612771</v>
      </c>
      <c r="E7523" s="6">
        <v>86461006.83373189</v>
      </c>
      <c r="F7523" s="6">
        <v>84168370.95462766</v>
      </c>
      <c r="G7523" s="6">
        <v>150301370.5018118</v>
      </c>
      <c r="H7523" s="6">
        <f>NPV(Supuestos!$B$22,C7523:G7523)+B7523</f>
        <v>147620643.18618932</v>
      </c>
      <c r="I7523" s="2">
        <f>IFERROR(IRR(B7523:G7523),"")</f>
        <v>0.42093420967016537</v>
      </c>
      <c r="J7523" s="2">
        <f>IFERROR(MIRR(B7523:G7523,Supuestos!$B$22,Supuestos!$B$22),"")</f>
        <v>0.282416417166631</v>
      </c>
      <c r="K7523" s="6">
        <v>8714.731778593437</v>
      </c>
      <c r="L7523" s="6">
        <v>42670.9670428514</v>
      </c>
      <c r="M7523" s="6">
        <v>154443744.73446515</v>
      </c>
      <c r="N7523" s="6">
        <v>3477.934604510665</v>
      </c>
      <c r="O7523" s="6">
        <v>106745815.99884991</v>
      </c>
    </row>
    <row r="7524">
      <c r="A7524">
        <v>7520</v>
      </c>
      <c r="B7524" s="6">
        <v>-174418140.62435675</v>
      </c>
      <c r="C7524" s="6">
        <v>55228392.483856246</v>
      </c>
      <c r="D7524" s="6">
        <v>56361084.09108723</v>
      </c>
      <c r="E7524" s="6">
        <v>57053885.31076575</v>
      </c>
      <c r="F7524" s="6">
        <v>57639412.9891711</v>
      </c>
      <c r="G7524" s="6">
        <v>93505797.60728145</v>
      </c>
      <c r="H7524" s="6">
        <f>NPV(Supuestos!$B$22,C7524:G7524)+B7524</f>
        <v>38596730.08899075</v>
      </c>
      <c r="I7524" s="2">
        <f>IFERROR(IRR(B7524:G7524),"")</f>
        <v>0.22187340012262644</v>
      </c>
      <c r="J7524" s="2">
        <f>IFERROR(MIRR(B7524:G7524,Supuestos!$B$22,Supuestos!$B$22),"")</f>
        <v>0.1865020842041054</v>
      </c>
      <c r="K7524" s="6">
        <v>7834.571339488932</v>
      </c>
      <c r="L7524" s="6">
        <v>39745.54190197972</v>
      </c>
      <c r="M7524" s="6">
        <v>149506997.9477402</v>
      </c>
      <c r="N7524" s="6">
        <v>3458.0683876139424</v>
      </c>
      <c r="O7524" s="6">
        <v>105080174.4705866</v>
      </c>
    </row>
    <row r="7525">
      <c r="A7525">
        <v>7521</v>
      </c>
      <c r="B7525" s="6">
        <v>-168327005.68542302</v>
      </c>
      <c r="C7525" s="6">
        <v>74228438.10646424</v>
      </c>
      <c r="D7525" s="6">
        <v>62560291.66157092</v>
      </c>
      <c r="E7525" s="6">
        <v>73466982.13835692</v>
      </c>
      <c r="F7525" s="6">
        <v>63921266.18305357</v>
      </c>
      <c r="G7525" s="6">
        <v>126186424.24956442</v>
      </c>
      <c r="H7525" s="6">
        <f>NPV(Supuestos!$B$22,C7525:G7525)+B7525</f>
        <v>97895688.2845239</v>
      </c>
      <c r="I7525" s="2">
        <f>IFERROR(IRR(B7525:G7525),"")</f>
        <v>0.34450345490934936</v>
      </c>
      <c r="J7525" s="2">
        <f>IFERROR(MIRR(B7525:G7525,Supuestos!$B$22,Supuestos!$B$22),"")</f>
        <v>0.24946215560701201</v>
      </c>
      <c r="K7525" s="6">
        <v>8552.33298965189</v>
      </c>
      <c r="L7525" s="6">
        <v>39396.7643647462</v>
      </c>
      <c r="M7525" s="6">
        <v>141372265.88045016</v>
      </c>
      <c r="N7525" s="6">
        <v>3340.11046346277</v>
      </c>
      <c r="O7525" s="6">
        <v>112741250.11845225</v>
      </c>
    </row>
    <row r="7526">
      <c r="A7526">
        <v>7522</v>
      </c>
      <c r="B7526" s="6">
        <v>-164588827.32700568</v>
      </c>
      <c r="C7526" s="6">
        <v>74596054.45578316</v>
      </c>
      <c r="D7526" s="6">
        <v>97836485.11516553</v>
      </c>
      <c r="E7526" s="6">
        <v>73447256.11527747</v>
      </c>
      <c r="F7526" s="6">
        <v>61974696.428287655</v>
      </c>
      <c r="G7526" s="6">
        <v>108618132.0101201</v>
      </c>
      <c r="H7526" s="6">
        <f>NPV(Supuestos!$B$22,C7526:G7526)+B7526</f>
        <v>118809961.9758656</v>
      </c>
      <c r="I7526" s="2">
        <f>IFERROR(IRR(B7526:G7526),"")</f>
        <v>0.40603899404437976</v>
      </c>
      <c r="J7526" s="2">
        <f>IFERROR(MIRR(B7526:G7526,Supuestos!$B$22,Supuestos!$B$22),"")</f>
        <v>0.27087951439813884</v>
      </c>
      <c r="K7526" s="6">
        <v>8810.2620800362</v>
      </c>
      <c r="L7526" s="6">
        <v>40159.21162377313</v>
      </c>
      <c r="M7526" s="6">
        <v>136283772.9803595</v>
      </c>
      <c r="N7526" s="6">
        <v>3401.479898734639</v>
      </c>
      <c r="O7526" s="6">
        <v>115042931.33692549</v>
      </c>
    </row>
    <row r="7527">
      <c r="A7527">
        <v>7523</v>
      </c>
      <c r="B7527" s="6">
        <v>-171464581.25916186</v>
      </c>
      <c r="C7527" s="6">
        <v>79697724.22328864</v>
      </c>
      <c r="D7527" s="6">
        <v>67254592.78304261</v>
      </c>
      <c r="E7527" s="6">
        <v>67203831.33996475</v>
      </c>
      <c r="F7527" s="6">
        <v>62755673.76594968</v>
      </c>
      <c r="G7527" s="6">
        <v>121779217.07879488</v>
      </c>
      <c r="H7527" s="6">
        <f>NPV(Supuestos!$B$22,C7527:G7527)+B7527</f>
        <v>95961306.41929074</v>
      </c>
      <c r="I7527" s="2">
        <f>IFERROR(IRR(B7527:G7527),"")</f>
        <v>0.3432313991423468</v>
      </c>
      <c r="J7527" s="2">
        <f>IFERROR(MIRR(B7527:G7527,Supuestos!$B$22,Supuestos!$B$22),"")</f>
        <v>0.24597880839668207</v>
      </c>
      <c r="K7527" s="6">
        <v>9143.738178433432</v>
      </c>
      <c r="L7527" s="6">
        <v>34936.18222693685</v>
      </c>
      <c r="M7527" s="6">
        <v>145908797.00018987</v>
      </c>
      <c r="N7527" s="6">
        <v>3402.8115302013853</v>
      </c>
      <c r="O7527" s="6">
        <v>110083049.1007778</v>
      </c>
    </row>
    <row r="7528">
      <c r="A7528">
        <v>7524</v>
      </c>
      <c r="B7528" s="6">
        <v>-163175496.26309836</v>
      </c>
      <c r="C7528" s="6">
        <v>67230983.55408964</v>
      </c>
      <c r="D7528" s="6">
        <v>50906330.04539345</v>
      </c>
      <c r="E7528" s="6">
        <v>46841370.62967472</v>
      </c>
      <c r="F7528" s="6">
        <v>49260953.75291816</v>
      </c>
      <c r="G7528" s="6">
        <v>98969816.60047358</v>
      </c>
      <c r="H7528" s="6">
        <f>NPV(Supuestos!$B$22,C7528:G7528)+B7528</f>
        <v>47154670.25385927</v>
      </c>
      <c r="I7528" s="2">
        <f>IFERROR(IRR(B7528:G7528),"")</f>
        <v>0.24936626834665632</v>
      </c>
      <c r="J7528" s="2">
        <f>IFERROR(MIRR(B7528:G7528,Supuestos!$B$22,Supuestos!$B$22),"")</f>
        <v>0.1993727463532271</v>
      </c>
      <c r="K7528" s="6">
        <v>7843.858363495341</v>
      </c>
      <c r="L7528" s="6">
        <v>41690.75784470754</v>
      </c>
      <c r="M7528" s="6">
        <v>137014184.2950449</v>
      </c>
      <c r="N7528" s="6">
        <v>3504.065282394489</v>
      </c>
      <c r="O7528" s="6">
        <v>114338898.20006187</v>
      </c>
    </row>
    <row r="7529">
      <c r="A7529">
        <v>7525</v>
      </c>
      <c r="B7529" s="6">
        <v>-177533244.44456783</v>
      </c>
      <c r="C7529" s="6">
        <v>73358899.25046882</v>
      </c>
      <c r="D7529" s="6">
        <v>69628793.06960575</v>
      </c>
      <c r="E7529" s="6">
        <v>72133354.583019</v>
      </c>
      <c r="F7529" s="6">
        <v>85178140.1400587</v>
      </c>
      <c r="G7529" s="6">
        <v>138492015.4157197</v>
      </c>
      <c r="H7529" s="6">
        <f>NPV(Supuestos!$B$22,C7529:G7529)+B7529</f>
        <v>111442432.11489189</v>
      </c>
      <c r="I7529" s="2">
        <f>IFERROR(IRR(B7529:G7529),"")</f>
        <v>0.35245000615097344</v>
      </c>
      <c r="J7529" s="2">
        <f>IFERROR(MIRR(B7529:G7529,Supuestos!$B$22,Supuestos!$B$22),"")</f>
        <v>0.2566697792995021</v>
      </c>
      <c r="K7529" s="6">
        <v>8550.8702103757</v>
      </c>
      <c r="L7529" s="6">
        <v>40992.539272425114</v>
      </c>
      <c r="M7529" s="6">
        <v>149491493.81158894</v>
      </c>
      <c r="N7529" s="6">
        <v>3323.197201049576</v>
      </c>
      <c r="O7529" s="6">
        <v>111279458.47172344</v>
      </c>
    </row>
    <row r="7530">
      <c r="A7530">
        <v>7526</v>
      </c>
      <c r="B7530" s="6">
        <v>-171723313.42299125</v>
      </c>
      <c r="C7530" s="6">
        <v>63287838.6193234</v>
      </c>
      <c r="D7530" s="6">
        <v>47745243.68500616</v>
      </c>
      <c r="E7530" s="6">
        <v>53280701.178982794</v>
      </c>
      <c r="F7530" s="6">
        <v>67759827.00636737</v>
      </c>
      <c r="G7530" s="6">
        <v>106059306.4983482</v>
      </c>
      <c r="H7530" s="6">
        <f>NPV(Supuestos!$B$22,C7530:G7530)+B7530</f>
        <v>51696842.32975576</v>
      </c>
      <c r="I7530" s="2">
        <f>IFERROR(IRR(B7530:G7530),"")</f>
        <v>0.24805135759540006</v>
      </c>
      <c r="J7530" s="2">
        <f>IFERROR(MIRR(B7530:G7530,Supuestos!$B$22,Supuestos!$B$22),"")</f>
        <v>0.20160982155733986</v>
      </c>
      <c r="K7530" s="6">
        <v>7730.952678584961</v>
      </c>
      <c r="L7530" s="6">
        <v>41807.77648839321</v>
      </c>
      <c r="M7530" s="6">
        <v>145866198.09270126</v>
      </c>
      <c r="N7530" s="6">
        <v>3340.968852614363</v>
      </c>
      <c r="O7530" s="6">
        <v>109059874.51987301</v>
      </c>
    </row>
    <row r="7531">
      <c r="A7531">
        <v>7527</v>
      </c>
      <c r="B7531" s="6">
        <v>-165149168.2001709</v>
      </c>
      <c r="C7531" s="6">
        <v>43420800.90774488</v>
      </c>
      <c r="D7531" s="6">
        <v>43053287.7115393</v>
      </c>
      <c r="E7531" s="6">
        <v>55341080.04996659</v>
      </c>
      <c r="F7531" s="6">
        <v>56054549.20264715</v>
      </c>
      <c r="G7531" s="6">
        <v>95702994.54641122</v>
      </c>
      <c r="H7531" s="6">
        <f>NPV(Supuestos!$B$22,C7531:G7531)+B7531</f>
        <v>26314942.738798548</v>
      </c>
      <c r="I7531" s="2">
        <f>IFERROR(IRR(B7531:G7531),"")</f>
        <v>0.19625695205585064</v>
      </c>
      <c r="J7531" s="2">
        <f>IFERROR(MIRR(B7531:G7531,Supuestos!$B$22,Supuestos!$B$22),"")</f>
        <v>0.1742134457043485</v>
      </c>
      <c r="K7531" s="6">
        <v>8090.925398074848</v>
      </c>
      <c r="L7531" s="6">
        <v>37367.65654221038</v>
      </c>
      <c r="M7531" s="6">
        <v>140962054.4894583</v>
      </c>
      <c r="N7531" s="6">
        <v>3432.22633684054</v>
      </c>
      <c r="O7531" s="6">
        <v>109393201.94957002</v>
      </c>
    </row>
    <row r="7532">
      <c r="A7532">
        <v>7528</v>
      </c>
      <c r="B7532" s="6">
        <v>-169031023.29296938</v>
      </c>
      <c r="C7532" s="6">
        <v>57207495.35461479</v>
      </c>
      <c r="D7532" s="6">
        <v>50734460.57872328</v>
      </c>
      <c r="E7532" s="6">
        <v>52632388.96938079</v>
      </c>
      <c r="F7532" s="6">
        <v>40205255.09588167</v>
      </c>
      <c r="G7532" s="6">
        <v>98710535.76052062</v>
      </c>
      <c r="H7532" s="6">
        <f>NPV(Supuestos!$B$22,C7532:G7532)+B7532</f>
        <v>30786771.254864395</v>
      </c>
      <c r="I7532" s="2">
        <f>IFERROR(IRR(B7532:G7532),"")</f>
        <v>0.20852209554671264</v>
      </c>
      <c r="J7532" s="2">
        <f>IFERROR(MIRR(B7532:G7532,Supuestos!$B$22,Supuestos!$B$22),"")</f>
        <v>0.1787953104641602</v>
      </c>
      <c r="K7532" s="6">
        <v>8061.460159305044</v>
      </c>
      <c r="L7532" s="6">
        <v>39291.14973573167</v>
      </c>
      <c r="M7532" s="6">
        <v>143691500.2363382</v>
      </c>
      <c r="N7532" s="6">
        <v>3530.592880460123</v>
      </c>
      <c r="O7532" s="6">
        <v>112819631.36237116</v>
      </c>
    </row>
    <row r="7533">
      <c r="A7533">
        <v>7529</v>
      </c>
      <c r="B7533" s="6">
        <v>-165085757.71812916</v>
      </c>
      <c r="C7533" s="6">
        <v>53069776.32815474</v>
      </c>
      <c r="D7533" s="6">
        <v>52349113.15702</v>
      </c>
      <c r="E7533" s="6">
        <v>51489807.60976885</v>
      </c>
      <c r="F7533" s="6">
        <v>50058689.95967984</v>
      </c>
      <c r="G7533" s="6">
        <v>88977539.53359887</v>
      </c>
      <c r="H7533" s="6">
        <f>NPV(Supuestos!$B$22,C7533:G7533)+B7533</f>
        <v>32352682.789008576</v>
      </c>
      <c r="I7533" s="2">
        <f>IFERROR(IRR(B7533:G7533),"")</f>
        <v>0.21325742432447523</v>
      </c>
      <c r="J7533" s="2">
        <f>IFERROR(MIRR(B7533:G7533,Supuestos!$B$22,Supuestos!$B$22),"")</f>
        <v>0.18154229451101078</v>
      </c>
      <c r="K7533" s="6">
        <v>7709.328946546822</v>
      </c>
      <c r="L7533" s="6">
        <v>39604.51739747673</v>
      </c>
      <c r="M7533" s="6">
        <v>140659817.5272184</v>
      </c>
      <c r="N7533" s="6">
        <v>3332.1695289574564</v>
      </c>
      <c r="O7533" s="6">
        <v>111287581.49640156</v>
      </c>
    </row>
    <row r="7534">
      <c r="A7534">
        <v>7530</v>
      </c>
      <c r="B7534" s="6">
        <v>-150556537.20975465</v>
      </c>
      <c r="C7534" s="6">
        <v>59064418.55480496</v>
      </c>
      <c r="D7534" s="6">
        <v>54034257.975344084</v>
      </c>
      <c r="E7534" s="6">
        <v>53128474.81070839</v>
      </c>
      <c r="F7534" s="6">
        <v>51160300.94877911</v>
      </c>
      <c r="G7534" s="6">
        <v>107017340.21807596</v>
      </c>
      <c r="H7534" s="6">
        <f>NPV(Supuestos!$B$22,C7534:G7534)+B7534</f>
        <v>64564628.62136905</v>
      </c>
      <c r="I7534" s="2">
        <f>IFERROR(IRR(B7534:G7534),"")</f>
        <v>0.29279624454240233</v>
      </c>
      <c r="J7534" s="2">
        <f>IFERROR(MIRR(B7534:G7534,Supuestos!$B$22,Supuestos!$B$22),"")</f>
        <v>0.22433864117452784</v>
      </c>
      <c r="K7534" s="6">
        <v>7808.148002117427</v>
      </c>
      <c r="L7534" s="6">
        <v>39771.22457450289</v>
      </c>
      <c r="M7534" s="6">
        <v>125713368.5935012</v>
      </c>
      <c r="N7534" s="6">
        <v>3197.738124833753</v>
      </c>
      <c r="O7534" s="6">
        <v>110147768.13768417</v>
      </c>
    </row>
    <row r="7535">
      <c r="A7535">
        <v>7531</v>
      </c>
      <c r="B7535" s="6">
        <v>-174573759.29606345</v>
      </c>
      <c r="C7535" s="6">
        <v>82816301.32160136</v>
      </c>
      <c r="D7535" s="6">
        <v>73937186.66494855</v>
      </c>
      <c r="E7535" s="6">
        <v>80844800.22239456</v>
      </c>
      <c r="F7535" s="6">
        <v>61531409.15004566</v>
      </c>
      <c r="G7535" s="6">
        <v>112650585.31897435</v>
      </c>
      <c r="H7535" s="6">
        <f>NPV(Supuestos!$B$22,C7535:G7535)+B7535</f>
        <v>104471038.55750701</v>
      </c>
      <c r="I7535" s="2">
        <f>IFERROR(IRR(B7535:G7535),"")</f>
        <v>0.36200781131423204</v>
      </c>
      <c r="J7535" s="2">
        <f>IFERROR(MIRR(B7535:G7535,Supuestos!$B$22,Supuestos!$B$22),"")</f>
        <v>0.25211392257132736</v>
      </c>
      <c r="K7535" s="6">
        <v>8626.093822941546</v>
      </c>
      <c r="L7535" s="6">
        <v>38786.72108021124</v>
      </c>
      <c r="M7535" s="6">
        <v>147807527.68629012</v>
      </c>
      <c r="N7535" s="6">
        <v>3331.992321678748</v>
      </c>
      <c r="O7535" s="6">
        <v>108651399.40957274</v>
      </c>
    </row>
    <row r="7536">
      <c r="A7536">
        <v>7532</v>
      </c>
      <c r="B7536" s="6">
        <v>-166214932.17876086</v>
      </c>
      <c r="C7536" s="6">
        <v>50652253.84441309</v>
      </c>
      <c r="D7536" s="6">
        <v>54606802.74840674</v>
      </c>
      <c r="E7536" s="6">
        <v>57993744.52139789</v>
      </c>
      <c r="F7536" s="6">
        <v>40156281.3029164</v>
      </c>
      <c r="G7536" s="6">
        <v>87061033.9303465</v>
      </c>
      <c r="H7536" s="6">
        <f>NPV(Supuestos!$B$22,C7536:G7536)+B7536</f>
        <v>28371671.739642</v>
      </c>
      <c r="I7536" s="2">
        <f>IFERROR(IRR(B7536:G7536),"")</f>
        <v>0.20470600972420605</v>
      </c>
      <c r="J7536" s="2">
        <f>IFERROR(MIRR(B7536:G7536,Supuestos!$B$22,Supuestos!$B$22),"")</f>
        <v>0.17650406396796137</v>
      </c>
      <c r="K7536" s="6">
        <v>8171.409660788995</v>
      </c>
      <c r="L7536" s="6">
        <v>36708.618054032406</v>
      </c>
      <c r="M7536" s="6">
        <v>142218039.68268615</v>
      </c>
      <c r="N7536" s="6">
        <v>3311.9300828315318</v>
      </c>
      <c r="O7536" s="6">
        <v>113890000.91146183</v>
      </c>
    </row>
    <row r="7537">
      <c r="A7537">
        <v>7533</v>
      </c>
      <c r="B7537" s="6">
        <v>-166723577.7211276</v>
      </c>
      <c r="C7537" s="6">
        <v>63535881.719564125</v>
      </c>
      <c r="D7537" s="6">
        <v>47907234.660215124</v>
      </c>
      <c r="E7537" s="6">
        <v>34855941.016967095</v>
      </c>
      <c r="F7537" s="6">
        <v>65754856.96488346</v>
      </c>
      <c r="G7537" s="6">
        <v>107247918.58576119</v>
      </c>
      <c r="H7537" s="6">
        <f>NPV(Supuestos!$B$22,C7537:G7537)+B7537</f>
        <v>44032842.84561242</v>
      </c>
      <c r="I7537" s="2">
        <f>IFERROR(IRR(B7537:G7537),"")</f>
        <v>0.23561163753247688</v>
      </c>
      <c r="J7537" s="2">
        <f>IFERROR(MIRR(B7537:G7537,Supuestos!$B$22,Supuestos!$B$22),"")</f>
        <v>0.19470755453558786</v>
      </c>
      <c r="K7537" s="6">
        <v>7799.984672220444</v>
      </c>
      <c r="L7537" s="6">
        <v>38354.071052677216</v>
      </c>
      <c r="M7537" s="6">
        <v>142790684.4148767</v>
      </c>
      <c r="N7537" s="6">
        <v>3244.8798259099326</v>
      </c>
      <c r="O7537" s="6">
        <v>106729460.87477164</v>
      </c>
    </row>
    <row r="7538">
      <c r="A7538">
        <v>7534</v>
      </c>
      <c r="B7538" s="6">
        <v>-146738815.24595982</v>
      </c>
      <c r="C7538" s="6">
        <v>27500227.290338974</v>
      </c>
      <c r="D7538" s="6">
        <v>39011690.45802583</v>
      </c>
      <c r="E7538" s="6">
        <v>35115019.45370684</v>
      </c>
      <c r="F7538" s="6">
        <v>15512605.230940426</v>
      </c>
      <c r="G7538" s="6">
        <v>69855078.58530651</v>
      </c>
      <c r="H7538" s="6">
        <f>NPV(Supuestos!$B$22,C7538:G7538)+B7538</f>
        <v>-23430695.419138342</v>
      </c>
      <c r="I7538" s="2">
        <f>IFERROR(IRR(B7538:G7538),"")</f>
        <v>0.07763879742908637</v>
      </c>
      <c r="J7538" s="2">
        <f>IFERROR(MIRR(B7538:G7538,Supuestos!$B$22,Supuestos!$B$22),"")</f>
        <v>0.10101740609799581</v>
      </c>
      <c r="K7538" s="6">
        <v>7501.741289632488</v>
      </c>
      <c r="L7538" s="6">
        <v>32809.509874809664</v>
      </c>
      <c r="M7538" s="6">
        <v>127048538.85232267</v>
      </c>
      <c r="N7538" s="6">
        <v>3265.0175916962326</v>
      </c>
      <c r="O7538" s="6">
        <v>105188910.23251797</v>
      </c>
    </row>
    <row r="7539">
      <c r="A7539">
        <v>7535</v>
      </c>
      <c r="B7539" s="6">
        <v>-151345835.81397563</v>
      </c>
      <c r="C7539" s="6">
        <v>62374329.18544355</v>
      </c>
      <c r="D7539" s="6">
        <v>70101245.85912757</v>
      </c>
      <c r="E7539" s="6">
        <v>69171399.62045132</v>
      </c>
      <c r="F7539" s="6">
        <v>71501436.73226644</v>
      </c>
      <c r="G7539" s="6">
        <v>97709919.28432304</v>
      </c>
      <c r="H7539" s="6">
        <f>NPV(Supuestos!$B$22,C7539:G7539)+B7539</f>
        <v>97079905.67265949</v>
      </c>
      <c r="I7539" s="2">
        <f>IFERROR(IRR(B7539:G7539),"")</f>
        <v>0.3663613871438822</v>
      </c>
      <c r="J7539" s="2">
        <f>IFERROR(MIRR(B7539:G7539,Supuestos!$B$22,Supuestos!$B$22),"")</f>
        <v>0.2587806985605503</v>
      </c>
      <c r="K7539" s="6">
        <v>7999.999131570426</v>
      </c>
      <c r="L7539" s="6">
        <v>42403.392380229205</v>
      </c>
      <c r="M7539" s="6">
        <v>124207667.63657776</v>
      </c>
      <c r="N7539" s="6">
        <v>3498.381316071997</v>
      </c>
      <c r="O7539" s="6">
        <v>107430461.68590452</v>
      </c>
    </row>
    <row r="7540">
      <c r="A7540">
        <v>7536</v>
      </c>
      <c r="B7540" s="6">
        <v>-179245050.5318018</v>
      </c>
      <c r="C7540" s="6">
        <v>55982683.96189115</v>
      </c>
      <c r="D7540" s="6">
        <v>66700419.433830306</v>
      </c>
      <c r="E7540" s="6">
        <v>72641834.0354096</v>
      </c>
      <c r="F7540" s="6">
        <v>82563687.78162707</v>
      </c>
      <c r="G7540" s="6">
        <v>102427750.15224865</v>
      </c>
      <c r="H7540" s="6">
        <f>NPV(Supuestos!$B$22,C7540:G7540)+B7540</f>
        <v>72299637.67929208</v>
      </c>
      <c r="I7540" s="2">
        <f>IFERROR(IRR(B7540:G7540),"")</f>
        <v>0.281044556214207</v>
      </c>
      <c r="J7540" s="2">
        <f>IFERROR(MIRR(B7540:G7540,Supuestos!$B$22,Supuestos!$B$22),"")</f>
        <v>0.21993993155388836</v>
      </c>
      <c r="K7540" s="6">
        <v>8488.368672287828</v>
      </c>
      <c r="L7540" s="6">
        <v>37591.75391612505</v>
      </c>
      <c r="M7540" s="6">
        <v>153717637.22956264</v>
      </c>
      <c r="N7540" s="6">
        <v>3302.4436933609345</v>
      </c>
      <c r="O7540" s="6">
        <v>108160192.53879143</v>
      </c>
    </row>
    <row r="7541">
      <c r="A7541">
        <v>7537</v>
      </c>
      <c r="B7541" s="6">
        <v>-164899901.24444893</v>
      </c>
      <c r="C7541" s="6">
        <v>53610373.5612683</v>
      </c>
      <c r="D7541" s="6">
        <v>53506235.80474118</v>
      </c>
      <c r="E7541" s="6">
        <v>63515465.937603876</v>
      </c>
      <c r="F7541" s="6">
        <v>45034930.37763718</v>
      </c>
      <c r="G7541" s="6">
        <v>88422513.71428494</v>
      </c>
      <c r="H7541" s="6">
        <f>NPV(Supuestos!$B$22,C7541:G7541)+B7541</f>
        <v>38757360.5154172</v>
      </c>
      <c r="I7541" s="2">
        <f>IFERROR(IRR(B7541:G7541),"")</f>
        <v>0.22801747558921906</v>
      </c>
      <c r="J7541" s="2">
        <f>IFERROR(MIRR(B7541:G7541,Supuestos!$B$22,Supuestos!$B$22),"")</f>
        <v>0.18916125938190897</v>
      </c>
      <c r="K7541" s="6">
        <v>8428.222180974344</v>
      </c>
      <c r="L7541" s="6">
        <v>35338.904753282164</v>
      </c>
      <c r="M7541" s="6">
        <v>141072369.97301275</v>
      </c>
      <c r="N7541" s="6">
        <v>3382.583243524035</v>
      </c>
      <c r="O7541" s="6">
        <v>110656425.00782706</v>
      </c>
    </row>
    <row r="7542">
      <c r="A7542">
        <v>7538</v>
      </c>
      <c r="B7542" s="6">
        <v>-187682100.38151842</v>
      </c>
      <c r="C7542" s="6">
        <v>50141109.03245157</v>
      </c>
      <c r="D7542" s="6">
        <v>45721894.48982419</v>
      </c>
      <c r="E7542" s="6">
        <v>58398557.75609556</v>
      </c>
      <c r="F7542" s="6">
        <v>53200662.57720907</v>
      </c>
      <c r="G7542" s="6">
        <v>89572250.49509512</v>
      </c>
      <c r="H7542" s="6">
        <f>NPV(Supuestos!$B$22,C7542:G7542)+B7542</f>
        <v>8920287.975356042</v>
      </c>
      <c r="I7542" s="2">
        <f>IFERROR(IRR(B7542:G7542),"")</f>
        <v>0.15784109120071127</v>
      </c>
      <c r="J7542" s="2">
        <f>IFERROR(MIRR(B7542:G7542,Supuestos!$B$22,Supuestos!$B$22),"")</f>
        <v>0.1506362133134398</v>
      </c>
      <c r="K7542" s="6">
        <v>7610.246224611805</v>
      </c>
      <c r="L7542" s="6">
        <v>42418.645693368904</v>
      </c>
      <c r="M7542" s="6">
        <v>161856793.3222299</v>
      </c>
      <c r="N7542" s="6">
        <v>3536.2762258698544</v>
      </c>
      <c r="O7542" s="6">
        <v>113474415.79773383</v>
      </c>
    </row>
    <row r="7543">
      <c r="A7543">
        <v>7539</v>
      </c>
      <c r="B7543" s="6">
        <v>-159387257.89155102</v>
      </c>
      <c r="C7543" s="6">
        <v>72446008.35134482</v>
      </c>
      <c r="D7543" s="6">
        <v>48088194.040809534</v>
      </c>
      <c r="E7543" s="6">
        <v>58359155.6133672</v>
      </c>
      <c r="F7543" s="6">
        <v>59309026.452498734</v>
      </c>
      <c r="G7543" s="6">
        <v>118095726.02105841</v>
      </c>
      <c r="H7543" s="6">
        <f>NPV(Supuestos!$B$22,C7543:G7543)+B7543</f>
        <v>77005868.12972444</v>
      </c>
      <c r="I7543" s="2">
        <f>IFERROR(IRR(B7543:G7543),"")</f>
        <v>0.31200884311535854</v>
      </c>
      <c r="J7543" s="2">
        <f>IFERROR(MIRR(B7543:G7543,Supuestos!$B$22,Supuestos!$B$22),"")</f>
        <v>0.23350552837309024</v>
      </c>
      <c r="K7543" s="6">
        <v>8654.97978209003</v>
      </c>
      <c r="L7543" s="6">
        <v>37726.38200204099</v>
      </c>
      <c r="M7543" s="6">
        <v>133265572.01322542</v>
      </c>
      <c r="N7543" s="6">
        <v>3432.0926558847227</v>
      </c>
      <c r="O7543" s="6">
        <v>112973019.46653223</v>
      </c>
    </row>
    <row r="7544">
      <c r="A7544">
        <v>7540</v>
      </c>
      <c r="B7544" s="6">
        <v>-184614045.78329012</v>
      </c>
      <c r="C7544" s="6">
        <v>58265001.09989503</v>
      </c>
      <c r="D7544" s="6">
        <v>61522252.529879436</v>
      </c>
      <c r="E7544" s="6">
        <v>50780530.33961362</v>
      </c>
      <c r="F7544" s="6">
        <v>82156590.66241787</v>
      </c>
      <c r="G7544" s="6">
        <v>119261289.23129067</v>
      </c>
      <c r="H7544" s="6">
        <f>NPV(Supuestos!$B$22,C7544:G7544)+B7544</f>
        <v>58694264.94637902</v>
      </c>
      <c r="I7544" s="2">
        <f>IFERROR(IRR(B7544:G7544),"")</f>
        <v>0.25024081460796893</v>
      </c>
      <c r="J7544" s="2">
        <f>IFERROR(MIRR(B7544:G7544,Supuestos!$B$22,Supuestos!$B$22),"")</f>
        <v>0.2047121545944126</v>
      </c>
      <c r="K7544" s="6">
        <v>7771.703860706069</v>
      </c>
      <c r="L7544" s="6">
        <v>43411.71876420447</v>
      </c>
      <c r="M7544" s="6">
        <v>157623403.9977178</v>
      </c>
      <c r="N7544" s="6">
        <v>3407.889698383709</v>
      </c>
      <c r="O7544" s="6">
        <v>109740239.44533227</v>
      </c>
    </row>
    <row r="7545">
      <c r="A7545">
        <v>7541</v>
      </c>
      <c r="B7545" s="6">
        <v>-151009994.28209546</v>
      </c>
      <c r="C7545" s="6">
        <v>53704226.69977183</v>
      </c>
      <c r="D7545" s="6">
        <v>57538997.47610772</v>
      </c>
      <c r="E7545" s="6">
        <v>54492816.22978388</v>
      </c>
      <c r="F7545" s="6">
        <v>44678759.531241134</v>
      </c>
      <c r="G7545" s="6">
        <v>98761928.01241204</v>
      </c>
      <c r="H7545" s="6">
        <f>NPV(Supuestos!$B$22,C7545:G7545)+B7545</f>
        <v>54901728.45573239</v>
      </c>
      <c r="I7545" s="2">
        <f>IFERROR(IRR(B7545:G7545),"")</f>
        <v>0.27192441607672485</v>
      </c>
      <c r="J7545" s="2">
        <f>IFERROR(MIRR(B7545:G7545,Supuestos!$B$22,Supuestos!$B$22),"")</f>
        <v>0.21294170142946944</v>
      </c>
      <c r="K7545" s="6">
        <v>8019.172793209302</v>
      </c>
      <c r="L7545" s="6">
        <v>38373.474994640455</v>
      </c>
      <c r="M7545" s="6">
        <v>126392112.149462</v>
      </c>
      <c r="N7545" s="6">
        <v>3457.576663543781</v>
      </c>
      <c r="O7545" s="6">
        <v>105481998.81170182</v>
      </c>
    </row>
    <row r="7546">
      <c r="A7546">
        <v>7542</v>
      </c>
      <c r="B7546" s="6">
        <v>-171387677.05023193</v>
      </c>
      <c r="C7546" s="6">
        <v>40012310.41997221</v>
      </c>
      <c r="D7546" s="6">
        <v>46202416.323795155</v>
      </c>
      <c r="E7546" s="6">
        <v>42456386.57099554</v>
      </c>
      <c r="F7546" s="6">
        <v>44219119.216815636</v>
      </c>
      <c r="G7546" s="6">
        <v>78193384.22201476</v>
      </c>
      <c r="H7546" s="6">
        <f>NPV(Supuestos!$B$22,C7546:G7546)+B7546</f>
        <v>-5288586.527546063</v>
      </c>
      <c r="I7546" s="2">
        <f>IFERROR(IRR(B7546:G7546),"")</f>
        <v>0.12823475218674063</v>
      </c>
      <c r="J7546" s="2">
        <f>IFERROR(MIRR(B7546:G7546,Supuestos!$B$22,Supuestos!$B$22),"")</f>
        <v>0.13287601924106296</v>
      </c>
      <c r="K7546" s="6">
        <v>7524.105421016843</v>
      </c>
      <c r="L7546" s="6">
        <v>38689.97859218087</v>
      </c>
      <c r="M7546" s="6">
        <v>148099078.83707565</v>
      </c>
      <c r="N7546" s="6">
        <v>3497.0853720170758</v>
      </c>
      <c r="O7546" s="6">
        <v>107043626.33364284</v>
      </c>
    </row>
    <row r="7547">
      <c r="A7547">
        <v>7543</v>
      </c>
      <c r="B7547" s="6">
        <v>-171870583.71388113</v>
      </c>
      <c r="C7547" s="6">
        <v>115944981.32787526</v>
      </c>
      <c r="D7547" s="6">
        <v>89577526.03189231</v>
      </c>
      <c r="E7547" s="6">
        <v>115682199.71478105</v>
      </c>
      <c r="F7547" s="6">
        <v>96845317.5408426</v>
      </c>
      <c r="G7547" s="6">
        <v>153801038.84436673</v>
      </c>
      <c r="H7547" s="6">
        <f>NPV(Supuestos!$B$22,C7547:G7547)+B7547</f>
        <v>214064370.1525904</v>
      </c>
      <c r="I7547" s="2">
        <f>IFERROR(IRR(B7547:G7547),"")</f>
        <v>0.5711447227214291</v>
      </c>
      <c r="J7547" s="2">
        <f>IFERROR(MIRR(B7547:G7547,Supuestos!$B$22,Supuestos!$B$22),"")</f>
        <v>0.3401930572131511</v>
      </c>
      <c r="K7547" s="6">
        <v>9330.593503022068</v>
      </c>
      <c r="L7547" s="6">
        <v>41499.961823363425</v>
      </c>
      <c r="M7547" s="6">
        <v>140893041.78070205</v>
      </c>
      <c r="N7547" s="6">
        <v>3364.6893341094255</v>
      </c>
      <c r="O7547" s="6">
        <v>105808252.6674254</v>
      </c>
    </row>
    <row r="7548">
      <c r="A7548">
        <v>7544</v>
      </c>
      <c r="B7548" s="6">
        <v>-150666664.30725628</v>
      </c>
      <c r="C7548" s="6">
        <v>28245517.074123036</v>
      </c>
      <c r="D7548" s="6">
        <v>21658314.996035155</v>
      </c>
      <c r="E7548" s="6">
        <v>39020813.52257492</v>
      </c>
      <c r="F7548" s="6">
        <v>33077899.673687562</v>
      </c>
      <c r="G7548" s="6">
        <v>70211452.10209888</v>
      </c>
      <c r="H7548" s="6">
        <f>NPV(Supuestos!$B$22,C7548:G7548)+B7548</f>
        <v>-26836187.05174111</v>
      </c>
      <c r="I7548" s="2">
        <f>IFERROR(IRR(B7548:G7548),"")</f>
        <v>0.07379301958177799</v>
      </c>
      <c r="J7548" s="2">
        <f>IFERROR(MIRR(B7548:G7548,Supuestos!$B$22,Supuestos!$B$22),"")</f>
        <v>0.09614227118118901</v>
      </c>
      <c r="K7548" s="6">
        <v>7134.054804756634</v>
      </c>
      <c r="L7548" s="6">
        <v>37354.89559088889</v>
      </c>
      <c r="M7548" s="6">
        <v>129347314.5175472</v>
      </c>
      <c r="N7548" s="6">
        <v>3319.9715521497033</v>
      </c>
      <c r="O7548" s="6">
        <v>106146180.99857594</v>
      </c>
    </row>
    <row r="7549">
      <c r="A7549">
        <v>7545</v>
      </c>
      <c r="B7549" s="6">
        <v>-149899377.76878422</v>
      </c>
      <c r="C7549" s="6">
        <v>45463459.87527898</v>
      </c>
      <c r="D7549" s="6">
        <v>60800006.83610006</v>
      </c>
      <c r="E7549" s="6">
        <v>49023089.57804009</v>
      </c>
      <c r="F7549" s="6">
        <v>41319460.26555273</v>
      </c>
      <c r="G7549" s="6">
        <v>71522994.9589028</v>
      </c>
      <c r="H7549" s="6">
        <f>NPV(Supuestos!$B$22,C7549:G7549)+B7549</f>
        <v>31464910.14216907</v>
      </c>
      <c r="I7549" s="2">
        <f>IFERROR(IRR(B7549:G7549),"")</f>
        <v>0.22098334675550102</v>
      </c>
      <c r="J7549" s="2">
        <f>IFERROR(MIRR(B7549:G7549,Supuestos!$B$22,Supuestos!$B$22),"")</f>
        <v>0.18428230507754573</v>
      </c>
      <c r="K7549" s="6">
        <v>7948.3733976792555</v>
      </c>
      <c r="L7549" s="6">
        <v>36439.97371424014</v>
      </c>
      <c r="M7549" s="6">
        <v>126728296.35419242</v>
      </c>
      <c r="N7549" s="6">
        <v>3523.308692034334</v>
      </c>
      <c r="O7549" s="6">
        <v>104018027.25419317</v>
      </c>
    </row>
    <row r="7550">
      <c r="A7550">
        <v>7546</v>
      </c>
      <c r="B7550" s="6">
        <v>-167525556.32006294</v>
      </c>
      <c r="C7550" s="6">
        <v>45835483.49840466</v>
      </c>
      <c r="D7550" s="6">
        <v>43144207.49679853</v>
      </c>
      <c r="E7550" s="6">
        <v>32376416.342398956</v>
      </c>
      <c r="F7550" s="6">
        <v>55499565.44121289</v>
      </c>
      <c r="G7550" s="6">
        <v>71302056.82908235</v>
      </c>
      <c r="H7550" s="6">
        <f>NPV(Supuestos!$B$22,C7550:G7550)+B7550</f>
        <v>-2375514.1878036335</v>
      </c>
      <c r="I7550" s="2">
        <f>IFERROR(IRR(B7550:G7550),"")</f>
        <v>0.1345221229082419</v>
      </c>
      <c r="J7550" s="2">
        <f>IFERROR(MIRR(B7550:G7550,Supuestos!$B$22,Supuestos!$B$22),"")</f>
        <v>0.13674846213677383</v>
      </c>
      <c r="K7550" s="6">
        <v>7346.025557919535</v>
      </c>
      <c r="L7550" s="6">
        <v>37841.998665815285</v>
      </c>
      <c r="M7550" s="6">
        <v>145286493.17111605</v>
      </c>
      <c r="N7550" s="6">
        <v>3276.937967631966</v>
      </c>
      <c r="O7550" s="6">
        <v>105387781.2728907</v>
      </c>
    </row>
    <row r="7551">
      <c r="A7551">
        <v>7547</v>
      </c>
      <c r="B7551" s="6">
        <v>-160557241.4840119</v>
      </c>
      <c r="C7551" s="6">
        <v>37377502.08554281</v>
      </c>
      <c r="D7551" s="6">
        <v>43781101.66373944</v>
      </c>
      <c r="E7551" s="6">
        <v>53891315.82842274</v>
      </c>
      <c r="F7551" s="6">
        <v>46003073.68929979</v>
      </c>
      <c r="G7551" s="6">
        <v>82265627.86926085</v>
      </c>
      <c r="H7551" s="6">
        <f>NPV(Supuestos!$B$22,C7551:G7551)+B7551</f>
        <v>12256982.191924177</v>
      </c>
      <c r="I7551" s="2">
        <f>IFERROR(IRR(B7551:G7551),"")</f>
        <v>0.16780867245310235</v>
      </c>
      <c r="J7551" s="2">
        <f>IFERROR(MIRR(B7551:G7551,Supuestos!$B$22,Supuestos!$B$22),"")</f>
        <v>0.15689719659006385</v>
      </c>
      <c r="K7551" s="6">
        <v>7561.235922047563</v>
      </c>
      <c r="L7551" s="6">
        <v>37878.876418376574</v>
      </c>
      <c r="M7551" s="6">
        <v>137644351.79909754</v>
      </c>
      <c r="N7551" s="6">
        <v>3248.6604025276997</v>
      </c>
      <c r="O7551" s="6">
        <v>109555624.66626514</v>
      </c>
    </row>
    <row r="7552">
      <c r="A7552">
        <v>7548</v>
      </c>
      <c r="B7552" s="6">
        <v>-172534136.13434404</v>
      </c>
      <c r="C7552" s="6">
        <v>51491714.23881864</v>
      </c>
      <c r="D7552" s="6">
        <v>49627024.10287855</v>
      </c>
      <c r="E7552" s="6">
        <v>47284076.93939793</v>
      </c>
      <c r="F7552" s="6">
        <v>60631803.82106069</v>
      </c>
      <c r="G7552" s="6">
        <v>102812490.96346025</v>
      </c>
      <c r="H7552" s="6">
        <f>NPV(Supuestos!$B$22,C7552:G7552)+B7552</f>
        <v>32032304.271387123</v>
      </c>
      <c r="I7552" s="2">
        <f>IFERROR(IRR(B7552:G7552),"")</f>
        <v>0.20648263851502846</v>
      </c>
      <c r="J7552" s="2">
        <f>IFERROR(MIRR(B7552:G7552,Supuestos!$B$22,Supuestos!$B$22),"")</f>
        <v>0.17949667849799744</v>
      </c>
      <c r="K7552" s="6">
        <v>7888.498519760891</v>
      </c>
      <c r="L7552" s="6">
        <v>40778.197938783764</v>
      </c>
      <c r="M7552" s="6">
        <v>146799835.80805504</v>
      </c>
      <c r="N7552" s="6">
        <v>3451.2966211264334</v>
      </c>
      <c r="O7552" s="6">
        <v>110057462.76643604</v>
      </c>
    </row>
    <row r="7553">
      <c r="A7553">
        <v>7549</v>
      </c>
      <c r="B7553" s="6">
        <v>-178087643.62861568</v>
      </c>
      <c r="C7553" s="6">
        <v>53151437.84844437</v>
      </c>
      <c r="D7553" s="6">
        <v>39070258.09255706</v>
      </c>
      <c r="E7553" s="6">
        <v>25867271.293718975</v>
      </c>
      <c r="F7553" s="6">
        <v>21963525.3138998</v>
      </c>
      <c r="G7553" s="6">
        <v>65625934.21906589</v>
      </c>
      <c r="H7553" s="6">
        <f>NPV(Supuestos!$B$22,C7553:G7553)+B7553</f>
        <v>-36852385.12159732</v>
      </c>
      <c r="I7553" s="2">
        <f>IFERROR(IRR(B7553:G7553),"")</f>
        <v>0.049604720545798384</v>
      </c>
      <c r="J7553" s="2">
        <f>IFERROR(MIRR(B7553:G7553,Supuestos!$B$22,Supuestos!$B$22),"")</f>
        <v>0.08834533395266297</v>
      </c>
      <c r="K7553" s="6">
        <v>7455.206521065221</v>
      </c>
      <c r="L7553" s="6">
        <v>36564.557456882685</v>
      </c>
      <c r="M7553" s="6">
        <v>156279937.45322242</v>
      </c>
      <c r="N7553" s="6">
        <v>3400.4244439614317</v>
      </c>
      <c r="O7553" s="6">
        <v>112202395.87404181</v>
      </c>
    </row>
    <row r="7554">
      <c r="A7554">
        <v>7550</v>
      </c>
      <c r="B7554" s="6">
        <v>-181040115.46821806</v>
      </c>
      <c r="C7554" s="6">
        <v>39372242.83562125</v>
      </c>
      <c r="D7554" s="6">
        <v>46894783.40071949</v>
      </c>
      <c r="E7554" s="6">
        <v>42818707.886395305</v>
      </c>
      <c r="F7554" s="6">
        <v>48250666.321948566</v>
      </c>
      <c r="G7554" s="6">
        <v>75609176.34744875</v>
      </c>
      <c r="H7554" s="6">
        <f>NPV(Supuestos!$B$22,C7554:G7554)+B7554</f>
        <v>-13680334.251743019</v>
      </c>
      <c r="I7554" s="2">
        <f>IFERROR(IRR(B7554:G7554),"")</f>
        <v>0.11090744435095577</v>
      </c>
      <c r="J7554" s="2">
        <f>IFERROR(MIRR(B7554:G7554,Supuestos!$B$22,Supuestos!$B$22),"")</f>
        <v>0.12222543491556093</v>
      </c>
      <c r="K7554" s="6">
        <v>7682.462206826384</v>
      </c>
      <c r="L7554" s="6">
        <v>37154.89327926854</v>
      </c>
      <c r="M7554" s="6">
        <v>158204830.3948862</v>
      </c>
      <c r="N7554" s="6">
        <v>3462.317719683051</v>
      </c>
      <c r="O7554" s="6">
        <v>107759507.03125083</v>
      </c>
    </row>
    <row r="7555">
      <c r="A7555">
        <v>7551</v>
      </c>
      <c r="B7555" s="6">
        <v>-167619357.5222686</v>
      </c>
      <c r="C7555" s="6">
        <v>64538136.06105964</v>
      </c>
      <c r="D7555" s="6">
        <v>68186450.12871191</v>
      </c>
      <c r="E7555" s="6">
        <v>85605133.06691928</v>
      </c>
      <c r="F7555" s="6">
        <v>65168284.89836453</v>
      </c>
      <c r="G7555" s="6">
        <v>134064898.47274993</v>
      </c>
      <c r="H7555" s="6">
        <f>NPV(Supuestos!$B$22,C7555:G7555)+B7555</f>
        <v>107455291.70353913</v>
      </c>
      <c r="I7555" s="2">
        <f>IFERROR(IRR(B7555:G7555),"")</f>
        <v>0.3557276358891229</v>
      </c>
      <c r="J7555" s="2">
        <f>IFERROR(MIRR(B7555:G7555,Supuestos!$B$22,Supuestos!$B$22),"")</f>
        <v>0.2587228917556894</v>
      </c>
      <c r="K7555" s="6">
        <v>8898.464414687565</v>
      </c>
      <c r="L7555" s="6">
        <v>39050.931228620815</v>
      </c>
      <c r="M7555" s="6">
        <v>139819891.77040508</v>
      </c>
      <c r="N7555" s="6">
        <v>3433.9058839716017</v>
      </c>
      <c r="O7555" s="6">
        <v>112581180.03766932</v>
      </c>
    </row>
    <row r="7556">
      <c r="A7556">
        <v>7552</v>
      </c>
      <c r="B7556" s="6">
        <v>-156588154.61188155</v>
      </c>
      <c r="C7556" s="6">
        <v>57880708.44602148</v>
      </c>
      <c r="D7556" s="6">
        <v>48250842.38072818</v>
      </c>
      <c r="E7556" s="6">
        <v>47886191.18019906</v>
      </c>
      <c r="F7556" s="6">
        <v>56367868.972588055</v>
      </c>
      <c r="G7556" s="6">
        <v>92473588.69205143</v>
      </c>
      <c r="H7556" s="6">
        <f>NPV(Supuestos!$B$22,C7556:G7556)+B7556</f>
        <v>45035855.899511844</v>
      </c>
      <c r="I7556" s="2">
        <f>IFERROR(IRR(B7556:G7556),"")</f>
        <v>0.24564197798030651</v>
      </c>
      <c r="J7556" s="2">
        <f>IFERROR(MIRR(B7556:G7556,Supuestos!$B$22,Supuestos!$B$22),"")</f>
        <v>0.1991168892583315</v>
      </c>
      <c r="K7556" s="6">
        <v>8269.551568078434</v>
      </c>
      <c r="L7556" s="6">
        <v>37283.39245729813</v>
      </c>
      <c r="M7556" s="6">
        <v>131922799.68719889</v>
      </c>
      <c r="N7556" s="6">
        <v>3544.594411086291</v>
      </c>
      <c r="O7556" s="6">
        <v>109675364.929172</v>
      </c>
    </row>
    <row r="7557">
      <c r="A7557">
        <v>7553</v>
      </c>
      <c r="B7557" s="6">
        <v>-182612986.61632192</v>
      </c>
      <c r="C7557" s="6">
        <v>69285399.72474186</v>
      </c>
      <c r="D7557" s="6">
        <v>57905642.291955546</v>
      </c>
      <c r="E7557" s="6">
        <v>81478623.8474487</v>
      </c>
      <c r="F7557" s="6">
        <v>69927899.97270598</v>
      </c>
      <c r="G7557" s="6">
        <v>88777257.37159316</v>
      </c>
      <c r="H7557" s="6">
        <f>NPV(Supuestos!$B$22,C7557:G7557)+B7557</f>
        <v>65226997.54249918</v>
      </c>
      <c r="I7557" s="2">
        <f>IFERROR(IRR(B7557:G7557),"")</f>
        <v>0.2735971153109366</v>
      </c>
      <c r="J7557" s="2">
        <f>IFERROR(MIRR(B7557:G7557,Supuestos!$B$22,Supuestos!$B$22),"")</f>
        <v>0.21180515038794612</v>
      </c>
      <c r="K7557" s="6">
        <v>8489.786292063349</v>
      </c>
      <c r="L7557" s="6">
        <v>35664.58374846658</v>
      </c>
      <c r="M7557" s="6">
        <v>158390211.07873178</v>
      </c>
      <c r="N7557" s="6">
        <v>3279.711987109234</v>
      </c>
      <c r="O7557" s="6">
        <v>104337317.49377501</v>
      </c>
    </row>
    <row r="7558">
      <c r="A7558">
        <v>7554</v>
      </c>
      <c r="B7558" s="6">
        <v>-181153046.27289706</v>
      </c>
      <c r="C7558" s="6">
        <v>73565180.03148176</v>
      </c>
      <c r="D7558" s="6">
        <v>84837926.23054466</v>
      </c>
      <c r="E7558" s="6">
        <v>61158039.63340372</v>
      </c>
      <c r="F7558" s="6">
        <v>81093728.13361324</v>
      </c>
      <c r="G7558" s="6">
        <v>137625993.15822962</v>
      </c>
      <c r="H7558" s="6">
        <f>NPV(Supuestos!$B$22,C7558:G7558)+B7558</f>
        <v>109430402.85442078</v>
      </c>
      <c r="I7558" s="2">
        <f>IFERROR(IRR(B7558:G7558),"")</f>
        <v>0.34958492911598626</v>
      </c>
      <c r="J7558" s="2">
        <f>IFERROR(MIRR(B7558:G7558,Supuestos!$B$22,Supuestos!$B$22),"")</f>
        <v>0.2529966154855354</v>
      </c>
      <c r="K7558" s="6">
        <v>8515.587761948591</v>
      </c>
      <c r="L7558" s="6">
        <v>41069.8988964618</v>
      </c>
      <c r="M7558" s="6">
        <v>153174299.998723</v>
      </c>
      <c r="N7558" s="6">
        <v>3254.2715412564576</v>
      </c>
      <c r="O7558" s="6">
        <v>112300481.76470923</v>
      </c>
    </row>
    <row r="7559">
      <c r="A7559">
        <v>7555</v>
      </c>
      <c r="B7559" s="6">
        <v>-153050874.3026171</v>
      </c>
      <c r="C7559" s="6">
        <v>39514214.771991596</v>
      </c>
      <c r="D7559" s="6">
        <v>36049332.97510122</v>
      </c>
      <c r="E7559" s="6">
        <v>33402317.475841843</v>
      </c>
      <c r="F7559" s="6">
        <v>33264259.797899872</v>
      </c>
      <c r="G7559" s="6">
        <v>80568548.80151504</v>
      </c>
      <c r="H7559" s="6">
        <f>NPV(Supuestos!$B$22,C7559:G7559)+B7559</f>
        <v>-6564986.630571224</v>
      </c>
      <c r="I7559" s="2">
        <f>IFERROR(IRR(B7559:G7559),"")</f>
        <v>0.12378569062454671</v>
      </c>
      <c r="J7559" s="2">
        <f>IFERROR(MIRR(B7559:G7559,Supuestos!$B$22,Supuestos!$B$22),"")</f>
        <v>0.13004788237783904</v>
      </c>
      <c r="K7559" s="6">
        <v>7764.150543083869</v>
      </c>
      <c r="L7559" s="6">
        <v>34191.65656845536</v>
      </c>
      <c r="M7559" s="6">
        <v>131813340.78942433</v>
      </c>
      <c r="N7559" s="6">
        <v>3431.406447229286</v>
      </c>
      <c r="O7559" s="6">
        <v>107868345.29841535</v>
      </c>
    </row>
    <row r="7560">
      <c r="A7560">
        <v>7556</v>
      </c>
      <c r="B7560" s="6">
        <v>-165002763.162834</v>
      </c>
      <c r="C7560" s="6">
        <v>88286678.9607954</v>
      </c>
      <c r="D7560" s="6">
        <v>87755703.40374155</v>
      </c>
      <c r="E7560" s="6">
        <v>70461144.36727646</v>
      </c>
      <c r="F7560" s="6">
        <v>107950425.20165464</v>
      </c>
      <c r="G7560" s="6">
        <v>140997355.5323339</v>
      </c>
      <c r="H7560" s="6">
        <f>NPV(Supuestos!$B$22,C7560:G7560)+B7560</f>
        <v>164671047.63681304</v>
      </c>
      <c r="I7560" s="2">
        <f>IFERROR(IRR(B7560:G7560),"")</f>
        <v>0.4755451506073735</v>
      </c>
      <c r="J7560" s="2">
        <f>IFERROR(MIRR(B7560:G7560,Supuestos!$B$22,Supuestos!$B$22),"")</f>
        <v>0.30925275844608024</v>
      </c>
      <c r="K7560" s="6">
        <v>8510.831239950216</v>
      </c>
      <c r="L7560" s="6">
        <v>42803.79280206442</v>
      </c>
      <c r="M7560" s="6">
        <v>135859094.6053807</v>
      </c>
      <c r="N7560" s="6">
        <v>3371.9879360559084</v>
      </c>
      <c r="O7560" s="6">
        <v>103635869.09283115</v>
      </c>
    </row>
    <row r="7561">
      <c r="A7561">
        <v>7557</v>
      </c>
      <c r="B7561" s="6">
        <v>-175611422.49795136</v>
      </c>
      <c r="C7561" s="6">
        <v>59157658.856144115</v>
      </c>
      <c r="D7561" s="6">
        <v>53590475.59924726</v>
      </c>
      <c r="E7561" s="6">
        <v>53245383.212523356</v>
      </c>
      <c r="F7561" s="6">
        <v>79937796.32391536</v>
      </c>
      <c r="G7561" s="6">
        <v>120133917.37069786</v>
      </c>
      <c r="H7561" s="6">
        <f>NPV(Supuestos!$B$22,C7561:G7561)+B7561</f>
        <v>63179893.384764776</v>
      </c>
      <c r="I7561" s="2">
        <f>IFERROR(IRR(B7561:G7561),"")</f>
        <v>0.2631185545137407</v>
      </c>
      <c r="J7561" s="2">
        <f>IFERROR(MIRR(B7561:G7561,Supuestos!$B$22,Supuestos!$B$22),"")</f>
        <v>0.2122662235880166</v>
      </c>
      <c r="K7561" s="6">
        <v>8205.441578277168</v>
      </c>
      <c r="L7561" s="6">
        <v>39985.33402486196</v>
      </c>
      <c r="M7561" s="6">
        <v>149363636.7116391</v>
      </c>
      <c r="N7561" s="6">
        <v>3470.6083121088645</v>
      </c>
      <c r="O7561" s="6">
        <v>110278095.32157196</v>
      </c>
    </row>
    <row r="7562">
      <c r="A7562">
        <v>7558</v>
      </c>
      <c r="B7562" s="6">
        <v>-174946947.72137785</v>
      </c>
      <c r="C7562" s="6">
        <v>56366719.74171543</v>
      </c>
      <c r="D7562" s="6">
        <v>50189849.707485855</v>
      </c>
      <c r="E7562" s="6">
        <v>52530183.34211782</v>
      </c>
      <c r="F7562" s="6">
        <v>50247530.19516685</v>
      </c>
      <c r="G7562" s="6">
        <v>101490379.6719572</v>
      </c>
      <c r="H7562" s="6">
        <f>NPV(Supuestos!$B$22,C7562:G7562)+B7562</f>
        <v>31034874.936357256</v>
      </c>
      <c r="I7562" s="2">
        <f>IFERROR(IRR(B7562:G7562),"")</f>
        <v>0.20547717754372294</v>
      </c>
      <c r="J7562" s="2">
        <f>IFERROR(MIRR(B7562:G7562,Supuestos!$B$22,Supuestos!$B$22),"")</f>
        <v>0.1778482925982816</v>
      </c>
      <c r="K7562" s="6">
        <v>7851.771435436501</v>
      </c>
      <c r="L7562" s="6">
        <v>40426.81103300556</v>
      </c>
      <c r="M7562" s="6">
        <v>149553181.3137985</v>
      </c>
      <c r="N7562" s="6">
        <v>3388.450660649687</v>
      </c>
      <c r="O7562" s="6">
        <v>114460919.81730576</v>
      </c>
    </row>
    <row r="7563">
      <c r="A7563">
        <v>7559</v>
      </c>
      <c r="B7563" s="6">
        <v>-156986544.49024668</v>
      </c>
      <c r="C7563" s="6">
        <v>49441414.72058989</v>
      </c>
      <c r="D7563" s="6">
        <v>38020827.835185</v>
      </c>
      <c r="E7563" s="6">
        <v>59259439.970713004</v>
      </c>
      <c r="F7563" s="6">
        <v>53923720.558440775</v>
      </c>
      <c r="G7563" s="6">
        <v>93907955.823693</v>
      </c>
      <c r="H7563" s="6">
        <f>NPV(Supuestos!$B$22,C7563:G7563)+B7563</f>
        <v>36337365.03039371</v>
      </c>
      <c r="I7563" s="2">
        <f>IFERROR(IRR(B7563:G7563),"")</f>
        <v>0.22214236884232294</v>
      </c>
      <c r="J7563" s="2">
        <f>IFERROR(MIRR(B7563:G7563,Supuestos!$B$22,Supuestos!$B$22),"")</f>
        <v>0.18847343612749468</v>
      </c>
      <c r="K7563" s="6">
        <v>7990.531590368806</v>
      </c>
      <c r="L7563" s="6">
        <v>36878.500330646544</v>
      </c>
      <c r="M7563" s="6">
        <v>133412238.73845008</v>
      </c>
      <c r="N7563" s="6">
        <v>3423.1663033987084</v>
      </c>
      <c r="O7563" s="6">
        <v>108865331.17740653</v>
      </c>
    </row>
    <row r="7564">
      <c r="A7564">
        <v>7560</v>
      </c>
      <c r="B7564" s="6">
        <v>-153981639.36626878</v>
      </c>
      <c r="C7564" s="6">
        <v>51757892.196158394</v>
      </c>
      <c r="D7564" s="6">
        <v>47189295.45695907</v>
      </c>
      <c r="E7564" s="6">
        <v>46030022.56484725</v>
      </c>
      <c r="F7564" s="6">
        <v>62260952.12147693</v>
      </c>
      <c r="G7564" s="6">
        <v>103711423.45799029</v>
      </c>
      <c r="H7564" s="6">
        <f>NPV(Supuestos!$B$22,C7564:G7564)+B7564</f>
        <v>49527550.40349952</v>
      </c>
      <c r="I7564" s="2">
        <f>IFERROR(IRR(B7564:G7564),"")</f>
        <v>0.25191779743342635</v>
      </c>
      <c r="J7564" s="2">
        <f>IFERROR(MIRR(B7564:G7564,Supuestos!$B$22,Supuestos!$B$22),"")</f>
        <v>0.2053907892660285</v>
      </c>
      <c r="K7564" s="6">
        <v>7975.983573110636</v>
      </c>
      <c r="L7564" s="6">
        <v>38769.426683727026</v>
      </c>
      <c r="M7564" s="6">
        <v>129243694.53680286</v>
      </c>
      <c r="N7564" s="6">
        <v>3484.0635902248323</v>
      </c>
      <c r="O7564" s="6">
        <v>106517777.04119211</v>
      </c>
    </row>
    <row r="7565">
      <c r="A7565">
        <v>7561</v>
      </c>
      <c r="B7565" s="6">
        <v>-169791853.4037515</v>
      </c>
      <c r="C7565" s="6">
        <v>82043035.72172928</v>
      </c>
      <c r="D7565" s="6">
        <v>101473824.03375034</v>
      </c>
      <c r="E7565" s="6">
        <v>96706650.25262423</v>
      </c>
      <c r="F7565" s="6">
        <v>89421998.64112155</v>
      </c>
      <c r="G7565" s="6">
        <v>138792063.7868634</v>
      </c>
      <c r="H7565" s="6">
        <f>NPV(Supuestos!$B$22,C7565:G7565)+B7565</f>
        <v>170560019.27341706</v>
      </c>
      <c r="I7565" s="2">
        <f>IFERROR(IRR(B7565:G7565),"")</f>
        <v>0.47994338700305794</v>
      </c>
      <c r="J7565" s="2">
        <f>IFERROR(MIRR(B7565:G7565,Supuestos!$B$22,Supuestos!$B$22),"")</f>
        <v>0.3101080356817103</v>
      </c>
      <c r="K7565" s="6">
        <v>8635.269043757802</v>
      </c>
      <c r="L7565" s="6">
        <v>44681.45359917227</v>
      </c>
      <c r="M7565" s="6">
        <v>138924943.55614886</v>
      </c>
      <c r="N7565" s="6">
        <v>3420.8130540015795</v>
      </c>
      <c r="O7565" s="6">
        <v>111024172.08993231</v>
      </c>
    </row>
    <row r="7566">
      <c r="A7566">
        <v>7562</v>
      </c>
      <c r="B7566" s="6">
        <v>-173967513.94064802</v>
      </c>
      <c r="C7566" s="6">
        <v>62336265.04622944</v>
      </c>
      <c r="D7566" s="6">
        <v>92455966.88660021</v>
      </c>
      <c r="E7566" s="6">
        <v>90320016.68283388</v>
      </c>
      <c r="F7566" s="6">
        <v>73504505.27048233</v>
      </c>
      <c r="G7566" s="6">
        <v>118951180.53778592</v>
      </c>
      <c r="H7566" s="6">
        <f>NPV(Supuestos!$B$22,C7566:G7566)+B7566</f>
        <v>118118806.87523708</v>
      </c>
      <c r="I7566" s="2">
        <f>IFERROR(IRR(B7566:G7566),"")</f>
        <v>0.37432938001983707</v>
      </c>
      <c r="J7566" s="2">
        <f>IFERROR(MIRR(B7566:G7566,Supuestos!$B$22,Supuestos!$B$22),"")</f>
        <v>0.26448436427939614</v>
      </c>
      <c r="K7566" s="6">
        <v>8354.444988339266</v>
      </c>
      <c r="L7566" s="6">
        <v>43558.07370858318</v>
      </c>
      <c r="M7566" s="6">
        <v>144855231.4929372</v>
      </c>
      <c r="N7566" s="6">
        <v>3444.0937576505044</v>
      </c>
      <c r="O7566" s="6">
        <v>111894837.66022237</v>
      </c>
    </row>
    <row r="7567">
      <c r="A7567">
        <v>7563</v>
      </c>
      <c r="B7567" s="6">
        <v>-171917537.72752187</v>
      </c>
      <c r="C7567" s="6">
        <v>46597023.83693977</v>
      </c>
      <c r="D7567" s="6">
        <v>47673813.46643709</v>
      </c>
      <c r="E7567" s="6">
        <v>44610210.08945191</v>
      </c>
      <c r="F7567" s="6">
        <v>58615823.342624806</v>
      </c>
      <c r="G7567" s="6">
        <v>78737616.09227502</v>
      </c>
      <c r="H7567" s="6">
        <f>NPV(Supuestos!$B$22,C7567:G7567)+B7567</f>
        <v>11350240.59622848</v>
      </c>
      <c r="I7567" s="2">
        <f>IFERROR(IRR(B7567:G7567),"")</f>
        <v>0.1648400222864804</v>
      </c>
      <c r="J7567" s="2">
        <f>IFERROR(MIRR(B7567:G7567,Supuestos!$B$22,Supuestos!$B$22),"")</f>
        <v>0.1546704134906931</v>
      </c>
      <c r="K7567" s="6">
        <v>8296.604006058944</v>
      </c>
      <c r="L7567" s="6">
        <v>34786.22135114791</v>
      </c>
      <c r="M7567" s="6">
        <v>148828937.4541149</v>
      </c>
      <c r="N7567" s="6">
        <v>3424.4570979848504</v>
      </c>
      <c r="O7567" s="6">
        <v>108889110.46034907</v>
      </c>
    </row>
    <row r="7568">
      <c r="A7568">
        <v>7564</v>
      </c>
      <c r="B7568" s="6">
        <v>-151294124.03037208</v>
      </c>
      <c r="C7568" s="6">
        <v>30283453.176643603</v>
      </c>
      <c r="D7568" s="6">
        <v>48715795.86025292</v>
      </c>
      <c r="E7568" s="6">
        <v>32223834.31957589</v>
      </c>
      <c r="F7568" s="6">
        <v>42425730.46524668</v>
      </c>
      <c r="G7568" s="6">
        <v>70782970.57694905</v>
      </c>
      <c r="H7568" s="6">
        <f>NPV(Supuestos!$B$22,C7568:G7568)+B7568</f>
        <v>-3612402.9232358187</v>
      </c>
      <c r="I7568" s="2">
        <f>IFERROR(IRR(B7568:G7568),"")</f>
        <v>0.1310404826117445</v>
      </c>
      <c r="J7568" s="2">
        <f>IFERROR(MIRR(B7568:G7568,Supuestos!$B$22,Supuestos!$B$22),"")</f>
        <v>0.13450336432795917</v>
      </c>
      <c r="K7568" s="6">
        <v>7759.17690903061</v>
      </c>
      <c r="L7568" s="6">
        <v>35998.634157893204</v>
      </c>
      <c r="M7568" s="6">
        <v>128948542.35720684</v>
      </c>
      <c r="N7568" s="6">
        <v>3451.8529375083745</v>
      </c>
      <c r="O7568" s="6">
        <v>108622553.68326473</v>
      </c>
    </row>
    <row r="7569">
      <c r="A7569">
        <v>7565</v>
      </c>
      <c r="B7569" s="6">
        <v>-162650205.32124034</v>
      </c>
      <c r="C7569" s="6">
        <v>74163427.00323746</v>
      </c>
      <c r="D7569" s="6">
        <v>75423380.901292</v>
      </c>
      <c r="E7569" s="6">
        <v>68815584.236288</v>
      </c>
      <c r="F7569" s="6">
        <v>74067871.2600674</v>
      </c>
      <c r="G7569" s="6">
        <v>119786812.53594665</v>
      </c>
      <c r="H7569" s="6">
        <f>NPV(Supuestos!$B$22,C7569:G7569)+B7569</f>
        <v>112957476.71677808</v>
      </c>
      <c r="I7569" s="2">
        <f>IFERROR(IRR(B7569:G7569),"")</f>
        <v>0.3841638375703541</v>
      </c>
      <c r="J7569" s="2">
        <f>IFERROR(MIRR(B7569:G7569,Supuestos!$B$22,Supuestos!$B$22),"")</f>
        <v>0.26681206784020817</v>
      </c>
      <c r="K7569" s="6">
        <v>8046.527473744487</v>
      </c>
      <c r="L7569" s="6">
        <v>44208.30751476848</v>
      </c>
      <c r="M7569" s="6">
        <v>134192336.44241399</v>
      </c>
      <c r="N7569" s="6">
        <v>3468.67305515334</v>
      </c>
      <c r="O7569" s="6">
        <v>109628274.19490363</v>
      </c>
    </row>
    <row r="7570">
      <c r="A7570">
        <v>7566</v>
      </c>
      <c r="B7570" s="6">
        <v>-169732864.04819685</v>
      </c>
      <c r="C7570" s="6">
        <v>69943797.57658677</v>
      </c>
      <c r="D7570" s="6">
        <v>65023583.09620768</v>
      </c>
      <c r="E7570" s="6">
        <v>73754646.15229364</v>
      </c>
      <c r="F7570" s="6">
        <v>64918003.58525975</v>
      </c>
      <c r="G7570" s="6">
        <v>124749196.83798179</v>
      </c>
      <c r="H7570" s="6">
        <f>NPV(Supuestos!$B$22,C7570:G7570)+B7570</f>
        <v>94664658.7807785</v>
      </c>
      <c r="I7570" s="2">
        <f>IFERROR(IRR(B7570:G7570),"")</f>
        <v>0.33500047704312125</v>
      </c>
      <c r="J7570" s="2">
        <f>IFERROR(MIRR(B7570:G7570,Supuestos!$B$22,Supuestos!$B$22),"")</f>
        <v>0.24567038588107937</v>
      </c>
      <c r="K7570" s="6">
        <v>8588.132149487537</v>
      </c>
      <c r="L7570" s="6">
        <v>40378.30400943767</v>
      </c>
      <c r="M7570" s="6">
        <v>141990927.1837782</v>
      </c>
      <c r="N7570" s="6">
        <v>3526.2048431051276</v>
      </c>
      <c r="O7570" s="6">
        <v>115053573.22920561</v>
      </c>
    </row>
    <row r="7571">
      <c r="A7571">
        <v>7567</v>
      </c>
      <c r="B7571" s="6">
        <v>-163876192.79835075</v>
      </c>
      <c r="C7571" s="6">
        <v>75069547.35855657</v>
      </c>
      <c r="D7571" s="6">
        <v>75694894.90490696</v>
      </c>
      <c r="E7571" s="6">
        <v>78631844.98533231</v>
      </c>
      <c r="F7571" s="6">
        <v>86330722.90154766</v>
      </c>
      <c r="G7571" s="6">
        <v>155720087.7264226</v>
      </c>
      <c r="H7571" s="6">
        <f>NPV(Supuestos!$B$22,C7571:G7571)+B7571</f>
        <v>145284159.010126</v>
      </c>
      <c r="I7571" s="2">
        <f>IFERROR(IRR(B7571:G7571),"")</f>
        <v>0.4273316939266723</v>
      </c>
      <c r="J7571" s="2">
        <f>IFERROR(MIRR(B7571:G7571,Supuestos!$B$22,Supuestos!$B$22),"")</f>
        <v>0.29431038786632335</v>
      </c>
      <c r="K7571" s="6">
        <v>8204.00726029991</v>
      </c>
      <c r="L7571" s="6">
        <v>46407.91861546573</v>
      </c>
      <c r="M7571" s="6">
        <v>133417720.69781569</v>
      </c>
      <c r="N7571" s="6">
        <v>3417.365549442669</v>
      </c>
      <c r="O7571" s="6">
        <v>110541268.39762683</v>
      </c>
    </row>
    <row r="7572">
      <c r="A7572">
        <v>7568</v>
      </c>
      <c r="B7572" s="6">
        <v>-173480033.69781765</v>
      </c>
      <c r="C7572" s="6">
        <v>61820897.65420656</v>
      </c>
      <c r="D7572" s="6">
        <v>59336478.04634132</v>
      </c>
      <c r="E7572" s="6">
        <v>63131267.04293127</v>
      </c>
      <c r="F7572" s="6">
        <v>53583217.71134587</v>
      </c>
      <c r="G7572" s="6">
        <v>109069304.16263482</v>
      </c>
      <c r="H7572" s="6">
        <f>NPV(Supuestos!$B$22,C7572:G7572)+B7572</f>
        <v>57390869.27028668</v>
      </c>
      <c r="I7572" s="2">
        <f>IFERROR(IRR(B7572:G7572),"")</f>
        <v>0.2603234457612691</v>
      </c>
      <c r="J7572" s="2">
        <f>IFERROR(MIRR(B7572:G7572,Supuestos!$B$22,Supuestos!$B$22),"")</f>
        <v>0.20705981579916077</v>
      </c>
      <c r="K7572" s="6">
        <v>7892.7377041602385</v>
      </c>
      <c r="L7572" s="6">
        <v>41038.603399806256</v>
      </c>
      <c r="M7572" s="6">
        <v>147567479.1074393</v>
      </c>
      <c r="N7572" s="6">
        <v>3380.0293872132897</v>
      </c>
      <c r="O7572" s="6">
        <v>109625581.7672568</v>
      </c>
    </row>
    <row r="7573">
      <c r="A7573">
        <v>7569</v>
      </c>
      <c r="B7573" s="6">
        <v>-178751556.36987767</v>
      </c>
      <c r="C7573" s="6">
        <v>62874097.877783716</v>
      </c>
      <c r="D7573" s="6">
        <v>79445947.69464803</v>
      </c>
      <c r="E7573" s="6">
        <v>63713861.706360504</v>
      </c>
      <c r="F7573" s="6">
        <v>97363339.23655123</v>
      </c>
      <c r="G7573" s="6">
        <v>102451499.61684091</v>
      </c>
      <c r="H7573" s="6">
        <f>NPV(Supuestos!$B$22,C7573:G7573)+B7573</f>
        <v>91394291.34390774</v>
      </c>
      <c r="I7573" s="2">
        <f>IFERROR(IRR(B7573:G7573),"")</f>
        <v>0.3194849817773587</v>
      </c>
      <c r="J7573" s="2">
        <f>IFERROR(MIRR(B7573:G7573,Supuestos!$B$22,Supuestos!$B$22),"")</f>
        <v>0.2381536557569197</v>
      </c>
      <c r="K7573" s="6">
        <v>8408.301878008539</v>
      </c>
      <c r="L7573" s="6">
        <v>41204.30668676102</v>
      </c>
      <c r="M7573" s="6">
        <v>151034896.42617106</v>
      </c>
      <c r="N7573" s="6">
        <v>3477.330233156681</v>
      </c>
      <c r="O7573" s="6">
        <v>111281668.013542</v>
      </c>
    </row>
    <row r="7574">
      <c r="A7574">
        <v>7570</v>
      </c>
      <c r="B7574" s="6">
        <v>-153709178.69949096</v>
      </c>
      <c r="C7574" s="6">
        <v>38117752.78691484</v>
      </c>
      <c r="D7574" s="6">
        <v>48036002.88702367</v>
      </c>
      <c r="E7574" s="6">
        <v>44615150.604698636</v>
      </c>
      <c r="F7574" s="6">
        <v>51404022.11163156</v>
      </c>
      <c r="G7574" s="6">
        <v>79529301.27562034</v>
      </c>
      <c r="H7574" s="6">
        <f>NPV(Supuestos!$B$22,C7574:G7574)+B7574</f>
        <v>18543881.471280128</v>
      </c>
      <c r="I7574" s="2">
        <f>IFERROR(IRR(B7574:G7574),"")</f>
        <v>0.18391611147116493</v>
      </c>
      <c r="J7574" s="2">
        <f>IFERROR(MIRR(B7574:G7574,Supuestos!$B$22,Supuestos!$B$22),"")</f>
        <v>0.16626778654403251</v>
      </c>
      <c r="K7574" s="6">
        <v>8135.018445297812</v>
      </c>
      <c r="L7574" s="6">
        <v>33982.001648351565</v>
      </c>
      <c r="M7574" s="6">
        <v>131593641.8820925</v>
      </c>
      <c r="N7574" s="6">
        <v>3301.558295233796</v>
      </c>
      <c r="O7574" s="6">
        <v>109620730.52087754</v>
      </c>
    </row>
    <row r="7575">
      <c r="A7575">
        <v>7571</v>
      </c>
      <c r="B7575" s="6">
        <v>-158605333.03521803</v>
      </c>
      <c r="C7575" s="6">
        <v>82118553.688789</v>
      </c>
      <c r="D7575" s="6">
        <v>98475008.50284347</v>
      </c>
      <c r="E7575" s="6">
        <v>110955498.87797865</v>
      </c>
      <c r="F7575" s="6">
        <v>89771474.23987344</v>
      </c>
      <c r="G7575" s="6">
        <v>136928551.78449148</v>
      </c>
      <c r="H7575" s="6">
        <f>NPV(Supuestos!$B$22,C7575:G7575)+B7575</f>
        <v>188361927.1283406</v>
      </c>
      <c r="I7575" s="2">
        <f>IFERROR(IRR(B7575:G7575),"")</f>
        <v>0.5333659679826547</v>
      </c>
      <c r="J7575" s="2">
        <f>IFERROR(MIRR(B7575:G7575,Supuestos!$B$22,Supuestos!$B$22),"")</f>
        <v>0.3332113228693596</v>
      </c>
      <c r="K7575" s="6">
        <v>9109.709453897925</v>
      </c>
      <c r="L7575" s="6">
        <v>41697.29248663515</v>
      </c>
      <c r="M7575" s="6">
        <v>128217315.46982226</v>
      </c>
      <c r="N7575" s="6">
        <v>3328.848816268146</v>
      </c>
      <c r="O7575" s="6">
        <v>111357887.2380575</v>
      </c>
    </row>
    <row r="7576">
      <c r="A7576">
        <v>7572</v>
      </c>
      <c r="B7576" s="6">
        <v>-160380761.49598527</v>
      </c>
      <c r="C7576" s="6">
        <v>70878865.53350054</v>
      </c>
      <c r="D7576" s="6">
        <v>77628957.87791544</v>
      </c>
      <c r="E7576" s="6">
        <v>69648232.88984239</v>
      </c>
      <c r="F7576" s="6">
        <v>63721909.74522304</v>
      </c>
      <c r="G7576" s="6">
        <v>124990615.41728923</v>
      </c>
      <c r="H7576" s="6">
        <f>NPV(Supuestos!$B$22,C7576:G7576)+B7576</f>
        <v>111181912.648245</v>
      </c>
      <c r="I7576" s="2">
        <f>IFERROR(IRR(B7576:G7576),"")</f>
        <v>0.3826829547008943</v>
      </c>
      <c r="J7576" s="2">
        <f>IFERROR(MIRR(B7576:G7576,Supuestos!$B$22,Supuestos!$B$22),"")</f>
        <v>0.2666260405041252</v>
      </c>
      <c r="K7576" s="6">
        <v>8814.289750623699</v>
      </c>
      <c r="L7576" s="6">
        <v>36581.692505886014</v>
      </c>
      <c r="M7576" s="6">
        <v>134585430.51077735</v>
      </c>
      <c r="N7576" s="6">
        <v>3262.2046892531216</v>
      </c>
      <c r="O7576" s="6">
        <v>109837593.41215481</v>
      </c>
    </row>
    <row r="7577">
      <c r="A7577">
        <v>7573</v>
      </c>
      <c r="B7577" s="6">
        <v>-166908601.9977154</v>
      </c>
      <c r="C7577" s="6">
        <v>53947560.46569018</v>
      </c>
      <c r="D7577" s="6">
        <v>59688240.3730287</v>
      </c>
      <c r="E7577" s="6">
        <v>52054272.64319225</v>
      </c>
      <c r="F7577" s="6">
        <v>54665752.083903596</v>
      </c>
      <c r="G7577" s="6">
        <v>101675702.81890483</v>
      </c>
      <c r="H7577" s="6">
        <f>NPV(Supuestos!$B$22,C7577:G7577)+B7577</f>
        <v>46650821.220148146</v>
      </c>
      <c r="I7577" s="2">
        <f>IFERROR(IRR(B7577:G7577),"")</f>
        <v>0.24138628451488883</v>
      </c>
      <c r="J7577" s="2">
        <f>IFERROR(MIRR(B7577:G7577,Supuestos!$B$22,Supuestos!$B$22),"")</f>
        <v>0.1976029449204868</v>
      </c>
      <c r="K7577" s="6">
        <v>8309.226604346297</v>
      </c>
      <c r="L7577" s="6">
        <v>38617.93120875491</v>
      </c>
      <c r="M7577" s="6">
        <v>141237790.6853473</v>
      </c>
      <c r="N7577" s="6">
        <v>3595.839259090523</v>
      </c>
      <c r="O7577" s="6">
        <v>111747514.87200503</v>
      </c>
    </row>
    <row r="7578">
      <c r="A7578">
        <v>7574</v>
      </c>
      <c r="B7578" s="6">
        <v>-169013189.23064762</v>
      </c>
      <c r="C7578" s="6">
        <v>86966633.44016737</v>
      </c>
      <c r="D7578" s="6">
        <v>61482268.33029828</v>
      </c>
      <c r="E7578" s="6">
        <v>72275744.96146488</v>
      </c>
      <c r="F7578" s="6">
        <v>78089289.0381726</v>
      </c>
      <c r="G7578" s="6">
        <v>126732713.13595575</v>
      </c>
      <c r="H7578" s="6">
        <f>NPV(Supuestos!$B$22,C7578:G7578)+B7578</f>
        <v>115422137.41451427</v>
      </c>
      <c r="I7578" s="2">
        <f>IFERROR(IRR(B7578:G7578),"")</f>
        <v>0.38211257299343243</v>
      </c>
      <c r="J7578" s="2">
        <f>IFERROR(MIRR(B7578:G7578,Supuestos!$B$22,Supuestos!$B$22),"")</f>
        <v>0.26507839481612905</v>
      </c>
      <c r="K7578" s="6">
        <v>8348.843024170841</v>
      </c>
      <c r="L7578" s="6">
        <v>41830.6846170937</v>
      </c>
      <c r="M7578" s="6">
        <v>141074163.67371055</v>
      </c>
      <c r="N7578" s="6">
        <v>3447.920430979381</v>
      </c>
      <c r="O7578" s="6">
        <v>105380457.8279134</v>
      </c>
    </row>
    <row r="7579">
      <c r="A7579">
        <v>7575</v>
      </c>
      <c r="B7579" s="6">
        <v>-158271428.32100633</v>
      </c>
      <c r="C7579" s="6">
        <v>41070478.868034124</v>
      </c>
      <c r="D7579" s="6">
        <v>47187955.66210064</v>
      </c>
      <c r="E7579" s="6">
        <v>31141510.72942207</v>
      </c>
      <c r="F7579" s="6">
        <v>45926157.729606256</v>
      </c>
      <c r="G7579" s="6">
        <v>102826505.01198043</v>
      </c>
      <c r="H7579" s="6">
        <f>NPV(Supuestos!$B$22,C7579:G7579)+B7579</f>
        <v>15681376.634840846</v>
      </c>
      <c r="I7579" s="2">
        <f>IFERROR(IRR(B7579:G7579),"")</f>
        <v>0.17515069847608802</v>
      </c>
      <c r="J7579" s="2">
        <f>IFERROR(MIRR(B7579:G7579,Supuestos!$B$22,Supuestos!$B$22),"")</f>
        <v>0.1617445243983584</v>
      </c>
      <c r="K7579" s="6">
        <v>8276.52359567208</v>
      </c>
      <c r="L7579" s="6">
        <v>35680.33250575214</v>
      </c>
      <c r="M7579" s="6">
        <v>134646699.21018368</v>
      </c>
      <c r="N7579" s="6">
        <v>3381.4234499198697</v>
      </c>
      <c r="O7579" s="6">
        <v>112576343.90605211</v>
      </c>
    </row>
    <row r="7580">
      <c r="A7580">
        <v>7576</v>
      </c>
      <c r="B7580" s="6">
        <v>-168017584.07813603</v>
      </c>
      <c r="C7580" s="6">
        <v>83156654.47297174</v>
      </c>
      <c r="D7580" s="6">
        <v>89001975.41152541</v>
      </c>
      <c r="E7580" s="6">
        <v>96338058.94287917</v>
      </c>
      <c r="F7580" s="6">
        <v>96842253.42842524</v>
      </c>
      <c r="G7580" s="6">
        <v>141127234.9012305</v>
      </c>
      <c r="H7580" s="6">
        <f>NPV(Supuestos!$B$22,C7580:G7580)+B7580</f>
        <v>169071877.19810206</v>
      </c>
      <c r="I7580" s="2">
        <f>IFERROR(IRR(B7580:G7580),"")</f>
        <v>0.47486652227140674</v>
      </c>
      <c r="J7580" s="2">
        <f>IFERROR(MIRR(B7580:G7580,Supuestos!$B$22,Supuestos!$B$22),"")</f>
        <v>0.3103368033540037</v>
      </c>
      <c r="K7580" s="6">
        <v>9057.795163790515</v>
      </c>
      <c r="L7580" s="6">
        <v>40759.69845953641</v>
      </c>
      <c r="M7580" s="6">
        <v>138482144.11138815</v>
      </c>
      <c r="N7580" s="6">
        <v>3296.490458678454</v>
      </c>
      <c r="O7580" s="6">
        <v>109692385.95558482</v>
      </c>
    </row>
    <row r="7581">
      <c r="A7581">
        <v>7577</v>
      </c>
      <c r="B7581" s="6">
        <v>-175897369.7432122</v>
      </c>
      <c r="C7581" s="6">
        <v>84435364.3724814</v>
      </c>
      <c r="D7581" s="6">
        <v>62943949.8639368</v>
      </c>
      <c r="E7581" s="6">
        <v>82695833.96181767</v>
      </c>
      <c r="F7581" s="6">
        <v>85743500.34614035</v>
      </c>
      <c r="G7581" s="6">
        <v>122081784.62011802</v>
      </c>
      <c r="H7581" s="6">
        <f>NPV(Supuestos!$B$22,C7581:G7581)+B7581</f>
        <v>116591886.21066281</v>
      </c>
      <c r="I7581" s="2">
        <f>IFERROR(IRR(B7581:G7581),"")</f>
        <v>0.37327097908096724</v>
      </c>
      <c r="J7581" s="2">
        <f>IFERROR(MIRR(B7581:G7581,Supuestos!$B$22,Supuestos!$B$22),"")</f>
        <v>0.26204536394993716</v>
      </c>
      <c r="K7581" s="6">
        <v>9085.134136175966</v>
      </c>
      <c r="L7581" s="6">
        <v>35708.75911648385</v>
      </c>
      <c r="M7581" s="6">
        <v>149943860.43044</v>
      </c>
      <c r="N7581" s="6">
        <v>3316.480644637098</v>
      </c>
      <c r="O7581" s="6">
        <v>105558418.38263755</v>
      </c>
    </row>
    <row r="7582">
      <c r="A7582">
        <v>7578</v>
      </c>
      <c r="B7582" s="6">
        <v>-177621755.84811828</v>
      </c>
      <c r="C7582" s="6">
        <v>73960341.59974214</v>
      </c>
      <c r="D7582" s="6">
        <v>70922130.8703355</v>
      </c>
      <c r="E7582" s="6">
        <v>65522017.88655576</v>
      </c>
      <c r="F7582" s="6">
        <v>67580539.00376499</v>
      </c>
      <c r="G7582" s="6">
        <v>118954418.96221003</v>
      </c>
      <c r="H7582" s="6">
        <f>NPV(Supuestos!$B$22,C7582:G7582)+B7582</f>
        <v>87847811.26965974</v>
      </c>
      <c r="I7582" s="2">
        <f>IFERROR(IRR(B7582:G7582),"")</f>
        <v>0.31869532893727504</v>
      </c>
      <c r="J7582" s="2">
        <f>IFERROR(MIRR(B7582:G7582,Supuestos!$B$22,Supuestos!$B$22),"")</f>
        <v>0.23540276180242525</v>
      </c>
      <c r="K7582" s="6">
        <v>8706.290289965986</v>
      </c>
      <c r="L7582" s="6">
        <v>37732.071710825745</v>
      </c>
      <c r="M7582" s="6">
        <v>151341246.2836173</v>
      </c>
      <c r="N7582" s="6">
        <v>3368.5895159840584</v>
      </c>
      <c r="O7582" s="6">
        <v>111846924.75666016</v>
      </c>
    </row>
    <row r="7583">
      <c r="A7583">
        <v>7579</v>
      </c>
      <c r="B7583" s="6">
        <v>-178987147.92900425</v>
      </c>
      <c r="C7583" s="6">
        <v>63817193.95745644</v>
      </c>
      <c r="D7583" s="6">
        <v>65019583.86235334</v>
      </c>
      <c r="E7583" s="6">
        <v>58888609.51819882</v>
      </c>
      <c r="F7583" s="6">
        <v>71315039.32140039</v>
      </c>
      <c r="G7583" s="6">
        <v>107904040.50970113</v>
      </c>
      <c r="H7583" s="6">
        <f>NPV(Supuestos!$B$22,C7583:G7583)+B7583</f>
        <v>65037644.98140998</v>
      </c>
      <c r="I7583" s="2">
        <f>IFERROR(IRR(B7583:G7583),"")</f>
        <v>0.2710319657501621</v>
      </c>
      <c r="J7583" s="2">
        <f>IFERROR(MIRR(B7583:G7583,Supuestos!$B$22,Supuestos!$B$22),"")</f>
        <v>0.21290635726331608</v>
      </c>
      <c r="K7583" s="6">
        <v>8266.586006245947</v>
      </c>
      <c r="L7583" s="6">
        <v>38671.491502056204</v>
      </c>
      <c r="M7583" s="6">
        <v>153412651.0896797</v>
      </c>
      <c r="N7583" s="6">
        <v>3205.670442059636</v>
      </c>
      <c r="O7583" s="6">
        <v>110364507.09450977</v>
      </c>
    </row>
    <row r="7584">
      <c r="A7584">
        <v>7580</v>
      </c>
      <c r="B7584" s="6">
        <v>-167512480.22251835</v>
      </c>
      <c r="C7584" s="6">
        <v>71433195.01863205</v>
      </c>
      <c r="D7584" s="6">
        <v>72243636.81167597</v>
      </c>
      <c r="E7584" s="6">
        <v>76368761.35162696</v>
      </c>
      <c r="F7584" s="6">
        <v>79845186.36449498</v>
      </c>
      <c r="G7584" s="6">
        <v>106307258.6277248</v>
      </c>
      <c r="H7584" s="6">
        <f>NPV(Supuestos!$B$22,C7584:G7584)+B7584</f>
        <v>104771507.48200989</v>
      </c>
      <c r="I7584" s="2">
        <f>IFERROR(IRR(B7584:G7584),"")</f>
        <v>0.3619683819442447</v>
      </c>
      <c r="J7584" s="2">
        <f>IFERROR(MIRR(B7584:G7584,Supuestos!$B$22,Supuestos!$B$22),"")</f>
        <v>0.2563187400364062</v>
      </c>
      <c r="K7584" s="6">
        <v>8962.75755284724</v>
      </c>
      <c r="L7584" s="6">
        <v>36565.915481563185</v>
      </c>
      <c r="M7584" s="6">
        <v>141293965.40978602</v>
      </c>
      <c r="N7584" s="6">
        <v>3412.0678797053793</v>
      </c>
      <c r="O7584" s="6">
        <v>107278620.67991202</v>
      </c>
    </row>
    <row r="7585">
      <c r="A7585">
        <v>7581</v>
      </c>
      <c r="B7585" s="6">
        <v>-193990320.53977573</v>
      </c>
      <c r="C7585" s="6">
        <v>92901545.04562327</v>
      </c>
      <c r="D7585" s="6">
        <v>79971809.76776612</v>
      </c>
      <c r="E7585" s="6">
        <v>91686865.02218983</v>
      </c>
      <c r="F7585" s="6">
        <v>78615686.94354385</v>
      </c>
      <c r="G7585" s="6">
        <v>133732092.8327131</v>
      </c>
      <c r="H7585" s="6">
        <f>NPV(Supuestos!$B$22,C7585:G7585)+B7585</f>
        <v>126927052.11046539</v>
      </c>
      <c r="I7585" s="2">
        <f>IFERROR(IRR(B7585:G7585),"")</f>
        <v>0.3759896040095348</v>
      </c>
      <c r="J7585" s="2">
        <f>IFERROR(MIRR(B7585:G7585,Supuestos!$B$22,Supuestos!$B$22),"")</f>
        <v>0.2607456686721197</v>
      </c>
      <c r="K7585" s="6">
        <v>8557.644278277648</v>
      </c>
      <c r="L7585" s="6">
        <v>42358.94361541693</v>
      </c>
      <c r="M7585" s="6">
        <v>164990898.82262707</v>
      </c>
      <c r="N7585" s="6">
        <v>3308.787840294341</v>
      </c>
      <c r="O7585" s="6">
        <v>107428308.96503991</v>
      </c>
    </row>
    <row r="7586">
      <c r="A7586">
        <v>7582</v>
      </c>
      <c r="B7586" s="6">
        <v>-158084891.93068135</v>
      </c>
      <c r="C7586" s="6">
        <v>34067558.25423448</v>
      </c>
      <c r="D7586" s="6">
        <v>46431725.59690598</v>
      </c>
      <c r="E7586" s="6">
        <v>44736804.39500721</v>
      </c>
      <c r="F7586" s="6">
        <v>37026173.56582203</v>
      </c>
      <c r="G7586" s="6">
        <v>97772116.0954523</v>
      </c>
      <c r="H7586" s="6">
        <f>NPV(Supuestos!$B$22,C7586:G7586)+B7586</f>
        <v>10424945.392478801</v>
      </c>
      <c r="I7586" s="2">
        <f>IFERROR(IRR(B7586:G7586),"")</f>
        <v>0.16339713896034022</v>
      </c>
      <c r="J7586" s="2">
        <f>IFERROR(MIRR(B7586:G7586,Supuestos!$B$22,Supuestos!$B$22),"")</f>
        <v>0.154653908192675</v>
      </c>
      <c r="K7586" s="6">
        <v>7480.759226901326</v>
      </c>
      <c r="L7586" s="6">
        <v>40415.64389130431</v>
      </c>
      <c r="M7586" s="6">
        <v>133897715.85459872</v>
      </c>
      <c r="N7586" s="6">
        <v>3443.8788659249744</v>
      </c>
      <c r="O7586" s="6">
        <v>111449800.00612289</v>
      </c>
    </row>
    <row r="7587">
      <c r="A7587">
        <v>7583</v>
      </c>
      <c r="B7587" s="6">
        <v>-196527145.62253365</v>
      </c>
      <c r="C7587" s="6">
        <v>61304202.49718746</v>
      </c>
      <c r="D7587" s="6">
        <v>74756419.82070513</v>
      </c>
      <c r="E7587" s="6">
        <v>70546846.72267188</v>
      </c>
      <c r="F7587" s="6">
        <v>61638465.18988338</v>
      </c>
      <c r="G7587" s="6">
        <v>119025490.37962395</v>
      </c>
      <c r="H7587" s="6">
        <f>NPV(Supuestos!$B$22,C7587:G7587)+B7587</f>
        <v>60701249.8250047</v>
      </c>
      <c r="I7587" s="2">
        <f>IFERROR(IRR(B7587:G7587),"")</f>
        <v>0.2516661799498148</v>
      </c>
      <c r="J7587" s="2">
        <f>IFERROR(MIRR(B7587:G7587,Supuestos!$B$22,Supuestos!$B$22),"")</f>
        <v>0.20305123640769285</v>
      </c>
      <c r="K7587" s="6">
        <v>8294.141783903975</v>
      </c>
      <c r="L7587" s="6">
        <v>41171.498552441866</v>
      </c>
      <c r="M7587" s="6">
        <v>169208565.90655363</v>
      </c>
      <c r="N7587" s="6">
        <v>3490.082031240066</v>
      </c>
      <c r="O7587" s="6">
        <v>111022815.84208632</v>
      </c>
    </row>
    <row r="7588">
      <c r="A7588">
        <v>7584</v>
      </c>
      <c r="B7588" s="6">
        <v>-160863513.3308068</v>
      </c>
      <c r="C7588" s="6">
        <v>22551139.998743925</v>
      </c>
      <c r="D7588" s="6">
        <v>37437073.39955191</v>
      </c>
      <c r="E7588" s="6">
        <v>30860521.706848457</v>
      </c>
      <c r="F7588" s="6">
        <v>33648923.01008013</v>
      </c>
      <c r="G7588" s="6">
        <v>71910488.48316738</v>
      </c>
      <c r="H7588" s="6">
        <f>NPV(Supuestos!$B$22,C7588:G7588)+B7588</f>
        <v>-34174308.08237063</v>
      </c>
      <c r="I7588" s="2">
        <f>IFERROR(IRR(B7588:G7588),"")</f>
        <v>0.060058593429175154</v>
      </c>
      <c r="J7588" s="2">
        <f>IFERROR(MIRR(B7588:G7588,Supuestos!$B$22,Supuestos!$B$22),"")</f>
        <v>0.0868291138963897</v>
      </c>
      <c r="K7588" s="6">
        <v>7516.698737156412</v>
      </c>
      <c r="L7588" s="6">
        <v>36253.14348501907</v>
      </c>
      <c r="M7588" s="6">
        <v>139063196.70266333</v>
      </c>
      <c r="N7588" s="6">
        <v>3527.330619407197</v>
      </c>
      <c r="O7588" s="6">
        <v>109683017.42394431</v>
      </c>
    </row>
    <row r="7589">
      <c r="A7589">
        <v>7585</v>
      </c>
      <c r="B7589" s="6">
        <v>-162552820.4551417</v>
      </c>
      <c r="C7589" s="6">
        <v>54686894.42808536</v>
      </c>
      <c r="D7589" s="6">
        <v>48926333.33131589</v>
      </c>
      <c r="E7589" s="6">
        <v>55659380.302344844</v>
      </c>
      <c r="F7589" s="6">
        <v>62076581.34176876</v>
      </c>
      <c r="G7589" s="6">
        <v>123288233.84724277</v>
      </c>
      <c r="H7589" s="6">
        <f>NPV(Supuestos!$B$22,C7589:G7589)+B7589</f>
        <v>61420225.51214515</v>
      </c>
      <c r="I7589" s="2">
        <f>IFERROR(IRR(B7589:G7589),"")</f>
        <v>0.26781681830842363</v>
      </c>
      <c r="J7589" s="2">
        <f>IFERROR(MIRR(B7589:G7589,Supuestos!$B$22,Supuestos!$B$22),"")</f>
        <v>0.21547239736975077</v>
      </c>
      <c r="K7589" s="6">
        <v>8062.936741503243</v>
      </c>
      <c r="L7589" s="6">
        <v>41732.59004789799</v>
      </c>
      <c r="M7589" s="6">
        <v>135633841.76591855</v>
      </c>
      <c r="N7589" s="6">
        <v>3600.648538582027</v>
      </c>
      <c r="O7589" s="6">
        <v>111297285.91762574</v>
      </c>
    </row>
    <row r="7590">
      <c r="A7590">
        <v>7586</v>
      </c>
      <c r="B7590" s="6">
        <v>-188518792.81377718</v>
      </c>
      <c r="C7590" s="6">
        <v>61190664.3788133</v>
      </c>
      <c r="D7590" s="6">
        <v>58528030.50393897</v>
      </c>
      <c r="E7590" s="6">
        <v>68233845.95225754</v>
      </c>
      <c r="F7590" s="6">
        <v>56479821.475008726</v>
      </c>
      <c r="G7590" s="6">
        <v>103925951.58592817</v>
      </c>
      <c r="H7590" s="6">
        <f>NPV(Supuestos!$B$22,C7590:G7590)+B7590</f>
        <v>43665021.04018527</v>
      </c>
      <c r="I7590" s="2">
        <f>IFERROR(IRR(B7590:G7590),"")</f>
        <v>0.2257183222239854</v>
      </c>
      <c r="J7590" s="2">
        <f>IFERROR(MIRR(B7590:G7590,Supuestos!$B$22,Supuestos!$B$22),"")</f>
        <v>0.1885030742860192</v>
      </c>
      <c r="K7590" s="6">
        <v>7902.744777922349</v>
      </c>
      <c r="L7590" s="6">
        <v>42128.561855423366</v>
      </c>
      <c r="M7590" s="6">
        <v>161884291.03743112</v>
      </c>
      <c r="N7590" s="6">
        <v>3540.155660454184</v>
      </c>
      <c r="O7590" s="6">
        <v>109601332.10694003</v>
      </c>
    </row>
    <row r="7591">
      <c r="A7591">
        <v>7587</v>
      </c>
      <c r="B7591" s="6">
        <v>-155928729.8246523</v>
      </c>
      <c r="C7591" s="6">
        <v>49724927.516309105</v>
      </c>
      <c r="D7591" s="6">
        <v>38527753.25313545</v>
      </c>
      <c r="E7591" s="6">
        <v>54157750.52996208</v>
      </c>
      <c r="F7591" s="6">
        <v>49308913.854824826</v>
      </c>
      <c r="G7591" s="6">
        <v>73250881.71393421</v>
      </c>
      <c r="H7591" s="6">
        <f>NPV(Supuestos!$B$22,C7591:G7591)+B7591</f>
        <v>21129469.699229244</v>
      </c>
      <c r="I7591" s="2">
        <f>IFERROR(IRR(B7591:G7591),"")</f>
        <v>0.19130583971204215</v>
      </c>
      <c r="J7591" s="2">
        <f>IFERROR(MIRR(B7591:G7591,Supuestos!$B$22,Supuestos!$B$22),"")</f>
        <v>0.16934545457940642</v>
      </c>
      <c r="K7591" s="6">
        <v>7374.892641245893</v>
      </c>
      <c r="L7591" s="6">
        <v>42825.99362695969</v>
      </c>
      <c r="M7591" s="6">
        <v>130661761.40437165</v>
      </c>
      <c r="N7591" s="6">
        <v>3506.463249462346</v>
      </c>
      <c r="O7591" s="6">
        <v>110478887.87282355</v>
      </c>
    </row>
    <row r="7592">
      <c r="A7592">
        <v>7588</v>
      </c>
      <c r="B7592" s="6">
        <v>-170615214.07868978</v>
      </c>
      <c r="C7592" s="6">
        <v>55555645.01516999</v>
      </c>
      <c r="D7592" s="6">
        <v>44110807.11331051</v>
      </c>
      <c r="E7592" s="6">
        <v>40314457.19430289</v>
      </c>
      <c r="F7592" s="6">
        <v>43990389.91005609</v>
      </c>
      <c r="G7592" s="6">
        <v>81329921.37502714</v>
      </c>
      <c r="H7592" s="6">
        <f>NPV(Supuestos!$B$22,C7592:G7592)+B7592</f>
        <v>7556806.786656201</v>
      </c>
      <c r="I7592" s="2">
        <f>IFERROR(IRR(B7592:G7592),"")</f>
        <v>0.15737622552413427</v>
      </c>
      <c r="J7592" s="2">
        <f>IFERROR(MIRR(B7592:G7592,Supuestos!$B$22,Supuestos!$B$22),"")</f>
        <v>0.14992416741138137</v>
      </c>
      <c r="K7592" s="6">
        <v>7906.554702860627</v>
      </c>
      <c r="L7592" s="6">
        <v>36277.28218343057</v>
      </c>
      <c r="M7592" s="6">
        <v>147668948.7943374</v>
      </c>
      <c r="N7592" s="6">
        <v>3437.883159983903</v>
      </c>
      <c r="O7592" s="6">
        <v>109112635.6720879</v>
      </c>
    </row>
    <row r="7593">
      <c r="A7593">
        <v>7589</v>
      </c>
      <c r="B7593" s="6">
        <v>-166101776.30700713</v>
      </c>
      <c r="C7593" s="6">
        <v>78981734.53660887</v>
      </c>
      <c r="D7593" s="6">
        <v>84781152.3390986</v>
      </c>
      <c r="E7593" s="6">
        <v>104047003.11716756</v>
      </c>
      <c r="F7593" s="6">
        <v>78896946.21740201</v>
      </c>
      <c r="G7593" s="6">
        <v>148640369.2717184</v>
      </c>
      <c r="H7593" s="6">
        <f>NPV(Supuestos!$B$22,C7593:G7593)+B7593</f>
        <v>162558030.03088292</v>
      </c>
      <c r="I7593" s="2">
        <f>IFERROR(IRR(B7593:G7593),"")</f>
        <v>0.46343252105787275</v>
      </c>
      <c r="J7593" s="2">
        <f>IFERROR(MIRR(B7593:G7593,Supuestos!$B$22,Supuestos!$B$22),"")</f>
        <v>0.30671030172580793</v>
      </c>
      <c r="K7593" s="6">
        <v>8806.91932800591</v>
      </c>
      <c r="L7593" s="6">
        <v>44328.3876795884</v>
      </c>
      <c r="M7593" s="6">
        <v>134870053.56823063</v>
      </c>
      <c r="N7593" s="6">
        <v>3519.3331554842493</v>
      </c>
      <c r="O7593" s="6">
        <v>113600767.4875903</v>
      </c>
    </row>
    <row r="7594">
      <c r="A7594">
        <v>7590</v>
      </c>
      <c r="B7594" s="6">
        <v>-155907072.17297894</v>
      </c>
      <c r="C7594" s="6">
        <v>52659098.25240973</v>
      </c>
      <c r="D7594" s="6">
        <v>46341163.4658975</v>
      </c>
      <c r="E7594" s="6">
        <v>42322222.54004214</v>
      </c>
      <c r="F7594" s="6">
        <v>66857874.01066062</v>
      </c>
      <c r="G7594" s="6">
        <v>97363024.46988171</v>
      </c>
      <c r="H7594" s="6">
        <f>NPV(Supuestos!$B$22,C7594:G7594)+B7594</f>
        <v>44661967.07750448</v>
      </c>
      <c r="I7594" s="2">
        <f>IFERROR(IRR(B7594:G7594),"")</f>
        <v>0.24107054882264958</v>
      </c>
      <c r="J7594" s="2">
        <f>IFERROR(MIRR(B7594:G7594,Supuestos!$B$22,Supuestos!$B$22),"")</f>
        <v>0.1989041596409158</v>
      </c>
      <c r="K7594" s="6">
        <v>7209.8361111393915</v>
      </c>
      <c r="L7594" s="6">
        <v>45306.90065200825</v>
      </c>
      <c r="M7594" s="6">
        <v>129774645.90060662</v>
      </c>
      <c r="N7594" s="6">
        <v>3415.344766651591</v>
      </c>
      <c r="O7594" s="6">
        <v>108190484.42218632</v>
      </c>
    </row>
    <row r="7595">
      <c r="A7595">
        <v>7591</v>
      </c>
      <c r="B7595" s="6">
        <v>-159403672.89108825</v>
      </c>
      <c r="C7595" s="6">
        <v>19082106.325558674</v>
      </c>
      <c r="D7595" s="6">
        <v>15598594.488247257</v>
      </c>
      <c r="E7595" s="6">
        <v>34041907.170354694</v>
      </c>
      <c r="F7595" s="6">
        <v>23139357.53754743</v>
      </c>
      <c r="G7595" s="6">
        <v>60333439.75330813</v>
      </c>
      <c r="H7595" s="6">
        <f>NPV(Supuestos!$B$22,C7595:G7595)+B7595</f>
        <v>-62649398.23625353</v>
      </c>
      <c r="I7595" s="2">
        <f>IFERROR(IRR(B7595:G7595),"")</f>
        <v>-0.012756384458896323</v>
      </c>
      <c r="J7595" s="2">
        <f>IFERROR(MIRR(B7595:G7595,Supuestos!$B$22,Supuestos!$B$22),"")</f>
        <v>0.03166623956401615</v>
      </c>
      <c r="K7595" s="6">
        <v>7354.7779971595355</v>
      </c>
      <c r="L7595" s="6">
        <v>32894.91447582554</v>
      </c>
      <c r="M7595" s="6">
        <v>140048889.43466854</v>
      </c>
      <c r="N7595" s="6">
        <v>3423.1549504213035</v>
      </c>
      <c r="O7595" s="6">
        <v>108698612.62417655</v>
      </c>
    </row>
    <row r="7596">
      <c r="A7596">
        <v>7592</v>
      </c>
      <c r="B7596" s="6">
        <v>-160379364.05044684</v>
      </c>
      <c r="C7596" s="6">
        <v>75655432.08045769</v>
      </c>
      <c r="D7596" s="6">
        <v>64230699.30867407</v>
      </c>
      <c r="E7596" s="6">
        <v>83439369.1855267</v>
      </c>
      <c r="F7596" s="6">
        <v>77192151.94814101</v>
      </c>
      <c r="G7596" s="6">
        <v>114508124.83473583</v>
      </c>
      <c r="H7596" s="6">
        <f>NPV(Supuestos!$B$22,C7596:G7596)+B7596</f>
        <v>116903567.62429777</v>
      </c>
      <c r="I7596" s="2">
        <f>IFERROR(IRR(B7596:G7596),"")</f>
        <v>0.3938053565521683</v>
      </c>
      <c r="J7596" s="2">
        <f>IFERROR(MIRR(B7596:G7596,Supuestos!$B$22,Supuestos!$B$22),"")</f>
        <v>0.2719199561248331</v>
      </c>
      <c r="K7596" s="6">
        <v>8691.799254520167</v>
      </c>
      <c r="L7596" s="6">
        <v>39033.01395124721</v>
      </c>
      <c r="M7596" s="6">
        <v>133237994.32539678</v>
      </c>
      <c r="N7596" s="6">
        <v>3418.2136414572597</v>
      </c>
      <c r="O7596" s="6">
        <v>107875791.45228623</v>
      </c>
    </row>
    <row r="7597">
      <c r="A7597">
        <v>7593</v>
      </c>
      <c r="B7597" s="6">
        <v>-170267952.701046</v>
      </c>
      <c r="C7597" s="6">
        <v>50967609.22569153</v>
      </c>
      <c r="D7597" s="6">
        <v>64978418.51647583</v>
      </c>
      <c r="E7597" s="6">
        <v>39789271.627956316</v>
      </c>
      <c r="F7597" s="6">
        <v>50037048.66360171</v>
      </c>
      <c r="G7597" s="6">
        <v>81983489.68777096</v>
      </c>
      <c r="H7597" s="6">
        <f>NPV(Supuestos!$B$22,C7597:G7597)+B7597</f>
        <v>23501489.73359957</v>
      </c>
      <c r="I7597" s="2">
        <f>IFERROR(IRR(B7597:G7597),"")</f>
        <v>0.19343028277054888</v>
      </c>
      <c r="J7597" s="2">
        <f>IFERROR(MIRR(B7597:G7597,Supuestos!$B$22,Supuestos!$B$22),"")</f>
        <v>0.1698638645468935</v>
      </c>
      <c r="K7597" s="6">
        <v>8597.351063949453</v>
      </c>
      <c r="L7597" s="6">
        <v>35004.685468195436</v>
      </c>
      <c r="M7597" s="6">
        <v>146192147.1127895</v>
      </c>
      <c r="N7597" s="6">
        <v>3439.5071105100214</v>
      </c>
      <c r="O7597" s="6">
        <v>117081664.53643309</v>
      </c>
    </row>
    <row r="7598">
      <c r="A7598">
        <v>7594</v>
      </c>
      <c r="B7598" s="6">
        <v>-180015181.78112188</v>
      </c>
      <c r="C7598" s="6">
        <v>52819986.87904081</v>
      </c>
      <c r="D7598" s="6">
        <v>51827095.009802595</v>
      </c>
      <c r="E7598" s="6">
        <v>28824773.463861044</v>
      </c>
      <c r="F7598" s="6">
        <v>52130537.8939437</v>
      </c>
      <c r="G7598" s="6">
        <v>97316654.81945813</v>
      </c>
      <c r="H7598" s="6">
        <f>NPV(Supuestos!$B$22,C7598:G7598)+B7598</f>
        <v>7061992.165918708</v>
      </c>
      <c r="I7598" s="2">
        <f>IFERROR(IRR(B7598:G7598),"")</f>
        <v>0.15481089858621153</v>
      </c>
      <c r="J7598" s="2">
        <f>IFERROR(MIRR(B7598:G7598,Supuestos!$B$22,Supuestos!$B$22),"")</f>
        <v>0.14880729525569802</v>
      </c>
      <c r="K7598" s="6">
        <v>7802.139125884116</v>
      </c>
      <c r="L7598" s="6">
        <v>38028.4470645527</v>
      </c>
      <c r="M7598" s="6">
        <v>156278923.0020051</v>
      </c>
      <c r="N7598" s="6">
        <v>3312.847796579202</v>
      </c>
      <c r="O7598" s="6">
        <v>114697876.96023251</v>
      </c>
    </row>
    <row r="7599">
      <c r="A7599">
        <v>7595</v>
      </c>
      <c r="B7599" s="6">
        <v>-155232819.3840644</v>
      </c>
      <c r="C7599" s="6">
        <v>61451164.85402089</v>
      </c>
      <c r="D7599" s="6">
        <v>63521575.00104565</v>
      </c>
      <c r="E7599" s="6">
        <v>53633369.86361227</v>
      </c>
      <c r="F7599" s="6">
        <v>56224054.356639184</v>
      </c>
      <c r="G7599" s="6">
        <v>108458112.34282586</v>
      </c>
      <c r="H7599" s="6">
        <f>NPV(Supuestos!$B$22,C7599:G7599)+B7599</f>
        <v>73369396.1309351</v>
      </c>
      <c r="I7599" s="2">
        <f>IFERROR(IRR(B7599:G7599),"")</f>
        <v>0.3092111053958295</v>
      </c>
      <c r="J7599" s="2">
        <f>IFERROR(MIRR(B7599:G7599,Supuestos!$B$22,Supuestos!$B$22),"")</f>
        <v>0.23175470339849458</v>
      </c>
      <c r="K7599" s="6">
        <v>7993.466860361776</v>
      </c>
      <c r="L7599" s="6">
        <v>40190.31301098881</v>
      </c>
      <c r="M7599" s="6">
        <v>129532024.57119194</v>
      </c>
      <c r="N7599" s="6">
        <v>3399.6236990516386</v>
      </c>
      <c r="O7599" s="6">
        <v>108340041.78744619</v>
      </c>
    </row>
    <row r="7600">
      <c r="A7600">
        <v>7596</v>
      </c>
      <c r="B7600" s="6">
        <v>-152738363.4409497</v>
      </c>
      <c r="C7600" s="6">
        <v>38725260.99638797</v>
      </c>
      <c r="D7600" s="6">
        <v>49956146.360812455</v>
      </c>
      <c r="E7600" s="6">
        <v>55548625.11853255</v>
      </c>
      <c r="F7600" s="6">
        <v>61159082.164674535</v>
      </c>
      <c r="G7600" s="6">
        <v>89160716.61617994</v>
      </c>
      <c r="H7600" s="6">
        <f>NPV(Supuestos!$B$22,C7600:G7600)+B7600</f>
        <v>39682904.57428854</v>
      </c>
      <c r="I7600" s="2">
        <f>IFERROR(IRR(B7600:G7600),"")</f>
        <v>0.23001875238149885</v>
      </c>
      <c r="J7600" s="2">
        <f>IFERROR(MIRR(B7600:G7600,Supuestos!$B$22,Supuestos!$B$22),"")</f>
        <v>0.19389419126026852</v>
      </c>
      <c r="K7600" s="6">
        <v>8017.146733745725</v>
      </c>
      <c r="L7600" s="6">
        <v>36967.77606972473</v>
      </c>
      <c r="M7600" s="6">
        <v>129028276.62725076</v>
      </c>
      <c r="N7600" s="6">
        <v>3410.602427801738</v>
      </c>
      <c r="O7600" s="6">
        <v>108788687.23149353</v>
      </c>
    </row>
    <row r="7601">
      <c r="A7601">
        <v>7597</v>
      </c>
      <c r="B7601" s="6">
        <v>-172041732.27862567</v>
      </c>
      <c r="C7601" s="6">
        <v>73095607.58416463</v>
      </c>
      <c r="D7601" s="6">
        <v>78909847.7680171</v>
      </c>
      <c r="E7601" s="6">
        <v>78210266.7864204</v>
      </c>
      <c r="F7601" s="6">
        <v>74581932.07974094</v>
      </c>
      <c r="G7601" s="6">
        <v>150306013.18889022</v>
      </c>
      <c r="H7601" s="6">
        <f>NPV(Supuestos!$B$22,C7601:G7601)+B7601</f>
        <v>127808213.97972971</v>
      </c>
      <c r="I7601" s="2">
        <f>IFERROR(IRR(B7601:G7601),"")</f>
        <v>0.38830549633690703</v>
      </c>
      <c r="J7601" s="2">
        <f>IFERROR(MIRR(B7601:G7601,Supuestos!$B$22,Supuestos!$B$22),"")</f>
        <v>0.2739690726896531</v>
      </c>
      <c r="K7601" s="6">
        <v>9028.998923724756</v>
      </c>
      <c r="L7601" s="6">
        <v>38772.39050819811</v>
      </c>
      <c r="M7601" s="6">
        <v>144035662.50512514</v>
      </c>
      <c r="N7601" s="6">
        <v>3442.3966674755015</v>
      </c>
      <c r="O7601" s="6">
        <v>110879572.18793106</v>
      </c>
    </row>
    <row r="7602">
      <c r="A7602">
        <v>7598</v>
      </c>
      <c r="B7602" s="6">
        <v>-181177502.68534368</v>
      </c>
      <c r="C7602" s="6">
        <v>51077342.74041851</v>
      </c>
      <c r="D7602" s="6">
        <v>53863009.19904394</v>
      </c>
      <c r="E7602" s="6">
        <v>32324797.838960506</v>
      </c>
      <c r="F7602" s="6">
        <v>34325220.22055563</v>
      </c>
      <c r="G7602" s="6">
        <v>81168864.5617873</v>
      </c>
      <c r="H7602" s="6">
        <f>NPV(Supuestos!$B$22,C7602:G7602)+B7602</f>
        <v>-10628811.01425574</v>
      </c>
      <c r="I7602" s="2">
        <f>IFERROR(IRR(B7602:G7602),"")</f>
        <v>0.11623874199183687</v>
      </c>
      <c r="J7602" s="2">
        <f>IFERROR(MIRR(B7602:G7602,Supuestos!$B$22,Supuestos!$B$22),"")</f>
        <v>0.12629894144539122</v>
      </c>
      <c r="K7602" s="6">
        <v>7622.8216328495755</v>
      </c>
      <c r="L7602" s="6">
        <v>37860.202577805496</v>
      </c>
      <c r="M7602" s="6">
        <v>158089376.98661065</v>
      </c>
      <c r="N7602" s="6">
        <v>3496.0473778036735</v>
      </c>
      <c r="O7602" s="6">
        <v>106249422.99019368</v>
      </c>
    </row>
    <row r="7603">
      <c r="A7603">
        <v>7599</v>
      </c>
      <c r="B7603" s="6">
        <v>-157468828.02649337</v>
      </c>
      <c r="C7603" s="6">
        <v>31839874.46415837</v>
      </c>
      <c r="D7603" s="6">
        <v>26232005.490195364</v>
      </c>
      <c r="E7603" s="6">
        <v>32285423.19004429</v>
      </c>
      <c r="F7603" s="6">
        <v>21195005.608206317</v>
      </c>
      <c r="G7603" s="6">
        <v>65802942.67072074</v>
      </c>
      <c r="H7603" s="6">
        <f>NPV(Supuestos!$B$22,C7603:G7603)+B7603</f>
        <v>-40837564.86587409</v>
      </c>
      <c r="I7603" s="2">
        <f>IFERROR(IRR(B7603:G7603),"")</f>
        <v>0.03655699752754691</v>
      </c>
      <c r="J7603" s="2">
        <f>IFERROR(MIRR(B7603:G7603,Supuestos!$B$22,Supuestos!$B$22),"")</f>
        <v>0.0735664431401053</v>
      </c>
      <c r="K7603" s="6">
        <v>7043.857755459069</v>
      </c>
      <c r="L7603" s="6">
        <v>36527.706351152534</v>
      </c>
      <c r="M7603" s="6">
        <v>136885150.61283758</v>
      </c>
      <c r="N7603" s="6">
        <v>3301.0955337435007</v>
      </c>
      <c r="O7603" s="6">
        <v>108048045.15002544</v>
      </c>
    </row>
    <row r="7604">
      <c r="A7604">
        <v>7600</v>
      </c>
      <c r="B7604" s="6">
        <v>-175153664.41781446</v>
      </c>
      <c r="C7604" s="6">
        <v>57075503.48817076</v>
      </c>
      <c r="D7604" s="6">
        <v>52125786.65940207</v>
      </c>
      <c r="E7604" s="6">
        <v>59055542.6527284</v>
      </c>
      <c r="F7604" s="6">
        <v>69317595.12683873</v>
      </c>
      <c r="G7604" s="6">
        <v>127359270.79809158</v>
      </c>
      <c r="H7604" s="6">
        <f>NPV(Supuestos!$B$22,C7604:G7604)+B7604</f>
        <v>62070471.424562976</v>
      </c>
      <c r="I7604" s="2">
        <f>IFERROR(IRR(B7604:G7604),"")</f>
        <v>0.2602583980570989</v>
      </c>
      <c r="J7604" s="2">
        <f>IFERROR(MIRR(B7604:G7604,Supuestos!$B$22,Supuestos!$B$22),"")</f>
        <v>0.21130296548007554</v>
      </c>
      <c r="K7604" s="6">
        <v>7932.303412533574</v>
      </c>
      <c r="L7604" s="6">
        <v>42813.23297656627</v>
      </c>
      <c r="M7604" s="6">
        <v>147985060.09448552</v>
      </c>
      <c r="N7604" s="6">
        <v>3480.032579600811</v>
      </c>
      <c r="O7604" s="6">
        <v>109729051.8200766</v>
      </c>
    </row>
    <row r="7605">
      <c r="A7605">
        <v>7601</v>
      </c>
      <c r="B7605" s="6">
        <v>-185358129.68026218</v>
      </c>
      <c r="C7605" s="6">
        <v>86503665.6250855</v>
      </c>
      <c r="D7605" s="6">
        <v>108882891.06601536</v>
      </c>
      <c r="E7605" s="6">
        <v>80861386.95178795</v>
      </c>
      <c r="F7605" s="6">
        <v>89423569.11789784</v>
      </c>
      <c r="G7605" s="6">
        <v>148157426.15181014</v>
      </c>
      <c r="H7605" s="6">
        <f>NPV(Supuestos!$B$22,C7605:G7605)+B7605</f>
        <v>158777516.9393199</v>
      </c>
      <c r="I7605" s="2">
        <f>IFERROR(IRR(B7605:G7605),"")</f>
        <v>0.43689984399925347</v>
      </c>
      <c r="J7605" s="2">
        <f>IFERROR(MIRR(B7605:G7605,Supuestos!$B$22,Supuestos!$B$22),"")</f>
        <v>0.29017450533165157</v>
      </c>
      <c r="K7605" s="6">
        <v>8843.849229212163</v>
      </c>
      <c r="L7605" s="6">
        <v>41413.19151264594</v>
      </c>
      <c r="M7605" s="6">
        <v>156057967.93319583</v>
      </c>
      <c r="N7605" s="6">
        <v>3433.0173157155514</v>
      </c>
      <c r="O7605" s="6">
        <v>102753182.34127748</v>
      </c>
    </row>
    <row r="7606">
      <c r="A7606">
        <v>7602</v>
      </c>
      <c r="B7606" s="6">
        <v>-187601022.27125832</v>
      </c>
      <c r="C7606" s="6">
        <v>100966929.117971</v>
      </c>
      <c r="D7606" s="6">
        <v>96614266.9056269</v>
      </c>
      <c r="E7606" s="6">
        <v>94300766.23648496</v>
      </c>
      <c r="F7606" s="6">
        <v>115315127.30694628</v>
      </c>
      <c r="G7606" s="6">
        <v>133783000.09102389</v>
      </c>
      <c r="H7606" s="6">
        <f>NPV(Supuestos!$B$22,C7606:G7606)+B7606</f>
        <v>176716842.37986657</v>
      </c>
      <c r="I7606" s="2">
        <f>IFERROR(IRR(B7606:G7606),"")</f>
        <v>0.4688960966607973</v>
      </c>
      <c r="J7606" s="2">
        <f>IFERROR(MIRR(B7606:G7606,Supuestos!$B$22,Supuestos!$B$22),"")</f>
        <v>0.30182888897954885</v>
      </c>
      <c r="K7606" s="6">
        <v>8824.774305165905</v>
      </c>
      <c r="L7606" s="6">
        <v>44913.381545013995</v>
      </c>
      <c r="M7606" s="6">
        <v>155892985.83793417</v>
      </c>
      <c r="N7606" s="6">
        <v>3406.3462900929153</v>
      </c>
      <c r="O7606" s="6">
        <v>107685300.74853508</v>
      </c>
    </row>
    <row r="7607">
      <c r="A7607">
        <v>7603</v>
      </c>
      <c r="B7607" s="6">
        <v>-180403011.8603055</v>
      </c>
      <c r="C7607" s="6">
        <v>60547664.432573676</v>
      </c>
      <c r="D7607" s="6">
        <v>54738788.13575393</v>
      </c>
      <c r="E7607" s="6">
        <v>61444140.844889835</v>
      </c>
      <c r="F7607" s="6">
        <v>59624721.94591266</v>
      </c>
      <c r="G7607" s="6">
        <v>95777018.4261574</v>
      </c>
      <c r="H7607" s="6">
        <f>NPV(Supuestos!$B$22,C7607:G7607)+B7607</f>
        <v>41347943.45435595</v>
      </c>
      <c r="I7607" s="2">
        <f>IFERROR(IRR(B7607:G7607),"")</f>
        <v>0.22530251169621346</v>
      </c>
      <c r="J7607" s="2">
        <f>IFERROR(MIRR(B7607:G7607,Supuestos!$B$22,Supuestos!$B$22),"")</f>
        <v>0.18803488818404368</v>
      </c>
      <c r="K7607" s="6">
        <v>7362.79050682113</v>
      </c>
      <c r="L7607" s="6">
        <v>44399.351365770024</v>
      </c>
      <c r="M7607" s="6">
        <v>154250762.0407129</v>
      </c>
      <c r="N7607" s="6">
        <v>3228.087541088462</v>
      </c>
      <c r="O7607" s="6">
        <v>108917869.02383298</v>
      </c>
    </row>
    <row r="7608">
      <c r="A7608">
        <v>7604</v>
      </c>
      <c r="B7608" s="6">
        <v>-188168907.35516468</v>
      </c>
      <c r="C7608" s="6">
        <v>33103793.573146965</v>
      </c>
      <c r="D7608" s="6">
        <v>33926058.28978731</v>
      </c>
      <c r="E7608" s="6">
        <v>24875921.839384876</v>
      </c>
      <c r="F7608" s="6">
        <v>41306640.230298966</v>
      </c>
      <c r="G7608" s="6">
        <v>79523603.01744145</v>
      </c>
      <c r="H7608" s="6">
        <f>NPV(Supuestos!$B$22,C7608:G7608)+B7608</f>
        <v>-50476038.54725434</v>
      </c>
      <c r="I7608" s="2">
        <f>IFERROR(IRR(B7608:G7608),"")</f>
        <v>0.03641768785160281</v>
      </c>
      <c r="J7608" s="2">
        <f>IFERROR(MIRR(B7608:G7608,Supuestos!$B$22,Supuestos!$B$22),"")</f>
        <v>0.07097064822500321</v>
      </c>
      <c r="K7608" s="6">
        <v>7273.968104609223</v>
      </c>
      <c r="L7608" s="6">
        <v>37669.5100997712</v>
      </c>
      <c r="M7608" s="6">
        <v>166248362.15660542</v>
      </c>
      <c r="N7608" s="6">
        <v>3417.7032797286906</v>
      </c>
      <c r="O7608" s="6">
        <v>107321200.53459977</v>
      </c>
    </row>
    <row r="7609">
      <c r="A7609">
        <v>7605</v>
      </c>
      <c r="B7609" s="6">
        <v>-159648715.59091157</v>
      </c>
      <c r="C7609" s="6">
        <v>76837471.26347111</v>
      </c>
      <c r="D7609" s="6">
        <v>54896459.84186828</v>
      </c>
      <c r="E7609" s="6">
        <v>54588605.942895584</v>
      </c>
      <c r="F7609" s="6">
        <v>60752869.934477895</v>
      </c>
      <c r="G7609" s="6">
        <v>102719787.60032696</v>
      </c>
      <c r="H7609" s="6">
        <f>NPV(Supuestos!$B$22,C7609:G7609)+B7609</f>
        <v>76159387.35914905</v>
      </c>
      <c r="I7609" s="2">
        <f>IFERROR(IRR(B7609:G7609),"")</f>
        <v>0.318178403928662</v>
      </c>
      <c r="J7609" s="2">
        <f>IFERROR(MIRR(B7609:G7609,Supuestos!$B$22,Supuestos!$B$22),"")</f>
        <v>0.23249030138581528</v>
      </c>
      <c r="K7609" s="6">
        <v>8495.260390955329</v>
      </c>
      <c r="L7609" s="6">
        <v>37837.26200678391</v>
      </c>
      <c r="M7609" s="6">
        <v>133933724.13263713</v>
      </c>
      <c r="N7609" s="6">
        <v>3474.5092652738094</v>
      </c>
      <c r="O7609" s="6">
        <v>108189839.36050509</v>
      </c>
    </row>
    <row r="7610">
      <c r="A7610">
        <v>7606</v>
      </c>
      <c r="B7610" s="6">
        <v>-171576305.39003396</v>
      </c>
      <c r="C7610" s="6">
        <v>67255394.39680725</v>
      </c>
      <c r="D7610" s="6">
        <v>65489638.3406111</v>
      </c>
      <c r="E7610" s="6">
        <v>65834294.28959758</v>
      </c>
      <c r="F7610" s="6">
        <v>67445059.36750685</v>
      </c>
      <c r="G7610" s="6">
        <v>123333081.8659119</v>
      </c>
      <c r="H7610" s="6">
        <f>NPV(Supuestos!$B$22,C7610:G7610)+B7610</f>
        <v>86236305.65390927</v>
      </c>
      <c r="I7610" s="2">
        <f>IFERROR(IRR(B7610:G7610),"")</f>
        <v>0.3158949092985064</v>
      </c>
      <c r="J7610" s="2">
        <f>IFERROR(MIRR(B7610:G7610,Supuestos!$B$22,Supuestos!$B$22),"")</f>
        <v>0.23672807672435936</v>
      </c>
      <c r="K7610" s="6">
        <v>8396.603780178993</v>
      </c>
      <c r="L7610" s="6">
        <v>40593.01605821963</v>
      </c>
      <c r="M7610" s="6">
        <v>144308827.62336886</v>
      </c>
      <c r="N7610" s="6">
        <v>3522.678953564415</v>
      </c>
      <c r="O7610" s="6">
        <v>108408835.04386322</v>
      </c>
    </row>
    <row r="7611">
      <c r="A7611">
        <v>7607</v>
      </c>
      <c r="B7611" s="6">
        <v>-165859882.29626313</v>
      </c>
      <c r="C7611" s="6">
        <v>71959313.23129618</v>
      </c>
      <c r="D7611" s="6">
        <v>81144598.32269177</v>
      </c>
      <c r="E7611" s="6">
        <v>79346676.4201996</v>
      </c>
      <c r="F7611" s="6">
        <v>78519367.20428023</v>
      </c>
      <c r="G7611" s="6">
        <v>124599258.7718354</v>
      </c>
      <c r="H7611" s="6">
        <f>NPV(Supuestos!$B$22,C7611:G7611)+B7611</f>
        <v>124459921.62339595</v>
      </c>
      <c r="I7611" s="2">
        <f>IFERROR(IRR(B7611:G7611),"")</f>
        <v>0.39820834014674394</v>
      </c>
      <c r="J7611" s="2">
        <f>IFERROR(MIRR(B7611:G7611,Supuestos!$B$22,Supuestos!$B$22),"")</f>
        <v>0.27506379166269945</v>
      </c>
      <c r="K7611" s="6">
        <v>8969.003469039379</v>
      </c>
      <c r="L7611" s="6">
        <v>39326.3825020474</v>
      </c>
      <c r="M7611" s="6">
        <v>137642405.4094125</v>
      </c>
      <c r="N7611" s="6">
        <v>3487.9999139967063</v>
      </c>
      <c r="O7611" s="6">
        <v>109200418.21162282</v>
      </c>
    </row>
    <row r="7612">
      <c r="A7612">
        <v>7608</v>
      </c>
      <c r="B7612" s="6">
        <v>-163058412.98645067</v>
      </c>
      <c r="C7612" s="6">
        <v>89545039.3072606</v>
      </c>
      <c r="D7612" s="6">
        <v>86096493.93967085</v>
      </c>
      <c r="E7612" s="6">
        <v>102088843.34752688</v>
      </c>
      <c r="F7612" s="6">
        <v>74912411.32046026</v>
      </c>
      <c r="G7612" s="6">
        <v>139546293.53743538</v>
      </c>
      <c r="H7612" s="6">
        <f>NPV(Supuestos!$B$22,C7612:G7612)+B7612</f>
        <v>167475518.25493282</v>
      </c>
      <c r="I7612" s="2">
        <f>IFERROR(IRR(B7612:G7612),"")</f>
        <v>0.4934176508898764</v>
      </c>
      <c r="J7612" s="2">
        <f>IFERROR(MIRR(B7612:G7612,Supuestos!$B$22,Supuestos!$B$22),"")</f>
        <v>0.3130444214711441</v>
      </c>
      <c r="K7612" s="6">
        <v>8805.138589303086</v>
      </c>
      <c r="L7612" s="6">
        <v>42491.94536348277</v>
      </c>
      <c r="M7612" s="6">
        <v>133126615.55808583</v>
      </c>
      <c r="N7612" s="6">
        <v>3371.55536438028</v>
      </c>
      <c r="O7612" s="6">
        <v>113828027.47286586</v>
      </c>
    </row>
    <row r="7613">
      <c r="A7613">
        <v>7609</v>
      </c>
      <c r="B7613" s="6">
        <v>-165722967.41018578</v>
      </c>
      <c r="C7613" s="6">
        <v>60031276.58221823</v>
      </c>
      <c r="D7613" s="6">
        <v>60212135.33193345</v>
      </c>
      <c r="E7613" s="6">
        <v>58646238.81535046</v>
      </c>
      <c r="F7613" s="6">
        <v>45848010.60786177</v>
      </c>
      <c r="G7613" s="6">
        <v>104585571.27062389</v>
      </c>
      <c r="H7613" s="6">
        <f>NPV(Supuestos!$B$22,C7613:G7613)+B7613</f>
        <v>54316042.12585065</v>
      </c>
      <c r="I7613" s="2">
        <f>IFERROR(IRR(B7613:G7613),"")</f>
        <v>0.2608077210553697</v>
      </c>
      <c r="J7613" s="2">
        <f>IFERROR(MIRR(B7613:G7613,Supuestos!$B$22,Supuestos!$B$22),"")</f>
        <v>0.2065025590149978</v>
      </c>
      <c r="K7613" s="6">
        <v>8536.90419779022</v>
      </c>
      <c r="L7613" s="6">
        <v>35852.88079943967</v>
      </c>
      <c r="M7613" s="6">
        <v>141237158.72221708</v>
      </c>
      <c r="N7613" s="6">
        <v>3417.3334509134293</v>
      </c>
      <c r="O7613" s="6">
        <v>108836486.96722685</v>
      </c>
    </row>
    <row r="7614">
      <c r="A7614">
        <v>7610</v>
      </c>
      <c r="B7614" s="6">
        <v>-176167642.80461663</v>
      </c>
      <c r="C7614" s="6">
        <v>46810117.15679689</v>
      </c>
      <c r="D7614" s="6">
        <v>53395073.221495226</v>
      </c>
      <c r="E7614" s="6">
        <v>45047701.645209946</v>
      </c>
      <c r="F7614" s="6">
        <v>31047773.34657311</v>
      </c>
      <c r="G7614" s="6">
        <v>76969567.43371364</v>
      </c>
      <c r="H7614" s="6">
        <f>NPV(Supuestos!$B$22,C7614:G7614)+B7614</f>
        <v>-5256090.332440309</v>
      </c>
      <c r="I7614" s="2">
        <f>IFERROR(IRR(B7614:G7614),"")</f>
        <v>0.12801605045828912</v>
      </c>
      <c r="J7614" s="2">
        <f>IFERROR(MIRR(B7614:G7614,Supuestos!$B$22,Supuestos!$B$22),"")</f>
        <v>0.13311478548250855</v>
      </c>
      <c r="K7614" s="6">
        <v>8144.79937940361</v>
      </c>
      <c r="L7614" s="6">
        <v>34464.65359229289</v>
      </c>
      <c r="M7614" s="6">
        <v>153711027.66942722</v>
      </c>
      <c r="N7614" s="6">
        <v>3400.7715922469893</v>
      </c>
      <c r="O7614" s="6">
        <v>110102697.18700887</v>
      </c>
    </row>
    <row r="7615">
      <c r="A7615">
        <v>7611</v>
      </c>
      <c r="B7615" s="6">
        <v>-168687742.22164038</v>
      </c>
      <c r="C7615" s="6">
        <v>43569898.41139322</v>
      </c>
      <c r="D7615" s="6">
        <v>45159440.14663863</v>
      </c>
      <c r="E7615" s="6">
        <v>47859323.89229047</v>
      </c>
      <c r="F7615" s="6">
        <v>64050744.26820842</v>
      </c>
      <c r="G7615" s="6">
        <v>79909853.97864158</v>
      </c>
      <c r="H7615" s="6">
        <f>NPV(Supuestos!$B$22,C7615:G7615)+B7615</f>
        <v>16009726.682042614</v>
      </c>
      <c r="I7615" s="2">
        <f>IFERROR(IRR(B7615:G7615),"")</f>
        <v>0.17473424907736057</v>
      </c>
      <c r="J7615" s="2">
        <f>IFERROR(MIRR(B7615:G7615,Supuestos!$B$22,Supuestos!$B$22),"")</f>
        <v>0.16086130478624727</v>
      </c>
      <c r="K7615" s="6">
        <v>8268.535013078557</v>
      </c>
      <c r="L7615" s="6">
        <v>34952.063979522536</v>
      </c>
      <c r="M7615" s="6">
        <v>145567553.03811687</v>
      </c>
      <c r="N7615" s="6">
        <v>3426.0090385874114</v>
      </c>
      <c r="O7615" s="6">
        <v>107367809.73074432</v>
      </c>
    </row>
    <row r="7616">
      <c r="A7616">
        <v>7612</v>
      </c>
      <c r="B7616" s="6">
        <v>-149986589.5698073</v>
      </c>
      <c r="C7616" s="6">
        <v>26879583.6461909</v>
      </c>
      <c r="D7616" s="6">
        <v>27425129.5971068</v>
      </c>
      <c r="E7616" s="6">
        <v>21970437.796238467</v>
      </c>
      <c r="F7616" s="6">
        <v>31072207.928071886</v>
      </c>
      <c r="G7616" s="6">
        <v>69417429.28951152</v>
      </c>
      <c r="H7616" s="6">
        <f>NPV(Supuestos!$B$22,C7616:G7616)+B7616</f>
        <v>-36025362.00207072</v>
      </c>
      <c r="I7616" s="2">
        <f>IFERROR(IRR(B7616:G7616),"")</f>
        <v>0.048802866112151004</v>
      </c>
      <c r="J7616" s="2">
        <f>IFERROR(MIRR(B7616:G7616,Supuestos!$B$22,Supuestos!$B$22),"")</f>
        <v>0.07906048502075258</v>
      </c>
      <c r="K7616" s="6">
        <v>7750.436507614278</v>
      </c>
      <c r="L7616" s="6">
        <v>33205.105511273214</v>
      </c>
      <c r="M7616" s="6">
        <v>129398264.61030683</v>
      </c>
      <c r="N7616" s="6">
        <v>3345.3508574826024</v>
      </c>
      <c r="O7616" s="6">
        <v>116017532.71890165</v>
      </c>
    </row>
    <row r="7617">
      <c r="A7617">
        <v>7613</v>
      </c>
      <c r="B7617" s="6">
        <v>-167985682.27521563</v>
      </c>
      <c r="C7617" s="6">
        <v>60703427.86164491</v>
      </c>
      <c r="D7617" s="6">
        <v>70915714.5671254</v>
      </c>
      <c r="E7617" s="6">
        <v>69368985.07115051</v>
      </c>
      <c r="F7617" s="6">
        <v>60902620.89918777</v>
      </c>
      <c r="G7617" s="6">
        <v>129901410.63706192</v>
      </c>
      <c r="H7617" s="6">
        <f>NPV(Supuestos!$B$22,C7617:G7617)+B7617</f>
        <v>90178330.12018177</v>
      </c>
      <c r="I7617" s="2">
        <f>IFERROR(IRR(B7617:G7617),"")</f>
        <v>0.323863016114196</v>
      </c>
      <c r="J7617" s="2">
        <f>IFERROR(MIRR(B7617:G7617,Supuestos!$B$22,Supuestos!$B$22),"")</f>
        <v>0.24230873328288216</v>
      </c>
      <c r="K7617" s="6">
        <v>7721.210133689385</v>
      </c>
      <c r="L7617" s="6">
        <v>45628.71690369477</v>
      </c>
      <c r="M7617" s="6">
        <v>139800969.36769146</v>
      </c>
      <c r="N7617" s="6">
        <v>3287.6401311407485</v>
      </c>
      <c r="O7617" s="6">
        <v>112062054.95231698</v>
      </c>
    </row>
    <row r="7618">
      <c r="A7618">
        <v>7614</v>
      </c>
      <c r="B7618" s="6">
        <v>-175211546.11459932</v>
      </c>
      <c r="C7618" s="6">
        <v>64768833.10523702</v>
      </c>
      <c r="D7618" s="6">
        <v>76537203.79344562</v>
      </c>
      <c r="E7618" s="6">
        <v>86265079.80472466</v>
      </c>
      <c r="F7618" s="6">
        <v>60109283.055219844</v>
      </c>
      <c r="G7618" s="6">
        <v>127857252.69495915</v>
      </c>
      <c r="H7618" s="6">
        <f>NPV(Supuestos!$B$22,C7618:G7618)+B7618</f>
        <v>100717156.06199473</v>
      </c>
      <c r="I7618" s="2">
        <f>IFERROR(IRR(B7618:G7618),"")</f>
        <v>0.3395321687777033</v>
      </c>
      <c r="J7618" s="2">
        <f>IFERROR(MIRR(B7618:G7618,Supuestos!$B$22,Supuestos!$B$22),"")</f>
        <v>0.2483940284293169</v>
      </c>
      <c r="K7618" s="6">
        <v>8882.507008597597</v>
      </c>
      <c r="L7618" s="6">
        <v>38781.32398432785</v>
      </c>
      <c r="M7618" s="6">
        <v>147653515.54712042</v>
      </c>
      <c r="N7618" s="6">
        <v>3471.115815360099</v>
      </c>
      <c r="O7618" s="6">
        <v>108296501.84184533</v>
      </c>
    </row>
    <row r="7619">
      <c r="A7619">
        <v>7615</v>
      </c>
      <c r="B7619" s="6">
        <v>-189740812.60486168</v>
      </c>
      <c r="C7619" s="6">
        <v>69916357.69700278</v>
      </c>
      <c r="D7619" s="6">
        <v>80439844.97583506</v>
      </c>
      <c r="E7619" s="6">
        <v>83324427.58290064</v>
      </c>
      <c r="F7619" s="6">
        <v>66210616.13623193</v>
      </c>
      <c r="G7619" s="6">
        <v>123615513.23411676</v>
      </c>
      <c r="H7619" s="6">
        <f>NPV(Supuestos!$B$22,C7619:G7619)+B7619</f>
        <v>93130813.62157543</v>
      </c>
      <c r="I7619" s="2">
        <f>IFERROR(IRR(B7619:G7619),"")</f>
        <v>0.315441402814613</v>
      </c>
      <c r="J7619" s="2">
        <f>IFERROR(MIRR(B7619:G7619,Supuestos!$B$22,Supuestos!$B$22),"")</f>
        <v>0.23478281769778309</v>
      </c>
      <c r="K7619" s="6">
        <v>8241.230905364655</v>
      </c>
      <c r="L7619" s="6">
        <v>42617.156872522144</v>
      </c>
      <c r="M7619" s="6">
        <v>161643386.17953342</v>
      </c>
      <c r="N7619" s="6">
        <v>3365.4230780589082</v>
      </c>
      <c r="O7619" s="6">
        <v>108413791.44560325</v>
      </c>
    </row>
    <row r="7620">
      <c r="A7620">
        <v>7616</v>
      </c>
      <c r="B7620" s="6">
        <v>-156208124.16199797</v>
      </c>
      <c r="C7620" s="6">
        <v>48954875.72192778</v>
      </c>
      <c r="D7620" s="6">
        <v>40319660.66345788</v>
      </c>
      <c r="E7620" s="6">
        <v>60648151.086177126</v>
      </c>
      <c r="F7620" s="6">
        <v>53256344.81292616</v>
      </c>
      <c r="G7620" s="6">
        <v>104043480.39338432</v>
      </c>
      <c r="H7620" s="6">
        <f>NPV(Supuestos!$B$22,C7620:G7620)+B7620</f>
        <v>44264148.26706593</v>
      </c>
      <c r="I7620" s="2">
        <f>IFERROR(IRR(B7620:G7620),"")</f>
        <v>0.23815107656451281</v>
      </c>
      <c r="J7620" s="2">
        <f>IFERROR(MIRR(B7620:G7620,Supuestos!$B$22,Supuestos!$B$22),"")</f>
        <v>0.1983260228591639</v>
      </c>
      <c r="K7620" s="6">
        <v>7695.158127720016</v>
      </c>
      <c r="L7620" s="6">
        <v>41859.13477107793</v>
      </c>
      <c r="M7620" s="6">
        <v>130439111.26975894</v>
      </c>
      <c r="N7620" s="6">
        <v>3351.288107596338</v>
      </c>
      <c r="O7620" s="6">
        <v>112734242.00675851</v>
      </c>
    </row>
    <row r="7621">
      <c r="A7621">
        <v>7617</v>
      </c>
      <c r="B7621" s="6">
        <v>-166316523.23514792</v>
      </c>
      <c r="C7621" s="6">
        <v>43774899.852061726</v>
      </c>
      <c r="D7621" s="6">
        <v>27705795.09988193</v>
      </c>
      <c r="E7621" s="6">
        <v>50586703.455408596</v>
      </c>
      <c r="F7621" s="6">
        <v>32654653.80860084</v>
      </c>
      <c r="G7621" s="6">
        <v>73324967.96952279</v>
      </c>
      <c r="H7621" s="6">
        <f>NPV(Supuestos!$B$22,C7621:G7621)+B7621</f>
        <v>-15037327.5034483</v>
      </c>
      <c r="I7621" s="2">
        <f>IFERROR(IRR(B7621:G7621),"")</f>
        <v>0.10476759559097704</v>
      </c>
      <c r="J7621" s="2">
        <f>IFERROR(MIRR(B7621:G7621,Supuestos!$B$22,Supuestos!$B$22),"")</f>
        <v>0.11859690453780192</v>
      </c>
      <c r="K7621" s="6">
        <v>7495.524314345558</v>
      </c>
      <c r="L7621" s="6">
        <v>38370.68231906679</v>
      </c>
      <c r="M7621" s="6">
        <v>143307852.65270036</v>
      </c>
      <c r="N7621" s="6">
        <v>3489.718508751442</v>
      </c>
      <c r="O7621" s="6">
        <v>109113991.52929442</v>
      </c>
    </row>
    <row r="7622">
      <c r="A7622">
        <v>7618</v>
      </c>
      <c r="B7622" s="6">
        <v>-184285324.3781049</v>
      </c>
      <c r="C7622" s="6">
        <v>39790612.72831572</v>
      </c>
      <c r="D7622" s="6">
        <v>48956899.72540879</v>
      </c>
      <c r="E7622" s="6">
        <v>55613337.78357602</v>
      </c>
      <c r="F7622" s="6">
        <v>45161479.33669813</v>
      </c>
      <c r="G7622" s="6">
        <v>90222597.281858</v>
      </c>
      <c r="H7622" s="6">
        <f>NPV(Supuestos!$B$22,C7622:G7622)+B7622</f>
        <v>-575103.509610258</v>
      </c>
      <c r="I7622" s="2">
        <f>IFERROR(IRR(B7622:G7622),"")</f>
        <v>0.13884059451049785</v>
      </c>
      <c r="J7622" s="2">
        <f>IFERROR(MIRR(B7622:G7622,Supuestos!$B$22,Supuestos!$B$22),"")</f>
        <v>0.13928758522700346</v>
      </c>
      <c r="K7622" s="6">
        <v>8033.662071382128</v>
      </c>
      <c r="L7622" s="6">
        <v>35805.818941396545</v>
      </c>
      <c r="M7622" s="6">
        <v>161273176.41296303</v>
      </c>
      <c r="N7622" s="6">
        <v>3287.5896547921</v>
      </c>
      <c r="O7622" s="6">
        <v>112251420.93806958</v>
      </c>
    </row>
    <row r="7623">
      <c r="A7623">
        <v>7619</v>
      </c>
      <c r="B7623" s="6">
        <v>-175000355.24234912</v>
      </c>
      <c r="C7623" s="6">
        <v>62588195.58603962</v>
      </c>
      <c r="D7623" s="6">
        <v>61471896.793805376</v>
      </c>
      <c r="E7623" s="6">
        <v>75993561.83675632</v>
      </c>
      <c r="F7623" s="6">
        <v>74525266.38198677</v>
      </c>
      <c r="G7623" s="6">
        <v>122906041.1035855</v>
      </c>
      <c r="H7623" s="6">
        <f>NPV(Supuestos!$B$22,C7623:G7623)+B7623</f>
        <v>86454175.66143072</v>
      </c>
      <c r="I7623" s="2">
        <f>IFERROR(IRR(B7623:G7623),"")</f>
        <v>0.30881787907734454</v>
      </c>
      <c r="J7623" s="2">
        <f>IFERROR(MIRR(B7623:G7623,Supuestos!$B$22,Supuestos!$B$22),"")</f>
        <v>0.23531097463691286</v>
      </c>
      <c r="K7623" s="6">
        <v>8501.965742470322</v>
      </c>
      <c r="L7623" s="6">
        <v>38392.83334881281</v>
      </c>
      <c r="M7623" s="6">
        <v>148887190.93131083</v>
      </c>
      <c r="N7623" s="6">
        <v>3231.728766237696</v>
      </c>
      <c r="O7623" s="6">
        <v>110627206.11089812</v>
      </c>
    </row>
    <row r="7624">
      <c r="A7624">
        <v>7620</v>
      </c>
      <c r="B7624" s="6">
        <v>-174186823.01161426</v>
      </c>
      <c r="C7624" s="6">
        <v>63357334.96013591</v>
      </c>
      <c r="D7624" s="6">
        <v>43829108.0401932</v>
      </c>
      <c r="E7624" s="6">
        <v>43836845.99261273</v>
      </c>
      <c r="F7624" s="6">
        <v>63211854.31519453</v>
      </c>
      <c r="G7624" s="6">
        <v>103060909.964699</v>
      </c>
      <c r="H7624" s="6">
        <f>NPV(Supuestos!$B$22,C7624:G7624)+B7624</f>
        <v>35656583.83853056</v>
      </c>
      <c r="I7624" s="2">
        <f>IFERROR(IRR(B7624:G7624),"")</f>
        <v>0.21504801622660843</v>
      </c>
      <c r="J7624" s="2">
        <f>IFERROR(MIRR(B7624:G7624,Supuestos!$B$22,Supuestos!$B$22),"")</f>
        <v>0.18326183616070235</v>
      </c>
      <c r="K7624" s="6">
        <v>7635.769610126664</v>
      </c>
      <c r="L7624" s="6">
        <v>43251.33686485015</v>
      </c>
      <c r="M7624" s="6">
        <v>147766243.52121636</v>
      </c>
      <c r="N7624" s="6">
        <v>3442.3926018488905</v>
      </c>
      <c r="O7624" s="6">
        <v>111322533.57922788</v>
      </c>
    </row>
    <row r="7625">
      <c r="A7625">
        <v>7621</v>
      </c>
      <c r="B7625" s="6">
        <v>-186862369.46325555</v>
      </c>
      <c r="C7625" s="6">
        <v>32695793.332863655</v>
      </c>
      <c r="D7625" s="6">
        <v>38511006.43877006</v>
      </c>
      <c r="E7625" s="6">
        <v>29332224.304462295</v>
      </c>
      <c r="F7625" s="6">
        <v>47031947.43678212</v>
      </c>
      <c r="G7625" s="6">
        <v>73717221.2204624</v>
      </c>
      <c r="H7625" s="6">
        <f>NPV(Supuestos!$B$22,C7625:G7625)+B7625</f>
        <v>-42617360.93090789</v>
      </c>
      <c r="I7625" s="2">
        <f>IFERROR(IRR(B7625:G7625),"")</f>
        <v>0.05169542708090113</v>
      </c>
      <c r="J7625" s="2">
        <f>IFERROR(MIRR(B7625:G7625,Supuestos!$B$22,Supuestos!$B$22),"")</f>
        <v>0.08248189117121174</v>
      </c>
      <c r="K7625" s="6">
        <v>7311.800966047053</v>
      </c>
      <c r="L7625" s="6">
        <v>38236.74286004681</v>
      </c>
      <c r="M7625" s="6">
        <v>164496013.19264892</v>
      </c>
      <c r="N7625" s="6">
        <v>3424.4073149127266</v>
      </c>
      <c r="O7625" s="6">
        <v>112555984.87630689</v>
      </c>
    </row>
    <row r="7626">
      <c r="A7626">
        <v>7622</v>
      </c>
      <c r="B7626" s="6">
        <v>-189138818.5784136</v>
      </c>
      <c r="C7626" s="6">
        <v>68226900.57892323</v>
      </c>
      <c r="D7626" s="6">
        <v>54508745.31536098</v>
      </c>
      <c r="E7626" s="6">
        <v>86481879.03203917</v>
      </c>
      <c r="F7626" s="6">
        <v>86141871.09011677</v>
      </c>
      <c r="G7626" s="6">
        <v>124794040.23609674</v>
      </c>
      <c r="H7626" s="6">
        <f>NPV(Supuestos!$B$22,C7626:G7626)+B7626</f>
        <v>86841871.30194326</v>
      </c>
      <c r="I7626" s="2">
        <f>IFERROR(IRR(B7626:G7626),"")</f>
        <v>0.2968702172964949</v>
      </c>
      <c r="J7626" s="2">
        <f>IFERROR(MIRR(B7626:G7626,Supuestos!$B$22,Supuestos!$B$22),"")</f>
        <v>0.2294884581087948</v>
      </c>
      <c r="K7626" s="6">
        <v>8191.798521869452</v>
      </c>
      <c r="L7626" s="6">
        <v>41934.18252627909</v>
      </c>
      <c r="M7626" s="6">
        <v>161657508.62364745</v>
      </c>
      <c r="N7626" s="6">
        <v>3259.126856084913</v>
      </c>
      <c r="O7626" s="6">
        <v>113202988.00467195</v>
      </c>
    </row>
    <row r="7627">
      <c r="A7627">
        <v>7623</v>
      </c>
      <c r="B7627" s="6">
        <v>-180885010.6086784</v>
      </c>
      <c r="C7627" s="6">
        <v>31776462.83677381</v>
      </c>
      <c r="D7627" s="6">
        <v>45526431.11565724</v>
      </c>
      <c r="E7627" s="6">
        <v>36760601.565358415</v>
      </c>
      <c r="F7627" s="6">
        <v>58214846.76738766</v>
      </c>
      <c r="G7627" s="6">
        <v>85109662.45971178</v>
      </c>
      <c r="H7627" s="6">
        <f>NPV(Supuestos!$B$22,C7627:G7627)+B7627</f>
        <v>-14496296.658362642</v>
      </c>
      <c r="I7627" s="2">
        <f>IFERROR(IRR(B7627:G7627),"")</f>
        <v>0.11080808965450412</v>
      </c>
      <c r="J7627" s="2">
        <f>IFERROR(MIRR(B7627:G7627,Supuestos!$B$22,Supuestos!$B$22),"")</f>
        <v>0.12111227690632775</v>
      </c>
      <c r="K7627" s="6">
        <v>7075.081632889565</v>
      </c>
      <c r="L7627" s="6">
        <v>43109.35911642234</v>
      </c>
      <c r="M7627" s="6">
        <v>156484831.8174592</v>
      </c>
      <c r="N7627" s="6">
        <v>3356.784932874143</v>
      </c>
      <c r="O7627" s="6">
        <v>108425042.47535539</v>
      </c>
    </row>
    <row r="7628">
      <c r="A7628">
        <v>7624</v>
      </c>
      <c r="B7628" s="6">
        <v>-163685718.00667837</v>
      </c>
      <c r="C7628" s="6">
        <v>35097986.35657826</v>
      </c>
      <c r="D7628" s="6">
        <v>39686431.365267396</v>
      </c>
      <c r="E7628" s="6">
        <v>30615336.817395043</v>
      </c>
      <c r="F7628" s="6">
        <v>38870828.71070272</v>
      </c>
      <c r="G7628" s="6">
        <v>79314675.15458652</v>
      </c>
      <c r="H7628" s="6">
        <f>NPV(Supuestos!$B$22,C7628:G7628)+B7628</f>
        <v>-17487902.165423386</v>
      </c>
      <c r="I7628" s="2">
        <f>IFERROR(IRR(B7628:G7628),"")</f>
        <v>0.09961766933967184</v>
      </c>
      <c r="J7628" s="2">
        <f>IFERROR(MIRR(B7628:G7628,Supuestos!$B$22,Supuestos!$B$22),"")</f>
        <v>0.1145277101221649</v>
      </c>
      <c r="K7628" s="6">
        <v>7388.86939541323</v>
      </c>
      <c r="L7628" s="6">
        <v>39756.576494512046</v>
      </c>
      <c r="M7628" s="6">
        <v>140185225.90054196</v>
      </c>
      <c r="N7628" s="6">
        <v>3448.6413658596575</v>
      </c>
      <c r="O7628" s="6">
        <v>110483661.69112857</v>
      </c>
    </row>
    <row r="7629">
      <c r="A7629">
        <v>7625</v>
      </c>
      <c r="B7629" s="6">
        <v>-181814072.7792661</v>
      </c>
      <c r="C7629" s="6">
        <v>63232453.173373684</v>
      </c>
      <c r="D7629" s="6">
        <v>61626015.12184025</v>
      </c>
      <c r="E7629" s="6">
        <v>69856513.62624282</v>
      </c>
      <c r="F7629" s="6">
        <v>70169475.25586082</v>
      </c>
      <c r="G7629" s="6">
        <v>104572743.07014492</v>
      </c>
      <c r="H7629" s="6">
        <f>NPV(Supuestos!$B$22,C7629:G7629)+B7629</f>
        <v>64081134.141265385</v>
      </c>
      <c r="I7629" s="2">
        <f>IFERROR(IRR(B7629:G7629),"")</f>
        <v>0.267220132089691</v>
      </c>
      <c r="J7629" s="2">
        <f>IFERROR(MIRR(B7629:G7629,Supuestos!$B$22,Supuestos!$B$22),"")</f>
        <v>0.21095879265957596</v>
      </c>
      <c r="K7629" s="6">
        <v>8113.149617762976</v>
      </c>
      <c r="L7629" s="6">
        <v>38629.96721877234</v>
      </c>
      <c r="M7629" s="6">
        <v>156741216.47725177</v>
      </c>
      <c r="N7629" s="6">
        <v>3304.266806691885</v>
      </c>
      <c r="O7629" s="6">
        <v>105650229.41524772</v>
      </c>
    </row>
    <row r="7630">
      <c r="A7630">
        <v>7626</v>
      </c>
      <c r="B7630" s="6">
        <v>-155495933.01801556</v>
      </c>
      <c r="C7630" s="6">
        <v>54612154.0032005</v>
      </c>
      <c r="D7630" s="6">
        <v>46914847.60855199</v>
      </c>
      <c r="E7630" s="6">
        <v>39444858.58587502</v>
      </c>
      <c r="F7630" s="6">
        <v>54918657.90767326</v>
      </c>
      <c r="G7630" s="6">
        <v>112052574.99727932</v>
      </c>
      <c r="H7630" s="6">
        <f>NPV(Supuestos!$B$22,C7630:G7630)+B7630</f>
        <v>45845923.495590016</v>
      </c>
      <c r="I7630" s="2">
        <f>IFERROR(IRR(B7630:G7630),"")</f>
        <v>0.2433116266095588</v>
      </c>
      <c r="J7630" s="2">
        <f>IFERROR(MIRR(B7630:G7630,Supuestos!$B$22,Supuestos!$B$22),"")</f>
        <v>0.2004604546522386</v>
      </c>
      <c r="K7630" s="6">
        <v>7665.441737621864</v>
      </c>
      <c r="L7630" s="6">
        <v>42963.15759532191</v>
      </c>
      <c r="M7630" s="6">
        <v>129149406.50511906</v>
      </c>
      <c r="N7630" s="6">
        <v>3426.311606479188</v>
      </c>
      <c r="O7630" s="6">
        <v>116110375.64554794</v>
      </c>
    </row>
    <row r="7631">
      <c r="A7631">
        <v>7627</v>
      </c>
      <c r="B7631" s="6">
        <v>-184713812.79729077</v>
      </c>
      <c r="C7631" s="6">
        <v>43072447.98042616</v>
      </c>
      <c r="D7631" s="6">
        <v>43531790.65677173</v>
      </c>
      <c r="E7631" s="6">
        <v>43453510.1047106</v>
      </c>
      <c r="F7631" s="6">
        <v>40650545.39263489</v>
      </c>
      <c r="G7631" s="6">
        <v>84411485.2514447</v>
      </c>
      <c r="H7631" s="6">
        <f>NPV(Supuestos!$B$22,C7631:G7631)+B7631</f>
        <v>-16195716.182433262</v>
      </c>
      <c r="I7631" s="2">
        <f>IFERROR(IRR(B7631:G7631),"")</f>
        <v>0.10621454998639941</v>
      </c>
      <c r="J7631" s="2">
        <f>IFERROR(MIRR(B7631:G7631,Supuestos!$B$22,Supuestos!$B$22),"")</f>
        <v>0.11926851125413651</v>
      </c>
      <c r="K7631" s="6">
        <v>8285.289175306616</v>
      </c>
      <c r="L7631" s="6">
        <v>33009.15444815238</v>
      </c>
      <c r="M7631" s="6">
        <v>162834581.5944667</v>
      </c>
      <c r="N7631" s="6">
        <v>3489.4438109671078</v>
      </c>
      <c r="O7631" s="6">
        <v>110629769.34937246</v>
      </c>
    </row>
    <row r="7632">
      <c r="A7632">
        <v>7628</v>
      </c>
      <c r="B7632" s="6">
        <v>-171948632.30454123</v>
      </c>
      <c r="C7632" s="6">
        <v>105408810.26388584</v>
      </c>
      <c r="D7632" s="6">
        <v>120692883.87688717</v>
      </c>
      <c r="E7632" s="6">
        <v>96445366.49249291</v>
      </c>
      <c r="F7632" s="6">
        <v>98774890.86010583</v>
      </c>
      <c r="G7632" s="6">
        <v>149849309.36787438</v>
      </c>
      <c r="H7632" s="6">
        <f>NPV(Supuestos!$B$22,C7632:G7632)+B7632</f>
        <v>214792067.1000837</v>
      </c>
      <c r="I7632" s="2">
        <f>IFERROR(IRR(B7632:G7632),"")</f>
        <v>0.5742978394356688</v>
      </c>
      <c r="J7632" s="2">
        <f>IFERROR(MIRR(B7632:G7632,Supuestos!$B$22,Supuestos!$B$22),"")</f>
        <v>0.34063045759548594</v>
      </c>
      <c r="K7632" s="6">
        <v>8862.263943299224</v>
      </c>
      <c r="L7632" s="6">
        <v>45176.1873289995</v>
      </c>
      <c r="M7632" s="6">
        <v>139919568.61961934</v>
      </c>
      <c r="N7632" s="6">
        <v>3487.317466456443</v>
      </c>
      <c r="O7632" s="6">
        <v>106672552.3187433</v>
      </c>
    </row>
    <row r="7633">
      <c r="A7633">
        <v>7629</v>
      </c>
      <c r="B7633" s="6">
        <v>-183431206.42429745</v>
      </c>
      <c r="C7633" s="6">
        <v>52838002.96280205</v>
      </c>
      <c r="D7633" s="6">
        <v>70467936.44549945</v>
      </c>
      <c r="E7633" s="6">
        <v>74362101.75140747</v>
      </c>
      <c r="F7633" s="6">
        <v>88942263.29005538</v>
      </c>
      <c r="G7633" s="6">
        <v>126754069.99375361</v>
      </c>
      <c r="H7633" s="6">
        <f>NPV(Supuestos!$B$22,C7633:G7633)+B7633</f>
        <v>85826060.39544064</v>
      </c>
      <c r="I7633" s="2">
        <f>IFERROR(IRR(B7633:G7633),"")</f>
        <v>0.29514284409893005</v>
      </c>
      <c r="J7633" s="2">
        <f>IFERROR(MIRR(B7633:G7633,Supuestos!$B$22,Supuestos!$B$22),"")</f>
        <v>0.23095929900625212</v>
      </c>
      <c r="K7633" s="6">
        <v>7948.874065534591</v>
      </c>
      <c r="L7633" s="6">
        <v>45350.07098865671</v>
      </c>
      <c r="M7633" s="6">
        <v>154592646.1721466</v>
      </c>
      <c r="N7633" s="6">
        <v>3433.572769165039</v>
      </c>
      <c r="O7633" s="6">
        <v>111614357.43307543</v>
      </c>
    </row>
    <row r="7634">
      <c r="A7634">
        <v>7630</v>
      </c>
      <c r="B7634" s="6">
        <v>-164131220.38738713</v>
      </c>
      <c r="C7634" s="6">
        <v>42439968.029969275</v>
      </c>
      <c r="D7634" s="6">
        <v>26265988.885053925</v>
      </c>
      <c r="E7634" s="6">
        <v>38328738.9012389</v>
      </c>
      <c r="F7634" s="6">
        <v>38470574.145907074</v>
      </c>
      <c r="G7634" s="6">
        <v>72438262.37588729</v>
      </c>
      <c r="H7634" s="6">
        <f>NPV(Supuestos!$B$22,C7634:G7634)+B7634</f>
        <v>-20421713.905734412</v>
      </c>
      <c r="I7634" s="2">
        <f>IFERROR(IRR(B7634:G7634),"")</f>
        <v>0.09178523990513578</v>
      </c>
      <c r="J7634" s="2">
        <f>IFERROR(MIRR(B7634:G7634,Supuestos!$B$22,Supuestos!$B$22),"")</f>
        <v>0.11010411159478273</v>
      </c>
      <c r="K7634" s="6">
        <v>7166.653891904416</v>
      </c>
      <c r="L7634" s="6">
        <v>40961.023462559184</v>
      </c>
      <c r="M7634" s="6">
        <v>140646942.13024008</v>
      </c>
      <c r="N7634" s="6">
        <v>3521.924452763051</v>
      </c>
      <c r="O7634" s="6">
        <v>112419964.56845208</v>
      </c>
    </row>
    <row r="7635">
      <c r="A7635">
        <v>7631</v>
      </c>
      <c r="B7635" s="6">
        <v>-162498418.0176662</v>
      </c>
      <c r="C7635" s="6">
        <v>48012365.96629004</v>
      </c>
      <c r="D7635" s="6">
        <v>28850319.145380996</v>
      </c>
      <c r="E7635" s="6">
        <v>16439865.14066524</v>
      </c>
      <c r="F7635" s="6">
        <v>38273993.192519024</v>
      </c>
      <c r="G7635" s="6">
        <v>71456765.77287915</v>
      </c>
      <c r="H7635" s="6">
        <f>NPV(Supuestos!$B$22,C7635:G7635)+B7635</f>
        <v>-27312801.547969587</v>
      </c>
      <c r="I7635" s="2">
        <f>IFERROR(IRR(B7635:G7635),"")</f>
        <v>0.07241590632647477</v>
      </c>
      <c r="J7635" s="2">
        <f>IFERROR(MIRR(B7635:G7635,Supuestos!$B$22,Supuestos!$B$22),"")</f>
        <v>0.09880625005404009</v>
      </c>
      <c r="K7635" s="6">
        <v>7295.919992646153</v>
      </c>
      <c r="L7635" s="6">
        <v>38745.53477416471</v>
      </c>
      <c r="M7635" s="6">
        <v>139883672.2748986</v>
      </c>
      <c r="N7635" s="6">
        <v>3352.7348588220775</v>
      </c>
      <c r="O7635" s="6">
        <v>114696665.63093047</v>
      </c>
    </row>
    <row r="7636">
      <c r="A7636">
        <v>7632</v>
      </c>
      <c r="B7636" s="6">
        <v>-166212769.8356911</v>
      </c>
      <c r="C7636" s="6">
        <v>75131701.72506797</v>
      </c>
      <c r="D7636" s="6">
        <v>62464635.43299784</v>
      </c>
      <c r="E7636" s="6">
        <v>78132895.99232376</v>
      </c>
      <c r="F7636" s="6">
        <v>68289715.2039735</v>
      </c>
      <c r="G7636" s="6">
        <v>136393930.96794617</v>
      </c>
      <c r="H7636" s="6">
        <f>NPV(Supuestos!$B$22,C7636:G7636)+B7636</f>
        <v>111765946.8672536</v>
      </c>
      <c r="I7636" s="2">
        <f>IFERROR(IRR(B7636:G7636),"")</f>
        <v>0.3698132383101951</v>
      </c>
      <c r="J7636" s="2">
        <f>IFERROR(MIRR(B7636:G7636,Supuestos!$B$22,Supuestos!$B$22),"")</f>
        <v>0.2634971978934981</v>
      </c>
      <c r="K7636" s="6">
        <v>8116.524873769167</v>
      </c>
      <c r="L7636" s="6">
        <v>43823.30361623899</v>
      </c>
      <c r="M7636" s="6">
        <v>137757335.12753573</v>
      </c>
      <c r="N7636" s="6">
        <v>3428.300671993444</v>
      </c>
      <c r="O7636" s="6">
        <v>108797648.19801217</v>
      </c>
    </row>
    <row r="7637">
      <c r="A7637">
        <v>7633</v>
      </c>
      <c r="B7637" s="6">
        <v>-168394655.98725215</v>
      </c>
      <c r="C7637" s="6">
        <v>70035611.4230867</v>
      </c>
      <c r="D7637" s="6">
        <v>58288027.75626416</v>
      </c>
      <c r="E7637" s="6">
        <v>67226358.72582972</v>
      </c>
      <c r="F7637" s="6">
        <v>64746228.58194931</v>
      </c>
      <c r="G7637" s="6">
        <v>110608736.94093843</v>
      </c>
      <c r="H7637" s="6">
        <f>NPV(Supuestos!$B$22,C7637:G7637)+B7637</f>
        <v>79048389.75905484</v>
      </c>
      <c r="I7637" s="2">
        <f>IFERROR(IRR(B7637:G7637),"")</f>
        <v>0.30879518081210805</v>
      </c>
      <c r="J7637" s="2">
        <f>IFERROR(MIRR(B7637:G7637,Supuestos!$B$22,Supuestos!$B$22),"")</f>
        <v>0.23121597231047097</v>
      </c>
      <c r="K7637" s="6">
        <v>8406.892002785979</v>
      </c>
      <c r="L7637" s="6">
        <v>37830.763607748166</v>
      </c>
      <c r="M7637" s="6">
        <v>142951524.46459097</v>
      </c>
      <c r="N7637" s="6">
        <v>3288.7459199254713</v>
      </c>
      <c r="O7637" s="6">
        <v>109808938.86638564</v>
      </c>
    </row>
    <row r="7638">
      <c r="A7638">
        <v>7634</v>
      </c>
      <c r="B7638" s="6">
        <v>-174451897.3883644</v>
      </c>
      <c r="C7638" s="6">
        <v>55825582.4527342</v>
      </c>
      <c r="D7638" s="6">
        <v>49614274.04875714</v>
      </c>
      <c r="E7638" s="6">
        <v>56894160.721073784</v>
      </c>
      <c r="F7638" s="6">
        <v>64018907.061123535</v>
      </c>
      <c r="G7638" s="6">
        <v>117634865.7577794</v>
      </c>
      <c r="H7638" s="6">
        <f>NPV(Supuestos!$B$22,C7638:G7638)+B7638</f>
        <v>50096617.89524074</v>
      </c>
      <c r="I7638" s="2">
        <f>IFERROR(IRR(B7638:G7638),"")</f>
        <v>0.23970924697924603</v>
      </c>
      <c r="J7638" s="2">
        <f>IFERROR(MIRR(B7638:G7638,Supuestos!$B$22,Supuestos!$B$22),"")</f>
        <v>0.1990346936575076</v>
      </c>
      <c r="K7638" s="6">
        <v>8958.163891612596</v>
      </c>
      <c r="L7638" s="6">
        <v>35226.56095532695</v>
      </c>
      <c r="M7638" s="6">
        <v>149206672.87830842</v>
      </c>
      <c r="N7638" s="6">
        <v>3483.4908447849252</v>
      </c>
      <c r="O7638" s="6">
        <v>117448357.97268327</v>
      </c>
    </row>
    <row r="7639">
      <c r="A7639">
        <v>7635</v>
      </c>
      <c r="B7639" s="6">
        <v>-155459380.82198653</v>
      </c>
      <c r="C7639" s="6">
        <v>80236649.85737643</v>
      </c>
      <c r="D7639" s="6">
        <v>81019092.61851062</v>
      </c>
      <c r="E7639" s="6">
        <v>68355436.02412696</v>
      </c>
      <c r="F7639" s="6">
        <v>52139103.71865916</v>
      </c>
      <c r="G7639" s="6">
        <v>97155203.0074325</v>
      </c>
      <c r="H7639" s="6">
        <f>NPV(Supuestos!$B$22,C7639:G7639)+B7639</f>
        <v>104733081.63177472</v>
      </c>
      <c r="I7639" s="2">
        <f>IFERROR(IRR(B7639:G7639),"")</f>
        <v>0.3989744813965858</v>
      </c>
      <c r="J7639" s="2">
        <f>IFERROR(MIRR(B7639:G7639,Supuestos!$B$22,Supuestos!$B$22),"")</f>
        <v>0.26368958704919354</v>
      </c>
      <c r="K7639" s="6">
        <v>8264.989728833547</v>
      </c>
      <c r="L7639" s="6">
        <v>41631.43758388866</v>
      </c>
      <c r="M7639" s="6">
        <v>127932708.49979335</v>
      </c>
      <c r="N7639" s="6">
        <v>3433.7103884356716</v>
      </c>
      <c r="O7639" s="6">
        <v>111096037.99147213</v>
      </c>
    </row>
    <row r="7640">
      <c r="A7640">
        <v>7636</v>
      </c>
      <c r="B7640" s="6">
        <v>-177812031.49924028</v>
      </c>
      <c r="C7640" s="6">
        <v>25438127.431575805</v>
      </c>
      <c r="D7640" s="6">
        <v>22164495.166209526</v>
      </c>
      <c r="E7640" s="6">
        <v>36792567.82195997</v>
      </c>
      <c r="F7640" s="6">
        <v>44130556.32650232</v>
      </c>
      <c r="G7640" s="6">
        <v>73546143.25050819</v>
      </c>
      <c r="H7640" s="6">
        <f>NPV(Supuestos!$B$22,C7640:G7640)+B7640</f>
        <v>-49282695.80721963</v>
      </c>
      <c r="I7640" s="2">
        <f>IFERROR(IRR(B7640:G7640),"")</f>
        <v>0.03668968226884096</v>
      </c>
      <c r="J7640" s="2">
        <f>IFERROR(MIRR(B7640:G7640,Supuestos!$B$22,Supuestos!$B$22),"")</f>
        <v>0.0683488212016663</v>
      </c>
      <c r="K7640" s="6">
        <v>7224.735584122498</v>
      </c>
      <c r="L7640" s="6">
        <v>38382.623200944996</v>
      </c>
      <c r="M7640" s="6">
        <v>155627687.20709363</v>
      </c>
      <c r="N7640" s="6">
        <v>3361.5339637423554</v>
      </c>
      <c r="O7640" s="6">
        <v>112821960.9636441</v>
      </c>
    </row>
    <row r="7641">
      <c r="A7641">
        <v>7637</v>
      </c>
      <c r="B7641" s="6">
        <v>-154915305.06619418</v>
      </c>
      <c r="C7641" s="6">
        <v>23112642.29432883</v>
      </c>
      <c r="D7641" s="6">
        <v>42518424.934533134</v>
      </c>
      <c r="E7641" s="6">
        <v>27622570.102674343</v>
      </c>
      <c r="F7641" s="6">
        <v>33246167.295590118</v>
      </c>
      <c r="G7641" s="6">
        <v>73570813.24062467</v>
      </c>
      <c r="H7641" s="6">
        <f>NPV(Supuestos!$B$22,C7641:G7641)+B7641</f>
        <v>-25385287.104648873</v>
      </c>
      <c r="I7641" s="2">
        <f>IFERROR(IRR(B7641:G7641),"")</f>
        <v>0.07867295475517526</v>
      </c>
      <c r="J7641" s="2">
        <f>IFERROR(MIRR(B7641:G7641,Supuestos!$B$22,Supuestos!$B$22),"")</f>
        <v>0.09991739696690094</v>
      </c>
      <c r="K7641" s="6">
        <v>7172.716641537786</v>
      </c>
      <c r="L7641" s="6">
        <v>38702.743861177994</v>
      </c>
      <c r="M7641" s="6">
        <v>132706999.8688945</v>
      </c>
      <c r="N7641" s="6">
        <v>3426.3398232248924</v>
      </c>
      <c r="O7641" s="6">
        <v>105814143.51060404</v>
      </c>
    </row>
    <row r="7642">
      <c r="A7642">
        <v>7638</v>
      </c>
      <c r="B7642" s="6">
        <v>-168583149.21718198</v>
      </c>
      <c r="C7642" s="6">
        <v>82615008.5870612</v>
      </c>
      <c r="D7642" s="6">
        <v>83655180.63420257</v>
      </c>
      <c r="E7642" s="6">
        <v>88128062.10068783</v>
      </c>
      <c r="F7642" s="6">
        <v>83952115.08365367</v>
      </c>
      <c r="G7642" s="6">
        <v>133694815.53170156</v>
      </c>
      <c r="H7642" s="6">
        <f>NPV(Supuestos!$B$22,C7642:G7642)+B7642</f>
        <v>146883322.70240027</v>
      </c>
      <c r="I7642" s="2">
        <f>IFERROR(IRR(B7642:G7642),"")</f>
        <v>0.4391715476741708</v>
      </c>
      <c r="J7642" s="2">
        <f>IFERROR(MIRR(B7642:G7642,Supuestos!$B$22,Supuestos!$B$22),"")</f>
        <v>0.29220869982943687</v>
      </c>
      <c r="K7642" s="6">
        <v>8617.484208788122</v>
      </c>
      <c r="L7642" s="6">
        <v>42711.6505143128</v>
      </c>
      <c r="M7642" s="6">
        <v>139137791.31011257</v>
      </c>
      <c r="N7642" s="6">
        <v>3387.3375041099885</v>
      </c>
      <c r="O7642" s="6">
        <v>111458756.90946335</v>
      </c>
    </row>
    <row r="7643">
      <c r="A7643">
        <v>7639</v>
      </c>
      <c r="B7643" s="6">
        <v>-151421403.01508388</v>
      </c>
      <c r="C7643" s="6">
        <v>52977299.08847173</v>
      </c>
      <c r="D7643" s="6">
        <v>55263018.02807927</v>
      </c>
      <c r="E7643" s="6">
        <v>53034505.68177506</v>
      </c>
      <c r="F7643" s="6">
        <v>52873290.73953906</v>
      </c>
      <c r="G7643" s="6">
        <v>90032339.788558</v>
      </c>
      <c r="H7643" s="6">
        <f>NPV(Supuestos!$B$22,C7643:G7643)+B7643</f>
        <v>51434999.29544483</v>
      </c>
      <c r="I7643" s="2">
        <f>IFERROR(IRR(B7643:G7643),"")</f>
        <v>0.26387310928846935</v>
      </c>
      <c r="J7643" s="2">
        <f>IFERROR(MIRR(B7643:G7643,Supuestos!$B$22,Supuestos!$B$22),"")</f>
        <v>0.20866276178765553</v>
      </c>
      <c r="K7643" s="6">
        <v>8585.264443175502</v>
      </c>
      <c r="L7643" s="6">
        <v>35362.62411780835</v>
      </c>
      <c r="M7643" s="6">
        <v>127133604.65860385</v>
      </c>
      <c r="N7643" s="6">
        <v>3412.8354261939726</v>
      </c>
      <c r="O7643" s="6">
        <v>116269836.54406202</v>
      </c>
    </row>
    <row r="7644">
      <c r="A7644">
        <v>7640</v>
      </c>
      <c r="B7644" s="6">
        <v>-162135059.24022004</v>
      </c>
      <c r="C7644" s="6">
        <v>36080661.23071562</v>
      </c>
      <c r="D7644" s="6">
        <v>45095113.9921446</v>
      </c>
      <c r="E7644" s="6">
        <v>35960137.40875585</v>
      </c>
      <c r="F7644" s="6">
        <v>42955435.33996782</v>
      </c>
      <c r="G7644" s="6">
        <v>101942639.72314516</v>
      </c>
      <c r="H7644" s="6">
        <f>NPV(Supuestos!$B$22,C7644:G7644)+B7644</f>
        <v>6864816.677952796</v>
      </c>
      <c r="I7644" s="2">
        <f>IFERROR(IRR(B7644:G7644),"")</f>
        <v>0.1549535330115138</v>
      </c>
      <c r="J7644" s="2">
        <f>IFERROR(MIRR(B7644:G7644,Supuestos!$B$22,Supuestos!$B$22),"")</f>
        <v>0.14949408692403998</v>
      </c>
      <c r="K7644" s="6">
        <v>7713.845034001484</v>
      </c>
      <c r="L7644" s="6">
        <v>38269.87622885026</v>
      </c>
      <c r="M7644" s="6">
        <v>138518427.6642386</v>
      </c>
      <c r="N7644" s="6">
        <v>3344.567957241088</v>
      </c>
      <c r="O7644" s="6">
        <v>113084942.17246509</v>
      </c>
    </row>
    <row r="7645">
      <c r="A7645">
        <v>7641</v>
      </c>
      <c r="B7645" s="6">
        <v>-167630250.170893</v>
      </c>
      <c r="C7645" s="6">
        <v>52788267.25180853</v>
      </c>
      <c r="D7645" s="6">
        <v>56962793.85588412</v>
      </c>
      <c r="E7645" s="6">
        <v>68316475.74600351</v>
      </c>
      <c r="F7645" s="6">
        <v>62527838.156742126</v>
      </c>
      <c r="G7645" s="6">
        <v>118049350.80490117</v>
      </c>
      <c r="H7645" s="6">
        <f>NPV(Supuestos!$B$22,C7645:G7645)+B7645</f>
        <v>66950576.25260822</v>
      </c>
      <c r="I7645" s="2">
        <f>IFERROR(IRR(B7645:G7645),"")</f>
        <v>0.2762515027239895</v>
      </c>
      <c r="J7645" s="2">
        <f>IFERROR(MIRR(B7645:G7645,Supuestos!$B$22,Supuestos!$B$22),"")</f>
        <v>0.21925031115991822</v>
      </c>
      <c r="K7645" s="6">
        <v>7403.550436162443</v>
      </c>
      <c r="L7645" s="6">
        <v>45000.961105892755</v>
      </c>
      <c r="M7645" s="6">
        <v>140976899.3530321</v>
      </c>
      <c r="N7645" s="6">
        <v>3225.955755294611</v>
      </c>
      <c r="O7645" s="6">
        <v>111363601.12350784</v>
      </c>
    </row>
    <row r="7646">
      <c r="A7646">
        <v>7642</v>
      </c>
      <c r="B7646" s="6">
        <v>-161191664.32612407</v>
      </c>
      <c r="C7646" s="6">
        <v>80989347.95806277</v>
      </c>
      <c r="D7646" s="6">
        <v>81969788.83057678</v>
      </c>
      <c r="E7646" s="6">
        <v>67926091.0948184</v>
      </c>
      <c r="F7646" s="6">
        <v>73760732.08332917</v>
      </c>
      <c r="G7646" s="6">
        <v>123110091.30429675</v>
      </c>
      <c r="H7646" s="6">
        <f>NPV(Supuestos!$B$22,C7646:G7646)+B7646</f>
        <v>126384689.27388242</v>
      </c>
      <c r="I7646" s="2">
        <f>IFERROR(IRR(B7646:G7646),"")</f>
        <v>0.41884159973648155</v>
      </c>
      <c r="J7646" s="2">
        <f>IFERROR(MIRR(B7646:G7646,Supuestos!$B$22,Supuestos!$B$22),"")</f>
        <v>0.2799322146567822</v>
      </c>
      <c r="K7646" s="6">
        <v>8654.482822065696</v>
      </c>
      <c r="L7646" s="6">
        <v>40592.88583219302</v>
      </c>
      <c r="M7646" s="6">
        <v>133086829.675501</v>
      </c>
      <c r="N7646" s="6">
        <v>3439.3183627476296</v>
      </c>
      <c r="O7646" s="6">
        <v>108120856.00938447</v>
      </c>
    </row>
    <row r="7647">
      <c r="A7647">
        <v>7643</v>
      </c>
      <c r="B7647" s="6">
        <v>-161201933.04440996</v>
      </c>
      <c r="C7647" s="6">
        <v>45941618.79197477</v>
      </c>
      <c r="D7647" s="6">
        <v>57056864.15462582</v>
      </c>
      <c r="E7647" s="6">
        <v>73469275.217933</v>
      </c>
      <c r="F7647" s="6">
        <v>51476925.6855624</v>
      </c>
      <c r="G7647" s="6">
        <v>117878856.52087142</v>
      </c>
      <c r="H7647" s="6">
        <f>NPV(Supuestos!$B$22,C7647:G7647)+B7647</f>
        <v>64291861.59960209</v>
      </c>
      <c r="I7647" s="2">
        <f>IFERROR(IRR(B7647:G7647),"")</f>
        <v>0.274562739536425</v>
      </c>
      <c r="J7647" s="2">
        <f>IFERROR(MIRR(B7647:G7647,Supuestos!$B$22,Supuestos!$B$22),"")</f>
        <v>0.21915162335867078</v>
      </c>
      <c r="K7647" s="6">
        <v>8073.4151720426335</v>
      </c>
      <c r="L7647" s="6">
        <v>38115.76012058395</v>
      </c>
      <c r="M7647" s="6">
        <v>136583984.56029317</v>
      </c>
      <c r="N7647" s="6">
        <v>3217.3903706483543</v>
      </c>
      <c r="O7647" s="6">
        <v>108012947.53188543</v>
      </c>
    </row>
    <row r="7648">
      <c r="A7648">
        <v>7644</v>
      </c>
      <c r="B7648" s="6">
        <v>-178096977.3376286</v>
      </c>
      <c r="C7648" s="6">
        <v>35000000.90851152</v>
      </c>
      <c r="D7648" s="6">
        <v>40828909.91643317</v>
      </c>
      <c r="E7648" s="6">
        <v>29807794.431062333</v>
      </c>
      <c r="F7648" s="6">
        <v>49931385.549591966</v>
      </c>
      <c r="G7648" s="6">
        <v>101241734.46439543</v>
      </c>
      <c r="H7648" s="6">
        <f>NPV(Supuestos!$B$22,C7648:G7648)+B7648</f>
        <v>-13714116.537492894</v>
      </c>
      <c r="I7648" s="2">
        <f>IFERROR(IRR(B7648:G7648),"")</f>
        <v>0.11251484823686428</v>
      </c>
      <c r="J7648" s="2">
        <f>IFERROR(MIRR(B7648:G7648,Supuestos!$B$22,Supuestos!$B$22),"")</f>
        <v>0.12187597698960317</v>
      </c>
      <c r="K7648" s="6">
        <v>7536.152078948109</v>
      </c>
      <c r="L7648" s="6">
        <v>39743.55308902025</v>
      </c>
      <c r="M7648" s="6">
        <v>154135900.51870024</v>
      </c>
      <c r="N7648" s="6">
        <v>3499.72216685613</v>
      </c>
      <c r="O7648" s="6">
        <v>110307186.97662044</v>
      </c>
    </row>
    <row r="7649">
      <c r="A7649">
        <v>7645</v>
      </c>
      <c r="B7649" s="6">
        <v>-177573367.84326982</v>
      </c>
      <c r="C7649" s="6">
        <v>85951364.765742</v>
      </c>
      <c r="D7649" s="6">
        <v>57488099.50473603</v>
      </c>
      <c r="E7649" s="6">
        <v>74933392.38718964</v>
      </c>
      <c r="F7649" s="6">
        <v>57530797.955980405</v>
      </c>
      <c r="G7649" s="6">
        <v>132668527.71076949</v>
      </c>
      <c r="H7649" s="6">
        <f>NPV(Supuestos!$B$22,C7649:G7649)+B7649</f>
        <v>95602424.32870352</v>
      </c>
      <c r="I7649" s="2">
        <f>IFERROR(IRR(B7649:G7649),"")</f>
        <v>0.3348805303260621</v>
      </c>
      <c r="J7649" s="2">
        <f>IFERROR(MIRR(B7649:G7649,Supuestos!$B$22,Supuestos!$B$22),"")</f>
        <v>0.24256102537898272</v>
      </c>
      <c r="K7649" s="6">
        <v>8184.301770508308</v>
      </c>
      <c r="L7649" s="6">
        <v>42124.62993755365</v>
      </c>
      <c r="M7649" s="6">
        <v>149992513.1728756</v>
      </c>
      <c r="N7649" s="6">
        <v>3373.8333012287817</v>
      </c>
      <c r="O7649" s="6">
        <v>111355633.85873632</v>
      </c>
    </row>
    <row r="7650">
      <c r="A7650">
        <v>7646</v>
      </c>
      <c r="B7650" s="6">
        <v>-180881693.30360886</v>
      </c>
      <c r="C7650" s="6">
        <v>38538346.84152691</v>
      </c>
      <c r="D7650" s="6">
        <v>44710202.481059484</v>
      </c>
      <c r="E7650" s="6">
        <v>25177852.212668072</v>
      </c>
      <c r="F7650" s="6">
        <v>45446762.82625754</v>
      </c>
      <c r="G7650" s="6">
        <v>83094171.6866585</v>
      </c>
      <c r="H7650" s="6">
        <f>NPV(Supuestos!$B$22,C7650:G7650)+B7650</f>
        <v>-25614102.910825618</v>
      </c>
      <c r="I7650" s="2">
        <f>IFERROR(IRR(B7650:G7650),"")</f>
        <v>0.08572075954662674</v>
      </c>
      <c r="J7650" s="2">
        <f>IFERROR(MIRR(B7650:G7650,Supuestos!$B$22,Supuestos!$B$22),"")</f>
        <v>0.10571217334909178</v>
      </c>
      <c r="K7650" s="6">
        <v>7771.645799367109</v>
      </c>
      <c r="L7650" s="6">
        <v>34451.717229992704</v>
      </c>
      <c r="M7650" s="6">
        <v>159461969.82429236</v>
      </c>
      <c r="N7650" s="6">
        <v>3437.1908300866685</v>
      </c>
      <c r="O7650" s="6">
        <v>107500113.20666866</v>
      </c>
    </row>
    <row r="7651">
      <c r="A7651">
        <v>7647</v>
      </c>
      <c r="B7651" s="6">
        <v>-165329534.62624505</v>
      </c>
      <c r="C7651" s="6">
        <v>59193822.75999607</v>
      </c>
      <c r="D7651" s="6">
        <v>65519072.71961339</v>
      </c>
      <c r="E7651" s="6">
        <v>77354590.45617148</v>
      </c>
      <c r="F7651" s="6">
        <v>73387742.04022151</v>
      </c>
      <c r="G7651" s="6">
        <v>109527242.90977624</v>
      </c>
      <c r="H7651" s="6">
        <f>NPV(Supuestos!$B$22,C7651:G7651)+B7651</f>
        <v>89558267.9860006</v>
      </c>
      <c r="I7651" s="2">
        <f>IFERROR(IRR(B7651:G7651),"")</f>
        <v>0.3266212896604035</v>
      </c>
      <c r="J7651" s="2">
        <f>IFERROR(MIRR(B7651:G7651,Supuestos!$B$22,Supuestos!$B$22),"")</f>
        <v>0.24309572617760078</v>
      </c>
      <c r="K7651" s="6">
        <v>9145.074510052005</v>
      </c>
      <c r="L7651" s="6">
        <v>34389.73506335209</v>
      </c>
      <c r="M7651" s="6">
        <v>140169799.4634208</v>
      </c>
      <c r="N7651" s="6">
        <v>3424.528422858566</v>
      </c>
      <c r="O7651" s="6">
        <v>107506897.50688343</v>
      </c>
    </row>
    <row r="7652">
      <c r="A7652">
        <v>7648</v>
      </c>
      <c r="B7652" s="6">
        <v>-151915961.9324551</v>
      </c>
      <c r="C7652" s="6">
        <v>43572859.40768968</v>
      </c>
      <c r="D7652" s="6">
        <v>34275145.97868936</v>
      </c>
      <c r="E7652" s="6">
        <v>32560506.76914846</v>
      </c>
      <c r="F7652" s="6">
        <v>24972565.01969971</v>
      </c>
      <c r="G7652" s="6">
        <v>64568059.93684613</v>
      </c>
      <c r="H7652" s="6">
        <f>NPV(Supuestos!$B$22,C7652:G7652)+B7652</f>
        <v>-17022738.674809575</v>
      </c>
      <c r="I7652" s="2">
        <f>IFERROR(IRR(B7652:G7652),"")</f>
        <v>0.09413720559991245</v>
      </c>
      <c r="J7652" s="2">
        <f>IFERROR(MIRR(B7652:G7652,Supuestos!$B$22,Supuestos!$B$22),"")</f>
        <v>0.11322306561064743</v>
      </c>
      <c r="K7652" s="6">
        <v>7789.052901934034</v>
      </c>
      <c r="L7652" s="6">
        <v>32939.771099948644</v>
      </c>
      <c r="M7652" s="6">
        <v>131390392.35844725</v>
      </c>
      <c r="N7652" s="6">
        <v>3421.4523596689105</v>
      </c>
      <c r="O7652" s="6">
        <v>105337535.32921684</v>
      </c>
    </row>
    <row r="7653">
      <c r="A7653">
        <v>7649</v>
      </c>
      <c r="B7653" s="6">
        <v>-168246706.20656574</v>
      </c>
      <c r="C7653" s="6">
        <v>80975728.48584819</v>
      </c>
      <c r="D7653" s="6">
        <v>73416513.05946913</v>
      </c>
      <c r="E7653" s="6">
        <v>73882435.38291645</v>
      </c>
      <c r="F7653" s="6">
        <v>87460631.99181175</v>
      </c>
      <c r="G7653" s="6">
        <v>124165025.57746151</v>
      </c>
      <c r="H7653" s="6">
        <f>NPV(Supuestos!$B$22,C7653:G7653)+B7653</f>
        <v>125415935.59742823</v>
      </c>
      <c r="I7653" s="2">
        <f>IFERROR(IRR(B7653:G7653),"")</f>
        <v>0.3994300870491829</v>
      </c>
      <c r="J7653" s="2">
        <f>IFERROR(MIRR(B7653:G7653,Supuestos!$B$22,Supuestos!$B$22),"")</f>
        <v>0.2743398889987507</v>
      </c>
      <c r="K7653" s="6">
        <v>9222.24989044194</v>
      </c>
      <c r="L7653" s="6">
        <v>35326.484428206706</v>
      </c>
      <c r="M7653" s="6">
        <v>142183532.8347475</v>
      </c>
      <c r="N7653" s="6">
        <v>3248.8435161300004</v>
      </c>
      <c r="O7653" s="6">
        <v>106380483.3642181</v>
      </c>
    </row>
    <row r="7654">
      <c r="A7654">
        <v>7650</v>
      </c>
      <c r="B7654" s="6">
        <v>-172022996.84644026</v>
      </c>
      <c r="C7654" s="6">
        <v>88736708.87662546</v>
      </c>
      <c r="D7654" s="6">
        <v>81010936.26101686</v>
      </c>
      <c r="E7654" s="6">
        <v>93478604.1142582</v>
      </c>
      <c r="F7654" s="6">
        <v>83882196.131038</v>
      </c>
      <c r="G7654" s="6">
        <v>129319554.84950775</v>
      </c>
      <c r="H7654" s="6">
        <f>NPV(Supuestos!$B$22,C7654:G7654)+B7654</f>
        <v>148076419.9511478</v>
      </c>
      <c r="I7654" s="2">
        <f>IFERROR(IRR(B7654:G7654),"")</f>
        <v>0.4412738340796378</v>
      </c>
      <c r="J7654" s="2">
        <f>IFERROR(MIRR(B7654:G7654,Supuestos!$B$22,Supuestos!$B$22),"")</f>
        <v>0.29075711016971795</v>
      </c>
      <c r="K7654" s="6">
        <v>8150.933183842642</v>
      </c>
      <c r="L7654" s="6">
        <v>45724.44760548885</v>
      </c>
      <c r="M7654" s="6">
        <v>142207243.46240398</v>
      </c>
      <c r="N7654" s="6">
        <v>3320.8267120954893</v>
      </c>
      <c r="O7654" s="6">
        <v>107346550.09105025</v>
      </c>
    </row>
    <row r="7655">
      <c r="A7655">
        <v>7651</v>
      </c>
      <c r="B7655" s="6">
        <v>-163082817.80074084</v>
      </c>
      <c r="C7655" s="6">
        <v>69551627.08040698</v>
      </c>
      <c r="D7655" s="6">
        <v>60331510.066223614</v>
      </c>
      <c r="E7655" s="6">
        <v>70172201.30377652</v>
      </c>
      <c r="F7655" s="6">
        <v>73491299.40373674</v>
      </c>
      <c r="G7655" s="6">
        <v>97541882.04839092</v>
      </c>
      <c r="H7655" s="6">
        <f>NPV(Supuestos!$B$22,C7655:G7655)+B7655</f>
        <v>85887702.37525527</v>
      </c>
      <c r="I7655" s="2">
        <f>IFERROR(IRR(B7655:G7655),"")</f>
        <v>0.33022507506386034</v>
      </c>
      <c r="J7655" s="2">
        <f>IFERROR(MIRR(B7655:G7655,Supuestos!$B$22,Supuestos!$B$22),"")</f>
        <v>0.2406600426205867</v>
      </c>
      <c r="K7655" s="6">
        <v>8347.589669557385</v>
      </c>
      <c r="L7655" s="6">
        <v>39212.29257298642</v>
      </c>
      <c r="M7655" s="6">
        <v>136896567.52858698</v>
      </c>
      <c r="N7655" s="6">
        <v>3374.6011139514544</v>
      </c>
      <c r="O7655" s="6">
        <v>106467292.42771192</v>
      </c>
    </row>
    <row r="7656">
      <c r="A7656">
        <v>7652</v>
      </c>
      <c r="B7656" s="6">
        <v>-155157272.44912615</v>
      </c>
      <c r="C7656" s="6">
        <v>28798853.27234272</v>
      </c>
      <c r="D7656" s="6">
        <v>24489139.70929156</v>
      </c>
      <c r="E7656" s="6">
        <v>29917077.660944656</v>
      </c>
      <c r="F7656" s="6">
        <v>23955447.1864356</v>
      </c>
      <c r="G7656" s="6">
        <v>62496160.25249916</v>
      </c>
      <c r="H7656" s="6">
        <f>NPV(Supuestos!$B$22,C7656:G7656)+B7656</f>
        <v>-44216252.287600175</v>
      </c>
      <c r="I7656" s="2">
        <f>IFERROR(IRR(B7656:G7656),"")</f>
        <v>0.026915577335447652</v>
      </c>
      <c r="J7656" s="2">
        <f>IFERROR(MIRR(B7656:G7656,Supuestos!$B$22,Supuestos!$B$22),"")</f>
        <v>0.06602859691080121</v>
      </c>
      <c r="K7656" s="6">
        <v>7519.982475708914</v>
      </c>
      <c r="L7656" s="6">
        <v>32420.167234732857</v>
      </c>
      <c r="M7656" s="6">
        <v>135653345.29194668</v>
      </c>
      <c r="N7656" s="6">
        <v>3326.1518847507737</v>
      </c>
      <c r="O7656" s="6">
        <v>107378923.8124247</v>
      </c>
    </row>
    <row r="7657">
      <c r="A7657">
        <v>7653</v>
      </c>
      <c r="B7657" s="6">
        <v>-180218328.26395684</v>
      </c>
      <c r="C7657" s="6">
        <v>76588842.7632555</v>
      </c>
      <c r="D7657" s="6">
        <v>90113577.88762125</v>
      </c>
      <c r="E7657" s="6">
        <v>89934820.85349911</v>
      </c>
      <c r="F7657" s="6">
        <v>87465280.77020493</v>
      </c>
      <c r="G7657" s="6">
        <v>118680315.12276071</v>
      </c>
      <c r="H7657" s="6">
        <f>NPV(Supuestos!$B$22,C7657:G7657)+B7657</f>
        <v>130433086.04184893</v>
      </c>
      <c r="I7657" s="2">
        <f>IFERROR(IRR(B7657:G7657),"")</f>
        <v>0.3940145466345608</v>
      </c>
      <c r="J7657" s="2">
        <f>IFERROR(MIRR(B7657:G7657,Supuestos!$B$22,Supuestos!$B$22),"")</f>
        <v>0.27115856194053634</v>
      </c>
      <c r="K7657" s="6">
        <v>8310.20328619405</v>
      </c>
      <c r="L7657" s="6">
        <v>43318.50095490778</v>
      </c>
      <c r="M7657" s="6">
        <v>151419484.34487885</v>
      </c>
      <c r="N7657" s="6">
        <v>3367.5180333976946</v>
      </c>
      <c r="O7657" s="6">
        <v>103632398.84378336</v>
      </c>
    </row>
    <row r="7658">
      <c r="A7658">
        <v>7654</v>
      </c>
      <c r="B7658" s="6">
        <v>-166929390.36037344</v>
      </c>
      <c r="C7658" s="6">
        <v>56535336.9029689</v>
      </c>
      <c r="D7658" s="6">
        <v>40324160.550697654</v>
      </c>
      <c r="E7658" s="6">
        <v>69208126.08574668</v>
      </c>
      <c r="F7658" s="6">
        <v>46621754.83605213</v>
      </c>
      <c r="G7658" s="6">
        <v>95127564.70598245</v>
      </c>
      <c r="H7658" s="6">
        <f>NPV(Supuestos!$B$22,C7658:G7658)+B7658</f>
        <v>37414754.145848826</v>
      </c>
      <c r="I7658" s="2">
        <f>IFERROR(IRR(B7658:G7658),"")</f>
        <v>0.22221504154328206</v>
      </c>
      <c r="J7658" s="2">
        <f>IFERROR(MIRR(B7658:G7658,Supuestos!$B$22,Supuestos!$B$22),"")</f>
        <v>0.18705469310683065</v>
      </c>
      <c r="K7658" s="6">
        <v>7683.985241477721</v>
      </c>
      <c r="L7658" s="6">
        <v>40659.128842371065</v>
      </c>
      <c r="M7658" s="6">
        <v>141935458.68388382</v>
      </c>
      <c r="N7658" s="6">
        <v>3212.7225507361195</v>
      </c>
      <c r="O7658" s="6">
        <v>114295768.74084736</v>
      </c>
    </row>
    <row r="7659">
      <c r="A7659">
        <v>7655</v>
      </c>
      <c r="B7659" s="6">
        <v>-185106384.00084805</v>
      </c>
      <c r="C7659" s="6">
        <v>48079163.6607496</v>
      </c>
      <c r="D7659" s="6">
        <v>68616648.89557078</v>
      </c>
      <c r="E7659" s="6">
        <v>57647729.7253391</v>
      </c>
      <c r="F7659" s="6">
        <v>49369103.830646634</v>
      </c>
      <c r="G7659" s="6">
        <v>125435516.84316486</v>
      </c>
      <c r="H7659" s="6">
        <f>NPV(Supuestos!$B$22,C7659:G7659)+B7659</f>
        <v>43154929.27631162</v>
      </c>
      <c r="I7659" s="2">
        <f>IFERROR(IRR(B7659:G7659),"")</f>
        <v>0.2218922093457133</v>
      </c>
      <c r="J7659" s="2">
        <f>IFERROR(MIRR(B7659:G7659,Supuestos!$B$22,Supuestos!$B$22),"")</f>
        <v>0.18879517638395926</v>
      </c>
      <c r="K7659" s="6">
        <v>7841.883545130346</v>
      </c>
      <c r="L7659" s="6">
        <v>42845.21091681959</v>
      </c>
      <c r="M7659" s="6">
        <v>158227411.64274833</v>
      </c>
      <c r="N7659" s="6">
        <v>3478.9688237321875</v>
      </c>
      <c r="O7659" s="6">
        <v>111897456.24173664</v>
      </c>
    </row>
    <row r="7660">
      <c r="A7660">
        <v>7656</v>
      </c>
      <c r="B7660" s="6">
        <v>-157479397.9834754</v>
      </c>
      <c r="C7660" s="6">
        <v>46232508.4400353</v>
      </c>
      <c r="D7660" s="6">
        <v>64967444.525318675</v>
      </c>
      <c r="E7660" s="6">
        <v>71337195.39592353</v>
      </c>
      <c r="F7660" s="6">
        <v>67145422.78548147</v>
      </c>
      <c r="G7660" s="6">
        <v>101758951.79096086</v>
      </c>
      <c r="H7660" s="6">
        <f>NPV(Supuestos!$B$22,C7660:G7660)+B7660</f>
        <v>73822239.31467469</v>
      </c>
      <c r="I7660" s="2">
        <f>IFERROR(IRR(B7660:G7660),"")</f>
        <v>0.29974285549421564</v>
      </c>
      <c r="J7660" s="2">
        <f>IFERROR(MIRR(B7660:G7660,Supuestos!$B$22,Supuestos!$B$22),"")</f>
        <v>0.23110712151779844</v>
      </c>
      <c r="K7660" s="6">
        <v>8596.00069532335</v>
      </c>
      <c r="L7660" s="6">
        <v>35934.342766475165</v>
      </c>
      <c r="M7660" s="6">
        <v>132768067.15094675</v>
      </c>
      <c r="N7660" s="6">
        <v>3308.4971465480826</v>
      </c>
      <c r="O7660" s="6">
        <v>107014533.62255411</v>
      </c>
    </row>
    <row r="7661">
      <c r="A7661">
        <v>7657</v>
      </c>
      <c r="B7661" s="6">
        <v>-180964964.3118538</v>
      </c>
      <c r="C7661" s="6">
        <v>67607724.37475848</v>
      </c>
      <c r="D7661" s="6">
        <v>73346031.59013408</v>
      </c>
      <c r="E7661" s="6">
        <v>62117866.23487127</v>
      </c>
      <c r="F7661" s="6">
        <v>66118714.63127382</v>
      </c>
      <c r="G7661" s="6">
        <v>127835193.44845858</v>
      </c>
      <c r="H7661" s="6">
        <f>NPV(Supuestos!$B$22,C7661:G7661)+B7661</f>
        <v>82246417.65381283</v>
      </c>
      <c r="I7661" s="2">
        <f>IFERROR(IRR(B7661:G7661),"")</f>
        <v>0.3007854692239679</v>
      </c>
      <c r="J7661" s="2">
        <f>IFERROR(MIRR(B7661:G7661,Supuestos!$B$22,Supuestos!$B$22),"")</f>
        <v>0.22870290230346013</v>
      </c>
      <c r="K7661" s="6">
        <v>7674.721890663211</v>
      </c>
      <c r="L7661" s="6">
        <v>45965.263294159784</v>
      </c>
      <c r="M7661" s="6">
        <v>152743315.3187509</v>
      </c>
      <c r="N7661" s="6">
        <v>3464.3921504418054</v>
      </c>
      <c r="O7661" s="6">
        <v>106802907.19660282</v>
      </c>
    </row>
    <row r="7662">
      <c r="A7662">
        <v>7658</v>
      </c>
      <c r="B7662" s="6">
        <v>-171994354.66942567</v>
      </c>
      <c r="C7662" s="6">
        <v>62258217.595867366</v>
      </c>
      <c r="D7662" s="6">
        <v>63377431.890718214</v>
      </c>
      <c r="E7662" s="6">
        <v>60263872.13498092</v>
      </c>
      <c r="F7662" s="6">
        <v>66940443.63957892</v>
      </c>
      <c r="G7662" s="6">
        <v>118351602.3389826</v>
      </c>
      <c r="H7662" s="6">
        <f>NPV(Supuestos!$B$22,C7662:G7662)+B7662</f>
        <v>73163619.99984151</v>
      </c>
      <c r="I7662" s="2">
        <f>IFERROR(IRR(B7662:G7662),"")</f>
        <v>0.28925914604028574</v>
      </c>
      <c r="J7662" s="2">
        <f>IFERROR(MIRR(B7662:G7662,Supuestos!$B$22,Supuestos!$B$22),"")</f>
        <v>0.22374580999881455</v>
      </c>
      <c r="K7662" s="6">
        <v>8644.316073216054</v>
      </c>
      <c r="L7662" s="6">
        <v>37993.207268998674</v>
      </c>
      <c r="M7662" s="6">
        <v>145720331.28795093</v>
      </c>
      <c r="N7662" s="6">
        <v>3499.622665035228</v>
      </c>
      <c r="O7662" s="6">
        <v>106762401.82684292</v>
      </c>
    </row>
    <row r="7663">
      <c r="A7663">
        <v>7659</v>
      </c>
      <c r="B7663" s="6">
        <v>-162301399.4061537</v>
      </c>
      <c r="C7663" s="6">
        <v>41600010.903312005</v>
      </c>
      <c r="D7663" s="6">
        <v>44039587.230173625</v>
      </c>
      <c r="E7663" s="6">
        <v>48240195.60191424</v>
      </c>
      <c r="F7663" s="6">
        <v>39611363.968125254</v>
      </c>
      <c r="G7663" s="6">
        <v>88682883.50889355</v>
      </c>
      <c r="H7663" s="6">
        <f>NPV(Supuestos!$B$22,C7663:G7663)+B7663</f>
        <v>10149846.661340445</v>
      </c>
      <c r="I7663" s="2">
        <f>IFERROR(IRR(B7663:G7663),"")</f>
        <v>0.1630678806841236</v>
      </c>
      <c r="J7663" s="2">
        <f>IFERROR(MIRR(B7663:G7663,Supuestos!$B$22,Supuestos!$B$22),"")</f>
        <v>0.1539145932682049</v>
      </c>
      <c r="K7663" s="6">
        <v>7153.3577466704955</v>
      </c>
      <c r="L7663" s="6">
        <v>42427.77041731183</v>
      </c>
      <c r="M7663" s="6">
        <v>138021317.79106292</v>
      </c>
      <c r="N7663" s="6">
        <v>3336.1856377373138</v>
      </c>
      <c r="O7663" s="6">
        <v>106874919.98328114</v>
      </c>
    </row>
    <row r="7664">
      <c r="A7664">
        <v>7660</v>
      </c>
      <c r="B7664" s="6">
        <v>-168075979.2469896</v>
      </c>
      <c r="C7664" s="6">
        <v>64297853.749913916</v>
      </c>
      <c r="D7664" s="6">
        <v>71810459.48350753</v>
      </c>
      <c r="E7664" s="6">
        <v>63402087.08019552</v>
      </c>
      <c r="F7664" s="6">
        <v>86247911.7547891</v>
      </c>
      <c r="G7664" s="6">
        <v>106816607.80935472</v>
      </c>
      <c r="H7664" s="6">
        <f>NPV(Supuestos!$B$22,C7664:G7664)+B7664</f>
        <v>92918952.91717488</v>
      </c>
      <c r="I7664" s="2">
        <f>IFERROR(IRR(B7664:G7664),"")</f>
        <v>0.33311179736032875</v>
      </c>
      <c r="J7664" s="2">
        <f>IFERROR(MIRR(B7664:G7664,Supuestos!$B$22,Supuestos!$B$22),"")</f>
        <v>0.2448875860571289</v>
      </c>
      <c r="K7664" s="6">
        <v>7633.168338058564</v>
      </c>
      <c r="L7664" s="6">
        <v>46032.463472825795</v>
      </c>
      <c r="M7664" s="6">
        <v>139966095.83070073</v>
      </c>
      <c r="N7664" s="6">
        <v>3385.450659878552</v>
      </c>
      <c r="O7664" s="6">
        <v>105979119.07751171</v>
      </c>
    </row>
    <row r="7665">
      <c r="A7665">
        <v>7661</v>
      </c>
      <c r="B7665" s="6">
        <v>-175579159.8664848</v>
      </c>
      <c r="C7665" s="6">
        <v>68426934.2729666</v>
      </c>
      <c r="D7665" s="6">
        <v>63903637.61314137</v>
      </c>
      <c r="E7665" s="6">
        <v>69274252.87648307</v>
      </c>
      <c r="F7665" s="6">
        <v>64933838.54559685</v>
      </c>
      <c r="G7665" s="6">
        <v>97315727.52882533</v>
      </c>
      <c r="H7665" s="6">
        <f>NPV(Supuestos!$B$22,C7665:G7665)+B7665</f>
        <v>69363172.84563401</v>
      </c>
      <c r="I7665" s="2">
        <f>IFERROR(IRR(B7665:G7665),"")</f>
        <v>0.28670404380022874</v>
      </c>
      <c r="J7665" s="2">
        <f>IFERROR(MIRR(B7665:G7665,Supuestos!$B$22,Supuestos!$B$22),"")</f>
        <v>0.21849297005225532</v>
      </c>
      <c r="K7665" s="6">
        <v>7907.297682714115</v>
      </c>
      <c r="L7665" s="6">
        <v>41587.87075987633</v>
      </c>
      <c r="M7665" s="6">
        <v>149271345.93939805</v>
      </c>
      <c r="N7665" s="6">
        <v>3260.5129671283066</v>
      </c>
      <c r="O7665" s="6">
        <v>110831084.41226082</v>
      </c>
    </row>
    <row r="7666">
      <c r="A7666">
        <v>7662</v>
      </c>
      <c r="B7666" s="6">
        <v>-184441853.32430494</v>
      </c>
      <c r="C7666" s="6">
        <v>48595319.75431943</v>
      </c>
      <c r="D7666" s="6">
        <v>56242052.59060623</v>
      </c>
      <c r="E7666" s="6">
        <v>54643502.44714336</v>
      </c>
      <c r="F7666" s="6">
        <v>50485558.60971367</v>
      </c>
      <c r="G7666" s="6">
        <v>94580525.97868471</v>
      </c>
      <c r="H7666" s="6">
        <f>NPV(Supuestos!$B$22,C7666:G7666)+B7666</f>
        <v>17358526.04155008</v>
      </c>
      <c r="I7666" s="2">
        <f>IFERROR(IRR(B7666:G7666),"")</f>
        <v>0.17511240280267426</v>
      </c>
      <c r="J7666" s="2">
        <f>IFERROR(MIRR(B7666:G7666,Supuestos!$B$22,Supuestos!$B$22),"")</f>
        <v>0.16069296321343463</v>
      </c>
      <c r="K7666" s="6">
        <v>7449.497669188638</v>
      </c>
      <c r="L7666" s="6">
        <v>45196.81485121131</v>
      </c>
      <c r="M7666" s="6">
        <v>157506367.973197</v>
      </c>
      <c r="N7666" s="6">
        <v>3605.197702534497</v>
      </c>
      <c r="O7666" s="6">
        <v>112708729.00385098</v>
      </c>
    </row>
    <row r="7667">
      <c r="A7667">
        <v>7663</v>
      </c>
      <c r="B7667" s="6">
        <v>-167428100.82031456</v>
      </c>
      <c r="C7667" s="6">
        <v>51708775.50074616</v>
      </c>
      <c r="D7667" s="6">
        <v>66894013.6471806</v>
      </c>
      <c r="E7667" s="6">
        <v>78863856.33470812</v>
      </c>
      <c r="F7667" s="6">
        <v>71846297.00922641</v>
      </c>
      <c r="G7667" s="6">
        <v>102115489.89221695</v>
      </c>
      <c r="H7667" s="6">
        <f>NPV(Supuestos!$B$22,C7667:G7667)+B7667</f>
        <v>78208463.27168307</v>
      </c>
      <c r="I7667" s="2">
        <f>IFERROR(IRR(B7667:G7667),"")</f>
        <v>0.3013579454798972</v>
      </c>
      <c r="J7667" s="2">
        <f>IFERROR(MIRR(B7667:G7667,Supuestos!$B$22,Supuestos!$B$22),"")</f>
        <v>0.23082918045109513</v>
      </c>
      <c r="K7667" s="6">
        <v>8013.368127822153</v>
      </c>
      <c r="L7667" s="6">
        <v>40245.944205954416</v>
      </c>
      <c r="M7667" s="6">
        <v>141627655.49438626</v>
      </c>
      <c r="N7667" s="6">
        <v>3297.3222185857594</v>
      </c>
      <c r="O7667" s="6">
        <v>108231360.86958931</v>
      </c>
    </row>
    <row r="7668">
      <c r="A7668">
        <v>7664</v>
      </c>
      <c r="B7668" s="6">
        <v>-170636413.70211425</v>
      </c>
      <c r="C7668" s="6">
        <v>63857837.988718376</v>
      </c>
      <c r="D7668" s="6">
        <v>39481969.59575032</v>
      </c>
      <c r="E7668" s="6">
        <v>51516589.975027606</v>
      </c>
      <c r="F7668" s="6">
        <v>53941737.680401154</v>
      </c>
      <c r="G7668" s="6">
        <v>89737598.96658115</v>
      </c>
      <c r="H7668" s="6">
        <f>NPV(Supuestos!$B$22,C7668:G7668)+B7668</f>
        <v>29076293.991165973</v>
      </c>
      <c r="I7668" s="2">
        <f>IFERROR(IRR(B7668:G7668),"")</f>
        <v>0.20474085943130155</v>
      </c>
      <c r="J7668" s="2">
        <f>IFERROR(MIRR(B7668:G7668,Supuestos!$B$22,Supuestos!$B$22),"")</f>
        <v>0.1764450543155529</v>
      </c>
      <c r="K7668" s="6">
        <v>7820.601897089763</v>
      </c>
      <c r="L7668" s="6">
        <v>38612.569832484296</v>
      </c>
      <c r="M7668" s="6">
        <v>146478530.75143924</v>
      </c>
      <c r="N7668" s="6">
        <v>3276.432143896818</v>
      </c>
      <c r="O7668" s="6">
        <v>111846612.7423205</v>
      </c>
    </row>
    <row r="7669">
      <c r="A7669">
        <v>7665</v>
      </c>
      <c r="B7669" s="6">
        <v>-169443682.75196967</v>
      </c>
      <c r="C7669" s="6">
        <v>40071894.13707948</v>
      </c>
      <c r="D7669" s="6">
        <v>46999824.97530051</v>
      </c>
      <c r="E7669" s="6">
        <v>41139052.77903552</v>
      </c>
      <c r="F7669" s="6">
        <v>51212428.1537002</v>
      </c>
      <c r="G7669" s="6">
        <v>104234876.44471943</v>
      </c>
      <c r="H7669" s="6">
        <f>NPV(Supuestos!$B$22,C7669:G7669)+B7669</f>
        <v>14097826.795311287</v>
      </c>
      <c r="I7669" s="2">
        <f>IFERROR(IRR(B7669:G7669),"")</f>
        <v>0.1693305224381585</v>
      </c>
      <c r="J7669" s="2">
        <f>IFERROR(MIRR(B7669:G7669,Supuestos!$B$22,Supuestos!$B$22),"")</f>
        <v>0.15836822188754285</v>
      </c>
      <c r="K7669" s="6">
        <v>8168.177524342615</v>
      </c>
      <c r="L7669" s="6">
        <v>37088.70679353951</v>
      </c>
      <c r="M7669" s="6">
        <v>145207911.45293584</v>
      </c>
      <c r="N7669" s="6">
        <v>3470.879564372202</v>
      </c>
      <c r="O7669" s="6">
        <v>115139453.17963703</v>
      </c>
    </row>
    <row r="7670">
      <c r="A7670">
        <v>7666</v>
      </c>
      <c r="B7670" s="6">
        <v>-165779759.9879352</v>
      </c>
      <c r="C7670" s="6">
        <v>44030739.16607035</v>
      </c>
      <c r="D7670" s="6">
        <v>33824291.02661968</v>
      </c>
      <c r="E7670" s="6">
        <v>50547359.80565151</v>
      </c>
      <c r="F7670" s="6">
        <v>54852831.08978596</v>
      </c>
      <c r="G7670" s="6">
        <v>94262863.48700373</v>
      </c>
      <c r="H7670" s="6">
        <f>NPV(Supuestos!$B$22,C7670:G7670)+B7670</f>
        <v>14422874.081598386</v>
      </c>
      <c r="I7670" s="2">
        <f>IFERROR(IRR(B7670:G7670),"")</f>
        <v>0.17088812049107233</v>
      </c>
      <c r="J7670" s="2">
        <f>IFERROR(MIRR(B7670:G7670,Supuestos!$B$22,Supuestos!$B$22),"")</f>
        <v>0.15917972671239622</v>
      </c>
      <c r="K7670" s="6">
        <v>7626.828068064007</v>
      </c>
      <c r="L7670" s="6">
        <v>42278.62625456815</v>
      </c>
      <c r="M7670" s="6">
        <v>139983614.91613293</v>
      </c>
      <c r="N7670" s="6">
        <v>3603.4177746002874</v>
      </c>
      <c r="O7670" s="6">
        <v>110246342.07974322</v>
      </c>
    </row>
    <row r="7671">
      <c r="A7671">
        <v>7667</v>
      </c>
      <c r="B7671" s="6">
        <v>-151772704.25119096</v>
      </c>
      <c r="C7671" s="6">
        <v>37085791.49155764</v>
      </c>
      <c r="D7671" s="6">
        <v>36922071.637096435</v>
      </c>
      <c r="E7671" s="6">
        <v>37240707.58858563</v>
      </c>
      <c r="F7671" s="6">
        <v>41483492.31739175</v>
      </c>
      <c r="G7671" s="6">
        <v>67207184.62721826</v>
      </c>
      <c r="H7671" s="6">
        <f>NPV(Supuestos!$B$22,C7671:G7671)+B7671</f>
        <v>-6227692.7790741995</v>
      </c>
      <c r="I7671" s="2">
        <f>IFERROR(IRR(B7671:G7671),"")</f>
        <v>0.1243011740249863</v>
      </c>
      <c r="J7671" s="2">
        <f>IFERROR(MIRR(B7671:G7671,Supuestos!$B$22,Supuestos!$B$22),"")</f>
        <v>0.130487024064035</v>
      </c>
      <c r="K7671" s="6">
        <v>7987.827288142927</v>
      </c>
      <c r="L7671" s="6">
        <v>33225.82729617542</v>
      </c>
      <c r="M7671" s="6">
        <v>130540530.65538985</v>
      </c>
      <c r="N7671" s="6">
        <v>3398.0008517081537</v>
      </c>
      <c r="O7671" s="6">
        <v>111736178.21405049</v>
      </c>
    </row>
    <row r="7672">
      <c r="A7672">
        <v>7668</v>
      </c>
      <c r="B7672" s="6">
        <v>-185237178.4947643</v>
      </c>
      <c r="C7672" s="6">
        <v>86593328.98211129</v>
      </c>
      <c r="D7672" s="6">
        <v>86055181.34764636</v>
      </c>
      <c r="E7672" s="6">
        <v>81438082.67223617</v>
      </c>
      <c r="F7672" s="6">
        <v>69278596.90222551</v>
      </c>
      <c r="G7672" s="6">
        <v>123390146.51098566</v>
      </c>
      <c r="H7672" s="6">
        <f>NPV(Supuestos!$B$22,C7672:G7672)+B7672</f>
        <v>117010402.31562054</v>
      </c>
      <c r="I7672" s="2">
        <f>IFERROR(IRR(B7672:G7672),"")</f>
        <v>0.37217894949118063</v>
      </c>
      <c r="J7672" s="2">
        <f>IFERROR(MIRR(B7672:G7672,Supuestos!$B$22,Supuestos!$B$22),"")</f>
        <v>0.25727936148860353</v>
      </c>
      <c r="K7672" s="6">
        <v>8997.368428274658</v>
      </c>
      <c r="L7672" s="6">
        <v>39461.78247351759</v>
      </c>
      <c r="M7672" s="6">
        <v>156833002.83471075</v>
      </c>
      <c r="N7672" s="6">
        <v>3449.4127439024546</v>
      </c>
      <c r="O7672" s="6">
        <v>114602286.65076166</v>
      </c>
    </row>
    <row r="7673">
      <c r="A7673">
        <v>7669</v>
      </c>
      <c r="B7673" s="6">
        <v>-173917761.39401144</v>
      </c>
      <c r="C7673" s="6">
        <v>72907886.07672717</v>
      </c>
      <c r="D7673" s="6">
        <v>63629875.29824874</v>
      </c>
      <c r="E7673" s="6">
        <v>95510942.97163117</v>
      </c>
      <c r="F7673" s="6">
        <v>87565135.30075765</v>
      </c>
      <c r="G7673" s="6">
        <v>121401244.06956872</v>
      </c>
      <c r="H7673" s="6">
        <f>NPV(Supuestos!$B$22,C7673:G7673)+B7673</f>
        <v>118362405.09313092</v>
      </c>
      <c r="I7673" s="2">
        <f>IFERROR(IRR(B7673:G7673),"")</f>
        <v>0.37107133157470523</v>
      </c>
      <c r="J7673" s="2">
        <f>IFERROR(MIRR(B7673:G7673,Supuestos!$B$22,Supuestos!$B$22),"")</f>
        <v>0.2647245043641142</v>
      </c>
      <c r="K7673" s="6">
        <v>8388.760572752002</v>
      </c>
      <c r="L7673" s="6">
        <v>43489.73509230053</v>
      </c>
      <c r="M7673" s="6">
        <v>144731763.38907385</v>
      </c>
      <c r="N7673" s="6">
        <v>3411.8545634361603</v>
      </c>
      <c r="O7673" s="6">
        <v>111741967.26005857</v>
      </c>
    </row>
    <row r="7674">
      <c r="A7674">
        <v>7670</v>
      </c>
      <c r="B7674" s="6">
        <v>-159395528.7211643</v>
      </c>
      <c r="C7674" s="6">
        <v>85404918.23405528</v>
      </c>
      <c r="D7674" s="6">
        <v>83962091.25152823</v>
      </c>
      <c r="E7674" s="6">
        <v>86511952.68743132</v>
      </c>
      <c r="F7674" s="6">
        <v>87478595.51629215</v>
      </c>
      <c r="G7674" s="6">
        <v>138084509.0384361</v>
      </c>
      <c r="H7674" s="6">
        <f>NPV(Supuestos!$B$22,C7674:G7674)+B7674</f>
        <v>162031391.06184745</v>
      </c>
      <c r="I7674" s="2">
        <f>IFERROR(IRR(B7674:G7674),"")</f>
        <v>0.48390028309275185</v>
      </c>
      <c r="J7674" s="2">
        <f>IFERROR(MIRR(B7674:G7674,Supuestos!$B$22,Supuestos!$B$22),"")</f>
        <v>0.3116744943029721</v>
      </c>
      <c r="K7674" s="6">
        <v>8658.225062439995</v>
      </c>
      <c r="L7674" s="6">
        <v>44234.008013728824</v>
      </c>
      <c r="M7674" s="6">
        <v>128756488.97743319</v>
      </c>
      <c r="N7674" s="6">
        <v>3447.380890479932</v>
      </c>
      <c r="O7674" s="6">
        <v>110731259.47727193</v>
      </c>
    </row>
    <row r="7675">
      <c r="A7675">
        <v>7671</v>
      </c>
      <c r="B7675" s="6">
        <v>-162652766.23434466</v>
      </c>
      <c r="C7675" s="6">
        <v>67568996.7994782</v>
      </c>
      <c r="D7675" s="6">
        <v>78246368.02633804</v>
      </c>
      <c r="E7675" s="6">
        <v>70368471.96983714</v>
      </c>
      <c r="F7675" s="6">
        <v>70050424.62035657</v>
      </c>
      <c r="G7675" s="6">
        <v>101867756.77495247</v>
      </c>
      <c r="H7675" s="6">
        <f>NPV(Supuestos!$B$22,C7675:G7675)+B7675</f>
        <v>98705432.84172064</v>
      </c>
      <c r="I7675" s="2">
        <f>IFERROR(IRR(B7675:G7675),"")</f>
        <v>0.3589411633113332</v>
      </c>
      <c r="J7675" s="2">
        <f>IFERROR(MIRR(B7675:G7675,Supuestos!$B$22,Supuestos!$B$22),"")</f>
        <v>0.25342913803201395</v>
      </c>
      <c r="K7675" s="6">
        <v>8029.065249969179</v>
      </c>
      <c r="L7675" s="6">
        <v>42493.29532322402</v>
      </c>
      <c r="M7675" s="6">
        <v>135358250.9674346</v>
      </c>
      <c r="N7675" s="6">
        <v>3481.6241735592484</v>
      </c>
      <c r="O7675" s="6">
        <v>108233860.59253721</v>
      </c>
    </row>
    <row r="7676">
      <c r="A7676">
        <v>7672</v>
      </c>
      <c r="B7676" s="6">
        <v>-166397214.57576534</v>
      </c>
      <c r="C7676" s="6">
        <v>71732049.88397273</v>
      </c>
      <c r="D7676" s="6">
        <v>80146155.65573224</v>
      </c>
      <c r="E7676" s="6">
        <v>86438245.96470432</v>
      </c>
      <c r="F7676" s="6">
        <v>77143340.57850109</v>
      </c>
      <c r="G7676" s="6">
        <v>118592730.97359926</v>
      </c>
      <c r="H7676" s="6">
        <f>NPV(Supuestos!$B$22,C7676:G7676)+B7676</f>
        <v>123807253.22062379</v>
      </c>
      <c r="I7676" s="2">
        <f>IFERROR(IRR(B7676:G7676),"")</f>
        <v>0.39787458244530527</v>
      </c>
      <c r="J7676" s="2">
        <f>IFERROR(MIRR(B7676:G7676,Supuestos!$B$22,Supuestos!$B$22),"")</f>
        <v>0.27413797486050884</v>
      </c>
      <c r="K7676" s="6">
        <v>8894.942756463313</v>
      </c>
      <c r="L7676" s="6">
        <v>39581.30003232412</v>
      </c>
      <c r="M7676" s="6">
        <v>138231342.73465154</v>
      </c>
      <c r="N7676" s="6">
        <v>3446.867867341886</v>
      </c>
      <c r="O7676" s="6">
        <v>117187759.50649534</v>
      </c>
    </row>
    <row r="7677">
      <c r="A7677">
        <v>7673</v>
      </c>
      <c r="B7677" s="6">
        <v>-168568552.6156672</v>
      </c>
      <c r="C7677" s="6">
        <v>67269076.1795049</v>
      </c>
      <c r="D7677" s="6">
        <v>73993982.45881689</v>
      </c>
      <c r="E7677" s="6">
        <v>72165102.23335706</v>
      </c>
      <c r="F7677" s="6">
        <v>74383348.58310059</v>
      </c>
      <c r="G7677" s="6">
        <v>117799036.90919858</v>
      </c>
      <c r="H7677" s="6">
        <f>NPV(Supuestos!$B$22,C7677:G7677)+B7677</f>
        <v>101306806.3440937</v>
      </c>
      <c r="I7677" s="2">
        <f>IFERROR(IRR(B7677:G7677),"")</f>
        <v>0.34956100319668953</v>
      </c>
      <c r="J7677" s="2">
        <f>IFERROR(MIRR(B7677:G7677,Supuestos!$B$22,Supuestos!$B$22),"")</f>
        <v>0.2525128390860243</v>
      </c>
      <c r="K7677" s="6">
        <v>8094.6851161681825</v>
      </c>
      <c r="L7677" s="6">
        <v>42752.851662610745</v>
      </c>
      <c r="M7677" s="6">
        <v>140882882.8535007</v>
      </c>
      <c r="N7677" s="6">
        <v>3379.2540893269083</v>
      </c>
      <c r="O7677" s="6">
        <v>112017003.38294147</v>
      </c>
    </row>
    <row r="7678">
      <c r="A7678">
        <v>7674</v>
      </c>
      <c r="B7678" s="6">
        <v>-158993701.65781838</v>
      </c>
      <c r="C7678" s="6">
        <v>36153853.95780991</v>
      </c>
      <c r="D7678" s="6">
        <v>37457312.87809615</v>
      </c>
      <c r="E7678" s="6">
        <v>31063548.39879632</v>
      </c>
      <c r="F7678" s="6">
        <v>52278160.8623483</v>
      </c>
      <c r="G7678" s="6">
        <v>90883267.80042234</v>
      </c>
      <c r="H7678" s="6">
        <f>NPV(Supuestos!$B$22,C7678:G7678)+B7678</f>
        <v>664191.0414575189</v>
      </c>
      <c r="I7678" s="2">
        <f>IFERROR(IRR(B7678:G7678),"")</f>
        <v>0.1414833729391526</v>
      </c>
      <c r="J7678" s="2">
        <f>IFERROR(MIRR(B7678:G7678,Supuestos!$B$22,Supuestos!$B$22),"")</f>
        <v>0.14095087504365678</v>
      </c>
      <c r="K7678" s="6">
        <v>7276.010335888403</v>
      </c>
      <c r="L7678" s="6">
        <v>41225.95415932539</v>
      </c>
      <c r="M7678" s="6">
        <v>134996864.17220935</v>
      </c>
      <c r="N7678" s="6">
        <v>3501.6235685286424</v>
      </c>
      <c r="O7678" s="6">
        <v>102809688.22857125</v>
      </c>
    </row>
    <row r="7679">
      <c r="A7679">
        <v>7675</v>
      </c>
      <c r="B7679" s="6">
        <v>-182475349.11241204</v>
      </c>
      <c r="C7679" s="6">
        <v>91086029.35856378</v>
      </c>
      <c r="D7679" s="6">
        <v>90536682.47368056</v>
      </c>
      <c r="E7679" s="6">
        <v>111372931.2637107</v>
      </c>
      <c r="F7679" s="6">
        <v>100978568.64322843</v>
      </c>
      <c r="G7679" s="6">
        <v>157846574.49218383</v>
      </c>
      <c r="H7679" s="6">
        <f>NPV(Supuestos!$B$22,C7679:G7679)+B7679</f>
        <v>184031253.71707198</v>
      </c>
      <c r="I7679" s="2">
        <f>IFERROR(IRR(B7679:G7679),"")</f>
        <v>0.4734871427723907</v>
      </c>
      <c r="J7679" s="2">
        <f>IFERROR(MIRR(B7679:G7679,Supuestos!$B$22,Supuestos!$B$22),"")</f>
        <v>0.3106308048206148</v>
      </c>
      <c r="K7679" s="6">
        <v>9266.58655788707</v>
      </c>
      <c r="L7679" s="6">
        <v>39769.624961151996</v>
      </c>
      <c r="M7679" s="6">
        <v>152993055.34623432</v>
      </c>
      <c r="N7679" s="6">
        <v>3250.859086494893</v>
      </c>
      <c r="O7679" s="6">
        <v>104539292.54141726</v>
      </c>
    </row>
    <row r="7680">
      <c r="A7680">
        <v>7676</v>
      </c>
      <c r="B7680" s="6">
        <v>-172614157.61114293</v>
      </c>
      <c r="C7680" s="6">
        <v>59105283.20738202</v>
      </c>
      <c r="D7680" s="6">
        <v>69833890.75467518</v>
      </c>
      <c r="E7680" s="6">
        <v>57795222.58469424</v>
      </c>
      <c r="F7680" s="6">
        <v>68604725.25781944</v>
      </c>
      <c r="G7680" s="6">
        <v>115067843.35618728</v>
      </c>
      <c r="H7680" s="6">
        <f>NPV(Supuestos!$B$22,C7680:G7680)+B7680</f>
        <v>72359759.25836694</v>
      </c>
      <c r="I7680" s="2">
        <f>IFERROR(IRR(B7680:G7680),"")</f>
        <v>0.2874810040437559</v>
      </c>
      <c r="J7680" s="2">
        <f>IFERROR(MIRR(B7680:G7680,Supuestos!$B$22,Supuestos!$B$22),"")</f>
        <v>0.22268205418958154</v>
      </c>
      <c r="K7680" s="6">
        <v>8740.594208660115</v>
      </c>
      <c r="L7680" s="6">
        <v>36512.47132260607</v>
      </c>
      <c r="M7680" s="6">
        <v>147082901.9802438</v>
      </c>
      <c r="N7680" s="6">
        <v>3537.9585969572267</v>
      </c>
      <c r="O7680" s="6">
        <v>109585009.92081279</v>
      </c>
    </row>
    <row r="7681">
      <c r="A7681">
        <v>7677</v>
      </c>
      <c r="B7681" s="6">
        <v>-184351539.3042473</v>
      </c>
      <c r="C7681" s="6">
        <v>54901483.58520292</v>
      </c>
      <c r="D7681" s="6">
        <v>58762913.336168304</v>
      </c>
      <c r="E7681" s="6">
        <v>56888906.004510775</v>
      </c>
      <c r="F7681" s="6">
        <v>49910702.78159417</v>
      </c>
      <c r="G7681" s="6">
        <v>94662651.7322518</v>
      </c>
      <c r="H7681" s="6">
        <f>NPV(Supuestos!$B$22,C7681:G7681)+B7681</f>
        <v>26138159.396163408</v>
      </c>
      <c r="I7681" s="2">
        <f>IFERROR(IRR(B7681:G7681),"")</f>
        <v>0.19362128737140946</v>
      </c>
      <c r="J7681" s="2">
        <f>IFERROR(MIRR(B7681:G7681,Supuestos!$B$22,Supuestos!$B$22),"")</f>
        <v>0.17063543758238509</v>
      </c>
      <c r="K7681" s="6">
        <v>8189.940716709083</v>
      </c>
      <c r="L7681" s="6">
        <v>37456.2175631968</v>
      </c>
      <c r="M7681" s="6">
        <v>159810403.19906813</v>
      </c>
      <c r="N7681" s="6">
        <v>3510.809915792197</v>
      </c>
      <c r="O7681" s="6">
        <v>109392173.76462032</v>
      </c>
    </row>
    <row r="7682">
      <c r="A7682">
        <v>7678</v>
      </c>
      <c r="B7682" s="6">
        <v>-164760030.6885938</v>
      </c>
      <c r="C7682" s="6">
        <v>80417793.42066486</v>
      </c>
      <c r="D7682" s="6">
        <v>87995241.31997068</v>
      </c>
      <c r="E7682" s="6">
        <v>103657130.88893911</v>
      </c>
      <c r="F7682" s="6">
        <v>94532399.20592819</v>
      </c>
      <c r="G7682" s="6">
        <v>124470015.55697274</v>
      </c>
      <c r="H7682" s="6">
        <f>NPV(Supuestos!$B$22,C7682:G7682)+B7682</f>
        <v>164073579.8964902</v>
      </c>
      <c r="I7682" s="2">
        <f>IFERROR(IRR(B7682:G7682),"")</f>
        <v>0.47613254504381713</v>
      </c>
      <c r="J7682" s="2">
        <f>IFERROR(MIRR(B7682:G7682,Supuestos!$B$22,Supuestos!$B$22),"")</f>
        <v>0.30897007699334345</v>
      </c>
      <c r="K7682" s="6">
        <v>8628.133394763792</v>
      </c>
      <c r="L7682" s="6">
        <v>42790.28086236301</v>
      </c>
      <c r="M7682" s="6">
        <v>135224010.5862037</v>
      </c>
      <c r="N7682" s="6">
        <v>3224.2406364219883</v>
      </c>
      <c r="O7682" s="6">
        <v>113051542.27279651</v>
      </c>
    </row>
    <row r="7683">
      <c r="A7683">
        <v>7679</v>
      </c>
      <c r="B7683" s="6">
        <v>-162898884.3472352</v>
      </c>
      <c r="C7683" s="6">
        <v>85568639.22547176</v>
      </c>
      <c r="D7683" s="6">
        <v>78550336.90205583</v>
      </c>
      <c r="E7683" s="6">
        <v>65299696.56650624</v>
      </c>
      <c r="F7683" s="6">
        <v>68262912.47808082</v>
      </c>
      <c r="G7683" s="6">
        <v>127308088.40936783</v>
      </c>
      <c r="H7683" s="6">
        <f>NPV(Supuestos!$B$22,C7683:G7683)+B7683</f>
        <v>123215650.28872404</v>
      </c>
      <c r="I7683" s="2">
        <f>IFERROR(IRR(B7683:G7683),"")</f>
        <v>0.4125466193545241</v>
      </c>
      <c r="J7683" s="2">
        <f>IFERROR(MIRR(B7683:G7683,Supuestos!$B$22,Supuestos!$B$22),"")</f>
        <v>0.2759369472368871</v>
      </c>
      <c r="K7683" s="6">
        <v>8114.085509113895</v>
      </c>
      <c r="L7683" s="6">
        <v>43257.43896063836</v>
      </c>
      <c r="M7683" s="6">
        <v>134819319.65668362</v>
      </c>
      <c r="N7683" s="6">
        <v>3326.020572769145</v>
      </c>
      <c r="O7683" s="6">
        <v>110928012.20171833</v>
      </c>
    </row>
    <row r="7684">
      <c r="A7684">
        <v>7680</v>
      </c>
      <c r="B7684" s="6">
        <v>-159476349.32635456</v>
      </c>
      <c r="C7684" s="6">
        <v>76975941.6296989</v>
      </c>
      <c r="D7684" s="6">
        <v>83493265.75753829</v>
      </c>
      <c r="E7684" s="6">
        <v>72112998.1713955</v>
      </c>
      <c r="F7684" s="6">
        <v>84575804.3310202</v>
      </c>
      <c r="G7684" s="6">
        <v>110826002.83124503</v>
      </c>
      <c r="H7684" s="6">
        <f>NPV(Supuestos!$B$22,C7684:G7684)+B7684</f>
        <v>128601201.80307576</v>
      </c>
      <c r="I7684" s="2">
        <f>IFERROR(IRR(B7684:G7684),"")</f>
        <v>0.42482417161423547</v>
      </c>
      <c r="J7684" s="2">
        <f>IFERROR(MIRR(B7684:G7684,Supuestos!$B$22,Supuestos!$B$22),"")</f>
        <v>0.28312060031945663</v>
      </c>
      <c r="K7684" s="6">
        <v>8641.92047867155</v>
      </c>
      <c r="L7684" s="6">
        <v>40207.73369904791</v>
      </c>
      <c r="M7684" s="6">
        <v>131678586.34597263</v>
      </c>
      <c r="N7684" s="6">
        <v>3259.0208321499326</v>
      </c>
      <c r="O7684" s="6">
        <v>112773642.36207922</v>
      </c>
    </row>
    <row r="7685">
      <c r="A7685">
        <v>7681</v>
      </c>
      <c r="B7685" s="6">
        <v>-162832925.96968725</v>
      </c>
      <c r="C7685" s="6">
        <v>43764130.929612905</v>
      </c>
      <c r="D7685" s="6">
        <v>55683370.00896763</v>
      </c>
      <c r="E7685" s="6">
        <v>67140784.59513693</v>
      </c>
      <c r="F7685" s="6">
        <v>57761009.331241086</v>
      </c>
      <c r="G7685" s="6">
        <v>106219395.78381133</v>
      </c>
      <c r="H7685" s="6">
        <f>NPV(Supuestos!$B$22,C7685:G7685)+B7685</f>
        <v>53087504.98329893</v>
      </c>
      <c r="I7685" s="2">
        <f>IFERROR(IRR(B7685:G7685),"")</f>
        <v>0.25172250115031614</v>
      </c>
      <c r="J7685" s="2">
        <f>IFERROR(MIRR(B7685:G7685,Supuestos!$B$22,Supuestos!$B$22),"")</f>
        <v>0.2061884170057524</v>
      </c>
      <c r="K7685" s="6">
        <v>8238.051458885635</v>
      </c>
      <c r="L7685" s="6">
        <v>37604.11762128985</v>
      </c>
      <c r="M7685" s="6">
        <v>138050153.48727334</v>
      </c>
      <c r="N7685" s="6">
        <v>3434.9118968782327</v>
      </c>
      <c r="O7685" s="6">
        <v>112451715.40638763</v>
      </c>
    </row>
    <row r="7686">
      <c r="A7686">
        <v>7682</v>
      </c>
      <c r="B7686" s="6">
        <v>-180848646.30508876</v>
      </c>
      <c r="C7686" s="6">
        <v>77215073.8252115</v>
      </c>
      <c r="D7686" s="6">
        <v>86282947.29647814</v>
      </c>
      <c r="E7686" s="6">
        <v>78370418.6740126</v>
      </c>
      <c r="F7686" s="6">
        <v>82734221.69806208</v>
      </c>
      <c r="G7686" s="6">
        <v>119930997.27426048</v>
      </c>
      <c r="H7686" s="6">
        <f>NPV(Supuestos!$B$22,C7686:G7686)+B7686</f>
        <v>117447303.91802734</v>
      </c>
      <c r="I7686" s="2">
        <f>IFERROR(IRR(B7686:G7686),"")</f>
        <v>0.3708921351725072</v>
      </c>
      <c r="J7686" s="2">
        <f>IFERROR(MIRR(B7686:G7686,Supuestos!$B$22,Supuestos!$B$22),"")</f>
        <v>0.2600021040168208</v>
      </c>
      <c r="K7686" s="6">
        <v>9365.513392974179</v>
      </c>
      <c r="L7686" s="6">
        <v>35419.33082046906</v>
      </c>
      <c r="M7686" s="6">
        <v>154311028.93154585</v>
      </c>
      <c r="N7686" s="6">
        <v>3474.564585958918</v>
      </c>
      <c r="O7686" s="6">
        <v>110796382.06407781</v>
      </c>
    </row>
    <row r="7687">
      <c r="A7687">
        <v>7683</v>
      </c>
      <c r="B7687" s="6">
        <v>-180075466.76379845</v>
      </c>
      <c r="C7687" s="6">
        <v>95457247.14721023</v>
      </c>
      <c r="D7687" s="6">
        <v>105224542.51775451</v>
      </c>
      <c r="E7687" s="6">
        <v>99779634.52451542</v>
      </c>
      <c r="F7687" s="6">
        <v>110460022.7258451</v>
      </c>
      <c r="G7687" s="6">
        <v>158649809.55637622</v>
      </c>
      <c r="H7687" s="6">
        <f>NPV(Supuestos!$B$22,C7687:G7687)+B7687</f>
        <v>199773181.00903538</v>
      </c>
      <c r="I7687" s="2">
        <f>IFERROR(IRR(B7687:G7687),"")</f>
        <v>0.5090414834408105</v>
      </c>
      <c r="J7687" s="2">
        <f>IFERROR(MIRR(B7687:G7687,Supuestos!$B$22,Supuestos!$B$22),"")</f>
        <v>0.3235369139429942</v>
      </c>
      <c r="K7687" s="6">
        <v>9198.761966814352</v>
      </c>
      <c r="L7687" s="6">
        <v>43559.6066129935</v>
      </c>
      <c r="M7687" s="6">
        <v>148019910.55571848</v>
      </c>
      <c r="N7687" s="6">
        <v>3339.3691305691996</v>
      </c>
      <c r="O7687" s="6">
        <v>111600236.77832054</v>
      </c>
    </row>
    <row r="7688">
      <c r="A7688">
        <v>7684</v>
      </c>
      <c r="B7688" s="6">
        <v>-150555542.45337597</v>
      </c>
      <c r="C7688" s="6">
        <v>48664643.64173835</v>
      </c>
      <c r="D7688" s="6">
        <v>70344033.7423086</v>
      </c>
      <c r="E7688" s="6">
        <v>85891450.89244904</v>
      </c>
      <c r="F7688" s="6">
        <v>72129863.69339637</v>
      </c>
      <c r="G7688" s="6">
        <v>102358579.52245839</v>
      </c>
      <c r="H7688" s="6">
        <f>NPV(Supuestos!$B$22,C7688:G7688)+B7688</f>
        <v>100102982.50148578</v>
      </c>
      <c r="I7688" s="2">
        <f>IFERROR(IRR(B7688:G7688),"")</f>
        <v>0.36163333253127194</v>
      </c>
      <c r="J7688" s="2">
        <f>IFERROR(MIRR(B7688:G7688,Supuestos!$B$22,Supuestos!$B$22),"")</f>
        <v>0.2623564333214745</v>
      </c>
      <c r="K7688" s="6">
        <v>8037.320637959038</v>
      </c>
      <c r="L7688" s="6">
        <v>41278.16269489609</v>
      </c>
      <c r="M7688" s="6">
        <v>124014276.13939843</v>
      </c>
      <c r="N7688" s="6">
        <v>3295.0665166291096</v>
      </c>
      <c r="O7688" s="6">
        <v>110400136.6473397</v>
      </c>
    </row>
    <row r="7689">
      <c r="A7689">
        <v>7685</v>
      </c>
      <c r="B7689" s="6">
        <v>-175818713.31325153</v>
      </c>
      <c r="C7689" s="6">
        <v>45413267.02740033</v>
      </c>
      <c r="D7689" s="6">
        <v>51631171.925911665</v>
      </c>
      <c r="E7689" s="6">
        <v>66206257.05011225</v>
      </c>
      <c r="F7689" s="6">
        <v>64314309.20099841</v>
      </c>
      <c r="G7689" s="6">
        <v>93969900.64275308</v>
      </c>
      <c r="H7689" s="6">
        <f>NPV(Supuestos!$B$22,C7689:G7689)+B7689</f>
        <v>35317589.60807233</v>
      </c>
      <c r="I7689" s="2">
        <f>IFERROR(IRR(B7689:G7689),"")</f>
        <v>0.21135423747206267</v>
      </c>
      <c r="J7689" s="2">
        <f>IFERROR(MIRR(B7689:G7689,Supuestos!$B$22,Supuestos!$B$22),"")</f>
        <v>0.18250888989036107</v>
      </c>
      <c r="K7689" s="6">
        <v>7732.77281122176</v>
      </c>
      <c r="L7689" s="6">
        <v>40072.356314072655</v>
      </c>
      <c r="M7689" s="6">
        <v>151029079.1222874</v>
      </c>
      <c r="N7689" s="6">
        <v>3405.49693123127</v>
      </c>
      <c r="O7689" s="6">
        <v>108649765.49976999</v>
      </c>
    </row>
    <row r="7690">
      <c r="A7690">
        <v>7686</v>
      </c>
      <c r="B7690" s="6">
        <v>-155741852.38868743</v>
      </c>
      <c r="C7690" s="6">
        <v>47814957.79613699</v>
      </c>
      <c r="D7690" s="6">
        <v>48021090.7118857</v>
      </c>
      <c r="E7690" s="6">
        <v>48798353.21424459</v>
      </c>
      <c r="F7690" s="6">
        <v>57780510.12903636</v>
      </c>
      <c r="G7690" s="6">
        <v>105145247.11404893</v>
      </c>
      <c r="H7690" s="6">
        <f>NPV(Supuestos!$B$22,C7690:G7690)+B7690</f>
        <v>44909108.50942053</v>
      </c>
      <c r="I7690" s="2">
        <f>IFERROR(IRR(B7690:G7690),"")</f>
        <v>0.23986210030307428</v>
      </c>
      <c r="J7690" s="2">
        <f>IFERROR(MIRR(B7690:G7690,Supuestos!$B$22,Supuestos!$B$22),"")</f>
        <v>0.1992563671881511</v>
      </c>
      <c r="K7690" s="6">
        <v>7957.031623897431</v>
      </c>
      <c r="L7690" s="6">
        <v>41079.45917139516</v>
      </c>
      <c r="M7690" s="6">
        <v>129592207.93113585</v>
      </c>
      <c r="N7690" s="6">
        <v>3594.490636109064</v>
      </c>
      <c r="O7690" s="6">
        <v>111362043.29598723</v>
      </c>
    </row>
    <row r="7691">
      <c r="A7691">
        <v>7687</v>
      </c>
      <c r="B7691" s="6">
        <v>-174720659.4539622</v>
      </c>
      <c r="C7691" s="6">
        <v>40230284.89459483</v>
      </c>
      <c r="D7691" s="6">
        <v>45837604.823356315</v>
      </c>
      <c r="E7691" s="6">
        <v>36317578.8669022</v>
      </c>
      <c r="F7691" s="6">
        <v>39676755.91596279</v>
      </c>
      <c r="G7691" s="6">
        <v>94930337.1347122</v>
      </c>
      <c r="H7691" s="6">
        <f>NPV(Supuestos!$B$22,C7691:G7691)+B7691</f>
        <v>-6851389.042451851</v>
      </c>
      <c r="I7691" s="2">
        <f>IFERROR(IRR(B7691:G7691),"")</f>
        <v>0.1254394723046715</v>
      </c>
      <c r="J7691" s="2">
        <f>IFERROR(MIRR(B7691:G7691,Supuestos!$B$22,Supuestos!$B$22),"")</f>
        <v>0.1309157173195854</v>
      </c>
      <c r="K7691" s="6">
        <v>7395.321809261268</v>
      </c>
      <c r="L7691" s="6">
        <v>42253.709064146016</v>
      </c>
      <c r="M7691" s="6">
        <v>149722277.36082143</v>
      </c>
      <c r="N7691" s="6">
        <v>3500.993254687637</v>
      </c>
      <c r="O7691" s="6">
        <v>113470128.68317352</v>
      </c>
    </row>
    <row r="7692">
      <c r="A7692">
        <v>7688</v>
      </c>
      <c r="B7692" s="6">
        <v>-182775284.93383026</v>
      </c>
      <c r="C7692" s="6">
        <v>63775523.74576247</v>
      </c>
      <c r="D7692" s="6">
        <v>58595472.885816604</v>
      </c>
      <c r="E7692" s="6">
        <v>55781680.022159755</v>
      </c>
      <c r="F7692" s="6">
        <v>52971764.547539115</v>
      </c>
      <c r="G7692" s="6">
        <v>91945223.18684754</v>
      </c>
      <c r="H7692" s="6">
        <f>NPV(Supuestos!$B$22,C7692:G7692)+B7692</f>
        <v>35023520.59718153</v>
      </c>
      <c r="I7692" s="2">
        <f>IFERROR(IRR(B7692:G7692),"")</f>
        <v>0.2138773133699766</v>
      </c>
      <c r="J7692" s="2">
        <f>IFERROR(MIRR(B7692:G7692,Supuestos!$B$22,Supuestos!$B$22),"")</f>
        <v>0.18068067835772683</v>
      </c>
      <c r="K7692" s="6">
        <v>8047.972305576262</v>
      </c>
      <c r="L7692" s="6">
        <v>38298.21690017935</v>
      </c>
      <c r="M7692" s="6">
        <v>158117445.81658256</v>
      </c>
      <c r="N7692" s="6">
        <v>3269.9204065836966</v>
      </c>
      <c r="O7692" s="6">
        <v>111399307.21174507</v>
      </c>
    </row>
    <row r="7693">
      <c r="A7693">
        <v>7689</v>
      </c>
      <c r="B7693" s="6">
        <v>-167142278.41407052</v>
      </c>
      <c r="C7693" s="6">
        <v>55365727.10142194</v>
      </c>
      <c r="D7693" s="6">
        <v>58994642.043758765</v>
      </c>
      <c r="E7693" s="6">
        <v>56370122.14712082</v>
      </c>
      <c r="F7693" s="6">
        <v>69283179.5679938</v>
      </c>
      <c r="G7693" s="6">
        <v>99121688.28523885</v>
      </c>
      <c r="H7693" s="6">
        <f>NPV(Supuestos!$B$22,C7693:G7693)+B7693</f>
        <v>57368740.11791542</v>
      </c>
      <c r="I7693" s="2">
        <f>IFERROR(IRR(B7693:G7693),"")</f>
        <v>0.26226127274333394</v>
      </c>
      <c r="J7693" s="2">
        <f>IFERROR(MIRR(B7693:G7693,Supuestos!$B$22,Supuestos!$B$22),"")</f>
        <v>0.20930297077838356</v>
      </c>
      <c r="K7693" s="6">
        <v>7705.619891451061</v>
      </c>
      <c r="L7693" s="6">
        <v>44067.1330136144</v>
      </c>
      <c r="M7693" s="6">
        <v>139977112.27735636</v>
      </c>
      <c r="N7693" s="6">
        <v>3496.485974981139</v>
      </c>
      <c r="O7693" s="6">
        <v>112621154.68326412</v>
      </c>
    </row>
    <row r="7694">
      <c r="A7694">
        <v>7690</v>
      </c>
      <c r="B7694" s="6">
        <v>-176380443.0696363</v>
      </c>
      <c r="C7694" s="6">
        <v>71769576.04706219</v>
      </c>
      <c r="D7694" s="6">
        <v>82085033.9289576</v>
      </c>
      <c r="E7694" s="6">
        <v>86467228.0890748</v>
      </c>
      <c r="F7694" s="6">
        <v>89687318.2183338</v>
      </c>
      <c r="G7694" s="6">
        <v>130567097.914877</v>
      </c>
      <c r="H7694" s="6">
        <f>NPV(Supuestos!$B$22,C7694:G7694)+B7694</f>
        <v>129014561.12016934</v>
      </c>
      <c r="I7694" s="2">
        <f>IFERROR(IRR(B7694:G7694),"")</f>
        <v>0.3873293619132418</v>
      </c>
      <c r="J7694" s="2">
        <f>IFERROR(MIRR(B7694:G7694,Supuestos!$B$22,Supuestos!$B$22),"")</f>
        <v>0.2722930392972269</v>
      </c>
      <c r="K7694" s="6">
        <v>8567.839150188673</v>
      </c>
      <c r="L7694" s="6">
        <v>42624.7495092435</v>
      </c>
      <c r="M7694" s="6">
        <v>147164283.26065373</v>
      </c>
      <c r="N7694" s="6">
        <v>3491.0856192931533</v>
      </c>
      <c r="O7694" s="6">
        <v>110649414.31663533</v>
      </c>
    </row>
    <row r="7695">
      <c r="A7695">
        <v>7691</v>
      </c>
      <c r="B7695" s="6">
        <v>-160823212.90399212</v>
      </c>
      <c r="C7695" s="6">
        <v>60004021.67778669</v>
      </c>
      <c r="D7695" s="6">
        <v>57079555.882938474</v>
      </c>
      <c r="E7695" s="6">
        <v>64146176.952016026</v>
      </c>
      <c r="F7695" s="6">
        <v>61283362.744458765</v>
      </c>
      <c r="G7695" s="6">
        <v>78938775.9427844</v>
      </c>
      <c r="H7695" s="6">
        <f>NPV(Supuestos!$B$22,C7695:G7695)+B7695</f>
        <v>56312597.97772024</v>
      </c>
      <c r="I7695" s="2">
        <f>IFERROR(IRR(B7695:G7695),"")</f>
        <v>0.27173398205878363</v>
      </c>
      <c r="J7695" s="2">
        <f>IFERROR(MIRR(B7695:G7695,Supuestos!$B$22,Supuestos!$B$22),"")</f>
        <v>0.21054627448444352</v>
      </c>
      <c r="K7695" s="6">
        <v>7600.65473985258</v>
      </c>
      <c r="L7695" s="6">
        <v>40985.51130841747</v>
      </c>
      <c r="M7695" s="6">
        <v>135901875.24066374</v>
      </c>
      <c r="N7695" s="6">
        <v>3255.1976429608962</v>
      </c>
      <c r="O7695" s="6">
        <v>105120200.28150736</v>
      </c>
    </row>
    <row r="7696">
      <c r="A7696">
        <v>7692</v>
      </c>
      <c r="B7696" s="6">
        <v>-158392954.48554358</v>
      </c>
      <c r="C7696" s="6">
        <v>57845021.99050121</v>
      </c>
      <c r="D7696" s="6">
        <v>40238975.89083642</v>
      </c>
      <c r="E7696" s="6">
        <v>57329866.420281745</v>
      </c>
      <c r="F7696" s="6">
        <v>52982618.49101563</v>
      </c>
      <c r="G7696" s="6">
        <v>94847268.39917403</v>
      </c>
      <c r="H7696" s="6">
        <f>NPV(Supuestos!$B$22,C7696:G7696)+B7696</f>
        <v>42637567.621415034</v>
      </c>
      <c r="I7696" s="2">
        <f>IFERROR(IRR(B7696:G7696),"")</f>
        <v>0.23792099775356135</v>
      </c>
      <c r="J7696" s="2">
        <f>IFERROR(MIRR(B7696:G7696,Supuestos!$B$22,Supuestos!$B$22),"")</f>
        <v>0.1956665498017145</v>
      </c>
      <c r="K7696" s="6">
        <v>7832.122785981157</v>
      </c>
      <c r="L7696" s="6">
        <v>41251.094600035845</v>
      </c>
      <c r="M7696" s="6">
        <v>132546263.44845518</v>
      </c>
      <c r="N7696" s="6">
        <v>3422.3433097203574</v>
      </c>
      <c r="O7696" s="6">
        <v>114589848.20765108</v>
      </c>
    </row>
    <row r="7697">
      <c r="A7697">
        <v>7693</v>
      </c>
      <c r="B7697" s="6">
        <v>-166844383.2377149</v>
      </c>
      <c r="C7697" s="6">
        <v>56205487.24548916</v>
      </c>
      <c r="D7697" s="6">
        <v>65375954.64765563</v>
      </c>
      <c r="E7697" s="6">
        <v>50335370.74687555</v>
      </c>
      <c r="F7697" s="6">
        <v>80724682.09045443</v>
      </c>
      <c r="G7697" s="6">
        <v>110467613.72823061</v>
      </c>
      <c r="H7697" s="6">
        <f>NPV(Supuestos!$B$22,C7697:G7697)+B7697</f>
        <v>71907200.66506714</v>
      </c>
      <c r="I7697" s="2">
        <f>IFERROR(IRR(B7697:G7697),"")</f>
        <v>0.2887057137225295</v>
      </c>
      <c r="J7697" s="2">
        <f>IFERROR(MIRR(B7697:G7697,Supuestos!$B$22,Supuestos!$B$22),"")</f>
        <v>0.22470583061613847</v>
      </c>
      <c r="K7697" s="6">
        <v>7851.741204238449</v>
      </c>
      <c r="L7697" s="6">
        <v>42935.496452112166</v>
      </c>
      <c r="M7697" s="6">
        <v>139874910.70831627</v>
      </c>
      <c r="N7697" s="6">
        <v>3322.2851149427393</v>
      </c>
      <c r="O7697" s="6">
        <v>109660078.0427197</v>
      </c>
    </row>
    <row r="7698">
      <c r="A7698">
        <v>7694</v>
      </c>
      <c r="B7698" s="6">
        <v>-183326678.44834784</v>
      </c>
      <c r="C7698" s="6">
        <v>66252155.72616671</v>
      </c>
      <c r="D7698" s="6">
        <v>51501661.05872384</v>
      </c>
      <c r="E7698" s="6">
        <v>53548858.125260115</v>
      </c>
      <c r="F7698" s="6">
        <v>59720887.05628357</v>
      </c>
      <c r="G7698" s="6">
        <v>100154113.56867951</v>
      </c>
      <c r="H7698" s="6">
        <f>NPV(Supuestos!$B$22,C7698:G7698)+B7698</f>
        <v>37938525.00128618</v>
      </c>
      <c r="I7698" s="2">
        <f>IFERROR(IRR(B7698:G7698),"")</f>
        <v>0.21779913079460447</v>
      </c>
      <c r="J7698" s="2">
        <f>IFERROR(MIRR(B7698:G7698,Supuestos!$B$22,Supuestos!$B$22),"")</f>
        <v>0.1837018916251989</v>
      </c>
      <c r="K7698" s="6">
        <v>8017.23284549488</v>
      </c>
      <c r="L7698" s="6">
        <v>40444.33864604193</v>
      </c>
      <c r="M7698" s="6">
        <v>157386544.0317586</v>
      </c>
      <c r="N7698" s="6">
        <v>3452.705135165403</v>
      </c>
      <c r="O7698" s="6">
        <v>115123100.49121715</v>
      </c>
    </row>
    <row r="7699">
      <c r="A7699">
        <v>7695</v>
      </c>
      <c r="B7699" s="6">
        <v>-163131093.80406392</v>
      </c>
      <c r="C7699" s="6">
        <v>58988517.4343659</v>
      </c>
      <c r="D7699" s="6">
        <v>53202752.23577164</v>
      </c>
      <c r="E7699" s="6">
        <v>59890509.41680907</v>
      </c>
      <c r="F7699" s="6">
        <v>55304749.28557713</v>
      </c>
      <c r="G7699" s="6">
        <v>87840432.19454594</v>
      </c>
      <c r="H7699" s="6">
        <f>NPV(Supuestos!$B$22,C7699:G7699)+B7699</f>
        <v>48341817.19526867</v>
      </c>
      <c r="I7699" s="2">
        <f>IFERROR(IRR(B7699:G7699),"")</f>
        <v>0.25059421418146133</v>
      </c>
      <c r="J7699" s="2">
        <f>IFERROR(MIRR(B7699:G7699,Supuestos!$B$22,Supuestos!$B$22),"")</f>
        <v>0.20073854011769754</v>
      </c>
      <c r="K7699" s="6">
        <v>8192.93889777364</v>
      </c>
      <c r="L7699" s="6">
        <v>37862.99601133824</v>
      </c>
      <c r="M7699" s="6">
        <v>138314356.7794606</v>
      </c>
      <c r="N7699" s="6">
        <v>3370.919968994955</v>
      </c>
      <c r="O7699" s="6">
        <v>113292024.71876663</v>
      </c>
    </row>
    <row r="7700">
      <c r="A7700">
        <v>7696</v>
      </c>
      <c r="B7700" s="6">
        <v>-183282920.0189673</v>
      </c>
      <c r="C7700" s="6">
        <v>43170942.91460277</v>
      </c>
      <c r="D7700" s="6">
        <v>51107054.86822364</v>
      </c>
      <c r="E7700" s="6">
        <v>54501554.23458647</v>
      </c>
      <c r="F7700" s="6">
        <v>61137031.02236351</v>
      </c>
      <c r="G7700" s="6">
        <v>85024747.44640186</v>
      </c>
      <c r="H7700" s="6">
        <f>NPV(Supuestos!$B$22,C7700:G7700)+B7700</f>
        <v>11055763.84974932</v>
      </c>
      <c r="I7700" s="2">
        <f>IFERROR(IRR(B7700:G7700),"")</f>
        <v>0.1622617117358098</v>
      </c>
      <c r="J7700" s="2">
        <f>IFERROR(MIRR(B7700:G7700,Supuestos!$B$22,Supuestos!$B$22),"")</f>
        <v>0.15343281725333746</v>
      </c>
      <c r="K7700" s="6">
        <v>8029.791242696574</v>
      </c>
      <c r="L7700" s="6">
        <v>37401.72274889912</v>
      </c>
      <c r="M7700" s="6">
        <v>159256677.95569727</v>
      </c>
      <c r="N7700" s="6">
        <v>3328.170952294022</v>
      </c>
      <c r="O7700" s="6">
        <v>111722885.8426348</v>
      </c>
    </row>
    <row r="7701">
      <c r="A7701">
        <v>7697</v>
      </c>
      <c r="B7701" s="6">
        <v>-166914669.03832343</v>
      </c>
      <c r="C7701" s="6">
        <v>46337049.34089349</v>
      </c>
      <c r="D7701" s="6">
        <v>45908779.91783195</v>
      </c>
      <c r="E7701" s="6">
        <v>46234970.59573863</v>
      </c>
      <c r="F7701" s="6">
        <v>56195131.2659186</v>
      </c>
      <c r="G7701" s="6">
        <v>79018428.01730116</v>
      </c>
      <c r="H7701" s="6">
        <f>NPV(Supuestos!$B$22,C7701:G7701)+B7701</f>
        <v>14576193.42019182</v>
      </c>
      <c r="I7701" s="2">
        <f>IFERROR(IRR(B7701:G7701),"")</f>
        <v>0.17267965892629172</v>
      </c>
      <c r="J7701" s="2">
        <f>IFERROR(MIRR(B7701:G7701,Supuestos!$B$22,Supuestos!$B$22),"")</f>
        <v>0.15924946221323988</v>
      </c>
      <c r="K7701" s="6">
        <v>8394.76668533969</v>
      </c>
      <c r="L7701" s="6">
        <v>34010.85309626997</v>
      </c>
      <c r="M7701" s="6">
        <v>144073614.91731948</v>
      </c>
      <c r="N7701" s="6">
        <v>3389.57752926896</v>
      </c>
      <c r="O7701" s="6">
        <v>112451845.68364029</v>
      </c>
    </row>
    <row r="7702">
      <c r="A7702">
        <v>7698</v>
      </c>
      <c r="B7702" s="6">
        <v>-173397290.97828126</v>
      </c>
      <c r="C7702" s="6">
        <v>75192105.4137075</v>
      </c>
      <c r="D7702" s="6">
        <v>71980293.94497809</v>
      </c>
      <c r="E7702" s="6">
        <v>54858428.000644624</v>
      </c>
      <c r="F7702" s="6">
        <v>79948321.43800062</v>
      </c>
      <c r="G7702" s="6">
        <v>119266790.79597208</v>
      </c>
      <c r="H7702" s="6">
        <f>NPV(Supuestos!$B$22,C7702:G7702)+B7702</f>
        <v>94254329.60166542</v>
      </c>
      <c r="I7702" s="2">
        <f>IFERROR(IRR(B7702:G7702),"")</f>
        <v>0.3340098651261527</v>
      </c>
      <c r="J7702" s="2">
        <f>IFERROR(MIRR(B7702:G7702,Supuestos!$B$22,Supuestos!$B$22),"")</f>
        <v>0.2433985746101659</v>
      </c>
      <c r="K7702" s="6">
        <v>7733.3070799931975</v>
      </c>
      <c r="L7702" s="6">
        <v>45267.34871745304</v>
      </c>
      <c r="M7702" s="6">
        <v>145391986.3119452</v>
      </c>
      <c r="N7702" s="6">
        <v>3340.058437579622</v>
      </c>
      <c r="O7702" s="6">
        <v>109515122.55266796</v>
      </c>
    </row>
    <row r="7703">
      <c r="A7703">
        <v>7699</v>
      </c>
      <c r="B7703" s="6">
        <v>-165190560.8608002</v>
      </c>
      <c r="C7703" s="6">
        <v>61984300.31757969</v>
      </c>
      <c r="D7703" s="6">
        <v>63905031.12249622</v>
      </c>
      <c r="E7703" s="6">
        <v>74848149.9966165</v>
      </c>
      <c r="F7703" s="6">
        <v>65682732.142078</v>
      </c>
      <c r="G7703" s="6">
        <v>131647328.02318609</v>
      </c>
      <c r="H7703" s="6">
        <f>NPV(Supuestos!$B$22,C7703:G7703)+B7703</f>
        <v>96137795.23006546</v>
      </c>
      <c r="I7703" s="2">
        <f>IFERROR(IRR(B7703:G7703),"")</f>
        <v>0.3358303754210305</v>
      </c>
      <c r="J7703" s="2">
        <f>IFERROR(MIRR(B7703:G7703,Supuestos!$B$22,Supuestos!$B$22),"")</f>
        <v>0.2495254699901095</v>
      </c>
      <c r="K7703" s="6">
        <v>7772.664721242607</v>
      </c>
      <c r="L7703" s="6">
        <v>45827.556862931124</v>
      </c>
      <c r="M7703" s="6">
        <v>136694382.10166067</v>
      </c>
      <c r="N7703" s="6">
        <v>3305.5115597943463</v>
      </c>
      <c r="O7703" s="6">
        <v>114699345.08744271</v>
      </c>
    </row>
    <row r="7704">
      <c r="A7704">
        <v>7700</v>
      </c>
      <c r="B7704" s="6">
        <v>-151530942.9868967</v>
      </c>
      <c r="C7704" s="6">
        <v>78978130.09543088</v>
      </c>
      <c r="D7704" s="6">
        <v>97343190.89272669</v>
      </c>
      <c r="E7704" s="6">
        <v>86091125.60522515</v>
      </c>
      <c r="F7704" s="6">
        <v>87542373.88680267</v>
      </c>
      <c r="G7704" s="6">
        <v>136693470.39082527</v>
      </c>
      <c r="H7704" s="6">
        <f>NPV(Supuestos!$B$22,C7704:G7704)+B7704</f>
        <v>173586018.7473931</v>
      </c>
      <c r="I7704" s="2">
        <f>IFERROR(IRR(B7704:G7704),"")</f>
        <v>0.521367859668164</v>
      </c>
      <c r="J7704" s="2">
        <f>IFERROR(MIRR(B7704:G7704,Supuestos!$B$22,Supuestos!$B$22),"")</f>
        <v>0.32804414567825413</v>
      </c>
      <c r="K7704" s="6">
        <v>8739.714428781535</v>
      </c>
      <c r="L7704" s="6">
        <v>42690.992062010184</v>
      </c>
      <c r="M7704" s="6">
        <v>121682376.64262882</v>
      </c>
      <c r="N7704" s="6">
        <v>3237.1030405163765</v>
      </c>
      <c r="O7704" s="6">
        <v>114673445.94940847</v>
      </c>
    </row>
    <row r="7705">
      <c r="A7705">
        <v>7701</v>
      </c>
      <c r="B7705" s="6">
        <v>-173908342.40100664</v>
      </c>
      <c r="C7705" s="6">
        <v>70906251.06930862</v>
      </c>
      <c r="D7705" s="6">
        <v>67001947.108159766</v>
      </c>
      <c r="E7705" s="6">
        <v>61029587.36104708</v>
      </c>
      <c r="F7705" s="6">
        <v>73428184.28497049</v>
      </c>
      <c r="G7705" s="6">
        <v>113521353.38523261</v>
      </c>
      <c r="H7705" s="6">
        <f>NPV(Supuestos!$B$22,C7705:G7705)+B7705</f>
        <v>83473992.60978836</v>
      </c>
      <c r="I7705" s="2">
        <f>IFERROR(IRR(B7705:G7705),"")</f>
        <v>0.3121913906654709</v>
      </c>
      <c r="J7705" s="2">
        <f>IFERROR(MIRR(B7705:G7705,Supuestos!$B$22,Supuestos!$B$22),"")</f>
        <v>0.2329813726580514</v>
      </c>
      <c r="K7705" s="6">
        <v>8199.673967801064</v>
      </c>
      <c r="L7705" s="6">
        <v>40958.632520231185</v>
      </c>
      <c r="M7705" s="6">
        <v>147040547.77437705</v>
      </c>
      <c r="N7705" s="6">
        <v>3435.1359584368765</v>
      </c>
      <c r="O7705" s="6">
        <v>108534117.62071085</v>
      </c>
    </row>
    <row r="7706">
      <c r="A7706">
        <v>7702</v>
      </c>
      <c r="B7706" s="6">
        <v>-168757471.7833219</v>
      </c>
      <c r="C7706" s="6">
        <v>68032641.25647794</v>
      </c>
      <c r="D7706" s="6">
        <v>43747770.58811477</v>
      </c>
      <c r="E7706" s="6">
        <v>53526327.68082175</v>
      </c>
      <c r="F7706" s="6">
        <v>68829541.99507108</v>
      </c>
      <c r="G7706" s="6">
        <v>89219973.80098584</v>
      </c>
      <c r="H7706" s="6">
        <f>NPV(Supuestos!$B$22,C7706:G7706)+B7706</f>
        <v>47802192.10972965</v>
      </c>
      <c r="I7706" s="2">
        <f>IFERROR(IRR(B7706:G7706),"")</f>
        <v>0.24588136247748266</v>
      </c>
      <c r="J7706" s="2">
        <f>IFERROR(MIRR(B7706:G7706,Supuestos!$B$22,Supuestos!$B$22),"")</f>
        <v>0.1983060803744876</v>
      </c>
      <c r="K7706" s="6">
        <v>8006.11757380557</v>
      </c>
      <c r="L7706" s="6">
        <v>38417.253581601246</v>
      </c>
      <c r="M7706" s="6">
        <v>144151627.86036167</v>
      </c>
      <c r="N7706" s="6">
        <v>3232.3010258066156</v>
      </c>
      <c r="O7706" s="6">
        <v>110910097.64844857</v>
      </c>
    </row>
    <row r="7707">
      <c r="A7707">
        <v>7703</v>
      </c>
      <c r="B7707" s="6">
        <v>-153951237.85038552</v>
      </c>
      <c r="C7707" s="6">
        <v>65656794.346895434</v>
      </c>
      <c r="D7707" s="6">
        <v>67770261.19871636</v>
      </c>
      <c r="E7707" s="6">
        <v>69380319.9582216</v>
      </c>
      <c r="F7707" s="6">
        <v>63250340.567263946</v>
      </c>
      <c r="G7707" s="6">
        <v>114837606.89872098</v>
      </c>
      <c r="H7707" s="6">
        <f>NPV(Supuestos!$B$22,C7707:G7707)+B7707</f>
        <v>99711530.24651262</v>
      </c>
      <c r="I7707" s="2">
        <f>IFERROR(IRR(B7707:G7707),"")</f>
        <v>0.36587599422331846</v>
      </c>
      <c r="J7707" s="2">
        <f>IFERROR(MIRR(B7707:G7707,Supuestos!$B$22,Supuestos!$B$22),"")</f>
        <v>0.2597360557551105</v>
      </c>
      <c r="K7707" s="6">
        <v>8329.262143565002</v>
      </c>
      <c r="L7707" s="6">
        <v>39212.98862204907</v>
      </c>
      <c r="M7707" s="6">
        <v>127822016.91713125</v>
      </c>
      <c r="N7707" s="6">
        <v>3354.1159360979996</v>
      </c>
      <c r="O7707" s="6">
        <v>105356776.31499587</v>
      </c>
    </row>
    <row r="7708">
      <c r="A7708">
        <v>7704</v>
      </c>
      <c r="B7708" s="6">
        <v>-154067950.71022832</v>
      </c>
      <c r="C7708" s="6">
        <v>52820216.48785433</v>
      </c>
      <c r="D7708" s="6">
        <v>50668860.4388939</v>
      </c>
      <c r="E7708" s="6">
        <v>43450147.79517233</v>
      </c>
      <c r="F7708" s="6">
        <v>59511807.141411655</v>
      </c>
      <c r="G7708" s="6">
        <v>94327909.52319004</v>
      </c>
      <c r="H7708" s="6">
        <f>NPV(Supuestos!$B$22,C7708:G7708)+B7708</f>
        <v>44807955.13356388</v>
      </c>
      <c r="I7708" s="2">
        <f>IFERROR(IRR(B7708:G7708),"")</f>
        <v>0.24461878958244812</v>
      </c>
      <c r="J7708" s="2">
        <f>IFERROR(MIRR(B7708:G7708,Supuestos!$B$22,Supuestos!$B$22),"")</f>
        <v>0.19971703162621712</v>
      </c>
      <c r="K7708" s="6">
        <v>7735.570407966485</v>
      </c>
      <c r="L7708" s="6">
        <v>39049.39314461198</v>
      </c>
      <c r="M7708" s="6">
        <v>129902404.30554754</v>
      </c>
      <c r="N7708" s="6">
        <v>3278.85352174441</v>
      </c>
      <c r="O7708" s="6">
        <v>109681973.5153519</v>
      </c>
    </row>
    <row r="7709">
      <c r="A7709">
        <v>7705</v>
      </c>
      <c r="B7709" s="6">
        <v>-184532285.1331082</v>
      </c>
      <c r="C7709" s="6">
        <v>91587588.46600245</v>
      </c>
      <c r="D7709" s="6">
        <v>114163420.81014967</v>
      </c>
      <c r="E7709" s="6">
        <v>135219017.88866028</v>
      </c>
      <c r="F7709" s="6">
        <v>129692447.64195088</v>
      </c>
      <c r="G7709" s="6">
        <v>178910810.1241237</v>
      </c>
      <c r="H7709" s="6">
        <f>NPV(Supuestos!$B$22,C7709:G7709)+B7709</f>
        <v>244630744.39187086</v>
      </c>
      <c r="I7709" s="2">
        <f>IFERROR(IRR(B7709:G7709),"")</f>
        <v>0.5529315910926348</v>
      </c>
      <c r="J7709" s="2">
        <f>IFERROR(MIRR(B7709:G7709,Supuestos!$B$22,Supuestos!$B$22),"")</f>
        <v>0.34963036212567156</v>
      </c>
      <c r="K7709" s="6">
        <v>9094.528019049218</v>
      </c>
      <c r="L7709" s="6">
        <v>46306.182185421</v>
      </c>
      <c r="M7709" s="6">
        <v>150841655.42586747</v>
      </c>
      <c r="N7709" s="6">
        <v>3303.3659825101495</v>
      </c>
      <c r="O7709" s="6">
        <v>108310199.99949615</v>
      </c>
    </row>
    <row r="7710">
      <c r="A7710">
        <v>7706</v>
      </c>
      <c r="B7710" s="6">
        <v>-178740334.087747</v>
      </c>
      <c r="C7710" s="6">
        <v>49793155.98057133</v>
      </c>
      <c r="D7710" s="6">
        <v>34570399.60146445</v>
      </c>
      <c r="E7710" s="6">
        <v>49681043.46258026</v>
      </c>
      <c r="F7710" s="6">
        <v>19388867.48122857</v>
      </c>
      <c r="G7710" s="6">
        <v>89992613.01753934</v>
      </c>
      <c r="H7710" s="6">
        <f>NPV(Supuestos!$B$22,C7710:G7710)+B7710</f>
        <v>-16708928.653891549</v>
      </c>
      <c r="I7710" s="2">
        <f>IFERROR(IRR(B7710:G7710),"")</f>
        <v>0.10312788309330653</v>
      </c>
      <c r="J7710" s="2">
        <f>IFERROR(MIRR(B7710:G7710,Supuestos!$B$22,Supuestos!$B$22),"")</f>
        <v>0.11784136938836398</v>
      </c>
      <c r="K7710" s="6">
        <v>7654.310163364765</v>
      </c>
      <c r="L7710" s="6">
        <v>38589.755293928814</v>
      </c>
      <c r="M7710" s="6">
        <v>155110097.5959007</v>
      </c>
      <c r="N7710" s="6">
        <v>3503.1937927318118</v>
      </c>
      <c r="O7710" s="6">
        <v>113248206.87959553</v>
      </c>
    </row>
    <row r="7711">
      <c r="A7711">
        <v>7707</v>
      </c>
      <c r="B7711" s="6">
        <v>-158563631.26174554</v>
      </c>
      <c r="C7711" s="6">
        <v>44675218.08449673</v>
      </c>
      <c r="D7711" s="6">
        <v>55660135.33887169</v>
      </c>
      <c r="E7711" s="6">
        <v>78139691.78897233</v>
      </c>
      <c r="F7711" s="6">
        <v>43522805.3438942</v>
      </c>
      <c r="G7711" s="6">
        <v>111741164.58071496</v>
      </c>
      <c r="H7711" s="6">
        <f>NPV(Supuestos!$B$22,C7711:G7711)+B7711</f>
        <v>59999743.609795295</v>
      </c>
      <c r="I7711" s="2">
        <f>IFERROR(IRR(B7711:G7711),"")</f>
        <v>0.2695030749203577</v>
      </c>
      <c r="J7711" s="2">
        <f>IFERROR(MIRR(B7711:G7711,Supuestos!$B$22,Supuestos!$B$22),"")</f>
        <v>0.21556898984876693</v>
      </c>
      <c r="K7711" s="6">
        <v>7737.913047899852</v>
      </c>
      <c r="L7711" s="6">
        <v>42800.83719833144</v>
      </c>
      <c r="M7711" s="6">
        <v>132068498.73230505</v>
      </c>
      <c r="N7711" s="6">
        <v>3484.7714964300394</v>
      </c>
      <c r="O7711" s="6">
        <v>109834155.97194465</v>
      </c>
    </row>
    <row r="7712">
      <c r="A7712">
        <v>7708</v>
      </c>
      <c r="B7712" s="6">
        <v>-172760525.09757045</v>
      </c>
      <c r="C7712" s="6">
        <v>76594362.6594145</v>
      </c>
      <c r="D7712" s="6">
        <v>72041973.5584923</v>
      </c>
      <c r="E7712" s="6">
        <v>65098289.22034661</v>
      </c>
      <c r="F7712" s="6">
        <v>61944895.331862405</v>
      </c>
      <c r="G7712" s="6">
        <v>113281403.1089185</v>
      </c>
      <c r="H7712" s="6">
        <f>NPV(Supuestos!$B$22,C7712:G7712)+B7712</f>
        <v>89312124.47960022</v>
      </c>
      <c r="I7712" s="2">
        <f>IFERROR(IRR(B7712:G7712),"")</f>
        <v>0.33074387698004715</v>
      </c>
      <c r="J7712" s="2">
        <f>IFERROR(MIRR(B7712:G7712,Supuestos!$B$22,Supuestos!$B$22),"")</f>
        <v>0.23908268495397644</v>
      </c>
      <c r="K7712" s="6">
        <v>8097.630461920209</v>
      </c>
      <c r="L7712" s="6">
        <v>43459.43770398633</v>
      </c>
      <c r="M7712" s="6">
        <v>144607047.76879257</v>
      </c>
      <c r="N7712" s="6">
        <v>3446.157086888949</v>
      </c>
      <c r="O7712" s="6">
        <v>112226586.87661983</v>
      </c>
    </row>
    <row r="7713">
      <c r="A7713">
        <v>7709</v>
      </c>
      <c r="B7713" s="6">
        <v>-152955463.13147756</v>
      </c>
      <c r="C7713" s="6">
        <v>71749826.521729</v>
      </c>
      <c r="D7713" s="6">
        <v>61306719.63309689</v>
      </c>
      <c r="E7713" s="6">
        <v>56524291.39637542</v>
      </c>
      <c r="F7713" s="6">
        <v>64978287.43768568</v>
      </c>
      <c r="G7713" s="6">
        <v>107661987.9622398</v>
      </c>
      <c r="H7713" s="6">
        <f>NPV(Supuestos!$B$22,C7713:G7713)+B7713</f>
        <v>89697423.22600108</v>
      </c>
      <c r="I7713" s="2">
        <f>IFERROR(IRR(B7713:G7713),"")</f>
        <v>0.35131986441623664</v>
      </c>
      <c r="J7713" s="2">
        <f>IFERROR(MIRR(B7713:G7713,Supuestos!$B$22,Supuestos!$B$22),"")</f>
        <v>0.2502272051501957</v>
      </c>
      <c r="K7713" s="6">
        <v>8083.353283073308</v>
      </c>
      <c r="L7713" s="6">
        <v>41074.54309006664</v>
      </c>
      <c r="M7713" s="6">
        <v>126393859.71245146</v>
      </c>
      <c r="N7713" s="6">
        <v>3484.560954477638</v>
      </c>
      <c r="O7713" s="6">
        <v>106925220.76537132</v>
      </c>
    </row>
    <row r="7714">
      <c r="A7714">
        <v>7710</v>
      </c>
      <c r="B7714" s="6">
        <v>-182557836.9896691</v>
      </c>
      <c r="C7714" s="6">
        <v>63764242.69550828</v>
      </c>
      <c r="D7714" s="6">
        <v>80194982.12956522</v>
      </c>
      <c r="E7714" s="6">
        <v>74661196.41162254</v>
      </c>
      <c r="F7714" s="6">
        <v>84993071.34204331</v>
      </c>
      <c r="G7714" s="6">
        <v>119198446.43563358</v>
      </c>
      <c r="H7714" s="6">
        <f>NPV(Supuestos!$B$22,C7714:G7714)+B7714</f>
        <v>97707984.04660794</v>
      </c>
      <c r="I7714" s="2">
        <f>IFERROR(IRR(B7714:G7714),"")</f>
        <v>0.32527787801668795</v>
      </c>
      <c r="J7714" s="2">
        <f>IFERROR(MIRR(B7714:G7714,Supuestos!$B$22,Supuestos!$B$22),"")</f>
        <v>0.24204915195588272</v>
      </c>
      <c r="K7714" s="6">
        <v>8395.73952579122</v>
      </c>
      <c r="L7714" s="6">
        <v>39713.000861949164</v>
      </c>
      <c r="M7714" s="6">
        <v>155884236.1077133</v>
      </c>
      <c r="N7714" s="6">
        <v>3348.8322333432734</v>
      </c>
      <c r="O7714" s="6">
        <v>104563379.9663039</v>
      </c>
    </row>
    <row r="7715">
      <c r="A7715">
        <v>7711</v>
      </c>
      <c r="B7715" s="6">
        <v>-158307754.29625475</v>
      </c>
      <c r="C7715" s="6">
        <v>48998327.760319255</v>
      </c>
      <c r="D7715" s="6">
        <v>49256539.87996105</v>
      </c>
      <c r="E7715" s="6">
        <v>67063927.50969878</v>
      </c>
      <c r="F7715" s="6">
        <v>58104576.81054182</v>
      </c>
      <c r="G7715" s="6">
        <v>98987920.96983558</v>
      </c>
      <c r="H7715" s="6">
        <f>NPV(Supuestos!$B$22,C7715:G7715)+B7715</f>
        <v>53654582.05962053</v>
      </c>
      <c r="I7715" s="2">
        <f>IFERROR(IRR(B7715:G7715),"")</f>
        <v>0.2581947907779404</v>
      </c>
      <c r="J7715" s="2">
        <f>IFERROR(MIRR(B7715:G7715,Supuestos!$B$22,Supuestos!$B$22),"")</f>
        <v>0.20852643161313145</v>
      </c>
      <c r="K7715" s="6">
        <v>8215.264849974472</v>
      </c>
      <c r="L7715" s="6">
        <v>39797.53057289762</v>
      </c>
      <c r="M7715" s="6">
        <v>132151973.97374994</v>
      </c>
      <c r="N7715" s="6">
        <v>3580.262780468911</v>
      </c>
      <c r="O7715" s="6">
        <v>112025733.38408</v>
      </c>
    </row>
    <row r="7716">
      <c r="A7716">
        <v>7712</v>
      </c>
      <c r="B7716" s="6">
        <v>-190624429.27822366</v>
      </c>
      <c r="C7716" s="6">
        <v>101149452.7681517</v>
      </c>
      <c r="D7716" s="6">
        <v>84174731.23678099</v>
      </c>
      <c r="E7716" s="6">
        <v>98099582.20512028</v>
      </c>
      <c r="F7716" s="6">
        <v>96249924.7164934</v>
      </c>
      <c r="G7716" s="6">
        <v>168894854.6105328</v>
      </c>
      <c r="H7716" s="6">
        <f>NPV(Supuestos!$B$22,C7716:G7716)+B7716</f>
        <v>173793684.19278854</v>
      </c>
      <c r="I7716" s="2">
        <f>IFERROR(IRR(B7716:G7716),"")</f>
        <v>0.44835489960225305</v>
      </c>
      <c r="J7716" s="2">
        <f>IFERROR(MIRR(B7716:G7716,Supuestos!$B$22,Supuestos!$B$22),"")</f>
        <v>0.29774430335946156</v>
      </c>
      <c r="K7716" s="6">
        <v>8782.547206449104</v>
      </c>
      <c r="L7716" s="6">
        <v>44815.88074997733</v>
      </c>
      <c r="M7716" s="6">
        <v>159136622.2154021</v>
      </c>
      <c r="N7716" s="6">
        <v>3385.8766082674265</v>
      </c>
      <c r="O7716" s="6">
        <v>109701789.75683697</v>
      </c>
    </row>
    <row r="7717">
      <c r="A7717">
        <v>7713</v>
      </c>
      <c r="B7717" s="6">
        <v>-174514588.46256372</v>
      </c>
      <c r="C7717" s="6">
        <v>83541704.46918738</v>
      </c>
      <c r="D7717" s="6">
        <v>85094962.10981615</v>
      </c>
      <c r="E7717" s="6">
        <v>65599935.236692324</v>
      </c>
      <c r="F7717" s="6">
        <v>72341928.52590887</v>
      </c>
      <c r="G7717" s="6">
        <v>137298271.27251393</v>
      </c>
      <c r="H7717" s="6">
        <f>NPV(Supuestos!$B$22,C7717:G7717)+B7717</f>
        <v>122664155.24644211</v>
      </c>
      <c r="I7717" s="2">
        <f>IFERROR(IRR(B7717:G7717),"")</f>
        <v>0.38966343212063326</v>
      </c>
      <c r="J7717" s="2">
        <f>IFERROR(MIRR(B7717:G7717,Supuestos!$B$22,Supuestos!$B$22),"")</f>
        <v>0.2680665668652895</v>
      </c>
      <c r="K7717" s="6">
        <v>8578.083899172736</v>
      </c>
      <c r="L7717" s="6">
        <v>40883.98706084574</v>
      </c>
      <c r="M7717" s="6">
        <v>146458086.77131355</v>
      </c>
      <c r="N7717" s="6">
        <v>3283.805890350292</v>
      </c>
      <c r="O7717" s="6">
        <v>113182673.08043553</v>
      </c>
    </row>
    <row r="7718">
      <c r="A7718">
        <v>7714</v>
      </c>
      <c r="B7718" s="6">
        <v>-191935229.0845517</v>
      </c>
      <c r="C7718" s="6">
        <v>51911484.89967102</v>
      </c>
      <c r="D7718" s="6">
        <v>52663330.81913431</v>
      </c>
      <c r="E7718" s="6">
        <v>45749416.08834766</v>
      </c>
      <c r="F7718" s="6">
        <v>59907518.101306856</v>
      </c>
      <c r="G7718" s="6">
        <v>108142578.48406175</v>
      </c>
      <c r="H7718" s="6">
        <f>NPV(Supuestos!$B$22,C7718:G7718)+B7718</f>
        <v>16639363.408914566</v>
      </c>
      <c r="I7718" s="2">
        <f>IFERROR(IRR(B7718:G7718),"")</f>
        <v>0.17154224889252237</v>
      </c>
      <c r="J7718" s="2">
        <f>IFERROR(MIRR(B7718:G7718,Supuestos!$B$22,Supuestos!$B$22),"")</f>
        <v>0.15911411117687568</v>
      </c>
      <c r="K7718" s="6">
        <v>8213.534519127625</v>
      </c>
      <c r="L7718" s="6">
        <v>36792.688072591496</v>
      </c>
      <c r="M7718" s="6">
        <v>167759388.00169367</v>
      </c>
      <c r="N7718" s="6">
        <v>3409.536968668302</v>
      </c>
      <c r="O7718" s="6">
        <v>110628922.16011973</v>
      </c>
    </row>
    <row r="7719">
      <c r="A7719">
        <v>7715</v>
      </c>
      <c r="B7719" s="6">
        <v>-191002398.24796838</v>
      </c>
      <c r="C7719" s="6">
        <v>42077605.22669016</v>
      </c>
      <c r="D7719" s="6">
        <v>38096332.03466871</v>
      </c>
      <c r="E7719" s="6">
        <v>55388113.15415849</v>
      </c>
      <c r="F7719" s="6">
        <v>62634254.74039169</v>
      </c>
      <c r="G7719" s="6">
        <v>79131938.84373057</v>
      </c>
      <c r="H7719" s="6">
        <f>NPV(Supuestos!$B$22,C7719:G7719)+B7719</f>
        <v>-9209772.749787264</v>
      </c>
      <c r="I7719" s="2">
        <f>IFERROR(IRR(B7719:G7719),"")</f>
        <v>0.12200110935245352</v>
      </c>
      <c r="J7719" s="2">
        <f>IFERROR(MIRR(B7719:G7719,Supuestos!$B$22,Supuestos!$B$22),"")</f>
        <v>0.12878788513188177</v>
      </c>
      <c r="K7719" s="6">
        <v>7862.548825054509</v>
      </c>
      <c r="L7719" s="6">
        <v>37460.530989282684</v>
      </c>
      <c r="M7719" s="6">
        <v>167439577.93471217</v>
      </c>
      <c r="N7719" s="6">
        <v>3501.4549526696405</v>
      </c>
      <c r="O7719" s="6">
        <v>112351515.11534394</v>
      </c>
    </row>
    <row r="7720">
      <c r="A7720">
        <v>7716</v>
      </c>
      <c r="B7720" s="6">
        <v>-161638792.4618053</v>
      </c>
      <c r="C7720" s="6">
        <v>27266651.179008305</v>
      </c>
      <c r="D7720" s="6">
        <v>36149459.8927357</v>
      </c>
      <c r="E7720" s="6">
        <v>32722974.920901172</v>
      </c>
      <c r="F7720" s="6">
        <v>56285954.359630466</v>
      </c>
      <c r="G7720" s="6">
        <v>75362544.81537637</v>
      </c>
      <c r="H7720" s="6">
        <f>NPV(Supuestos!$B$22,C7720:G7720)+B7720</f>
        <v>-15351018.12348447</v>
      </c>
      <c r="I7720" s="2">
        <f>IFERROR(IRR(B7720:G7720),"")</f>
        <v>0.1058126878484583</v>
      </c>
      <c r="J7720" s="2">
        <f>IFERROR(MIRR(B7720:G7720,Supuestos!$B$22,Supuestos!$B$22),"")</f>
        <v>0.11747377117437008</v>
      </c>
      <c r="K7720" s="6">
        <v>8197.300099337252</v>
      </c>
      <c r="L7720" s="6">
        <v>32938.620182311</v>
      </c>
      <c r="M7720" s="6">
        <v>140038172.1024061</v>
      </c>
      <c r="N7720" s="6">
        <v>3441.6526107117534</v>
      </c>
      <c r="O7720" s="6">
        <v>110282396.73529737</v>
      </c>
    </row>
    <row r="7721">
      <c r="A7721">
        <v>7717</v>
      </c>
      <c r="B7721" s="6">
        <v>-165806546.79286042</v>
      </c>
      <c r="C7721" s="6">
        <v>57962087.7414011</v>
      </c>
      <c r="D7721" s="6">
        <v>66933369.335535675</v>
      </c>
      <c r="E7721" s="6">
        <v>56233767.564231634</v>
      </c>
      <c r="F7721" s="6">
        <v>64024050.86695294</v>
      </c>
      <c r="G7721" s="6">
        <v>103258424.31408437</v>
      </c>
      <c r="H7721" s="6">
        <f>NPV(Supuestos!$B$22,C7721:G7721)+B7721</f>
        <v>66033203.16736286</v>
      </c>
      <c r="I7721" s="2">
        <f>IFERROR(IRR(B7721:G7721),"")</f>
        <v>0.28297193308898405</v>
      </c>
      <c r="J7721" s="2">
        <f>IFERROR(MIRR(B7721:G7721,Supuestos!$B$22,Supuestos!$B$22),"")</f>
        <v>0.21905162125711697</v>
      </c>
      <c r="K7721" s="6">
        <v>8159.197972608412</v>
      </c>
      <c r="L7721" s="6">
        <v>38675.600465650205</v>
      </c>
      <c r="M7721" s="6">
        <v>140561596.32016072</v>
      </c>
      <c r="N7721" s="6">
        <v>3343.772811939319</v>
      </c>
      <c r="O7721" s="6">
        <v>107753695.53590868</v>
      </c>
    </row>
    <row r="7722">
      <c r="A7722">
        <v>7718</v>
      </c>
      <c r="B7722" s="6">
        <v>-157001590.66338995</v>
      </c>
      <c r="C7722" s="6">
        <v>51325492.32031587</v>
      </c>
      <c r="D7722" s="6">
        <v>49719587.04901712</v>
      </c>
      <c r="E7722" s="6">
        <v>46752862.93218246</v>
      </c>
      <c r="F7722" s="6">
        <v>47510724.67146306</v>
      </c>
      <c r="G7722" s="6">
        <v>84696553.74689372</v>
      </c>
      <c r="H7722" s="6">
        <f>NPV(Supuestos!$B$22,C7722:G7722)+B7722</f>
        <v>29954128.601330988</v>
      </c>
      <c r="I7722" s="2">
        <f>IFERROR(IRR(B7722:G7722),"")</f>
        <v>0.2116067131594335</v>
      </c>
      <c r="J7722" s="2">
        <f>IFERROR(MIRR(B7722:G7722,Supuestos!$B$22,Supuestos!$B$22),"")</f>
        <v>0.180515767062148</v>
      </c>
      <c r="K7722" s="6">
        <v>7533.929333947206</v>
      </c>
      <c r="L7722" s="6">
        <v>40148.2111726247</v>
      </c>
      <c r="M7722" s="6">
        <v>132803687.79467441</v>
      </c>
      <c r="N7722" s="6">
        <v>3295.4133959797523</v>
      </c>
      <c r="O7722" s="6">
        <v>110928939.54990809</v>
      </c>
    </row>
    <row r="7723">
      <c r="A7723">
        <v>7719</v>
      </c>
      <c r="B7723" s="6">
        <v>-149375068.41154617</v>
      </c>
      <c r="C7723" s="6">
        <v>39115129.23646352</v>
      </c>
      <c r="D7723" s="6">
        <v>34381356.63455644</v>
      </c>
      <c r="E7723" s="6">
        <v>33618741.24343642</v>
      </c>
      <c r="F7723" s="6">
        <v>44436060.06742879</v>
      </c>
      <c r="G7723" s="6">
        <v>96930545.2994869</v>
      </c>
      <c r="H7723" s="6">
        <f>NPV(Supuestos!$B$22,C7723:G7723)+B7723</f>
        <v>10735881.345302917</v>
      </c>
      <c r="I7723" s="2">
        <f>IFERROR(IRR(B7723:G7723),"")</f>
        <v>0.1652113014675338</v>
      </c>
      <c r="J7723" s="2">
        <f>IFERROR(MIRR(B7723:G7723,Supuestos!$B$22,Supuestos!$B$22),"")</f>
        <v>0.1559350556655661</v>
      </c>
      <c r="K7723" s="6">
        <v>7826.45985724404</v>
      </c>
      <c r="L7723" s="6">
        <v>35964.63135400598</v>
      </c>
      <c r="M7723" s="6">
        <v>126857008.92572951</v>
      </c>
      <c r="N7723" s="6">
        <v>3379.9896728868284</v>
      </c>
      <c r="O7723" s="6">
        <v>111172651.77321446</v>
      </c>
    </row>
    <row r="7724">
      <c r="A7724">
        <v>7720</v>
      </c>
      <c r="B7724" s="6">
        <v>-180757579.41082987</v>
      </c>
      <c r="C7724" s="6">
        <v>71148671.94718486</v>
      </c>
      <c r="D7724" s="6">
        <v>81281452.16914588</v>
      </c>
      <c r="E7724" s="6">
        <v>77402204.90948373</v>
      </c>
      <c r="F7724" s="6">
        <v>88794404.0583504</v>
      </c>
      <c r="G7724" s="6">
        <v>143967253.9153553</v>
      </c>
      <c r="H7724" s="6">
        <f>NPV(Supuestos!$B$22,C7724:G7724)+B7724</f>
        <v>123786753.8098748</v>
      </c>
      <c r="I7724" s="2">
        <f>IFERROR(IRR(B7724:G7724),"")</f>
        <v>0.368915278715189</v>
      </c>
      <c r="J7724" s="2">
        <f>IFERROR(MIRR(B7724:G7724,Supuestos!$B$22,Supuestos!$B$22),"")</f>
        <v>0.265364518720564</v>
      </c>
      <c r="K7724" s="6">
        <v>8456.977073505703</v>
      </c>
      <c r="L7724" s="6">
        <v>42755.44101708422</v>
      </c>
      <c r="M7724" s="6">
        <v>151831036.65490136</v>
      </c>
      <c r="N7724" s="6">
        <v>3352.536557490627</v>
      </c>
      <c r="O7724" s="6">
        <v>111655035.69558139</v>
      </c>
    </row>
    <row r="7725">
      <c r="A7725">
        <v>7721</v>
      </c>
      <c r="B7725" s="6">
        <v>-152969397.45664817</v>
      </c>
      <c r="C7725" s="6">
        <v>96258622.44990782</v>
      </c>
      <c r="D7725" s="6">
        <v>75390156.30784157</v>
      </c>
      <c r="E7725" s="6">
        <v>87416123.71169882</v>
      </c>
      <c r="F7725" s="6">
        <v>91195473.55777049</v>
      </c>
      <c r="G7725" s="6">
        <v>131982320.66379544</v>
      </c>
      <c r="H7725" s="6">
        <f>NPV(Supuestos!$B$22,C7725:G7725)+B7725</f>
        <v>171024184.34593356</v>
      </c>
      <c r="I7725" s="2">
        <f>IFERROR(IRR(B7725:G7725),"")</f>
        <v>0.5253463876836524</v>
      </c>
      <c r="J7725" s="2">
        <f>IFERROR(MIRR(B7725:G7725,Supuestos!$B$22,Supuestos!$B$22),"")</f>
        <v>0.3246197362286971</v>
      </c>
      <c r="K7725" s="6">
        <v>8587.304777166539</v>
      </c>
      <c r="L7725" s="6">
        <v>43045.62964108662</v>
      </c>
      <c r="M7725" s="6">
        <v>123397722.1724046</v>
      </c>
      <c r="N7725" s="6">
        <v>3228.0126153491437</v>
      </c>
      <c r="O7725" s="6">
        <v>113582842.31683432</v>
      </c>
    </row>
    <row r="7726">
      <c r="A7726">
        <v>7722</v>
      </c>
      <c r="B7726" s="6">
        <v>-161122148.09414127</v>
      </c>
      <c r="C7726" s="6">
        <v>77194002.8459245</v>
      </c>
      <c r="D7726" s="6">
        <v>78872181.03378136</v>
      </c>
      <c r="E7726" s="6">
        <v>77122623.94401166</v>
      </c>
      <c r="F7726" s="6">
        <v>63067045.027724765</v>
      </c>
      <c r="G7726" s="6">
        <v>113239038.03581908</v>
      </c>
      <c r="H7726" s="6">
        <f>NPV(Supuestos!$B$22,C7726:G7726)+B7726</f>
        <v>115490607.56308335</v>
      </c>
      <c r="I7726" s="2">
        <f>IFERROR(IRR(B7726:G7726),"")</f>
        <v>0.39941009639317954</v>
      </c>
      <c r="J7726" s="2">
        <f>IFERROR(MIRR(B7726:G7726,Supuestos!$B$22,Supuestos!$B$22),"")</f>
        <v>0.27013020265433996</v>
      </c>
      <c r="K7726" s="6">
        <v>8655.213043529946</v>
      </c>
      <c r="L7726" s="6">
        <v>38106.90052951866</v>
      </c>
      <c r="M7726" s="6">
        <v>134736280.69321424</v>
      </c>
      <c r="N7726" s="6">
        <v>3325.451593349377</v>
      </c>
      <c r="O7726" s="6">
        <v>107085799.46913177</v>
      </c>
    </row>
    <row r="7727">
      <c r="A7727">
        <v>7723</v>
      </c>
      <c r="B7727" s="6">
        <v>-174062643.44071528</v>
      </c>
      <c r="C7727" s="6">
        <v>44565267.97645444</v>
      </c>
      <c r="D7727" s="6">
        <v>45575271.65114288</v>
      </c>
      <c r="E7727" s="6">
        <v>48446594.24542922</v>
      </c>
      <c r="F7727" s="6">
        <v>45846445.72822375</v>
      </c>
      <c r="G7727" s="6">
        <v>85724477.6677435</v>
      </c>
      <c r="H7727" s="6">
        <f>NPV(Supuestos!$B$22,C7727:G7727)+B7727</f>
        <v>4465843.471379295</v>
      </c>
      <c r="I7727" s="2">
        <f>IFERROR(IRR(B7727:G7727),"")</f>
        <v>0.14964437405237824</v>
      </c>
      <c r="J7727" s="2">
        <f>IFERROR(MIRR(B7727:G7727,Supuestos!$B$22,Supuestos!$B$22),"")</f>
        <v>0.1457905636662764</v>
      </c>
      <c r="K7727" s="6">
        <v>7701.665201306705</v>
      </c>
      <c r="L7727" s="6">
        <v>39723.09064862665</v>
      </c>
      <c r="M7727" s="6">
        <v>149587927.8457649</v>
      </c>
      <c r="N7727" s="6">
        <v>3542.302638075004</v>
      </c>
      <c r="O7727" s="6">
        <v>110999172.02341366</v>
      </c>
    </row>
    <row r="7728">
      <c r="A7728">
        <v>7724</v>
      </c>
      <c r="B7728" s="6">
        <v>-154106621.1842833</v>
      </c>
      <c r="C7728" s="6">
        <v>29104118.77137451</v>
      </c>
      <c r="D7728" s="6">
        <v>30992384.059997402</v>
      </c>
      <c r="E7728" s="6">
        <v>46414276.06432821</v>
      </c>
      <c r="F7728" s="6">
        <v>44427567.09223506</v>
      </c>
      <c r="G7728" s="6">
        <v>64226006.885816574</v>
      </c>
      <c r="H7728" s="6">
        <f>NPV(Supuestos!$B$22,C7728:G7728)+B7728</f>
        <v>-13739083.324552443</v>
      </c>
      <c r="I7728" s="2">
        <f>IFERROR(IRR(B7728:G7728),"")</f>
        <v>0.10679270909310265</v>
      </c>
      <c r="J7728" s="2">
        <f>IFERROR(MIRR(B7728:G7728,Supuestos!$B$22,Supuestos!$B$22),"")</f>
        <v>0.1189068382233478</v>
      </c>
      <c r="K7728" s="6">
        <v>7645.712540970597</v>
      </c>
      <c r="L7728" s="6">
        <v>35359.34613815455</v>
      </c>
      <c r="M7728" s="6">
        <v>132478829.4875626</v>
      </c>
      <c r="N7728" s="6">
        <v>3435.5582215823233</v>
      </c>
      <c r="O7728" s="6">
        <v>105369364.13005488</v>
      </c>
    </row>
    <row r="7729">
      <c r="A7729">
        <v>7725</v>
      </c>
      <c r="B7729" s="6">
        <v>-184131805.83879462</v>
      </c>
      <c r="C7729" s="6">
        <v>61091368.90685621</v>
      </c>
      <c r="D7729" s="6">
        <v>80497973.60954608</v>
      </c>
      <c r="E7729" s="6">
        <v>62316115.54589663</v>
      </c>
      <c r="F7729" s="6">
        <v>67653083.15209398</v>
      </c>
      <c r="G7729" s="6">
        <v>106794397.1519381</v>
      </c>
      <c r="H7729" s="6">
        <f>NPV(Supuestos!$B$22,C7729:G7729)+B7729</f>
        <v>68981013.69653155</v>
      </c>
      <c r="I7729" s="2">
        <f>IFERROR(IRR(B7729:G7729),"")</f>
        <v>0.2767015173975981</v>
      </c>
      <c r="J7729" s="2">
        <f>IFERROR(MIRR(B7729:G7729,Supuestos!$B$22,Supuestos!$B$22),"")</f>
        <v>0.21490387474622508</v>
      </c>
      <c r="K7729" s="6">
        <v>8119.56916166655</v>
      </c>
      <c r="L7729" s="6">
        <v>42739.05682334584</v>
      </c>
      <c r="M7729" s="6">
        <v>156369987.61627036</v>
      </c>
      <c r="N7729" s="6">
        <v>3551.2246672064066</v>
      </c>
      <c r="O7729" s="6">
        <v>112329750.68194716</v>
      </c>
    </row>
    <row r="7730">
      <c r="A7730">
        <v>7726</v>
      </c>
      <c r="B7730" s="6">
        <v>-167948163.54700598</v>
      </c>
      <c r="C7730" s="6">
        <v>56906848.1094514</v>
      </c>
      <c r="D7730" s="6">
        <v>54634175.15313116</v>
      </c>
      <c r="E7730" s="6">
        <v>43775065.72825297</v>
      </c>
      <c r="F7730" s="6">
        <v>57482282.11403222</v>
      </c>
      <c r="G7730" s="6">
        <v>104214321.15664434</v>
      </c>
      <c r="H7730" s="6">
        <f>NPV(Supuestos!$B$22,C7730:G7730)+B7730</f>
        <v>41716048.804076195</v>
      </c>
      <c r="I7730" s="2">
        <f>IFERROR(IRR(B7730:G7730),"")</f>
        <v>0.23021965448236126</v>
      </c>
      <c r="J7730" s="2">
        <f>IFERROR(MIRR(B7730:G7730,Supuestos!$B$22,Supuestos!$B$22),"")</f>
        <v>0.19172118793476223</v>
      </c>
      <c r="K7730" s="6">
        <v>7924.357123260262</v>
      </c>
      <c r="L7730" s="6">
        <v>38799.87167592097</v>
      </c>
      <c r="M7730" s="6">
        <v>143351040.3872725</v>
      </c>
      <c r="N7730" s="6">
        <v>3399.3405778581896</v>
      </c>
      <c r="O7730" s="6">
        <v>107394088.03094482</v>
      </c>
    </row>
    <row r="7731">
      <c r="A7731">
        <v>7727</v>
      </c>
      <c r="B7731" s="6">
        <v>-166142277.29219145</v>
      </c>
      <c r="C7731" s="6">
        <v>53222047.493305</v>
      </c>
      <c r="D7731" s="6">
        <v>70884551.90488383</v>
      </c>
      <c r="E7731" s="6">
        <v>60979333.94858973</v>
      </c>
      <c r="F7731" s="6">
        <v>66663005.88393186</v>
      </c>
      <c r="G7731" s="6">
        <v>111283066.59957218</v>
      </c>
      <c r="H7731" s="6">
        <f>NPV(Supuestos!$B$22,C7731:G7731)+B7731</f>
        <v>73513192.41390046</v>
      </c>
      <c r="I7731" s="2">
        <f>IFERROR(IRR(B7731:G7731),"")</f>
        <v>0.2937580211437369</v>
      </c>
      <c r="J7731" s="2">
        <f>IFERROR(MIRR(B7731:G7731,Supuestos!$B$22,Supuestos!$B$22),"")</f>
        <v>0.22666588899845452</v>
      </c>
      <c r="K7731" s="6">
        <v>7887.269294137257</v>
      </c>
      <c r="L7731" s="6">
        <v>43318.96059810776</v>
      </c>
      <c r="M7731" s="6">
        <v>138808812.66983968</v>
      </c>
      <c r="N7731" s="6">
        <v>3462.7286550278463</v>
      </c>
      <c r="O7731" s="6">
        <v>111302845.11347663</v>
      </c>
    </row>
    <row r="7732">
      <c r="A7732">
        <v>7728</v>
      </c>
      <c r="B7732" s="6">
        <v>-140703917.6308304</v>
      </c>
      <c r="C7732" s="6">
        <v>24947912.542310867</v>
      </c>
      <c r="D7732" s="6">
        <v>43379834.74698754</v>
      </c>
      <c r="E7732" s="6">
        <v>12218298.669837536</v>
      </c>
      <c r="F7732" s="6">
        <v>24028761.939536672</v>
      </c>
      <c r="G7732" s="6">
        <v>55754639.3339258</v>
      </c>
      <c r="H7732" s="6">
        <f>NPV(Supuestos!$B$22,C7732:G7732)+B7732</f>
        <v>-34009237.41823462</v>
      </c>
      <c r="I7732" s="2">
        <f>IFERROR(IRR(B7732:G7732),"")</f>
        <v>0.041443280602900756</v>
      </c>
      <c r="J7732" s="2">
        <f>IFERROR(MIRR(B7732:G7732,Supuestos!$B$22,Supuestos!$B$22),"")</f>
        <v>0.07862918396167462</v>
      </c>
      <c r="K7732" s="6">
        <v>7647.166442414186</v>
      </c>
      <c r="L7732" s="6">
        <v>32947.628449074065</v>
      </c>
      <c r="M7732" s="6">
        <v>120547437.7401992</v>
      </c>
      <c r="N7732" s="6">
        <v>3490.1438029793403</v>
      </c>
      <c r="O7732" s="6">
        <v>111766368.90640919</v>
      </c>
    </row>
    <row r="7733">
      <c r="A7733">
        <v>7729</v>
      </c>
      <c r="B7733" s="6">
        <v>-162629836.04221398</v>
      </c>
      <c r="C7733" s="6">
        <v>44618005.765296265</v>
      </c>
      <c r="D7733" s="6">
        <v>36501060.361126155</v>
      </c>
      <c r="E7733" s="6">
        <v>69520196.2458381</v>
      </c>
      <c r="F7733" s="6">
        <v>39115256.864946365</v>
      </c>
      <c r="G7733" s="6">
        <v>100308314.5363962</v>
      </c>
      <c r="H7733" s="6">
        <f>NPV(Supuestos!$B$22,C7733:G7733)+B7733</f>
        <v>26775665.95458348</v>
      </c>
      <c r="I7733" s="2">
        <f>IFERROR(IRR(B7733:G7733),"")</f>
        <v>0.19829196366945304</v>
      </c>
      <c r="J7733" s="2">
        <f>IFERROR(MIRR(B7733:G7733,Supuestos!$B$22,Supuestos!$B$22),"")</f>
        <v>0.1752853552460394</v>
      </c>
      <c r="K7733" s="6">
        <v>7229.942841220586</v>
      </c>
      <c r="L7733" s="6">
        <v>44756.16421860503</v>
      </c>
      <c r="M7733" s="6">
        <v>136743075.31479025</v>
      </c>
      <c r="N7733" s="6">
        <v>3496.943578030914</v>
      </c>
      <c r="O7733" s="6">
        <v>109886639.99552004</v>
      </c>
    </row>
    <row r="7734">
      <c r="A7734">
        <v>7730</v>
      </c>
      <c r="B7734" s="6">
        <v>-152888500.01757354</v>
      </c>
      <c r="C7734" s="6">
        <v>27537690.119362645</v>
      </c>
      <c r="D7734" s="6">
        <v>27360674.891693927</v>
      </c>
      <c r="E7734" s="6">
        <v>31550874.6034807</v>
      </c>
      <c r="F7734" s="6">
        <v>28156834.68499321</v>
      </c>
      <c r="G7734" s="6">
        <v>60979431.178361505</v>
      </c>
      <c r="H7734" s="6">
        <f>NPV(Supuestos!$B$22,C7734:G7734)+B7734</f>
        <v>-38041626.722330466</v>
      </c>
      <c r="I7734" s="2">
        <f>IFERROR(IRR(B7734:G7734),"")</f>
        <v>0.042314173315589856</v>
      </c>
      <c r="J7734" s="2">
        <f>IFERROR(MIRR(B7734:G7734,Supuestos!$B$22,Supuestos!$B$22),"")</f>
        <v>0.07659838147563947</v>
      </c>
      <c r="K7734" s="6">
        <v>7456.838251247577</v>
      </c>
      <c r="L7734" s="6">
        <v>35164.8394425398</v>
      </c>
      <c r="M7734" s="6">
        <v>131911018.42924471</v>
      </c>
      <c r="N7734" s="6">
        <v>3448.0142755123475</v>
      </c>
      <c r="O7734" s="6">
        <v>112870361.39971794</v>
      </c>
    </row>
    <row r="7735">
      <c r="A7735">
        <v>7731</v>
      </c>
      <c r="B7735" s="6">
        <v>-176405384.86195454</v>
      </c>
      <c r="C7735" s="6">
        <v>46441161.13496204</v>
      </c>
      <c r="D7735" s="6">
        <v>51717904.86777684</v>
      </c>
      <c r="E7735" s="6">
        <v>49762132.97551955</v>
      </c>
      <c r="F7735" s="6">
        <v>52235334.11136438</v>
      </c>
      <c r="G7735" s="6">
        <v>97188604.20563076</v>
      </c>
      <c r="H7735" s="6">
        <f>NPV(Supuestos!$B$22,C7735:G7735)+B7735</f>
        <v>19119973.229406364</v>
      </c>
      <c r="I7735" s="2">
        <f>IFERROR(IRR(B7735:G7735),"")</f>
        <v>0.17956348330341662</v>
      </c>
      <c r="J7735" s="2">
        <f>IFERROR(MIRR(B7735:G7735,Supuestos!$B$22,Supuestos!$B$22),"")</f>
        <v>0.1637055396344893</v>
      </c>
      <c r="K7735" s="6">
        <v>8192.91224690742</v>
      </c>
      <c r="L7735" s="6">
        <v>35446.60933190578</v>
      </c>
      <c r="M7735" s="6">
        <v>153172508.08541745</v>
      </c>
      <c r="N7735" s="6">
        <v>3473.5783616391323</v>
      </c>
      <c r="O7735" s="6">
        <v>106847110.20274462</v>
      </c>
    </row>
    <row r="7736">
      <c r="A7736">
        <v>7732</v>
      </c>
      <c r="B7736" s="6">
        <v>-181719547.29902932</v>
      </c>
      <c r="C7736" s="6">
        <v>47093232.15840936</v>
      </c>
      <c r="D7736" s="6">
        <v>42214936.62918277</v>
      </c>
      <c r="E7736" s="6">
        <v>46482571.15799226</v>
      </c>
      <c r="F7736" s="6">
        <v>56431510.87654132</v>
      </c>
      <c r="G7736" s="6">
        <v>94846455.0171023</v>
      </c>
      <c r="H7736" s="6">
        <f>NPV(Supuestos!$B$22,C7736:G7736)+B7736</f>
        <v>6120001.229268037</v>
      </c>
      <c r="I7736" s="2">
        <f>IFERROR(IRR(B7736:G7736),"")</f>
        <v>0.1523367905984003</v>
      </c>
      <c r="J7736" s="2">
        <f>IFERROR(MIRR(B7736:G7736,Supuestos!$B$22,Supuestos!$B$22),"")</f>
        <v>0.1475772478770121</v>
      </c>
      <c r="K7736" s="6">
        <v>7756.785065148668</v>
      </c>
      <c r="L7736" s="6">
        <v>37340.709203460225</v>
      </c>
      <c r="M7736" s="6">
        <v>158548038.86131254</v>
      </c>
      <c r="N7736" s="6">
        <v>3204.73132537057</v>
      </c>
      <c r="O7736" s="6">
        <v>110290917.26658218</v>
      </c>
    </row>
    <row r="7737">
      <c r="A7737">
        <v>7733</v>
      </c>
      <c r="B7737" s="6">
        <v>-176601370.95960364</v>
      </c>
      <c r="C7737" s="6">
        <v>66524366.751887135</v>
      </c>
      <c r="D7737" s="6">
        <v>63983359.40234645</v>
      </c>
      <c r="E7737" s="6">
        <v>50067248.97968319</v>
      </c>
      <c r="F7737" s="6">
        <v>64772739.36100452</v>
      </c>
      <c r="G7737" s="6">
        <v>109825613.68472902</v>
      </c>
      <c r="H7737" s="6">
        <f>NPV(Supuestos!$B$22,C7737:G7737)+B7737</f>
        <v>60171064.87474661</v>
      </c>
      <c r="I7737" s="2">
        <f>IFERROR(IRR(B7737:G7737),"")</f>
        <v>0.26474334641317765</v>
      </c>
      <c r="J7737" s="2">
        <f>IFERROR(MIRR(B7737:G7737,Supuestos!$B$22,Supuestos!$B$22),"")</f>
        <v>0.20884958464879322</v>
      </c>
      <c r="K7737" s="6">
        <v>8569.357724050113</v>
      </c>
      <c r="L7737" s="6">
        <v>37206.76587280365</v>
      </c>
      <c r="M7737" s="6">
        <v>151094324.0380809</v>
      </c>
      <c r="N7737" s="6">
        <v>3471.0678381845355</v>
      </c>
      <c r="O7737" s="6">
        <v>111333041.05515833</v>
      </c>
    </row>
    <row r="7738">
      <c r="A7738">
        <v>7734</v>
      </c>
      <c r="B7738" s="6">
        <v>-152484131.8416649</v>
      </c>
      <c r="C7738" s="6">
        <v>85962280.48344073</v>
      </c>
      <c r="D7738" s="6">
        <v>76266581.31883036</v>
      </c>
      <c r="E7738" s="6">
        <v>92648746.01000372</v>
      </c>
      <c r="F7738" s="6">
        <v>86325264.75685218</v>
      </c>
      <c r="G7738" s="6">
        <v>148636982.87824807</v>
      </c>
      <c r="H7738" s="6">
        <f>NPV(Supuestos!$B$22,C7738:G7738)+B7738</f>
        <v>172450177.72844338</v>
      </c>
      <c r="I7738" s="2">
        <f>IFERROR(IRR(B7738:G7738),"")</f>
        <v>0.5114137511085454</v>
      </c>
      <c r="J7738" s="2">
        <f>IFERROR(MIRR(B7738:G7738,Supuestos!$B$22,Supuestos!$B$22),"")</f>
        <v>0.32623057261311184</v>
      </c>
      <c r="K7738" s="6">
        <v>9006.886653480466</v>
      </c>
      <c r="L7738" s="6">
        <v>41340.75877682148</v>
      </c>
      <c r="M7738" s="6">
        <v>122696009.56392822</v>
      </c>
      <c r="N7738" s="6">
        <v>3369.0596538285413</v>
      </c>
      <c r="O7738" s="6">
        <v>112434516.70721841</v>
      </c>
    </row>
    <row r="7739">
      <c r="A7739">
        <v>7735</v>
      </c>
      <c r="B7739" s="6">
        <v>-174635413.79935274</v>
      </c>
      <c r="C7739" s="6">
        <v>59133897.306242585</v>
      </c>
      <c r="D7739" s="6">
        <v>68997997.08447708</v>
      </c>
      <c r="E7739" s="6">
        <v>48909829.26134456</v>
      </c>
      <c r="F7739" s="6">
        <v>55744036.69768903</v>
      </c>
      <c r="G7739" s="6">
        <v>109162299.31157884</v>
      </c>
      <c r="H7739" s="6">
        <f>NPV(Supuestos!$B$22,C7739:G7739)+B7739</f>
        <v>53041308.14427306</v>
      </c>
      <c r="I7739" s="2">
        <f>IFERROR(IRR(B7739:G7739),"")</f>
        <v>0.25123818450766694</v>
      </c>
      <c r="J7739" s="2">
        <f>IFERROR(MIRR(B7739:G7739,Supuestos!$B$22,Supuestos!$B$22),"")</f>
        <v>0.20210419797336732</v>
      </c>
      <c r="K7739" s="6">
        <v>8523.564581124432</v>
      </c>
      <c r="L7739" s="6">
        <v>36833.221010970665</v>
      </c>
      <c r="M7739" s="6">
        <v>149519386.75792572</v>
      </c>
      <c r="N7739" s="6">
        <v>3446.0490225193403</v>
      </c>
      <c r="O7739" s="6">
        <v>111933240.89959782</v>
      </c>
    </row>
    <row r="7740">
      <c r="A7740">
        <v>7736</v>
      </c>
      <c r="B7740" s="6">
        <v>-177461617.72404444</v>
      </c>
      <c r="C7740" s="6">
        <v>52160891.13437588</v>
      </c>
      <c r="D7740" s="6">
        <v>50807357.08763485</v>
      </c>
      <c r="E7740" s="6">
        <v>45816859.249922395</v>
      </c>
      <c r="F7740" s="6">
        <v>84119836.53246771</v>
      </c>
      <c r="G7740" s="6">
        <v>106682961.30705747</v>
      </c>
      <c r="H7740" s="6">
        <f>NPV(Supuestos!$B$22,C7740:G7740)+B7740</f>
        <v>43526719.65002832</v>
      </c>
      <c r="I7740" s="2">
        <f>IFERROR(IRR(B7740:G7740),"")</f>
        <v>0.2248357124124774</v>
      </c>
      <c r="J7740" s="2">
        <f>IFERROR(MIRR(B7740:G7740,Supuestos!$B$22,Supuestos!$B$22),"")</f>
        <v>0.19112635771769693</v>
      </c>
      <c r="K7740" s="6">
        <v>7586.48895574325</v>
      </c>
      <c r="L7740" s="6">
        <v>45909.94150098657</v>
      </c>
      <c r="M7740" s="6">
        <v>149597996.59156018</v>
      </c>
      <c r="N7740" s="6">
        <v>3489.607473897437</v>
      </c>
      <c r="O7740" s="6">
        <v>112038565.43771087</v>
      </c>
    </row>
    <row r="7741">
      <c r="A7741">
        <v>7737</v>
      </c>
      <c r="B7741" s="6">
        <v>-182550681.88282636</v>
      </c>
      <c r="C7741" s="6">
        <v>60659179.24527079</v>
      </c>
      <c r="D7741" s="6">
        <v>53005697.83862674</v>
      </c>
      <c r="E7741" s="6">
        <v>70988659.57465531</v>
      </c>
      <c r="F7741" s="6">
        <v>64069761.148232505</v>
      </c>
      <c r="G7741" s="6">
        <v>90652634.63213903</v>
      </c>
      <c r="H7741" s="6">
        <f>NPV(Supuestos!$B$22,C7741:G7741)+B7741</f>
        <v>44377190.690939404</v>
      </c>
      <c r="I7741" s="2">
        <f>IFERROR(IRR(B7741:G7741),"")</f>
        <v>0.23034377259184613</v>
      </c>
      <c r="J7741" s="2">
        <f>IFERROR(MIRR(B7741:G7741,Supuestos!$B$22,Supuestos!$B$22),"")</f>
        <v>0.1907092508858288</v>
      </c>
      <c r="K7741" s="6">
        <v>8057.277770781014</v>
      </c>
      <c r="L7741" s="6">
        <v>40221.336490500915</v>
      </c>
      <c r="M7741" s="6">
        <v>156624723.44954506</v>
      </c>
      <c r="N7741" s="6">
        <v>3517.3263096250594</v>
      </c>
      <c r="O7741" s="6">
        <v>108091329.09731413</v>
      </c>
    </row>
    <row r="7742">
      <c r="A7742">
        <v>7738</v>
      </c>
      <c r="B7742" s="6">
        <v>-166700288.83314937</v>
      </c>
      <c r="C7742" s="6">
        <v>69178662.14669566</v>
      </c>
      <c r="D7742" s="6">
        <v>67401615.48233822</v>
      </c>
      <c r="E7742" s="6">
        <v>63381358.99302244</v>
      </c>
      <c r="F7742" s="6">
        <v>74713186.0429521</v>
      </c>
      <c r="G7742" s="6">
        <v>110562603.72291431</v>
      </c>
      <c r="H7742" s="6">
        <f>NPV(Supuestos!$B$22,C7742:G7742)+B7742</f>
        <v>90285670.33543631</v>
      </c>
      <c r="I7742" s="2">
        <f>IFERROR(IRR(B7742:G7742),"")</f>
        <v>0.33245183380290566</v>
      </c>
      <c r="J7742" s="2">
        <f>IFERROR(MIRR(B7742:G7742,Supuestos!$B$22,Supuestos!$B$22),"")</f>
        <v>0.2430810901971816</v>
      </c>
      <c r="K7742" s="6">
        <v>8530.60568132058</v>
      </c>
      <c r="L7742" s="6">
        <v>36766.474012055274</v>
      </c>
      <c r="M7742" s="6">
        <v>141609065.46600023</v>
      </c>
      <c r="N7742" s="6">
        <v>3430.1687447975078</v>
      </c>
      <c r="O7742" s="6">
        <v>103564134.61886837</v>
      </c>
    </row>
    <row r="7743">
      <c r="A7743">
        <v>7739</v>
      </c>
      <c r="B7743" s="6">
        <v>-174072891.2030769</v>
      </c>
      <c r="C7743" s="6">
        <v>100560033.1820254</v>
      </c>
      <c r="D7743" s="6">
        <v>109386964.524157</v>
      </c>
      <c r="E7743" s="6">
        <v>97080837.88221675</v>
      </c>
      <c r="F7743" s="6">
        <v>110694647.58947834</v>
      </c>
      <c r="G7743" s="6">
        <v>135984095.19046494</v>
      </c>
      <c r="H7743" s="6">
        <f>NPV(Supuestos!$B$22,C7743:G7743)+B7743</f>
        <v>200000177.33996913</v>
      </c>
      <c r="I7743" s="2">
        <f>IFERROR(IRR(B7743:G7743),"")</f>
        <v>0.5373192121172709</v>
      </c>
      <c r="J7743" s="2">
        <f>IFERROR(MIRR(B7743:G7743,Supuestos!$B$22,Supuestos!$B$22),"")</f>
        <v>0.32846437097320447</v>
      </c>
      <c r="K7743" s="6">
        <v>8594.817958925172</v>
      </c>
      <c r="L7743" s="6">
        <v>46501.525201879704</v>
      </c>
      <c r="M7743" s="6">
        <v>142099119.68927473</v>
      </c>
      <c r="N7743" s="6">
        <v>3285.12926970919</v>
      </c>
      <c r="O7743" s="6">
        <v>113287643.10576463</v>
      </c>
    </row>
    <row r="7744">
      <c r="A7744">
        <v>7740</v>
      </c>
      <c r="B7744" s="6">
        <v>-167423800.0466293</v>
      </c>
      <c r="C7744" s="6">
        <v>73910353.11770552</v>
      </c>
      <c r="D7744" s="6">
        <v>73901638.47300857</v>
      </c>
      <c r="E7744" s="6">
        <v>81540512.27853559</v>
      </c>
      <c r="F7744" s="6">
        <v>70825948.02514423</v>
      </c>
      <c r="G7744" s="6">
        <v>118073318.28773075</v>
      </c>
      <c r="H7744" s="6">
        <f>NPV(Supuestos!$B$22,C7744:G7744)+B7744</f>
        <v>112570505.91670507</v>
      </c>
      <c r="I7744" s="2">
        <f>IFERROR(IRR(B7744:G7744),"")</f>
        <v>0.37701726697955346</v>
      </c>
      <c r="J7744" s="2">
        <f>IFERROR(MIRR(B7744:G7744,Supuestos!$B$22,Supuestos!$B$22),"")</f>
        <v>0.2634883802145642</v>
      </c>
      <c r="K7744" s="6">
        <v>8637.490734323499</v>
      </c>
      <c r="L7744" s="6">
        <v>40006.11914815383</v>
      </c>
      <c r="M7744" s="6">
        <v>139779601.36995566</v>
      </c>
      <c r="N7744" s="6">
        <v>3435.5661756669483</v>
      </c>
      <c r="O7744" s="6">
        <v>110121543.01212992</v>
      </c>
    </row>
    <row r="7745">
      <c r="A7745">
        <v>7741</v>
      </c>
      <c r="B7745" s="6">
        <v>-158511128.9282387</v>
      </c>
      <c r="C7745" s="6">
        <v>27191131.17274566</v>
      </c>
      <c r="D7745" s="6">
        <v>35467496.7868612</v>
      </c>
      <c r="E7745" s="6">
        <v>34345784.0563114</v>
      </c>
      <c r="F7745" s="6">
        <v>47433432.85935651</v>
      </c>
      <c r="G7745" s="6">
        <v>73514605.89482588</v>
      </c>
      <c r="H7745" s="6">
        <f>NPV(Supuestos!$B$22,C7745:G7745)+B7745</f>
        <v>-17920163.68668995</v>
      </c>
      <c r="I7745" s="2">
        <f>IFERROR(IRR(B7745:G7745),"")</f>
        <v>0.09866557078814035</v>
      </c>
      <c r="J7745" s="2">
        <f>IFERROR(MIRR(B7745:G7745,Supuestos!$B$22,Supuestos!$B$22),"")</f>
        <v>0.11297236775204156</v>
      </c>
      <c r="K7745" s="6">
        <v>8047.237215132952</v>
      </c>
      <c r="L7745" s="6">
        <v>33435.56300068548</v>
      </c>
      <c r="M7745" s="6">
        <v>136986016.3771956</v>
      </c>
      <c r="N7745" s="6">
        <v>3374.3613299292824</v>
      </c>
      <c r="O7745" s="6">
        <v>115447934.7495981</v>
      </c>
    </row>
    <row r="7746">
      <c r="A7746">
        <v>7742</v>
      </c>
      <c r="B7746" s="6">
        <v>-166083569.98345444</v>
      </c>
      <c r="C7746" s="6">
        <v>64228006.098418266</v>
      </c>
      <c r="D7746" s="6">
        <v>60568170.17798437</v>
      </c>
      <c r="E7746" s="6">
        <v>65504087.80915442</v>
      </c>
      <c r="F7746" s="6">
        <v>40069955.60591206</v>
      </c>
      <c r="G7746" s="6">
        <v>83759362.27467525</v>
      </c>
      <c r="H7746" s="6">
        <f>NPV(Supuestos!$B$22,C7746:G7746)+B7746</f>
        <v>48302038.46161286</v>
      </c>
      <c r="I7746" s="2">
        <f>IFERROR(IRR(B7746:G7746),"")</f>
        <v>0.2542504337460064</v>
      </c>
      <c r="J7746" s="2">
        <f>IFERROR(MIRR(B7746:G7746,Supuestos!$B$22,Supuestos!$B$22),"")</f>
        <v>0.19971652986373956</v>
      </c>
      <c r="K7746" s="6">
        <v>8537.352960801605</v>
      </c>
      <c r="L7746" s="6">
        <v>35618.084063142225</v>
      </c>
      <c r="M7746" s="6">
        <v>141756837.54869062</v>
      </c>
      <c r="N7746" s="6">
        <v>3434.180021006614</v>
      </c>
      <c r="O7746" s="6">
        <v>111543320.90140755</v>
      </c>
    </row>
    <row r="7747">
      <c r="A7747">
        <v>7743</v>
      </c>
      <c r="B7747" s="6">
        <v>-166886576.54943153</v>
      </c>
      <c r="C7747" s="6">
        <v>74113014.56323375</v>
      </c>
      <c r="D7747" s="6">
        <v>69075482.17532445</v>
      </c>
      <c r="E7747" s="6">
        <v>60843684.013336584</v>
      </c>
      <c r="F7747" s="6">
        <v>91107098.09798831</v>
      </c>
      <c r="G7747" s="6">
        <v>116488287.2126756</v>
      </c>
      <c r="H7747" s="6">
        <f>NPV(Supuestos!$B$22,C7747:G7747)+B7747</f>
        <v>106787015.98670593</v>
      </c>
      <c r="I7747" s="2">
        <f>IFERROR(IRR(B7747:G7747),"")</f>
        <v>0.36255588827786855</v>
      </c>
      <c r="J7747" s="2">
        <f>IFERROR(MIRR(B7747:G7747,Supuestos!$B$22,Supuestos!$B$22),"")</f>
        <v>0.2585403639853243</v>
      </c>
      <c r="K7747" s="6">
        <v>8006.151161361007</v>
      </c>
      <c r="L7747" s="6">
        <v>45279.88840041177</v>
      </c>
      <c r="M7747" s="6">
        <v>137885166.06117126</v>
      </c>
      <c r="N7747" s="6">
        <v>3324.816349117706</v>
      </c>
      <c r="O7747" s="6">
        <v>112832043.7894852</v>
      </c>
    </row>
    <row r="7748">
      <c r="A7748">
        <v>7744</v>
      </c>
      <c r="B7748" s="6">
        <v>-152085483.15526673</v>
      </c>
      <c r="C7748" s="6">
        <v>33376129.395171925</v>
      </c>
      <c r="D7748" s="6">
        <v>38177191.001076624</v>
      </c>
      <c r="E7748" s="6">
        <v>40474051.94490729</v>
      </c>
      <c r="F7748" s="6">
        <v>55277087.0663361</v>
      </c>
      <c r="G7748" s="6">
        <v>78218225.42212483</v>
      </c>
      <c r="H7748" s="6">
        <f>NPV(Supuestos!$B$22,C7748:G7748)+B7748</f>
        <v>7239332.6518926695</v>
      </c>
      <c r="I7748" s="2">
        <f>IFERROR(IRR(B7748:G7748),"")</f>
        <v>0.15696606180543676</v>
      </c>
      <c r="J7748" s="2">
        <f>IFERROR(MIRR(B7748:G7748,Supuestos!$B$22,Supuestos!$B$22),"")</f>
        <v>0.1506519664047008</v>
      </c>
      <c r="K7748" s="6">
        <v>7627.146460224632</v>
      </c>
      <c r="L7748" s="6">
        <v>39649.47681907154</v>
      </c>
      <c r="M7748" s="6">
        <v>127892493.81363952</v>
      </c>
      <c r="N7748" s="6">
        <v>3411.3415683309236</v>
      </c>
      <c r="O7748" s="6">
        <v>113924964.0163393</v>
      </c>
    </row>
    <row r="7749">
      <c r="A7749">
        <v>7745</v>
      </c>
      <c r="B7749" s="6">
        <v>-170412548.9698187</v>
      </c>
      <c r="C7749" s="6">
        <v>40989625.5358652</v>
      </c>
      <c r="D7749" s="6">
        <v>44734050.614501216</v>
      </c>
      <c r="E7749" s="6">
        <v>31624654.567311816</v>
      </c>
      <c r="F7749" s="6">
        <v>31345086.418463554</v>
      </c>
      <c r="G7749" s="6">
        <v>59985765.48292488</v>
      </c>
      <c r="H7749" s="6">
        <f>NPV(Supuestos!$B$22,C7749:G7749)+B7749</f>
        <v>-28976062.32847951</v>
      </c>
      <c r="I7749" s="2">
        <f>IFERROR(IRR(B7749:G7749),"")</f>
        <v>0.06886597242696532</v>
      </c>
      <c r="J7749" s="2">
        <f>IFERROR(MIRR(B7749:G7749,Supuestos!$B$22,Supuestos!$B$22),"")</f>
        <v>0.09828949278037102</v>
      </c>
      <c r="K7749" s="6">
        <v>7762.930623003405</v>
      </c>
      <c r="L7749" s="6">
        <v>34976.84025464977</v>
      </c>
      <c r="M7749" s="6">
        <v>148690726.2251212</v>
      </c>
      <c r="N7749" s="6">
        <v>3382.132828856508</v>
      </c>
      <c r="O7749" s="6">
        <v>115208560.07106943</v>
      </c>
    </row>
    <row r="7750">
      <c r="A7750">
        <v>7746</v>
      </c>
      <c r="B7750" s="6">
        <v>-180973888.05164564</v>
      </c>
      <c r="C7750" s="6">
        <v>60788540.93514763</v>
      </c>
      <c r="D7750" s="6">
        <v>62308420.254176795</v>
      </c>
      <c r="E7750" s="6">
        <v>42451304.66316812</v>
      </c>
      <c r="F7750" s="6">
        <v>51545876.06142329</v>
      </c>
      <c r="G7750" s="6">
        <v>74008769.6469793</v>
      </c>
      <c r="H7750" s="6">
        <f>NPV(Supuestos!$B$22,C7750:G7750)+B7750</f>
        <v>17904253.51773787</v>
      </c>
      <c r="I7750" s="2">
        <f>IFERROR(IRR(B7750:G7750),"")</f>
        <v>0.18015679395827003</v>
      </c>
      <c r="J7750" s="2">
        <f>IFERROR(MIRR(B7750:G7750,Supuestos!$B$22,Supuestos!$B$22),"")</f>
        <v>0.16171361325942746</v>
      </c>
      <c r="K7750" s="6">
        <v>7914.985486374812</v>
      </c>
      <c r="L7750" s="6">
        <v>37357.40967014268</v>
      </c>
      <c r="M7750" s="6">
        <v>157319219.62382665</v>
      </c>
      <c r="N7750" s="6">
        <v>3389.6212329777577</v>
      </c>
      <c r="O7750" s="6">
        <v>106392014.15401457</v>
      </c>
    </row>
    <row r="7751">
      <c r="A7751">
        <v>7747</v>
      </c>
      <c r="B7751" s="6">
        <v>-168076279.60095248</v>
      </c>
      <c r="C7751" s="6">
        <v>38379392.763765864</v>
      </c>
      <c r="D7751" s="6">
        <v>48799629.6720289</v>
      </c>
      <c r="E7751" s="6">
        <v>45314848.30071734</v>
      </c>
      <c r="F7751" s="6">
        <v>54256575.73875801</v>
      </c>
      <c r="G7751" s="6">
        <v>73777112.11890286</v>
      </c>
      <c r="H7751" s="6">
        <f>NPV(Supuestos!$B$22,C7751:G7751)+B7751</f>
        <v>4167585.294431813</v>
      </c>
      <c r="I7751" s="2">
        <f>IFERROR(IRR(B7751:G7751),"")</f>
        <v>0.14930175325513803</v>
      </c>
      <c r="J7751" s="2">
        <f>IFERROR(MIRR(B7751:G7751,Supuestos!$B$22,Supuestos!$B$22),"")</f>
        <v>0.145598189066104</v>
      </c>
      <c r="K7751" s="6">
        <v>8051.559995631757</v>
      </c>
      <c r="L7751" s="6">
        <v>34653.559397737146</v>
      </c>
      <c r="M7751" s="6">
        <v>145755062.59670693</v>
      </c>
      <c r="N7751" s="6">
        <v>3446.841646389415</v>
      </c>
      <c r="O7751" s="6">
        <v>106801976.91422959</v>
      </c>
    </row>
    <row r="7752">
      <c r="A7752">
        <v>7748</v>
      </c>
      <c r="B7752" s="6">
        <v>-162442510.6710123</v>
      </c>
      <c r="C7752" s="6">
        <v>67040981.4834445</v>
      </c>
      <c r="D7752" s="6">
        <v>69234416.80031975</v>
      </c>
      <c r="E7752" s="6">
        <v>66970244.65266122</v>
      </c>
      <c r="F7752" s="6">
        <v>83327569.81803131</v>
      </c>
      <c r="G7752" s="6">
        <v>117884077.55900802</v>
      </c>
      <c r="H7752" s="6">
        <f>NPV(Supuestos!$B$22,C7752:G7752)+B7752</f>
        <v>105403917.53884315</v>
      </c>
      <c r="I7752" s="2">
        <f>IFERROR(IRR(B7752:G7752),"")</f>
        <v>0.3619206560112559</v>
      </c>
      <c r="J7752" s="2">
        <f>IFERROR(MIRR(B7752:G7752,Supuestos!$B$22,Supuestos!$B$22),"")</f>
        <v>0.25991743130838785</v>
      </c>
      <c r="K7752" s="6">
        <v>8581.603569232539</v>
      </c>
      <c r="L7752" s="6">
        <v>38782.29936776404</v>
      </c>
      <c r="M7752" s="6">
        <v>135817365.1768164</v>
      </c>
      <c r="N7752" s="6">
        <v>3381.9426928646863</v>
      </c>
      <c r="O7752" s="6">
        <v>106530314.6342903</v>
      </c>
    </row>
    <row r="7753">
      <c r="A7753">
        <v>7749</v>
      </c>
      <c r="B7753" s="6">
        <v>-150320146.02983883</v>
      </c>
      <c r="C7753" s="6">
        <v>44062623.18714279</v>
      </c>
      <c r="D7753" s="6">
        <v>35827877.20661704</v>
      </c>
      <c r="E7753" s="6">
        <v>37733309.15400818</v>
      </c>
      <c r="F7753" s="6">
        <v>38511016.32203072</v>
      </c>
      <c r="G7753" s="6">
        <v>78620235.63334115</v>
      </c>
      <c r="H7753" s="6">
        <f>NPV(Supuestos!$B$22,C7753:G7753)+B7753</f>
        <v>5003074.832343496</v>
      </c>
      <c r="I7753" s="2">
        <f>IFERROR(IRR(B7753:G7753),"")</f>
        <v>0.15257545581990523</v>
      </c>
      <c r="J7753" s="2">
        <f>IFERROR(MIRR(B7753:G7753,Supuestos!$B$22,Supuestos!$B$22),"")</f>
        <v>0.14748942292099487</v>
      </c>
      <c r="K7753" s="6">
        <v>8094.140864435886</v>
      </c>
      <c r="L7753" s="6">
        <v>33402.69457507338</v>
      </c>
      <c r="M7753" s="6">
        <v>128690856.81844905</v>
      </c>
      <c r="N7753" s="6">
        <v>3515.2903581658998</v>
      </c>
      <c r="O7753" s="6">
        <v>105711804.72717637</v>
      </c>
    </row>
    <row r="7754">
      <c r="A7754">
        <v>7750</v>
      </c>
      <c r="B7754" s="6">
        <v>-172329046.15311453</v>
      </c>
      <c r="C7754" s="6">
        <v>58376829.03948015</v>
      </c>
      <c r="D7754" s="6">
        <v>44247250.183642045</v>
      </c>
      <c r="E7754" s="6">
        <v>35135251.033348545</v>
      </c>
      <c r="F7754" s="6">
        <v>66161987.50528991</v>
      </c>
      <c r="G7754" s="6">
        <v>89529832.4521054</v>
      </c>
      <c r="H7754" s="6">
        <f>NPV(Supuestos!$B$22,C7754:G7754)+B7754</f>
        <v>22313011.93539411</v>
      </c>
      <c r="I7754" s="2">
        <f>IFERROR(IRR(B7754:G7754),"")</f>
        <v>0.18839750031288255</v>
      </c>
      <c r="J7754" s="2">
        <f>IFERROR(MIRR(B7754:G7754,Supuestos!$B$22,Supuestos!$B$22),"")</f>
        <v>0.16810125923550023</v>
      </c>
      <c r="K7754" s="6">
        <v>7459.430976017528</v>
      </c>
      <c r="L7754" s="6">
        <v>42001.04883353033</v>
      </c>
      <c r="M7754" s="6">
        <v>147264732.17758965</v>
      </c>
      <c r="N7754" s="6">
        <v>3388.4532970997193</v>
      </c>
      <c r="O7754" s="6">
        <v>110332517.7429514</v>
      </c>
    </row>
    <row r="7755">
      <c r="A7755">
        <v>7751</v>
      </c>
      <c r="B7755" s="6">
        <v>-164634133.04137757</v>
      </c>
      <c r="C7755" s="6">
        <v>80664936.63352004</v>
      </c>
      <c r="D7755" s="6">
        <v>86437653.20807011</v>
      </c>
      <c r="E7755" s="6">
        <v>80714094.99263036</v>
      </c>
      <c r="F7755" s="6">
        <v>82281230.46466088</v>
      </c>
      <c r="G7755" s="6">
        <v>121325854.60647757</v>
      </c>
      <c r="H7755" s="6">
        <f>NPV(Supuestos!$B$22,C7755:G7755)+B7755</f>
        <v>138845206.57580748</v>
      </c>
      <c r="I7755" s="2">
        <f>IFERROR(IRR(B7755:G7755),"")</f>
        <v>0.43576020215016853</v>
      </c>
      <c r="J7755" s="2">
        <f>IFERROR(MIRR(B7755:G7755,Supuestos!$B$22,Supuestos!$B$22),"")</f>
        <v>0.28832875801437474</v>
      </c>
      <c r="K7755" s="6">
        <v>8884.331429588705</v>
      </c>
      <c r="L7755" s="6">
        <v>37478.917081232124</v>
      </c>
      <c r="M7755" s="6">
        <v>137996123.3636384</v>
      </c>
      <c r="N7755" s="6">
        <v>3230.739790045967</v>
      </c>
      <c r="O7755" s="6">
        <v>107091724.55610706</v>
      </c>
    </row>
    <row r="7756">
      <c r="A7756">
        <v>7752</v>
      </c>
      <c r="B7756" s="6">
        <v>-166870945.65016532</v>
      </c>
      <c r="C7756" s="6">
        <v>76871569.41698462</v>
      </c>
      <c r="D7756" s="6">
        <v>71706757.71833466</v>
      </c>
      <c r="E7756" s="6">
        <v>95245470.22433667</v>
      </c>
      <c r="F7756" s="6">
        <v>100677368.89355195</v>
      </c>
      <c r="G7756" s="6">
        <v>134728486.13732252</v>
      </c>
      <c r="H7756" s="6">
        <f>NPV(Supuestos!$B$22,C7756:G7756)+B7756</f>
        <v>149607095.0733998</v>
      </c>
      <c r="I7756" s="2">
        <f>IFERROR(IRR(B7756:G7756),"")</f>
        <v>0.4337746447096989</v>
      </c>
      <c r="J7756" s="2">
        <f>IFERROR(MIRR(B7756:G7756,Supuestos!$B$22,Supuestos!$B$22),"")</f>
        <v>0.2956790067763555</v>
      </c>
      <c r="K7756" s="6">
        <v>8376.793409320142</v>
      </c>
      <c r="L7756" s="6">
        <v>44553.589719070376</v>
      </c>
      <c r="M7756" s="6">
        <v>137013648.31254435</v>
      </c>
      <c r="N7756" s="6">
        <v>3359.74437383314</v>
      </c>
      <c r="O7756" s="6">
        <v>105409372.97986646</v>
      </c>
    </row>
    <row r="7757">
      <c r="A7757">
        <v>7753</v>
      </c>
      <c r="B7757" s="6">
        <v>-166463483.57055634</v>
      </c>
      <c r="C7757" s="6">
        <v>78473365.72070332</v>
      </c>
      <c r="D7757" s="6">
        <v>75633458.83416432</v>
      </c>
      <c r="E7757" s="6">
        <v>77280495.3903633</v>
      </c>
      <c r="F7757" s="6">
        <v>67569736.83540633</v>
      </c>
      <c r="G7757" s="6">
        <v>124549424.70618957</v>
      </c>
      <c r="H7757" s="6">
        <f>NPV(Supuestos!$B$22,C7757:G7757)+B7757</f>
        <v>117426202.8183949</v>
      </c>
      <c r="I7757" s="2">
        <f>IFERROR(IRR(B7757:G7757),"")</f>
        <v>0.3900581590751</v>
      </c>
      <c r="J7757" s="2">
        <f>IFERROR(MIRR(B7757:G7757,Supuestos!$B$22,Supuestos!$B$22),"")</f>
        <v>0.2684430656115042</v>
      </c>
      <c r="K7757" s="6">
        <v>8953.01887717527</v>
      </c>
      <c r="L7757" s="6">
        <v>38705.39380668281</v>
      </c>
      <c r="M7757" s="6">
        <v>138741073.85857764</v>
      </c>
      <c r="N7757" s="6">
        <v>3406.018881623944</v>
      </c>
      <c r="O7757" s="6">
        <v>112708126.00341511</v>
      </c>
    </row>
    <row r="7758">
      <c r="A7758">
        <v>7754</v>
      </c>
      <c r="B7758" s="6">
        <v>-155624062.85460415</v>
      </c>
      <c r="C7758" s="6">
        <v>37961937.34297527</v>
      </c>
      <c r="D7758" s="6">
        <v>32740715.96017933</v>
      </c>
      <c r="E7758" s="6">
        <v>40816719.74015435</v>
      </c>
      <c r="F7758" s="6">
        <v>40295095.42024644</v>
      </c>
      <c r="G7758" s="6">
        <v>94792762.37724584</v>
      </c>
      <c r="H7758" s="6">
        <f>NPV(Supuestos!$B$22,C7758:G7758)+B7758</f>
        <v>3509244.842650719</v>
      </c>
      <c r="I7758" s="2">
        <f>IFERROR(IRR(B7758:G7758),"")</f>
        <v>0.14801290082419843</v>
      </c>
      <c r="J7758" s="2">
        <f>IFERROR(MIRR(B7758:G7758,Supuestos!$B$22,Supuestos!$B$22),"")</f>
        <v>0.14509553036318512</v>
      </c>
      <c r="K7758" s="6">
        <v>7402.035928983602</v>
      </c>
      <c r="L7758" s="6">
        <v>40165.11791952164</v>
      </c>
      <c r="M7758" s="6">
        <v>131839771.18003118</v>
      </c>
      <c r="N7758" s="6">
        <v>3438.4198683003583</v>
      </c>
      <c r="O7758" s="6">
        <v>107466188.71682745</v>
      </c>
    </row>
    <row r="7759">
      <c r="A7759">
        <v>7755</v>
      </c>
      <c r="B7759" s="6">
        <v>-149872599.5602656</v>
      </c>
      <c r="C7759" s="6">
        <v>35095968.07202345</v>
      </c>
      <c r="D7759" s="6">
        <v>40927983.334784426</v>
      </c>
      <c r="E7759" s="6">
        <v>41133532.16586228</v>
      </c>
      <c r="F7759" s="6">
        <v>47886798.51005497</v>
      </c>
      <c r="G7759" s="6">
        <v>81131050.79613043</v>
      </c>
      <c r="H7759" s="6">
        <f>NPV(Supuestos!$B$22,C7759:G7759)+B7759</f>
        <v>10659808.533943024</v>
      </c>
      <c r="I7759" s="2">
        <f>IFERROR(IRR(B7759:G7759),"")</f>
        <v>0.16556877052771457</v>
      </c>
      <c r="J7759" s="2">
        <f>IFERROR(MIRR(B7759:G7759,Supuestos!$B$22,Supuestos!$B$22),"")</f>
        <v>0.15577407161928725</v>
      </c>
      <c r="K7759" s="6">
        <v>8097.760755062905</v>
      </c>
      <c r="L7759" s="6">
        <v>33630.500655082134</v>
      </c>
      <c r="M7759" s="6">
        <v>128086059.69003828</v>
      </c>
      <c r="N7759" s="6">
        <v>3475.315831477443</v>
      </c>
      <c r="O7759" s="6">
        <v>108167278.50221789</v>
      </c>
    </row>
    <row r="7760">
      <c r="A7760">
        <v>7756</v>
      </c>
      <c r="B7760" s="6">
        <v>-160884071.3008634</v>
      </c>
      <c r="C7760" s="6">
        <v>71444468.83832823</v>
      </c>
      <c r="D7760" s="6">
        <v>71052951.78345054</v>
      </c>
      <c r="E7760" s="6">
        <v>58506000.42866868</v>
      </c>
      <c r="F7760" s="6">
        <v>84153605.16362713</v>
      </c>
      <c r="G7760" s="6">
        <v>125678357.40809579</v>
      </c>
      <c r="H7760" s="6">
        <f>NPV(Supuestos!$B$22,C7760:G7760)+B7760</f>
        <v>111048428.92796977</v>
      </c>
      <c r="I7760" s="2">
        <f>IFERROR(IRR(B7760:G7760),"")</f>
        <v>0.37591518842117544</v>
      </c>
      <c r="J7760" s="2">
        <f>IFERROR(MIRR(B7760:G7760,Supuestos!$B$22,Supuestos!$B$22),"")</f>
        <v>0.26617712994488074</v>
      </c>
      <c r="K7760" s="6">
        <v>8390.27962638892</v>
      </c>
      <c r="L7760" s="6">
        <v>40645.77272011417</v>
      </c>
      <c r="M7760" s="6">
        <v>133601719.40067069</v>
      </c>
      <c r="N7760" s="6">
        <v>3275.3759692423046</v>
      </c>
      <c r="O7760" s="6">
        <v>114254842.31287044</v>
      </c>
    </row>
    <row r="7761">
      <c r="A7761">
        <v>7757</v>
      </c>
      <c r="B7761" s="6">
        <v>-180974993.2179746</v>
      </c>
      <c r="C7761" s="6">
        <v>57480620.82041066</v>
      </c>
      <c r="D7761" s="6">
        <v>75423938.2223224</v>
      </c>
      <c r="E7761" s="6">
        <v>83493370.44837946</v>
      </c>
      <c r="F7761" s="6">
        <v>100662788.39925323</v>
      </c>
      <c r="G7761" s="6">
        <v>116828737.38603309</v>
      </c>
      <c r="H7761" s="6">
        <f>NPV(Supuestos!$B$22,C7761:G7761)+B7761</f>
        <v>104116159.1400123</v>
      </c>
      <c r="I7761" s="2">
        <f>IFERROR(IRR(B7761:G7761),"")</f>
        <v>0.33162915380229435</v>
      </c>
      <c r="J7761" s="2">
        <f>IFERROR(MIRR(B7761:G7761,Supuestos!$B$22,Supuestos!$B$22),"")</f>
        <v>0.24846935160074657</v>
      </c>
      <c r="K7761" s="6">
        <v>8582.643894619105</v>
      </c>
      <c r="L7761" s="6">
        <v>40964.70403680713</v>
      </c>
      <c r="M7761" s="6">
        <v>152848155.8582641</v>
      </c>
      <c r="N7761" s="6">
        <v>3416.3779959082603</v>
      </c>
      <c r="O7761" s="6">
        <v>111056078.26376224</v>
      </c>
    </row>
    <row r="7762">
      <c r="A7762">
        <v>7758</v>
      </c>
      <c r="B7762" s="6">
        <v>-187737031.4398796</v>
      </c>
      <c r="C7762" s="6">
        <v>58006727.54145305</v>
      </c>
      <c r="D7762" s="6">
        <v>54016393.89461915</v>
      </c>
      <c r="E7762" s="6">
        <v>64566588.21210815</v>
      </c>
      <c r="F7762" s="6">
        <v>51975331.09579475</v>
      </c>
      <c r="G7762" s="6">
        <v>117405520.50865732</v>
      </c>
      <c r="H7762" s="6">
        <f>NPV(Supuestos!$B$22,C7762:G7762)+B7762</f>
        <v>40040848.769872755</v>
      </c>
      <c r="I7762" s="2">
        <f>IFERROR(IRR(B7762:G7762),"")</f>
        <v>0.2167536734494685</v>
      </c>
      <c r="J7762" s="2">
        <f>IFERROR(MIRR(B7762:G7762,Supuestos!$B$22,Supuestos!$B$22),"")</f>
        <v>0.18494221343628436</v>
      </c>
      <c r="K7762" s="6">
        <v>7841.1554249631145</v>
      </c>
      <c r="L7762" s="6">
        <v>42759.35565446626</v>
      </c>
      <c r="M7762" s="6">
        <v>160914411.15524396</v>
      </c>
      <c r="N7762" s="6">
        <v>3444.923077803105</v>
      </c>
      <c r="O7762" s="6">
        <v>113464863.55198331</v>
      </c>
    </row>
    <row r="7763">
      <c r="A7763">
        <v>7759</v>
      </c>
      <c r="B7763" s="6">
        <v>-187540430.19180945</v>
      </c>
      <c r="C7763" s="6">
        <v>57809373.33034901</v>
      </c>
      <c r="D7763" s="6">
        <v>41253686.71501359</v>
      </c>
      <c r="E7763" s="6">
        <v>49735145.45023061</v>
      </c>
      <c r="F7763" s="6">
        <v>65766326.26818989</v>
      </c>
      <c r="G7763" s="6">
        <v>93908928.32212509</v>
      </c>
      <c r="H7763" s="6">
        <f>NPV(Supuestos!$B$22,C7763:G7763)+B7763</f>
        <v>16195024.676331304</v>
      </c>
      <c r="I7763" s="2">
        <f>IFERROR(IRR(B7763:G7763),"")</f>
        <v>0.17208249478635912</v>
      </c>
      <c r="J7763" s="2">
        <f>IFERROR(MIRR(B7763:G7763,Supuestos!$B$22,Supuestos!$B$22),"")</f>
        <v>0.15904204993431326</v>
      </c>
      <c r="K7763" s="6">
        <v>7547.442978130318</v>
      </c>
      <c r="L7763" s="6">
        <v>41885.88542281191</v>
      </c>
      <c r="M7763" s="6">
        <v>162249923.64643562</v>
      </c>
      <c r="N7763" s="6">
        <v>3448.9258257982633</v>
      </c>
      <c r="O7763" s="6">
        <v>106475309.99183422</v>
      </c>
    </row>
    <row r="7764">
      <c r="A7764">
        <v>7760</v>
      </c>
      <c r="B7764" s="6">
        <v>-189307079.05112213</v>
      </c>
      <c r="C7764" s="6">
        <v>52542312.38046296</v>
      </c>
      <c r="D7764" s="6">
        <v>57031595.774518296</v>
      </c>
      <c r="E7764" s="6">
        <v>67702153.66191703</v>
      </c>
      <c r="F7764" s="6">
        <v>63383109.52807449</v>
      </c>
      <c r="G7764" s="6">
        <v>97152671.250569</v>
      </c>
      <c r="H7764" s="6">
        <f>NPV(Supuestos!$B$22,C7764:G7764)+B7764</f>
        <v>34349597.18006376</v>
      </c>
      <c r="I7764" s="2">
        <f>IFERROR(IRR(B7764:G7764),"")</f>
        <v>0.20625304654476462</v>
      </c>
      <c r="J7764" s="2">
        <f>IFERROR(MIRR(B7764:G7764,Supuestos!$B$22,Supuestos!$B$22),"")</f>
        <v>0.17865812342003262</v>
      </c>
      <c r="K7764" s="6">
        <v>7954.236549814859</v>
      </c>
      <c r="L7764" s="6">
        <v>39047.624048774174</v>
      </c>
      <c r="M7764" s="6">
        <v>164459555.979747</v>
      </c>
      <c r="N7764" s="6">
        <v>3214.0040180645883</v>
      </c>
      <c r="O7764" s="6">
        <v>110868199.78342982</v>
      </c>
    </row>
    <row r="7765">
      <c r="A7765">
        <v>7761</v>
      </c>
      <c r="B7765" s="6">
        <v>-161173138.9105221</v>
      </c>
      <c r="C7765" s="6">
        <v>65662849.53672686</v>
      </c>
      <c r="D7765" s="6">
        <v>59048839.4039197</v>
      </c>
      <c r="E7765" s="6">
        <v>74337112.5358077</v>
      </c>
      <c r="F7765" s="6">
        <v>76248826.35533112</v>
      </c>
      <c r="G7765" s="6">
        <v>99510782.08948193</v>
      </c>
      <c r="H7765" s="6">
        <f>NPV(Supuestos!$B$22,C7765:G7765)+B7765</f>
        <v>88865658.22554654</v>
      </c>
      <c r="I7765" s="2">
        <f>IFERROR(IRR(B7765:G7765),"")</f>
        <v>0.33456101072305433</v>
      </c>
      <c r="J7765" s="2">
        <f>IFERROR(MIRR(B7765:G7765,Supuestos!$B$22,Supuestos!$B$22),"")</f>
        <v>0.24465159136072256</v>
      </c>
      <c r="K7765" s="6">
        <v>8466.321060867265</v>
      </c>
      <c r="L7765" s="6">
        <v>39115.44508965387</v>
      </c>
      <c r="M7765" s="6">
        <v>134680025.58510342</v>
      </c>
      <c r="N7765" s="6">
        <v>3425.8325512210527</v>
      </c>
      <c r="O7765" s="6">
        <v>107946470.2378437</v>
      </c>
    </row>
    <row r="7766">
      <c r="A7766">
        <v>7762</v>
      </c>
      <c r="B7766" s="6">
        <v>-165888032.63571396</v>
      </c>
      <c r="C7766" s="6">
        <v>29706137.750125457</v>
      </c>
      <c r="D7766" s="6">
        <v>34993412.42371448</v>
      </c>
      <c r="E7766" s="6">
        <v>48142775.35528584</v>
      </c>
      <c r="F7766" s="6">
        <v>62834551.64480762</v>
      </c>
      <c r="G7766" s="6">
        <v>74457341.80789691</v>
      </c>
      <c r="H7766" s="6">
        <f>NPV(Supuestos!$B$22,C7766:G7766)+B7766</f>
        <v>-4534811.486441888</v>
      </c>
      <c r="I7766" s="2">
        <f>IFERROR(IRR(B7766:G7766),"")</f>
        <v>0.13025453727136466</v>
      </c>
      <c r="J7766" s="2">
        <f>IFERROR(MIRR(B7766:G7766,Supuestos!$B$22,Supuestos!$B$22),"")</f>
        <v>0.13369796734108252</v>
      </c>
      <c r="K7766" s="6">
        <v>7654.57081864728</v>
      </c>
      <c r="L7766" s="6">
        <v>39290.60915753306</v>
      </c>
      <c r="M7766" s="6">
        <v>141827812.6113837</v>
      </c>
      <c r="N7766" s="6">
        <v>3513.6130219325423</v>
      </c>
      <c r="O7766" s="6">
        <v>114323477.67060165</v>
      </c>
    </row>
    <row r="7767">
      <c r="A7767">
        <v>7763</v>
      </c>
      <c r="B7767" s="6">
        <v>-166799800.55927974</v>
      </c>
      <c r="C7767" s="6">
        <v>59289666.27089433</v>
      </c>
      <c r="D7767" s="6">
        <v>92419353.10783026</v>
      </c>
      <c r="E7767" s="6">
        <v>84146318.45390706</v>
      </c>
      <c r="F7767" s="6">
        <v>79298491.99919462</v>
      </c>
      <c r="G7767" s="6">
        <v>145498760.56545845</v>
      </c>
      <c r="H7767" s="6">
        <f>NPV(Supuestos!$B$22,C7767:G7767)+B7767</f>
        <v>135637308.07288417</v>
      </c>
      <c r="I7767" s="2">
        <f>IFERROR(IRR(B7767:G7767),"")</f>
        <v>0.40335236171648964</v>
      </c>
      <c r="J7767" s="2">
        <f>IFERROR(MIRR(B7767:G7767,Supuestos!$B$22,Supuestos!$B$22),"")</f>
        <v>0.28408200963533625</v>
      </c>
      <c r="K7767" s="6">
        <v>8281.92865311319</v>
      </c>
      <c r="L7767" s="6">
        <v>42832.41878055842</v>
      </c>
      <c r="M7767" s="6">
        <v>138420997.64881173</v>
      </c>
      <c r="N7767" s="6">
        <v>3318.5672817130885</v>
      </c>
      <c r="O7767" s="6">
        <v>108010379.72528292</v>
      </c>
    </row>
    <row r="7768">
      <c r="A7768">
        <v>7764</v>
      </c>
      <c r="B7768" s="6">
        <v>-178406991.00882336</v>
      </c>
      <c r="C7768" s="6">
        <v>56213672.66032561</v>
      </c>
      <c r="D7768" s="6">
        <v>46402967.50266562</v>
      </c>
      <c r="E7768" s="6">
        <v>46038607.70028646</v>
      </c>
      <c r="F7768" s="6">
        <v>52289865.69203044</v>
      </c>
      <c r="G7768" s="6">
        <v>87370330.08212174</v>
      </c>
      <c r="H7768" s="6">
        <f>NPV(Supuestos!$B$22,C7768:G7768)+B7768</f>
        <v>14020783.550171804</v>
      </c>
      <c r="I7768" s="2">
        <f>IFERROR(IRR(B7768:G7768),"")</f>
        <v>0.17008464149568095</v>
      </c>
      <c r="J7768" s="2">
        <f>IFERROR(MIRR(B7768:G7768,Supuestos!$B$22,Supuestos!$B$22),"")</f>
        <v>0.15738014863627292</v>
      </c>
      <c r="K7768" s="6">
        <v>7477.456101900731</v>
      </c>
      <c r="L7768" s="6">
        <v>42277.41319154515</v>
      </c>
      <c r="M7768" s="6">
        <v>153116790.90948755</v>
      </c>
      <c r="N7768" s="6">
        <v>3451.852072837452</v>
      </c>
      <c r="O7768" s="6">
        <v>106284950.97866566</v>
      </c>
    </row>
    <row r="7769">
      <c r="A7769">
        <v>7765</v>
      </c>
      <c r="B7769" s="6">
        <v>-191015378.7404871</v>
      </c>
      <c r="C7769" s="6">
        <v>78763438.92515774</v>
      </c>
      <c r="D7769" s="6">
        <v>82217634.40123099</v>
      </c>
      <c r="E7769" s="6">
        <v>81593334.41802679</v>
      </c>
      <c r="F7769" s="6">
        <v>76510872.59665352</v>
      </c>
      <c r="G7769" s="6">
        <v>143417614.45683092</v>
      </c>
      <c r="H7769" s="6">
        <f>NPV(Supuestos!$B$22,C7769:G7769)+B7769</f>
        <v>116199527.27725461</v>
      </c>
      <c r="I7769" s="2">
        <f>IFERROR(IRR(B7769:G7769),"")</f>
        <v>0.3516849537411699</v>
      </c>
      <c r="J7769" s="2">
        <f>IFERROR(MIRR(B7769:G7769,Supuestos!$B$22,Supuestos!$B$22),"")</f>
        <v>0.2536596307204111</v>
      </c>
      <c r="K7769" s="6">
        <v>8205.063543891309</v>
      </c>
      <c r="L7769" s="6">
        <v>44488.09633476182</v>
      </c>
      <c r="M7769" s="6">
        <v>161813166.1506088</v>
      </c>
      <c r="N7769" s="6">
        <v>3250.6306123298905</v>
      </c>
      <c r="O7769" s="6">
        <v>111039455.8781898</v>
      </c>
    </row>
    <row r="7770">
      <c r="A7770">
        <v>7766</v>
      </c>
      <c r="B7770" s="6">
        <v>-175009183.43522862</v>
      </c>
      <c r="C7770" s="6">
        <v>97158177.11645721</v>
      </c>
      <c r="D7770" s="6">
        <v>88924625.26465318</v>
      </c>
      <c r="E7770" s="6">
        <v>77080805.44556995</v>
      </c>
      <c r="F7770" s="6">
        <v>86338579.8787939</v>
      </c>
      <c r="G7770" s="6">
        <v>143998725.13003242</v>
      </c>
      <c r="H7770" s="6">
        <f>NPV(Supuestos!$B$22,C7770:G7770)+B7770</f>
        <v>156577043.32645315</v>
      </c>
      <c r="I7770" s="2">
        <f>IFERROR(IRR(B7770:G7770),"")</f>
        <v>0.4554977811569559</v>
      </c>
      <c r="J7770" s="2">
        <f>IFERROR(MIRR(B7770:G7770,Supuestos!$B$22,Supuestos!$B$22),"")</f>
        <v>0.2954241233129389</v>
      </c>
      <c r="K7770" s="6">
        <v>8917.876283213882</v>
      </c>
      <c r="L7770" s="6">
        <v>41441.72399377798</v>
      </c>
      <c r="M7770" s="6">
        <v>145443410.03205994</v>
      </c>
      <c r="N7770" s="6">
        <v>3397.0293796621263</v>
      </c>
      <c r="O7770" s="6">
        <v>107868132.88470192</v>
      </c>
    </row>
    <row r="7771">
      <c r="A7771">
        <v>7767</v>
      </c>
      <c r="B7771" s="6">
        <v>-163235792.28308162</v>
      </c>
      <c r="C7771" s="6">
        <v>69060055.34034011</v>
      </c>
      <c r="D7771" s="6">
        <v>70884082.93414694</v>
      </c>
      <c r="E7771" s="6">
        <v>73041574.66956271</v>
      </c>
      <c r="F7771" s="6">
        <v>54278284.64457314</v>
      </c>
      <c r="G7771" s="6">
        <v>101295055.14725015</v>
      </c>
      <c r="H7771" s="6">
        <f>NPV(Supuestos!$B$22,C7771:G7771)+B7771</f>
        <v>85933765.45883472</v>
      </c>
      <c r="I7771" s="2">
        <f>IFERROR(IRR(B7771:G7771),"")</f>
        <v>0.3348151159977348</v>
      </c>
      <c r="J7771" s="2">
        <f>IFERROR(MIRR(B7771:G7771,Supuestos!$B$22,Supuestos!$B$22),"")</f>
        <v>0.24062568808257412</v>
      </c>
      <c r="K7771" s="6">
        <v>8844.589583469142</v>
      </c>
      <c r="L7771" s="6">
        <v>37621.894932827454</v>
      </c>
      <c r="M7771" s="6">
        <v>136615774.6804211</v>
      </c>
      <c r="N7771" s="6">
        <v>3509.209401998669</v>
      </c>
      <c r="O7771" s="6">
        <v>113385130.02053948</v>
      </c>
    </row>
    <row r="7772">
      <c r="A7772">
        <v>7768</v>
      </c>
      <c r="B7772" s="6">
        <v>-175331362.8352583</v>
      </c>
      <c r="C7772" s="6">
        <v>56496793.55316037</v>
      </c>
      <c r="D7772" s="6">
        <v>53412931.49480188</v>
      </c>
      <c r="E7772" s="6">
        <v>63085396.54485147</v>
      </c>
      <c r="F7772" s="6">
        <v>74804951.58428751</v>
      </c>
      <c r="G7772" s="6">
        <v>97954893.54440805</v>
      </c>
      <c r="H7772" s="6">
        <f>NPV(Supuestos!$B$22,C7772:G7772)+B7772</f>
        <v>53072828.85294532</v>
      </c>
      <c r="I7772" s="2">
        <f>IFERROR(IRR(B7772:G7772),"")</f>
        <v>0.2476998594400492</v>
      </c>
      <c r="J7772" s="2">
        <f>IFERROR(MIRR(B7772:G7772,Supuestos!$B$22,Supuestos!$B$22),"")</f>
        <v>0.2019149677717671</v>
      </c>
      <c r="K7772" s="6">
        <v>8125.929603643253</v>
      </c>
      <c r="L7772" s="6">
        <v>39502.262707209986</v>
      </c>
      <c r="M7772" s="6">
        <v>149651954.35978547</v>
      </c>
      <c r="N7772" s="6">
        <v>3459.6276277986667</v>
      </c>
      <c r="O7772" s="6">
        <v>112221327.12727584</v>
      </c>
    </row>
    <row r="7773">
      <c r="A7773">
        <v>7769</v>
      </c>
      <c r="B7773" s="6">
        <v>-166868642.1085433</v>
      </c>
      <c r="C7773" s="6">
        <v>41907853.65340272</v>
      </c>
      <c r="D7773" s="6">
        <v>60712395.81945577</v>
      </c>
      <c r="E7773" s="6">
        <v>44682210.0496414</v>
      </c>
      <c r="F7773" s="6">
        <v>47254801.930836126</v>
      </c>
      <c r="G7773" s="6">
        <v>95473707.82629724</v>
      </c>
      <c r="H7773" s="6">
        <f>NPV(Supuestos!$B$22,C7773:G7773)+B7773</f>
        <v>24332757.59869708</v>
      </c>
      <c r="I7773" s="2">
        <f>IFERROR(IRR(B7773:G7773),"")</f>
        <v>0.19316731896470357</v>
      </c>
      <c r="J7773" s="2">
        <f>IFERROR(MIRR(B7773:G7773,Supuestos!$B$22,Supuestos!$B$22),"")</f>
        <v>0.1714617651446133</v>
      </c>
      <c r="K7773" s="6">
        <v>8350.481758632119</v>
      </c>
      <c r="L7773" s="6">
        <v>34834.26691403844</v>
      </c>
      <c r="M7773" s="6">
        <v>143598009.27326328</v>
      </c>
      <c r="N7773" s="6">
        <v>3524.34593513608</v>
      </c>
      <c r="O7773" s="6">
        <v>105895797.72938055</v>
      </c>
    </row>
    <row r="7774">
      <c r="A7774">
        <v>7770</v>
      </c>
      <c r="B7774" s="6">
        <v>-157773760.27649865</v>
      </c>
      <c r="C7774" s="6">
        <v>38999410.13137679</v>
      </c>
      <c r="D7774" s="6">
        <v>42319538.90896296</v>
      </c>
      <c r="E7774" s="6">
        <v>30700753.04337209</v>
      </c>
      <c r="F7774" s="6">
        <v>29962820.799095634</v>
      </c>
      <c r="G7774" s="6">
        <v>91001948.64613335</v>
      </c>
      <c r="H7774" s="6">
        <f>NPV(Supuestos!$B$22,C7774:G7774)+B7774</f>
        <v>-5274150.776810557</v>
      </c>
      <c r="I7774" s="2">
        <f>IFERROR(IRR(B7774:G7774),"")</f>
        <v>0.12751518239437842</v>
      </c>
      <c r="J7774" s="2">
        <f>IFERROR(MIRR(B7774:G7774,Supuestos!$B$22,Supuestos!$B$22),"")</f>
        <v>0.13227428028569022</v>
      </c>
      <c r="K7774" s="6">
        <v>7815.600737210209</v>
      </c>
      <c r="L7774" s="6">
        <v>37232.944736144214</v>
      </c>
      <c r="M7774" s="6">
        <v>134493933.85023338</v>
      </c>
      <c r="N7774" s="6">
        <v>3512.836813709388</v>
      </c>
      <c r="O7774" s="6">
        <v>110698948.30889557</v>
      </c>
    </row>
    <row r="7775">
      <c r="A7775">
        <v>7771</v>
      </c>
      <c r="B7775" s="6">
        <v>-177407970.0566923</v>
      </c>
      <c r="C7775" s="6">
        <v>68706963.83724986</v>
      </c>
      <c r="D7775" s="6">
        <v>67110914.89374445</v>
      </c>
      <c r="E7775" s="6">
        <v>82054904.2602246</v>
      </c>
      <c r="F7775" s="6">
        <v>67287534.96871598</v>
      </c>
      <c r="G7775" s="6">
        <v>101174328.82396084</v>
      </c>
      <c r="H7775" s="6">
        <f>NPV(Supuestos!$B$22,C7775:G7775)+B7775</f>
        <v>82272087.8208512</v>
      </c>
      <c r="I7775" s="2">
        <f>IFERROR(IRR(B7775:G7775),"")</f>
        <v>0.30920691560444624</v>
      </c>
      <c r="J7775" s="2">
        <f>IFERROR(MIRR(B7775:G7775,Supuestos!$B$22,Supuestos!$B$22),"")</f>
        <v>0.23026295188271884</v>
      </c>
      <c r="K7775" s="6">
        <v>8095.294293611965</v>
      </c>
      <c r="L7775" s="6">
        <v>42407.70954690423</v>
      </c>
      <c r="M7775" s="6">
        <v>149943738.9286757</v>
      </c>
      <c r="N7775" s="6">
        <v>3498.7317357522747</v>
      </c>
      <c r="O7775" s="6">
        <v>106510707.869352</v>
      </c>
    </row>
    <row r="7776">
      <c r="A7776">
        <v>7772</v>
      </c>
      <c r="B7776" s="6">
        <v>-158461349.9470245</v>
      </c>
      <c r="C7776" s="6">
        <v>60567947.65065272</v>
      </c>
      <c r="D7776" s="6">
        <v>62825583.36532803</v>
      </c>
      <c r="E7776" s="6">
        <v>66526360.67425695</v>
      </c>
      <c r="F7776" s="6">
        <v>47707536.920261666</v>
      </c>
      <c r="G7776" s="6">
        <v>85235417.86398914</v>
      </c>
      <c r="H7776" s="6">
        <f>NPV(Supuestos!$B$22,C7776:G7776)+B7776</f>
        <v>60429370.40699585</v>
      </c>
      <c r="I7776" s="2">
        <f>IFERROR(IRR(B7776:G7776),"")</f>
        <v>0.28468534027402714</v>
      </c>
      <c r="J7776" s="2">
        <f>IFERROR(MIRR(B7776:G7776,Supuestos!$B$22,Supuestos!$B$22),"")</f>
        <v>0.21608981491368873</v>
      </c>
      <c r="K7776" s="6">
        <v>8567.955378762497</v>
      </c>
      <c r="L7776" s="6">
        <v>34979.556599947144</v>
      </c>
      <c r="M7776" s="6">
        <v>134485087.53764495</v>
      </c>
      <c r="N7776" s="6">
        <v>3340.943706780672</v>
      </c>
      <c r="O7776" s="6">
        <v>110737890.0102873</v>
      </c>
    </row>
    <row r="7777">
      <c r="A7777">
        <v>7773</v>
      </c>
      <c r="B7777" s="6">
        <v>-178138342.37838623</v>
      </c>
      <c r="C7777" s="6">
        <v>95435777.25097156</v>
      </c>
      <c r="D7777" s="6">
        <v>91144840.53139038</v>
      </c>
      <c r="E7777" s="6">
        <v>95907522.66800568</v>
      </c>
      <c r="F7777" s="6">
        <v>86863236.82909116</v>
      </c>
      <c r="G7777" s="6">
        <v>143807258.75653094</v>
      </c>
      <c r="H7777" s="6">
        <f>NPV(Supuestos!$B$22,C7777:G7777)+B7777</f>
        <v>166564086.12899143</v>
      </c>
      <c r="I7777" s="2">
        <f>IFERROR(IRR(B7777:G7777),"")</f>
        <v>0.46549794576909287</v>
      </c>
      <c r="J7777" s="2">
        <f>IFERROR(MIRR(B7777:G7777,Supuestos!$B$22,Supuestos!$B$22),"")</f>
        <v>0.3008949824079794</v>
      </c>
      <c r="K7777" s="6">
        <v>8405.870826981089</v>
      </c>
      <c r="L7777" s="6">
        <v>46022.08648545009</v>
      </c>
      <c r="M7777" s="6">
        <v>147189885.24359858</v>
      </c>
      <c r="N7777" s="6">
        <v>3360.095167004814</v>
      </c>
      <c r="O7777" s="6">
        <v>107502934.85948397</v>
      </c>
    </row>
    <row r="7778">
      <c r="A7778">
        <v>7774</v>
      </c>
      <c r="B7778" s="6">
        <v>-164983576.2214382</v>
      </c>
      <c r="C7778" s="6">
        <v>60570015.7343103</v>
      </c>
      <c r="D7778" s="6">
        <v>58894861.214813754</v>
      </c>
      <c r="E7778" s="6">
        <v>69128080.29353765</v>
      </c>
      <c r="F7778" s="6">
        <v>55860136.64319247</v>
      </c>
      <c r="G7778" s="6">
        <v>106512680.23822342</v>
      </c>
      <c r="H7778" s="6">
        <f>NPV(Supuestos!$B$22,C7778:G7778)+B7778</f>
        <v>68518218.66473284</v>
      </c>
      <c r="I7778" s="2">
        <f>IFERROR(IRR(B7778:G7778),"")</f>
        <v>0.2887001725885966</v>
      </c>
      <c r="J7778" s="2">
        <f>IFERROR(MIRR(B7778:G7778,Supuestos!$B$22,Supuestos!$B$22),"")</f>
        <v>0.22200998166637342</v>
      </c>
      <c r="K7778" s="6">
        <v>7820.118762913551</v>
      </c>
      <c r="L7778" s="6">
        <v>43484.498036756624</v>
      </c>
      <c r="M7778" s="6">
        <v>137779261.10198876</v>
      </c>
      <c r="N7778" s="6">
        <v>3376.279521547258</v>
      </c>
      <c r="O7778" s="6">
        <v>110533422.33798032</v>
      </c>
    </row>
    <row r="7779">
      <c r="A7779">
        <v>7775</v>
      </c>
      <c r="B7779" s="6">
        <v>-175187726.28720105</v>
      </c>
      <c r="C7779" s="6">
        <v>91410653.73285624</v>
      </c>
      <c r="D7779" s="6">
        <v>83093297.11738433</v>
      </c>
      <c r="E7779" s="6">
        <v>79042772.66059694</v>
      </c>
      <c r="F7779" s="6">
        <v>73126263.2164619</v>
      </c>
      <c r="G7779" s="6">
        <v>124196551.10303392</v>
      </c>
      <c r="H7779" s="6">
        <f>NPV(Supuestos!$B$22,C7779:G7779)+B7779</f>
        <v>130086686.8346114</v>
      </c>
      <c r="I7779" s="2">
        <f>IFERROR(IRR(B7779:G7779),"")</f>
        <v>0.41142203785622383</v>
      </c>
      <c r="J7779" s="2">
        <f>IFERROR(MIRR(B7779:G7779,Supuestos!$B$22,Supuestos!$B$22),"")</f>
        <v>0.27392012090337636</v>
      </c>
      <c r="K7779" s="6">
        <v>8459.015032885207</v>
      </c>
      <c r="L7779" s="6">
        <v>42661.52041941059</v>
      </c>
      <c r="M7779" s="6">
        <v>146317770.8829184</v>
      </c>
      <c r="N7779" s="6">
        <v>3467.8943214938045</v>
      </c>
      <c r="O7779" s="6">
        <v>108217438.8246401</v>
      </c>
    </row>
    <row r="7780">
      <c r="A7780">
        <v>7776</v>
      </c>
      <c r="B7780" s="6">
        <v>-183779310.8432369</v>
      </c>
      <c r="C7780" s="6">
        <v>80861207.12948698</v>
      </c>
      <c r="D7780" s="6">
        <v>71210427.66837862</v>
      </c>
      <c r="E7780" s="6">
        <v>70443925.57378364</v>
      </c>
      <c r="F7780" s="6">
        <v>74483087.23947757</v>
      </c>
      <c r="G7780" s="6">
        <v>109931071.95425045</v>
      </c>
      <c r="H7780" s="6">
        <f>NPV(Supuestos!$B$22,C7780:G7780)+B7780</f>
        <v>90688048.59940019</v>
      </c>
      <c r="I7780" s="2">
        <f>IFERROR(IRR(B7780:G7780),"")</f>
        <v>0.32265560993982445</v>
      </c>
      <c r="J7780" s="2">
        <f>IFERROR(MIRR(B7780:G7780,Supuestos!$B$22,Supuestos!$B$22),"")</f>
        <v>0.23521816132117146</v>
      </c>
      <c r="K7780" s="6">
        <v>9241.943399243011</v>
      </c>
      <c r="L7780" s="6">
        <v>34714.83602652327</v>
      </c>
      <c r="M7780" s="6">
        <v>158112706.86954647</v>
      </c>
      <c r="N7780" s="6">
        <v>3404.4943033096692</v>
      </c>
      <c r="O7780" s="6">
        <v>113404474.05266929</v>
      </c>
    </row>
    <row r="7781">
      <c r="A7781">
        <v>7777</v>
      </c>
      <c r="B7781" s="6">
        <v>-155384916.54468605</v>
      </c>
      <c r="C7781" s="6">
        <v>44815154.629060805</v>
      </c>
      <c r="D7781" s="6">
        <v>54706845.57107239</v>
      </c>
      <c r="E7781" s="6">
        <v>51006989.86480503</v>
      </c>
      <c r="F7781" s="6">
        <v>76168030.72915147</v>
      </c>
      <c r="G7781" s="6">
        <v>99236756.33240664</v>
      </c>
      <c r="H7781" s="6">
        <f>NPV(Supuestos!$B$22,C7781:G7781)+B7781</f>
        <v>57088079.49416017</v>
      </c>
      <c r="I7781" s="2">
        <f>IFERROR(IRR(B7781:G7781),"")</f>
        <v>0.2644584746631498</v>
      </c>
      <c r="J7781" s="2">
        <f>IFERROR(MIRR(B7781:G7781,Supuestos!$B$22,Supuestos!$B$22),"")</f>
        <v>0.21362308252878526</v>
      </c>
      <c r="K7781" s="6">
        <v>7531.91949003607</v>
      </c>
      <c r="L7781" s="6">
        <v>42686.10870043377</v>
      </c>
      <c r="M7781" s="6">
        <v>129664249.81871843</v>
      </c>
      <c r="N7781" s="6">
        <v>3339.3875169878206</v>
      </c>
      <c r="O7781" s="6">
        <v>107633856.50936413</v>
      </c>
    </row>
    <row r="7782">
      <c r="A7782">
        <v>7778</v>
      </c>
      <c r="B7782" s="6">
        <v>-174406321.61728668</v>
      </c>
      <c r="C7782" s="6">
        <v>56677200.89110547</v>
      </c>
      <c r="D7782" s="6">
        <v>58194610.74576366</v>
      </c>
      <c r="E7782" s="6">
        <v>52559535.36826367</v>
      </c>
      <c r="F7782" s="6">
        <v>56356348.55316102</v>
      </c>
      <c r="G7782" s="6">
        <v>89253974.86098361</v>
      </c>
      <c r="H7782" s="6">
        <f>NPV(Supuestos!$B$22,C7782:G7782)+B7782</f>
        <v>35288774.04415244</v>
      </c>
      <c r="I7782" s="2">
        <f>IFERROR(IRR(B7782:G7782),"")</f>
        <v>0.2163453255088295</v>
      </c>
      <c r="J7782" s="2">
        <f>IFERROR(MIRR(B7782:G7782,Supuestos!$B$22,Supuestos!$B$22),"")</f>
        <v>0.18279658376113384</v>
      </c>
      <c r="K7782" s="6">
        <v>8548.156560403731</v>
      </c>
      <c r="L7782" s="6">
        <v>34673.60980186697</v>
      </c>
      <c r="M7782" s="6">
        <v>150694686.00923002</v>
      </c>
      <c r="N7782" s="6">
        <v>3445.696339507898</v>
      </c>
      <c r="O7782" s="6">
        <v>108440778.3759008</v>
      </c>
    </row>
    <row r="7783">
      <c r="A7783">
        <v>7779</v>
      </c>
      <c r="B7783" s="6">
        <v>-168202749.8940548</v>
      </c>
      <c r="C7783" s="6">
        <v>17711732.78972752</v>
      </c>
      <c r="D7783" s="6">
        <v>25108755.968020886</v>
      </c>
      <c r="E7783" s="6">
        <v>20931388.881689962</v>
      </c>
      <c r="F7783" s="6">
        <v>36971028.7928794</v>
      </c>
      <c r="G7783" s="6">
        <v>61889741.94408042</v>
      </c>
      <c r="H7783" s="6">
        <f>NPV(Supuestos!$B$22,C7783:G7783)+B7783</f>
        <v>-65184268.902982324</v>
      </c>
      <c r="I7783" s="2">
        <f>IFERROR(IRR(B7783:G7783),"")</f>
        <v>-0.009279506922012357</v>
      </c>
      <c r="J7783" s="2">
        <f>IFERROR(MIRR(B7783:G7783,Supuestos!$B$22,Supuestos!$B$22),"")</f>
        <v>0.03352565472494429</v>
      </c>
      <c r="K7783" s="6">
        <v>7283.989508704932</v>
      </c>
      <c r="L7783" s="6">
        <v>35490.024227987495</v>
      </c>
      <c r="M7783" s="6">
        <v>147522032.76282722</v>
      </c>
      <c r="N7783" s="6">
        <v>3516.443363328775</v>
      </c>
      <c r="O7783" s="6">
        <v>109953478.29707365</v>
      </c>
    </row>
    <row r="7784">
      <c r="A7784">
        <v>7780</v>
      </c>
      <c r="B7784" s="6">
        <v>-190738384.6152373</v>
      </c>
      <c r="C7784" s="6">
        <v>46347566.95821339</v>
      </c>
      <c r="D7784" s="6">
        <v>32096100.503878705</v>
      </c>
      <c r="E7784" s="6">
        <v>46784152.996580005</v>
      </c>
      <c r="F7784" s="6">
        <v>41760149.243895456</v>
      </c>
      <c r="G7784" s="6">
        <v>86171879.1292597</v>
      </c>
      <c r="H7784" s="6">
        <f>NPV(Supuestos!$B$22,C7784:G7784)+B7784</f>
        <v>-24327411.798908696</v>
      </c>
      <c r="I7784" s="2">
        <f>IFERROR(IRR(B7784:G7784),"")</f>
        <v>0.09092819109306757</v>
      </c>
      <c r="J7784" s="2">
        <f>IFERROR(MIRR(B7784:G7784,Supuestos!$B$22,Supuestos!$B$22),"")</f>
        <v>0.10931177567334904</v>
      </c>
      <c r="K7784" s="6">
        <v>7183.855930870558</v>
      </c>
      <c r="L7784" s="6">
        <v>40405.40095365187</v>
      </c>
      <c r="M7784" s="6">
        <v>167517058.2728297</v>
      </c>
      <c r="N7784" s="6">
        <v>3410.730337444693</v>
      </c>
      <c r="O7784" s="6">
        <v>106454920.15313606</v>
      </c>
    </row>
    <row r="7785">
      <c r="A7785">
        <v>7781</v>
      </c>
      <c r="B7785" s="6">
        <v>-163809908.25989044</v>
      </c>
      <c r="C7785" s="6">
        <v>50489249.25792454</v>
      </c>
      <c r="D7785" s="6">
        <v>71254534.58207163</v>
      </c>
      <c r="E7785" s="6">
        <v>80405595.52658542</v>
      </c>
      <c r="F7785" s="6">
        <v>67251545.02960023</v>
      </c>
      <c r="G7785" s="6">
        <v>123209577.62458925</v>
      </c>
      <c r="H7785" s="6">
        <f>NPV(Supuestos!$B$22,C7785:G7785)+B7785</f>
        <v>93387951.4214327</v>
      </c>
      <c r="I7785" s="2">
        <f>IFERROR(IRR(B7785:G7785),"")</f>
        <v>0.3291534613675047</v>
      </c>
      <c r="J7785" s="2">
        <f>IFERROR(MIRR(B7785:G7785,Supuestos!$B$22,Supuestos!$B$22),"")</f>
        <v>0.24764286687870252</v>
      </c>
      <c r="K7785" s="6">
        <v>8762.256258538053</v>
      </c>
      <c r="L7785" s="6">
        <v>36535.19850989245</v>
      </c>
      <c r="M7785" s="6">
        <v>138199446.5158716</v>
      </c>
      <c r="N7785" s="6">
        <v>3327.6132982224226</v>
      </c>
      <c r="O7785" s="6">
        <v>107612228.6150916</v>
      </c>
    </row>
    <row r="7786">
      <c r="A7786">
        <v>7782</v>
      </c>
      <c r="B7786" s="6">
        <v>-183360385.6992627</v>
      </c>
      <c r="C7786" s="6">
        <v>64812467.86829151</v>
      </c>
      <c r="D7786" s="6">
        <v>57623035.104391605</v>
      </c>
      <c r="E7786" s="6">
        <v>56561620.49842737</v>
      </c>
      <c r="F7786" s="6">
        <v>76761027.61141899</v>
      </c>
      <c r="G7786" s="6">
        <v>115061055.09719269</v>
      </c>
      <c r="H7786" s="6">
        <f>NPV(Supuestos!$B$22,C7786:G7786)+B7786</f>
        <v>61216990.4669165</v>
      </c>
      <c r="I7786" s="2">
        <f>IFERROR(IRR(B7786:G7786),"")</f>
        <v>0.25836749634465744</v>
      </c>
      <c r="J7786" s="2">
        <f>IFERROR(MIRR(B7786:G7786,Supuestos!$B$22,Supuestos!$B$22),"")</f>
        <v>0.20761084587481982</v>
      </c>
      <c r="K7786" s="6">
        <v>8541.342310865348</v>
      </c>
      <c r="L7786" s="6">
        <v>38790.4789533046</v>
      </c>
      <c r="M7786" s="6">
        <v>156854564.96785533</v>
      </c>
      <c r="N7786" s="6">
        <v>3501.8930732893446</v>
      </c>
      <c r="O7786" s="6">
        <v>113126957.41748293</v>
      </c>
    </row>
    <row r="7787">
      <c r="A7787">
        <v>7783</v>
      </c>
      <c r="B7787" s="6">
        <v>-166434708.2616256</v>
      </c>
      <c r="C7787" s="6">
        <v>87487707.55695882</v>
      </c>
      <c r="D7787" s="6">
        <v>88933699.28763798</v>
      </c>
      <c r="E7787" s="6">
        <v>81141318.44118671</v>
      </c>
      <c r="F7787" s="6">
        <v>81396074.71451965</v>
      </c>
      <c r="G7787" s="6">
        <v>135552927.76167</v>
      </c>
      <c r="H7787" s="6">
        <f>NPV(Supuestos!$B$22,C7787:G7787)+B7787</f>
        <v>152103520.9174302</v>
      </c>
      <c r="I7787" s="2">
        <f>IFERROR(IRR(B7787:G7787),"")</f>
        <v>0.45863671961894203</v>
      </c>
      <c r="J7787" s="2">
        <f>IFERROR(MIRR(B7787:G7787,Supuestos!$B$22,Supuestos!$B$22),"")</f>
        <v>0.2980409206951704</v>
      </c>
      <c r="K7787" s="6">
        <v>8994.421864416161</v>
      </c>
      <c r="L7787" s="6">
        <v>38786.93343158573</v>
      </c>
      <c r="M7787" s="6">
        <v>138525424.8927689</v>
      </c>
      <c r="N7787" s="6">
        <v>3275.3183886098363</v>
      </c>
      <c r="O7787" s="6">
        <v>112224673.0535415</v>
      </c>
    </row>
    <row r="7788">
      <c r="A7788">
        <v>7784</v>
      </c>
      <c r="B7788" s="6">
        <v>-174686079.99287122</v>
      </c>
      <c r="C7788" s="6">
        <v>45063862.0992666</v>
      </c>
      <c r="D7788" s="6">
        <v>48891289.40708511</v>
      </c>
      <c r="E7788" s="6">
        <v>37233901.08425847</v>
      </c>
      <c r="F7788" s="6">
        <v>31816733.762049135</v>
      </c>
      <c r="G7788" s="6">
        <v>85370015.43494026</v>
      </c>
      <c r="H7788" s="6">
        <f>NPV(Supuestos!$B$22,C7788:G7788)+B7788</f>
        <v>-9227722.660600357</v>
      </c>
      <c r="I7788" s="2">
        <f>IFERROR(IRR(B7788:G7788),"")</f>
        <v>0.11933222322364433</v>
      </c>
      <c r="J7788" s="2">
        <f>IFERROR(MIRR(B7788:G7788,Supuestos!$B$22,Supuestos!$B$22),"")</f>
        <v>0.1276931260367049</v>
      </c>
      <c r="K7788" s="6">
        <v>7910.033283738502</v>
      </c>
      <c r="L7788" s="6">
        <v>34125.352158887654</v>
      </c>
      <c r="M7788" s="6">
        <v>153091466.2811833</v>
      </c>
      <c r="N7788" s="6">
        <v>3271.415217065563</v>
      </c>
      <c r="O7788" s="6">
        <v>108279450.81276666</v>
      </c>
    </row>
    <row r="7789">
      <c r="A7789">
        <v>7785</v>
      </c>
      <c r="B7789" s="6">
        <v>-161471031.7529891</v>
      </c>
      <c r="C7789" s="6">
        <v>35259056.93503833</v>
      </c>
      <c r="D7789" s="6">
        <v>62388388.38952018</v>
      </c>
      <c r="E7789" s="6">
        <v>46041508.73130057</v>
      </c>
      <c r="F7789" s="6">
        <v>61039131.39649013</v>
      </c>
      <c r="G7789" s="6">
        <v>93189459.99171825</v>
      </c>
      <c r="H7789" s="6">
        <f>NPV(Supuestos!$B$22,C7789:G7789)+B7789</f>
        <v>33080262.75035195</v>
      </c>
      <c r="I7789" s="2">
        <f>IFERROR(IRR(B7789:G7789),"")</f>
        <v>0.21168346477777827</v>
      </c>
      <c r="J7789" s="2">
        <f>IFERROR(MIRR(B7789:G7789,Supuestos!$B$22,Supuestos!$B$22),"")</f>
        <v>0.18329424482352796</v>
      </c>
      <c r="K7789" s="6">
        <v>8318.401806448883</v>
      </c>
      <c r="L7789" s="6">
        <v>37019.05053975035</v>
      </c>
      <c r="M7789" s="6">
        <v>136835884.80235857</v>
      </c>
      <c r="N7789" s="6">
        <v>3390.520440569768</v>
      </c>
      <c r="O7789" s="6">
        <v>116886529.87310243</v>
      </c>
    </row>
    <row r="7790">
      <c r="A7790">
        <v>7786</v>
      </c>
      <c r="B7790" s="6">
        <v>-175152367.39293748</v>
      </c>
      <c r="C7790" s="6">
        <v>80051299.48154843</v>
      </c>
      <c r="D7790" s="6">
        <v>79793560.7143065</v>
      </c>
      <c r="E7790" s="6">
        <v>80608493.74459036</v>
      </c>
      <c r="F7790" s="6">
        <v>88407616.30817404</v>
      </c>
      <c r="G7790" s="6">
        <v>125845793.02818888</v>
      </c>
      <c r="H7790" s="6">
        <f>NPV(Supuestos!$B$22,C7790:G7790)+B7790</f>
        <v>128579829.36673385</v>
      </c>
      <c r="I7790" s="2">
        <f>IFERROR(IRR(B7790:G7790),"")</f>
        <v>0.39530093658945525</v>
      </c>
      <c r="J7790" s="2">
        <f>IFERROR(MIRR(B7790:G7790,Supuestos!$B$22,Supuestos!$B$22),"")</f>
        <v>0.2726817464241804</v>
      </c>
      <c r="K7790" s="6">
        <v>8670.98416262547</v>
      </c>
      <c r="L7790" s="6">
        <v>41289.65983935865</v>
      </c>
      <c r="M7790" s="6">
        <v>146510608.46915576</v>
      </c>
      <c r="N7790" s="6">
        <v>3407.0425710330405</v>
      </c>
      <c r="O7790" s="6">
        <v>112128392.79813634</v>
      </c>
    </row>
    <row r="7791">
      <c r="A7791">
        <v>7787</v>
      </c>
      <c r="B7791" s="6">
        <v>-175103423.83745706</v>
      </c>
      <c r="C7791" s="6">
        <v>41844550.875727035</v>
      </c>
      <c r="D7791" s="6">
        <v>40269509.6329274</v>
      </c>
      <c r="E7791" s="6">
        <v>40504301.41977164</v>
      </c>
      <c r="F7791" s="6">
        <v>37848343.82334639</v>
      </c>
      <c r="G7791" s="6">
        <v>76496153.53455661</v>
      </c>
      <c r="H7791" s="6">
        <f>NPV(Supuestos!$B$22,C7791:G7791)+B7791</f>
        <v>-17933384.66443885</v>
      </c>
      <c r="I7791" s="2">
        <f>IFERROR(IRR(B7791:G7791),"")</f>
        <v>0.0999962408343451</v>
      </c>
      <c r="J7791" s="2">
        <f>IFERROR(MIRR(B7791:G7791,Supuestos!$B$22,Supuestos!$B$22),"")</f>
        <v>0.11562920830565715</v>
      </c>
      <c r="K7791" s="6">
        <v>8396.43785475312</v>
      </c>
      <c r="L7791" s="6">
        <v>33175.51818638749</v>
      </c>
      <c r="M7791" s="6">
        <v>152818929.6973583</v>
      </c>
      <c r="N7791" s="6">
        <v>3459.917820058763</v>
      </c>
      <c r="O7791" s="6">
        <v>113596827.93017954</v>
      </c>
    </row>
    <row r="7792">
      <c r="A7792">
        <v>7788</v>
      </c>
      <c r="B7792" s="6">
        <v>-161576388.12366548</v>
      </c>
      <c r="C7792" s="6">
        <v>31138803.4274448</v>
      </c>
      <c r="D7792" s="6">
        <v>47632323.3943965</v>
      </c>
      <c r="E7792" s="6">
        <v>43790374.30847515</v>
      </c>
      <c r="F7792" s="6">
        <v>34701329.54906932</v>
      </c>
      <c r="G7792" s="6">
        <v>84471373.39309393</v>
      </c>
      <c r="H7792" s="6">
        <f>NPV(Supuestos!$B$22,C7792:G7792)+B7792</f>
        <v>-3635109.575062409</v>
      </c>
      <c r="I7792" s="2">
        <f>IFERROR(IRR(B7792:G7792),"")</f>
        <v>0.13170424190678665</v>
      </c>
      <c r="J7792" s="2">
        <f>IFERROR(MIRR(B7792:G7792,Supuestos!$B$22,Supuestos!$B$22),"")</f>
        <v>0.1348237128343759</v>
      </c>
      <c r="K7792" s="6">
        <v>7685.7268641494</v>
      </c>
      <c r="L7792" s="6">
        <v>35989.422638886535</v>
      </c>
      <c r="M7792" s="6">
        <v>139447998.33159214</v>
      </c>
      <c r="N7792" s="6">
        <v>3447.5441007874906</v>
      </c>
      <c r="O7792" s="6">
        <v>105005460.31163861</v>
      </c>
    </row>
    <row r="7793">
      <c r="A7793">
        <v>7789</v>
      </c>
      <c r="B7793" s="6">
        <v>-154874983.9803447</v>
      </c>
      <c r="C7793" s="6">
        <v>80749803.33413908</v>
      </c>
      <c r="D7793" s="6">
        <v>71097345.47314234</v>
      </c>
      <c r="E7793" s="6">
        <v>84210430.33910628</v>
      </c>
      <c r="F7793" s="6">
        <v>87915931.00671609</v>
      </c>
      <c r="G7793" s="6">
        <v>128340849.89878282</v>
      </c>
      <c r="H7793" s="6">
        <f>NPV(Supuestos!$B$22,C7793:G7793)+B7793</f>
        <v>146214421.9975534</v>
      </c>
      <c r="I7793" s="2">
        <f>IFERROR(IRR(B7793:G7793),"")</f>
        <v>0.458228989289925</v>
      </c>
      <c r="J7793" s="2">
        <f>IFERROR(MIRR(B7793:G7793,Supuestos!$B$22,Supuestos!$B$22),"")</f>
        <v>0.3021100515286974</v>
      </c>
      <c r="K7793" s="6">
        <v>8051.989854698913</v>
      </c>
      <c r="L7793" s="6">
        <v>43381.1014984652</v>
      </c>
      <c r="M7793" s="6">
        <v>126930648.84824026</v>
      </c>
      <c r="N7793" s="6">
        <v>3188.2520178643367</v>
      </c>
      <c r="O7793" s="6">
        <v>103829788.13363336</v>
      </c>
    </row>
    <row r="7794">
      <c r="A7794">
        <v>7790</v>
      </c>
      <c r="B7794" s="6">
        <v>-178430157.74848223</v>
      </c>
      <c r="C7794" s="6">
        <v>90727530.30577011</v>
      </c>
      <c r="D7794" s="6">
        <v>63589357.45643696</v>
      </c>
      <c r="E7794" s="6">
        <v>76998593.52495036</v>
      </c>
      <c r="F7794" s="6">
        <v>83769309.73944324</v>
      </c>
      <c r="G7794" s="6">
        <v>119420786.09964737</v>
      </c>
      <c r="H7794" s="6">
        <f>NPV(Supuestos!$B$22,C7794:G7794)+B7794</f>
        <v>113678768.6063054</v>
      </c>
      <c r="I7794" s="2">
        <f>IFERROR(IRR(B7794:G7794),"")</f>
        <v>0.3704428636798762</v>
      </c>
      <c r="J7794" s="2">
        <f>IFERROR(MIRR(B7794:G7794,Supuestos!$B$22,Supuestos!$B$22),"")</f>
        <v>0.2581144925882972</v>
      </c>
      <c r="K7794" s="6">
        <v>8966.953769730066</v>
      </c>
      <c r="L7794" s="6">
        <v>38458.50219821326</v>
      </c>
      <c r="M7794" s="6">
        <v>150841708.847327</v>
      </c>
      <c r="N7794" s="6">
        <v>3389.9374844816825</v>
      </c>
      <c r="O7794" s="6">
        <v>111340780.38843043</v>
      </c>
    </row>
    <row r="7795">
      <c r="A7795">
        <v>7791</v>
      </c>
      <c r="B7795" s="6">
        <v>-185275644.98816687</v>
      </c>
      <c r="C7795" s="6">
        <v>54634994.96175088</v>
      </c>
      <c r="D7795" s="6">
        <v>53893061.09401101</v>
      </c>
      <c r="E7795" s="6">
        <v>54241813.10735031</v>
      </c>
      <c r="F7795" s="6">
        <v>52893000.62276241</v>
      </c>
      <c r="G7795" s="6">
        <v>96069056.93243903</v>
      </c>
      <c r="H7795" s="6">
        <f>NPV(Supuestos!$B$22,C7795:G7795)+B7795</f>
        <v>21942588.810104337</v>
      </c>
      <c r="I7795" s="2">
        <f>IFERROR(IRR(B7795:G7795),"")</f>
        <v>0.18443301514382318</v>
      </c>
      <c r="J7795" s="2">
        <f>IFERROR(MIRR(B7795:G7795,Supuestos!$B$22,Supuestos!$B$22),"")</f>
        <v>0.1658073206120385</v>
      </c>
      <c r="K7795" s="6">
        <v>8355.35351943786</v>
      </c>
      <c r="L7795" s="6">
        <v>36607.76476422501</v>
      </c>
      <c r="M7795" s="6">
        <v>160805979.6952452</v>
      </c>
      <c r="N7795" s="6">
        <v>3378.4451212113104</v>
      </c>
      <c r="O7795" s="6">
        <v>112642026.35399188</v>
      </c>
    </row>
    <row r="7796">
      <c r="A7796">
        <v>7792</v>
      </c>
      <c r="B7796" s="6">
        <v>-169810606.90308273</v>
      </c>
      <c r="C7796" s="6">
        <v>55829353.80442122</v>
      </c>
      <c r="D7796" s="6">
        <v>57979726.425232545</v>
      </c>
      <c r="E7796" s="6">
        <v>63186019.06378561</v>
      </c>
      <c r="F7796" s="6">
        <v>57865016.11995672</v>
      </c>
      <c r="G7796" s="6">
        <v>103595753.73261297</v>
      </c>
      <c r="H7796" s="6">
        <f>NPV(Supuestos!$B$22,C7796:G7796)+B7796</f>
        <v>54489913.39706719</v>
      </c>
      <c r="I7796" s="2">
        <f>IFERROR(IRR(B7796:G7796),"")</f>
        <v>0.25514426687918085</v>
      </c>
      <c r="J7796" s="2">
        <f>IFERROR(MIRR(B7796:G7796,Supuestos!$B$22,Supuestos!$B$22),"")</f>
        <v>0.2052522327843196</v>
      </c>
      <c r="K7796" s="6">
        <v>7306.669476941407</v>
      </c>
      <c r="L7796" s="6">
        <v>45718.99583107895</v>
      </c>
      <c r="M7796" s="6">
        <v>143086319.59465423</v>
      </c>
      <c r="N7796" s="6">
        <v>3285.201237195482</v>
      </c>
      <c r="O7796" s="6">
        <v>108203944.5517521</v>
      </c>
    </row>
    <row r="7797">
      <c r="A7797">
        <v>7793</v>
      </c>
      <c r="B7797" s="6">
        <v>-180552668.33435974</v>
      </c>
      <c r="C7797" s="6">
        <v>92302063.4575782</v>
      </c>
      <c r="D7797" s="6">
        <v>91302204.48415816</v>
      </c>
      <c r="E7797" s="6">
        <v>85018423.6083016</v>
      </c>
      <c r="F7797" s="6">
        <v>99055254.27105735</v>
      </c>
      <c r="G7797" s="6">
        <v>156160413.7270807</v>
      </c>
      <c r="H7797" s="6">
        <f>NPV(Supuestos!$B$22,C7797:G7797)+B7797</f>
        <v>167806637.8402571</v>
      </c>
      <c r="I7797" s="2">
        <f>IFERROR(IRR(B7797:G7797),"")</f>
        <v>0.45388800320939454</v>
      </c>
      <c r="J7797" s="2">
        <f>IFERROR(MIRR(B7797:G7797,Supuestos!$B$22,Supuestos!$B$22),"")</f>
        <v>0.3001383011715435</v>
      </c>
      <c r="K7797" s="6">
        <v>8714.83776459333</v>
      </c>
      <c r="L7797" s="6">
        <v>43347.611022472236</v>
      </c>
      <c r="M7797" s="6">
        <v>150331276.53087628</v>
      </c>
      <c r="N7797" s="6">
        <v>3339.865224932631</v>
      </c>
      <c r="O7797" s="6">
        <v>110671821.4093722</v>
      </c>
    </row>
    <row r="7798">
      <c r="A7798">
        <v>7794</v>
      </c>
      <c r="B7798" s="6">
        <v>-154236616.9470139</v>
      </c>
      <c r="C7798" s="6">
        <v>56412202.57330734</v>
      </c>
      <c r="D7798" s="6">
        <v>69401292.74529095</v>
      </c>
      <c r="E7798" s="6">
        <v>69741884.48216596</v>
      </c>
      <c r="F7798" s="6">
        <v>70803438.84614551</v>
      </c>
      <c r="G7798" s="6">
        <v>108530992.20298445</v>
      </c>
      <c r="H7798" s="6">
        <f>NPV(Supuestos!$B$22,C7798:G7798)+B7798</f>
        <v>94012514.16116023</v>
      </c>
      <c r="I7798" s="2">
        <f>IFERROR(IRR(B7798:G7798),"")</f>
        <v>0.34834548241888863</v>
      </c>
      <c r="J7798" s="2">
        <f>IFERROR(MIRR(B7798:G7798,Supuestos!$B$22,Supuestos!$B$22),"")</f>
        <v>0.2538480261407736</v>
      </c>
      <c r="K7798" s="6">
        <v>8280.598376956143</v>
      </c>
      <c r="L7798" s="6">
        <v>40076.093974815034</v>
      </c>
      <c r="M7798" s="6">
        <v>127688293.84920628</v>
      </c>
      <c r="N7798" s="6">
        <v>3434.291314923515</v>
      </c>
      <c r="O7798" s="6">
        <v>108537336.52896684</v>
      </c>
    </row>
    <row r="7799">
      <c r="A7799">
        <v>7795</v>
      </c>
      <c r="B7799" s="6">
        <v>-190111336.18210188</v>
      </c>
      <c r="C7799" s="6">
        <v>92548304.8819466</v>
      </c>
      <c r="D7799" s="6">
        <v>79747184.86893803</v>
      </c>
      <c r="E7799" s="6">
        <v>94233181.33760685</v>
      </c>
      <c r="F7799" s="6">
        <v>97459844.32773854</v>
      </c>
      <c r="G7799" s="6">
        <v>131934701.49179299</v>
      </c>
      <c r="H7799" s="6">
        <f>NPV(Supuestos!$B$22,C7799:G7799)+B7799</f>
        <v>142265771.28462917</v>
      </c>
      <c r="I7799" s="2">
        <f>IFERROR(IRR(B7799:G7799),"")</f>
        <v>0.4027376609412467</v>
      </c>
      <c r="J7799" s="2">
        <f>IFERROR(MIRR(B7799:G7799,Supuestos!$B$22,Supuestos!$B$22),"")</f>
        <v>0.27476305783895416</v>
      </c>
      <c r="K7799" s="6">
        <v>8932.018182915202</v>
      </c>
      <c r="L7799" s="6">
        <v>41575.446666796735</v>
      </c>
      <c r="M7799" s="6">
        <v>160403124.5348499</v>
      </c>
      <c r="N7799" s="6">
        <v>3432.5111622301242</v>
      </c>
      <c r="O7799" s="6">
        <v>112482957.14715047</v>
      </c>
    </row>
    <row r="7800">
      <c r="A7800">
        <v>7796</v>
      </c>
      <c r="B7800" s="6">
        <v>-155938961.1235083</v>
      </c>
      <c r="C7800" s="6">
        <v>57222986.89879294</v>
      </c>
      <c r="D7800" s="6">
        <v>49346501.4595446</v>
      </c>
      <c r="E7800" s="6">
        <v>50474576.25585915</v>
      </c>
      <c r="F7800" s="6">
        <v>46915766.360062644</v>
      </c>
      <c r="G7800" s="6">
        <v>78811811.47283429</v>
      </c>
      <c r="H7800" s="6">
        <f>NPV(Supuestos!$B$22,C7800:G7800)+B7800</f>
        <v>35006358.42102021</v>
      </c>
      <c r="I7800" s="2">
        <f>IFERROR(IRR(B7800:G7800),"")</f>
        <v>0.22651564658665926</v>
      </c>
      <c r="J7800" s="2">
        <f>IFERROR(MIRR(B7800:G7800,Supuestos!$B$22,Supuestos!$B$22),"")</f>
        <v>0.1871230223100211</v>
      </c>
      <c r="K7800" s="6">
        <v>8306.877615613741</v>
      </c>
      <c r="L7800" s="6">
        <v>36463.33358261767</v>
      </c>
      <c r="M7800" s="6">
        <v>131707245.16126001</v>
      </c>
      <c r="N7800" s="6">
        <v>3663.08171475927</v>
      </c>
      <c r="O7800" s="6">
        <v>108613619.3192846</v>
      </c>
    </row>
    <row r="7801">
      <c r="A7801">
        <v>7797</v>
      </c>
      <c r="B7801" s="6">
        <v>-162610528.56380463</v>
      </c>
      <c r="C7801" s="6">
        <v>53902145.757034674</v>
      </c>
      <c r="D7801" s="6">
        <v>40506292.549565405</v>
      </c>
      <c r="E7801" s="6">
        <v>52954255.8509666</v>
      </c>
      <c r="F7801" s="6">
        <v>43213115.23238147</v>
      </c>
      <c r="G7801" s="6">
        <v>98136089.56039406</v>
      </c>
      <c r="H7801" s="6">
        <f>NPV(Supuestos!$B$22,C7801:G7801)+B7801</f>
        <v>28137389.623575017</v>
      </c>
      <c r="I7801" s="2">
        <f>IFERROR(IRR(B7801:G7801),"")</f>
        <v>0.20347012178400073</v>
      </c>
      <c r="J7801" s="2">
        <f>IFERROR(MIRR(B7801:G7801,Supuestos!$B$22,Supuestos!$B$22),"")</f>
        <v>0.17697457250469584</v>
      </c>
      <c r="K7801" s="6">
        <v>7698.586660932132</v>
      </c>
      <c r="L7801" s="6">
        <v>39521.739742049205</v>
      </c>
      <c r="M7801" s="6">
        <v>138269605.49220693</v>
      </c>
      <c r="N7801" s="6">
        <v>3328.976320909957</v>
      </c>
      <c r="O7801" s="6">
        <v>112685264.61839043</v>
      </c>
    </row>
    <row r="7802">
      <c r="A7802">
        <v>7798</v>
      </c>
      <c r="B7802" s="6">
        <v>-149254769.46124387</v>
      </c>
      <c r="C7802" s="6">
        <v>53838728.661467046</v>
      </c>
      <c r="D7802" s="6">
        <v>58694761.312607974</v>
      </c>
      <c r="E7802" s="6">
        <v>58837061.63909805</v>
      </c>
      <c r="F7802" s="6">
        <v>47439698.01027608</v>
      </c>
      <c r="G7802" s="6">
        <v>79071107.1476446</v>
      </c>
      <c r="H7802" s="6">
        <f>NPV(Supuestos!$B$22,C7802:G7802)+B7802</f>
        <v>52004403.994741626</v>
      </c>
      <c r="I7802" s="2">
        <f>IFERROR(IRR(B7802:G7802),"")</f>
        <v>0.27136175629813514</v>
      </c>
      <c r="J7802" s="2">
        <f>IFERROR(MIRR(B7802:G7802,Supuestos!$B$22,Supuestos!$B$22),"")</f>
        <v>0.21023677265510998</v>
      </c>
      <c r="K7802" s="6">
        <v>8044.125162663703</v>
      </c>
      <c r="L7802" s="6">
        <v>37736.648807565165</v>
      </c>
      <c r="M7802" s="6">
        <v>124970103.36304082</v>
      </c>
      <c r="N7802" s="6">
        <v>3528.4984540504715</v>
      </c>
      <c r="O7802" s="6">
        <v>108669628.24244094</v>
      </c>
    </row>
    <row r="7803">
      <c r="A7803">
        <v>7799</v>
      </c>
      <c r="B7803" s="6">
        <v>-162612843.78559092</v>
      </c>
      <c r="C7803" s="6">
        <v>56239569.10914494</v>
      </c>
      <c r="D7803" s="6">
        <v>43469103.11442931</v>
      </c>
      <c r="E7803" s="6">
        <v>61910292.81510149</v>
      </c>
      <c r="F7803" s="6">
        <v>75355516.02465966</v>
      </c>
      <c r="G7803" s="6">
        <v>136997877.94660378</v>
      </c>
      <c r="H7803" s="6">
        <f>NPV(Supuestos!$B$22,C7803:G7803)+B7803</f>
        <v>77724778.84001929</v>
      </c>
      <c r="I7803" s="2">
        <f>IFERROR(IRR(B7803:G7803),"")</f>
        <v>0.2940553272530161</v>
      </c>
      <c r="J7803" s="2">
        <f>IFERROR(MIRR(B7803:G7803,Supuestos!$B$22,Supuestos!$B$22),"")</f>
        <v>0.23264561344298396</v>
      </c>
      <c r="K7803" s="6">
        <v>7848.394733002507</v>
      </c>
      <c r="L7803" s="6">
        <v>45280.08146945559</v>
      </c>
      <c r="M7803" s="6">
        <v>134182767.55240695</v>
      </c>
      <c r="N7803" s="6">
        <v>3464.494636716942</v>
      </c>
      <c r="O7803" s="6">
        <v>113471449.04778619</v>
      </c>
    </row>
    <row r="7804">
      <c r="A7804">
        <v>7800</v>
      </c>
      <c r="B7804" s="6">
        <v>-184521541.04403785</v>
      </c>
      <c r="C7804" s="6">
        <v>72654961.75272468</v>
      </c>
      <c r="D7804" s="6">
        <v>75740348.00430822</v>
      </c>
      <c r="E7804" s="6">
        <v>83774183.62788838</v>
      </c>
      <c r="F7804" s="6">
        <v>79999936.00323176</v>
      </c>
      <c r="G7804" s="6">
        <v>113577707.30673416</v>
      </c>
      <c r="H7804" s="6">
        <f>NPV(Supuestos!$B$22,C7804:G7804)+B7804</f>
        <v>100390894.1156682</v>
      </c>
      <c r="I7804" s="2">
        <f>IFERROR(IRR(B7804:G7804),"")</f>
        <v>0.3338343251219931</v>
      </c>
      <c r="J7804" s="2">
        <f>IFERROR(MIRR(B7804:G7804,Supuestos!$B$22,Supuestos!$B$22),"")</f>
        <v>0.24347688813564572</v>
      </c>
      <c r="K7804" s="6">
        <v>8587.69057719889</v>
      </c>
      <c r="L7804" s="6">
        <v>40522.368960246116</v>
      </c>
      <c r="M7804" s="6">
        <v>156682055.75718325</v>
      </c>
      <c r="N7804" s="6">
        <v>3417.238742019981</v>
      </c>
      <c r="O7804" s="6">
        <v>114280061.77937709</v>
      </c>
    </row>
    <row r="7805">
      <c r="A7805">
        <v>7801</v>
      </c>
      <c r="B7805" s="6">
        <v>-164247485.2209283</v>
      </c>
      <c r="C7805" s="6">
        <v>72648910.78961942</v>
      </c>
      <c r="D7805" s="6">
        <v>83319090.61766376</v>
      </c>
      <c r="E7805" s="6">
        <v>75239249.1049888</v>
      </c>
      <c r="F7805" s="6">
        <v>63856104.514268324</v>
      </c>
      <c r="G7805" s="6">
        <v>146220955.5062128</v>
      </c>
      <c r="H7805" s="6">
        <f>NPV(Supuestos!$B$22,C7805:G7805)+B7805</f>
        <v>128125836.72033557</v>
      </c>
      <c r="I7805" s="2">
        <f>IFERROR(IRR(B7805:G7805),"")</f>
        <v>0.4046278399107797</v>
      </c>
      <c r="J7805" s="2">
        <f>IFERROR(MIRR(B7805:G7805,Supuestos!$B$22,Supuestos!$B$22),"")</f>
        <v>0.27935966391134426</v>
      </c>
      <c r="K7805" s="6">
        <v>8369.677014465751</v>
      </c>
      <c r="L7805" s="6">
        <v>44164.78945887541</v>
      </c>
      <c r="M7805" s="6">
        <v>134675883.3663148</v>
      </c>
      <c r="N7805" s="6">
        <v>3440.856853624185</v>
      </c>
      <c r="O7805" s="6">
        <v>110563407.86155851</v>
      </c>
    </row>
    <row r="7806">
      <c r="A7806">
        <v>7802</v>
      </c>
      <c r="B7806" s="6">
        <v>-165643929.74771136</v>
      </c>
      <c r="C7806" s="6">
        <v>78124698.5566911</v>
      </c>
      <c r="D7806" s="6">
        <v>50241754.37627758</v>
      </c>
      <c r="E7806" s="6">
        <v>64740171.385918126</v>
      </c>
      <c r="F7806" s="6">
        <v>61750658.277951494</v>
      </c>
      <c r="G7806" s="6">
        <v>100990515.87202191</v>
      </c>
      <c r="H7806" s="6">
        <f>NPV(Supuestos!$B$22,C7806:G7806)+B7806</f>
        <v>74256334.01063912</v>
      </c>
      <c r="I7806" s="2">
        <f>IFERROR(IRR(B7806:G7806),"")</f>
        <v>0.3075516255576048</v>
      </c>
      <c r="J7806" s="2">
        <f>IFERROR(MIRR(B7806:G7806,Supuestos!$B$22,Supuestos!$B$22),"")</f>
        <v>0.22765374046745301</v>
      </c>
      <c r="K7806" s="6">
        <v>8323.365789354195</v>
      </c>
      <c r="L7806" s="6">
        <v>38098.6538267444</v>
      </c>
      <c r="M7806" s="6">
        <v>140275207.19715354</v>
      </c>
      <c r="N7806" s="6">
        <v>3539.9741402206323</v>
      </c>
      <c r="O7806" s="6">
        <v>101309109.55678527</v>
      </c>
    </row>
    <row r="7807">
      <c r="A7807">
        <v>7803</v>
      </c>
      <c r="B7807" s="6">
        <v>-168306168.84971097</v>
      </c>
      <c r="C7807" s="6">
        <v>73834328.29533654</v>
      </c>
      <c r="D7807" s="6">
        <v>58831849.41131896</v>
      </c>
      <c r="E7807" s="6">
        <v>82755220.58663318</v>
      </c>
      <c r="F7807" s="6">
        <v>71025117.12956713</v>
      </c>
      <c r="G7807" s="6">
        <v>100969312.5890798</v>
      </c>
      <c r="H7807" s="6">
        <f>NPV(Supuestos!$B$22,C7807:G7807)+B7807</f>
        <v>92080268.34122092</v>
      </c>
      <c r="I7807" s="2">
        <f>IFERROR(IRR(B7807:G7807),"")</f>
        <v>0.33798043629586033</v>
      </c>
      <c r="J7807" s="2">
        <f>IFERROR(MIRR(B7807:G7807,Supuestos!$B$22,Supuestos!$B$22),"")</f>
        <v>0.24396601699400033</v>
      </c>
      <c r="K7807" s="6">
        <v>8704.726735949946</v>
      </c>
      <c r="L7807" s="6">
        <v>38992.881429219226</v>
      </c>
      <c r="M7807" s="6">
        <v>141152378.6506189</v>
      </c>
      <c r="N7807" s="6">
        <v>3424.5940301256874</v>
      </c>
      <c r="O7807" s="6">
        <v>113373783.51037169</v>
      </c>
    </row>
    <row r="7808">
      <c r="A7808">
        <v>7804</v>
      </c>
      <c r="B7808" s="6">
        <v>-170890426.22458243</v>
      </c>
      <c r="C7808" s="6">
        <v>41568707.01709119</v>
      </c>
      <c r="D7808" s="6">
        <v>41342374.91364325</v>
      </c>
      <c r="E7808" s="6">
        <v>42942118.6621477</v>
      </c>
      <c r="F7808" s="6">
        <v>61905394.87062693</v>
      </c>
      <c r="G7808" s="6">
        <v>84788178.07282951</v>
      </c>
      <c r="H7808" s="6">
        <f>NPV(Supuestos!$B$22,C7808:G7808)+B7808</f>
        <v>7058960.013695076</v>
      </c>
      <c r="I7808" s="2">
        <f>IFERROR(IRR(B7808:G7808),"")</f>
        <v>0.154992015508504</v>
      </c>
      <c r="J7808" s="2">
        <f>IFERROR(MIRR(B7808:G7808,Supuestos!$B$22,Supuestos!$B$22),"")</f>
        <v>0.1492661189399036</v>
      </c>
      <c r="K7808" s="6">
        <v>7776.844692972197</v>
      </c>
      <c r="L7808" s="6">
        <v>39163.161870858086</v>
      </c>
      <c r="M7808" s="6">
        <v>146525160.02015093</v>
      </c>
      <c r="N7808" s="6">
        <v>3438.135362882167</v>
      </c>
      <c r="O7808" s="6">
        <v>115824635.31643225</v>
      </c>
    </row>
    <row r="7809">
      <c r="A7809">
        <v>7805</v>
      </c>
      <c r="B7809" s="6">
        <v>-169452919.71850747</v>
      </c>
      <c r="C7809" s="6">
        <v>51192913.47098377</v>
      </c>
      <c r="D7809" s="6">
        <v>55786610.14355432</v>
      </c>
      <c r="E7809" s="6">
        <v>56478139.83806284</v>
      </c>
      <c r="F7809" s="6">
        <v>54025535.80418306</v>
      </c>
      <c r="G7809" s="6">
        <v>104032215.28140694</v>
      </c>
      <c r="H7809" s="6">
        <f>NPV(Supuestos!$B$22,C7809:G7809)+B7809</f>
        <v>42518792.36249837</v>
      </c>
      <c r="I7809" s="2">
        <f>IFERROR(IRR(B7809:G7809),"")</f>
        <v>0.2298676273702748</v>
      </c>
      <c r="J7809" s="2">
        <f>IFERROR(MIRR(B7809:G7809,Supuestos!$B$22,Supuestos!$B$22),"")</f>
        <v>0.19220412900993877</v>
      </c>
      <c r="K7809" s="6">
        <v>8349.430038286213</v>
      </c>
      <c r="L7809" s="6">
        <v>38552.13241935971</v>
      </c>
      <c r="M7809" s="6">
        <v>143701853.1215323</v>
      </c>
      <c r="N7809" s="6">
        <v>3537.7794605990252</v>
      </c>
      <c r="O7809" s="6">
        <v>119582602.31978317</v>
      </c>
    </row>
    <row r="7810">
      <c r="A7810">
        <v>7806</v>
      </c>
      <c r="B7810" s="6">
        <v>-156732084.28756696</v>
      </c>
      <c r="C7810" s="6">
        <v>45582431.82913169</v>
      </c>
      <c r="D7810" s="6">
        <v>46437589.352700904</v>
      </c>
      <c r="E7810" s="6">
        <v>65938397.263173535</v>
      </c>
      <c r="F7810" s="6">
        <v>57221608.175555125</v>
      </c>
      <c r="G7810" s="6">
        <v>105002931.87244838</v>
      </c>
      <c r="H7810" s="6">
        <f>NPV(Supuestos!$B$22,C7810:G7810)+B7810</f>
        <v>51906280.24083847</v>
      </c>
      <c r="I7810" s="2">
        <f>IFERROR(IRR(B7810:G7810),"")</f>
        <v>0.25287648474483043</v>
      </c>
      <c r="J7810" s="2">
        <f>IFERROR(MIRR(B7810:G7810,Supuestos!$B$22,Supuestos!$B$22),"")</f>
        <v>0.2071246082457736</v>
      </c>
      <c r="K7810" s="6">
        <v>8006.100734431419</v>
      </c>
      <c r="L7810" s="6">
        <v>36982.61065961559</v>
      </c>
      <c r="M7810" s="6">
        <v>133045163.77851579</v>
      </c>
      <c r="N7810" s="6">
        <v>3317.892962973565</v>
      </c>
      <c r="O7810" s="6">
        <v>106715991.76316096</v>
      </c>
    </row>
    <row r="7811">
      <c r="A7811">
        <v>7807</v>
      </c>
      <c r="B7811" s="6">
        <v>-174527074.7054607</v>
      </c>
      <c r="C7811" s="6">
        <v>91102367.43553008</v>
      </c>
      <c r="D7811" s="6">
        <v>84431879.36988817</v>
      </c>
      <c r="E7811" s="6">
        <v>83364770.2281997</v>
      </c>
      <c r="F7811" s="6">
        <v>87492958.95089</v>
      </c>
      <c r="G7811" s="6">
        <v>135531398.93688238</v>
      </c>
      <c r="H7811" s="6">
        <f>NPV(Supuestos!$B$22,C7811:G7811)+B7811</f>
        <v>148817334.64398542</v>
      </c>
      <c r="I7811" s="2">
        <f>IFERROR(IRR(B7811:G7811),"")</f>
        <v>0.43866948687148055</v>
      </c>
      <c r="J7811" s="2">
        <f>IFERROR(MIRR(B7811:G7811,Supuestos!$B$22,Supuestos!$B$22),"")</f>
        <v>0.2896306930080361</v>
      </c>
      <c r="K7811" s="6">
        <v>8468.275928236915</v>
      </c>
      <c r="L7811" s="6">
        <v>44435.81004311186</v>
      </c>
      <c r="M7811" s="6">
        <v>144423498.6622773</v>
      </c>
      <c r="N7811" s="6">
        <v>3342.4120787531137</v>
      </c>
      <c r="O7811" s="6">
        <v>113045419.22384505</v>
      </c>
    </row>
    <row r="7812">
      <c r="A7812">
        <v>7808</v>
      </c>
      <c r="B7812" s="6">
        <v>-164205759.48750997</v>
      </c>
      <c r="C7812" s="6">
        <v>46600640.0267981</v>
      </c>
      <c r="D7812" s="6">
        <v>49231374.163982995</v>
      </c>
      <c r="E7812" s="6">
        <v>78462451.484983</v>
      </c>
      <c r="F7812" s="6">
        <v>70454597.55804713</v>
      </c>
      <c r="G7812" s="6">
        <v>114591147.04568955</v>
      </c>
      <c r="H7812" s="6">
        <f>NPV(Supuestos!$B$22,C7812:G7812)+B7812</f>
        <v>68743687.21961725</v>
      </c>
      <c r="I7812" s="2">
        <f>IFERROR(IRR(B7812:G7812),"")</f>
        <v>0.2780357774995684</v>
      </c>
      <c r="J7812" s="2">
        <f>IFERROR(MIRR(B7812:G7812,Supuestos!$B$22,Supuestos!$B$22),"")</f>
        <v>0.2225862604051354</v>
      </c>
      <c r="K7812" s="6">
        <v>7467.804408553807</v>
      </c>
      <c r="L7812" s="6">
        <v>46369.881301625894</v>
      </c>
      <c r="M7812" s="6">
        <v>136503263.16683808</v>
      </c>
      <c r="N7812" s="6">
        <v>3420.457444588343</v>
      </c>
      <c r="O7812" s="6">
        <v>109089779.57455061</v>
      </c>
    </row>
    <row r="7813">
      <c r="A7813">
        <v>7809</v>
      </c>
      <c r="B7813" s="6">
        <v>-150924326.5968623</v>
      </c>
      <c r="C7813" s="6">
        <v>41585629.666242294</v>
      </c>
      <c r="D7813" s="6">
        <v>28812172.51020086</v>
      </c>
      <c r="E7813" s="6">
        <v>20422662.474624734</v>
      </c>
      <c r="F7813" s="6">
        <v>36913043.216460735</v>
      </c>
      <c r="G7813" s="6">
        <v>59499449.14620307</v>
      </c>
      <c r="H7813" s="6">
        <f>NPV(Supuestos!$B$22,C7813:G7813)+B7813</f>
        <v>-25733323.156562954</v>
      </c>
      <c r="I7813" s="2">
        <f>IFERROR(IRR(B7813:G7813),"")</f>
        <v>0.07083287765634498</v>
      </c>
      <c r="J7813" s="2">
        <f>IFERROR(MIRR(B7813:G7813,Supuestos!$B$22,Supuestos!$B$22),"")</f>
        <v>0.09816507086900939</v>
      </c>
      <c r="K7813" s="6">
        <v>7770.838317776613</v>
      </c>
      <c r="L7813" s="6">
        <v>31567.72687731579</v>
      </c>
      <c r="M7813" s="6">
        <v>131299710.46699412</v>
      </c>
      <c r="N7813" s="6">
        <v>3377.7792000522218</v>
      </c>
      <c r="O7813" s="6">
        <v>108055819.5420106</v>
      </c>
    </row>
    <row r="7814">
      <c r="A7814">
        <v>7810</v>
      </c>
      <c r="B7814" s="6">
        <v>-167831513.0971981</v>
      </c>
      <c r="C7814" s="6">
        <v>80716776.71345885</v>
      </c>
      <c r="D7814" s="6">
        <v>64137930.64912875</v>
      </c>
      <c r="E7814" s="6">
        <v>78228740.74058929</v>
      </c>
      <c r="F7814" s="6">
        <v>82389970.08722728</v>
      </c>
      <c r="G7814" s="6">
        <v>126213283.3213127</v>
      </c>
      <c r="H7814" s="6">
        <f>NPV(Supuestos!$B$22,C7814:G7814)+B7814</f>
        <v>119459604.45318596</v>
      </c>
      <c r="I7814" s="2">
        <f>IFERROR(IRR(B7814:G7814),"")</f>
        <v>0.38658174459272365</v>
      </c>
      <c r="J7814" s="2">
        <f>IFERROR(MIRR(B7814:G7814,Supuestos!$B$22,Supuestos!$B$22),"")</f>
        <v>0.2693885864114125</v>
      </c>
      <c r="K7814" s="6">
        <v>8657.923231039887</v>
      </c>
      <c r="L7814" s="6">
        <v>40823.430428586464</v>
      </c>
      <c r="M7814" s="6">
        <v>139555822.96292615</v>
      </c>
      <c r="N7814" s="6">
        <v>3442.138702298204</v>
      </c>
      <c r="O7814" s="6">
        <v>113934915.59968452</v>
      </c>
    </row>
    <row r="7815">
      <c r="A7815">
        <v>7811</v>
      </c>
      <c r="B7815" s="6">
        <v>-170660791.0935767</v>
      </c>
      <c r="C7815" s="6">
        <v>50027508.58856758</v>
      </c>
      <c r="D7815" s="6">
        <v>46009002.210553944</v>
      </c>
      <c r="E7815" s="6">
        <v>54282274.80797121</v>
      </c>
      <c r="F7815" s="6">
        <v>35650254.3707803</v>
      </c>
      <c r="G7815" s="6">
        <v>68807674.55531377</v>
      </c>
      <c r="H7815" s="6">
        <f>NPV(Supuestos!$B$22,C7815:G7815)+B7815</f>
        <v>2108773.446116902</v>
      </c>
      <c r="I7815" s="2">
        <f>IFERROR(IRR(B7815:G7815),"")</f>
        <v>0.14497843005697006</v>
      </c>
      <c r="J7815" s="2">
        <f>IFERROR(MIRR(B7815:G7815,Supuestos!$B$22,Supuestos!$B$22),"")</f>
        <v>0.14280346412642042</v>
      </c>
      <c r="K7815" s="6">
        <v>7412.68446004965</v>
      </c>
      <c r="L7815" s="6">
        <v>41120.05489771535</v>
      </c>
      <c r="M7815" s="6">
        <v>146275991.73864207</v>
      </c>
      <c r="N7815" s="6">
        <v>3531.8621148665748</v>
      </c>
      <c r="O7815" s="6">
        <v>105849885.1160263</v>
      </c>
    </row>
    <row r="7816">
      <c r="A7816">
        <v>7812</v>
      </c>
      <c r="B7816" s="6">
        <v>-164578186.53570348</v>
      </c>
      <c r="C7816" s="6">
        <v>25867621.42617434</v>
      </c>
      <c r="D7816" s="6">
        <v>30749220.847305313</v>
      </c>
      <c r="E7816" s="6">
        <v>35670566.471955</v>
      </c>
      <c r="F7816" s="6">
        <v>28685481.385914575</v>
      </c>
      <c r="G7816" s="6">
        <v>69656772.83940396</v>
      </c>
      <c r="H7816" s="6">
        <f>NPV(Supuestos!$B$22,C7816:G7816)+B7816</f>
        <v>-40988494.39602161</v>
      </c>
      <c r="I7816" s="2">
        <f>IFERROR(IRR(B7816:G7816),"")</f>
        <v>0.044132806436284006</v>
      </c>
      <c r="J7816" s="2">
        <f>IFERROR(MIRR(B7816:G7816,Supuestos!$B$22,Supuestos!$B$22),"")</f>
        <v>0.07653175983695104</v>
      </c>
      <c r="K7816" s="6">
        <v>7687.852793996796</v>
      </c>
      <c r="L7816" s="6">
        <v>33153.43223879081</v>
      </c>
      <c r="M7816" s="6">
        <v>144187890.00229776</v>
      </c>
      <c r="N7816" s="6">
        <v>3554.5921149353185</v>
      </c>
      <c r="O7816" s="6">
        <v>106444847.51908036</v>
      </c>
    </row>
    <row r="7817">
      <c r="A7817">
        <v>7813</v>
      </c>
      <c r="B7817" s="6">
        <v>-165207748.6276496</v>
      </c>
      <c r="C7817" s="6">
        <v>53638377.36520591</v>
      </c>
      <c r="D7817" s="6">
        <v>54555821.015048444</v>
      </c>
      <c r="E7817" s="6">
        <v>59775089.88968113</v>
      </c>
      <c r="F7817" s="6">
        <v>57011389.288377225</v>
      </c>
      <c r="G7817" s="6">
        <v>102349869.41420448</v>
      </c>
      <c r="H7817" s="6">
        <f>NPV(Supuestos!$B$22,C7817:G7817)+B7817</f>
        <v>51081509.5596896</v>
      </c>
      <c r="I7817" s="2">
        <f>IFERROR(IRR(B7817:G7817),"")</f>
        <v>0.25030456713191473</v>
      </c>
      <c r="J7817" s="2">
        <f>IFERROR(MIRR(B7817:G7817,Supuestos!$B$22,Supuestos!$B$22),"")</f>
        <v>0.20311117019021752</v>
      </c>
      <c r="K7817" s="6">
        <v>8857.049473515646</v>
      </c>
      <c r="L7817" s="6">
        <v>33120.99814179483</v>
      </c>
      <c r="M7817" s="6">
        <v>141739403.09532186</v>
      </c>
      <c r="N7817" s="6">
        <v>3548.1745512845614</v>
      </c>
      <c r="O7817" s="6">
        <v>101397492.92760773</v>
      </c>
    </row>
    <row r="7818">
      <c r="A7818">
        <v>7814</v>
      </c>
      <c r="B7818" s="6">
        <v>-192176639.22960424</v>
      </c>
      <c r="C7818" s="6">
        <v>35727297.33238062</v>
      </c>
      <c r="D7818" s="6">
        <v>41171537.91413234</v>
      </c>
      <c r="E7818" s="6">
        <v>35405694.29374668</v>
      </c>
      <c r="F7818" s="6">
        <v>54323631.26523194</v>
      </c>
      <c r="G7818" s="6">
        <v>100701869.2784851</v>
      </c>
      <c r="H7818" s="6">
        <f>NPV(Supuestos!$B$22,C7818:G7818)+B7818</f>
        <v>-20793562.032794192</v>
      </c>
      <c r="I7818" s="2">
        <f>IFERROR(IRR(B7818:G7818),"")</f>
        <v>0.1009647867493933</v>
      </c>
      <c r="J7818" s="2">
        <f>IFERROR(MIRR(B7818:G7818,Supuestos!$B$22,Supuestos!$B$22),"")</f>
        <v>0.1141875973322588</v>
      </c>
      <c r="K7818" s="6">
        <v>7496.078369827258</v>
      </c>
      <c r="L7818" s="6">
        <v>38639.94438565864</v>
      </c>
      <c r="M7818" s="6">
        <v>169004795.12395114</v>
      </c>
      <c r="N7818" s="6">
        <v>3261.4225512060025</v>
      </c>
      <c r="O7818" s="6">
        <v>112067741.27867949</v>
      </c>
    </row>
    <row r="7819">
      <c r="A7819">
        <v>7815</v>
      </c>
      <c r="B7819" s="6">
        <v>-158879705.88903412</v>
      </c>
      <c r="C7819" s="6">
        <v>19160209.22482594</v>
      </c>
      <c r="D7819" s="6">
        <v>21741540.657946683</v>
      </c>
      <c r="E7819" s="6">
        <v>5672133.908568148</v>
      </c>
      <c r="F7819" s="6">
        <v>3771345.9033195116</v>
      </c>
      <c r="G7819" s="6">
        <v>47428181.88572297</v>
      </c>
      <c r="H7819" s="6">
        <f>NPV(Supuestos!$B$22,C7819:G7819)+B7819</f>
        <v>-94648915.4275529</v>
      </c>
      <c r="I7819" s="2">
        <f>IFERROR(IRR(B7819:G7819),"")</f>
        <v>-0.12678621490647854</v>
      </c>
      <c r="J7819" s="2">
        <f>IFERROR(MIRR(B7819:G7819,Supuestos!$B$22,Supuestos!$B$22),"")</f>
        <v>-0.0488701334151469</v>
      </c>
      <c r="K7819" s="6">
        <v>7161.752310980064</v>
      </c>
      <c r="L7819" s="6">
        <v>35307.62172207651</v>
      </c>
      <c r="M7819" s="6">
        <v>138650550.57197082</v>
      </c>
      <c r="N7819" s="6">
        <v>3534.3137132935226</v>
      </c>
      <c r="O7819" s="6">
        <v>120690680.60235997</v>
      </c>
    </row>
    <row r="7820">
      <c r="A7820">
        <v>7816</v>
      </c>
      <c r="B7820" s="6">
        <v>-165369954.57104644</v>
      </c>
      <c r="C7820" s="6">
        <v>46725224.37251687</v>
      </c>
      <c r="D7820" s="6">
        <v>35669858.157031</v>
      </c>
      <c r="E7820" s="6">
        <v>45158562.906619966</v>
      </c>
      <c r="F7820" s="6">
        <v>47039787.64313791</v>
      </c>
      <c r="G7820" s="6">
        <v>90625919.32801807</v>
      </c>
      <c r="H7820" s="6">
        <f>NPV(Supuestos!$B$22,C7820:G7820)+B7820</f>
        <v>8464218.816733152</v>
      </c>
      <c r="I7820" s="2">
        <f>IFERROR(IRR(B7820:G7820),"")</f>
        <v>0.1587912527955412</v>
      </c>
      <c r="J7820" s="2">
        <f>IFERROR(MIRR(B7820:G7820,Supuestos!$B$22,Supuestos!$B$22),"")</f>
        <v>0.15143800858821121</v>
      </c>
      <c r="K7820" s="6">
        <v>8482.620975378793</v>
      </c>
      <c r="L7820" s="6">
        <v>32810.62502424205</v>
      </c>
      <c r="M7820" s="6">
        <v>143104346.88737252</v>
      </c>
      <c r="N7820" s="6">
        <v>3318.891079661747</v>
      </c>
      <c r="O7820" s="6">
        <v>115034601.50604986</v>
      </c>
    </row>
    <row r="7821">
      <c r="A7821">
        <v>7817</v>
      </c>
      <c r="B7821" s="6">
        <v>-149440837.7147629</v>
      </c>
      <c r="C7821" s="6">
        <v>70290544.11572362</v>
      </c>
      <c r="D7821" s="6">
        <v>58586416.20190406</v>
      </c>
      <c r="E7821" s="6">
        <v>44091653.42847479</v>
      </c>
      <c r="F7821" s="6">
        <v>74098395.76672265</v>
      </c>
      <c r="G7821" s="6">
        <v>100544387.13334222</v>
      </c>
      <c r="H7821" s="6">
        <f>NPV(Supuestos!$B$22,C7821:G7821)+B7821</f>
        <v>83150292.1324238</v>
      </c>
      <c r="I7821" s="2">
        <f>IFERROR(IRR(B7821:G7821),"")</f>
        <v>0.3407803475862133</v>
      </c>
      <c r="J7821" s="2">
        <f>IFERROR(MIRR(B7821:G7821,Supuestos!$B$22,Supuestos!$B$22),"")</f>
        <v>0.24545953631482087</v>
      </c>
      <c r="K7821" s="6">
        <v>8660.167386006147</v>
      </c>
      <c r="L7821" s="6">
        <v>35068.28800124198</v>
      </c>
      <c r="M7821" s="6">
        <v>125145058.19224878</v>
      </c>
      <c r="N7821" s="6">
        <v>3234.0739154567323</v>
      </c>
      <c r="O7821" s="6">
        <v>110379426.8473974</v>
      </c>
    </row>
    <row r="7822">
      <c r="A7822">
        <v>7818</v>
      </c>
      <c r="B7822" s="6">
        <v>-189828518.3435201</v>
      </c>
      <c r="C7822" s="6">
        <v>54544551.430002175</v>
      </c>
      <c r="D7822" s="6">
        <v>64319618.94154057</v>
      </c>
      <c r="E7822" s="6">
        <v>69546096.00910527</v>
      </c>
      <c r="F7822" s="6">
        <v>54553712.728101626</v>
      </c>
      <c r="G7822" s="6">
        <v>115165504.95888929</v>
      </c>
      <c r="H7822" s="6">
        <f>NPV(Supuestos!$B$22,C7822:G7822)+B7822</f>
        <v>46564603.34484126</v>
      </c>
      <c r="I7822" s="2">
        <f>IFERROR(IRR(B7822:G7822),"")</f>
        <v>0.2280645228165669</v>
      </c>
      <c r="J7822" s="2">
        <f>IFERROR(MIRR(B7822:G7822,Supuestos!$B$22,Supuestos!$B$22),"")</f>
        <v>0.19113099805374167</v>
      </c>
      <c r="K7822" s="6">
        <v>7427.141972865398</v>
      </c>
      <c r="L7822" s="6">
        <v>46302.758948043105</v>
      </c>
      <c r="M7822" s="6">
        <v>162316745.1881217</v>
      </c>
      <c r="N7822" s="6">
        <v>3229.7963495366275</v>
      </c>
      <c r="O7822" s="6">
        <v>112024051.47368473</v>
      </c>
    </row>
    <row r="7823">
      <c r="A7823">
        <v>7819</v>
      </c>
      <c r="B7823" s="6">
        <v>-153290398.8290027</v>
      </c>
      <c r="C7823" s="6">
        <v>47539277.135123596</v>
      </c>
      <c r="D7823" s="6">
        <v>47154564.38982019</v>
      </c>
      <c r="E7823" s="6">
        <v>31865639.18636987</v>
      </c>
      <c r="F7823" s="6">
        <v>41650123.14559294</v>
      </c>
      <c r="G7823" s="6">
        <v>88318862.82902837</v>
      </c>
      <c r="H7823" s="6">
        <f>NPV(Supuestos!$B$22,C7823:G7823)+B7823</f>
        <v>16733292.668299705</v>
      </c>
      <c r="I7823" s="2">
        <f>IFERROR(IRR(B7823:G7823),"")</f>
        <v>0.1809158373542619</v>
      </c>
      <c r="J7823" s="2">
        <f>IFERROR(MIRR(B7823:G7823,Supuestos!$B$22,Supuestos!$B$22),"")</f>
        <v>0.16386805657983516</v>
      </c>
      <c r="K7823" s="6">
        <v>7957.184678151367</v>
      </c>
      <c r="L7823" s="6">
        <v>36597.44455609873</v>
      </c>
      <c r="M7823" s="6">
        <v>129993388.82250008</v>
      </c>
      <c r="N7823" s="6">
        <v>3525.477240420878</v>
      </c>
      <c r="O7823" s="6">
        <v>109790547.71136634</v>
      </c>
    </row>
    <row r="7824">
      <c r="A7824">
        <v>7820</v>
      </c>
      <c r="B7824" s="6">
        <v>-185590695.7392269</v>
      </c>
      <c r="C7824" s="6">
        <v>72904562.77425355</v>
      </c>
      <c r="D7824" s="6">
        <v>57950775.7924868</v>
      </c>
      <c r="E7824" s="6">
        <v>60533299.03112514</v>
      </c>
      <c r="F7824" s="6">
        <v>72951100.38016312</v>
      </c>
      <c r="G7824" s="6">
        <v>104539340.27535342</v>
      </c>
      <c r="H7824" s="6">
        <f>NPV(Supuestos!$B$22,C7824:G7824)+B7824</f>
        <v>61297533.2445253</v>
      </c>
      <c r="I7824" s="2">
        <f>IFERROR(IRR(B7824:G7824),"")</f>
        <v>0.26225311161933224</v>
      </c>
      <c r="J7824" s="2">
        <f>IFERROR(MIRR(B7824:G7824,Supuestos!$B$22,Supuestos!$B$22),"")</f>
        <v>0.20696225360888798</v>
      </c>
      <c r="K7824" s="6">
        <v>8506.772159017482</v>
      </c>
      <c r="L7824" s="6">
        <v>37239.23469122154</v>
      </c>
      <c r="M7824" s="6">
        <v>160247840.94767478</v>
      </c>
      <c r="N7824" s="6">
        <v>3274.062512908131</v>
      </c>
      <c r="O7824" s="6">
        <v>111805745.32638054</v>
      </c>
    </row>
    <row r="7825">
      <c r="A7825">
        <v>7821</v>
      </c>
      <c r="B7825" s="6">
        <v>-153132146.81105655</v>
      </c>
      <c r="C7825" s="6">
        <v>44624027.034727395</v>
      </c>
      <c r="D7825" s="6">
        <v>46771535.21883951</v>
      </c>
      <c r="E7825" s="6">
        <v>61814165.54797311</v>
      </c>
      <c r="F7825" s="6">
        <v>65292573.55653638</v>
      </c>
      <c r="G7825" s="6">
        <v>91828514.89861833</v>
      </c>
      <c r="H7825" s="6">
        <f>NPV(Supuestos!$B$22,C7825:G7825)+B7825</f>
        <v>50075013.39762756</v>
      </c>
      <c r="I7825" s="2">
        <f>IFERROR(IRR(B7825:G7825),"")</f>
        <v>0.25275967060057863</v>
      </c>
      <c r="J7825" s="2">
        <f>IFERROR(MIRR(B7825:G7825,Supuestos!$B$22,Supuestos!$B$22),"")</f>
        <v>0.2063668050924301</v>
      </c>
      <c r="K7825" s="6">
        <v>8056.305821601861</v>
      </c>
      <c r="L7825" s="6">
        <v>37995.339674634284</v>
      </c>
      <c r="M7825" s="6">
        <v>128643980.71389686</v>
      </c>
      <c r="N7825" s="6">
        <v>3398.6011293406286</v>
      </c>
      <c r="O7825" s="6">
        <v>111631054.56810753</v>
      </c>
    </row>
    <row r="7826">
      <c r="A7826">
        <v>7822</v>
      </c>
      <c r="B7826" s="6">
        <v>-158675292.4438615</v>
      </c>
      <c r="C7826" s="6">
        <v>76513379.13559</v>
      </c>
      <c r="D7826" s="6">
        <v>70815429.40204373</v>
      </c>
      <c r="E7826" s="6">
        <v>90126421.20503154</v>
      </c>
      <c r="F7826" s="6">
        <v>79706091.75357132</v>
      </c>
      <c r="G7826" s="6">
        <v>106503189.90358217</v>
      </c>
      <c r="H7826" s="6">
        <f>NPV(Supuestos!$B$22,C7826:G7826)+B7826</f>
        <v>126271471.81189077</v>
      </c>
      <c r="I7826" s="2">
        <f>IFERROR(IRR(B7826:G7826),"")</f>
        <v>0.419468276103639</v>
      </c>
      <c r="J7826" s="2">
        <f>IFERROR(MIRR(B7826:G7826,Supuestos!$B$22,Supuestos!$B$22),"")</f>
        <v>0.2816095525386968</v>
      </c>
      <c r="K7826" s="6">
        <v>8276.78559536413</v>
      </c>
      <c r="L7826" s="6">
        <v>43411.28026489265</v>
      </c>
      <c r="M7826" s="6">
        <v>129930823.71003923</v>
      </c>
      <c r="N7826" s="6">
        <v>3310.1878681840994</v>
      </c>
      <c r="O7826" s="6">
        <v>113076545.38757946</v>
      </c>
    </row>
    <row r="7827">
      <c r="A7827">
        <v>7823</v>
      </c>
      <c r="B7827" s="6">
        <v>-174128462.8873731</v>
      </c>
      <c r="C7827" s="6">
        <v>55910553.68404816</v>
      </c>
      <c r="D7827" s="6">
        <v>55615459.060619086</v>
      </c>
      <c r="E7827" s="6">
        <v>50506446.228397995</v>
      </c>
      <c r="F7827" s="6">
        <v>62593345.01661147</v>
      </c>
      <c r="G7827" s="6">
        <v>91840649.8480553</v>
      </c>
      <c r="H7827" s="6">
        <f>NPV(Supuestos!$B$22,C7827:G7827)+B7827</f>
        <v>36560025.59086952</v>
      </c>
      <c r="I7827" s="2">
        <f>IFERROR(IRR(B7827:G7827),"")</f>
        <v>0.21779329917515558</v>
      </c>
      <c r="J7827" s="2">
        <f>IFERROR(MIRR(B7827:G7827,Supuestos!$B$22,Supuestos!$B$22),"")</f>
        <v>0.18429271982269735</v>
      </c>
      <c r="K7827" s="6">
        <v>8251.874042880521</v>
      </c>
      <c r="L7827" s="6">
        <v>35574.73503592659</v>
      </c>
      <c r="M7827" s="6">
        <v>150643804.2773479</v>
      </c>
      <c r="N7827" s="6">
        <v>3503.2548956262567</v>
      </c>
      <c r="O7827" s="6">
        <v>104610440.93063837</v>
      </c>
    </row>
    <row r="7828">
      <c r="A7828">
        <v>7824</v>
      </c>
      <c r="B7828" s="6">
        <v>-162482012.30413908</v>
      </c>
      <c r="C7828" s="6">
        <v>80968019.44584219</v>
      </c>
      <c r="D7828" s="6">
        <v>92610762.26960829</v>
      </c>
      <c r="E7828" s="6">
        <v>86616950.51078495</v>
      </c>
      <c r="F7828" s="6">
        <v>67597164.01788801</v>
      </c>
      <c r="G7828" s="6">
        <v>138643460.4104551</v>
      </c>
      <c r="H7828" s="6">
        <f>NPV(Supuestos!$B$22,C7828:G7828)+B7828</f>
        <v>150297531.4022817</v>
      </c>
      <c r="I7828" s="2">
        <f>IFERROR(IRR(B7828:G7828),"")</f>
        <v>0.46011478284075913</v>
      </c>
      <c r="J7828" s="2">
        <f>IFERROR(MIRR(B7828:G7828,Supuestos!$B$22,Supuestos!$B$22),"")</f>
        <v>0.29954541665001866</v>
      </c>
      <c r="K7828" s="6">
        <v>8467.523097714575</v>
      </c>
      <c r="L7828" s="6">
        <v>42825.41312152728</v>
      </c>
      <c r="M7828" s="6">
        <v>133471998.32208298</v>
      </c>
      <c r="N7828" s="6">
        <v>3186.7664706582823</v>
      </c>
      <c r="O7828" s="6">
        <v>110553470.61661355</v>
      </c>
    </row>
    <row r="7829">
      <c r="A7829">
        <v>7825</v>
      </c>
      <c r="B7829" s="6">
        <v>-170605314.7631119</v>
      </c>
      <c r="C7829" s="6">
        <v>47957402.94854014</v>
      </c>
      <c r="D7829" s="6">
        <v>48577831.981276765</v>
      </c>
      <c r="E7829" s="6">
        <v>60801426.176581666</v>
      </c>
      <c r="F7829" s="6">
        <v>63809968.25796679</v>
      </c>
      <c r="G7829" s="6">
        <v>79555368.68671882</v>
      </c>
      <c r="H7829" s="6">
        <f>NPV(Supuestos!$B$22,C7829:G7829)+B7829</f>
        <v>28980066.96953345</v>
      </c>
      <c r="I7829" s="2">
        <f>IFERROR(IRR(B7829:G7829),"")</f>
        <v>0.20248923837350344</v>
      </c>
      <c r="J7829" s="2">
        <f>IFERROR(MIRR(B7829:G7829,Supuestos!$B$22,Supuestos!$B$22),"")</f>
        <v>0.17633788983594934</v>
      </c>
      <c r="K7829" s="6">
        <v>8447.917665744202</v>
      </c>
      <c r="L7829" s="6">
        <v>34432.176558645624</v>
      </c>
      <c r="M7829" s="6">
        <v>147334899.35352743</v>
      </c>
      <c r="N7829" s="6">
        <v>3440.8498276025057</v>
      </c>
      <c r="O7829" s="6">
        <v>110131210.43947858</v>
      </c>
    </row>
    <row r="7830">
      <c r="A7830">
        <v>7826</v>
      </c>
      <c r="B7830" s="6">
        <v>-176368593.88826656</v>
      </c>
      <c r="C7830" s="6">
        <v>59528049.64722827</v>
      </c>
      <c r="D7830" s="6">
        <v>73072574.76714556</v>
      </c>
      <c r="E7830" s="6">
        <v>60627977.389977604</v>
      </c>
      <c r="F7830" s="6">
        <v>77140836.70858344</v>
      </c>
      <c r="G7830" s="6">
        <v>109299767.55685346</v>
      </c>
      <c r="H7830" s="6">
        <f>NPV(Supuestos!$B$22,C7830:G7830)+B7830</f>
        <v>75438567.13562194</v>
      </c>
      <c r="I7830" s="2">
        <f>IFERROR(IRR(B7830:G7830),"")</f>
        <v>0.2910265607465203</v>
      </c>
      <c r="J7830" s="2">
        <f>IFERROR(MIRR(B7830:G7830,Supuestos!$B$22,Supuestos!$B$22),"")</f>
        <v>0.22414881405003917</v>
      </c>
      <c r="K7830" s="6">
        <v>9003.00488353962</v>
      </c>
      <c r="L7830" s="6">
        <v>34222.254627711656</v>
      </c>
      <c r="M7830" s="6">
        <v>151720343.8451446</v>
      </c>
      <c r="N7830" s="6">
        <v>3131.79144008706</v>
      </c>
      <c r="O7830" s="6">
        <v>113131330.2095928</v>
      </c>
    </row>
    <row r="7831">
      <c r="A7831">
        <v>7827</v>
      </c>
      <c r="B7831" s="6">
        <v>-158711167.52143723</v>
      </c>
      <c r="C7831" s="6">
        <v>59017812.31164068</v>
      </c>
      <c r="D7831" s="6">
        <v>61102452.937100165</v>
      </c>
      <c r="E7831" s="6">
        <v>55270622.765030935</v>
      </c>
      <c r="F7831" s="6">
        <v>57122414.01709102</v>
      </c>
      <c r="G7831" s="6">
        <v>86431937.82447714</v>
      </c>
      <c r="H7831" s="6">
        <f>NPV(Supuestos!$B$22,C7831:G7831)+B7831</f>
        <v>56092387.61359669</v>
      </c>
      <c r="I7831" s="2">
        <f>IFERROR(IRR(B7831:G7831),"")</f>
        <v>0.2722510020695952</v>
      </c>
      <c r="J7831" s="2">
        <f>IFERROR(MIRR(B7831:G7831,Supuestos!$B$22,Supuestos!$B$22),"")</f>
        <v>0.2111324685490863</v>
      </c>
      <c r="K7831" s="6">
        <v>8399.295064280092</v>
      </c>
      <c r="L7831" s="6">
        <v>36654.29101347392</v>
      </c>
      <c r="M7831" s="6">
        <v>134081551.07390462</v>
      </c>
      <c r="N7831" s="6">
        <v>3353.9385940258703</v>
      </c>
      <c r="O7831" s="6">
        <v>110354051.11321123</v>
      </c>
    </row>
    <row r="7832">
      <c r="A7832">
        <v>7828</v>
      </c>
      <c r="B7832" s="6">
        <v>-192534699.8511842</v>
      </c>
      <c r="C7832" s="6">
        <v>91271295.3606218</v>
      </c>
      <c r="D7832" s="6">
        <v>92473686.88980596</v>
      </c>
      <c r="E7832" s="6">
        <v>102848421.56970723</v>
      </c>
      <c r="F7832" s="6">
        <v>97073799.69995278</v>
      </c>
      <c r="G7832" s="6">
        <v>144649817.93496692</v>
      </c>
      <c r="H7832" s="6">
        <f>NPV(Supuestos!$B$22,C7832:G7832)+B7832</f>
        <v>160705159.27686006</v>
      </c>
      <c r="I7832" s="2">
        <f>IFERROR(IRR(B7832:G7832),"")</f>
        <v>0.4272601761129568</v>
      </c>
      <c r="J7832" s="2">
        <f>IFERROR(MIRR(B7832:G7832,Supuestos!$B$22,Supuestos!$B$22),"")</f>
        <v>0.2871139267590579</v>
      </c>
      <c r="K7832" s="6">
        <v>8622.851267584469</v>
      </c>
      <c r="L7832" s="6">
        <v>44681.77152844227</v>
      </c>
      <c r="M7832" s="6">
        <v>161711958.23022833</v>
      </c>
      <c r="N7832" s="6">
        <v>3278.8229702971876</v>
      </c>
      <c r="O7832" s="6">
        <v>114265999.89062871</v>
      </c>
    </row>
    <row r="7833">
      <c r="A7833">
        <v>7829</v>
      </c>
      <c r="B7833" s="6">
        <v>-161789221.6046839</v>
      </c>
      <c r="C7833" s="6">
        <v>51019858.79663376</v>
      </c>
      <c r="D7833" s="6">
        <v>42457748.07784329</v>
      </c>
      <c r="E7833" s="6">
        <v>51713922.935924046</v>
      </c>
      <c r="F7833" s="6">
        <v>31029702.22476477</v>
      </c>
      <c r="G7833" s="6">
        <v>94668523.20565602</v>
      </c>
      <c r="H7833" s="6">
        <f>NPV(Supuestos!$B$22,C7833:G7833)+B7833</f>
        <v>18080263.102504764</v>
      </c>
      <c r="I7833" s="2">
        <f>IFERROR(IRR(B7833:G7833),"")</f>
        <v>0.1820194384260086</v>
      </c>
      <c r="J7833" s="2">
        <f>IFERROR(MIRR(B7833:G7833,Supuestos!$B$22,Supuestos!$B$22),"")</f>
        <v>0.16441135613526714</v>
      </c>
      <c r="K7833" s="6">
        <v>8288.24012381151</v>
      </c>
      <c r="L7833" s="6">
        <v>34103.13856648634</v>
      </c>
      <c r="M7833" s="6">
        <v>139176821.49151143</v>
      </c>
      <c r="N7833" s="6">
        <v>3391.0078800904253</v>
      </c>
      <c r="O7833" s="6">
        <v>111863607.09108949</v>
      </c>
    </row>
    <row r="7834">
      <c r="A7834">
        <v>7830</v>
      </c>
      <c r="B7834" s="6">
        <v>-176096395.3299415</v>
      </c>
      <c r="C7834" s="6">
        <v>62383148.67981283</v>
      </c>
      <c r="D7834" s="6">
        <v>59494975.134470314</v>
      </c>
      <c r="E7834" s="6">
        <v>81315232.36979346</v>
      </c>
      <c r="F7834" s="6">
        <v>70071612.08128607</v>
      </c>
      <c r="G7834" s="6">
        <v>119686423.31812075</v>
      </c>
      <c r="H7834" s="6">
        <f>NPV(Supuestos!$B$22,C7834:G7834)+B7834</f>
        <v>82939979.40918982</v>
      </c>
      <c r="I7834" s="2">
        <f>IFERROR(IRR(B7834:G7834),"")</f>
        <v>0.30233890603798935</v>
      </c>
      <c r="J7834" s="2">
        <f>IFERROR(MIRR(B7834:G7834,Supuestos!$B$22,Supuestos!$B$22),"")</f>
        <v>0.23147871201765802</v>
      </c>
      <c r="K7834" s="6">
        <v>8232.075864419434</v>
      </c>
      <c r="L7834" s="6">
        <v>41707.300938701235</v>
      </c>
      <c r="M7834" s="6">
        <v>148629382.09573668</v>
      </c>
      <c r="N7834" s="6">
        <v>3504.8453059978783</v>
      </c>
      <c r="O7834" s="6">
        <v>107397589.41942029</v>
      </c>
    </row>
    <row r="7835">
      <c r="A7835">
        <v>7831</v>
      </c>
      <c r="B7835" s="6">
        <v>-153348844.58382937</v>
      </c>
      <c r="C7835" s="6">
        <v>50380121.93908943</v>
      </c>
      <c r="D7835" s="6">
        <v>53553903.33604567</v>
      </c>
      <c r="E7835" s="6">
        <v>45202816.21884744</v>
      </c>
      <c r="F7835" s="6">
        <v>74263751.30463108</v>
      </c>
      <c r="G7835" s="6">
        <v>119732498.08006717</v>
      </c>
      <c r="H7835" s="6">
        <f>NPV(Supuestos!$B$22,C7835:G7835)+B7835</f>
        <v>68718257.95549074</v>
      </c>
      <c r="I7835" s="2">
        <f>IFERROR(IRR(B7835:G7835),"")</f>
        <v>0.2879004111592243</v>
      </c>
      <c r="J7835" s="2">
        <f>IFERROR(MIRR(B7835:G7835,Supuestos!$B$22,Supuestos!$B$22),"")</f>
        <v>0.22762463500638686</v>
      </c>
      <c r="K7835" s="6">
        <v>8040.62402090988</v>
      </c>
      <c r="L7835" s="6">
        <v>40783.1747612932</v>
      </c>
      <c r="M7835" s="6">
        <v>127115070.61305979</v>
      </c>
      <c r="N7835" s="6">
        <v>3483.3709495762982</v>
      </c>
      <c r="O7835" s="6">
        <v>111021896.55578554</v>
      </c>
    </row>
    <row r="7836">
      <c r="A7836">
        <v>7832</v>
      </c>
      <c r="B7836" s="6">
        <v>-161032116.68325925</v>
      </c>
      <c r="C7836" s="6">
        <v>55565792.50408769</v>
      </c>
      <c r="D7836" s="6">
        <v>31112920.78305767</v>
      </c>
      <c r="E7836" s="6">
        <v>46836196.52967404</v>
      </c>
      <c r="F7836" s="6">
        <v>47198519.09569068</v>
      </c>
      <c r="G7836" s="6">
        <v>84607601.28137273</v>
      </c>
      <c r="H7836" s="6">
        <f>NPV(Supuestos!$B$22,C7836:G7836)+B7836</f>
        <v>15151136.558974802</v>
      </c>
      <c r="I7836" s="2">
        <f>IFERROR(IRR(B7836:G7836),"")</f>
        <v>0.1755103124478002</v>
      </c>
      <c r="J7836" s="2">
        <f>IFERROR(MIRR(B7836:G7836,Supuestos!$B$22,Supuestos!$B$22),"")</f>
        <v>0.160687416323275</v>
      </c>
      <c r="K7836" s="6">
        <v>7309.718343787861</v>
      </c>
      <c r="L7836" s="6">
        <v>40274.615133098865</v>
      </c>
      <c r="M7836" s="6">
        <v>137480429.24106652</v>
      </c>
      <c r="N7836" s="6">
        <v>3378.8512776605785</v>
      </c>
      <c r="O7836" s="6">
        <v>109799256.20312</v>
      </c>
    </row>
    <row r="7837">
      <c r="A7837">
        <v>7833</v>
      </c>
      <c r="B7837" s="6">
        <v>-157987569.6619123</v>
      </c>
      <c r="C7837" s="6">
        <v>57184689.45654218</v>
      </c>
      <c r="D7837" s="6">
        <v>40147848.76464292</v>
      </c>
      <c r="E7837" s="6">
        <v>28853450.891949516</v>
      </c>
      <c r="F7837" s="6">
        <v>37690111.880893245</v>
      </c>
      <c r="G7837" s="6">
        <v>91254121.88703305</v>
      </c>
      <c r="H7837" s="6">
        <f>NPV(Supuestos!$B$22,C7837:G7837)+B7837</f>
        <v>12252265.390177712</v>
      </c>
      <c r="I7837" s="2">
        <f>IFERROR(IRR(B7837:G7837),"")</f>
        <v>0.16991522615367602</v>
      </c>
      <c r="J7837" s="2">
        <f>IFERROR(MIRR(B7837:G7837,Supuestos!$B$22,Supuestos!$B$22),"")</f>
        <v>0.1571575828628169</v>
      </c>
      <c r="K7837" s="6">
        <v>7909.498235519599</v>
      </c>
      <c r="L7837" s="6">
        <v>36590.30280234052</v>
      </c>
      <c r="M7837" s="6">
        <v>134834694.82573307</v>
      </c>
      <c r="N7837" s="6">
        <v>3330.376929913958</v>
      </c>
      <c r="O7837" s="6">
        <v>110928831.45928968</v>
      </c>
    </row>
    <row r="7838">
      <c r="A7838">
        <v>7834</v>
      </c>
      <c r="B7838" s="6">
        <v>-168008514.6443514</v>
      </c>
      <c r="C7838" s="6">
        <v>42523515.059793696</v>
      </c>
      <c r="D7838" s="6">
        <v>42056414.4101955</v>
      </c>
      <c r="E7838" s="6">
        <v>55327388.155428596</v>
      </c>
      <c r="F7838" s="6">
        <v>33018585.77333453</v>
      </c>
      <c r="G7838" s="6">
        <v>87589286.89625397</v>
      </c>
      <c r="H7838" s="6">
        <f>NPV(Supuestos!$B$22,C7838:G7838)+B7838</f>
        <v>4039055.0493539125</v>
      </c>
      <c r="I7838" s="2">
        <f>IFERROR(IRR(B7838:G7838),"")</f>
        <v>0.14902711134694555</v>
      </c>
      <c r="J7838" s="2">
        <f>IFERROR(MIRR(B7838:G7838,Supuestos!$B$22,Supuestos!$B$22),"")</f>
        <v>0.14542933479819564</v>
      </c>
      <c r="K7838" s="6">
        <v>7833.776865031603</v>
      </c>
      <c r="L7838" s="6">
        <v>36688.521894609024</v>
      </c>
      <c r="M7838" s="6">
        <v>145015739.1219359</v>
      </c>
      <c r="N7838" s="6">
        <v>3470.612643814335</v>
      </c>
      <c r="O7838" s="6">
        <v>110216253.5954181</v>
      </c>
    </row>
    <row r="7839">
      <c r="A7839">
        <v>7835</v>
      </c>
      <c r="B7839" s="6">
        <v>-186384069.2501102</v>
      </c>
      <c r="C7839" s="6">
        <v>31562900.449433457</v>
      </c>
      <c r="D7839" s="6">
        <v>40066526.43168755</v>
      </c>
      <c r="E7839" s="6">
        <v>49831280.55488111</v>
      </c>
      <c r="F7839" s="6">
        <v>35486644.70299372</v>
      </c>
      <c r="G7839" s="6">
        <v>66860255.85293846</v>
      </c>
      <c r="H7839" s="6">
        <f>NPV(Supuestos!$B$22,C7839:G7839)+B7839</f>
        <v>-38496664.19192674</v>
      </c>
      <c r="I7839" s="2">
        <f>IFERROR(IRR(B7839:G7839),"")</f>
        <v>0.058138037482729325</v>
      </c>
      <c r="J7839" s="2">
        <f>IFERROR(MIRR(B7839:G7839,Supuestos!$B$22,Supuestos!$B$22),"")</f>
        <v>0.08845212402475489</v>
      </c>
      <c r="K7839" s="6">
        <v>7304.352700834492</v>
      </c>
      <c r="L7839" s="6">
        <v>37922.189443583884</v>
      </c>
      <c r="M7839" s="6">
        <v>164224305.49940628</v>
      </c>
      <c r="N7839" s="6">
        <v>3422.3689193216464</v>
      </c>
      <c r="O7839" s="6">
        <v>108222396.35483824</v>
      </c>
    </row>
    <row r="7840">
      <c r="A7840">
        <v>7836</v>
      </c>
      <c r="B7840" s="6">
        <v>-148230942.03306067</v>
      </c>
      <c r="C7840" s="6">
        <v>28250821.895249005</v>
      </c>
      <c r="D7840" s="6">
        <v>20953740.471535034</v>
      </c>
      <c r="E7840" s="6">
        <v>7010239.429792047</v>
      </c>
      <c r="F7840" s="6">
        <v>17022174.239974417</v>
      </c>
      <c r="G7840" s="6">
        <v>54212868.58242954</v>
      </c>
      <c r="H7840" s="6">
        <f>NPV(Supuestos!$B$22,C7840:G7840)+B7840</f>
        <v>-64359625.69600557</v>
      </c>
      <c r="I7840" s="2">
        <f>IFERROR(IRR(B7840:G7840),"")</f>
        <v>-0.04300425223848554</v>
      </c>
      <c r="J7840" s="2">
        <f>IFERROR(MIRR(B7840:G7840,Supuestos!$B$22,Supuestos!$B$22),"")</f>
        <v>0.017278274176840025</v>
      </c>
      <c r="K7840" s="6">
        <v>7360.046693966972</v>
      </c>
      <c r="L7840" s="6">
        <v>32523.597536080288</v>
      </c>
      <c r="M7840" s="6">
        <v>129080926.31135346</v>
      </c>
      <c r="N7840" s="6">
        <v>3315.821287749956</v>
      </c>
      <c r="O7840" s="6">
        <v>110402848.73531508</v>
      </c>
    </row>
    <row r="7841">
      <c r="A7841">
        <v>7837</v>
      </c>
      <c r="B7841" s="6">
        <v>-174930022.31556398</v>
      </c>
      <c r="C7841" s="6">
        <v>46290553.87656408</v>
      </c>
      <c r="D7841" s="6">
        <v>49400720.53925653</v>
      </c>
      <c r="E7841" s="6">
        <v>65038170.405586146</v>
      </c>
      <c r="F7841" s="6">
        <v>58139980.054342784</v>
      </c>
      <c r="G7841" s="6">
        <v>89816558.90127793</v>
      </c>
      <c r="H7841" s="6">
        <f>NPV(Supuestos!$B$22,C7841:G7841)+B7841</f>
        <v>28658331.27744706</v>
      </c>
      <c r="I7841" s="2">
        <f>IFERROR(IRR(B7841:G7841),"")</f>
        <v>0.1993519815578472</v>
      </c>
      <c r="J7841" s="2">
        <f>IFERROR(MIRR(B7841:G7841,Supuestos!$B$22,Supuestos!$B$22),"")</f>
        <v>0.17512094503295672</v>
      </c>
      <c r="K7841" s="6">
        <v>7693.397117354816</v>
      </c>
      <c r="L7841" s="6">
        <v>42616.28027012685</v>
      </c>
      <c r="M7841" s="6">
        <v>148700904.89295766</v>
      </c>
      <c r="N7841" s="6">
        <v>3599.6431409070888</v>
      </c>
      <c r="O7841" s="6">
        <v>107608213.14063914</v>
      </c>
    </row>
    <row r="7842">
      <c r="A7842">
        <v>7838</v>
      </c>
      <c r="B7842" s="6">
        <v>-169100369.69104993</v>
      </c>
      <c r="C7842" s="6">
        <v>25735913.441248402</v>
      </c>
      <c r="D7842" s="6">
        <v>46619941.931878865</v>
      </c>
      <c r="E7842" s="6">
        <v>51843077.30351104</v>
      </c>
      <c r="F7842" s="6">
        <v>49593879.906430975</v>
      </c>
      <c r="G7842" s="6">
        <v>85564270.12587622</v>
      </c>
      <c r="H7842" s="6">
        <f>NPV(Supuestos!$B$22,C7842:G7842)+B7842</f>
        <v>-1856916.1723450646</v>
      </c>
      <c r="I7842" s="2">
        <f>IFERROR(IRR(B7842:G7842),"")</f>
        <v>0.13610454492782434</v>
      </c>
      <c r="J7842" s="2">
        <f>IFERROR(MIRR(B7842:G7842,Supuestos!$B$22,Supuestos!$B$22),"")</f>
        <v>0.13748522784724182</v>
      </c>
      <c r="K7842" s="6">
        <v>7744.394103731704</v>
      </c>
      <c r="L7842" s="6">
        <v>36972.855361813534</v>
      </c>
      <c r="M7842" s="6">
        <v>146193780.64607763</v>
      </c>
      <c r="N7842" s="6">
        <v>3237.1736102427044</v>
      </c>
      <c r="O7842" s="6">
        <v>112667100.36607347</v>
      </c>
    </row>
    <row r="7843">
      <c r="A7843">
        <v>7839</v>
      </c>
      <c r="B7843" s="6">
        <v>-161815652.6246155</v>
      </c>
      <c r="C7843" s="6">
        <v>63803734.13705997</v>
      </c>
      <c r="D7843" s="6">
        <v>76917789.14786172</v>
      </c>
      <c r="E7843" s="6">
        <v>56451454.652981356</v>
      </c>
      <c r="F7843" s="6">
        <v>68089014.14769118</v>
      </c>
      <c r="G7843" s="6">
        <v>100915512.3944279</v>
      </c>
      <c r="H7843" s="6">
        <f>NPV(Supuestos!$B$22,C7843:G7843)+B7843</f>
        <v>84167917.53275584</v>
      </c>
      <c r="I7843" s="2">
        <f>IFERROR(IRR(B7843:G7843),"")</f>
        <v>0.32886613880741034</v>
      </c>
      <c r="J7843" s="2">
        <f>IFERROR(MIRR(B7843:G7843,Supuestos!$B$22,Supuestos!$B$22),"")</f>
        <v>0.23960113611395029</v>
      </c>
      <c r="K7843" s="6">
        <v>8219.438561960189</v>
      </c>
      <c r="L7843" s="6">
        <v>41420.90608815996</v>
      </c>
      <c r="M7843" s="6">
        <v>134579125.20282722</v>
      </c>
      <c r="N7843" s="6">
        <v>3374.406220857054</v>
      </c>
      <c r="O7843" s="6">
        <v>117096968.52566607</v>
      </c>
    </row>
    <row r="7844">
      <c r="A7844">
        <v>7840</v>
      </c>
      <c r="B7844" s="6">
        <v>-151180369.17130426</v>
      </c>
      <c r="C7844" s="6">
        <v>46702262.09394364</v>
      </c>
      <c r="D7844" s="6">
        <v>31738319.32884003</v>
      </c>
      <c r="E7844" s="6">
        <v>28617168.86992692</v>
      </c>
      <c r="F7844" s="6">
        <v>12317683.724113015</v>
      </c>
      <c r="G7844" s="6">
        <v>71062833.23672351</v>
      </c>
      <c r="H7844" s="6">
        <f>NPV(Supuestos!$B$22,C7844:G7844)+B7844</f>
        <v>-22275226.224649653</v>
      </c>
      <c r="I7844" s="2">
        <f>IFERROR(IRR(B7844:G7844),"")</f>
        <v>0.07856471161243242</v>
      </c>
      <c r="J7844" s="2">
        <f>IFERROR(MIRR(B7844:G7844,Supuestos!$B$22,Supuestos!$B$22),"")</f>
        <v>0.10423070685572089</v>
      </c>
      <c r="K7844" s="6">
        <v>7457.876695984944</v>
      </c>
      <c r="L7844" s="6">
        <v>37383.503625205965</v>
      </c>
      <c r="M7844" s="6">
        <v>128876244.33124888</v>
      </c>
      <c r="N7844" s="6">
        <v>3508.7027202670774</v>
      </c>
      <c r="O7844" s="6">
        <v>111044274.79061735</v>
      </c>
    </row>
    <row r="7845">
      <c r="A7845">
        <v>7841</v>
      </c>
      <c r="B7845" s="6">
        <v>-166414422.79191005</v>
      </c>
      <c r="C7845" s="6">
        <v>63504591.419990696</v>
      </c>
      <c r="D7845" s="6">
        <v>62917897.539267994</v>
      </c>
      <c r="E7845" s="6">
        <v>62606652.167732924</v>
      </c>
      <c r="F7845" s="6">
        <v>57434511.788135424</v>
      </c>
      <c r="G7845" s="6">
        <v>104452672.31533815</v>
      </c>
      <c r="H7845" s="6">
        <f>NPV(Supuestos!$B$22,C7845:G7845)+B7845</f>
        <v>68217631.78889641</v>
      </c>
      <c r="I7845" s="2">
        <f>IFERROR(IRR(B7845:G7845),"")</f>
        <v>0.2893200608581149</v>
      </c>
      <c r="J7845" s="2">
        <f>IFERROR(MIRR(B7845:G7845,Supuestos!$B$22,Supuestos!$B$22),"")</f>
        <v>0.22108002653592673</v>
      </c>
      <c r="K7845" s="6">
        <v>8157.83454500358</v>
      </c>
      <c r="L7845" s="6">
        <v>40469.353824779944</v>
      </c>
      <c r="M7845" s="6">
        <v>140003039.38024905</v>
      </c>
      <c r="N7845" s="6">
        <v>3372.904017691811</v>
      </c>
      <c r="O7845" s="6">
        <v>115115491.31635721</v>
      </c>
    </row>
    <row r="7846">
      <c r="A7846">
        <v>7842</v>
      </c>
      <c r="B7846" s="6">
        <v>-169167773.91668686</v>
      </c>
      <c r="C7846" s="6">
        <v>67667219.49012828</v>
      </c>
      <c r="D7846" s="6">
        <v>68489360.27067465</v>
      </c>
      <c r="E7846" s="6">
        <v>74335714.44932076</v>
      </c>
      <c r="F7846" s="6">
        <v>68933286.06823215</v>
      </c>
      <c r="G7846" s="6">
        <v>114056903.5671099</v>
      </c>
      <c r="H7846" s="6">
        <f>NPV(Supuestos!$B$22,C7846:G7846)+B7846</f>
        <v>93115885.62816268</v>
      </c>
      <c r="I7846" s="2">
        <f>IFERROR(IRR(B7846:G7846),"")</f>
        <v>0.3343714183269447</v>
      </c>
      <c r="J7846" s="2">
        <f>IFERROR(MIRR(B7846:G7846,Supuestos!$B$22,Supuestos!$B$22),"")</f>
        <v>0.24450192112937486</v>
      </c>
      <c r="K7846" s="6">
        <v>8219.457857326208</v>
      </c>
      <c r="L7846" s="6">
        <v>40592.48077931246</v>
      </c>
      <c r="M7846" s="6">
        <v>142475919.10949624</v>
      </c>
      <c r="N7846" s="6">
        <v>3367.328795387099</v>
      </c>
      <c r="O7846" s="6">
        <v>108463557.12582105</v>
      </c>
    </row>
    <row r="7847">
      <c r="A7847">
        <v>7843</v>
      </c>
      <c r="B7847" s="6">
        <v>-184736856.39977583</v>
      </c>
      <c r="C7847" s="6">
        <v>33745944.63573487</v>
      </c>
      <c r="D7847" s="6">
        <v>26267581.879254255</v>
      </c>
      <c r="E7847" s="6">
        <v>30368766.208762288</v>
      </c>
      <c r="F7847" s="6">
        <v>32797661.277317487</v>
      </c>
      <c r="G7847" s="6">
        <v>73314167.21532989</v>
      </c>
      <c r="H7847" s="6">
        <f>NPV(Supuestos!$B$22,C7847:G7847)+B7847</f>
        <v>-56929117.60687627</v>
      </c>
      <c r="I7847" s="2">
        <f>IFERROR(IRR(B7847:G7847),"")</f>
        <v>0.018230431192767637</v>
      </c>
      <c r="J7847" s="2">
        <f>IFERROR(MIRR(B7847:G7847,Supuestos!$B$22,Supuestos!$B$22),"")</f>
        <v>0.05902343768934526</v>
      </c>
      <c r="K7847" s="6">
        <v>7835.0524345049125</v>
      </c>
      <c r="L7847" s="6">
        <v>34182.800636120024</v>
      </c>
      <c r="M7847" s="6">
        <v>163310933.57239756</v>
      </c>
      <c r="N7847" s="6">
        <v>3607.128670377036</v>
      </c>
      <c r="O7847" s="6">
        <v>111924130.19790559</v>
      </c>
    </row>
    <row r="7848">
      <c r="A7848">
        <v>7844</v>
      </c>
      <c r="B7848" s="6">
        <v>-149921255.52215487</v>
      </c>
      <c r="C7848" s="6">
        <v>55519825.01907788</v>
      </c>
      <c r="D7848" s="6">
        <v>36110395.39769423</v>
      </c>
      <c r="E7848" s="6">
        <v>56717483.838346764</v>
      </c>
      <c r="F7848" s="6">
        <v>51656007.913633965</v>
      </c>
      <c r="G7848" s="6">
        <v>87798231.99939787</v>
      </c>
      <c r="H7848" s="6">
        <f>NPV(Supuestos!$B$22,C7848:G7848)+B7848</f>
        <v>41032962.11207595</v>
      </c>
      <c r="I7848" s="2">
        <f>IFERROR(IRR(B7848:G7848),"")</f>
        <v>0.2396535051462301</v>
      </c>
      <c r="J7848" s="2">
        <f>IFERROR(MIRR(B7848:G7848,Supuestos!$B$22,Supuestos!$B$22),"")</f>
        <v>0.1965147596832595</v>
      </c>
      <c r="K7848" s="6">
        <v>8064.425803980935</v>
      </c>
      <c r="L7848" s="6">
        <v>36826.71849360436</v>
      </c>
      <c r="M7848" s="6">
        <v>126162348.41049367</v>
      </c>
      <c r="N7848" s="6">
        <v>3376.706836776187</v>
      </c>
      <c r="O7848" s="6">
        <v>109485836.57981919</v>
      </c>
    </row>
    <row r="7849">
      <c r="A7849">
        <v>7845</v>
      </c>
      <c r="B7849" s="6">
        <v>-163065225.38192946</v>
      </c>
      <c r="C7849" s="6">
        <v>50395734.17075899</v>
      </c>
      <c r="D7849" s="6">
        <v>27230215.867773786</v>
      </c>
      <c r="E7849" s="6">
        <v>50511368.795515515</v>
      </c>
      <c r="F7849" s="6">
        <v>51682608.73131138</v>
      </c>
      <c r="G7849" s="6">
        <v>69303692.65646678</v>
      </c>
      <c r="H7849" s="6">
        <f>NPV(Supuestos!$B$22,C7849:G7849)+B7849</f>
        <v>2782480.6662644595</v>
      </c>
      <c r="I7849" s="2">
        <f>IFERROR(IRR(B7849:G7849),"")</f>
        <v>0.14655120701174665</v>
      </c>
      <c r="J7849" s="2">
        <f>IFERROR(MIRR(B7849:G7849,Supuestos!$B$22,Supuestos!$B$22),"")</f>
        <v>0.14386421630518686</v>
      </c>
      <c r="K7849" s="6">
        <v>8177.032500258648</v>
      </c>
      <c r="L7849" s="6">
        <v>34241.139963325186</v>
      </c>
      <c r="M7849" s="6">
        <v>140665952.23584825</v>
      </c>
      <c r="N7849" s="6">
        <v>3480.2127541353307</v>
      </c>
      <c r="O7849" s="6">
        <v>110303055.97945611</v>
      </c>
    </row>
    <row r="7850">
      <c r="A7850">
        <v>7846</v>
      </c>
      <c r="B7850" s="6">
        <v>-183294733.69195053</v>
      </c>
      <c r="C7850" s="6">
        <v>41486723.72887647</v>
      </c>
      <c r="D7850" s="6">
        <v>47383811.27556528</v>
      </c>
      <c r="E7850" s="6">
        <v>55192069.60917123</v>
      </c>
      <c r="F7850" s="6">
        <v>34338786.48472237</v>
      </c>
      <c r="G7850" s="6">
        <v>103252442.32562143</v>
      </c>
      <c r="H7850" s="6">
        <f>NPV(Supuestos!$B$22,C7850:G7850)+B7850</f>
        <v>767909.5752353221</v>
      </c>
      <c r="I7850" s="2">
        <f>IFERROR(IRR(B7850:G7850),"")</f>
        <v>0.1415394026738908</v>
      </c>
      <c r="J7850" s="2">
        <f>IFERROR(MIRR(B7850:G7850,Supuestos!$B$22,Supuestos!$B$22),"")</f>
        <v>0.14095360467639173</v>
      </c>
      <c r="K7850" s="6">
        <v>8094.341738006672</v>
      </c>
      <c r="L7850" s="6">
        <v>35995.28017773757</v>
      </c>
      <c r="M7850" s="6">
        <v>159986085.7948381</v>
      </c>
      <c r="N7850" s="6">
        <v>3411.1663431550064</v>
      </c>
      <c r="O7850" s="6">
        <v>109240926.26822005</v>
      </c>
    </row>
    <row r="7851">
      <c r="A7851">
        <v>7847</v>
      </c>
      <c r="B7851" s="6">
        <v>-182304569.49840152</v>
      </c>
      <c r="C7851" s="6">
        <v>59794591.0867686</v>
      </c>
      <c r="D7851" s="6">
        <v>55266991.04696827</v>
      </c>
      <c r="E7851" s="6">
        <v>72865409.07092798</v>
      </c>
      <c r="F7851" s="6">
        <v>72930912.15737855</v>
      </c>
      <c r="G7851" s="6">
        <v>108563776.2525272</v>
      </c>
      <c r="H7851" s="6">
        <f>NPV(Supuestos!$B$22,C7851:G7851)+B7851</f>
        <v>61420635.00706604</v>
      </c>
      <c r="I7851" s="2">
        <f>IFERROR(IRR(B7851:G7851),"")</f>
        <v>0.25879697435650817</v>
      </c>
      <c r="J7851" s="2">
        <f>IFERROR(MIRR(B7851:G7851,Supuestos!$B$22,Supuestos!$B$22),"")</f>
        <v>0.20816271572387346</v>
      </c>
      <c r="K7851" s="6">
        <v>7879.805487820355</v>
      </c>
      <c r="L7851" s="6">
        <v>42722.397257198885</v>
      </c>
      <c r="M7851" s="6">
        <v>155373035.06959215</v>
      </c>
      <c r="N7851" s="6">
        <v>3290.6335654358068</v>
      </c>
      <c r="O7851" s="6">
        <v>111687707.67845422</v>
      </c>
    </row>
    <row r="7852">
      <c r="A7852">
        <v>7848</v>
      </c>
      <c r="B7852" s="6">
        <v>-154215450.14916763</v>
      </c>
      <c r="C7852" s="6">
        <v>74461297.47993955</v>
      </c>
      <c r="D7852" s="6">
        <v>72937768.87373702</v>
      </c>
      <c r="E7852" s="6">
        <v>76100226.10307106</v>
      </c>
      <c r="F7852" s="6">
        <v>87390445.15527964</v>
      </c>
      <c r="G7852" s="6">
        <v>123304377.41550277</v>
      </c>
      <c r="H7852" s="6">
        <f>NPV(Supuestos!$B$22,C7852:G7852)+B7852</f>
        <v>134372796.02338338</v>
      </c>
      <c r="I7852" s="2">
        <f>IFERROR(IRR(B7852:G7852),"")</f>
        <v>0.43395380782706755</v>
      </c>
      <c r="J7852" s="2">
        <f>IFERROR(MIRR(B7852:G7852,Supuestos!$B$22,Supuestos!$B$22),"")</f>
        <v>0.29221566624966666</v>
      </c>
      <c r="K7852" s="6">
        <v>8670.097864010655</v>
      </c>
      <c r="L7852" s="6">
        <v>39623.94655996423</v>
      </c>
      <c r="M7852" s="6">
        <v>126731970.59451017</v>
      </c>
      <c r="N7852" s="6">
        <v>3288.8096182607114</v>
      </c>
      <c r="O7852" s="6">
        <v>111391849.11109638</v>
      </c>
    </row>
    <row r="7853">
      <c r="A7853">
        <v>7849</v>
      </c>
      <c r="B7853" s="6">
        <v>-182421730.37720898</v>
      </c>
      <c r="C7853" s="6">
        <v>63581776.2624964</v>
      </c>
      <c r="D7853" s="6">
        <v>67530346.09572992</v>
      </c>
      <c r="E7853" s="6">
        <v>63112094.685421064</v>
      </c>
      <c r="F7853" s="6">
        <v>55584464.802208565</v>
      </c>
      <c r="G7853" s="6">
        <v>122613186.77445239</v>
      </c>
      <c r="H7853" s="6">
        <f>NPV(Supuestos!$B$22,C7853:G7853)+B7853</f>
        <v>64504944.70539135</v>
      </c>
      <c r="I7853" s="2">
        <f>IFERROR(IRR(B7853:G7853),"")</f>
        <v>0.2669553845716925</v>
      </c>
      <c r="J7853" s="2">
        <f>IFERROR(MIRR(B7853:G7853,Supuestos!$B$22,Supuestos!$B$22),"")</f>
        <v>0.2111645166437044</v>
      </c>
      <c r="K7853" s="6">
        <v>8371.268420242432</v>
      </c>
      <c r="L7853" s="6">
        <v>37629.87999820228</v>
      </c>
      <c r="M7853" s="6">
        <v>157220944.29029194</v>
      </c>
      <c r="N7853" s="6">
        <v>3231.7798141079643</v>
      </c>
      <c r="O7853" s="6">
        <v>109420330.23705237</v>
      </c>
    </row>
    <row r="7854">
      <c r="A7854">
        <v>7850</v>
      </c>
      <c r="B7854" s="6">
        <v>-163153304.85546365</v>
      </c>
      <c r="C7854" s="6">
        <v>36024919.278723195</v>
      </c>
      <c r="D7854" s="6">
        <v>39848883.51875296</v>
      </c>
      <c r="E7854" s="6">
        <v>36747179.39393668</v>
      </c>
      <c r="F7854" s="6">
        <v>29264473.575600848</v>
      </c>
      <c r="G7854" s="6">
        <v>69721878.38627332</v>
      </c>
      <c r="H7854" s="6">
        <f>NPV(Supuestos!$B$22,C7854:G7854)+B7854</f>
        <v>-22548500.679599606</v>
      </c>
      <c r="I7854" s="2">
        <f>IFERROR(IRR(B7854:G7854),"")</f>
        <v>0.08533123206606567</v>
      </c>
      <c r="J7854" s="2">
        <f>IFERROR(MIRR(B7854:G7854,Supuestos!$B$22,Supuestos!$B$22),"")</f>
        <v>0.10658736782106426</v>
      </c>
      <c r="K7854" s="6">
        <v>7076.159016505061</v>
      </c>
      <c r="L7854" s="6">
        <v>38731.111028009465</v>
      </c>
      <c r="M7854" s="6">
        <v>141227904.81385502</v>
      </c>
      <c r="N7854" s="6">
        <v>3284.2902231651046</v>
      </c>
      <c r="O7854" s="6">
        <v>108687276.60436146</v>
      </c>
    </row>
    <row r="7855">
      <c r="A7855">
        <v>7851</v>
      </c>
      <c r="B7855" s="6">
        <v>-149729232.7312164</v>
      </c>
      <c r="C7855" s="6">
        <v>51153748.492647305</v>
      </c>
      <c r="D7855" s="6">
        <v>63712898.89049597</v>
      </c>
      <c r="E7855" s="6">
        <v>80133276.6242453</v>
      </c>
      <c r="F7855" s="6">
        <v>67284792.65249662</v>
      </c>
      <c r="G7855" s="6">
        <v>91724781.60016166</v>
      </c>
      <c r="H7855" s="6">
        <f>NPV(Supuestos!$B$22,C7855:G7855)+B7855</f>
        <v>85732138.53996816</v>
      </c>
      <c r="I7855" s="2">
        <f>IFERROR(IRR(B7855:G7855),"")</f>
        <v>0.33776162336553295</v>
      </c>
      <c r="J7855" s="2">
        <f>IFERROR(MIRR(B7855:G7855,Supuestos!$B$22,Supuestos!$B$22),"")</f>
        <v>0.24803701271903011</v>
      </c>
      <c r="K7855" s="6">
        <v>8139.201361423611</v>
      </c>
      <c r="L7855" s="6">
        <v>39143.83130773031</v>
      </c>
      <c r="M7855" s="6">
        <v>124241270.72551921</v>
      </c>
      <c r="N7855" s="6">
        <v>3464.230222410212</v>
      </c>
      <c r="O7855" s="6">
        <v>104842706.52201785</v>
      </c>
    </row>
    <row r="7856">
      <c r="A7856">
        <v>7852</v>
      </c>
      <c r="B7856" s="6">
        <v>-157696490.5331661</v>
      </c>
      <c r="C7856" s="6">
        <v>68483936.34352304</v>
      </c>
      <c r="D7856" s="6">
        <v>37036932.455653846</v>
      </c>
      <c r="E7856" s="6">
        <v>55738574.510756806</v>
      </c>
      <c r="F7856" s="6">
        <v>64396021.78421207</v>
      </c>
      <c r="G7856" s="6">
        <v>103738746.87387718</v>
      </c>
      <c r="H7856" s="6">
        <f>NPV(Supuestos!$B$22,C7856:G7856)+B7856</f>
        <v>60504073.71136284</v>
      </c>
      <c r="I7856" s="2">
        <f>IFERROR(IRR(B7856:G7856),"")</f>
        <v>0.27751853882517086</v>
      </c>
      <c r="J7856" s="2">
        <f>IFERROR(MIRR(B7856:G7856,Supuestos!$B$22,Supuestos!$B$22),"")</f>
        <v>0.2164986169556864</v>
      </c>
      <c r="K7856" s="6">
        <v>7556.241377746686</v>
      </c>
      <c r="L7856" s="6">
        <v>43439.476688265204</v>
      </c>
      <c r="M7856" s="6">
        <v>131437356.83880353</v>
      </c>
      <c r="N7856" s="6">
        <v>3254.3397741081812</v>
      </c>
      <c r="O7856" s="6">
        <v>111385127.07172816</v>
      </c>
    </row>
    <row r="7857">
      <c r="A7857">
        <v>7853</v>
      </c>
      <c r="B7857" s="6">
        <v>-178082348.24594367</v>
      </c>
      <c r="C7857" s="6">
        <v>58900631.39890325</v>
      </c>
      <c r="D7857" s="6">
        <v>51107844.76692662</v>
      </c>
      <c r="E7857" s="6">
        <v>59673444.15661986</v>
      </c>
      <c r="F7857" s="6">
        <v>47712772.08209541</v>
      </c>
      <c r="G7857" s="6">
        <v>107691237.76760423</v>
      </c>
      <c r="H7857" s="6">
        <f>NPV(Supuestos!$B$22,C7857:G7857)+B7857</f>
        <v>37369820.00813439</v>
      </c>
      <c r="I7857" s="2">
        <f>IFERROR(IRR(B7857:G7857),"")</f>
        <v>0.21704547044745243</v>
      </c>
      <c r="J7857" s="2">
        <f>IFERROR(MIRR(B7857:G7857,Supuestos!$B$22,Supuestos!$B$22),"")</f>
        <v>0.18427033418920336</v>
      </c>
      <c r="K7857" s="6">
        <v>8846.64360102482</v>
      </c>
      <c r="L7857" s="6">
        <v>32295.919093738972</v>
      </c>
      <c r="M7857" s="6">
        <v>155225509.36675638</v>
      </c>
      <c r="N7857" s="6">
        <v>3392.5411598446467</v>
      </c>
      <c r="O7857" s="6">
        <v>106321866.69999014</v>
      </c>
    </row>
    <row r="7858">
      <c r="A7858">
        <v>7854</v>
      </c>
      <c r="B7858" s="6">
        <v>-170501762.23367742</v>
      </c>
      <c r="C7858" s="6">
        <v>58099308.988847405</v>
      </c>
      <c r="D7858" s="6">
        <v>44439654.05266469</v>
      </c>
      <c r="E7858" s="6">
        <v>42463527.752626</v>
      </c>
      <c r="F7858" s="6">
        <v>40061260.23869585</v>
      </c>
      <c r="G7858" s="6">
        <v>76496214.70442078</v>
      </c>
      <c r="H7858" s="6">
        <f>NPV(Supuestos!$B$22,C7858:G7858)+B7858</f>
        <v>6768305.31088889</v>
      </c>
      <c r="I7858" s="2">
        <f>IFERROR(IRR(B7858:G7858),"")</f>
        <v>0.15597224508058077</v>
      </c>
      <c r="J7858" s="2">
        <f>IFERROR(MIRR(B7858:G7858,Supuestos!$B$22,Supuestos!$B$22),"")</f>
        <v>0.14891039537388728</v>
      </c>
      <c r="K7858" s="6">
        <v>8398.296451269764</v>
      </c>
      <c r="L7858" s="6">
        <v>34205.01038261853</v>
      </c>
      <c r="M7858" s="6">
        <v>147520656.84871817</v>
      </c>
      <c r="N7858" s="6">
        <v>3513.840328498433</v>
      </c>
      <c r="O7858" s="6">
        <v>112067863.44289207</v>
      </c>
    </row>
    <row r="7859">
      <c r="A7859">
        <v>7855</v>
      </c>
      <c r="B7859" s="6">
        <v>-166298423.84478545</v>
      </c>
      <c r="C7859" s="6">
        <v>53603324.601825714</v>
      </c>
      <c r="D7859" s="6">
        <v>57374768.33761031</v>
      </c>
      <c r="E7859" s="6">
        <v>43152388.022067755</v>
      </c>
      <c r="F7859" s="6">
        <v>52465614.10647942</v>
      </c>
      <c r="G7859" s="6">
        <v>88844603.20925552</v>
      </c>
      <c r="H7859" s="6">
        <f>NPV(Supuestos!$B$22,C7859:G7859)+B7859</f>
        <v>31203648.549474824</v>
      </c>
      <c r="I7859" s="2">
        <f>IFERROR(IRR(B7859:G7859),"")</f>
        <v>0.21072195280049721</v>
      </c>
      <c r="J7859" s="2">
        <f>IFERROR(MIRR(B7859:G7859,Supuestos!$B$22,Supuestos!$B$22),"")</f>
        <v>0.17989009725020932</v>
      </c>
      <c r="K7859" s="6">
        <v>7573.996604664713</v>
      </c>
      <c r="L7859" s="6">
        <v>41327.087359132274</v>
      </c>
      <c r="M7859" s="6">
        <v>141257526.29768547</v>
      </c>
      <c r="N7859" s="6">
        <v>3431.3294460996985</v>
      </c>
      <c r="O7859" s="6">
        <v>107425064.87464131</v>
      </c>
    </row>
    <row r="7860">
      <c r="A7860">
        <v>7856</v>
      </c>
      <c r="B7860" s="6">
        <v>-160460490.00424278</v>
      </c>
      <c r="C7860" s="6">
        <v>54492635.69360706</v>
      </c>
      <c r="D7860" s="6">
        <v>52687218.43566457</v>
      </c>
      <c r="E7860" s="6">
        <v>47384735.34561345</v>
      </c>
      <c r="F7860" s="6">
        <v>49495418.74459578</v>
      </c>
      <c r="G7860" s="6">
        <v>86534638.8571415</v>
      </c>
      <c r="H7860" s="6">
        <f>NPV(Supuestos!$B$22,C7860:G7860)+B7860</f>
        <v>34113159.09740037</v>
      </c>
      <c r="I7860" s="2">
        <f>IFERROR(IRR(B7860:G7860),"")</f>
        <v>0.22016302061500384</v>
      </c>
      <c r="J7860" s="2">
        <f>IFERROR(MIRR(B7860:G7860,Supuestos!$B$22,Supuestos!$B$22),"")</f>
        <v>0.18480815100480208</v>
      </c>
      <c r="K7860" s="6">
        <v>7383.938501455943</v>
      </c>
      <c r="L7860" s="6">
        <v>40555.43759527515</v>
      </c>
      <c r="M7860" s="6">
        <v>136503781.4359911</v>
      </c>
      <c r="N7860" s="6">
        <v>3236.178887480249</v>
      </c>
      <c r="O7860" s="6">
        <v>109017024.97198749</v>
      </c>
    </row>
    <row r="7861">
      <c r="A7861">
        <v>7857</v>
      </c>
      <c r="B7861" s="6">
        <v>-157993495.40324458</v>
      </c>
      <c r="C7861" s="6">
        <v>65777881.34785882</v>
      </c>
      <c r="D7861" s="6">
        <v>74795123.30627814</v>
      </c>
      <c r="E7861" s="6">
        <v>58688816.94953611</v>
      </c>
      <c r="F7861" s="6">
        <v>75182634.19397593</v>
      </c>
      <c r="G7861" s="6">
        <v>109932491.89535302</v>
      </c>
      <c r="H7861" s="6">
        <f>NPV(Supuestos!$B$22,C7861:G7861)+B7861</f>
        <v>98481745.34100032</v>
      </c>
      <c r="I7861" s="2">
        <f>IFERROR(IRR(B7861:G7861),"")</f>
        <v>0.35915329748023334</v>
      </c>
      <c r="J7861" s="2">
        <f>IFERROR(MIRR(B7861:G7861,Supuestos!$B$22,Supuestos!$B$22),"")</f>
        <v>0.25598976127925455</v>
      </c>
      <c r="K7861" s="6">
        <v>7987.862841926331</v>
      </c>
      <c r="L7861" s="6">
        <v>42651.54468593537</v>
      </c>
      <c r="M7861" s="6">
        <v>130737920.2874411</v>
      </c>
      <c r="N7861" s="6">
        <v>3296.0030301163592</v>
      </c>
      <c r="O7861" s="6">
        <v>110424301.85046631</v>
      </c>
    </row>
    <row r="7862">
      <c r="A7862">
        <v>7858</v>
      </c>
      <c r="B7862" s="6">
        <v>-166872848.19722545</v>
      </c>
      <c r="C7862" s="6">
        <v>40458789.00705102</v>
      </c>
      <c r="D7862" s="6">
        <v>29956454.953441035</v>
      </c>
      <c r="E7862" s="6">
        <v>27671012.49414413</v>
      </c>
      <c r="F7862" s="6">
        <v>29048431.04498396</v>
      </c>
      <c r="G7862" s="6">
        <v>67682707.95087792</v>
      </c>
      <c r="H7862" s="6">
        <f>NPV(Supuestos!$B$22,C7862:G7862)+B7862</f>
        <v>-37303737.04980732</v>
      </c>
      <c r="I7862" s="2">
        <f>IFERROR(IRR(B7862:G7862),"")</f>
        <v>0.04932822926628887</v>
      </c>
      <c r="J7862" s="2">
        <f>IFERROR(MIRR(B7862:G7862,Supuestos!$B$22,Supuestos!$B$22),"")</f>
        <v>0.08374725761628565</v>
      </c>
      <c r="K7862" s="6">
        <v>7930.625972882745</v>
      </c>
      <c r="L7862" s="6">
        <v>33019.918964853634</v>
      </c>
      <c r="M7862" s="6">
        <v>145923358.0400133</v>
      </c>
      <c r="N7862" s="6">
        <v>3434.0716859325767</v>
      </c>
      <c r="O7862" s="6">
        <v>111613285.87643099</v>
      </c>
    </row>
    <row r="7863">
      <c r="A7863">
        <v>7859</v>
      </c>
      <c r="B7863" s="6">
        <v>-152936426.5754899</v>
      </c>
      <c r="C7863" s="6">
        <v>53754633.95449406</v>
      </c>
      <c r="D7863" s="6">
        <v>66005973.60549432</v>
      </c>
      <c r="E7863" s="6">
        <v>72069987.14556175</v>
      </c>
      <c r="F7863" s="6">
        <v>69003788.51281434</v>
      </c>
      <c r="G7863" s="6">
        <v>98447429.82963708</v>
      </c>
      <c r="H7863" s="6">
        <f>NPV(Supuestos!$B$22,C7863:G7863)+B7863</f>
        <v>85637695.35722218</v>
      </c>
      <c r="I7863" s="2">
        <f>IFERROR(IRR(B7863:G7863),"")</f>
        <v>0.3336838449807922</v>
      </c>
      <c r="J7863" s="2">
        <f>IFERROR(MIRR(B7863:G7863,Supuestos!$B$22,Supuestos!$B$22),"")</f>
        <v>0.24602664813088082</v>
      </c>
      <c r="K7863" s="6">
        <v>8245.180886594437</v>
      </c>
      <c r="L7863" s="6">
        <v>39631.75064331252</v>
      </c>
      <c r="M7863" s="6">
        <v>126794750.34296852</v>
      </c>
      <c r="N7863" s="6">
        <v>3448.3277364633977</v>
      </c>
      <c r="O7863" s="6">
        <v>109673321.04048933</v>
      </c>
    </row>
    <row r="7864">
      <c r="A7864">
        <v>7860</v>
      </c>
      <c r="B7864" s="6">
        <v>-160342051.9653513</v>
      </c>
      <c r="C7864" s="6">
        <v>17941764.483370658</v>
      </c>
      <c r="D7864" s="6">
        <v>31603148.80258844</v>
      </c>
      <c r="E7864" s="6">
        <v>27164300.215488616</v>
      </c>
      <c r="F7864" s="6">
        <v>24063897.525201548</v>
      </c>
      <c r="G7864" s="6">
        <v>65143796.596490994</v>
      </c>
      <c r="H7864" s="6">
        <f>NPV(Supuestos!$B$22,C7864:G7864)+B7864</f>
        <v>-53869530.612659715</v>
      </c>
      <c r="I7864" s="2">
        <f>IFERROR(IRR(B7864:G7864),"")</f>
        <v>0.009775059163105407</v>
      </c>
      <c r="J7864" s="2">
        <f>IFERROR(MIRR(B7864:G7864,Supuestos!$B$22,Supuestos!$B$22),"")</f>
        <v>0.05037136024042499</v>
      </c>
      <c r="K7864" s="6">
        <v>7801.449934636965</v>
      </c>
      <c r="L7864" s="6">
        <v>32390.520540932786</v>
      </c>
      <c r="M7864" s="6">
        <v>140126610.01679793</v>
      </c>
      <c r="N7864" s="6">
        <v>3489.3124220582345</v>
      </c>
      <c r="O7864" s="6">
        <v>113594698.09699847</v>
      </c>
    </row>
    <row r="7865">
      <c r="A7865">
        <v>7861</v>
      </c>
      <c r="B7865" s="6">
        <v>-166841481.89915842</v>
      </c>
      <c r="C7865" s="6">
        <v>37818086.75709367</v>
      </c>
      <c r="D7865" s="6">
        <v>45958480.766110234</v>
      </c>
      <c r="E7865" s="6">
        <v>52207227.556245506</v>
      </c>
      <c r="F7865" s="6">
        <v>41498817.63574009</v>
      </c>
      <c r="G7865" s="6">
        <v>89976864.03264302</v>
      </c>
      <c r="H7865" s="6">
        <f>NPV(Supuestos!$B$22,C7865:G7865)+B7865</f>
        <v>8236023.7139953375</v>
      </c>
      <c r="I7865" s="2">
        <f>IFERROR(IRR(B7865:G7865),"")</f>
        <v>0.15799649702557939</v>
      </c>
      <c r="J7865" s="2">
        <f>IFERROR(MIRR(B7865:G7865,Supuestos!$B$22,Supuestos!$B$22),"")</f>
        <v>0.15103919842860614</v>
      </c>
      <c r="K7865" s="6">
        <v>7909.483785220949</v>
      </c>
      <c r="L7865" s="6">
        <v>36401.58581038148</v>
      </c>
      <c r="M7865" s="6">
        <v>143808061.6812751</v>
      </c>
      <c r="N7865" s="6">
        <v>3324.2682264496884</v>
      </c>
      <c r="O7865" s="6">
        <v>110667155.74430488</v>
      </c>
    </row>
    <row r="7866">
      <c r="A7866">
        <v>7862</v>
      </c>
      <c r="B7866" s="6">
        <v>-192320424.02790803</v>
      </c>
      <c r="C7866" s="6">
        <v>71856605.03100866</v>
      </c>
      <c r="D7866" s="6">
        <v>91650224.67064717</v>
      </c>
      <c r="E7866" s="6">
        <v>87960793.95320529</v>
      </c>
      <c r="F7866" s="6">
        <v>96593387.96913372</v>
      </c>
      <c r="G7866" s="6">
        <v>121661836.008065</v>
      </c>
      <c r="H7866" s="6">
        <f>NPV(Supuestos!$B$22,C7866:G7866)+B7866</f>
        <v>120982973.18237653</v>
      </c>
      <c r="I7866" s="2">
        <f>IFERROR(IRR(B7866:G7866),"")</f>
        <v>0.3584263056638595</v>
      </c>
      <c r="J7866" s="2">
        <f>IFERROR(MIRR(B7866:G7866,Supuestos!$B$22,Supuestos!$B$22),"")</f>
        <v>0.25687703346780344</v>
      </c>
      <c r="K7866" s="6">
        <v>8014.438420950537</v>
      </c>
      <c r="L7866" s="6">
        <v>46094.699296371924</v>
      </c>
      <c r="M7866" s="6">
        <v>162766573.70446765</v>
      </c>
      <c r="N7866" s="6">
        <v>3404.082766765108</v>
      </c>
      <c r="O7866" s="6">
        <v>106827826.34662457</v>
      </c>
    </row>
    <row r="7867">
      <c r="A7867">
        <v>7863</v>
      </c>
      <c r="B7867" s="6">
        <v>-194472023.6614093</v>
      </c>
      <c r="C7867" s="6">
        <v>87642516.78489187</v>
      </c>
      <c r="D7867" s="6">
        <v>92808306.41678283</v>
      </c>
      <c r="E7867" s="6">
        <v>84720261.9867943</v>
      </c>
      <c r="F7867" s="6">
        <v>92364520.08150898</v>
      </c>
      <c r="G7867" s="6">
        <v>128821749.71118587</v>
      </c>
      <c r="H7867" s="6">
        <f>NPV(Supuestos!$B$22,C7867:G7867)+B7867</f>
        <v>132597309.63040423</v>
      </c>
      <c r="I7867" s="2">
        <f>IFERROR(IRR(B7867:G7867),"")</f>
        <v>0.38344988533154295</v>
      </c>
      <c r="J7867" s="2">
        <f>IFERROR(MIRR(B7867:G7867,Supuestos!$B$22,Supuestos!$B$22),"")</f>
        <v>0.26491513715302983</v>
      </c>
      <c r="K7867" s="6">
        <v>8840.63909259982</v>
      </c>
      <c r="L7867" s="6">
        <v>41750.79362458744</v>
      </c>
      <c r="M7867" s="6">
        <v>164943727.80024168</v>
      </c>
      <c r="N7867" s="6">
        <v>3315.928567480296</v>
      </c>
      <c r="O7867" s="6">
        <v>114120451.94949901</v>
      </c>
    </row>
    <row r="7868">
      <c r="A7868">
        <v>7864</v>
      </c>
      <c r="B7868" s="6">
        <v>-183622699.93549547</v>
      </c>
      <c r="C7868" s="6">
        <v>13809728.746244188</v>
      </c>
      <c r="D7868" s="6">
        <v>27780074.00086909</v>
      </c>
      <c r="E7868" s="6">
        <v>41577658.606649205</v>
      </c>
      <c r="F7868" s="6">
        <v>28890933.941029638</v>
      </c>
      <c r="G7868" s="6">
        <v>74089883.63828984</v>
      </c>
      <c r="H7868" s="6">
        <f>NPV(Supuestos!$B$22,C7868:G7868)+B7868</f>
        <v>-66483586.54855528</v>
      </c>
      <c r="I7868" s="2">
        <f>IFERROR(IRR(B7868:G7868),"")</f>
        <v>0.0037492730786118284</v>
      </c>
      <c r="J7868" s="2">
        <f>IFERROR(MIRR(B7868:G7868,Supuestos!$B$22,Supuestos!$B$22),"")</f>
        <v>0.04198139393063616</v>
      </c>
      <c r="K7868" s="6">
        <v>7673.688193101903</v>
      </c>
      <c r="L7868" s="6">
        <v>33898.00775274369</v>
      </c>
      <c r="M7868" s="6">
        <v>162812880.586543</v>
      </c>
      <c r="N7868" s="6">
        <v>3417.220759578049</v>
      </c>
      <c r="O7868" s="6">
        <v>114187097.23967099</v>
      </c>
    </row>
    <row r="7869">
      <c r="A7869">
        <v>7865</v>
      </c>
      <c r="B7869" s="6">
        <v>-174130349.7737998</v>
      </c>
      <c r="C7869" s="6">
        <v>67683469.1555611</v>
      </c>
      <c r="D7869" s="6">
        <v>74145322.14468803</v>
      </c>
      <c r="E7869" s="6">
        <v>70373498.28235464</v>
      </c>
      <c r="F7869" s="6">
        <v>66961220.226465404</v>
      </c>
      <c r="G7869" s="6">
        <v>119848135.98740345</v>
      </c>
      <c r="H7869" s="6">
        <f>NPV(Supuestos!$B$22,C7869:G7869)+B7869</f>
        <v>91685423.1706563</v>
      </c>
      <c r="I7869" s="2">
        <f>IFERROR(IRR(B7869:G7869),"")</f>
        <v>0.3264677440382844</v>
      </c>
      <c r="J7869" s="2">
        <f>IFERROR(MIRR(B7869:G7869,Supuestos!$B$22,Supuestos!$B$22),"")</f>
        <v>0.24064093421886779</v>
      </c>
      <c r="K7869" s="6">
        <v>8317.496476944598</v>
      </c>
      <c r="L7869" s="6">
        <v>42085.97629641164</v>
      </c>
      <c r="M7869" s="6">
        <v>146126353.0078656</v>
      </c>
      <c r="N7869" s="6">
        <v>3520.409423081825</v>
      </c>
      <c r="O7869" s="6">
        <v>107733343.05292757</v>
      </c>
    </row>
    <row r="7870">
      <c r="A7870">
        <v>7866</v>
      </c>
      <c r="B7870" s="6">
        <v>-194810183.78918082</v>
      </c>
      <c r="C7870" s="6">
        <v>96463055.08674347</v>
      </c>
      <c r="D7870" s="6">
        <v>97199543.88844465</v>
      </c>
      <c r="E7870" s="6">
        <v>102913018.53119233</v>
      </c>
      <c r="F7870" s="6">
        <v>82134625.78754133</v>
      </c>
      <c r="G7870" s="6">
        <v>155231041.27002072</v>
      </c>
      <c r="H7870" s="6">
        <f>NPV(Supuestos!$B$22,C7870:G7870)+B7870</f>
        <v>163314210.74797574</v>
      </c>
      <c r="I7870" s="2">
        <f>IFERROR(IRR(B7870:G7870),"")</f>
        <v>0.432936219476211</v>
      </c>
      <c r="J7870" s="2">
        <f>IFERROR(MIRR(B7870:G7870,Supuestos!$B$22,Supuestos!$B$22),"")</f>
        <v>0.2876247063504014</v>
      </c>
      <c r="K7870" s="6">
        <v>8638.807758915878</v>
      </c>
      <c r="L7870" s="6">
        <v>44661.44198689006</v>
      </c>
      <c r="M7870" s="6">
        <v>163944454.86432344</v>
      </c>
      <c r="N7870" s="6">
        <v>3338.375028471152</v>
      </c>
      <c r="O7870" s="6">
        <v>105243070.39605312</v>
      </c>
    </row>
    <row r="7871">
      <c r="A7871">
        <v>7867</v>
      </c>
      <c r="B7871" s="6">
        <v>-173247896.35350177</v>
      </c>
      <c r="C7871" s="6">
        <v>67501764.93677565</v>
      </c>
      <c r="D7871" s="6">
        <v>84561918.59815887</v>
      </c>
      <c r="E7871" s="6">
        <v>81437984.93046302</v>
      </c>
      <c r="F7871" s="6">
        <v>73526131.26522288</v>
      </c>
      <c r="G7871" s="6">
        <v>126780248.87806563</v>
      </c>
      <c r="H7871" s="6">
        <f>NPV(Supuestos!$B$22,C7871:G7871)+B7871</f>
        <v>115379209.54430124</v>
      </c>
      <c r="I7871" s="2">
        <f>IFERROR(IRR(B7871:G7871),"")</f>
        <v>0.36966426337500463</v>
      </c>
      <c r="J7871" s="2">
        <f>IFERROR(MIRR(B7871:G7871,Supuestos!$B$22,Supuestos!$B$22),"")</f>
        <v>0.26252120245601707</v>
      </c>
      <c r="K7871" s="6">
        <v>8265.054546582436</v>
      </c>
      <c r="L7871" s="6">
        <v>44605.48863728787</v>
      </c>
      <c r="M7871" s="6">
        <v>143754552.62036997</v>
      </c>
      <c r="N7871" s="6">
        <v>3582.944639523824</v>
      </c>
      <c r="O7871" s="6">
        <v>111373508.38037783</v>
      </c>
    </row>
    <row r="7872">
      <c r="A7872">
        <v>7868</v>
      </c>
      <c r="B7872" s="6">
        <v>-174736953.4967086</v>
      </c>
      <c r="C7872" s="6">
        <v>54065468.000494845</v>
      </c>
      <c r="D7872" s="6">
        <v>54852301.79246027</v>
      </c>
      <c r="E7872" s="6">
        <v>43613894.907890365</v>
      </c>
      <c r="F7872" s="6">
        <v>63825816.53770661</v>
      </c>
      <c r="G7872" s="6">
        <v>97733745.04102108</v>
      </c>
      <c r="H7872" s="6">
        <f>NPV(Supuestos!$B$22,C7872:G7872)+B7872</f>
        <v>32883949.27499996</v>
      </c>
      <c r="I7872" s="2">
        <f>IFERROR(IRR(B7872:G7872),"")</f>
        <v>0.20875866468055349</v>
      </c>
      <c r="J7872" s="2">
        <f>IFERROR(MIRR(B7872:G7872,Supuestos!$B$22,Supuestos!$B$22),"")</f>
        <v>0.18000029107468518</v>
      </c>
      <c r="K7872" s="6">
        <v>8013.808685871275</v>
      </c>
      <c r="L7872" s="6">
        <v>35204.51083172828</v>
      </c>
      <c r="M7872" s="6">
        <v>152167176.3218963</v>
      </c>
      <c r="N7872" s="6">
        <v>3191.1368519999087</v>
      </c>
      <c r="O7872" s="6">
        <v>103573186.24767578</v>
      </c>
    </row>
    <row r="7873">
      <c r="A7873">
        <v>7869</v>
      </c>
      <c r="B7873" s="6">
        <v>-164428053.883196</v>
      </c>
      <c r="C7873" s="6">
        <v>54033176.835207805</v>
      </c>
      <c r="D7873" s="6">
        <v>55608504.60018066</v>
      </c>
      <c r="E7873" s="6">
        <v>59393808.631977215</v>
      </c>
      <c r="F7873" s="6">
        <v>53713473.535968006</v>
      </c>
      <c r="G7873" s="6">
        <v>93414757.47171287</v>
      </c>
      <c r="H7873" s="6">
        <f>NPV(Supuestos!$B$22,C7873:G7873)+B7873</f>
        <v>46166923.447700106</v>
      </c>
      <c r="I7873" s="2">
        <f>IFERROR(IRR(B7873:G7873),"")</f>
        <v>0.2428426007110598</v>
      </c>
      <c r="J7873" s="2">
        <f>IFERROR(MIRR(B7873:G7873,Supuestos!$B$22,Supuestos!$B$22),"")</f>
        <v>0.19784126390333445</v>
      </c>
      <c r="K7873" s="6">
        <v>7608.645725901987</v>
      </c>
      <c r="L7873" s="6">
        <v>39482.48036549294</v>
      </c>
      <c r="M7873" s="6">
        <v>140395397.44472265</v>
      </c>
      <c r="N7873" s="6">
        <v>3198.2199294492602</v>
      </c>
      <c r="O7873" s="6">
        <v>106658952.11348112</v>
      </c>
    </row>
    <row r="7874">
      <c r="A7874">
        <v>7870</v>
      </c>
      <c r="B7874" s="6">
        <v>-188366859.8749772</v>
      </c>
      <c r="C7874" s="6">
        <v>69985936.34048042</v>
      </c>
      <c r="D7874" s="6">
        <v>49049919.63707289</v>
      </c>
      <c r="E7874" s="6">
        <v>50354932.34767504</v>
      </c>
      <c r="F7874" s="6">
        <v>60005551.849030234</v>
      </c>
      <c r="G7874" s="6">
        <v>118270625.67650956</v>
      </c>
      <c r="H7874" s="6">
        <f>NPV(Supuestos!$B$22,C7874:G7874)+B7874</f>
        <v>41708938.496413335</v>
      </c>
      <c r="I7874" s="2">
        <f>IFERROR(IRR(B7874:G7874),"")</f>
        <v>0.22121631301783837</v>
      </c>
      <c r="J7874" s="2">
        <f>IFERROR(MIRR(B7874:G7874,Supuestos!$B$22,Supuestos!$B$22),"")</f>
        <v>0.18652840435752127</v>
      </c>
      <c r="K7874" s="6">
        <v>7408.265746354934</v>
      </c>
      <c r="L7874" s="6">
        <v>44969.71821848844</v>
      </c>
      <c r="M7874" s="6">
        <v>161715050.0268763</v>
      </c>
      <c r="N7874" s="6">
        <v>3387.2201370696225</v>
      </c>
      <c r="O7874" s="6">
        <v>109295966.39609487</v>
      </c>
    </row>
    <row r="7875">
      <c r="A7875">
        <v>7871</v>
      </c>
      <c r="B7875" s="6">
        <v>-164559709.20019695</v>
      </c>
      <c r="C7875" s="6">
        <v>77454589.50127172</v>
      </c>
      <c r="D7875" s="6">
        <v>71712162.97860569</v>
      </c>
      <c r="E7875" s="6">
        <v>89567645.96430814</v>
      </c>
      <c r="F7875" s="6">
        <v>84679101.98469704</v>
      </c>
      <c r="G7875" s="6">
        <v>125008812.15104279</v>
      </c>
      <c r="H7875" s="6">
        <f>NPV(Supuestos!$B$22,C7875:G7875)+B7875</f>
        <v>134081189.7675732</v>
      </c>
      <c r="I7875" s="2">
        <f>IFERROR(IRR(B7875:G7875),"")</f>
        <v>0.41762676978631386</v>
      </c>
      <c r="J7875" s="2">
        <f>IFERROR(MIRR(B7875:G7875,Supuestos!$B$22,Supuestos!$B$22),"")</f>
        <v>0.2843104194261792</v>
      </c>
      <c r="K7875" s="6">
        <v>8685.039770059895</v>
      </c>
      <c r="L7875" s="6">
        <v>40815.79332127565</v>
      </c>
      <c r="M7875" s="6">
        <v>136200766.14085102</v>
      </c>
      <c r="N7875" s="6">
        <v>3209.499772762259</v>
      </c>
      <c r="O7875" s="6">
        <v>113525458.84503412</v>
      </c>
    </row>
    <row r="7876">
      <c r="A7876">
        <v>7872</v>
      </c>
      <c r="B7876" s="6">
        <v>-163586768.76673084</v>
      </c>
      <c r="C7876" s="6">
        <v>56812851.37305887</v>
      </c>
      <c r="D7876" s="6">
        <v>74270965.50236821</v>
      </c>
      <c r="E7876" s="6">
        <v>68027659.36890532</v>
      </c>
      <c r="F7876" s="6">
        <v>66733465.85104801</v>
      </c>
      <c r="G7876" s="6">
        <v>130299239.47993395</v>
      </c>
      <c r="H7876" s="6">
        <f>NPV(Supuestos!$B$22,C7876:G7876)+B7876</f>
        <v>96499805.36791003</v>
      </c>
      <c r="I7876" s="2">
        <f>IFERROR(IRR(B7876:G7876),"")</f>
        <v>0.33790301079060375</v>
      </c>
      <c r="J7876" s="2">
        <f>IFERROR(MIRR(B7876:G7876,Supuestos!$B$22,Supuestos!$B$22),"")</f>
        <v>0.25077388023333747</v>
      </c>
      <c r="K7876" s="6">
        <v>8498.44257160155</v>
      </c>
      <c r="L7876" s="6">
        <v>40188.874010453044</v>
      </c>
      <c r="M7876" s="6">
        <v>136263341.74311763</v>
      </c>
      <c r="N7876" s="6">
        <v>3427.933818039795</v>
      </c>
      <c r="O7876" s="6">
        <v>114206866.40823895</v>
      </c>
    </row>
    <row r="7877">
      <c r="A7877">
        <v>7873</v>
      </c>
      <c r="B7877" s="6">
        <v>-169304155.7902663</v>
      </c>
      <c r="C7877" s="6">
        <v>65266867.70575333</v>
      </c>
      <c r="D7877" s="6">
        <v>54402240.980885714</v>
      </c>
      <c r="E7877" s="6">
        <v>57676973.56338766</v>
      </c>
      <c r="F7877" s="6">
        <v>70418126.71686177</v>
      </c>
      <c r="G7877" s="6">
        <v>117264354.74355549</v>
      </c>
      <c r="H7877" s="6">
        <f>NPV(Supuestos!$B$22,C7877:G7877)+B7877</f>
        <v>71335170.05352953</v>
      </c>
      <c r="I7877" s="2">
        <f>IFERROR(IRR(B7877:G7877),"")</f>
        <v>0.2875132393877993</v>
      </c>
      <c r="J7877" s="2">
        <f>IFERROR(MIRR(B7877:G7877,Supuestos!$B$22,Supuestos!$B$22),"")</f>
        <v>0.2230512281431376</v>
      </c>
      <c r="K7877" s="6">
        <v>7458.365034238747</v>
      </c>
      <c r="L7877" s="6">
        <v>44275.230381782974</v>
      </c>
      <c r="M7877" s="6">
        <v>142886489.37727788</v>
      </c>
      <c r="N7877" s="6">
        <v>3264.749616291374</v>
      </c>
      <c r="O7877" s="6">
        <v>103240840.27232586</v>
      </c>
    </row>
    <row r="7878">
      <c r="A7878">
        <v>7874</v>
      </c>
      <c r="B7878" s="6">
        <v>-161049707.4110406</v>
      </c>
      <c r="C7878" s="6">
        <v>39296358.71378477</v>
      </c>
      <c r="D7878" s="6">
        <v>25424099.464971904</v>
      </c>
      <c r="E7878" s="6">
        <v>34611042.54659828</v>
      </c>
      <c r="F7878" s="6">
        <v>16505404.684609003</v>
      </c>
      <c r="G7878" s="6">
        <v>71420702.66743514</v>
      </c>
      <c r="H7878" s="6">
        <f>NPV(Supuestos!$B$22,C7878:G7878)+B7878</f>
        <v>-36788530.93152871</v>
      </c>
      <c r="I7878" s="2">
        <f>IFERROR(IRR(B7878:G7878),"")</f>
        <v>0.047680723685954676</v>
      </c>
      <c r="J7878" s="2">
        <f>IFERROR(MIRR(B7878:G7878,Supuestos!$B$22,Supuestos!$B$22),"")</f>
        <v>0.08238049015817661</v>
      </c>
      <c r="K7878" s="6">
        <v>7609.601923018066</v>
      </c>
      <c r="L7878" s="6">
        <v>36953.39400518711</v>
      </c>
      <c r="M7878" s="6">
        <v>138553657.9643273</v>
      </c>
      <c r="N7878" s="6">
        <v>3586.6145025628307</v>
      </c>
      <c r="O7878" s="6">
        <v>113943691.730045</v>
      </c>
    </row>
    <row r="7879">
      <c r="A7879">
        <v>7875</v>
      </c>
      <c r="B7879" s="6">
        <v>-169876781.4748913</v>
      </c>
      <c r="C7879" s="6">
        <v>49003395.417459145</v>
      </c>
      <c r="D7879" s="6">
        <v>49524338.861469485</v>
      </c>
      <c r="E7879" s="6">
        <v>65701385.550346375</v>
      </c>
      <c r="F7879" s="6">
        <v>48668824.5442786</v>
      </c>
      <c r="G7879" s="6">
        <v>85248842.41778602</v>
      </c>
      <c r="H7879" s="6">
        <f>NPV(Supuestos!$B$22,C7879:G7879)+B7879</f>
        <v>28654016.106381692</v>
      </c>
      <c r="I7879" s="2">
        <f>IFERROR(IRR(B7879:G7879),"")</f>
        <v>0.2027220934836978</v>
      </c>
      <c r="J7879" s="2">
        <f>IFERROR(MIRR(B7879:G7879,Supuestos!$B$22,Supuestos!$B$22),"")</f>
        <v>0.1760983047475786</v>
      </c>
      <c r="K7879" s="6">
        <v>7666.3273869718605</v>
      </c>
      <c r="L7879" s="6">
        <v>42997.86890400154</v>
      </c>
      <c r="M7879" s="6">
        <v>143505922.27807748</v>
      </c>
      <c r="N7879" s="6">
        <v>3416.7064430502555</v>
      </c>
      <c r="O7879" s="6">
        <v>116734536.41926841</v>
      </c>
    </row>
    <row r="7880">
      <c r="A7880">
        <v>7876</v>
      </c>
      <c r="B7880" s="6">
        <v>-159676000.87690422</v>
      </c>
      <c r="C7880" s="6">
        <v>45591507.04356829</v>
      </c>
      <c r="D7880" s="6">
        <v>45999878.39906908</v>
      </c>
      <c r="E7880" s="6">
        <v>39555254.95599869</v>
      </c>
      <c r="F7880" s="6">
        <v>46659855.10853137</v>
      </c>
      <c r="G7880" s="6">
        <v>102296618.36697432</v>
      </c>
      <c r="H7880" s="6">
        <f>NPV(Supuestos!$B$22,C7880:G7880)+B7880</f>
        <v>23166670.31888058</v>
      </c>
      <c r="I7880" s="2">
        <f>IFERROR(IRR(B7880:G7880),"")</f>
        <v>0.1918061061442342</v>
      </c>
      <c r="J7880" s="2">
        <f>IFERROR(MIRR(B7880:G7880,Supuestos!$B$22,Supuestos!$B$22),"")</f>
        <v>0.1713115705687398</v>
      </c>
      <c r="K7880" s="6">
        <v>7657.980089388783</v>
      </c>
      <c r="L7880" s="6">
        <v>42503.07085267165</v>
      </c>
      <c r="M7880" s="6">
        <v>133636987.25069301</v>
      </c>
      <c r="N7880" s="6">
        <v>3597.2101837707064</v>
      </c>
      <c r="O7880" s="6">
        <v>115347148.15858956</v>
      </c>
    </row>
    <row r="7881">
      <c r="A7881">
        <v>7877</v>
      </c>
      <c r="B7881" s="6">
        <v>-173655452.68980747</v>
      </c>
      <c r="C7881" s="6">
        <v>53787429.77542248</v>
      </c>
      <c r="D7881" s="6">
        <v>54457133.21065044</v>
      </c>
      <c r="E7881" s="6">
        <v>38493835.018962145</v>
      </c>
      <c r="F7881" s="6">
        <v>52989641.81477257</v>
      </c>
      <c r="G7881" s="6">
        <v>94894260.5555349</v>
      </c>
      <c r="H7881" s="6">
        <f>NPV(Supuestos!$B$22,C7881:G7881)+B7881</f>
        <v>22070968.32347972</v>
      </c>
      <c r="I7881" s="2">
        <f>IFERROR(IRR(B7881:G7881),"")</f>
        <v>0.18768492922753574</v>
      </c>
      <c r="J7881" s="2">
        <f>IFERROR(MIRR(B7881:G7881,Supuestos!$B$22,Supuestos!$B$22),"")</f>
        <v>0.16760798779100972</v>
      </c>
      <c r="K7881" s="6">
        <v>7665.60605750203</v>
      </c>
      <c r="L7881" s="6">
        <v>39715.593970509464</v>
      </c>
      <c r="M7881" s="6">
        <v>149299924.87239718</v>
      </c>
      <c r="N7881" s="6">
        <v>3248.118486007055</v>
      </c>
      <c r="O7881" s="6">
        <v>112295874.01491578</v>
      </c>
    </row>
    <row r="7882">
      <c r="A7882">
        <v>7878</v>
      </c>
      <c r="B7882" s="6">
        <v>-149184103.47829664</v>
      </c>
      <c r="C7882" s="6">
        <v>74870862.70327853</v>
      </c>
      <c r="D7882" s="6">
        <v>95226145.48239286</v>
      </c>
      <c r="E7882" s="6">
        <v>87680450.12211236</v>
      </c>
      <c r="F7882" s="6">
        <v>94872903.2016753</v>
      </c>
      <c r="G7882" s="6">
        <v>135205918.62771773</v>
      </c>
      <c r="H7882" s="6">
        <f>NPV(Supuestos!$B$22,C7882:G7882)+B7882</f>
        <v>175341417.25952646</v>
      </c>
      <c r="I7882" s="2">
        <f>IFERROR(IRR(B7882:G7882),"")</f>
        <v>0.5229333860591165</v>
      </c>
      <c r="J7882" s="2">
        <f>IFERROR(MIRR(B7882:G7882,Supuestos!$B$22,Supuestos!$B$22),"")</f>
        <v>0.3317113852190514</v>
      </c>
      <c r="K7882" s="6">
        <v>9224.815121012829</v>
      </c>
      <c r="L7882" s="6">
        <v>37900.48703839757</v>
      </c>
      <c r="M7882" s="6">
        <v>121214104.60425179</v>
      </c>
      <c r="N7882" s="6">
        <v>3365.5555094902716</v>
      </c>
      <c r="O7882" s="6">
        <v>105372199.1634146</v>
      </c>
    </row>
    <row r="7883">
      <c r="A7883">
        <v>7879</v>
      </c>
      <c r="B7883" s="6">
        <v>-162679188.31230772</v>
      </c>
      <c r="C7883" s="6">
        <v>46143617.84535662</v>
      </c>
      <c r="D7883" s="6">
        <v>49650624.76526742</v>
      </c>
      <c r="E7883" s="6">
        <v>48245868.70621227</v>
      </c>
      <c r="F7883" s="6">
        <v>46152531.18011012</v>
      </c>
      <c r="G7883" s="6">
        <v>108972304.82987298</v>
      </c>
      <c r="H7883" s="6">
        <f>NPV(Supuestos!$B$22,C7883:G7883)+B7883</f>
        <v>32489603.99718674</v>
      </c>
      <c r="I7883" s="2">
        <f>IFERROR(IRR(B7883:G7883),"")</f>
        <v>0.2103644992625802</v>
      </c>
      <c r="J7883" s="2">
        <f>IFERROR(MIRR(B7883:G7883,Supuestos!$B$22,Supuestos!$B$22),"")</f>
        <v>0.18228050090757386</v>
      </c>
      <c r="K7883" s="6">
        <v>7678.807981289061</v>
      </c>
      <c r="L7883" s="6">
        <v>41409.24926015807</v>
      </c>
      <c r="M7883" s="6">
        <v>137241294.41486052</v>
      </c>
      <c r="N7883" s="6">
        <v>3440.98899566258</v>
      </c>
      <c r="O7883" s="6">
        <v>108128929.62749642</v>
      </c>
    </row>
    <row r="7884">
      <c r="A7884">
        <v>7880</v>
      </c>
      <c r="B7884" s="6">
        <v>-172975679.59203702</v>
      </c>
      <c r="C7884" s="6">
        <v>55411009.023487985</v>
      </c>
      <c r="D7884" s="6">
        <v>55519918.76837798</v>
      </c>
      <c r="E7884" s="6">
        <v>61394835.34051008</v>
      </c>
      <c r="F7884" s="6">
        <v>53774995.00679374</v>
      </c>
      <c r="G7884" s="6">
        <v>105524288.1286765</v>
      </c>
      <c r="H7884" s="6">
        <f>NPV(Supuestos!$B$22,C7884:G7884)+B7884</f>
        <v>46436130.98862728</v>
      </c>
      <c r="I7884" s="2">
        <f>IFERROR(IRR(B7884:G7884),"")</f>
        <v>0.23684510039604223</v>
      </c>
      <c r="J7884" s="2">
        <f>IFERROR(MIRR(B7884:G7884,Supuestos!$B$22,Supuestos!$B$22),"")</f>
        <v>0.19552824901619847</v>
      </c>
      <c r="K7884" s="6">
        <v>8278.281591570776</v>
      </c>
      <c r="L7884" s="6">
        <v>38200.667766337865</v>
      </c>
      <c r="M7884" s="6">
        <v>147676808.81157416</v>
      </c>
      <c r="N7884" s="6">
        <v>3497.7091818116605</v>
      </c>
      <c r="O7884" s="6">
        <v>110325100.3372447</v>
      </c>
    </row>
    <row r="7885">
      <c r="A7885">
        <v>7881</v>
      </c>
      <c r="B7885" s="6">
        <v>-172176872.21962443</v>
      </c>
      <c r="C7885" s="6">
        <v>75181891.60213244</v>
      </c>
      <c r="D7885" s="6">
        <v>82896628.18775299</v>
      </c>
      <c r="E7885" s="6">
        <v>67739770.98165333</v>
      </c>
      <c r="F7885" s="6">
        <v>57073397.0152131</v>
      </c>
      <c r="G7885" s="6">
        <v>98687810.90648164</v>
      </c>
      <c r="H7885" s="6">
        <f>NPV(Supuestos!$B$22,C7885:G7885)+B7885</f>
        <v>88328224.31267953</v>
      </c>
      <c r="I7885" s="2">
        <f>IFERROR(IRR(B7885:G7885),"")</f>
        <v>0.3361527875794056</v>
      </c>
      <c r="J7885" s="2">
        <f>IFERROR(MIRR(B7885:G7885,Supuestos!$B$22,Supuestos!$B$22),"")</f>
        <v>0.23843476061359592</v>
      </c>
      <c r="K7885" s="6">
        <v>8307.875035892766</v>
      </c>
      <c r="L7885" s="6">
        <v>39754.61514456471</v>
      </c>
      <c r="M7885" s="6">
        <v>145754762.24194014</v>
      </c>
      <c r="N7885" s="6">
        <v>3425.6075772767267</v>
      </c>
      <c r="O7885" s="6">
        <v>106143036.81625032</v>
      </c>
    </row>
    <row r="7886">
      <c r="A7886">
        <v>7882</v>
      </c>
      <c r="B7886" s="6">
        <v>-161769320.29217422</v>
      </c>
      <c r="C7886" s="6">
        <v>41245534.91317284</v>
      </c>
      <c r="D7886" s="6">
        <v>50423084.75825762</v>
      </c>
      <c r="E7886" s="6">
        <v>72730949.69021444</v>
      </c>
      <c r="F7886" s="6">
        <v>60382041.024889916</v>
      </c>
      <c r="G7886" s="6">
        <v>105034901.74299449</v>
      </c>
      <c r="H7886" s="6">
        <f>NPV(Supuestos!$B$22,C7886:G7886)+B7886</f>
        <v>52604071.51293064</v>
      </c>
      <c r="I7886" s="2">
        <f>IFERROR(IRR(B7886:G7886),"")</f>
        <v>0.249704623328622</v>
      </c>
      <c r="J7886" s="2">
        <f>IFERROR(MIRR(B7886:G7886,Supuestos!$B$22,Supuestos!$B$22),"")</f>
        <v>0.20603467661055874</v>
      </c>
      <c r="K7886" s="6">
        <v>7489.353780307248</v>
      </c>
      <c r="L7886" s="6">
        <v>41344.46815102196</v>
      </c>
      <c r="M7886" s="6">
        <v>136997852.3848423</v>
      </c>
      <c r="N7886" s="6">
        <v>3325.7601727731526</v>
      </c>
      <c r="O7886" s="6">
        <v>106015292.91241968</v>
      </c>
    </row>
    <row r="7887">
      <c r="A7887">
        <v>7883</v>
      </c>
      <c r="B7887" s="6">
        <v>-165245411.52018496</v>
      </c>
      <c r="C7887" s="6">
        <v>60316565.9880495</v>
      </c>
      <c r="D7887" s="6">
        <v>49483041.13218558</v>
      </c>
      <c r="E7887" s="6">
        <v>71698358.23998621</v>
      </c>
      <c r="F7887" s="6">
        <v>65885305.627242416</v>
      </c>
      <c r="G7887" s="6">
        <v>103130168.49036276</v>
      </c>
      <c r="H7887" s="6">
        <f>NPV(Supuestos!$B$22,C7887:G7887)+B7887</f>
        <v>66705767.71644034</v>
      </c>
      <c r="I7887" s="2">
        <f>IFERROR(IRR(B7887:G7887),"")</f>
        <v>0.28231738251815863</v>
      </c>
      <c r="J7887" s="2">
        <f>IFERROR(MIRR(B7887:G7887,Supuestos!$B$22,Supuestos!$B$22),"")</f>
        <v>0.21999566218899402</v>
      </c>
      <c r="K7887" s="6">
        <v>7849.5776964247725</v>
      </c>
      <c r="L7887" s="6">
        <v>43944.463252992326</v>
      </c>
      <c r="M7887" s="6">
        <v>137649773.22962123</v>
      </c>
      <c r="N7887" s="6">
        <v>3517.21045418332</v>
      </c>
      <c r="O7887" s="6">
        <v>113629298.45537321</v>
      </c>
    </row>
    <row r="7888">
      <c r="A7888">
        <v>7884</v>
      </c>
      <c r="B7888" s="6">
        <v>-156181112.27679428</v>
      </c>
      <c r="C7888" s="6">
        <v>74370711.52087924</v>
      </c>
      <c r="D7888" s="6">
        <v>93162888.97156386</v>
      </c>
      <c r="E7888" s="6">
        <v>81626487.06643806</v>
      </c>
      <c r="F7888" s="6">
        <v>87708141.41650116</v>
      </c>
      <c r="G7888" s="6">
        <v>146622531.9027945</v>
      </c>
      <c r="H7888" s="6">
        <f>NPV(Supuestos!$B$22,C7888:G7888)+B7888</f>
        <v>163919134.88608563</v>
      </c>
      <c r="I7888" s="2">
        <f>IFERROR(IRR(B7888:G7888),"")</f>
        <v>0.4827264164387608</v>
      </c>
      <c r="J7888" s="2">
        <f>IFERROR(MIRR(B7888:G7888,Supuestos!$B$22,Supuestos!$B$22),"")</f>
        <v>0.31594079624557003</v>
      </c>
      <c r="K7888" s="6">
        <v>8538.171399909794</v>
      </c>
      <c r="L7888" s="6">
        <v>45137.32437393736</v>
      </c>
      <c r="M7888" s="6">
        <v>125349895.31375404</v>
      </c>
      <c r="N7888" s="6">
        <v>3420.976282376796</v>
      </c>
      <c r="O7888" s="6">
        <v>113353736.44837357</v>
      </c>
    </row>
    <row r="7889">
      <c r="A7889">
        <v>7885</v>
      </c>
      <c r="B7889" s="6">
        <v>-175052076.80876395</v>
      </c>
      <c r="C7889" s="6">
        <v>64520301.97823717</v>
      </c>
      <c r="D7889" s="6">
        <v>61521246.27506738</v>
      </c>
      <c r="E7889" s="6">
        <v>51648064.87919209</v>
      </c>
      <c r="F7889" s="6">
        <v>56390917.39698298</v>
      </c>
      <c r="G7889" s="6">
        <v>108558473.05948618</v>
      </c>
      <c r="H7889" s="6">
        <f>NPV(Supuestos!$B$22,C7889:G7889)+B7889</f>
        <v>53514072.46400522</v>
      </c>
      <c r="I7889" s="2">
        <f>IFERROR(IRR(B7889:G7889),"")</f>
        <v>0.25275292834179935</v>
      </c>
      <c r="J7889" s="2">
        <f>IFERROR(MIRR(B7889:G7889,Supuestos!$B$22,Supuestos!$B$22),"")</f>
        <v>0.2024686987547386</v>
      </c>
      <c r="K7889" s="6">
        <v>7700.8681313897805</v>
      </c>
      <c r="L7889" s="6">
        <v>41831.77204591669</v>
      </c>
      <c r="M7889" s="6">
        <v>149280799.990527</v>
      </c>
      <c r="N7889" s="6">
        <v>3395.777102715025</v>
      </c>
      <c r="O7889" s="6">
        <v>102399888.91548264</v>
      </c>
    </row>
    <row r="7890">
      <c r="A7890">
        <v>7886</v>
      </c>
      <c r="B7890" s="6">
        <v>-167746219.15713838</v>
      </c>
      <c r="C7890" s="6">
        <v>54980458.66521474</v>
      </c>
      <c r="D7890" s="6">
        <v>62618442.71833424</v>
      </c>
      <c r="E7890" s="6">
        <v>60090909.55961797</v>
      </c>
      <c r="F7890" s="6">
        <v>60893840.58729181</v>
      </c>
      <c r="G7890" s="6">
        <v>94704442.85248949</v>
      </c>
      <c r="H7890" s="6">
        <f>NPV(Supuestos!$B$22,C7890:G7890)+B7890</f>
        <v>54465326.0650548</v>
      </c>
      <c r="I7890" s="2">
        <f>IFERROR(IRR(B7890:G7890),"")</f>
        <v>0.25822289770820306</v>
      </c>
      <c r="J7890" s="2">
        <f>IFERROR(MIRR(B7890:G7890,Supuestos!$B$22,Supuestos!$B$22),"")</f>
        <v>0.20594534966405376</v>
      </c>
      <c r="K7890" s="6">
        <v>8731.194923217457</v>
      </c>
      <c r="L7890" s="6">
        <v>33708.87840366638</v>
      </c>
      <c r="M7890" s="6">
        <v>144200716.11830267</v>
      </c>
      <c r="N7890" s="6">
        <v>3446.5845140318074</v>
      </c>
      <c r="O7890" s="6">
        <v>105837394.87638223</v>
      </c>
    </row>
    <row r="7891">
      <c r="A7891">
        <v>7887</v>
      </c>
      <c r="B7891" s="6">
        <v>-174393161.7602095</v>
      </c>
      <c r="C7891" s="6">
        <v>54443628.806712344</v>
      </c>
      <c r="D7891" s="6">
        <v>58144691.66627486</v>
      </c>
      <c r="E7891" s="6">
        <v>44773863.775869235</v>
      </c>
      <c r="F7891" s="6">
        <v>53865405.04671059</v>
      </c>
      <c r="G7891" s="6">
        <v>108955825.05285186</v>
      </c>
      <c r="H7891" s="6">
        <f>NPV(Supuestos!$B$22,C7891:G7891)+B7891</f>
        <v>36806827.57025798</v>
      </c>
      <c r="I7891" s="2">
        <f>IFERROR(IRR(B7891:G7891),"")</f>
        <v>0.21653618931623916</v>
      </c>
      <c r="J7891" s="2">
        <f>IFERROR(MIRR(B7891:G7891,Supuestos!$B$22,Supuestos!$B$22),"")</f>
        <v>0.1845072940896877</v>
      </c>
      <c r="K7891" s="6">
        <v>7441.843301545963</v>
      </c>
      <c r="L7891" s="6">
        <v>43220.641930626225</v>
      </c>
      <c r="M7891" s="6">
        <v>148661862.18901372</v>
      </c>
      <c r="N7891" s="6">
        <v>3300.7306828163564</v>
      </c>
      <c r="O7891" s="6">
        <v>111481521.28086667</v>
      </c>
    </row>
    <row r="7892">
      <c r="A7892">
        <v>7888</v>
      </c>
      <c r="B7892" s="6">
        <v>-181342955.52292997</v>
      </c>
      <c r="C7892" s="6">
        <v>74062660.63316116</v>
      </c>
      <c r="D7892" s="6">
        <v>94558448.02910385</v>
      </c>
      <c r="E7892" s="6">
        <v>75399163.76806924</v>
      </c>
      <c r="F7892" s="6">
        <v>84650683.28310703</v>
      </c>
      <c r="G7892" s="6">
        <v>136904153.8971824</v>
      </c>
      <c r="H7892" s="6">
        <f>NPV(Supuestos!$B$22,C7892:G7892)+B7892</f>
        <v>128499961.42907745</v>
      </c>
      <c r="I7892" s="2">
        <f>IFERROR(IRR(B7892:G7892),"")</f>
        <v>0.38403421440029456</v>
      </c>
      <c r="J7892" s="2">
        <f>IFERROR(MIRR(B7892:G7892,Supuestos!$B$22,Supuestos!$B$22),"")</f>
        <v>0.26891645117856755</v>
      </c>
      <c r="K7892" s="6">
        <v>8686.29953797353</v>
      </c>
      <c r="L7892" s="6">
        <v>41964.82520224097</v>
      </c>
      <c r="M7892" s="6">
        <v>152181432.1817007</v>
      </c>
      <c r="N7892" s="6">
        <v>3491.084259469062</v>
      </c>
      <c r="O7892" s="6">
        <v>110218505.11430305</v>
      </c>
    </row>
    <row r="7893">
      <c r="A7893">
        <v>7889</v>
      </c>
      <c r="B7893" s="6">
        <v>-173448478.19895956</v>
      </c>
      <c r="C7893" s="6">
        <v>57372576.460151866</v>
      </c>
      <c r="D7893" s="6">
        <v>60842516.642005175</v>
      </c>
      <c r="E7893" s="6">
        <v>55461965.07775849</v>
      </c>
      <c r="F7893" s="6">
        <v>75969076.53235525</v>
      </c>
      <c r="G7893" s="6">
        <v>102251446.64985314</v>
      </c>
      <c r="H7893" s="6">
        <f>NPV(Supuestos!$B$22,C7893:G7893)+B7893</f>
        <v>59215920.004055806</v>
      </c>
      <c r="I7893" s="2">
        <f>IFERROR(IRR(B7893:G7893),"")</f>
        <v>0.2612255741745491</v>
      </c>
      <c r="J7893" s="2">
        <f>IFERROR(MIRR(B7893:G7893,Supuestos!$B$22,Supuestos!$B$22),"")</f>
        <v>0.20897338256465292</v>
      </c>
      <c r="K7893" s="6">
        <v>8362.689504975724</v>
      </c>
      <c r="L7893" s="6">
        <v>40502.571033297834</v>
      </c>
      <c r="M7893" s="6">
        <v>146351644.1425841</v>
      </c>
      <c r="N7893" s="6">
        <v>3544.201246711115</v>
      </c>
      <c r="O7893" s="6">
        <v>117083985.79315676</v>
      </c>
    </row>
    <row r="7894">
      <c r="A7894">
        <v>7890</v>
      </c>
      <c r="B7894" s="6">
        <v>-156570639.78335086</v>
      </c>
      <c r="C7894" s="6">
        <v>46258973.622474775</v>
      </c>
      <c r="D7894" s="6">
        <v>34369141.87780765</v>
      </c>
      <c r="E7894" s="6">
        <v>34834804.58725892</v>
      </c>
      <c r="F7894" s="6">
        <v>33104231.67389539</v>
      </c>
      <c r="G7894" s="6">
        <v>70229712.78264615</v>
      </c>
      <c r="H7894" s="6">
        <f>NPV(Supuestos!$B$22,C7894:G7894)+B7894</f>
        <v>-9958678.422964133</v>
      </c>
      <c r="I7894" s="2">
        <f>IFERROR(IRR(B7894:G7894),"")</f>
        <v>0.11466736608738304</v>
      </c>
      <c r="J7894" s="2">
        <f>IFERROR(MIRR(B7894:G7894,Supuestos!$B$22,Supuestos!$B$22),"")</f>
        <v>0.12511435781649216</v>
      </c>
      <c r="K7894" s="6">
        <v>7574.426894117973</v>
      </c>
      <c r="L7894" s="6">
        <v>38158.22819959795</v>
      </c>
      <c r="M7894" s="6">
        <v>133448502.99079682</v>
      </c>
      <c r="N7894" s="6">
        <v>3477.9255367194614</v>
      </c>
      <c r="O7894" s="6">
        <v>111934185.45060861</v>
      </c>
    </row>
    <row r="7895">
      <c r="A7895">
        <v>7891</v>
      </c>
      <c r="B7895" s="6">
        <v>-176714077.37673992</v>
      </c>
      <c r="C7895" s="6">
        <v>53346760.34792482</v>
      </c>
      <c r="D7895" s="6">
        <v>47586578.54268813</v>
      </c>
      <c r="E7895" s="6">
        <v>63927099.99764831</v>
      </c>
      <c r="F7895" s="6">
        <v>46153287.51900607</v>
      </c>
      <c r="G7895" s="6">
        <v>81405812.24614413</v>
      </c>
      <c r="H7895" s="6">
        <f>NPV(Supuestos!$B$22,C7895:G7895)+B7895</f>
        <v>19452704.281844757</v>
      </c>
      <c r="I7895" s="2">
        <f>IFERROR(IRR(B7895:G7895),"")</f>
        <v>0.1822779765082376</v>
      </c>
      <c r="J7895" s="2">
        <f>IFERROR(MIRR(B7895:G7895,Supuestos!$B$22,Supuestos!$B$22),"")</f>
        <v>0.1640609359072449</v>
      </c>
      <c r="K7895" s="6">
        <v>7900.326003650079</v>
      </c>
      <c r="L7895" s="6">
        <v>38892.758846842204</v>
      </c>
      <c r="M7895" s="6">
        <v>152132839.451028</v>
      </c>
      <c r="N7895" s="6">
        <v>3458.6768130150936</v>
      </c>
      <c r="O7895" s="6">
        <v>110613368.34405477</v>
      </c>
    </row>
    <row r="7896">
      <c r="A7896">
        <v>7892</v>
      </c>
      <c r="B7896" s="6">
        <v>-165641125.06907016</v>
      </c>
      <c r="C7896" s="6">
        <v>91679890.30082034</v>
      </c>
      <c r="D7896" s="6">
        <v>77069001.57328108</v>
      </c>
      <c r="E7896" s="6">
        <v>70113849.80964263</v>
      </c>
      <c r="F7896" s="6">
        <v>78424680.90743025</v>
      </c>
      <c r="G7896" s="6">
        <v>126694658.38085046</v>
      </c>
      <c r="H7896" s="6">
        <f>NPV(Supuestos!$B$22,C7896:G7896)+B7896</f>
        <v>133641719.33932453</v>
      </c>
      <c r="I7896" s="2">
        <f>IFERROR(IRR(B7896:G7896),"")</f>
        <v>0.43028506897920393</v>
      </c>
      <c r="J7896" s="2">
        <f>IFERROR(MIRR(B7896:G7896,Supuestos!$B$22,Supuestos!$B$22),"")</f>
        <v>0.283179998824705</v>
      </c>
      <c r="K7896" s="6">
        <v>8652.540815133189</v>
      </c>
      <c r="L7896" s="6">
        <v>39385.84667616341</v>
      </c>
      <c r="M7896" s="6">
        <v>138378113.39674363</v>
      </c>
      <c r="N7896" s="6">
        <v>3420.581655576825</v>
      </c>
      <c r="O7896" s="6">
        <v>104070568.4221136</v>
      </c>
    </row>
    <row r="7897">
      <c r="A7897">
        <v>7893</v>
      </c>
      <c r="B7897" s="6">
        <v>-160554396.4474885</v>
      </c>
      <c r="C7897" s="6">
        <v>74290011.34221391</v>
      </c>
      <c r="D7897" s="6">
        <v>51743282.96086995</v>
      </c>
      <c r="E7897" s="6">
        <v>60200875.23586834</v>
      </c>
      <c r="F7897" s="6">
        <v>56534026.37023194</v>
      </c>
      <c r="G7897" s="6">
        <v>99844723.42957795</v>
      </c>
      <c r="H7897" s="6">
        <f>NPV(Supuestos!$B$22,C7897:G7897)+B7897</f>
        <v>70389834.92310657</v>
      </c>
      <c r="I7897" s="2">
        <f>IFERROR(IRR(B7897:G7897),"")</f>
        <v>0.304094844623867</v>
      </c>
      <c r="J7897" s="2">
        <f>IFERROR(MIRR(B7897:G7897,Supuestos!$B$22,Supuestos!$B$22),"")</f>
        <v>0.2259756223044811</v>
      </c>
      <c r="K7897" s="6">
        <v>7825.379791003333</v>
      </c>
      <c r="L7897" s="6">
        <v>40729.77688352062</v>
      </c>
      <c r="M7897" s="6">
        <v>135056318.61417833</v>
      </c>
      <c r="N7897" s="6">
        <v>3412.3459797973433</v>
      </c>
      <c r="O7897" s="6">
        <v>97715202.04521777</v>
      </c>
    </row>
    <row r="7898">
      <c r="A7898">
        <v>7894</v>
      </c>
      <c r="B7898" s="6">
        <v>-183703534.80498558</v>
      </c>
      <c r="C7898" s="6">
        <v>129112501.3414118</v>
      </c>
      <c r="D7898" s="6">
        <v>92715717.2747691</v>
      </c>
      <c r="E7898" s="6">
        <v>92392622.8102243</v>
      </c>
      <c r="F7898" s="6">
        <v>111507229.21135876</v>
      </c>
      <c r="G7898" s="6">
        <v>154089759.0350693</v>
      </c>
      <c r="H7898" s="6">
        <f>NPV(Supuestos!$B$22,C7898:G7898)+B7898</f>
        <v>209307791.38673776</v>
      </c>
      <c r="I7898" s="2">
        <f>IFERROR(IRR(B7898:G7898),"")</f>
        <v>0.548210052495547</v>
      </c>
      <c r="J7898" s="2">
        <f>IFERROR(MIRR(B7898:G7898,Supuestos!$B$22,Supuestos!$B$22),"")</f>
        <v>0.3272794245556445</v>
      </c>
      <c r="K7898" s="6">
        <v>9179.692767104054</v>
      </c>
      <c r="L7898" s="6">
        <v>45639.70606347341</v>
      </c>
      <c r="M7898" s="6">
        <v>150186856.43349582</v>
      </c>
      <c r="N7898" s="6">
        <v>3577.9437369046113</v>
      </c>
      <c r="O7898" s="6">
        <v>112670770.40060122</v>
      </c>
    </row>
    <row r="7899">
      <c r="A7899">
        <v>7895</v>
      </c>
      <c r="B7899" s="6">
        <v>-177033417.0808935</v>
      </c>
      <c r="C7899" s="6">
        <v>92765633.12027366</v>
      </c>
      <c r="D7899" s="6">
        <v>92560831.17429784</v>
      </c>
      <c r="E7899" s="6">
        <v>94999799.76106596</v>
      </c>
      <c r="F7899" s="6">
        <v>109728147.73023042</v>
      </c>
      <c r="G7899" s="6">
        <v>147278753.79465607</v>
      </c>
      <c r="H7899" s="6">
        <f>NPV(Supuestos!$B$22,C7899:G7899)+B7899</f>
        <v>181144499.97611016</v>
      </c>
      <c r="I7899" s="2">
        <f>IFERROR(IRR(B7899:G7899),"")</f>
        <v>0.4828304832511339</v>
      </c>
      <c r="J7899" s="2">
        <f>IFERROR(MIRR(B7899:G7899,Supuestos!$B$22,Supuestos!$B$22),"")</f>
        <v>0.31254306665652076</v>
      </c>
      <c r="K7899" s="6">
        <v>8418.513353522098</v>
      </c>
      <c r="L7899" s="6">
        <v>47076.04182626016</v>
      </c>
      <c r="M7899" s="6">
        <v>145328594.1412666</v>
      </c>
      <c r="N7899" s="6">
        <v>3309.3599256438515</v>
      </c>
      <c r="O7899" s="6">
        <v>111298630.85198398</v>
      </c>
    </row>
    <row r="7900">
      <c r="A7900">
        <v>7896</v>
      </c>
      <c r="B7900" s="6">
        <v>-166251403.67968062</v>
      </c>
      <c r="C7900" s="6">
        <v>65039443.31120942</v>
      </c>
      <c r="D7900" s="6">
        <v>55163927.50467122</v>
      </c>
      <c r="E7900" s="6">
        <v>47002274.1144727</v>
      </c>
      <c r="F7900" s="6">
        <v>61454113.223591894</v>
      </c>
      <c r="G7900" s="6">
        <v>95314272.18601009</v>
      </c>
      <c r="H7900" s="6">
        <f>NPV(Supuestos!$B$22,C7900:G7900)+B7900</f>
        <v>50861801.400128</v>
      </c>
      <c r="I7900" s="2">
        <f>IFERROR(IRR(B7900:G7900),"")</f>
        <v>0.2543355078110538</v>
      </c>
      <c r="J7900" s="2">
        <f>IFERROR(MIRR(B7900:G7900,Supuestos!$B$22,Supuestos!$B$22),"")</f>
        <v>0.20251093661015163</v>
      </c>
      <c r="K7900" s="6">
        <v>8268.378886588984</v>
      </c>
      <c r="L7900" s="6">
        <v>37003.09398360808</v>
      </c>
      <c r="M7900" s="6">
        <v>141774955.597078</v>
      </c>
      <c r="N7900" s="6">
        <v>3414.3428163292506</v>
      </c>
      <c r="O7900" s="6">
        <v>109546371.41422622</v>
      </c>
    </row>
    <row r="7901">
      <c r="A7901">
        <v>7897</v>
      </c>
      <c r="B7901" s="6">
        <v>-158037944.84019968</v>
      </c>
      <c r="C7901" s="6">
        <v>70659348.40841082</v>
      </c>
      <c r="D7901" s="6">
        <v>48008847.51542565</v>
      </c>
      <c r="E7901" s="6">
        <v>66049508.04806922</v>
      </c>
      <c r="F7901" s="6">
        <v>75373060.27500647</v>
      </c>
      <c r="G7901" s="6">
        <v>102938477.36991781</v>
      </c>
      <c r="H7901" s="6">
        <f>NPV(Supuestos!$B$22,C7901:G7901)+B7901</f>
        <v>83556647.4992994</v>
      </c>
      <c r="I7901" s="2">
        <f>IFERROR(IRR(B7901:G7901),"")</f>
        <v>0.32719750651714946</v>
      </c>
      <c r="J7901" s="2">
        <f>IFERROR(MIRR(B7901:G7901,Supuestos!$B$22,Supuestos!$B$22),"")</f>
        <v>0.24099496220020966</v>
      </c>
      <c r="K7901" s="6">
        <v>8551.200713281292</v>
      </c>
      <c r="L7901" s="6">
        <v>37985.88218740946</v>
      </c>
      <c r="M7901" s="6">
        <v>132051952.6117521</v>
      </c>
      <c r="N7901" s="6">
        <v>3488.1882439367473</v>
      </c>
      <c r="O7901" s="6">
        <v>107893175.15466088</v>
      </c>
    </row>
    <row r="7902">
      <c r="A7902">
        <v>7898</v>
      </c>
      <c r="B7902" s="6">
        <v>-180406911.68005437</v>
      </c>
      <c r="C7902" s="6">
        <v>88329795.65989166</v>
      </c>
      <c r="D7902" s="6">
        <v>84487906.50552547</v>
      </c>
      <c r="E7902" s="6">
        <v>83328880.99589182</v>
      </c>
      <c r="F7902" s="6">
        <v>85390226.12558594</v>
      </c>
      <c r="G7902" s="6">
        <v>152033718.47354752</v>
      </c>
      <c r="H7902" s="6">
        <f>NPV(Supuestos!$B$22,C7902:G7902)+B7902</f>
        <v>147850105.03864092</v>
      </c>
      <c r="I7902" s="2">
        <f>IFERROR(IRR(B7902:G7902),"")</f>
        <v>0.4204261040956319</v>
      </c>
      <c r="J7902" s="2">
        <f>IFERROR(MIRR(B7902:G7902,Supuestos!$B$22,Supuestos!$B$22),"")</f>
        <v>0.2849819303069261</v>
      </c>
      <c r="K7902" s="6">
        <v>8570.778932364101</v>
      </c>
      <c r="L7902" s="6">
        <v>42122.66434299598</v>
      </c>
      <c r="M7902" s="6">
        <v>151524988.14997482</v>
      </c>
      <c r="N7902" s="6">
        <v>3211.656516448905</v>
      </c>
      <c r="O7902" s="6">
        <v>108251807.04285021</v>
      </c>
    </row>
    <row r="7903">
      <c r="A7903">
        <v>7899</v>
      </c>
      <c r="B7903" s="6">
        <v>-142787214.97705942</v>
      </c>
      <c r="C7903" s="6">
        <v>32811878.098739374</v>
      </c>
      <c r="D7903" s="6">
        <v>31905233.60426204</v>
      </c>
      <c r="E7903" s="6">
        <v>39445406.12189354</v>
      </c>
      <c r="F7903" s="6">
        <v>35203750.731412016</v>
      </c>
      <c r="G7903" s="6">
        <v>81286485.4264457</v>
      </c>
      <c r="H7903" s="6">
        <f>NPV(Supuestos!$B$22,C7903:G7903)+B7903</f>
        <v>230800.92036101222</v>
      </c>
      <c r="I7903" s="2">
        <f>IFERROR(IRR(B7903:G7903),"")</f>
        <v>0.140582553727893</v>
      </c>
      <c r="J7903" s="2">
        <f>IFERROR(MIRR(B7903:G7903,Supuestos!$B$22,Supuestos!$B$22),"")</f>
        <v>0.14036830061560845</v>
      </c>
      <c r="K7903" s="6">
        <v>8095.258750839699</v>
      </c>
      <c r="L7903" s="6">
        <v>33708.732253290276</v>
      </c>
      <c r="M7903" s="6">
        <v>120956742.1968066</v>
      </c>
      <c r="N7903" s="6">
        <v>3629.0286192670465</v>
      </c>
      <c r="O7903" s="6">
        <v>110015420.11848293</v>
      </c>
    </row>
    <row r="7904">
      <c r="A7904">
        <v>7900</v>
      </c>
      <c r="B7904" s="6">
        <v>-170516568.39988735</v>
      </c>
      <c r="C7904" s="6">
        <v>75213308.75749849</v>
      </c>
      <c r="D7904" s="6">
        <v>57660005.8270246</v>
      </c>
      <c r="E7904" s="6">
        <v>54705051.23723371</v>
      </c>
      <c r="F7904" s="6">
        <v>62725988.950219825</v>
      </c>
      <c r="G7904" s="6">
        <v>111470248.30600184</v>
      </c>
      <c r="H7904" s="6">
        <f>NPV(Supuestos!$B$22,C7904:G7904)+B7904</f>
        <v>71784846.69681627</v>
      </c>
      <c r="I7904" s="2">
        <f>IFERROR(IRR(B7904:G7904),"")</f>
        <v>0.29512950321734566</v>
      </c>
      <c r="J7904" s="2">
        <f>IFERROR(MIRR(B7904:G7904,Supuestos!$B$22,Supuestos!$B$22),"")</f>
        <v>0.2229894893901878</v>
      </c>
      <c r="K7904" s="6">
        <v>8440.076961631123</v>
      </c>
      <c r="L7904" s="6">
        <v>37323.03320277401</v>
      </c>
      <c r="M7904" s="6">
        <v>145315826.58605325</v>
      </c>
      <c r="N7904" s="6">
        <v>3393.7273167694607</v>
      </c>
      <c r="O7904" s="6">
        <v>108847065.74046783</v>
      </c>
    </row>
    <row r="7905">
      <c r="A7905">
        <v>7901</v>
      </c>
      <c r="B7905" s="6">
        <v>-166920723.6077014</v>
      </c>
      <c r="C7905" s="6">
        <v>71988526.67399679</v>
      </c>
      <c r="D7905" s="6">
        <v>69257817.1803894</v>
      </c>
      <c r="E7905" s="6">
        <v>70844141.09019038</v>
      </c>
      <c r="F7905" s="6">
        <v>57417374.74117712</v>
      </c>
      <c r="G7905" s="6">
        <v>115454784.27004173</v>
      </c>
      <c r="H7905" s="6">
        <f>NPV(Supuestos!$B$22,C7905:G7905)+B7905</f>
        <v>91295817.80970907</v>
      </c>
      <c r="I7905" s="2">
        <f>IFERROR(IRR(B7905:G7905),"")</f>
        <v>0.337946380727453</v>
      </c>
      <c r="J7905" s="2">
        <f>IFERROR(MIRR(B7905:G7905,Supuestos!$B$22,Supuestos!$B$22),"")</f>
        <v>0.24394051095282498</v>
      </c>
      <c r="K7905" s="6">
        <v>7972.679435721018</v>
      </c>
      <c r="L7905" s="6">
        <v>43289.073608685925</v>
      </c>
      <c r="M7905" s="6">
        <v>139310331.05159068</v>
      </c>
      <c r="N7905" s="6">
        <v>3416.6748815837004</v>
      </c>
      <c r="O7905" s="6">
        <v>109527285.8879732</v>
      </c>
    </row>
    <row r="7906">
      <c r="A7906">
        <v>7902</v>
      </c>
      <c r="B7906" s="6">
        <v>-181060254.22648463</v>
      </c>
      <c r="C7906" s="6">
        <v>81719815.45731333</v>
      </c>
      <c r="D7906" s="6">
        <v>71380400.77079117</v>
      </c>
      <c r="E7906" s="6">
        <v>64184854.04645681</v>
      </c>
      <c r="F7906" s="6">
        <v>76106393.03686348</v>
      </c>
      <c r="G7906" s="6">
        <v>116042635.89095058</v>
      </c>
      <c r="H7906" s="6">
        <f>NPV(Supuestos!$B$22,C7906:G7906)+B7906</f>
        <v>94201646.34592971</v>
      </c>
      <c r="I7906" s="2">
        <f>IFERROR(IRR(B7906:G7906),"")</f>
        <v>0.3306514728842765</v>
      </c>
      <c r="J7906" s="2">
        <f>IFERROR(MIRR(B7906:G7906,Supuestos!$B$22,Supuestos!$B$22),"")</f>
        <v>0.23962249036589145</v>
      </c>
      <c r="K7906" s="6">
        <v>8902.8470199106</v>
      </c>
      <c r="L7906" s="6">
        <v>37672.590658114525</v>
      </c>
      <c r="M7906" s="6">
        <v>154228789.30865207</v>
      </c>
      <c r="N7906" s="6">
        <v>3338.13930178682</v>
      </c>
      <c r="O7906" s="6">
        <v>115296919.82566278</v>
      </c>
    </row>
    <row r="7907">
      <c r="A7907">
        <v>7903</v>
      </c>
      <c r="B7907" s="6">
        <v>-173619474.14557636</v>
      </c>
      <c r="C7907" s="6">
        <v>64932237.43500051</v>
      </c>
      <c r="D7907" s="6">
        <v>44538860.33498292</v>
      </c>
      <c r="E7907" s="6">
        <v>59613137.81565858</v>
      </c>
      <c r="F7907" s="6">
        <v>82152668.55589195</v>
      </c>
      <c r="G7907" s="6">
        <v>106295924.53893262</v>
      </c>
      <c r="H7907" s="6">
        <f>NPV(Supuestos!$B$22,C7907:G7907)+B7907</f>
        <v>61694752.807370804</v>
      </c>
      <c r="I7907" s="2">
        <f>IFERROR(IRR(B7907:G7907),"")</f>
        <v>0.2647108320834013</v>
      </c>
      <c r="J7907" s="2">
        <f>IFERROR(MIRR(B7907:G7907,Supuestos!$B$22,Supuestos!$B$22),"")</f>
        <v>0.21147596127049906</v>
      </c>
      <c r="K7907" s="6">
        <v>7662.113210565364</v>
      </c>
      <c r="L7907" s="6">
        <v>43790.89297657341</v>
      </c>
      <c r="M7907" s="6">
        <v>146777011.77931577</v>
      </c>
      <c r="N7907" s="6">
        <v>3498.8543983238437</v>
      </c>
      <c r="O7907" s="6">
        <v>105892452.9537357</v>
      </c>
    </row>
    <row r="7908">
      <c r="A7908">
        <v>7904</v>
      </c>
      <c r="B7908" s="6">
        <v>-171017345.27031335</v>
      </c>
      <c r="C7908" s="6">
        <v>71440581.80691427</v>
      </c>
      <c r="D7908" s="6">
        <v>78413428.70001155</v>
      </c>
      <c r="E7908" s="6">
        <v>72959177.46426038</v>
      </c>
      <c r="F7908" s="6">
        <v>58757215.49757415</v>
      </c>
      <c r="G7908" s="6">
        <v>113571142.09336457</v>
      </c>
      <c r="H7908" s="6">
        <f>NPV(Supuestos!$B$22,C7908:G7908)+B7908</f>
        <v>95006066.39603256</v>
      </c>
      <c r="I7908" s="2">
        <f>IFERROR(IRR(B7908:G7908),"")</f>
        <v>0.3424685740122768</v>
      </c>
      <c r="J7908" s="2">
        <f>IFERROR(MIRR(B7908:G7908,Supuestos!$B$22,Supuestos!$B$22),"")</f>
        <v>0.24531950685857162</v>
      </c>
      <c r="K7908" s="6">
        <v>8913.506479253987</v>
      </c>
      <c r="L7908" s="6">
        <v>35794.071877668066</v>
      </c>
      <c r="M7908" s="6">
        <v>145493289.94227517</v>
      </c>
      <c r="N7908" s="6">
        <v>3424.8112006733813</v>
      </c>
      <c r="O7908" s="6">
        <v>108164340.09923525</v>
      </c>
    </row>
    <row r="7909">
      <c r="A7909">
        <v>7905</v>
      </c>
      <c r="B7909" s="6">
        <v>-173285833.94076353</v>
      </c>
      <c r="C7909" s="6">
        <v>82321628.53950289</v>
      </c>
      <c r="D7909" s="6">
        <v>80432422.47288842</v>
      </c>
      <c r="E7909" s="6">
        <v>85360865.43339996</v>
      </c>
      <c r="F7909" s="6">
        <v>71562130.82724899</v>
      </c>
      <c r="G7909" s="6">
        <v>146435937.74617288</v>
      </c>
      <c r="H7909" s="6">
        <f>NPV(Supuestos!$B$22,C7909:G7909)+B7909</f>
        <v>136857174.68434635</v>
      </c>
      <c r="I7909" s="2">
        <f>IFERROR(IRR(B7909:G7909),"")</f>
        <v>0.4112588665582064</v>
      </c>
      <c r="J7909" s="2">
        <f>IFERROR(MIRR(B7909:G7909,Supuestos!$B$22,Supuestos!$B$22),"")</f>
        <v>0.2807508073083538</v>
      </c>
      <c r="K7909" s="6">
        <v>8828.868797872374</v>
      </c>
      <c r="L7909" s="6">
        <v>39926.60165950636</v>
      </c>
      <c r="M7909" s="6">
        <v>145085295.73302794</v>
      </c>
      <c r="N7909" s="6">
        <v>3210.987826871375</v>
      </c>
      <c r="O7909" s="6">
        <v>115591920.36204357</v>
      </c>
    </row>
    <row r="7910">
      <c r="A7910">
        <v>7906</v>
      </c>
      <c r="B7910" s="6">
        <v>-165804607.4443866</v>
      </c>
      <c r="C7910" s="6">
        <v>68711069.17309901</v>
      </c>
      <c r="D7910" s="6">
        <v>68868218.18845704</v>
      </c>
      <c r="E7910" s="6">
        <v>67879151.38674392</v>
      </c>
      <c r="F7910" s="6">
        <v>74682914.13085681</v>
      </c>
      <c r="G7910" s="6">
        <v>108307690.07746875</v>
      </c>
      <c r="H7910" s="6">
        <f>NPV(Supuestos!$B$22,C7910:G7910)+B7910</f>
        <v>93746512.46979982</v>
      </c>
      <c r="I7910" s="2">
        <f>IFERROR(IRR(B7910:G7910),"")</f>
        <v>0.34084041835052503</v>
      </c>
      <c r="J7910" s="2">
        <f>IFERROR(MIRR(B7910:G7910,Supuestos!$B$22,Supuestos!$B$22),"")</f>
        <v>0.2468956614287432</v>
      </c>
      <c r="K7910" s="6">
        <v>8074.1196020903535</v>
      </c>
      <c r="L7910" s="6">
        <v>42277.02259432472</v>
      </c>
      <c r="M7910" s="6">
        <v>138496628.4966383</v>
      </c>
      <c r="N7910" s="6">
        <v>3342.069339286536</v>
      </c>
      <c r="O7910" s="6">
        <v>112149254.41206597</v>
      </c>
    </row>
    <row r="7911">
      <c r="A7911">
        <v>7907</v>
      </c>
      <c r="B7911" s="6">
        <v>-164624821.23252112</v>
      </c>
      <c r="C7911" s="6">
        <v>48941521.29955938</v>
      </c>
      <c r="D7911" s="6">
        <v>35853666.40972483</v>
      </c>
      <c r="E7911" s="6">
        <v>37645852.47934997</v>
      </c>
      <c r="F7911" s="6">
        <v>51621936.02891055</v>
      </c>
      <c r="G7911" s="6">
        <v>84400040.40300201</v>
      </c>
      <c r="H7911" s="6">
        <f>NPV(Supuestos!$B$22,C7911:G7911)+B7911</f>
        <v>5703514.466179013</v>
      </c>
      <c r="I7911" s="2">
        <f>IFERROR(IRR(B7911:G7911),"")</f>
        <v>0.15295253070698478</v>
      </c>
      <c r="J7911" s="2">
        <f>IFERROR(MIRR(B7911:G7911,Supuestos!$B$22,Supuestos!$B$22),"")</f>
        <v>0.14779193448369443</v>
      </c>
      <c r="K7911" s="6">
        <v>7714.173832423948</v>
      </c>
      <c r="L7911" s="6">
        <v>37347.992948831874</v>
      </c>
      <c r="M7911" s="6">
        <v>141576108.44056648</v>
      </c>
      <c r="N7911" s="6">
        <v>3406.7418379709125</v>
      </c>
      <c r="O7911" s="6">
        <v>110691149.07542433</v>
      </c>
    </row>
    <row r="7912">
      <c r="A7912">
        <v>7908</v>
      </c>
      <c r="B7912" s="6">
        <v>-166918726.9665799</v>
      </c>
      <c r="C7912" s="6">
        <v>64166290.37739736</v>
      </c>
      <c r="D7912" s="6">
        <v>73886510.24540144</v>
      </c>
      <c r="E7912" s="6">
        <v>75638747.62581868</v>
      </c>
      <c r="F7912" s="6">
        <v>73295962.78929195</v>
      </c>
      <c r="G7912" s="6">
        <v>109807257.79697864</v>
      </c>
      <c r="H7912" s="6">
        <f>NPV(Supuestos!$B$22,C7912:G7912)+B7912</f>
        <v>97702306.05459069</v>
      </c>
      <c r="I7912" s="2">
        <f>IFERROR(IRR(B7912:G7912),"")</f>
        <v>0.3451935522054221</v>
      </c>
      <c r="J7912" s="2">
        <f>IFERROR(MIRR(B7912:G7912,Supuestos!$B$22,Supuestos!$B$22),"")</f>
        <v>0.25005381735159227</v>
      </c>
      <c r="K7912" s="6">
        <v>8580.257417630537</v>
      </c>
      <c r="L7912" s="6">
        <v>38319.002607176386</v>
      </c>
      <c r="M7912" s="6">
        <v>140615774.45806557</v>
      </c>
      <c r="N7912" s="6">
        <v>3387.180230052521</v>
      </c>
      <c r="O7912" s="6">
        <v>106044943.36731964</v>
      </c>
    </row>
    <row r="7913">
      <c r="A7913">
        <v>7909</v>
      </c>
      <c r="B7913" s="6">
        <v>-174274506.5612527</v>
      </c>
      <c r="C7913" s="6">
        <v>82720677.57787198</v>
      </c>
      <c r="D7913" s="6">
        <v>61559441.78976591</v>
      </c>
      <c r="E7913" s="6">
        <v>77992967.76142561</v>
      </c>
      <c r="F7913" s="6">
        <v>65340169.75708392</v>
      </c>
      <c r="G7913" s="6">
        <v>126410963.17619805</v>
      </c>
      <c r="H7913" s="6">
        <f>NPV(Supuestos!$B$22,C7913:G7913)+B7913</f>
        <v>102639033.48352966</v>
      </c>
      <c r="I7913" s="2">
        <f>IFERROR(IRR(B7913:G7913),"")</f>
        <v>0.35103764512841057</v>
      </c>
      <c r="J7913" s="2">
        <f>IFERROR(MIRR(B7913:G7913,Supuestos!$B$22,Supuestos!$B$22),"")</f>
        <v>0.2506244567102873</v>
      </c>
      <c r="K7913" s="6">
        <v>7904.919872050206</v>
      </c>
      <c r="L7913" s="6">
        <v>45494.60797493816</v>
      </c>
      <c r="M7913" s="6">
        <v>145504008.10907492</v>
      </c>
      <c r="N7913" s="6">
        <v>3369.052538027366</v>
      </c>
      <c r="O7913" s="6">
        <v>111044071.33632898</v>
      </c>
    </row>
    <row r="7914">
      <c r="A7914">
        <v>7910</v>
      </c>
      <c r="B7914" s="6">
        <v>-184733464.66888452</v>
      </c>
      <c r="C7914" s="6">
        <v>32548695.945241816</v>
      </c>
      <c r="D7914" s="6">
        <v>31646312.71520179</v>
      </c>
      <c r="E7914" s="6">
        <v>41933846.64086245</v>
      </c>
      <c r="F7914" s="6">
        <v>38758815.106543444</v>
      </c>
      <c r="G7914" s="6">
        <v>71356775.88414508</v>
      </c>
      <c r="H7914" s="6">
        <f>NPV(Supuestos!$B$22,C7914:G7914)+B7914</f>
        <v>-43518211.537296295</v>
      </c>
      <c r="I7914" s="2">
        <f>IFERROR(IRR(B7914:G7914),"")</f>
        <v>0.04825251499088609</v>
      </c>
      <c r="J7914" s="2">
        <f>IFERROR(MIRR(B7914:G7914,Supuestos!$B$22,Supuestos!$B$22),"")</f>
        <v>0.08036886048564473</v>
      </c>
      <c r="K7914" s="6">
        <v>7267.664577034099</v>
      </c>
      <c r="L7914" s="6">
        <v>37365.849700534636</v>
      </c>
      <c r="M7914" s="6">
        <v>163008467.68813604</v>
      </c>
      <c r="N7914" s="6">
        <v>3297.3260182266436</v>
      </c>
      <c r="O7914" s="6">
        <v>111839422.31239726</v>
      </c>
    </row>
    <row r="7915">
      <c r="A7915">
        <v>7911</v>
      </c>
      <c r="B7915" s="6">
        <v>-171373393.80052152</v>
      </c>
      <c r="C7915" s="6">
        <v>58980876.52619238</v>
      </c>
      <c r="D7915" s="6">
        <v>72275568.0647772</v>
      </c>
      <c r="E7915" s="6">
        <v>81351805.5284458</v>
      </c>
      <c r="F7915" s="6">
        <v>64108492.29146968</v>
      </c>
      <c r="G7915" s="6">
        <v>107825276.01701786</v>
      </c>
      <c r="H7915" s="6">
        <f>NPV(Supuestos!$B$22,C7915:G7915)+B7915</f>
        <v>84846514.92516908</v>
      </c>
      <c r="I7915" s="2">
        <f>IFERROR(IRR(B7915:G7915),"")</f>
        <v>0.3147485832529893</v>
      </c>
      <c r="J7915" s="2">
        <f>IFERROR(MIRR(B7915:G7915,Supuestos!$B$22,Supuestos!$B$22),"")</f>
        <v>0.2354886108627996</v>
      </c>
      <c r="K7915" s="6">
        <v>8004.363845710084</v>
      </c>
      <c r="L7915" s="6">
        <v>41367.30633570775</v>
      </c>
      <c r="M7915" s="6">
        <v>144883876.1022853</v>
      </c>
      <c r="N7915" s="6">
        <v>3372.8537403047085</v>
      </c>
      <c r="O7915" s="6">
        <v>106640438.5230763</v>
      </c>
    </row>
    <row r="7916">
      <c r="A7916">
        <v>7912</v>
      </c>
      <c r="B7916" s="6">
        <v>-164390700.44407597</v>
      </c>
      <c r="C7916" s="6">
        <v>56667918.31617392</v>
      </c>
      <c r="D7916" s="6">
        <v>57019616.13666849</v>
      </c>
      <c r="E7916" s="6">
        <v>55836648.35352749</v>
      </c>
      <c r="F7916" s="6">
        <v>46403002.602886215</v>
      </c>
      <c r="G7916" s="6">
        <v>76063244.28710441</v>
      </c>
      <c r="H7916" s="6">
        <f>NPV(Supuestos!$B$22,C7916:G7916)+B7916</f>
        <v>33860058.37929052</v>
      </c>
      <c r="I7916" s="2">
        <f>IFERROR(IRR(B7916:G7916),"")</f>
        <v>0.22057477222479663</v>
      </c>
      <c r="J7916" s="2">
        <f>IFERROR(MIRR(B7916:G7916,Supuestos!$B$22,Supuestos!$B$22),"")</f>
        <v>0.18351120446253155</v>
      </c>
      <c r="K7916" s="6">
        <v>8561.04149663413</v>
      </c>
      <c r="L7916" s="6">
        <v>33487.35321075808</v>
      </c>
      <c r="M7916" s="6">
        <v>141455770.80809644</v>
      </c>
      <c r="N7916" s="6">
        <v>3395.145885615299</v>
      </c>
      <c r="O7916" s="6">
        <v>107107921.26824687</v>
      </c>
    </row>
    <row r="7917">
      <c r="A7917">
        <v>7913</v>
      </c>
      <c r="B7917" s="6">
        <v>-176758726.2894791</v>
      </c>
      <c r="C7917" s="6">
        <v>71287892.05394818</v>
      </c>
      <c r="D7917" s="6">
        <v>74143394.34767422</v>
      </c>
      <c r="E7917" s="6">
        <v>63910932.15430261</v>
      </c>
      <c r="F7917" s="6">
        <v>71282273.11996475</v>
      </c>
      <c r="G7917" s="6">
        <v>116005604.68811056</v>
      </c>
      <c r="H7917" s="6">
        <f>NPV(Supuestos!$B$22,C7917:G7917)+B7917</f>
        <v>88418009.5390755</v>
      </c>
      <c r="I7917" s="2">
        <f>IFERROR(IRR(B7917:G7917),"")</f>
        <v>0.320040576298957</v>
      </c>
      <c r="J7917" s="2">
        <f>IFERROR(MIRR(B7917:G7917,Supuestos!$B$22,Supuestos!$B$22),"")</f>
        <v>0.23633385749371816</v>
      </c>
      <c r="K7917" s="6">
        <v>8066.2529704870885</v>
      </c>
      <c r="L7917" s="6">
        <v>42145.59165911003</v>
      </c>
      <c r="M7917" s="6">
        <v>149562165.97642052</v>
      </c>
      <c r="N7917" s="6">
        <v>3407.41291490073</v>
      </c>
      <c r="O7917" s="6">
        <v>108211598.56063598</v>
      </c>
    </row>
    <row r="7918">
      <c r="A7918">
        <v>7914</v>
      </c>
      <c r="B7918" s="6">
        <v>-150374615.87568292</v>
      </c>
      <c r="C7918" s="6">
        <v>48014885.14034328</v>
      </c>
      <c r="D7918" s="6">
        <v>43048811.464249715</v>
      </c>
      <c r="E7918" s="6">
        <v>62150015.599592656</v>
      </c>
      <c r="F7918" s="6">
        <v>53514977.4093447</v>
      </c>
      <c r="G7918" s="6">
        <v>104181234.68411683</v>
      </c>
      <c r="H7918" s="6">
        <f>NPV(Supuestos!$B$22,C7918:G7918)+B7918</f>
        <v>52611488.622310355</v>
      </c>
      <c r="I7918" s="2">
        <f>IFERROR(IRR(B7918:G7918),"")</f>
        <v>0.25986698472865516</v>
      </c>
      <c r="J7918" s="2">
        <f>IFERROR(MIRR(B7918:G7918,Supuestos!$B$22,Supuestos!$B$22),"")</f>
        <v>0.21049557712030853</v>
      </c>
      <c r="K7918" s="6">
        <v>7785.629666214769</v>
      </c>
      <c r="L7918" s="6">
        <v>40120.752595889215</v>
      </c>
      <c r="M7918" s="6">
        <v>125385390.14436945</v>
      </c>
      <c r="N7918" s="6">
        <v>3332.683460973203</v>
      </c>
      <c r="O7918" s="6">
        <v>108852040.90614319</v>
      </c>
    </row>
    <row r="7919">
      <c r="A7919">
        <v>7915</v>
      </c>
      <c r="B7919" s="6">
        <v>-173897709.4859133</v>
      </c>
      <c r="C7919" s="6">
        <v>39487845.356166124</v>
      </c>
      <c r="D7919" s="6">
        <v>47541158.121898055</v>
      </c>
      <c r="E7919" s="6">
        <v>57237290.10294969</v>
      </c>
      <c r="F7919" s="6">
        <v>54577532.71057968</v>
      </c>
      <c r="G7919" s="6">
        <v>87212795.16276088</v>
      </c>
      <c r="H7919" s="6">
        <f>NPV(Supuestos!$B$22,C7919:G7919)+B7919</f>
        <v>13565542.921813957</v>
      </c>
      <c r="I7919" s="2">
        <f>IFERROR(IRR(B7919:G7919),"")</f>
        <v>0.1682778761021483</v>
      </c>
      <c r="J7919" s="2">
        <f>IFERROR(MIRR(B7919:G7919,Supuestos!$B$22,Supuestos!$B$22),"")</f>
        <v>0.15725564660681224</v>
      </c>
      <c r="K7919" s="6">
        <v>7928.536760625412</v>
      </c>
      <c r="L7919" s="6">
        <v>37083.60576455988</v>
      </c>
      <c r="M7919" s="6">
        <v>150376210.96424502</v>
      </c>
      <c r="N7919" s="6">
        <v>3336.152879179766</v>
      </c>
      <c r="O7919" s="6">
        <v>108222043.37779008</v>
      </c>
    </row>
    <row r="7920">
      <c r="A7920">
        <v>7916</v>
      </c>
      <c r="B7920" s="6">
        <v>-158188858.7007219</v>
      </c>
      <c r="C7920" s="6">
        <v>66988881.07618752</v>
      </c>
      <c r="D7920" s="6">
        <v>82610422.51388064</v>
      </c>
      <c r="E7920" s="6">
        <v>75243603.74414195</v>
      </c>
      <c r="F7920" s="6">
        <v>80165125.22401986</v>
      </c>
      <c r="G7920" s="6">
        <v>110611504.83717406</v>
      </c>
      <c r="H7920" s="6">
        <f>NPV(Supuestos!$B$22,C7920:G7920)+B7920</f>
        <v>119838983.73139475</v>
      </c>
      <c r="I7920" s="2">
        <f>IFERROR(IRR(B7920:G7920),"")</f>
        <v>0.4023273493375345</v>
      </c>
      <c r="J7920" s="2">
        <f>IFERROR(MIRR(B7920:G7920,Supuestos!$B$22,Supuestos!$B$22),"")</f>
        <v>0.27610770437619636</v>
      </c>
      <c r="K7920" s="6">
        <v>8477.523064542094</v>
      </c>
      <c r="L7920" s="6">
        <v>40685.73294572741</v>
      </c>
      <c r="M7920" s="6">
        <v>130595719.54510555</v>
      </c>
      <c r="N7920" s="6">
        <v>3377.1895360201597</v>
      </c>
      <c r="O7920" s="6">
        <v>112007791.66212015</v>
      </c>
    </row>
    <row r="7921">
      <c r="A7921">
        <v>7917</v>
      </c>
      <c r="B7921" s="6">
        <v>-168010616.28686774</v>
      </c>
      <c r="C7921" s="6">
        <v>51329619.63888338</v>
      </c>
      <c r="D7921" s="6">
        <v>67117833.79064034</v>
      </c>
      <c r="E7921" s="6">
        <v>55276661.294041336</v>
      </c>
      <c r="F7921" s="6">
        <v>82002997.52032936</v>
      </c>
      <c r="G7921" s="6">
        <v>125112622.34019609</v>
      </c>
      <c r="H7921" s="6">
        <f>NPV(Supuestos!$B$22,C7921:G7921)+B7921</f>
        <v>79502464.49629752</v>
      </c>
      <c r="I7921" s="2">
        <f>IFERROR(IRR(B7921:G7921),"")</f>
        <v>0.29663620965694254</v>
      </c>
      <c r="J7921" s="2">
        <f>IFERROR(MIRR(B7921:G7921,Supuestos!$B$22,Supuestos!$B$22),"")</f>
        <v>0.2318480419618476</v>
      </c>
      <c r="K7921" s="6">
        <v>8385.079799914894</v>
      </c>
      <c r="L7921" s="6">
        <v>38774.37297202859</v>
      </c>
      <c r="M7921" s="6">
        <v>142000519.3618979</v>
      </c>
      <c r="N7921" s="6">
        <v>3256.795780174434</v>
      </c>
      <c r="O7921" s="6">
        <v>112197208.67643474</v>
      </c>
    </row>
    <row r="7922">
      <c r="A7922">
        <v>7918</v>
      </c>
      <c r="B7922" s="6">
        <v>-167339709.42913204</v>
      </c>
      <c r="C7922" s="6">
        <v>50397340.28118483</v>
      </c>
      <c r="D7922" s="6">
        <v>59499992.66999994</v>
      </c>
      <c r="E7922" s="6">
        <v>52651138.24342571</v>
      </c>
      <c r="F7922" s="6">
        <v>57371326.99520903</v>
      </c>
      <c r="G7922" s="6">
        <v>88793277.73695825</v>
      </c>
      <c r="H7922" s="6">
        <f>NPV(Supuestos!$B$22,C7922:G7922)+B7922</f>
        <v>38274691.97648352</v>
      </c>
      <c r="I7922" s="2">
        <f>IFERROR(IRR(B7922:G7922),"")</f>
        <v>0.2243700254654865</v>
      </c>
      <c r="J7922" s="2">
        <f>IFERROR(MIRR(B7922:G7922,Supuestos!$B$22,Supuestos!$B$22),"")</f>
        <v>0.18794341684790217</v>
      </c>
      <c r="K7922" s="6">
        <v>8781.035620924049</v>
      </c>
      <c r="L7922" s="6">
        <v>32901.79435738009</v>
      </c>
      <c r="M7922" s="6">
        <v>144226763.16957426</v>
      </c>
      <c r="N7922" s="6">
        <v>3487.8075214102864</v>
      </c>
      <c r="O7922" s="6">
        <v>110741244.16788734</v>
      </c>
    </row>
    <row r="7923">
      <c r="A7923">
        <v>7919</v>
      </c>
      <c r="B7923" s="6">
        <v>-176564722.39117494</v>
      </c>
      <c r="C7923" s="6">
        <v>74225948.70357817</v>
      </c>
      <c r="D7923" s="6">
        <v>60221098.23211643</v>
      </c>
      <c r="E7923" s="6">
        <v>62117792.065743126</v>
      </c>
      <c r="F7923" s="6">
        <v>72509286.17597103</v>
      </c>
      <c r="G7923" s="6">
        <v>107852050.89315264</v>
      </c>
      <c r="H7923" s="6">
        <f>NPV(Supuestos!$B$22,C7923:G7923)+B7923</f>
        <v>75757972.73175004</v>
      </c>
      <c r="I7923" s="2">
        <f>IFERROR(IRR(B7923:G7923),"")</f>
        <v>0.2968378736902784</v>
      </c>
      <c r="J7923" s="2">
        <f>IFERROR(MIRR(B7923:G7923,Supuestos!$B$22,Supuestos!$B$22),"")</f>
        <v>0.22437746337620568</v>
      </c>
      <c r="K7923" s="6">
        <v>8594.576794540872</v>
      </c>
      <c r="L7923" s="6">
        <v>38399.790877848936</v>
      </c>
      <c r="M7923" s="6">
        <v>150162326.26365632</v>
      </c>
      <c r="N7923" s="6">
        <v>3402.499422648301</v>
      </c>
      <c r="O7923" s="6">
        <v>109947245.70082612</v>
      </c>
    </row>
    <row r="7924">
      <c r="A7924">
        <v>7920</v>
      </c>
      <c r="B7924" s="6">
        <v>-150012471.67118144</v>
      </c>
      <c r="C7924" s="6">
        <v>63400203.214530475</v>
      </c>
      <c r="D7924" s="6">
        <v>52877494.448506586</v>
      </c>
      <c r="E7924" s="6">
        <v>64720203.93429606</v>
      </c>
      <c r="F7924" s="6">
        <v>41425280.984737545</v>
      </c>
      <c r="G7924" s="6">
        <v>90431590.55571568</v>
      </c>
      <c r="H7924" s="6">
        <f>NPV(Supuestos!$B$22,C7924:G7924)+B7924</f>
        <v>61467977.07676488</v>
      </c>
      <c r="I7924" s="2">
        <f>IFERROR(IRR(B7924:G7924),"")</f>
        <v>0.2944476983462686</v>
      </c>
      <c r="J7924" s="2">
        <f>IFERROR(MIRR(B7924:G7924,Supuestos!$B$22,Supuestos!$B$22),"")</f>
        <v>0.22104992882925845</v>
      </c>
      <c r="K7924" s="6">
        <v>7844.223024839651</v>
      </c>
      <c r="L7924" s="6">
        <v>40142.93007322879</v>
      </c>
      <c r="M7924" s="6">
        <v>124821263.9619855</v>
      </c>
      <c r="N7924" s="6">
        <v>3489.644148759544</v>
      </c>
      <c r="O7924" s="6">
        <v>108438280.51718156</v>
      </c>
    </row>
    <row r="7925">
      <c r="A7925">
        <v>7921</v>
      </c>
      <c r="B7925" s="6">
        <v>-169342749.27805546</v>
      </c>
      <c r="C7925" s="6">
        <v>39786383.06571424</v>
      </c>
      <c r="D7925" s="6">
        <v>59540350.731973276</v>
      </c>
      <c r="E7925" s="6">
        <v>60538345.68947071</v>
      </c>
      <c r="F7925" s="6">
        <v>52917643.09445198</v>
      </c>
      <c r="G7925" s="6">
        <v>101494346.75703965</v>
      </c>
      <c r="H7925" s="6">
        <f>NPV(Supuestos!$B$22,C7925:G7925)+B7925</f>
        <v>36278088.36128636</v>
      </c>
      <c r="I7925" s="2">
        <f>IFERROR(IRR(B7925:G7925),"")</f>
        <v>0.21524815830017782</v>
      </c>
      <c r="J7925" s="2">
        <f>IFERROR(MIRR(B7925:G7925,Supuestos!$B$22,Supuestos!$B$22),"")</f>
        <v>0.18512717026124625</v>
      </c>
      <c r="K7925" s="6">
        <v>8219.352538349738</v>
      </c>
      <c r="L7925" s="6">
        <v>36346.63136577853</v>
      </c>
      <c r="M7925" s="6">
        <v>145443087.13591355</v>
      </c>
      <c r="N7925" s="6">
        <v>3406.437811845293</v>
      </c>
      <c r="O7925" s="6">
        <v>106540187.49589388</v>
      </c>
    </row>
    <row r="7926">
      <c r="A7926">
        <v>7922</v>
      </c>
      <c r="B7926" s="6">
        <v>-176814952.29664052</v>
      </c>
      <c r="C7926" s="6">
        <v>97600116.25111353</v>
      </c>
      <c r="D7926" s="6">
        <v>96689165.47354607</v>
      </c>
      <c r="E7926" s="6">
        <v>83238165.26075526</v>
      </c>
      <c r="F7926" s="6">
        <v>94867404.97366059</v>
      </c>
      <c r="G7926" s="6">
        <v>147815240.14241472</v>
      </c>
      <c r="H7926" s="6">
        <f>NPV(Supuestos!$B$22,C7926:G7926)+B7926</f>
        <v>172321471.8594373</v>
      </c>
      <c r="I7926" s="2">
        <f>IFERROR(IRR(B7926:G7926),"")</f>
        <v>0.47835905646574933</v>
      </c>
      <c r="J7926" s="2">
        <f>IFERROR(MIRR(B7926:G7926,Supuestos!$B$22,Supuestos!$B$22),"")</f>
        <v>0.3061711456136489</v>
      </c>
      <c r="K7926" s="6">
        <v>8750.26531256751</v>
      </c>
      <c r="L7926" s="6">
        <v>42111.20462465392</v>
      </c>
      <c r="M7926" s="6">
        <v>147336215.24883717</v>
      </c>
      <c r="N7926" s="6">
        <v>3225.576588138938</v>
      </c>
      <c r="O7926" s="6">
        <v>107563030.61766918</v>
      </c>
    </row>
    <row r="7927">
      <c r="A7927">
        <v>7923</v>
      </c>
      <c r="B7927" s="6">
        <v>-176763660.32259858</v>
      </c>
      <c r="C7927" s="6">
        <v>93949527.26260343</v>
      </c>
      <c r="D7927" s="6">
        <v>107065225.24376684</v>
      </c>
      <c r="E7927" s="6">
        <v>98582778.88622078</v>
      </c>
      <c r="F7927" s="6">
        <v>100633248.23501961</v>
      </c>
      <c r="G7927" s="6">
        <v>140890830.89221156</v>
      </c>
      <c r="H7927" s="6">
        <f>NPV(Supuestos!$B$22,C7927:G7927)+B7927</f>
        <v>187329231.87559268</v>
      </c>
      <c r="I7927" s="2">
        <f>IFERROR(IRR(B7927:G7927),"")</f>
        <v>0.5039545642707848</v>
      </c>
      <c r="J7927" s="2">
        <f>IFERROR(MIRR(B7927:G7927,Supuestos!$B$22,Supuestos!$B$22),"")</f>
        <v>0.31725147716663815</v>
      </c>
      <c r="K7927" s="6">
        <v>8456.78387565018</v>
      </c>
      <c r="L7927" s="6">
        <v>47027.84645232554</v>
      </c>
      <c r="M7927" s="6">
        <v>144947313.63583225</v>
      </c>
      <c r="N7927" s="6">
        <v>3353.00934833164</v>
      </c>
      <c r="O7927" s="6">
        <v>109984857.8719572</v>
      </c>
    </row>
    <row r="7928">
      <c r="A7928">
        <v>7924</v>
      </c>
      <c r="B7928" s="6">
        <v>-158451294.88783357</v>
      </c>
      <c r="C7928" s="6">
        <v>50397061.4168761</v>
      </c>
      <c r="D7928" s="6">
        <v>41728373.966897994</v>
      </c>
      <c r="E7928" s="6">
        <v>57190301.93472725</v>
      </c>
      <c r="F7928" s="6">
        <v>50002495.522498295</v>
      </c>
      <c r="G7928" s="6">
        <v>102281642.27807601</v>
      </c>
      <c r="H7928" s="6">
        <f>NPV(Supuestos!$B$22,C7928:G7928)+B7928</f>
        <v>39194478.67244374</v>
      </c>
      <c r="I7928" s="2">
        <f>IFERROR(IRR(B7928:G7928),"")</f>
        <v>0.22735987271218278</v>
      </c>
      <c r="J7928" s="2">
        <f>IFERROR(MIRR(B7928:G7928,Supuestos!$B$22,Supuestos!$B$22),"")</f>
        <v>0.19152511040926967</v>
      </c>
      <c r="K7928" s="6">
        <v>7313.4404922801705</v>
      </c>
      <c r="L7928" s="6">
        <v>44953.68799227244</v>
      </c>
      <c r="M7928" s="6">
        <v>132150005.12463243</v>
      </c>
      <c r="N7928" s="6">
        <v>3502.5071970187128</v>
      </c>
      <c r="O7928" s="6">
        <v>105239456.72718829</v>
      </c>
    </row>
    <row r="7929">
      <c r="A7929">
        <v>7925</v>
      </c>
      <c r="B7929" s="6">
        <v>-161438588.6168694</v>
      </c>
      <c r="C7929" s="6">
        <v>85531204.89985627</v>
      </c>
      <c r="D7929" s="6">
        <v>82517542.43155564</v>
      </c>
      <c r="E7929" s="6">
        <v>75018183.22385451</v>
      </c>
      <c r="F7929" s="6">
        <v>87861753.21897636</v>
      </c>
      <c r="G7929" s="6">
        <v>149135103.77341864</v>
      </c>
      <c r="H7929" s="6">
        <f>NPV(Supuestos!$B$22,C7929:G7929)+B7929</f>
        <v>157195801.27796614</v>
      </c>
      <c r="I7929" s="2">
        <f>IFERROR(IRR(B7929:G7929),"")</f>
        <v>0.4665876692993185</v>
      </c>
      <c r="J7929" s="2">
        <f>IFERROR(MIRR(B7929:G7929,Supuestos!$B$22,Supuestos!$B$22),"")</f>
        <v>0.3060563357780368</v>
      </c>
      <c r="K7929" s="6">
        <v>8679.251186834119</v>
      </c>
      <c r="L7929" s="6">
        <v>43625.20545802939</v>
      </c>
      <c r="M7929" s="6">
        <v>131147859.31707068</v>
      </c>
      <c r="N7929" s="6">
        <v>3533.029873172442</v>
      </c>
      <c r="O7929" s="6">
        <v>108385071.32107468</v>
      </c>
    </row>
    <row r="7930">
      <c r="A7930">
        <v>7926</v>
      </c>
      <c r="B7930" s="6">
        <v>-177765790.1570597</v>
      </c>
      <c r="C7930" s="6">
        <v>77409035.32593817</v>
      </c>
      <c r="D7930" s="6">
        <v>105878751.50217324</v>
      </c>
      <c r="E7930" s="6">
        <v>99259963.4191724</v>
      </c>
      <c r="F7930" s="6">
        <v>118308240.38559324</v>
      </c>
      <c r="G7930" s="6">
        <v>155539596.24244827</v>
      </c>
      <c r="H7930" s="6">
        <f>NPV(Supuestos!$B$22,C7930:G7930)+B7930</f>
        <v>189435149.7908327</v>
      </c>
      <c r="I7930" s="2">
        <f>IFERROR(IRR(B7930:G7930),"")</f>
        <v>0.480188391358429</v>
      </c>
      <c r="J7930" s="2">
        <f>IFERROR(MIRR(B7930:G7930,Supuestos!$B$22,Supuestos!$B$22),"")</f>
        <v>0.31800170072005707</v>
      </c>
      <c r="K7930" s="6">
        <v>8890.486826093273</v>
      </c>
      <c r="L7930" s="6">
        <v>43312.56826922436</v>
      </c>
      <c r="M7930" s="6">
        <v>146960204.7489153</v>
      </c>
      <c r="N7930" s="6">
        <v>3329.9194299305477</v>
      </c>
      <c r="O7930" s="6">
        <v>105893490.8887663</v>
      </c>
    </row>
    <row r="7931">
      <c r="A7931">
        <v>7927</v>
      </c>
      <c r="B7931" s="6">
        <v>-171691828.59554207</v>
      </c>
      <c r="C7931" s="6">
        <v>43742930.2962302</v>
      </c>
      <c r="D7931" s="6">
        <v>47666543.671820655</v>
      </c>
      <c r="E7931" s="6">
        <v>52223837.016578585</v>
      </c>
      <c r="F7931" s="6">
        <v>58374819.52499418</v>
      </c>
      <c r="G7931" s="6">
        <v>87398899.23481245</v>
      </c>
      <c r="H7931" s="6">
        <f>NPV(Supuestos!$B$22,C7931:G7931)+B7931</f>
        <v>18561451.793119498</v>
      </c>
      <c r="I7931" s="2">
        <f>IFERROR(IRR(B7931:G7931),"")</f>
        <v>0.17933023532287193</v>
      </c>
      <c r="J7931" s="2">
        <f>IFERROR(MIRR(B7931:G7931,Supuestos!$B$22,Supuestos!$B$22),"")</f>
        <v>0.16364727508417665</v>
      </c>
      <c r="K7931" s="6">
        <v>7357.632467418349</v>
      </c>
      <c r="L7931" s="6">
        <v>40618.942849935906</v>
      </c>
      <c r="M7931" s="6">
        <v>147783088.37915018</v>
      </c>
      <c r="N7931" s="6">
        <v>3262.15728437528</v>
      </c>
      <c r="O7931" s="6">
        <v>107607696.5540964</v>
      </c>
    </row>
    <row r="7932">
      <c r="A7932">
        <v>7928</v>
      </c>
      <c r="B7932" s="6">
        <v>-172657512.79208168</v>
      </c>
      <c r="C7932" s="6">
        <v>53531428.230872445</v>
      </c>
      <c r="D7932" s="6">
        <v>37447236.30304534</v>
      </c>
      <c r="E7932" s="6">
        <v>55669422.39558673</v>
      </c>
      <c r="F7932" s="6">
        <v>45011899.89572189</v>
      </c>
      <c r="G7932" s="6">
        <v>81772092.76474912</v>
      </c>
      <c r="H7932" s="6">
        <f>NPV(Supuestos!$B$22,C7932:G7932)+B7932</f>
        <v>9810107.975834217</v>
      </c>
      <c r="I7932" s="2">
        <f>IFERROR(IRR(B7932:G7932),"")</f>
        <v>0.1617990557819629</v>
      </c>
      <c r="J7932" s="2">
        <f>IFERROR(MIRR(B7932:G7932,Supuestos!$B$22,Supuestos!$B$22),"")</f>
        <v>0.15266980617314463</v>
      </c>
      <c r="K7932" s="6">
        <v>7766.266228406356</v>
      </c>
      <c r="L7932" s="6">
        <v>38803.76651840596</v>
      </c>
      <c r="M7932" s="6">
        <v>148548682.27633277</v>
      </c>
      <c r="N7932" s="6">
        <v>3441.6729925821223</v>
      </c>
      <c r="O7932" s="6">
        <v>111298755.76431389</v>
      </c>
    </row>
    <row r="7933">
      <c r="A7933">
        <v>7929</v>
      </c>
      <c r="B7933" s="6">
        <v>-159778199.63496625</v>
      </c>
      <c r="C7933" s="6">
        <v>54547463.4512834</v>
      </c>
      <c r="D7933" s="6">
        <v>66296458.07760772</v>
      </c>
      <c r="E7933" s="6">
        <v>64959852.30185259</v>
      </c>
      <c r="F7933" s="6">
        <v>49093917.56864652</v>
      </c>
      <c r="G7933" s="6">
        <v>90495196.39031439</v>
      </c>
      <c r="H7933" s="6">
        <f>NPV(Supuestos!$B$22,C7933:G7933)+B7933</f>
        <v>58997383.870484576</v>
      </c>
      <c r="I7933" s="2">
        <f>IFERROR(IRR(B7933:G7933),"")</f>
        <v>0.27668587464159755</v>
      </c>
      <c r="J7933" s="2">
        <f>IFERROR(MIRR(B7933:G7933,Supuestos!$B$22,Supuestos!$B$22),"")</f>
        <v>0.21395088721443156</v>
      </c>
      <c r="K7933" s="6">
        <v>8077.565661506383</v>
      </c>
      <c r="L7933" s="6">
        <v>38807.66163912664</v>
      </c>
      <c r="M7933" s="6">
        <v>134700484.83020082</v>
      </c>
      <c r="N7933" s="6">
        <v>3344.7052584029734</v>
      </c>
      <c r="O7933" s="6">
        <v>107885817.4117644</v>
      </c>
    </row>
    <row r="7934">
      <c r="A7934">
        <v>7930</v>
      </c>
      <c r="B7934" s="6">
        <v>-154916244.02869347</v>
      </c>
      <c r="C7934" s="6">
        <v>67781906.06825031</v>
      </c>
      <c r="D7934" s="6">
        <v>78453951.24078655</v>
      </c>
      <c r="E7934" s="6">
        <v>71517570.69762766</v>
      </c>
      <c r="F7934" s="6">
        <v>94326713.75793222</v>
      </c>
      <c r="G7934" s="6">
        <v>120294772.19466597</v>
      </c>
      <c r="H7934" s="6">
        <f>NPV(Supuestos!$B$22,C7934:G7934)+B7934</f>
        <v>131507981.41014382</v>
      </c>
      <c r="I7934" s="2">
        <f>IFERROR(IRR(B7934:G7934),"")</f>
        <v>0.4226474569360932</v>
      </c>
      <c r="J7934" s="2">
        <f>IFERROR(MIRR(B7934:G7934,Supuestos!$B$22,Supuestos!$B$22),"")</f>
        <v>0.28910237645025383</v>
      </c>
      <c r="K7934" s="6">
        <v>8550.095856802369</v>
      </c>
      <c r="L7934" s="6">
        <v>41998.26556531488</v>
      </c>
      <c r="M7934" s="6">
        <v>126189108.31646271</v>
      </c>
      <c r="N7934" s="6">
        <v>3452.186673848579</v>
      </c>
      <c r="O7934" s="6">
        <v>109903289.30593865</v>
      </c>
    </row>
    <row r="7935">
      <c r="A7935">
        <v>7931</v>
      </c>
      <c r="B7935" s="6">
        <v>-172327743.12993282</v>
      </c>
      <c r="C7935" s="6">
        <v>106146447.6019583</v>
      </c>
      <c r="D7935" s="6">
        <v>106899564.97890528</v>
      </c>
      <c r="E7935" s="6">
        <v>107215498.99562381</v>
      </c>
      <c r="F7935" s="6">
        <v>98725254.8795867</v>
      </c>
      <c r="G7935" s="6">
        <v>164055089.6062607</v>
      </c>
      <c r="H7935" s="6">
        <f>NPV(Supuestos!$B$22,C7935:G7935)+B7935</f>
        <v>219064676.85823542</v>
      </c>
      <c r="I7935" s="2">
        <f>IFERROR(IRR(B7935:G7935),"")</f>
        <v>0.5692040311181806</v>
      </c>
      <c r="J7935" s="2">
        <f>IFERROR(MIRR(B7935:G7935,Supuestos!$B$22,Supuestos!$B$22),"")</f>
        <v>0.34324828071325375</v>
      </c>
      <c r="K7935" s="6">
        <v>8637.73642983418</v>
      </c>
      <c r="L7935" s="6">
        <v>47643.54800475755</v>
      </c>
      <c r="M7935" s="6">
        <v>139405150.310153</v>
      </c>
      <c r="N7935" s="6">
        <v>3313.286578965684</v>
      </c>
      <c r="O7935" s="6">
        <v>107062649.7701205</v>
      </c>
    </row>
    <row r="7936">
      <c r="A7936">
        <v>7932</v>
      </c>
      <c r="B7936" s="6">
        <v>-164747669.394411</v>
      </c>
      <c r="C7936" s="6">
        <v>67543097.45099486</v>
      </c>
      <c r="D7936" s="6">
        <v>40358278.6892485</v>
      </c>
      <c r="E7936" s="6">
        <v>56285456.49499861</v>
      </c>
      <c r="F7936" s="6">
        <v>54641402.28394438</v>
      </c>
      <c r="G7936" s="6">
        <v>90727923.48669419</v>
      </c>
      <c r="H7936" s="6">
        <f>NPV(Supuestos!$B$22,C7936:G7936)+B7936</f>
        <v>43019463.63143407</v>
      </c>
      <c r="I7936" s="2">
        <f>IFERROR(IRR(B7936:G7936),"")</f>
        <v>0.23874535188582477</v>
      </c>
      <c r="J7936" s="2">
        <f>IFERROR(MIRR(B7936:G7936,Supuestos!$B$22,Supuestos!$B$22),"")</f>
        <v>0.19414307603660208</v>
      </c>
      <c r="K7936" s="6">
        <v>8061.811445353894</v>
      </c>
      <c r="L7936" s="6">
        <v>38007.780648861546</v>
      </c>
      <c r="M7936" s="6">
        <v>140234744.51061162</v>
      </c>
      <c r="N7936" s="6">
        <v>3434.4862344364324</v>
      </c>
      <c r="O7936" s="6">
        <v>108196559.1955456</v>
      </c>
    </row>
    <row r="7937">
      <c r="A7937">
        <v>7933</v>
      </c>
      <c r="B7937" s="6">
        <v>-166955858.99734694</v>
      </c>
      <c r="C7937" s="6">
        <v>63152462.071842104</v>
      </c>
      <c r="D7937" s="6">
        <v>61227608.38755046</v>
      </c>
      <c r="E7937" s="6">
        <v>67896402.55762245</v>
      </c>
      <c r="F7937" s="6">
        <v>56115189.318700165</v>
      </c>
      <c r="G7937" s="6">
        <v>112495677.42014416</v>
      </c>
      <c r="H7937" s="6">
        <f>NPV(Supuestos!$B$22,C7937:G7937)+B7937</f>
        <v>73033258.42044674</v>
      </c>
      <c r="I7937" s="2">
        <f>IFERROR(IRR(B7937:G7937),"")</f>
        <v>0.296223685375426</v>
      </c>
      <c r="J7937" s="2">
        <f>IFERROR(MIRR(B7937:G7937,Supuestos!$B$22,Supuestos!$B$22),"")</f>
        <v>0.2258090635517196</v>
      </c>
      <c r="K7937" s="6">
        <v>8347.322839479792</v>
      </c>
      <c r="L7937" s="6">
        <v>38480.22126662824</v>
      </c>
      <c r="M7937" s="6">
        <v>141259312.609574</v>
      </c>
      <c r="N7937" s="6">
        <v>3569.280596077442</v>
      </c>
      <c r="O7937" s="6">
        <v>106435131.91531378</v>
      </c>
    </row>
    <row r="7938">
      <c r="A7938">
        <v>7934</v>
      </c>
      <c r="B7938" s="6">
        <v>-169521080.39422217</v>
      </c>
      <c r="C7938" s="6">
        <v>21843897.05569603</v>
      </c>
      <c r="D7938" s="6">
        <v>36112213.84108495</v>
      </c>
      <c r="E7938" s="6">
        <v>38690919.59437342</v>
      </c>
      <c r="F7938" s="6">
        <v>20968113.100218203</v>
      </c>
      <c r="G7938" s="6">
        <v>64976479.92222566</v>
      </c>
      <c r="H7938" s="6">
        <f>NPV(Supuestos!$B$22,C7938:G7938)+B7938</f>
        <v>-50295768.78140083</v>
      </c>
      <c r="I7938" s="2">
        <f>IFERROR(IRR(B7938:G7938),"")</f>
        <v>0.0223067430906873</v>
      </c>
      <c r="J7938" s="2">
        <f>IFERROR(MIRR(B7938:G7938,Supuestos!$B$22,Supuestos!$B$22),"")</f>
        <v>0.0625118987043165</v>
      </c>
      <c r="K7938" s="6">
        <v>7209.793147836836</v>
      </c>
      <c r="L7938" s="6">
        <v>37900.15543661155</v>
      </c>
      <c r="M7938" s="6">
        <v>147660897.91671553</v>
      </c>
      <c r="N7938" s="6">
        <v>3275.94919456169</v>
      </c>
      <c r="O7938" s="6">
        <v>115635909.54689723</v>
      </c>
    </row>
    <row r="7939">
      <c r="A7939">
        <v>7935</v>
      </c>
      <c r="B7939" s="6">
        <v>-149375025.69006473</v>
      </c>
      <c r="C7939" s="6">
        <v>26891425.523045424</v>
      </c>
      <c r="D7939" s="6">
        <v>25941387.64432096</v>
      </c>
      <c r="E7939" s="6">
        <v>40724555.91370795</v>
      </c>
      <c r="F7939" s="6">
        <v>18334663.544364527</v>
      </c>
      <c r="G7939" s="6">
        <v>58946823.015857205</v>
      </c>
      <c r="H7939" s="6">
        <f>NPV(Supuestos!$B$22,C7939:G7939)+B7939</f>
        <v>-36866359.83067591</v>
      </c>
      <c r="I7939" s="2">
        <f>IFERROR(IRR(B7939:G7939),"")</f>
        <v>0.041698757796512206</v>
      </c>
      <c r="J7939" s="2">
        <f>IFERROR(MIRR(B7939:G7939,Supuestos!$B$22,Supuestos!$B$22),"")</f>
        <v>0.07717545221129773</v>
      </c>
      <c r="K7939" s="6">
        <v>7780.291493283612</v>
      </c>
      <c r="L7939" s="6">
        <v>33850.15503309493</v>
      </c>
      <c r="M7939" s="6">
        <v>128305899.83003913</v>
      </c>
      <c r="N7939" s="6">
        <v>3583.962618124982</v>
      </c>
      <c r="O7939" s="6">
        <v>113433215.741733</v>
      </c>
    </row>
    <row r="7940">
      <c r="A7940">
        <v>7936</v>
      </c>
      <c r="B7940" s="6">
        <v>-176989042.72138926</v>
      </c>
      <c r="C7940" s="6">
        <v>60957797.97632833</v>
      </c>
      <c r="D7940" s="6">
        <v>56114064.27985746</v>
      </c>
      <c r="E7940" s="6">
        <v>66496354.16979091</v>
      </c>
      <c r="F7940" s="6">
        <v>42412012.85467832</v>
      </c>
      <c r="G7940" s="6">
        <v>102401393.35848616</v>
      </c>
      <c r="H7940" s="6">
        <f>NPV(Supuestos!$B$22,C7940:G7940)+B7940</f>
        <v>42839196.471167445</v>
      </c>
      <c r="I7940" s="2">
        <f>IFERROR(IRR(B7940:G7940),"")</f>
        <v>0.2307523268984793</v>
      </c>
      <c r="J7940" s="2">
        <f>IFERROR(MIRR(B7940:G7940,Supuestos!$B$22,Supuestos!$B$22),"")</f>
        <v>0.19050787224530308</v>
      </c>
      <c r="K7940" s="6">
        <v>8147.647530500007</v>
      </c>
      <c r="L7940" s="6">
        <v>37972.49177899267</v>
      </c>
      <c r="M7940" s="6">
        <v>152238124.41178596</v>
      </c>
      <c r="N7940" s="6">
        <v>3382.491626714667</v>
      </c>
      <c r="O7940" s="6">
        <v>110634679.9528988</v>
      </c>
    </row>
    <row r="7941">
      <c r="A7941">
        <v>7937</v>
      </c>
      <c r="B7941" s="6">
        <v>-149437609.35077146</v>
      </c>
      <c r="C7941" s="6">
        <v>37015625.71899474</v>
      </c>
      <c r="D7941" s="6">
        <v>53386149.76100148</v>
      </c>
      <c r="E7941" s="6">
        <v>44032357.39474466</v>
      </c>
      <c r="F7941" s="6">
        <v>36402919.8073768</v>
      </c>
      <c r="G7941" s="6">
        <v>87494434.81581485</v>
      </c>
      <c r="H7941" s="6">
        <f>NPV(Supuestos!$B$22,C7941:G7941)+B7941</f>
        <v>20827052.12081973</v>
      </c>
      <c r="I7941" s="2">
        <f>IFERROR(IRR(B7941:G7941),"")</f>
        <v>0.19085003318954094</v>
      </c>
      <c r="J7941" s="2">
        <f>IFERROR(MIRR(B7941:G7941,Supuestos!$B$22,Supuestos!$B$22),"")</f>
        <v>0.17013985837548695</v>
      </c>
      <c r="K7941" s="6">
        <v>7455.274181473266</v>
      </c>
      <c r="L7941" s="6">
        <v>42106.80492518845</v>
      </c>
      <c r="M7941" s="6">
        <v>124324187.30092436</v>
      </c>
      <c r="N7941" s="6">
        <v>3483.866990854343</v>
      </c>
      <c r="O7941" s="6">
        <v>109961966.3928476</v>
      </c>
    </row>
    <row r="7942">
      <c r="A7942">
        <v>7938</v>
      </c>
      <c r="B7942" s="6">
        <v>-164127680.7006905</v>
      </c>
      <c r="C7942" s="6">
        <v>54247627.02818062</v>
      </c>
      <c r="D7942" s="6">
        <v>40841265.41025327</v>
      </c>
      <c r="E7942" s="6">
        <v>49672486.91860078</v>
      </c>
      <c r="F7942" s="6">
        <v>70100102.64962274</v>
      </c>
      <c r="G7942" s="6">
        <v>97660881.6899893</v>
      </c>
      <c r="H7942" s="6">
        <f>NPV(Supuestos!$B$22,C7942:G7942)+B7942</f>
        <v>40638388.311126485</v>
      </c>
      <c r="I7942" s="2">
        <f>IFERROR(IRR(B7942:G7942),"")</f>
        <v>0.22736830073118666</v>
      </c>
      <c r="J7942" s="2">
        <f>IFERROR(MIRR(B7942:G7942,Supuestos!$B$22,Supuestos!$B$22),"")</f>
        <v>0.19157143477254857</v>
      </c>
      <c r="K7942" s="6">
        <v>7738.356334276376</v>
      </c>
      <c r="L7942" s="6">
        <v>41367.83769037205</v>
      </c>
      <c r="M7942" s="6">
        <v>138518155.1945619</v>
      </c>
      <c r="N7942" s="6">
        <v>3435.3073451978466</v>
      </c>
      <c r="O7942" s="6">
        <v>111288961.62434824</v>
      </c>
    </row>
    <row r="7943">
      <c r="A7943">
        <v>7939</v>
      </c>
      <c r="B7943" s="6">
        <v>-166350493.0706492</v>
      </c>
      <c r="C7943" s="6">
        <v>68009202.22348338</v>
      </c>
      <c r="D7943" s="6">
        <v>66354125.071502015</v>
      </c>
      <c r="E7943" s="6">
        <v>66384826.09025483</v>
      </c>
      <c r="F7943" s="6">
        <v>79490776.81810829</v>
      </c>
      <c r="G7943" s="6">
        <v>101685640.0646877</v>
      </c>
      <c r="H7943" s="6">
        <f>NPV(Supuestos!$B$22,C7943:G7943)+B7943</f>
        <v>89049169.4555623</v>
      </c>
      <c r="I7943" s="2">
        <f>IFERROR(IRR(B7943:G7943),"")</f>
        <v>0.3310785894822803</v>
      </c>
      <c r="J7943" s="2">
        <f>IFERROR(MIRR(B7943:G7943,Supuestos!$B$22,Supuestos!$B$22),"")</f>
        <v>0.24206434973752833</v>
      </c>
      <c r="K7943" s="6">
        <v>8513.516491807619</v>
      </c>
      <c r="L7943" s="6">
        <v>38669.798243275276</v>
      </c>
      <c r="M7943" s="6">
        <v>140013215.86432943</v>
      </c>
      <c r="N7943" s="6">
        <v>3392.62627447024</v>
      </c>
      <c r="O7943" s="6">
        <v>107807269.37217759</v>
      </c>
    </row>
    <row r="7944">
      <c r="A7944">
        <v>7940</v>
      </c>
      <c r="B7944" s="6">
        <v>-168847614.64950195</v>
      </c>
      <c r="C7944" s="6">
        <v>54530066.37715883</v>
      </c>
      <c r="D7944" s="6">
        <v>58911765.38762461</v>
      </c>
      <c r="E7944" s="6">
        <v>67406849.39366691</v>
      </c>
      <c r="F7944" s="6">
        <v>57195559.069799945</v>
      </c>
      <c r="G7944" s="6">
        <v>120432088.68427545</v>
      </c>
      <c r="H7944" s="6">
        <f>NPV(Supuestos!$B$22,C7944:G7944)+B7944</f>
        <v>66227186.28209634</v>
      </c>
      <c r="I7944" s="2">
        <f>IFERROR(IRR(B7944:G7944),"")</f>
        <v>0.2751826489409129</v>
      </c>
      <c r="J7944" s="2">
        <f>IFERROR(MIRR(B7944:G7944,Supuestos!$B$22,Supuestos!$B$22),"")</f>
        <v>0.2179994180967293</v>
      </c>
      <c r="K7944" s="6">
        <v>8180.5757586260115</v>
      </c>
      <c r="L7944" s="6">
        <v>40685.381536586145</v>
      </c>
      <c r="M7944" s="6">
        <v>142221226.9752102</v>
      </c>
      <c r="N7944" s="6">
        <v>3394.0996156694987</v>
      </c>
      <c r="O7944" s="6">
        <v>112682519.93606769</v>
      </c>
    </row>
    <row r="7945">
      <c r="A7945">
        <v>7941</v>
      </c>
      <c r="B7945" s="6">
        <v>-174497381.26281813</v>
      </c>
      <c r="C7945" s="6">
        <v>62275038.75736295</v>
      </c>
      <c r="D7945" s="6">
        <v>55685582.84708264</v>
      </c>
      <c r="E7945" s="6">
        <v>49874540.10888845</v>
      </c>
      <c r="F7945" s="6">
        <v>57781580.73040022</v>
      </c>
      <c r="G7945" s="6">
        <v>91699578.3212316</v>
      </c>
      <c r="H7945" s="6">
        <f>NPV(Supuestos!$B$22,C7945:G7945)+B7945</f>
        <v>38479209.3400719</v>
      </c>
      <c r="I7945" s="2">
        <f>IFERROR(IRR(B7945:G7945),"")</f>
        <v>0.22366372550075692</v>
      </c>
      <c r="J7945" s="2">
        <f>IFERROR(MIRR(B7945:G7945,Supuestos!$B$22,Supuestos!$B$22),"")</f>
        <v>0.18635166106480194</v>
      </c>
      <c r="K7945" s="6">
        <v>7652.033730797515</v>
      </c>
      <c r="L7945" s="6">
        <v>40694.03201556517</v>
      </c>
      <c r="M7945" s="6">
        <v>149586012.81279743</v>
      </c>
      <c r="N7945" s="6">
        <v>3183.279092454662</v>
      </c>
      <c r="O7945" s="6">
        <v>113197680.0336024</v>
      </c>
    </row>
    <row r="7946">
      <c r="A7946">
        <v>7942</v>
      </c>
      <c r="B7946" s="6">
        <v>-163019626.22912893</v>
      </c>
      <c r="C7946" s="6">
        <v>50421339.40284723</v>
      </c>
      <c r="D7946" s="6">
        <v>39032396.745581135</v>
      </c>
      <c r="E7946" s="6">
        <v>49813094.7591164</v>
      </c>
      <c r="F7946" s="6">
        <v>47882049.785775326</v>
      </c>
      <c r="G7946" s="6">
        <v>85645544.62415771</v>
      </c>
      <c r="H7946" s="6">
        <f>NPV(Supuestos!$B$22,C7946:G7946)+B7946</f>
        <v>17697830.2494907</v>
      </c>
      <c r="I7946" s="2">
        <f>IFERROR(IRR(B7946:G7946),"")</f>
        <v>0.18048180647436216</v>
      </c>
      <c r="J7946" s="2">
        <f>IFERROR(MIRR(B7946:G7946,Supuestos!$B$22,Supuestos!$B$22),"")</f>
        <v>0.1637424965826786</v>
      </c>
      <c r="K7946" s="6">
        <v>7729.515920015852</v>
      </c>
      <c r="L7946" s="6">
        <v>38862.615927004714</v>
      </c>
      <c r="M7946" s="6">
        <v>138988489.54902935</v>
      </c>
      <c r="N7946" s="6">
        <v>3515.6457515743873</v>
      </c>
      <c r="O7946" s="6">
        <v>108120307.95396072</v>
      </c>
    </row>
    <row r="7947">
      <c r="A7947">
        <v>7943</v>
      </c>
      <c r="B7947" s="6">
        <v>-163029806.01858643</v>
      </c>
      <c r="C7947" s="6">
        <v>60823524.76220575</v>
      </c>
      <c r="D7947" s="6">
        <v>54480636.60412374</v>
      </c>
      <c r="E7947" s="6">
        <v>68521411.12106904</v>
      </c>
      <c r="F7947" s="6">
        <v>50802831.58072907</v>
      </c>
      <c r="G7947" s="6">
        <v>95073568.15675814</v>
      </c>
      <c r="H7947" s="6">
        <f>NPV(Supuestos!$B$22,C7947:G7947)+B7947</f>
        <v>57952831.34802739</v>
      </c>
      <c r="I7947" s="2">
        <f>IFERROR(IRR(B7947:G7947),"")</f>
        <v>0.27115589784314653</v>
      </c>
      <c r="J7947" s="2">
        <f>IFERROR(MIRR(B7947:G7947,Supuestos!$B$22,Supuestos!$B$22),"")</f>
        <v>0.21149905431302796</v>
      </c>
      <c r="K7947" s="6">
        <v>7996.819742172913</v>
      </c>
      <c r="L7947" s="6">
        <v>38193.972743292</v>
      </c>
      <c r="M7947" s="6">
        <v>138595380.7973407</v>
      </c>
      <c r="N7947" s="6">
        <v>3266.439050063491</v>
      </c>
      <c r="O7947" s="6">
        <v>108027711.00482209</v>
      </c>
    </row>
    <row r="7948">
      <c r="A7948">
        <v>7944</v>
      </c>
      <c r="B7948" s="6">
        <v>-183458676.4553039</v>
      </c>
      <c r="C7948" s="6">
        <v>54736501.24210287</v>
      </c>
      <c r="D7948" s="6">
        <v>39799283.0821335</v>
      </c>
      <c r="E7948" s="6">
        <v>37429467.91658759</v>
      </c>
      <c r="F7948" s="6">
        <v>34503734.828841016</v>
      </c>
      <c r="G7948" s="6">
        <v>88418209.57108125</v>
      </c>
      <c r="H7948" s="6">
        <f>NPV(Supuestos!$B$22,C7948:G7948)+B7948</f>
        <v>-13205492.685350232</v>
      </c>
      <c r="I7948" s="2">
        <f>IFERROR(IRR(B7948:G7948),"")</f>
        <v>0.11146804294104612</v>
      </c>
      <c r="J7948" s="2">
        <f>IFERROR(MIRR(B7948:G7948,Supuestos!$B$22,Supuestos!$B$22),"")</f>
        <v>0.12309436582687439</v>
      </c>
      <c r="K7948" s="6">
        <v>8165.500059397573</v>
      </c>
      <c r="L7948" s="6">
        <v>34909.87465120149</v>
      </c>
      <c r="M7948" s="6">
        <v>160654149.7722681</v>
      </c>
      <c r="N7948" s="6">
        <v>3615.2702284045517</v>
      </c>
      <c r="O7948" s="6">
        <v>110403415.84800196</v>
      </c>
    </row>
    <row r="7949">
      <c r="A7949">
        <v>7945</v>
      </c>
      <c r="B7949" s="6">
        <v>-188891863.5570117</v>
      </c>
      <c r="C7949" s="6">
        <v>35059605.23209949</v>
      </c>
      <c r="D7949" s="6">
        <v>38067235.60652059</v>
      </c>
      <c r="E7949" s="6">
        <v>59913275.23365984</v>
      </c>
      <c r="F7949" s="6">
        <v>62388364.82489249</v>
      </c>
      <c r="G7949" s="6">
        <v>103143129.0394806</v>
      </c>
      <c r="H7949" s="6">
        <f>NPV(Supuestos!$B$22,C7949:G7949)+B7949</f>
        <v>2101661.5605286136</v>
      </c>
      <c r="I7949" s="2">
        <f>IFERROR(IRR(B7949:G7949),"")</f>
        <v>0.14385748153039182</v>
      </c>
      <c r="J7949" s="2">
        <f>IFERROR(MIRR(B7949:G7949,Supuestos!$B$22,Supuestos!$B$22),"")</f>
        <v>0.14252557396912935</v>
      </c>
      <c r="K7949" s="6">
        <v>7434.19922866693</v>
      </c>
      <c r="L7949" s="6">
        <v>41581.592058291106</v>
      </c>
      <c r="M7949" s="6">
        <v>164161796.38849244</v>
      </c>
      <c r="N7949" s="6">
        <v>3349.527709620694</v>
      </c>
      <c r="O7949" s="6">
        <v>113249896.26416166</v>
      </c>
    </row>
    <row r="7950">
      <c r="A7950">
        <v>7946</v>
      </c>
      <c r="B7950" s="6">
        <v>-172326131.30936864</v>
      </c>
      <c r="C7950" s="6">
        <v>50836605.00522268</v>
      </c>
      <c r="D7950" s="6">
        <v>60303012.35259129</v>
      </c>
      <c r="E7950" s="6">
        <v>62955205.73414704</v>
      </c>
      <c r="F7950" s="6">
        <v>72785082.57294597</v>
      </c>
      <c r="G7950" s="6">
        <v>96898843.780869</v>
      </c>
      <c r="H7950" s="6">
        <f>NPV(Supuestos!$B$22,C7950:G7950)+B7950</f>
        <v>54582397.34523911</v>
      </c>
      <c r="I7950" s="2">
        <f>IFERROR(IRR(B7950:G7950),"")</f>
        <v>0.2518709149905556</v>
      </c>
      <c r="J7950" s="2">
        <f>IFERROR(MIRR(B7950:G7950,Supuestos!$B$22,Supuestos!$B$22),"")</f>
        <v>0.20449440673563335</v>
      </c>
      <c r="K7950" s="6">
        <v>7891.970445437858</v>
      </c>
      <c r="L7950" s="6">
        <v>40622.67824787445</v>
      </c>
      <c r="M7950" s="6">
        <v>146678693.21762812</v>
      </c>
      <c r="N7950" s="6">
        <v>3327.4138621985912</v>
      </c>
      <c r="O7950" s="6">
        <v>108231052.2609814</v>
      </c>
    </row>
    <row r="7951">
      <c r="A7951">
        <v>7947</v>
      </c>
      <c r="B7951" s="6">
        <v>-157284926.22585025</v>
      </c>
      <c r="C7951" s="6">
        <v>74616871.41315144</v>
      </c>
      <c r="D7951" s="6">
        <v>74101141.57623334</v>
      </c>
      <c r="E7951" s="6">
        <v>67684229.00157277</v>
      </c>
      <c r="F7951" s="6">
        <v>77070238.64734223</v>
      </c>
      <c r="G7951" s="6">
        <v>107744983.21568246</v>
      </c>
      <c r="H7951" s="6">
        <f>NPV(Supuestos!$B$22,C7951:G7951)+B7951</f>
        <v>112462954.98775116</v>
      </c>
      <c r="I7951" s="2">
        <f>IFERROR(IRR(B7951:G7951),"")</f>
        <v>0.39485911059505124</v>
      </c>
      <c r="J7951" s="2">
        <f>IFERROR(MIRR(B7951:G7951,Supuestos!$B$22,Supuestos!$B$22),"")</f>
        <v>0.2698693445172129</v>
      </c>
      <c r="K7951" s="6">
        <v>8481.013230569186</v>
      </c>
      <c r="L7951" s="6">
        <v>40914.815206848856</v>
      </c>
      <c r="M7951" s="6">
        <v>129524999.09820397</v>
      </c>
      <c r="N7951" s="6">
        <v>3517.827487488588</v>
      </c>
      <c r="O7951" s="6">
        <v>108440570.05357258</v>
      </c>
    </row>
    <row r="7952">
      <c r="A7952">
        <v>7948</v>
      </c>
      <c r="B7952" s="6">
        <v>-174054387.12749887</v>
      </c>
      <c r="C7952" s="6">
        <v>126710324.96550733</v>
      </c>
      <c r="D7952" s="6">
        <v>115348555.26786542</v>
      </c>
      <c r="E7952" s="6">
        <v>128083067.06348988</v>
      </c>
      <c r="F7952" s="6">
        <v>136366819.47200215</v>
      </c>
      <c r="G7952" s="6">
        <v>170150944.55898118</v>
      </c>
      <c r="H7952" s="6">
        <f>NPV(Supuestos!$B$22,C7952:G7952)+B7952</f>
        <v>281415583.55944616</v>
      </c>
      <c r="I7952" s="2">
        <f>IFERROR(IRR(B7952:G7952),"")</f>
        <v>0.6758578447742465</v>
      </c>
      <c r="J7952" s="2">
        <f>IFERROR(MIRR(B7952:G7952,Supuestos!$B$22,Supuestos!$B$22),"")</f>
        <v>0.3818465108107638</v>
      </c>
      <c r="K7952" s="6">
        <v>9356.366515801965</v>
      </c>
      <c r="L7952" s="6">
        <v>47097.63906805638</v>
      </c>
      <c r="M7952" s="6">
        <v>138801365.27552372</v>
      </c>
      <c r="N7952" s="6">
        <v>3360.5778572460017</v>
      </c>
      <c r="O7952" s="6">
        <v>111083429.89797084</v>
      </c>
    </row>
    <row r="7953">
      <c r="A7953">
        <v>7949</v>
      </c>
      <c r="B7953" s="6">
        <v>-150647362.76857385</v>
      </c>
      <c r="C7953" s="6">
        <v>32645124.954115935</v>
      </c>
      <c r="D7953" s="6">
        <v>62604137.61527786</v>
      </c>
      <c r="E7953" s="6">
        <v>43251965.82560004</v>
      </c>
      <c r="F7953" s="6">
        <v>53355365.78791618</v>
      </c>
      <c r="G7953" s="6">
        <v>95213776.51653537</v>
      </c>
      <c r="H7953" s="6">
        <f>NPV(Supuestos!$B$22,C7953:G7953)+B7953</f>
        <v>36396119.46039006</v>
      </c>
      <c r="I7953" s="2">
        <f>IFERROR(IRR(B7953:G7953),"")</f>
        <v>0.2235243238697683</v>
      </c>
      <c r="J7953" s="2">
        <f>IFERROR(MIRR(B7953:G7953,Supuestos!$B$22,Supuestos!$B$22),"")</f>
        <v>0.19042231828641154</v>
      </c>
      <c r="K7953" s="6">
        <v>8464.349305504747</v>
      </c>
      <c r="L7953" s="6">
        <v>34056.47938337813</v>
      </c>
      <c r="M7953" s="6">
        <v>127586087.75924318</v>
      </c>
      <c r="N7953" s="6">
        <v>3468.5997292399406</v>
      </c>
      <c r="O7953" s="6">
        <v>107412041.52241902</v>
      </c>
    </row>
    <row r="7954">
      <c r="A7954">
        <v>7950</v>
      </c>
      <c r="B7954" s="6">
        <v>-178262730.27816138</v>
      </c>
      <c r="C7954" s="6">
        <v>63800033.75878665</v>
      </c>
      <c r="D7954" s="6">
        <v>52998323.01585881</v>
      </c>
      <c r="E7954" s="6">
        <v>65547248.272572055</v>
      </c>
      <c r="F7954" s="6">
        <v>89604129.44116522</v>
      </c>
      <c r="G7954" s="6">
        <v>102767818.27381219</v>
      </c>
      <c r="H7954" s="6">
        <f>NPV(Supuestos!$B$22,C7954:G7954)+B7954</f>
        <v>69152448.11808398</v>
      </c>
      <c r="I7954" s="2">
        <f>IFERROR(IRR(B7954:G7954),"")</f>
        <v>0.2760514791415396</v>
      </c>
      <c r="J7954" s="2">
        <f>IFERROR(MIRR(B7954:G7954,Supuestos!$B$22,Supuestos!$B$22),"")</f>
        <v>0.21724502547279068</v>
      </c>
      <c r="K7954" s="6">
        <v>8128.197553110923</v>
      </c>
      <c r="L7954" s="6">
        <v>41870.6985001618</v>
      </c>
      <c r="M7954" s="6">
        <v>151036065.55047655</v>
      </c>
      <c r="N7954" s="6">
        <v>3535.173362493515</v>
      </c>
      <c r="O7954" s="6">
        <v>106621038.5656315</v>
      </c>
    </row>
    <row r="7955">
      <c r="A7955">
        <v>7951</v>
      </c>
      <c r="B7955" s="6">
        <v>-166528427.32334623</v>
      </c>
      <c r="C7955" s="6">
        <v>68746802.26905967</v>
      </c>
      <c r="D7955" s="6">
        <v>87552853.54045431</v>
      </c>
      <c r="E7955" s="6">
        <v>63685469.93597694</v>
      </c>
      <c r="F7955" s="6">
        <v>76977631.24100904</v>
      </c>
      <c r="G7955" s="6">
        <v>108724444.07745475</v>
      </c>
      <c r="H7955" s="6">
        <f>NPV(Supuestos!$B$22,C7955:G7955)+B7955</f>
        <v>106175747.78064033</v>
      </c>
      <c r="I7955" s="2">
        <f>IFERROR(IRR(B7955:G7955),"")</f>
        <v>0.3681894395113349</v>
      </c>
      <c r="J7955" s="2">
        <f>IFERROR(MIRR(B7955:G7955,Supuestos!$B$22,Supuestos!$B$22),"")</f>
        <v>0.25818798216414307</v>
      </c>
      <c r="K7955" s="6">
        <v>8324.144529250252</v>
      </c>
      <c r="L7955" s="6">
        <v>40559.08887171867</v>
      </c>
      <c r="M7955" s="6">
        <v>139518849.9039149</v>
      </c>
      <c r="N7955" s="6">
        <v>3316.6554245476923</v>
      </c>
      <c r="O7955" s="6">
        <v>106882014.08930112</v>
      </c>
    </row>
    <row r="7956">
      <c r="A7956">
        <v>7952</v>
      </c>
      <c r="B7956" s="6">
        <v>-158180247.10154265</v>
      </c>
      <c r="C7956" s="6">
        <v>44618572.65288684</v>
      </c>
      <c r="D7956" s="6">
        <v>45597541.976825856</v>
      </c>
      <c r="E7956" s="6">
        <v>33411528.033307064</v>
      </c>
      <c r="F7956" s="6">
        <v>30303055.422295745</v>
      </c>
      <c r="G7956" s="6">
        <v>83480789.37325065</v>
      </c>
      <c r="H7956" s="6">
        <f>NPV(Supuestos!$B$22,C7956:G7956)+B7956</f>
        <v>-104343.08263921738</v>
      </c>
      <c r="I7956" s="2">
        <f>IFERROR(IRR(B7956:G7956),"")</f>
        <v>0.1397446133943405</v>
      </c>
      <c r="J7956" s="2">
        <f>IFERROR(MIRR(B7956:G7956,Supuestos!$B$22,Supuestos!$B$22),"")</f>
        <v>0.13984956084580435</v>
      </c>
      <c r="K7956" s="6">
        <v>7896.280723735037</v>
      </c>
      <c r="L7956" s="6">
        <v>33874.925095078994</v>
      </c>
      <c r="M7956" s="6">
        <v>136781373.6578434</v>
      </c>
      <c r="N7956" s="6">
        <v>3399.1413646998503</v>
      </c>
      <c r="O7956" s="6">
        <v>102069514.00725599</v>
      </c>
    </row>
    <row r="7957">
      <c r="A7957">
        <v>7953</v>
      </c>
      <c r="B7957" s="6">
        <v>-187825924.6405107</v>
      </c>
      <c r="C7957" s="6">
        <v>66728189.32524113</v>
      </c>
      <c r="D7957" s="6">
        <v>61821482.82879399</v>
      </c>
      <c r="E7957" s="6">
        <v>73495617.08088908</v>
      </c>
      <c r="F7957" s="6">
        <v>78751911.05982423</v>
      </c>
      <c r="G7957" s="6">
        <v>109771748.46633385</v>
      </c>
      <c r="H7957" s="6">
        <f>NPV(Supuestos!$B$22,C7957:G7957)+B7957</f>
        <v>71524106.19066177</v>
      </c>
      <c r="I7957" s="2">
        <f>IFERROR(IRR(B7957:G7957),"")</f>
        <v>0.275934121838055</v>
      </c>
      <c r="J7957" s="2">
        <f>IFERROR(MIRR(B7957:G7957,Supuestos!$B$22,Supuestos!$B$22),"")</f>
        <v>0.21599280442933022</v>
      </c>
      <c r="K7957" s="6">
        <v>8331.35454811677</v>
      </c>
      <c r="L7957" s="6">
        <v>39242.06696304612</v>
      </c>
      <c r="M7957" s="6">
        <v>161670758.79490453</v>
      </c>
      <c r="N7957" s="6">
        <v>3390.52251894027</v>
      </c>
      <c r="O7957" s="6">
        <v>107646027.49671842</v>
      </c>
    </row>
    <row r="7958">
      <c r="A7958">
        <v>7954</v>
      </c>
      <c r="B7958" s="6">
        <v>-183963370.53736115</v>
      </c>
      <c r="C7958" s="6">
        <v>68143537.01199636</v>
      </c>
      <c r="D7958" s="6">
        <v>64611390.99263003</v>
      </c>
      <c r="E7958" s="6">
        <v>52434708.47639743</v>
      </c>
      <c r="F7958" s="6">
        <v>50848322.32453339</v>
      </c>
      <c r="G7958" s="6">
        <v>95103701.98396927</v>
      </c>
      <c r="H7958" s="6">
        <f>NPV(Supuestos!$B$22,C7958:G7958)+B7958</f>
        <v>40420135.41016069</v>
      </c>
      <c r="I7958" s="2">
        <f>IFERROR(IRR(B7958:G7958),"")</f>
        <v>0.22575296497336142</v>
      </c>
      <c r="J7958" s="2">
        <f>IFERROR(MIRR(B7958:G7958,Supuestos!$B$22,Supuestos!$B$22),"")</f>
        <v>0.18619684787559643</v>
      </c>
      <c r="K7958" s="6">
        <v>8102.503865619517</v>
      </c>
      <c r="L7958" s="6">
        <v>38666.92311676116</v>
      </c>
      <c r="M7958" s="6">
        <v>158899459.01534754</v>
      </c>
      <c r="N7958" s="6">
        <v>3458.726770679156</v>
      </c>
      <c r="O7958" s="6">
        <v>107882354.13889615</v>
      </c>
    </row>
    <row r="7959">
      <c r="A7959">
        <v>7955</v>
      </c>
      <c r="B7959" s="6">
        <v>-161073543.01468205</v>
      </c>
      <c r="C7959" s="6">
        <v>67415867.68721797</v>
      </c>
      <c r="D7959" s="6">
        <v>66652787.98807259</v>
      </c>
      <c r="E7959" s="6">
        <v>70721364.00064719</v>
      </c>
      <c r="F7959" s="6">
        <v>54471224.157600105</v>
      </c>
      <c r="G7959" s="6">
        <v>115437437.65333366</v>
      </c>
      <c r="H7959" s="6">
        <f>NPV(Supuestos!$B$22,C7959:G7959)+B7959</f>
        <v>89291170.67202273</v>
      </c>
      <c r="I7959" s="2">
        <f>IFERROR(IRR(B7959:G7959),"")</f>
        <v>0.33794499661685024</v>
      </c>
      <c r="J7959" s="2">
        <f>IFERROR(MIRR(B7959:G7959,Supuestos!$B$22,Supuestos!$B$22),"")</f>
        <v>0.24512981603604822</v>
      </c>
      <c r="K7959" s="6">
        <v>7963.030436737166</v>
      </c>
      <c r="L7959" s="6">
        <v>42518.94597817163</v>
      </c>
      <c r="M7959" s="6">
        <v>133987170.13770893</v>
      </c>
      <c r="N7959" s="6">
        <v>3395.646132901311</v>
      </c>
      <c r="O7959" s="6">
        <v>111432757.04525514</v>
      </c>
    </row>
    <row r="7960">
      <c r="A7960">
        <v>7956</v>
      </c>
      <c r="B7960" s="6">
        <v>-162571055.6889307</v>
      </c>
      <c r="C7960" s="6">
        <v>98387299.06698683</v>
      </c>
      <c r="D7960" s="6">
        <v>117049429.65569349</v>
      </c>
      <c r="E7960" s="6">
        <v>108023481.7814891</v>
      </c>
      <c r="F7960" s="6">
        <v>95741882.31801638</v>
      </c>
      <c r="G7960" s="6">
        <v>181710609.0577086</v>
      </c>
      <c r="H7960" s="6">
        <f>NPV(Supuestos!$B$22,C7960:G7960)+B7960</f>
        <v>237773777.81004664</v>
      </c>
      <c r="I7960" s="2">
        <f>IFERROR(IRR(B7960:G7960),"")</f>
        <v>0.6127373388802682</v>
      </c>
      <c r="J7960" s="2">
        <f>IFERROR(MIRR(B7960:G7960,Supuestos!$B$22,Supuestos!$B$22),"")</f>
        <v>0.36515841917494174</v>
      </c>
      <c r="K7960" s="6">
        <v>9059.787968930057</v>
      </c>
      <c r="L7960" s="6">
        <v>45405.21462573105</v>
      </c>
      <c r="M7960" s="6">
        <v>129662126.31349985</v>
      </c>
      <c r="N7960" s="6">
        <v>3246.1767403098443</v>
      </c>
      <c r="O7960" s="6">
        <v>113571611.94803233</v>
      </c>
    </row>
    <row r="7961">
      <c r="A7961">
        <v>7957</v>
      </c>
      <c r="B7961" s="6">
        <v>-171556680.24955177</v>
      </c>
      <c r="C7961" s="6">
        <v>84209576.49408899</v>
      </c>
      <c r="D7961" s="6">
        <v>101502025.23277387</v>
      </c>
      <c r="E7961" s="6">
        <v>74779149.12787847</v>
      </c>
      <c r="F7961" s="6">
        <v>74628910.45743737</v>
      </c>
      <c r="G7961" s="6">
        <v>122617486.84029177</v>
      </c>
      <c r="H7961" s="6">
        <f>NPV(Supuestos!$B$22,C7961:G7961)+B7961</f>
        <v>138757663.83527392</v>
      </c>
      <c r="I7961" s="2">
        <f>IFERROR(IRR(B7961:G7961),"")</f>
        <v>0.43313714095912415</v>
      </c>
      <c r="J7961" s="2">
        <f>IFERROR(MIRR(B7961:G7961,Supuestos!$B$22,Supuestos!$B$22),"")</f>
        <v>0.28346400941723204</v>
      </c>
      <c r="K7961" s="6">
        <v>8377.364022138023</v>
      </c>
      <c r="L7961" s="6">
        <v>43832.71732508973</v>
      </c>
      <c r="M7961" s="6">
        <v>142180469.92061156</v>
      </c>
      <c r="N7961" s="6">
        <v>3352.529350295663</v>
      </c>
      <c r="O7961" s="6">
        <v>107391993.18766981</v>
      </c>
    </row>
    <row r="7962">
      <c r="A7962">
        <v>7958</v>
      </c>
      <c r="B7962" s="6">
        <v>-181310518.84266526</v>
      </c>
      <c r="C7962" s="6">
        <v>78692263.33025965</v>
      </c>
      <c r="D7962" s="6">
        <v>66154769.132563606</v>
      </c>
      <c r="E7962" s="6">
        <v>89784881.19066836</v>
      </c>
      <c r="F7962" s="6">
        <v>92065362.06650339</v>
      </c>
      <c r="G7962" s="6">
        <v>108993229.18216187</v>
      </c>
      <c r="H7962" s="6">
        <f>NPV(Supuestos!$B$22,C7962:G7962)+B7962</f>
        <v>110341719.38759428</v>
      </c>
      <c r="I7962" s="2">
        <f>IFERROR(IRR(B7962:G7962),"")</f>
        <v>0.3551719064655636</v>
      </c>
      <c r="J7962" s="2">
        <f>IFERROR(MIRR(B7962:G7962,Supuestos!$B$22,Supuestos!$B$22),"")</f>
        <v>0.25369909954466996</v>
      </c>
      <c r="K7962" s="6">
        <v>7915.536556356491</v>
      </c>
      <c r="L7962" s="6">
        <v>46508.2025080063</v>
      </c>
      <c r="M7962" s="6">
        <v>151859528.6728609</v>
      </c>
      <c r="N7962" s="6">
        <v>3383.145800419152</v>
      </c>
      <c r="O7962" s="6">
        <v>110468011.36670375</v>
      </c>
    </row>
    <row r="7963">
      <c r="A7963">
        <v>7959</v>
      </c>
      <c r="B7963" s="6">
        <v>-171206864.82034504</v>
      </c>
      <c r="C7963" s="6">
        <v>53454912.95673997</v>
      </c>
      <c r="D7963" s="6">
        <v>52816981.4239333</v>
      </c>
      <c r="E7963" s="6">
        <v>61856094.09763102</v>
      </c>
      <c r="F7963" s="6">
        <v>57467537.20963244</v>
      </c>
      <c r="G7963" s="6">
        <v>112084327.40872733</v>
      </c>
      <c r="H7963" s="6">
        <f>NPV(Supuestos!$B$22,C7963:G7963)+B7963</f>
        <v>50313946.27285908</v>
      </c>
      <c r="I7963" s="2">
        <f>IFERROR(IRR(B7963:G7963),"")</f>
        <v>0.24309595728612698</v>
      </c>
      <c r="J7963" s="2">
        <f>IFERROR(MIRR(B7963:G7963,Supuestos!$B$22,Supuestos!$B$22),"")</f>
        <v>0.2002826350202691</v>
      </c>
      <c r="K7963" s="6">
        <v>7745.755235496743</v>
      </c>
      <c r="L7963" s="6">
        <v>41645.38738472332</v>
      </c>
      <c r="M7963" s="6">
        <v>145400866.63078418</v>
      </c>
      <c r="N7963" s="6">
        <v>3385.1663453194</v>
      </c>
      <c r="O7963" s="6">
        <v>105647791.31820516</v>
      </c>
    </row>
    <row r="7964">
      <c r="A7964">
        <v>7960</v>
      </c>
      <c r="B7964" s="6">
        <v>-163091380.95062158</v>
      </c>
      <c r="C7964" s="6">
        <v>43994120.934183136</v>
      </c>
      <c r="D7964" s="6">
        <v>36312230.05813539</v>
      </c>
      <c r="E7964" s="6">
        <v>33184222.57731609</v>
      </c>
      <c r="F7964" s="6">
        <v>33645864.89773299</v>
      </c>
      <c r="G7964" s="6">
        <v>64784798.205301</v>
      </c>
      <c r="H7964" s="6">
        <f>NPV(Supuestos!$B$22,C7964:G7964)+B7964</f>
        <v>-20592312.719037823</v>
      </c>
      <c r="I7964" s="2">
        <f>IFERROR(IRR(B7964:G7964),"")</f>
        <v>0.0886512318505855</v>
      </c>
      <c r="J7964" s="2">
        <f>IFERROR(MIRR(B7964:G7964,Supuestos!$B$22,Supuestos!$B$22),"")</f>
        <v>0.10963731866229631</v>
      </c>
      <c r="K7964" s="6">
        <v>7792.177260383416</v>
      </c>
      <c r="L7964" s="6">
        <v>34511.15437623766</v>
      </c>
      <c r="M7964" s="6">
        <v>141578018.36181352</v>
      </c>
      <c r="N7964" s="6">
        <v>3437.757791765034</v>
      </c>
      <c r="O7964" s="6">
        <v>110256775.56203197</v>
      </c>
    </row>
    <row r="7965">
      <c r="A7965">
        <v>7961</v>
      </c>
      <c r="B7965" s="6">
        <v>-168231723.80130526</v>
      </c>
      <c r="C7965" s="6">
        <v>79618368.90492293</v>
      </c>
      <c r="D7965" s="6">
        <v>86082856.01368171</v>
      </c>
      <c r="E7965" s="6">
        <v>89945126.42436601</v>
      </c>
      <c r="F7965" s="6">
        <v>87185698.0499712</v>
      </c>
      <c r="G7965" s="6">
        <v>117327824.63836363</v>
      </c>
      <c r="H7965" s="6">
        <f>NPV(Supuestos!$B$22,C7965:G7965)+B7965</f>
        <v>141114639.35365596</v>
      </c>
      <c r="I7965" s="2">
        <f>IFERROR(IRR(B7965:G7965),"")</f>
        <v>0.43267717569767145</v>
      </c>
      <c r="J7965" s="2">
        <f>IFERROR(MIRR(B7965:G7965,Supuestos!$B$22,Supuestos!$B$22),"")</f>
        <v>0.287692823325568</v>
      </c>
      <c r="K7965" s="6">
        <v>8409.795965866564</v>
      </c>
      <c r="L7965" s="6">
        <v>42874.677055378466</v>
      </c>
      <c r="M7965" s="6">
        <v>139386340.910253</v>
      </c>
      <c r="N7965" s="6">
        <v>3385.8994831951954</v>
      </c>
      <c r="O7965" s="6">
        <v>107495138.1445479</v>
      </c>
    </row>
    <row r="7966">
      <c r="A7966">
        <v>7962</v>
      </c>
      <c r="B7966" s="6">
        <v>-155617938.31463253</v>
      </c>
      <c r="C7966" s="6">
        <v>47558426.612322524</v>
      </c>
      <c r="D7966" s="6">
        <v>42364537.809081666</v>
      </c>
      <c r="E7966" s="6">
        <v>66991005.32910441</v>
      </c>
      <c r="F7966" s="6">
        <v>47097875.78678078</v>
      </c>
      <c r="G7966" s="6">
        <v>79221178.26692961</v>
      </c>
      <c r="H7966" s="6">
        <f>NPV(Supuestos!$B$22,C7966:G7966)+B7966</f>
        <v>32945857.312865607</v>
      </c>
      <c r="I7966" s="2">
        <f>IFERROR(IRR(B7966:G7966),"")</f>
        <v>0.21803500908004741</v>
      </c>
      <c r="J7966" s="2">
        <f>IFERROR(MIRR(B7966:G7966,Supuestos!$B$22,Supuestos!$B$22),"")</f>
        <v>0.18463506131538643</v>
      </c>
      <c r="K7966" s="6">
        <v>7815.113399784066</v>
      </c>
      <c r="L7966" s="6">
        <v>38585.46733059382</v>
      </c>
      <c r="M7966" s="6">
        <v>131493954.09285222</v>
      </c>
      <c r="N7966" s="6">
        <v>3323.038517062863</v>
      </c>
      <c r="O7966" s="6">
        <v>110746357.11018245</v>
      </c>
    </row>
    <row r="7967">
      <c r="A7967">
        <v>7963</v>
      </c>
      <c r="B7967" s="6">
        <v>-172187111.89166483</v>
      </c>
      <c r="C7967" s="6">
        <v>31075309.08564064</v>
      </c>
      <c r="D7967" s="6">
        <v>40079718.00331242</v>
      </c>
      <c r="E7967" s="6">
        <v>34648934.89036797</v>
      </c>
      <c r="F7967" s="6">
        <v>39980065.58275698</v>
      </c>
      <c r="G7967" s="6">
        <v>91575262.7157988</v>
      </c>
      <c r="H7967" s="6">
        <f>NPV(Supuestos!$B$22,C7967:G7967)+B7967</f>
        <v>-19468252.95793265</v>
      </c>
      <c r="I7967" s="2">
        <f>IFERROR(IRR(B7967:G7967),"")</f>
        <v>0.09881235234708882</v>
      </c>
      <c r="J7967" s="2">
        <f>IFERROR(MIRR(B7967:G7967,Supuestos!$B$22,Supuestos!$B$22),"")</f>
        <v>0.11296948484623703</v>
      </c>
      <c r="K7967" s="6">
        <v>7410.505908200746</v>
      </c>
      <c r="L7967" s="6">
        <v>38022.0370010592</v>
      </c>
      <c r="M7967" s="6">
        <v>149646109.50461072</v>
      </c>
      <c r="N7967" s="6">
        <v>3380.065679332862</v>
      </c>
      <c r="O7967" s="6">
        <v>105642083.91273908</v>
      </c>
    </row>
    <row r="7968">
      <c r="A7968">
        <v>7964</v>
      </c>
      <c r="B7968" s="6">
        <v>-175518916.0631796</v>
      </c>
      <c r="C7968" s="6">
        <v>54533298.94282971</v>
      </c>
      <c r="D7968" s="6">
        <v>55688924.74107937</v>
      </c>
      <c r="E7968" s="6">
        <v>60126883.53193475</v>
      </c>
      <c r="F7968" s="6">
        <v>66961310.211697936</v>
      </c>
      <c r="G7968" s="6">
        <v>109356733.29948238</v>
      </c>
      <c r="H7968" s="6">
        <f>NPV(Supuestos!$B$22,C7968:G7968)+B7968</f>
        <v>52194995.74111041</v>
      </c>
      <c r="I7968" s="2">
        <f>IFERROR(IRR(B7968:G7968),"")</f>
        <v>0.244500984407442</v>
      </c>
      <c r="J7968" s="2">
        <f>IFERROR(MIRR(B7968:G7968,Supuestos!$B$22,Supuestos!$B$22),"")</f>
        <v>0.20093078689658994</v>
      </c>
      <c r="K7968" s="6">
        <v>8170.6118112646</v>
      </c>
      <c r="L7968" s="6">
        <v>37595.36906190291</v>
      </c>
      <c r="M7968" s="6">
        <v>150944742.74269676</v>
      </c>
      <c r="N7968" s="6">
        <v>3337.8946451159813</v>
      </c>
      <c r="O7968" s="6">
        <v>103304182.1456753</v>
      </c>
    </row>
    <row r="7969">
      <c r="A7969">
        <v>7965</v>
      </c>
      <c r="B7969" s="6">
        <v>-175755591.70615306</v>
      </c>
      <c r="C7969" s="6">
        <v>61835344.1039103</v>
      </c>
      <c r="D7969" s="6">
        <v>56255862.29012081</v>
      </c>
      <c r="E7969" s="6">
        <v>69312239.9578891</v>
      </c>
      <c r="F7969" s="6">
        <v>82080797.38431843</v>
      </c>
      <c r="G7969" s="6">
        <v>112326515.79621635</v>
      </c>
      <c r="H7969" s="6">
        <f>NPV(Supuestos!$B$22,C7969:G7969)+B7969</f>
        <v>75494078.98698296</v>
      </c>
      <c r="I7969" s="2">
        <f>IFERROR(IRR(B7969:G7969),"")</f>
        <v>0.28830429879657427</v>
      </c>
      <c r="J7969" s="2">
        <f>IFERROR(MIRR(B7969:G7969,Supuestos!$B$22,Supuestos!$B$22),"")</f>
        <v>0.22445864376046853</v>
      </c>
      <c r="K7969" s="6">
        <v>8343.085557628414</v>
      </c>
      <c r="L7969" s="6">
        <v>37687.26247871957</v>
      </c>
      <c r="M7969" s="6">
        <v>150601347.28273255</v>
      </c>
      <c r="N7969" s="6">
        <v>3236.757617164403</v>
      </c>
      <c r="O7969" s="6">
        <v>107699107.11963087</v>
      </c>
    </row>
    <row r="7970">
      <c r="A7970">
        <v>7966</v>
      </c>
      <c r="B7970" s="6">
        <v>-174660485.42731273</v>
      </c>
      <c r="C7970" s="6">
        <v>88603831.97904193</v>
      </c>
      <c r="D7970" s="6">
        <v>105992560.67327365</v>
      </c>
      <c r="E7970" s="6">
        <v>100178495.39909208</v>
      </c>
      <c r="F7970" s="6">
        <v>109595307.07120505</v>
      </c>
      <c r="G7970" s="6">
        <v>163615206.71266046</v>
      </c>
      <c r="H7970" s="6">
        <f>NPV(Supuestos!$B$22,C7970:G7970)+B7970</f>
        <v>202103470.0197894</v>
      </c>
      <c r="I7970" s="2">
        <f>IFERROR(IRR(B7970:G7970),"")</f>
        <v>0.5154196535712539</v>
      </c>
      <c r="J7970" s="2">
        <f>IFERROR(MIRR(B7970:G7970,Supuestos!$B$22,Supuestos!$B$22),"")</f>
        <v>0.3294738159575925</v>
      </c>
      <c r="K7970" s="6">
        <v>9011.527986686615</v>
      </c>
      <c r="L7970" s="6">
        <v>44299.97514135665</v>
      </c>
      <c r="M7970" s="6">
        <v>142723648.1636442</v>
      </c>
      <c r="N7970" s="6">
        <v>3325.4602816576758</v>
      </c>
      <c r="O7970" s="6">
        <v>113459678.88675678</v>
      </c>
    </row>
    <row r="7971">
      <c r="A7971">
        <v>7967</v>
      </c>
      <c r="B7971" s="6">
        <v>-169586782.39648205</v>
      </c>
      <c r="C7971" s="6">
        <v>53595408.50786005</v>
      </c>
      <c r="D7971" s="6">
        <v>54005617.381435275</v>
      </c>
      <c r="E7971" s="6">
        <v>42456676.62384374</v>
      </c>
      <c r="F7971" s="6">
        <v>54352268.41812298</v>
      </c>
      <c r="G7971" s="6">
        <v>89622153.28559773</v>
      </c>
      <c r="H7971" s="6">
        <f>NPV(Supuestos!$B$22,C7971:G7971)+B7971</f>
        <v>26367194.37187577</v>
      </c>
      <c r="I7971" s="2">
        <f>IFERROR(IRR(B7971:G7971),"")</f>
        <v>0.1984453836962707</v>
      </c>
      <c r="J7971" s="2">
        <f>IFERROR(MIRR(B7971:G7971,Supuestos!$B$22,Supuestos!$B$22),"")</f>
        <v>0.17343021717512475</v>
      </c>
      <c r="K7971" s="6">
        <v>7896.906840865567</v>
      </c>
      <c r="L7971" s="6">
        <v>38881.285111564604</v>
      </c>
      <c r="M7971" s="6">
        <v>145023431.48614934</v>
      </c>
      <c r="N7971" s="6">
        <v>3411.7977291035154</v>
      </c>
      <c r="O7971" s="6">
        <v>109605239.67463851</v>
      </c>
    </row>
    <row r="7972">
      <c r="A7972">
        <v>7968</v>
      </c>
      <c r="B7972" s="6">
        <v>-166714589.64746833</v>
      </c>
      <c r="C7972" s="6">
        <v>36071037.4061988</v>
      </c>
      <c r="D7972" s="6">
        <v>55555468.34101322</v>
      </c>
      <c r="E7972" s="6">
        <v>60271105.453471854</v>
      </c>
      <c r="F7972" s="6">
        <v>41384369.43869607</v>
      </c>
      <c r="G7972" s="6">
        <v>89312593.83888178</v>
      </c>
      <c r="H7972" s="6">
        <f>NPV(Supuestos!$B$22,C7972:G7972)+B7972</f>
        <v>19245111.092297312</v>
      </c>
      <c r="I7972" s="2">
        <f>IFERROR(IRR(B7972:G7972),"")</f>
        <v>0.18194106960510079</v>
      </c>
      <c r="J7972" s="2">
        <f>IFERROR(MIRR(B7972:G7972,Supuestos!$B$22,Supuestos!$B$22),"")</f>
        <v>0.1651823503266887</v>
      </c>
      <c r="K7972" s="6">
        <v>8110.691837745693</v>
      </c>
      <c r="L7972" s="6">
        <v>36111.84484083685</v>
      </c>
      <c r="M7972" s="6">
        <v>143283226.03174716</v>
      </c>
      <c r="N7972" s="6">
        <v>3413.464723123858</v>
      </c>
      <c r="O7972" s="6">
        <v>112596060.11243166</v>
      </c>
    </row>
    <row r="7973">
      <c r="A7973">
        <v>7969</v>
      </c>
      <c r="B7973" s="6">
        <v>-189593468.8794775</v>
      </c>
      <c r="C7973" s="6">
        <v>70133460.42429256</v>
      </c>
      <c r="D7973" s="6">
        <v>75766167.50621577</v>
      </c>
      <c r="E7973" s="6">
        <v>58373866.449407905</v>
      </c>
      <c r="F7973" s="6">
        <v>70413350.71498375</v>
      </c>
      <c r="G7973" s="6">
        <v>122614783.57692325</v>
      </c>
      <c r="H7973" s="6">
        <f>NPV(Supuestos!$B$22,C7973:G7973)+B7973</f>
        <v>75000045.83568913</v>
      </c>
      <c r="I7973" s="2">
        <f>IFERROR(IRR(B7973:G7973),"")</f>
        <v>0.28298758576556315</v>
      </c>
      <c r="J7973" s="2">
        <f>IFERROR(MIRR(B7973:G7973,Supuestos!$B$22,Supuestos!$B$22),"")</f>
        <v>0.21858552728384262</v>
      </c>
      <c r="K7973" s="6">
        <v>8280.854105666203</v>
      </c>
      <c r="L7973" s="6">
        <v>41943.87256368359</v>
      </c>
      <c r="M7973" s="6">
        <v>161806981.73335597</v>
      </c>
      <c r="N7973" s="6">
        <v>3425.032699573785</v>
      </c>
      <c r="O7973" s="6">
        <v>113886567.57508744</v>
      </c>
    </row>
    <row r="7974">
      <c r="A7974">
        <v>7970</v>
      </c>
      <c r="B7974" s="6">
        <v>-153740029.50141853</v>
      </c>
      <c r="C7974" s="6">
        <v>22559334.07796407</v>
      </c>
      <c r="D7974" s="6">
        <v>25161364.801824134</v>
      </c>
      <c r="E7974" s="6">
        <v>19412447.706297737</v>
      </c>
      <c r="F7974" s="6">
        <v>32757566.571228113</v>
      </c>
      <c r="G7974" s="6">
        <v>64248611.31172531</v>
      </c>
      <c r="H7974" s="6">
        <f>NPV(Supuestos!$B$22,C7974:G7974)+B7974</f>
        <v>-48723612.96542461</v>
      </c>
      <c r="I7974" s="2">
        <f>IFERROR(IRR(B7974:G7974),"")</f>
        <v>0.018692605782814484</v>
      </c>
      <c r="J7974" s="2">
        <f>IFERROR(MIRR(B7974:G7974,Supuestos!$B$22,Supuestos!$B$22),"")</f>
        <v>0.05632825912462769</v>
      </c>
      <c r="K7974" s="6">
        <v>7112.009171477307</v>
      </c>
      <c r="L7974" s="6">
        <v>38130.57271041287</v>
      </c>
      <c r="M7974" s="6">
        <v>132045230.87500745</v>
      </c>
      <c r="N7974" s="6">
        <v>3588.2810378447175</v>
      </c>
      <c r="O7974" s="6">
        <v>109145933.39206024</v>
      </c>
    </row>
    <row r="7975">
      <c r="A7975">
        <v>7971</v>
      </c>
      <c r="B7975" s="6">
        <v>-163186785.004088</v>
      </c>
      <c r="C7975" s="6">
        <v>64726895.40587893</v>
      </c>
      <c r="D7975" s="6">
        <v>59957037.39795428</v>
      </c>
      <c r="E7975" s="6">
        <v>70629600.93359761</v>
      </c>
      <c r="F7975" s="6">
        <v>65974299.00754702</v>
      </c>
      <c r="G7975" s="6">
        <v>105258028.02321707</v>
      </c>
      <c r="H7975" s="6">
        <f>NPV(Supuestos!$B$22,C7975:G7975)+B7975</f>
        <v>81128958.31727892</v>
      </c>
      <c r="I7975" s="2">
        <f>IFERROR(IRR(B7975:G7975),"")</f>
        <v>0.3168259188423454</v>
      </c>
      <c r="J7975" s="2">
        <f>IFERROR(MIRR(B7975:G7975,Supuestos!$B$22,Supuestos!$B$22),"")</f>
        <v>0.23582832425754652</v>
      </c>
      <c r="K7975" s="6">
        <v>7667.893216056711</v>
      </c>
      <c r="L7975" s="6">
        <v>45665.397630038686</v>
      </c>
      <c r="M7975" s="6">
        <v>135174193.58841553</v>
      </c>
      <c r="N7975" s="6">
        <v>3544.8614269805453</v>
      </c>
      <c r="O7975" s="6">
        <v>109243894.07282369</v>
      </c>
    </row>
    <row r="7976">
      <c r="A7976">
        <v>7972</v>
      </c>
      <c r="B7976" s="6">
        <v>-156764343.67452115</v>
      </c>
      <c r="C7976" s="6">
        <v>68736707.20956011</v>
      </c>
      <c r="D7976" s="6">
        <v>61372172.87967621</v>
      </c>
      <c r="E7976" s="6">
        <v>40697184.3472275</v>
      </c>
      <c r="F7976" s="6">
        <v>59220167.293282576</v>
      </c>
      <c r="G7976" s="6">
        <v>83732843.15216959</v>
      </c>
      <c r="H7976" s="6">
        <f>NPV(Supuestos!$B$22,C7976:G7976)+B7976</f>
        <v>56775655.92133279</v>
      </c>
      <c r="I7976" s="2">
        <f>IFERROR(IRR(B7976:G7976),"")</f>
        <v>0.28074728220229495</v>
      </c>
      <c r="J7976" s="2">
        <f>IFERROR(MIRR(B7976:G7976,Supuestos!$B$22,Supuestos!$B$22),"")</f>
        <v>0.2126940343709467</v>
      </c>
      <c r="K7976" s="6">
        <v>7729.712973299425</v>
      </c>
      <c r="L7976" s="6">
        <v>42658.24812388533</v>
      </c>
      <c r="M7976" s="6">
        <v>130385462.55920735</v>
      </c>
      <c r="N7976" s="6">
        <v>3472.9490256247423</v>
      </c>
      <c r="O7976" s="6">
        <v>109179249.96949159</v>
      </c>
    </row>
    <row r="7977">
      <c r="A7977">
        <v>7973</v>
      </c>
      <c r="B7977" s="6">
        <v>-172182811.44724396</v>
      </c>
      <c r="C7977" s="6">
        <v>74715522.42613593</v>
      </c>
      <c r="D7977" s="6">
        <v>74541468.26703925</v>
      </c>
      <c r="E7977" s="6">
        <v>75189908.99186927</v>
      </c>
      <c r="F7977" s="6">
        <v>63603256.2285364</v>
      </c>
      <c r="G7977" s="6">
        <v>126142358.55688956</v>
      </c>
      <c r="H7977" s="6">
        <f>NPV(Supuestos!$B$22,C7977:G7977)+B7977</f>
        <v>104638028.60915405</v>
      </c>
      <c r="I7977" s="2">
        <f>IFERROR(IRR(B7977:G7977),"")</f>
        <v>0.35581466341816737</v>
      </c>
      <c r="J7977" s="2">
        <f>IFERROR(MIRR(B7977:G7977,Supuestos!$B$22,Supuestos!$B$22),"")</f>
        <v>0.2535643963180487</v>
      </c>
      <c r="K7977" s="6">
        <v>8329.980059281932</v>
      </c>
      <c r="L7977" s="6">
        <v>41557.82407985103</v>
      </c>
      <c r="M7977" s="6">
        <v>144488743.7758595</v>
      </c>
      <c r="N7977" s="6">
        <v>3307.6360544500253</v>
      </c>
      <c r="O7977" s="6">
        <v>110761425.2496072</v>
      </c>
    </row>
    <row r="7978">
      <c r="A7978">
        <v>7974</v>
      </c>
      <c r="B7978" s="6">
        <v>-150854697.31150675</v>
      </c>
      <c r="C7978" s="6">
        <v>33789273.511099964</v>
      </c>
      <c r="D7978" s="6">
        <v>24893754.9818543</v>
      </c>
      <c r="E7978" s="6">
        <v>43338063.154264346</v>
      </c>
      <c r="F7978" s="6">
        <v>28645748.19909161</v>
      </c>
      <c r="G7978" s="6">
        <v>80724799.49925774</v>
      </c>
      <c r="H7978" s="6">
        <f>NPV(Supuestos!$B$22,C7978:G7978)+B7978</f>
        <v>-13921575.552715428</v>
      </c>
      <c r="I7978" s="2">
        <f>IFERROR(IRR(B7978:G7978),"")</f>
        <v>0.10600801120030542</v>
      </c>
      <c r="J7978" s="2">
        <f>IFERROR(MIRR(B7978:G7978,Supuestos!$B$22,Supuestos!$B$22),"")</f>
        <v>0.11813639953146415</v>
      </c>
      <c r="K7978" s="6">
        <v>7497.697995218349</v>
      </c>
      <c r="L7978" s="6">
        <v>35721.91779575686</v>
      </c>
      <c r="M7978" s="6">
        <v>129428125.19609869</v>
      </c>
      <c r="N7978" s="6">
        <v>3322.7428679044046</v>
      </c>
      <c r="O7978" s="6">
        <v>109780011.7500453</v>
      </c>
    </row>
    <row r="7979">
      <c r="A7979">
        <v>7975</v>
      </c>
      <c r="B7979" s="6">
        <v>-158487592.91531578</v>
      </c>
      <c r="C7979" s="6">
        <v>62290786.65374067</v>
      </c>
      <c r="D7979" s="6">
        <v>76300450.3882758</v>
      </c>
      <c r="E7979" s="6">
        <v>59949873.768805295</v>
      </c>
      <c r="F7979" s="6">
        <v>89049012.35697192</v>
      </c>
      <c r="G7979" s="6">
        <v>112238062.75940236</v>
      </c>
      <c r="H7979" s="6">
        <f>NPV(Supuestos!$B$22,C7979:G7979)+B7979</f>
        <v>106345720.86584662</v>
      </c>
      <c r="I7979" s="2">
        <f>IFERROR(IRR(B7979:G7979),"")</f>
        <v>0.3682890243048321</v>
      </c>
      <c r="J7979" s="2">
        <f>IFERROR(MIRR(B7979:G7979,Supuestos!$B$22,Supuestos!$B$22),"")</f>
        <v>0.2632820357810448</v>
      </c>
      <c r="K7979" s="6">
        <v>7966.352086663004</v>
      </c>
      <c r="L7979" s="6">
        <v>43592.886353648035</v>
      </c>
      <c r="M7979" s="6">
        <v>130705490.421952</v>
      </c>
      <c r="N7979" s="6">
        <v>3338.5034843968847</v>
      </c>
      <c r="O7979" s="6">
        <v>105988152.85142933</v>
      </c>
    </row>
    <row r="7980">
      <c r="A7980">
        <v>7976</v>
      </c>
      <c r="B7980" s="6">
        <v>-175792376.98431942</v>
      </c>
      <c r="C7980" s="6">
        <v>49184972.85366856</v>
      </c>
      <c r="D7980" s="6">
        <v>66354407.60151121</v>
      </c>
      <c r="E7980" s="6">
        <v>60614843.62633383</v>
      </c>
      <c r="F7980" s="6">
        <v>53191085.175548926</v>
      </c>
      <c r="G7980" s="6">
        <v>100110768.15367085</v>
      </c>
      <c r="H7980" s="6">
        <f>NPV(Supuestos!$B$22,C7980:G7980)+B7980</f>
        <v>42810979.38064222</v>
      </c>
      <c r="I7980" s="2">
        <f>IFERROR(IRR(B7980:G7980),"")</f>
        <v>0.22858194484674477</v>
      </c>
      <c r="J7980" s="2">
        <f>IFERROR(MIRR(B7980:G7980,Supuestos!$B$22,Supuestos!$B$22),"")</f>
        <v>0.19079282386149088</v>
      </c>
      <c r="K7980" s="6">
        <v>8241.602103390296</v>
      </c>
      <c r="L7980" s="6">
        <v>37444.46538878838</v>
      </c>
      <c r="M7980" s="6">
        <v>151104186.20763433</v>
      </c>
      <c r="N7980" s="6">
        <v>3502.0003457243242</v>
      </c>
      <c r="O7980" s="6">
        <v>106841644.86790143</v>
      </c>
    </row>
    <row r="7981">
      <c r="A7981">
        <v>7977</v>
      </c>
      <c r="B7981" s="6">
        <v>-164635750.81109375</v>
      </c>
      <c r="C7981" s="6">
        <v>56720283.245994106</v>
      </c>
      <c r="D7981" s="6">
        <v>57633260.25289109</v>
      </c>
      <c r="E7981" s="6">
        <v>59263395.535093464</v>
      </c>
      <c r="F7981" s="6">
        <v>58515408.70404409</v>
      </c>
      <c r="G7981" s="6">
        <v>102655972.89087753</v>
      </c>
      <c r="H7981" s="6">
        <f>NPV(Supuestos!$B$22,C7981:G7981)+B7981</f>
        <v>57429024.82410919</v>
      </c>
      <c r="I7981" s="2">
        <f>IFERROR(IRR(B7981:G7981),"")</f>
        <v>0.2651007449193235</v>
      </c>
      <c r="J7981" s="2">
        <f>IFERROR(MIRR(B7981:G7981,Supuestos!$B$22,Supuestos!$B$22),"")</f>
        <v>0.210308147014324</v>
      </c>
      <c r="K7981" s="6">
        <v>8020.2790025031045</v>
      </c>
      <c r="L7981" s="6">
        <v>40888.24733514877</v>
      </c>
      <c r="M7981" s="6">
        <v>138400938.68699396</v>
      </c>
      <c r="N7981" s="6">
        <v>3565.454275626689</v>
      </c>
      <c r="O7981" s="6">
        <v>110146592.99866082</v>
      </c>
    </row>
    <row r="7982">
      <c r="A7982">
        <v>7978</v>
      </c>
      <c r="B7982" s="6">
        <v>-163541292.08453405</v>
      </c>
      <c r="C7982" s="6">
        <v>47056033.8072995</v>
      </c>
      <c r="D7982" s="6">
        <v>42735777.3476068</v>
      </c>
      <c r="E7982" s="6">
        <v>47393995.05066631</v>
      </c>
      <c r="F7982" s="6">
        <v>49818916.63426599</v>
      </c>
      <c r="G7982" s="6">
        <v>74965113.1559648</v>
      </c>
      <c r="H7982" s="6">
        <f>NPV(Supuestos!$B$22,C7982:G7982)+B7982</f>
        <v>11040648.897081438</v>
      </c>
      <c r="I7982" s="2">
        <f>IFERROR(IRR(B7982:G7982),"")</f>
        <v>0.16570945559020464</v>
      </c>
      <c r="J7982" s="2">
        <f>IFERROR(MIRR(B7982:G7982,Supuestos!$B$22,Supuestos!$B$22),"")</f>
        <v>0.15499267501044334</v>
      </c>
      <c r="K7982" s="6">
        <v>8341.798716953348</v>
      </c>
      <c r="L7982" s="6">
        <v>34130.56893977582</v>
      </c>
      <c r="M7982" s="6">
        <v>140764465.18927726</v>
      </c>
      <c r="N7982" s="6">
        <v>3513.3217436882355</v>
      </c>
      <c r="O7982" s="6">
        <v>111210690.75728638</v>
      </c>
    </row>
    <row r="7983">
      <c r="A7983">
        <v>7979</v>
      </c>
      <c r="B7983" s="6">
        <v>-164050880.31594872</v>
      </c>
      <c r="C7983" s="6">
        <v>60426710.301965244</v>
      </c>
      <c r="D7983" s="6">
        <v>59770809.642691314</v>
      </c>
      <c r="E7983" s="6">
        <v>55862960.206936926</v>
      </c>
      <c r="F7983" s="6">
        <v>56716672.5695073</v>
      </c>
      <c r="G7983" s="6">
        <v>114739763.26925868</v>
      </c>
      <c r="H7983" s="6">
        <f>NPV(Supuestos!$B$22,C7983:G7983)+B7983</f>
        <v>65825670.859269194</v>
      </c>
      <c r="I7983" s="2">
        <f>IFERROR(IRR(B7983:G7983),"")</f>
        <v>0.2822725776340127</v>
      </c>
      <c r="J7983" s="2">
        <f>IFERROR(MIRR(B7983:G7983,Supuestos!$B$22,Supuestos!$B$22),"")</f>
        <v>0.21957376342853108</v>
      </c>
      <c r="K7983" s="6">
        <v>7829.8378791322075</v>
      </c>
      <c r="L7983" s="6">
        <v>41937.295092834654</v>
      </c>
      <c r="M7983" s="6">
        <v>137781902.58265096</v>
      </c>
      <c r="N7983" s="6">
        <v>3375.1612808555365</v>
      </c>
      <c r="O7983" s="6">
        <v>106421409.30462484</v>
      </c>
    </row>
    <row r="7984">
      <c r="A7984">
        <v>7980</v>
      </c>
      <c r="B7984" s="6">
        <v>-179367410.90280744</v>
      </c>
      <c r="C7984" s="6">
        <v>39824506.040543854</v>
      </c>
      <c r="D7984" s="6">
        <v>40506274.242733374</v>
      </c>
      <c r="E7984" s="6">
        <v>44808533.76018499</v>
      </c>
      <c r="F7984" s="6">
        <v>36084570.86156003</v>
      </c>
      <c r="G7984" s="6">
        <v>99663682.9855122</v>
      </c>
      <c r="H7984" s="6">
        <f>NPV(Supuestos!$B$22,C7984:G7984)+B7984</f>
        <v>-9893730.3324005</v>
      </c>
      <c r="I7984" s="2">
        <f>IFERROR(IRR(B7984:G7984),"")</f>
        <v>0.11972447124035394</v>
      </c>
      <c r="J7984" s="2">
        <f>IFERROR(MIRR(B7984:G7984,Supuestos!$B$22,Supuestos!$B$22),"")</f>
        <v>0.12713671284456707</v>
      </c>
      <c r="K7984" s="6">
        <v>7477.345517896341</v>
      </c>
      <c r="L7984" s="6">
        <v>39838.81796943172</v>
      </c>
      <c r="M7984" s="6">
        <v>155536322.34424597</v>
      </c>
      <c r="N7984" s="6">
        <v>3480.6292969112596</v>
      </c>
      <c r="O7984" s="6">
        <v>110347790.7550895</v>
      </c>
    </row>
    <row r="7985">
      <c r="A7985">
        <v>7981</v>
      </c>
      <c r="B7985" s="6">
        <v>-163892495.65642503</v>
      </c>
      <c r="C7985" s="6">
        <v>60174477.80494328</v>
      </c>
      <c r="D7985" s="6">
        <v>66248801.54287756</v>
      </c>
      <c r="E7985" s="6">
        <v>68273211.7161507</v>
      </c>
      <c r="F7985" s="6">
        <v>72713653.89322494</v>
      </c>
      <c r="G7985" s="6">
        <v>104992016.25764862</v>
      </c>
      <c r="H7985" s="6">
        <f>NPV(Supuestos!$B$22,C7985:G7985)+B7985</f>
        <v>83532792.43026231</v>
      </c>
      <c r="I7985" s="2">
        <f>IFERROR(IRR(B7985:G7985),"")</f>
        <v>0.3186457860327512</v>
      </c>
      <c r="J7985" s="2">
        <f>IFERROR(MIRR(B7985:G7985,Supuestos!$B$22,Supuestos!$B$22),"")</f>
        <v>0.23788942981131167</v>
      </c>
      <c r="K7985" s="6">
        <v>8373.25488849225</v>
      </c>
      <c r="L7985" s="6">
        <v>38566.930534223924</v>
      </c>
      <c r="M7985" s="6">
        <v>138058036.4860385</v>
      </c>
      <c r="N7985" s="6">
        <v>3325.38598543033</v>
      </c>
      <c r="O7985" s="6">
        <v>114326380.91571337</v>
      </c>
    </row>
    <row r="7986">
      <c r="A7986">
        <v>7982</v>
      </c>
      <c r="B7986" s="6">
        <v>-159878505.70464468</v>
      </c>
      <c r="C7986" s="6">
        <v>47388769.045084134</v>
      </c>
      <c r="D7986" s="6">
        <v>47692903.10201186</v>
      </c>
      <c r="E7986" s="6">
        <v>51136172.691525705</v>
      </c>
      <c r="F7986" s="6">
        <v>44408803.91467453</v>
      </c>
      <c r="G7986" s="6">
        <v>96284228.61782914</v>
      </c>
      <c r="H7986" s="6">
        <f>NPV(Supuestos!$B$22,C7986:G7986)+B7986</f>
        <v>29204778.39441949</v>
      </c>
      <c r="I7986" s="2">
        <f>IFERROR(IRR(B7986:G7986),"")</f>
        <v>0.2062462837835214</v>
      </c>
      <c r="J7986" s="2">
        <f>IFERROR(MIRR(B7986:G7986,Supuestos!$B$22,Supuestos!$B$22),"")</f>
        <v>0.17890134338476638</v>
      </c>
      <c r="K7986" s="6">
        <v>7713.478857542726</v>
      </c>
      <c r="L7986" s="6">
        <v>39676.03140931818</v>
      </c>
      <c r="M7986" s="6">
        <v>135395287.35048652</v>
      </c>
      <c r="N7986" s="6">
        <v>3555.8461079994836</v>
      </c>
      <c r="O7986" s="6">
        <v>103482218.48070812</v>
      </c>
    </row>
    <row r="7987">
      <c r="A7987">
        <v>7983</v>
      </c>
      <c r="B7987" s="6">
        <v>-165778058.08148047</v>
      </c>
      <c r="C7987" s="6">
        <v>61704304.823011816</v>
      </c>
      <c r="D7987" s="6">
        <v>68717435.7072208</v>
      </c>
      <c r="E7987" s="6">
        <v>62599933.22361843</v>
      </c>
      <c r="F7987" s="6">
        <v>79794852.56527421</v>
      </c>
      <c r="G7987" s="6">
        <v>103191019.25898838</v>
      </c>
      <c r="H7987" s="6">
        <f>NPV(Supuestos!$B$22,C7987:G7987)+B7987</f>
        <v>84316672.64117226</v>
      </c>
      <c r="I7987" s="2">
        <f>IFERROR(IRR(B7987:G7987),"")</f>
        <v>0.31897459668156614</v>
      </c>
      <c r="J7987" s="2">
        <f>IFERROR(MIRR(B7987:G7987,Supuestos!$B$22,Supuestos!$B$22),"")</f>
        <v>0.23771413311124356</v>
      </c>
      <c r="K7987" s="6">
        <v>8460.91765703856</v>
      </c>
      <c r="L7987" s="6">
        <v>37663.224730998845</v>
      </c>
      <c r="M7987" s="6">
        <v>140284822.6296789</v>
      </c>
      <c r="N7987" s="6">
        <v>3415.6182147872946</v>
      </c>
      <c r="O7987" s="6">
        <v>107043099.60850322</v>
      </c>
    </row>
    <row r="7988">
      <c r="A7988">
        <v>7984</v>
      </c>
      <c r="B7988" s="6">
        <v>-185547671.420667</v>
      </c>
      <c r="C7988" s="6">
        <v>86004354.58872798</v>
      </c>
      <c r="D7988" s="6">
        <v>82859081.63814288</v>
      </c>
      <c r="E7988" s="6">
        <v>82372322.870767</v>
      </c>
      <c r="F7988" s="6">
        <v>69776069.95997159</v>
      </c>
      <c r="G7988" s="6">
        <v>139869779.00279492</v>
      </c>
      <c r="H7988" s="6">
        <f>NPV(Supuestos!$B$22,C7988:G7988)+B7988</f>
        <v>123208104.4665047</v>
      </c>
      <c r="I7988" s="2">
        <f>IFERROR(IRR(B7988:G7988),"")</f>
        <v>0.3764584747062775</v>
      </c>
      <c r="J7988" s="2">
        <f>IFERROR(MIRR(B7988:G7988,Supuestos!$B$22,Supuestos!$B$22),"")</f>
        <v>0.26222497122403876</v>
      </c>
      <c r="K7988" s="6">
        <v>8449.220213984712</v>
      </c>
      <c r="L7988" s="6">
        <v>42872.40204105904</v>
      </c>
      <c r="M7988" s="6">
        <v>156568602.14487535</v>
      </c>
      <c r="N7988" s="6">
        <v>3352.1522959073386</v>
      </c>
      <c r="O7988" s="6">
        <v>112332610.1750508</v>
      </c>
    </row>
    <row r="7989">
      <c r="A7989">
        <v>7985</v>
      </c>
      <c r="B7989" s="6">
        <v>-156200716.27886745</v>
      </c>
      <c r="C7989" s="6">
        <v>81974460.50815234</v>
      </c>
      <c r="D7989" s="6">
        <v>78003783.9743612</v>
      </c>
      <c r="E7989" s="6">
        <v>81230002.52224535</v>
      </c>
      <c r="F7989" s="6">
        <v>78509077.15564007</v>
      </c>
      <c r="G7989" s="6">
        <v>127777225.0613199</v>
      </c>
      <c r="H7989" s="6">
        <f>NPV(Supuestos!$B$22,C7989:G7989)+B7989</f>
        <v>143403184.9432183</v>
      </c>
      <c r="I7989" s="2">
        <f>IFERROR(IRR(B7989:G7989),"")</f>
        <v>0.45681058206619424</v>
      </c>
      <c r="J7989" s="2">
        <f>IFERROR(MIRR(B7989:G7989,Supuestos!$B$22,Supuestos!$B$22),"")</f>
        <v>0.29860700116556194</v>
      </c>
      <c r="K7989" s="6">
        <v>8459.66815347406</v>
      </c>
      <c r="L7989" s="6">
        <v>41741.913569020886</v>
      </c>
      <c r="M7989" s="6">
        <v>127950897.32807444</v>
      </c>
      <c r="N7989" s="6">
        <v>3322.0119221446416</v>
      </c>
      <c r="O7989" s="6">
        <v>107758761.65186618</v>
      </c>
    </row>
    <row r="7990">
      <c r="A7990">
        <v>7986</v>
      </c>
      <c r="B7990" s="6">
        <v>-163558416.69242173</v>
      </c>
      <c r="C7990" s="6">
        <v>59997826.50205657</v>
      </c>
      <c r="D7990" s="6">
        <v>52204059.68392035</v>
      </c>
      <c r="E7990" s="6">
        <v>65138668.36477115</v>
      </c>
      <c r="F7990" s="6">
        <v>56848763.775376365</v>
      </c>
      <c r="G7990" s="6">
        <v>86961064.8243409</v>
      </c>
      <c r="H7990" s="6">
        <f>NPV(Supuestos!$B$22,C7990:G7990)+B7990</f>
        <v>52031214.12185781</v>
      </c>
      <c r="I7990" s="2">
        <f>IFERROR(IRR(B7990:G7990),"")</f>
        <v>0.258399298729513</v>
      </c>
      <c r="J7990" s="2">
        <f>IFERROR(MIRR(B7990:G7990,Supuestos!$B$22,Supuestos!$B$22),"")</f>
        <v>0.204746977888834</v>
      </c>
      <c r="K7990" s="6">
        <v>7586.136525595435</v>
      </c>
      <c r="L7990" s="6">
        <v>42489.728107388415</v>
      </c>
      <c r="M7990" s="6">
        <v>137771786.42377546</v>
      </c>
      <c r="N7990" s="6">
        <v>3400.0405508714416</v>
      </c>
      <c r="O7990" s="6">
        <v>109422741.0167672</v>
      </c>
    </row>
    <row r="7991">
      <c r="A7991">
        <v>7987</v>
      </c>
      <c r="B7991" s="6">
        <v>-158404368.16501862</v>
      </c>
      <c r="C7991" s="6">
        <v>80151232.01611242</v>
      </c>
      <c r="D7991" s="6">
        <v>69820125.93536822</v>
      </c>
      <c r="E7991" s="6">
        <v>77003478.41324103</v>
      </c>
      <c r="F7991" s="6">
        <v>62149884.46912501</v>
      </c>
      <c r="G7991" s="6">
        <v>125105271.01385257</v>
      </c>
      <c r="H7991" s="6">
        <f>NPV(Supuestos!$B$22,C7991:G7991)+B7991</f>
        <v>119376682.75895849</v>
      </c>
      <c r="I7991" s="2">
        <f>IFERROR(IRR(B7991:G7991),"")</f>
        <v>0.4070849615762126</v>
      </c>
      <c r="J7991" s="2">
        <f>IFERROR(MIRR(B7991:G7991,Supuestos!$B$22,Supuestos!$B$22),"")</f>
        <v>0.27553371956648154</v>
      </c>
      <c r="K7991" s="6">
        <v>8335.532603572552</v>
      </c>
      <c r="L7991" s="6">
        <v>42759.46882378029</v>
      </c>
      <c r="M7991" s="6">
        <v>129890532.44565345</v>
      </c>
      <c r="N7991" s="6">
        <v>3477.178380421052</v>
      </c>
      <c r="O7991" s="6">
        <v>107888537.08318596</v>
      </c>
    </row>
    <row r="7992">
      <c r="A7992">
        <v>7988</v>
      </c>
      <c r="B7992" s="6">
        <v>-170462284.92267472</v>
      </c>
      <c r="C7992" s="6">
        <v>90806453.23859236</v>
      </c>
      <c r="D7992" s="6">
        <v>82657462.893461</v>
      </c>
      <c r="E7992" s="6">
        <v>79579626.30007055</v>
      </c>
      <c r="F7992" s="6">
        <v>94079988.40779431</v>
      </c>
      <c r="G7992" s="6">
        <v>134988402.55111384</v>
      </c>
      <c r="H7992" s="6">
        <f>NPV(Supuestos!$B$22,C7992:G7992)+B7992</f>
        <v>152320365.29326358</v>
      </c>
      <c r="I7992" s="2">
        <f>IFERROR(IRR(B7992:G7992),"")</f>
        <v>0.4497268422728042</v>
      </c>
      <c r="J7992" s="2">
        <f>IFERROR(MIRR(B7992:G7992,Supuestos!$B$22,Supuestos!$B$22),"")</f>
        <v>0.29527274380072854</v>
      </c>
      <c r="K7992" s="6">
        <v>8552.62471732665</v>
      </c>
      <c r="L7992" s="6">
        <v>42609.652272255844</v>
      </c>
      <c r="M7992" s="6">
        <v>141308335.7050436</v>
      </c>
      <c r="N7992" s="6">
        <v>3248.653702903539</v>
      </c>
      <c r="O7992" s="6">
        <v>110542766.3671831</v>
      </c>
    </row>
    <row r="7993">
      <c r="A7993">
        <v>7989</v>
      </c>
      <c r="B7993" s="6">
        <v>-173133675.08483842</v>
      </c>
      <c r="C7993" s="6">
        <v>45455890.270936295</v>
      </c>
      <c r="D7993" s="6">
        <v>57247166.163857475</v>
      </c>
      <c r="E7993" s="6">
        <v>54564192.11770378</v>
      </c>
      <c r="F7993" s="6">
        <v>42655826.60177934</v>
      </c>
      <c r="G7993" s="6">
        <v>94991757.31027947</v>
      </c>
      <c r="H7993" s="6">
        <f>NPV(Supuestos!$B$22,C7993:G7993)+B7993</f>
        <v>22210439.58144754</v>
      </c>
      <c r="I7993" s="2">
        <f>IFERROR(IRR(B7993:G7993),"")</f>
        <v>0.1875078206360108</v>
      </c>
      <c r="J7993" s="2">
        <f>IFERROR(MIRR(B7993:G7993,Supuestos!$B$22,Supuestos!$B$22),"")</f>
        <v>0.1678541491375698</v>
      </c>
      <c r="K7993" s="6">
        <v>8346.612204537774</v>
      </c>
      <c r="L7993" s="6">
        <v>35520.85660238275</v>
      </c>
      <c r="M7993" s="6">
        <v>149415369.8661917</v>
      </c>
      <c r="N7993" s="6">
        <v>3432.939270262917</v>
      </c>
      <c r="O7993" s="6">
        <v>114581464.66500032</v>
      </c>
    </row>
    <row r="7994">
      <c r="A7994">
        <v>7990</v>
      </c>
      <c r="B7994" s="6">
        <v>-173255120.74642456</v>
      </c>
      <c r="C7994" s="6">
        <v>89864720.59194782</v>
      </c>
      <c r="D7994" s="6">
        <v>75081773.32110432</v>
      </c>
      <c r="E7994" s="6">
        <v>95297733.23084486</v>
      </c>
      <c r="F7994" s="6">
        <v>70756423.39835535</v>
      </c>
      <c r="G7994" s="6">
        <v>112534226.26715179</v>
      </c>
      <c r="H7994" s="6">
        <f>NPV(Supuestos!$B$22,C7994:G7994)+B7994</f>
        <v>128010057.14976647</v>
      </c>
      <c r="I7994" s="2">
        <f>IFERROR(IRR(B7994:G7994),"")</f>
        <v>0.41114017110110174</v>
      </c>
      <c r="J7994" s="2">
        <f>IFERROR(MIRR(B7994:G7994,Supuestos!$B$22,Supuestos!$B$22),"")</f>
        <v>0.2733782354905583</v>
      </c>
      <c r="K7994" s="6">
        <v>9013.973641644057</v>
      </c>
      <c r="L7994" s="6">
        <v>38068.47158341618</v>
      </c>
      <c r="M7994" s="6">
        <v>145803264.7919774</v>
      </c>
      <c r="N7994" s="6">
        <v>3433.9190162097416</v>
      </c>
      <c r="O7994" s="6">
        <v>108094184.77767117</v>
      </c>
    </row>
    <row r="7995">
      <c r="A7995">
        <v>7991</v>
      </c>
      <c r="B7995" s="6">
        <v>-172407647.42362145</v>
      </c>
      <c r="C7995" s="6">
        <v>41149107.792682394</v>
      </c>
      <c r="D7995" s="6">
        <v>34814345.32588737</v>
      </c>
      <c r="E7995" s="6">
        <v>42581728.03350748</v>
      </c>
      <c r="F7995" s="6">
        <v>49221918.631555706</v>
      </c>
      <c r="G7995" s="6">
        <v>94664811.20623082</v>
      </c>
      <c r="H7995" s="6">
        <f>NPV(Supuestos!$B$22,C7995:G7995)+B7995</f>
        <v>-2472713.2529301196</v>
      </c>
      <c r="I7995" s="2">
        <f>IFERROR(IRR(B7995:G7995),"")</f>
        <v>0.13482147931316427</v>
      </c>
      <c r="J7995" s="2">
        <f>IFERROR(MIRR(B7995:G7995,Supuestos!$B$22,Supuestos!$B$22),"")</f>
        <v>0.13671104451322402</v>
      </c>
      <c r="K7995" s="6">
        <v>8318.739422438868</v>
      </c>
      <c r="L7995" s="6">
        <v>33246.199566824995</v>
      </c>
      <c r="M7995" s="6">
        <v>150282329.74499607</v>
      </c>
      <c r="N7995" s="6">
        <v>3380.901180766523</v>
      </c>
      <c r="O7995" s="6">
        <v>113371076.41682142</v>
      </c>
    </row>
    <row r="7996">
      <c r="A7996">
        <v>7992</v>
      </c>
      <c r="B7996" s="6">
        <v>-169088953.4956523</v>
      </c>
      <c r="C7996" s="6">
        <v>75167362.48478244</v>
      </c>
      <c r="D7996" s="6">
        <v>67466717.82560371</v>
      </c>
      <c r="E7996" s="6">
        <v>77762437.45520857</v>
      </c>
      <c r="F7996" s="6">
        <v>76457773.13660394</v>
      </c>
      <c r="G7996" s="6">
        <v>130346052.2692897</v>
      </c>
      <c r="H7996" s="6">
        <f>NPV(Supuestos!$B$22,C7996:G7996)+B7996</f>
        <v>114215002.91521585</v>
      </c>
      <c r="I7996" s="2">
        <f>IFERROR(IRR(B7996:G7996),"")</f>
        <v>0.37211996808796316</v>
      </c>
      <c r="J7996" s="2">
        <f>IFERROR(MIRR(B7996:G7996,Supuestos!$B$22,Supuestos!$B$22),"")</f>
        <v>0.26395709477908413</v>
      </c>
      <c r="K7996" s="6">
        <v>8769.932999504786</v>
      </c>
      <c r="L7996" s="6">
        <v>39595.31340722983</v>
      </c>
      <c r="M7996" s="6">
        <v>141309093.84158835</v>
      </c>
      <c r="N7996" s="6">
        <v>3562.348645956566</v>
      </c>
      <c r="O7996" s="6">
        <v>109644593.57806438</v>
      </c>
    </row>
    <row r="7997">
      <c r="A7997">
        <v>7993</v>
      </c>
      <c r="B7997" s="6">
        <v>-170507930.03747207</v>
      </c>
      <c r="C7997" s="6">
        <v>31708479.016872488</v>
      </c>
      <c r="D7997" s="6">
        <v>35059786.85767439</v>
      </c>
      <c r="E7997" s="6">
        <v>35405291.55071349</v>
      </c>
      <c r="F7997" s="6">
        <v>36132512.02550551</v>
      </c>
      <c r="G7997" s="6">
        <v>87230189.4090095</v>
      </c>
      <c r="H7997" s="6">
        <f>NPV(Supuestos!$B$22,C7997:G7997)+B7997</f>
        <v>-25120569.19053006</v>
      </c>
      <c r="I7997" s="2">
        <f>IFERROR(IRR(B7997:G7997),"")</f>
        <v>0.08557865447633106</v>
      </c>
      <c r="J7997" s="2">
        <f>IFERROR(MIRR(B7997:G7997,Supuestos!$B$22,Supuestos!$B$22),"")</f>
        <v>0.1042343822565952</v>
      </c>
      <c r="K7997" s="6">
        <v>7950.894049273108</v>
      </c>
      <c r="L7997" s="6">
        <v>34937.995081254296</v>
      </c>
      <c r="M7997" s="6">
        <v>148284866.26266584</v>
      </c>
      <c r="N7997" s="6">
        <v>3409.7173243140182</v>
      </c>
      <c r="O7997" s="6">
        <v>113498195.64119847</v>
      </c>
    </row>
    <row r="7998">
      <c r="A7998">
        <v>7994</v>
      </c>
      <c r="B7998" s="6">
        <v>-181175936.70309114</v>
      </c>
      <c r="C7998" s="6">
        <v>67968317.25953555</v>
      </c>
      <c r="D7998" s="6">
        <v>66303310.38534509</v>
      </c>
      <c r="E7998" s="6">
        <v>77272997.53504431</v>
      </c>
      <c r="F7998" s="6">
        <v>69655721.71773031</v>
      </c>
      <c r="G7998" s="6">
        <v>125555987.53418875</v>
      </c>
      <c r="H7998" s="6">
        <f>NPV(Supuestos!$B$22,C7998:G7998)+B7998</f>
        <v>88072335.48870379</v>
      </c>
      <c r="I7998" s="2">
        <f>IFERROR(IRR(B7998:G7998),"")</f>
        <v>0.3097699573570298</v>
      </c>
      <c r="J7998" s="2">
        <f>IFERROR(MIRR(B7998:G7998,Supuestos!$B$22,Supuestos!$B$22),"")</f>
        <v>0.23400049319993</v>
      </c>
      <c r="K7998" s="6">
        <v>8983.139367408172</v>
      </c>
      <c r="L7998" s="6">
        <v>38130.261394322166</v>
      </c>
      <c r="M7998" s="6">
        <v>153773580.52541918</v>
      </c>
      <c r="N7998" s="6">
        <v>3502.4063641515872</v>
      </c>
      <c r="O7998" s="6">
        <v>113688264.47740711</v>
      </c>
    </row>
    <row r="7999">
      <c r="A7999">
        <v>7995</v>
      </c>
      <c r="B7999" s="6">
        <v>-173882966.2550819</v>
      </c>
      <c r="C7999" s="6">
        <v>102032674.31369244</v>
      </c>
      <c r="D7999" s="6">
        <v>88246628.08987586</v>
      </c>
      <c r="E7999" s="6">
        <v>99643576.92424333</v>
      </c>
      <c r="F7999" s="6">
        <v>85396895.20346308</v>
      </c>
      <c r="G7999" s="6">
        <v>143050784.8110759</v>
      </c>
      <c r="H7999" s="6">
        <f>NPV(Supuestos!$B$22,C7999:G7999)+B7999</f>
        <v>175636783.0841964</v>
      </c>
      <c r="I7999" s="2">
        <f>IFERROR(IRR(B7999:G7999),"")</f>
        <v>0.4947072676115488</v>
      </c>
      <c r="J7999" s="2">
        <f>IFERROR(MIRR(B7999:G7999,Supuestos!$B$22,Supuestos!$B$22),"")</f>
        <v>0.31083427134606145</v>
      </c>
      <c r="K7999" s="6">
        <v>8427.482434064395</v>
      </c>
      <c r="L7999" s="6">
        <v>45821.68280216324</v>
      </c>
      <c r="M7999" s="6">
        <v>142990052.1019218</v>
      </c>
      <c r="N7999" s="6">
        <v>3312.9341690180204</v>
      </c>
      <c r="O7999" s="6">
        <v>108800043.90225218</v>
      </c>
    </row>
    <row r="8000">
      <c r="A8000">
        <v>7996</v>
      </c>
      <c r="B8000" s="6">
        <v>-163543370.1533438</v>
      </c>
      <c r="C8000" s="6">
        <v>58093418.70645204</v>
      </c>
      <c r="D8000" s="6">
        <v>61999567.0686041</v>
      </c>
      <c r="E8000" s="6">
        <v>59975409.96555799</v>
      </c>
      <c r="F8000" s="6">
        <v>51077513.932034016</v>
      </c>
      <c r="G8000" s="6">
        <v>107312683.06405696</v>
      </c>
      <c r="H8000" s="6">
        <f>NPV(Supuestos!$B$22,C8000:G8000)+B8000</f>
        <v>61580949.58874553</v>
      </c>
      <c r="I8000" s="2">
        <f>IFERROR(IRR(B8000:G8000),"")</f>
        <v>0.2757820320860228</v>
      </c>
      <c r="J8000" s="2">
        <f>IFERROR(MIRR(B8000:G8000,Supuestos!$B$22,Supuestos!$B$22),"")</f>
        <v>0.21524192908442807</v>
      </c>
      <c r="K8000" s="6">
        <v>7147.660588626156</v>
      </c>
      <c r="L8000" s="6">
        <v>46733.131312044075</v>
      </c>
      <c r="M8000" s="6">
        <v>136820765.28436872</v>
      </c>
      <c r="N8000" s="6">
        <v>3246.081640291959</v>
      </c>
      <c r="O8000" s="6">
        <v>107821009.9023187</v>
      </c>
    </row>
    <row r="8001">
      <c r="A8001">
        <v>7997</v>
      </c>
      <c r="B8001" s="6">
        <v>-193607815.6291151</v>
      </c>
      <c r="C8001" s="6">
        <v>41674299.650913924</v>
      </c>
      <c r="D8001" s="6">
        <v>53025618.76478715</v>
      </c>
      <c r="E8001" s="6">
        <v>50236223.99058342</v>
      </c>
      <c r="F8001" s="6">
        <v>64909448.15564629</v>
      </c>
      <c r="G8001" s="6">
        <v>98189433.56731981</v>
      </c>
      <c r="H8001" s="6">
        <f>NPV(Supuestos!$B$22,C8001:G8001)+B8001</f>
        <v>7086218.699224904</v>
      </c>
      <c r="I8001" s="2">
        <f>IFERROR(IRR(B8001:G8001),"")</f>
        <v>0.15321102509263568</v>
      </c>
      <c r="J8001" s="2">
        <f>IFERROR(MIRR(B8001:G8001,Supuestos!$B$22,Supuestos!$B$22),"")</f>
        <v>0.14822544561095952</v>
      </c>
      <c r="K8001" s="6">
        <v>7548.751387086669</v>
      </c>
      <c r="L8001" s="6">
        <v>41331.36844972644</v>
      </c>
      <c r="M8001" s="6">
        <v>168647797.6359101</v>
      </c>
      <c r="N8001" s="6">
        <v>3334.3024633824825</v>
      </c>
      <c r="O8001" s="6">
        <v>108149629.46605593</v>
      </c>
    </row>
    <row r="8002">
      <c r="A8002">
        <v>7998</v>
      </c>
      <c r="B8002" s="6">
        <v>-157597724.96647307</v>
      </c>
      <c r="C8002" s="6">
        <v>63117848.14293938</v>
      </c>
      <c r="D8002" s="6">
        <v>83944913.7208048</v>
      </c>
      <c r="E8002" s="6">
        <v>76628829.73563904</v>
      </c>
      <c r="F8002" s="6">
        <v>66031159.386911586</v>
      </c>
      <c r="G8002" s="6">
        <v>124651948.87933508</v>
      </c>
      <c r="H8002" s="6">
        <f>NPV(Supuestos!$B$22,C8002:G8002)+B8002</f>
        <v>117920034.53628223</v>
      </c>
      <c r="I8002" s="2">
        <f>IFERROR(IRR(B8002:G8002),"")</f>
        <v>0.39515065806124383</v>
      </c>
      <c r="J8002" s="2">
        <f>IFERROR(MIRR(B8002:G8002,Supuestos!$B$22,Supuestos!$B$22),"")</f>
        <v>0.2747493001009911</v>
      </c>
      <c r="K8002" s="6">
        <v>8715.664947136642</v>
      </c>
      <c r="L8002" s="6">
        <v>39358.72173535658</v>
      </c>
      <c r="M8002" s="6">
        <v>130154730.4550369</v>
      </c>
      <c r="N8002" s="6">
        <v>3539.770174305886</v>
      </c>
      <c r="O8002" s="6">
        <v>108310447.81389435</v>
      </c>
    </row>
    <row r="8003">
      <c r="A8003">
        <v>7999</v>
      </c>
      <c r="B8003" s="6">
        <v>-179400172.59522974</v>
      </c>
      <c r="C8003" s="6">
        <v>65300662.468656205</v>
      </c>
      <c r="D8003" s="6">
        <v>89159686.07678515</v>
      </c>
      <c r="E8003" s="6">
        <v>79510227.06324424</v>
      </c>
      <c r="F8003" s="6">
        <v>88750923.04407321</v>
      </c>
      <c r="G8003" s="6">
        <v>124310502.7622334</v>
      </c>
      <c r="H8003" s="6">
        <f>NPV(Supuestos!$B$22,C8003:G8003)+B8003</f>
        <v>117264382.9894621</v>
      </c>
      <c r="I8003" s="2">
        <f>IFERROR(IRR(B8003:G8003),"")</f>
        <v>0.36312573783608304</v>
      </c>
      <c r="J8003" s="2">
        <f>IFERROR(MIRR(B8003:G8003,Supuestos!$B$22,Supuestos!$B$22),"")</f>
        <v>0.26064676102922757</v>
      </c>
      <c r="K8003" s="6">
        <v>8853.012979527453</v>
      </c>
      <c r="L8003" s="6">
        <v>38361.572850399265</v>
      </c>
      <c r="M8003" s="6">
        <v>152230932.40645593</v>
      </c>
      <c r="N8003" s="6">
        <v>3382.838936150074</v>
      </c>
      <c r="O8003" s="6">
        <v>107230870.06139177</v>
      </c>
    </row>
    <row r="8004">
      <c r="A8004">
        <v>8000</v>
      </c>
      <c r="B8004" s="6">
        <v>-194617610.9394871</v>
      </c>
      <c r="C8004" s="6">
        <v>83801706.43623978</v>
      </c>
      <c r="D8004" s="6">
        <v>89898647.73070344</v>
      </c>
      <c r="E8004" s="6">
        <v>83635586.66609086</v>
      </c>
      <c r="F8004" s="6">
        <v>93364540.34663615</v>
      </c>
      <c r="G8004" s="6">
        <v>141134967.93804932</v>
      </c>
      <c r="H8004" s="6">
        <f>NPV(Supuestos!$B$22,C8004:G8004)+B8004</f>
        <v>133098769.62428145</v>
      </c>
      <c r="I8004" s="2">
        <f>IFERROR(IRR(B8004:G8004),"")</f>
        <v>0.3774452137407319</v>
      </c>
      <c r="J8004" s="2">
        <f>IFERROR(MIRR(B8004:G8004,Supuestos!$B$22,Supuestos!$B$22),"")</f>
        <v>0.2652258424543512</v>
      </c>
      <c r="K8004" s="6">
        <v>8747.848743429238</v>
      </c>
      <c r="L8004" s="6">
        <v>40670.29840147167</v>
      </c>
      <c r="M8004" s="6">
        <v>166155401.4381906</v>
      </c>
      <c r="N8004" s="6">
        <v>3182.3064596702657</v>
      </c>
      <c r="O8004" s="6">
        <v>110874604.82349473</v>
      </c>
    </row>
    <row r="8005">
      <c r="A8005">
        <v>8001</v>
      </c>
      <c r="B8005" s="6">
        <v>-153036007.69405958</v>
      </c>
      <c r="C8005" s="6">
        <v>16793098.466586832</v>
      </c>
      <c r="D8005" s="6">
        <v>17792616.377229713</v>
      </c>
      <c r="E8005" s="6">
        <v>26302679.435478058</v>
      </c>
      <c r="F8005" s="6">
        <v>33572603.274436995</v>
      </c>
      <c r="G8005" s="6">
        <v>67777648.0605185</v>
      </c>
      <c r="H8005" s="6">
        <f>NPV(Supuestos!$B$22,C8005:G8005)+B8005</f>
        <v>-51781556.792518206</v>
      </c>
      <c r="I8005" s="2">
        <f>IFERROR(IRR(B8005:G8005),"")</f>
        <v>0.01586036434990478</v>
      </c>
      <c r="J8005" s="2">
        <f>IFERROR(MIRR(B8005:G8005,Supuestos!$B$22,Supuestos!$B$22),"")</f>
        <v>0.049612394259356485</v>
      </c>
      <c r="K8005" s="6">
        <v>7168.837853700661</v>
      </c>
      <c r="L8005" s="6">
        <v>35111.21187712671</v>
      </c>
      <c r="M8005" s="6">
        <v>132899480.91053556</v>
      </c>
      <c r="N8005" s="6">
        <v>3362.504415617635</v>
      </c>
      <c r="O8005" s="6">
        <v>111025367.9947759</v>
      </c>
    </row>
    <row r="8006">
      <c r="A8006">
        <v>8002</v>
      </c>
      <c r="B8006" s="6">
        <v>-189176138.79985756</v>
      </c>
      <c r="C8006" s="6">
        <v>60790490.33108104</v>
      </c>
      <c r="D8006" s="6">
        <v>54624109.0587287</v>
      </c>
      <c r="E8006" s="6">
        <v>42887932.312169835</v>
      </c>
      <c r="F8006" s="6">
        <v>60984800.269870915</v>
      </c>
      <c r="G8006" s="6">
        <v>87519118.32013652</v>
      </c>
      <c r="H8006" s="6">
        <f>NPV(Supuestos!$B$22,C8006:G8006)+B8006</f>
        <v>16691048.657490008</v>
      </c>
      <c r="I8006" s="2">
        <f>IFERROR(IRR(B8006:G8006),"")</f>
        <v>0.1741935265301903</v>
      </c>
      <c r="J8006" s="2">
        <f>IFERROR(MIRR(B8006:G8006,Supuestos!$B$22,Supuestos!$B$22),"")</f>
        <v>0.15944194085166385</v>
      </c>
      <c r="K8006" s="6">
        <v>7764.742762655235</v>
      </c>
      <c r="L8006" s="6">
        <v>37606.16974329995</v>
      </c>
      <c r="M8006" s="6">
        <v>165815960.05221975</v>
      </c>
      <c r="N8006" s="6">
        <v>3304.521657060832</v>
      </c>
      <c r="O8006" s="6">
        <v>103840022.56266874</v>
      </c>
    </row>
    <row r="8007">
      <c r="A8007">
        <v>8003</v>
      </c>
      <c r="B8007" s="6">
        <v>-186068205.73871446</v>
      </c>
      <c r="C8007" s="6">
        <v>76246950.73856303</v>
      </c>
      <c r="D8007" s="6">
        <v>57039578.357197344</v>
      </c>
      <c r="E8007" s="6">
        <v>58901389.25258794</v>
      </c>
      <c r="F8007" s="6">
        <v>63944822.25572282</v>
      </c>
      <c r="G8007" s="6">
        <v>96381922.41795081</v>
      </c>
      <c r="H8007" s="6">
        <f>NPV(Supuestos!$B$22,C8007:G8007)+B8007</f>
        <v>52380166.18875531</v>
      </c>
      <c r="I8007" s="2">
        <f>IFERROR(IRR(B8007:G8007),"")</f>
        <v>0.2483790150545177</v>
      </c>
      <c r="J8007" s="2">
        <f>IFERROR(MIRR(B8007:G8007,Supuestos!$B$22,Supuestos!$B$22),"")</f>
        <v>0.1979792332188055</v>
      </c>
      <c r="K8007" s="6">
        <v>8315.330143535406</v>
      </c>
      <c r="L8007" s="6">
        <v>39582.67534165253</v>
      </c>
      <c r="M8007" s="6">
        <v>159736764.66429695</v>
      </c>
      <c r="N8007" s="6">
        <v>3370.6579593631127</v>
      </c>
      <c r="O8007" s="6">
        <v>118632702.00300612</v>
      </c>
    </row>
    <row r="8008">
      <c r="A8008">
        <v>8004</v>
      </c>
      <c r="B8008" s="6">
        <v>-168103658.00658986</v>
      </c>
      <c r="C8008" s="6">
        <v>68228563.08883591</v>
      </c>
      <c r="D8008" s="6">
        <v>40502622.71898695</v>
      </c>
      <c r="E8008" s="6">
        <v>51267467.59543551</v>
      </c>
      <c r="F8008" s="6">
        <v>65221461.8492705</v>
      </c>
      <c r="G8008" s="6">
        <v>110377349.45713195</v>
      </c>
      <c r="H8008" s="6">
        <f>NPV(Supuestos!$B$22,C8008:G8008)+B8008</f>
        <v>53458369.85820823</v>
      </c>
      <c r="I8008" s="2">
        <f>IFERROR(IRR(B8008:G8008),"")</f>
        <v>0.2540830890758896</v>
      </c>
      <c r="J8008" s="2">
        <f>IFERROR(MIRR(B8008:G8008,Supuestos!$B$22,Supuestos!$B$22),"")</f>
        <v>0.2047265591799392</v>
      </c>
      <c r="K8008" s="6">
        <v>8388.824216123396</v>
      </c>
      <c r="L8008" s="6">
        <v>36919.32184151753</v>
      </c>
      <c r="M8008" s="6">
        <v>143326881.9180318</v>
      </c>
      <c r="N8008" s="6">
        <v>3293.394525783757</v>
      </c>
      <c r="O8008" s="6">
        <v>112136735.53212546</v>
      </c>
    </row>
    <row r="8009">
      <c r="A8009">
        <v>8005</v>
      </c>
      <c r="B8009" s="6">
        <v>-160787395.84483573</v>
      </c>
      <c r="C8009" s="6">
        <v>65101473.58398633</v>
      </c>
      <c r="D8009" s="6">
        <v>71804265.3982145</v>
      </c>
      <c r="E8009" s="6">
        <v>77090130.85025086</v>
      </c>
      <c r="F8009" s="6">
        <v>61346959.42813903</v>
      </c>
      <c r="G8009" s="6">
        <v>119273152.04259028</v>
      </c>
      <c r="H8009" s="6">
        <f>NPV(Supuestos!$B$22,C8009:G8009)+B8009</f>
        <v>101872915.48876159</v>
      </c>
      <c r="I8009" s="2">
        <f>IFERROR(IRR(B8009:G8009),"")</f>
        <v>0.36038364625187763</v>
      </c>
      <c r="J8009" s="2">
        <f>IFERROR(MIRR(B8009:G8009,Supuestos!$B$22,Supuestos!$B$22),"")</f>
        <v>0.25757339812052193</v>
      </c>
      <c r="K8009" s="6">
        <v>9042.008824138436</v>
      </c>
      <c r="L8009" s="6">
        <v>35926.122299169736</v>
      </c>
      <c r="M8009" s="6">
        <v>134799850.65714216</v>
      </c>
      <c r="N8009" s="6">
        <v>3460.0139670073986</v>
      </c>
      <c r="O8009" s="6">
        <v>110118958.83634877</v>
      </c>
    </row>
    <row r="8010">
      <c r="A8010">
        <v>8006</v>
      </c>
      <c r="B8010" s="6">
        <v>-165758011.8661321</v>
      </c>
      <c r="C8010" s="6">
        <v>79716673.30183953</v>
      </c>
      <c r="D8010" s="6">
        <v>82361864.24192582</v>
      </c>
      <c r="E8010" s="6">
        <v>69452011.46949498</v>
      </c>
      <c r="F8010" s="6">
        <v>87014736.078557</v>
      </c>
      <c r="G8010" s="6">
        <v>133335440.91936748</v>
      </c>
      <c r="H8010" s="6">
        <f>NPV(Supuestos!$B$22,C8010:G8010)+B8010</f>
        <v>135191763.07708085</v>
      </c>
      <c r="I8010" s="2">
        <f>IFERROR(IRR(B8010:G8010),"")</f>
        <v>0.419924243283582</v>
      </c>
      <c r="J8010" s="2">
        <f>IFERROR(MIRR(B8010:G8010,Supuestos!$B$22,Supuestos!$B$22),"")</f>
        <v>0.2844250000848705</v>
      </c>
      <c r="K8010" s="6">
        <v>8939.14715768208</v>
      </c>
      <c r="L8010" s="6">
        <v>39494.77496915667</v>
      </c>
      <c r="M8010" s="6">
        <v>137514043.4334257</v>
      </c>
      <c r="N8010" s="6">
        <v>3426.6298146918416</v>
      </c>
      <c r="O8010" s="6">
        <v>111295912.00761388</v>
      </c>
    </row>
    <row r="8011">
      <c r="A8011">
        <v>8007</v>
      </c>
      <c r="B8011" s="6">
        <v>-173084449.47226933</v>
      </c>
      <c r="C8011" s="6">
        <v>42689289.28872118</v>
      </c>
      <c r="D8011" s="6">
        <v>44124026.440731645</v>
      </c>
      <c r="E8011" s="6">
        <v>43472875.27076574</v>
      </c>
      <c r="F8011" s="6">
        <v>47274688.181582235</v>
      </c>
      <c r="G8011" s="6">
        <v>88140321.07462107</v>
      </c>
      <c r="H8011" s="6">
        <f>NPV(Supuestos!$B$22,C8011:G8011)+B8011</f>
        <v>1424984.9484263659</v>
      </c>
      <c r="I8011" s="2">
        <f>IFERROR(IRR(B8011:G8011),"")</f>
        <v>0.14306041190822366</v>
      </c>
      <c r="J8011" s="2">
        <f>IFERROR(MIRR(B8011:G8011,Supuestos!$B$22,Supuestos!$B$22),"")</f>
        <v>0.14187094732821226</v>
      </c>
      <c r="K8011" s="6">
        <v>7292.733675802004</v>
      </c>
      <c r="L8011" s="6">
        <v>42006.13803473912</v>
      </c>
      <c r="M8011" s="6">
        <v>148577283.27736297</v>
      </c>
      <c r="N8011" s="6">
        <v>3376.736046653241</v>
      </c>
      <c r="O8011" s="6">
        <v>112622021.54177535</v>
      </c>
    </row>
    <row r="8012">
      <c r="A8012">
        <v>8008</v>
      </c>
      <c r="B8012" s="6">
        <v>-171804728.432137</v>
      </c>
      <c r="C8012" s="6">
        <v>59309041.453458466</v>
      </c>
      <c r="D8012" s="6">
        <v>44428974.01322746</v>
      </c>
      <c r="E8012" s="6">
        <v>47554362.51404614</v>
      </c>
      <c r="F8012" s="6">
        <v>53681908.418053195</v>
      </c>
      <c r="G8012" s="6">
        <v>86561519.67756455</v>
      </c>
      <c r="H8012" s="6">
        <f>NPV(Supuestos!$B$22,C8012:G8012)+B8012</f>
        <v>23246579.60740699</v>
      </c>
      <c r="I8012" s="2">
        <f>IFERROR(IRR(B8012:G8012),"")</f>
        <v>0.19165061711376477</v>
      </c>
      <c r="J8012" s="2">
        <f>IFERROR(MIRR(B8012:G8012,Supuestos!$B$22,Supuestos!$B$22),"")</f>
        <v>0.16930444948911583</v>
      </c>
      <c r="K8012" s="6">
        <v>8331.565538068695</v>
      </c>
      <c r="L8012" s="6">
        <v>36580.748225873846</v>
      </c>
      <c r="M8012" s="6">
        <v>147422736.33010036</v>
      </c>
      <c r="N8012" s="6">
        <v>3470.00940280656</v>
      </c>
      <c r="O8012" s="6">
        <v>117544380.79319961</v>
      </c>
    </row>
    <row r="8013">
      <c r="A8013">
        <v>8009</v>
      </c>
      <c r="B8013" s="6">
        <v>-156330316.1250567</v>
      </c>
      <c r="C8013" s="6">
        <v>64607595.94961714</v>
      </c>
      <c r="D8013" s="6">
        <v>51527554.66309236</v>
      </c>
      <c r="E8013" s="6">
        <v>68106045.33920479</v>
      </c>
      <c r="F8013" s="6">
        <v>53781434.72551147</v>
      </c>
      <c r="G8013" s="6">
        <v>114922683.5384697</v>
      </c>
      <c r="H8013" s="6">
        <f>NPV(Supuestos!$B$22,C8013:G8013)+B8013</f>
        <v>77491601.91883169</v>
      </c>
      <c r="I8013" s="2">
        <f>IFERROR(IRR(B8013:G8013),"")</f>
        <v>0.3142501072760138</v>
      </c>
      <c r="J8013" s="2">
        <f>IFERROR(MIRR(B8013:G8013,Supuestos!$B$22,Supuestos!$B$22),"")</f>
        <v>0.2355867825096034</v>
      </c>
      <c r="K8013" s="6">
        <v>8521.921383509207</v>
      </c>
      <c r="L8013" s="6">
        <v>39495.94469979392</v>
      </c>
      <c r="M8013" s="6">
        <v>129403809.26913105</v>
      </c>
      <c r="N8013" s="6">
        <v>3584.2814854035773</v>
      </c>
      <c r="O8013" s="6">
        <v>113777077.76812266</v>
      </c>
    </row>
    <row r="8014">
      <c r="A8014">
        <v>8010</v>
      </c>
      <c r="B8014" s="6">
        <v>-177207463.56837648</v>
      </c>
      <c r="C8014" s="6">
        <v>45545804.376028724</v>
      </c>
      <c r="D8014" s="6">
        <v>66937441.053415135</v>
      </c>
      <c r="E8014" s="6">
        <v>63432854.961110726</v>
      </c>
      <c r="F8014" s="6">
        <v>50749622.54065088</v>
      </c>
      <c r="G8014" s="6">
        <v>111731392.02980919</v>
      </c>
      <c r="H8014" s="6">
        <f>NPV(Supuestos!$B$22,C8014:G8014)+B8014</f>
        <v>45144188.46610311</v>
      </c>
      <c r="I8014" s="2">
        <f>IFERROR(IRR(B8014:G8014),"")</f>
        <v>0.23003203395139252</v>
      </c>
      <c r="J8014" s="2">
        <f>IFERROR(MIRR(B8014:G8014,Supuestos!$B$22,Supuestos!$B$22),"")</f>
        <v>0.19293428815368663</v>
      </c>
      <c r="K8014" s="6">
        <v>7631.699370019763</v>
      </c>
      <c r="L8014" s="6">
        <v>43746.771200033654</v>
      </c>
      <c r="M8014" s="6">
        <v>150498487.07176083</v>
      </c>
      <c r="N8014" s="6">
        <v>3484.437064050386</v>
      </c>
      <c r="O8014" s="6">
        <v>110406353.62082213</v>
      </c>
    </row>
    <row r="8015">
      <c r="A8015">
        <v>8011</v>
      </c>
      <c r="B8015" s="6">
        <v>-158294947.71885508</v>
      </c>
      <c r="C8015" s="6">
        <v>49488630.28124187</v>
      </c>
      <c r="D8015" s="6">
        <v>70829419.74318123</v>
      </c>
      <c r="E8015" s="6">
        <v>49525856.49789882</v>
      </c>
      <c r="F8015" s="6">
        <v>73130083.09695837</v>
      </c>
      <c r="G8015" s="6">
        <v>123745218.12053752</v>
      </c>
      <c r="H8015" s="6">
        <f>NPV(Supuestos!$B$22,C8015:G8015)+B8015</f>
        <v>80613881.0199077</v>
      </c>
      <c r="I8015" s="2">
        <f>IFERROR(IRR(B8015:G8015),"")</f>
        <v>0.30910180876468624</v>
      </c>
      <c r="J8015" s="2">
        <f>IFERROR(MIRR(B8015:G8015,Supuestos!$B$22,Supuestos!$B$22),"")</f>
        <v>0.23782109708036514</v>
      </c>
      <c r="K8015" s="6">
        <v>8225.487714372093</v>
      </c>
      <c r="L8015" s="6">
        <v>39394.20734556312</v>
      </c>
      <c r="M8015" s="6">
        <v>132372022.23578659</v>
      </c>
      <c r="N8015" s="6">
        <v>3352.4830379523337</v>
      </c>
      <c r="O8015" s="6">
        <v>112569435.95869255</v>
      </c>
    </row>
    <row r="8016">
      <c r="A8016">
        <v>8012</v>
      </c>
      <c r="B8016" s="6">
        <v>-181361823.60913432</v>
      </c>
      <c r="C8016" s="6">
        <v>49838169.85158513</v>
      </c>
      <c r="D8016" s="6">
        <v>55685329.336301066</v>
      </c>
      <c r="E8016" s="6">
        <v>54370050.6238929</v>
      </c>
      <c r="F8016" s="6">
        <v>62646386.41167705</v>
      </c>
      <c r="G8016" s="6">
        <v>92239247.90827608</v>
      </c>
      <c r="H8016" s="6">
        <f>NPV(Supuestos!$B$22,C8016:G8016)+B8016</f>
        <v>26900022.315721937</v>
      </c>
      <c r="I8016" s="2">
        <f>IFERROR(IRR(B8016:G8016),"")</f>
        <v>0.1944800381320426</v>
      </c>
      <c r="J8016" s="2">
        <f>IFERROR(MIRR(B8016:G8016,Supuestos!$B$22,Supuestos!$B$22),"")</f>
        <v>0.17197303435797906</v>
      </c>
      <c r="K8016" s="6">
        <v>8355.814526297396</v>
      </c>
      <c r="L8016" s="6">
        <v>36788.54580530268</v>
      </c>
      <c r="M8016" s="6">
        <v>156769962.3738299</v>
      </c>
      <c r="N8016" s="6">
        <v>3476.693198954066</v>
      </c>
      <c r="O8016" s="6">
        <v>109872860.54900129</v>
      </c>
    </row>
    <row r="8017">
      <c r="A8017">
        <v>8013</v>
      </c>
      <c r="B8017" s="6">
        <v>-153203446.41238746</v>
      </c>
      <c r="C8017" s="6">
        <v>46743192.77477519</v>
      </c>
      <c r="D8017" s="6">
        <v>78782957.58077358</v>
      </c>
      <c r="E8017" s="6">
        <v>74073260.59258595</v>
      </c>
      <c r="F8017" s="6">
        <v>81077512.70367248</v>
      </c>
      <c r="G8017" s="6">
        <v>105995733.433364</v>
      </c>
      <c r="H8017" s="6">
        <f>NPV(Supuestos!$B$22,C8017:G8017)+B8017</f>
        <v>101472881.64590365</v>
      </c>
      <c r="I8017" s="2">
        <f>IFERROR(IRR(B8017:G8017),"")</f>
        <v>0.3589906561824911</v>
      </c>
      <c r="J8017" s="2">
        <f>IFERROR(MIRR(B8017:G8017,Supuestos!$B$22,Supuestos!$B$22),"")</f>
        <v>0.26196950423930443</v>
      </c>
      <c r="K8017" s="6">
        <v>7875.131286377547</v>
      </c>
      <c r="L8017" s="6">
        <v>44154.22734293045</v>
      </c>
      <c r="M8017" s="6">
        <v>125385819.43845639</v>
      </c>
      <c r="N8017" s="6">
        <v>3366.5949600438275</v>
      </c>
      <c r="O8017" s="6">
        <v>109616992.46555944</v>
      </c>
    </row>
    <row r="8018">
      <c r="A8018">
        <v>8014</v>
      </c>
      <c r="B8018" s="6">
        <v>-178837448.90825713</v>
      </c>
      <c r="C8018" s="6">
        <v>42709901.77492799</v>
      </c>
      <c r="D8018" s="6">
        <v>31262755.56189021</v>
      </c>
      <c r="E8018" s="6">
        <v>40316273.30370675</v>
      </c>
      <c r="F8018" s="6">
        <v>48541255.62348078</v>
      </c>
      <c r="G8018" s="6">
        <v>94133308.16662402</v>
      </c>
      <c r="H8018" s="6">
        <f>NPV(Supuestos!$B$22,C8018:G8018)+B8018</f>
        <v>-12474400.787384503</v>
      </c>
      <c r="I8018" s="2">
        <f>IFERROR(IRR(B8018:G8018),"")</f>
        <v>0.11446911395643239</v>
      </c>
      <c r="J8018" s="2">
        <f>IFERROR(MIRR(B8018:G8018,Supuestos!$B$22,Supuestos!$B$22),"")</f>
        <v>0.12363312002134763</v>
      </c>
      <c r="K8018" s="6">
        <v>7589.688868163571</v>
      </c>
      <c r="L8018" s="6">
        <v>39658.840877579525</v>
      </c>
      <c r="M8018" s="6">
        <v>154757587.85763028</v>
      </c>
      <c r="N8018" s="6">
        <v>3370.741943580409</v>
      </c>
      <c r="O8018" s="6">
        <v>116801906.22180851</v>
      </c>
    </row>
    <row r="8019">
      <c r="A8019">
        <v>8015</v>
      </c>
      <c r="B8019" s="6">
        <v>-179113394.80294257</v>
      </c>
      <c r="C8019" s="6">
        <v>81162142.11219802</v>
      </c>
      <c r="D8019" s="6">
        <v>84618443.52687772</v>
      </c>
      <c r="E8019" s="6">
        <v>92117963.9635525</v>
      </c>
      <c r="F8019" s="6">
        <v>90194328.08222356</v>
      </c>
      <c r="G8019" s="6">
        <v>130286851.45447892</v>
      </c>
      <c r="H8019" s="6">
        <f>NPV(Supuestos!$B$22,C8019:G8019)+B8019</f>
        <v>140438803.92023653</v>
      </c>
      <c r="I8019" s="2">
        <f>IFERROR(IRR(B8019:G8019),"")</f>
        <v>0.4102182548193651</v>
      </c>
      <c r="J8019" s="2">
        <f>IFERROR(MIRR(B8019:G8019,Supuestos!$B$22,Supuestos!$B$22),"")</f>
        <v>0.2799340723137893</v>
      </c>
      <c r="K8019" s="6">
        <v>8992.0417146402</v>
      </c>
      <c r="L8019" s="6">
        <v>38928.575868140615</v>
      </c>
      <c r="M8019" s="6">
        <v>151109604.55511406</v>
      </c>
      <c r="N8019" s="6">
        <v>3325.3434306010604</v>
      </c>
      <c r="O8019" s="6">
        <v>112017553.66699909</v>
      </c>
    </row>
    <row r="8020">
      <c r="A8020">
        <v>8016</v>
      </c>
      <c r="B8020" s="6">
        <v>-165777826.42044708</v>
      </c>
      <c r="C8020" s="6">
        <v>55732803.931506336</v>
      </c>
      <c r="D8020" s="6">
        <v>41296066.2938727</v>
      </c>
      <c r="E8020" s="6">
        <v>48815835.6829133</v>
      </c>
      <c r="F8020" s="6">
        <v>43172083.072231874</v>
      </c>
      <c r="G8020" s="6">
        <v>96382848.15647504</v>
      </c>
      <c r="H8020" s="6">
        <f>NPV(Supuestos!$B$22,C8020:G8020)+B8020</f>
        <v>23455448.807409786</v>
      </c>
      <c r="I8020" s="2">
        <f>IFERROR(IRR(B8020:G8020),"")</f>
        <v>0.19275149647027875</v>
      </c>
      <c r="J8020" s="2">
        <f>IFERROR(MIRR(B8020:G8020,Supuestos!$B$22,Supuestos!$B$22),"")</f>
        <v>0.17057451403510138</v>
      </c>
      <c r="K8020" s="6">
        <v>7969.338656129729</v>
      </c>
      <c r="L8020" s="6">
        <v>38075.93623991992</v>
      </c>
      <c r="M8020" s="6">
        <v>141502623.9768371</v>
      </c>
      <c r="N8020" s="6">
        <v>3349.370451302578</v>
      </c>
      <c r="O8020" s="6">
        <v>115343822.87937714</v>
      </c>
    </row>
    <row r="8021">
      <c r="A8021">
        <v>8017</v>
      </c>
      <c r="B8021" s="6">
        <v>-161951807.82335746</v>
      </c>
      <c r="C8021" s="6">
        <v>76663651.10334095</v>
      </c>
      <c r="D8021" s="6">
        <v>85820999.0262515</v>
      </c>
      <c r="E8021" s="6">
        <v>94016666.91977489</v>
      </c>
      <c r="F8021" s="6">
        <v>99617474.49741843</v>
      </c>
      <c r="G8021" s="6">
        <v>120631999.35454</v>
      </c>
      <c r="H8021" s="6">
        <f>NPV(Supuestos!$B$22,C8021:G8021)+B8021</f>
        <v>156426075.479812</v>
      </c>
      <c r="I8021" s="2">
        <f>IFERROR(IRR(B8021:G8021),"")</f>
        <v>0.4641517007325289</v>
      </c>
      <c r="J8021" s="2">
        <f>IFERROR(MIRR(B8021:G8021,Supuestos!$B$22,Supuestos!$B$22),"")</f>
        <v>0.3050173016285258</v>
      </c>
      <c r="K8021" s="6">
        <v>8503.657197926403</v>
      </c>
      <c r="L8021" s="6">
        <v>43524.66336001944</v>
      </c>
      <c r="M8021" s="6">
        <v>132342302.47385722</v>
      </c>
      <c r="N8021" s="6">
        <v>3416.62252911677</v>
      </c>
      <c r="O8021" s="6">
        <v>104843083.06867945</v>
      </c>
    </row>
    <row r="8022">
      <c r="A8022">
        <v>8018</v>
      </c>
      <c r="B8022" s="6">
        <v>-175484691.39614522</v>
      </c>
      <c r="C8022" s="6">
        <v>79141701.87873027</v>
      </c>
      <c r="D8022" s="6">
        <v>82732228.02853188</v>
      </c>
      <c r="E8022" s="6">
        <v>74115371.3172282</v>
      </c>
      <c r="F8022" s="6">
        <v>76596091.89154015</v>
      </c>
      <c r="G8022" s="6">
        <v>124780547.50747542</v>
      </c>
      <c r="H8022" s="6">
        <f>NPV(Supuestos!$B$22,C8022:G8022)+B8022</f>
        <v>117781523.31899302</v>
      </c>
      <c r="I8022" s="2">
        <f>IFERROR(IRR(B8022:G8022),"")</f>
        <v>0.3786164953046837</v>
      </c>
      <c r="J8022" s="2">
        <f>IFERROR(MIRR(B8022:G8022,Supuestos!$B$22,Supuestos!$B$22),"")</f>
        <v>0.2633084783694426</v>
      </c>
      <c r="K8022" s="6">
        <v>8476.538236092703</v>
      </c>
      <c r="L8022" s="6">
        <v>41663.01273601031</v>
      </c>
      <c r="M8022" s="6">
        <v>147232041.75713652</v>
      </c>
      <c r="N8022" s="6">
        <v>3482.463604429116</v>
      </c>
      <c r="O8022" s="6">
        <v>108857116.4579645</v>
      </c>
    </row>
    <row r="8023">
      <c r="A8023">
        <v>8019</v>
      </c>
      <c r="B8023" s="6">
        <v>-154655347.54188928</v>
      </c>
      <c r="C8023" s="6">
        <v>51060503.889682665</v>
      </c>
      <c r="D8023" s="6">
        <v>55278894.67016846</v>
      </c>
      <c r="E8023" s="6">
        <v>53415836.41712932</v>
      </c>
      <c r="F8023" s="6">
        <v>64873320.92125718</v>
      </c>
      <c r="G8023" s="6">
        <v>91768267.98323834</v>
      </c>
      <c r="H8023" s="6">
        <f>NPV(Supuestos!$B$22,C8023:G8023)+B8023</f>
        <v>54795827.3229593</v>
      </c>
      <c r="I8023" s="2">
        <f>IFERROR(IRR(B8023:G8023),"")</f>
        <v>0.2658931212118886</v>
      </c>
      <c r="J8023" s="2">
        <f>IFERROR(MIRR(B8023:G8023,Supuestos!$B$22,Supuestos!$B$22),"")</f>
        <v>0.21129081271391414</v>
      </c>
      <c r="K8023" s="6">
        <v>8240.192424944511</v>
      </c>
      <c r="L8023" s="6">
        <v>37141.148144663035</v>
      </c>
      <c r="M8023" s="6">
        <v>130171330.93425775</v>
      </c>
      <c r="N8023" s="6">
        <v>3389.700039072583</v>
      </c>
      <c r="O8023" s="6">
        <v>109250083.70262845</v>
      </c>
    </row>
    <row r="8024">
      <c r="A8024">
        <v>8020</v>
      </c>
      <c r="B8024" s="6">
        <v>-167906942.4052277</v>
      </c>
      <c r="C8024" s="6">
        <v>29484525.856702674</v>
      </c>
      <c r="D8024" s="6">
        <v>27068792.76692855</v>
      </c>
      <c r="E8024" s="6">
        <v>28192288.058204666</v>
      </c>
      <c r="F8024" s="6">
        <v>34390584.18923557</v>
      </c>
      <c r="G8024" s="6">
        <v>84832376.86501133</v>
      </c>
      <c r="H8024" s="6">
        <f>NPV(Supuestos!$B$22,C8024:G8024)+B8024</f>
        <v>-37764509.855253</v>
      </c>
      <c r="I8024" s="2">
        <f>IFERROR(IRR(B8024:G8024),"")</f>
        <v>0.0568835629010137</v>
      </c>
      <c r="J8024" s="2">
        <f>IFERROR(MIRR(B8024:G8024,Supuestos!$B$22,Supuestos!$B$22),"")</f>
        <v>0.08336525913187298</v>
      </c>
      <c r="K8024" s="6">
        <v>7596.639888658656</v>
      </c>
      <c r="L8024" s="6">
        <v>35570.52037311601</v>
      </c>
      <c r="M8024" s="6">
        <v>146289627.691087</v>
      </c>
      <c r="N8024" s="6">
        <v>3282.449743555238</v>
      </c>
      <c r="O8024" s="6">
        <v>114685258.7150238</v>
      </c>
    </row>
    <row r="8025">
      <c r="A8025">
        <v>8021</v>
      </c>
      <c r="B8025" s="6">
        <v>-182367546.76737583</v>
      </c>
      <c r="C8025" s="6">
        <v>39252646.31844299</v>
      </c>
      <c r="D8025" s="6">
        <v>45439215.453677386</v>
      </c>
      <c r="E8025" s="6">
        <v>48284452.88422182</v>
      </c>
      <c r="F8025" s="6">
        <v>46180618.54770912</v>
      </c>
      <c r="G8025" s="6">
        <v>89433918.67829819</v>
      </c>
      <c r="H8025" s="6">
        <f>NPV(Supuestos!$B$22,C8025:G8025)+B8025</f>
        <v>-6588961.359719649</v>
      </c>
      <c r="I8025" s="2">
        <f>IFERROR(IRR(B8025:G8025),"")</f>
        <v>0.1265746778359966</v>
      </c>
      <c r="J8025" s="2">
        <f>IFERROR(MIRR(B8025:G8025,Supuestos!$B$22,Supuestos!$B$22),"")</f>
        <v>0.1316406335452509</v>
      </c>
      <c r="K8025" s="6">
        <v>7664.432379454732</v>
      </c>
      <c r="L8025" s="6">
        <v>37503.892970315814</v>
      </c>
      <c r="M8025" s="6">
        <v>159371862.63639238</v>
      </c>
      <c r="N8025" s="6">
        <v>3314.7210634623966</v>
      </c>
      <c r="O8025" s="6">
        <v>108167608.70716839</v>
      </c>
    </row>
    <row r="8026">
      <c r="A8026">
        <v>8022</v>
      </c>
      <c r="B8026" s="6">
        <v>-187188676.98694223</v>
      </c>
      <c r="C8026" s="6">
        <v>45578026.89955428</v>
      </c>
      <c r="D8026" s="6">
        <v>61680787.61020082</v>
      </c>
      <c r="E8026" s="6">
        <v>46596229.74786324</v>
      </c>
      <c r="F8026" s="6">
        <v>69613382.14189157</v>
      </c>
      <c r="G8026" s="6">
        <v>100521502.52223063</v>
      </c>
      <c r="H8026" s="6">
        <f>NPV(Supuestos!$B$22,C8026:G8026)+B8026</f>
        <v>25128968.51394023</v>
      </c>
      <c r="I8026" s="2">
        <f>IFERROR(IRR(B8026:G8026),"")</f>
        <v>0.18820895223836556</v>
      </c>
      <c r="J8026" s="2">
        <f>IFERROR(MIRR(B8026:G8026,Supuestos!$B$22,Supuestos!$B$22),"")</f>
        <v>0.16908517753774088</v>
      </c>
      <c r="K8026" s="6">
        <v>7769.295560703506</v>
      </c>
      <c r="L8026" s="6">
        <v>41705.61852346684</v>
      </c>
      <c r="M8026" s="6">
        <v>161266814.83888105</v>
      </c>
      <c r="N8026" s="6">
        <v>3351.9816029816866</v>
      </c>
      <c r="O8026" s="6">
        <v>113995090.32869692</v>
      </c>
    </row>
    <row r="8027">
      <c r="A8027">
        <v>8023</v>
      </c>
      <c r="B8027" s="6">
        <v>-187744963.0530293</v>
      </c>
      <c r="C8027" s="6">
        <v>63479289.92656941</v>
      </c>
      <c r="D8027" s="6">
        <v>55105124.5502005</v>
      </c>
      <c r="E8027" s="6">
        <v>74279125.52961299</v>
      </c>
      <c r="F8027" s="6">
        <v>74087481.91217695</v>
      </c>
      <c r="G8027" s="6">
        <v>95876499.02954249</v>
      </c>
      <c r="H8027" s="6">
        <f>NPV(Supuestos!$B$22,C8027:G8027)+B8027</f>
        <v>54137508.66111889</v>
      </c>
      <c r="I8027" s="2">
        <f>IFERROR(IRR(B8027:G8027),"")</f>
        <v>0.2454157862150209</v>
      </c>
      <c r="J8027" s="2">
        <f>IFERROR(MIRR(B8027:G8027,Supuestos!$B$22,Supuestos!$B$22),"")</f>
        <v>0.19925647520208023</v>
      </c>
      <c r="K8027" s="6">
        <v>7780.919734429561</v>
      </c>
      <c r="L8027" s="6">
        <v>43266.504466110775</v>
      </c>
      <c r="M8027" s="6">
        <v>160812707.1778176</v>
      </c>
      <c r="N8027" s="6">
        <v>3393.7566813702383</v>
      </c>
      <c r="O8027" s="6">
        <v>112403058.504342</v>
      </c>
    </row>
    <row r="8028">
      <c r="A8028">
        <v>8024</v>
      </c>
      <c r="B8028" s="6">
        <v>-187799678.81896514</v>
      </c>
      <c r="C8028" s="6">
        <v>62535326.54367668</v>
      </c>
      <c r="D8028" s="6">
        <v>42976030.06922284</v>
      </c>
      <c r="E8028" s="6">
        <v>56262529.118653394</v>
      </c>
      <c r="F8028" s="6">
        <v>63203487.254559375</v>
      </c>
      <c r="G8028" s="6">
        <v>102481052.12011185</v>
      </c>
      <c r="H8028" s="6">
        <f>NPV(Supuestos!$B$22,C8028:G8028)+B8028</f>
        <v>28747120.43241278</v>
      </c>
      <c r="I8028" s="2">
        <f>IFERROR(IRR(B8028:G8028),"")</f>
        <v>0.1964114150468094</v>
      </c>
      <c r="J8028" s="2">
        <f>IFERROR(MIRR(B8028:G8028,Supuestos!$B$22,Supuestos!$B$22),"")</f>
        <v>0.17294118585593266</v>
      </c>
      <c r="K8028" s="6">
        <v>8334.189451020855</v>
      </c>
      <c r="L8028" s="6">
        <v>36961.513939813995</v>
      </c>
      <c r="M8028" s="6">
        <v>163156138.0532885</v>
      </c>
      <c r="N8028" s="6">
        <v>3477.3150979851684</v>
      </c>
      <c r="O8028" s="6">
        <v>110617959.8120296</v>
      </c>
    </row>
    <row r="8029">
      <c r="A8029">
        <v>8025</v>
      </c>
      <c r="B8029" s="6">
        <v>-170233654.67065597</v>
      </c>
      <c r="C8029" s="6">
        <v>43575660.84304209</v>
      </c>
      <c r="D8029" s="6">
        <v>43875866.936088935</v>
      </c>
      <c r="E8029" s="6">
        <v>48416231.78130582</v>
      </c>
      <c r="F8029" s="6">
        <v>26933858.051685225</v>
      </c>
      <c r="G8029" s="6">
        <v>83728428.97529297</v>
      </c>
      <c r="H8029" s="6">
        <f>NPV(Supuestos!$B$22,C8029:G8029)+B8029</f>
        <v>-6135830.036495693</v>
      </c>
      <c r="I8029" s="2">
        <f>IFERROR(IRR(B8029:G8029),"")</f>
        <v>0.12599516114381037</v>
      </c>
      <c r="J8029" s="2">
        <f>IFERROR(MIRR(B8029:G8029,Supuestos!$B$22,Supuestos!$B$22),"")</f>
        <v>0.13166095388569388</v>
      </c>
      <c r="K8029" s="6">
        <v>7301.758415393629</v>
      </c>
      <c r="L8029" s="6">
        <v>39975.96169600653</v>
      </c>
      <c r="M8029" s="6">
        <v>146882069.49247444</v>
      </c>
      <c r="N8029" s="6">
        <v>3451.923054394623</v>
      </c>
      <c r="O8029" s="6">
        <v>108039971.79379684</v>
      </c>
    </row>
    <row r="8030">
      <c r="A8030">
        <v>8026</v>
      </c>
      <c r="B8030" s="6">
        <v>-183895561.32403952</v>
      </c>
      <c r="C8030" s="6">
        <v>60526799.15221125</v>
      </c>
      <c r="D8030" s="6">
        <v>85827470.20682168</v>
      </c>
      <c r="E8030" s="6">
        <v>62891631.39741032</v>
      </c>
      <c r="F8030" s="6">
        <v>65402279.250232756</v>
      </c>
      <c r="G8030" s="6">
        <v>134092250.06387272</v>
      </c>
      <c r="H8030" s="6">
        <f>NPV(Supuestos!$B$22,C8030:G8030)+B8030</f>
        <v>86056345.77423838</v>
      </c>
      <c r="I8030" s="2">
        <f>IFERROR(IRR(B8030:G8030),"")</f>
        <v>0.30281109348402546</v>
      </c>
      <c r="J8030" s="2">
        <f>IFERROR(MIRR(B8030:G8030,Supuestos!$B$22,Supuestos!$B$22),"")</f>
        <v>0.23097117089184827</v>
      </c>
      <c r="K8030" s="6">
        <v>7791.794620166604</v>
      </c>
      <c r="L8030" s="6">
        <v>46277.94813398378</v>
      </c>
      <c r="M8030" s="6">
        <v>155048499.9398216</v>
      </c>
      <c r="N8030" s="6">
        <v>3439.6332324792943</v>
      </c>
      <c r="O8030" s="6">
        <v>108158920.4441039</v>
      </c>
    </row>
    <row r="8031">
      <c r="A8031">
        <v>8027</v>
      </c>
      <c r="B8031" s="6">
        <v>-192289891.7787824</v>
      </c>
      <c r="C8031" s="6">
        <v>65972393.01449148</v>
      </c>
      <c r="D8031" s="6">
        <v>68772996.4991215</v>
      </c>
      <c r="E8031" s="6">
        <v>68571896.3692416</v>
      </c>
      <c r="F8031" s="6">
        <v>55434733.71230804</v>
      </c>
      <c r="G8031" s="6">
        <v>106808024.02496962</v>
      </c>
      <c r="H8031" s="6">
        <f>NPV(Supuestos!$B$22,C8031:G8031)+B8031</f>
        <v>53077846.20532353</v>
      </c>
      <c r="I8031" s="2">
        <f>IFERROR(IRR(B8031:G8031),"")</f>
        <v>0.24352378863269658</v>
      </c>
      <c r="J8031" s="2">
        <f>IFERROR(MIRR(B8031:G8031,Supuestos!$B$22,Supuestos!$B$22),"")</f>
        <v>0.19695287488671065</v>
      </c>
      <c r="K8031" s="6">
        <v>8522.099462907405</v>
      </c>
      <c r="L8031" s="6">
        <v>38534.02312893988</v>
      </c>
      <c r="M8031" s="6">
        <v>166018629.5539184</v>
      </c>
      <c r="N8031" s="6">
        <v>3349.5440440252423</v>
      </c>
      <c r="O8031" s="6">
        <v>115801661.68622707</v>
      </c>
    </row>
    <row r="8032">
      <c r="A8032">
        <v>8028</v>
      </c>
      <c r="B8032" s="6">
        <v>-175034826.49190116</v>
      </c>
      <c r="C8032" s="6">
        <v>64881953.50410944</v>
      </c>
      <c r="D8032" s="6">
        <v>73090977.7534654</v>
      </c>
      <c r="E8032" s="6">
        <v>80203411.97171167</v>
      </c>
      <c r="F8032" s="6">
        <v>57476940.605589464</v>
      </c>
      <c r="G8032" s="6">
        <v>103963780.63978268</v>
      </c>
      <c r="H8032" s="6">
        <f>NPV(Supuestos!$B$22,C8032:G8032)+B8032</f>
        <v>80281813.22733504</v>
      </c>
      <c r="I8032" s="2">
        <f>IFERROR(IRR(B8032:G8032),"")</f>
        <v>0.30777665037074947</v>
      </c>
      <c r="J8032" s="2">
        <f>IFERROR(MIRR(B8032:G8032,Supuestos!$B$22,Supuestos!$B$22),"")</f>
        <v>0.22940728327596682</v>
      </c>
      <c r="K8032" s="6">
        <v>8447.402401898798</v>
      </c>
      <c r="L8032" s="6">
        <v>37596.765395438495</v>
      </c>
      <c r="M8032" s="6">
        <v>149627225.98749694</v>
      </c>
      <c r="N8032" s="6">
        <v>3400.9332876342037</v>
      </c>
      <c r="O8032" s="6">
        <v>108242366.80688113</v>
      </c>
    </row>
    <row r="8033">
      <c r="A8033">
        <v>8029</v>
      </c>
      <c r="B8033" s="6">
        <v>-167502304.01569316</v>
      </c>
      <c r="C8033" s="6">
        <v>26339582.856128737</v>
      </c>
      <c r="D8033" s="6">
        <v>37477965.83022203</v>
      </c>
      <c r="E8033" s="6">
        <v>46395506.87586504</v>
      </c>
      <c r="F8033" s="6">
        <v>38032291.558358535</v>
      </c>
      <c r="G8033" s="6">
        <v>70387649.11210671</v>
      </c>
      <c r="H8033" s="6">
        <f>NPV(Supuestos!$B$22,C8033:G8033)+B8033</f>
        <v>-25168374.37135698</v>
      </c>
      <c r="I8033" s="2">
        <f>IFERROR(IRR(B8033:G8033),"")</f>
        <v>0.08337504079216512</v>
      </c>
      <c r="J8033" s="2">
        <f>IFERROR(MIRR(B8033:G8033,Supuestos!$B$22,Supuestos!$B$22),"")</f>
        <v>0.10347470499359357</v>
      </c>
      <c r="K8033" s="6">
        <v>7676.205637001544</v>
      </c>
      <c r="L8033" s="6">
        <v>37103.27294938499</v>
      </c>
      <c r="M8033" s="6">
        <v>144717315.77847108</v>
      </c>
      <c r="N8033" s="6">
        <v>3454.8429147029915</v>
      </c>
      <c r="O8033" s="6">
        <v>112582100.26453708</v>
      </c>
    </row>
    <row r="8034">
      <c r="A8034">
        <v>8030</v>
      </c>
      <c r="B8034" s="6">
        <v>-171810976.48973158</v>
      </c>
      <c r="C8034" s="6">
        <v>38493858.231109336</v>
      </c>
      <c r="D8034" s="6">
        <v>46284873.69283372</v>
      </c>
      <c r="E8034" s="6">
        <v>55403287.28472066</v>
      </c>
      <c r="F8034" s="6">
        <v>45049271.35339044</v>
      </c>
      <c r="G8034" s="6">
        <v>99017193.7765911</v>
      </c>
      <c r="H8034" s="6">
        <f>NPV(Supuestos!$B$22,C8034:G8034)+B8034</f>
        <v>13065126.76403302</v>
      </c>
      <c r="I8034" s="2">
        <f>IFERROR(IRR(B8034:G8034),"")</f>
        <v>0.16712039760216285</v>
      </c>
      <c r="J8034" s="2">
        <f>IFERROR(MIRR(B8034:G8034,Supuestos!$B$22,Supuestos!$B$22),"")</f>
        <v>0.15683341809735674</v>
      </c>
      <c r="K8034" s="6">
        <v>8153.337738143022</v>
      </c>
      <c r="L8034" s="6">
        <v>35373.81052860465</v>
      </c>
      <c r="M8034" s="6">
        <v>148737806.5437481</v>
      </c>
      <c r="N8034" s="6">
        <v>3283.028672480335</v>
      </c>
      <c r="O8034" s="6">
        <v>113918239.33781797</v>
      </c>
    </row>
    <row r="8035">
      <c r="A8035">
        <v>8031</v>
      </c>
      <c r="B8035" s="6">
        <v>-167285048.51625025</v>
      </c>
      <c r="C8035" s="6">
        <v>63012779.06066882</v>
      </c>
      <c r="D8035" s="6">
        <v>53406843.61177467</v>
      </c>
      <c r="E8035" s="6">
        <v>66484989.086785294</v>
      </c>
      <c r="F8035" s="6">
        <v>58196268.612467304</v>
      </c>
      <c r="G8035" s="6">
        <v>100113375.38775185</v>
      </c>
      <c r="H8035" s="6">
        <f>NPV(Supuestos!$B$22,C8035:G8035)+B8035</f>
        <v>60412237.84843079</v>
      </c>
      <c r="I8035" s="2">
        <f>IFERROR(IRR(B8035:G8035),"")</f>
        <v>0.2716090100493949</v>
      </c>
      <c r="J8035" s="2">
        <f>IFERROR(MIRR(B8035:G8035,Supuestos!$B$22,Supuestos!$B$22),"")</f>
        <v>0.21250907283022724</v>
      </c>
      <c r="K8035" s="6">
        <v>7963.792271121856</v>
      </c>
      <c r="L8035" s="6">
        <v>39314.01608771591</v>
      </c>
      <c r="M8035" s="6">
        <v>142237955.9189613</v>
      </c>
      <c r="N8035" s="6">
        <v>3269.827121216804</v>
      </c>
      <c r="O8035" s="6">
        <v>107288295.93055134</v>
      </c>
    </row>
    <row r="8036">
      <c r="A8036">
        <v>8032</v>
      </c>
      <c r="B8036" s="6">
        <v>-172708513.92578423</v>
      </c>
      <c r="C8036" s="6">
        <v>61798856.9256705</v>
      </c>
      <c r="D8036" s="6">
        <v>53718805.635511994</v>
      </c>
      <c r="E8036" s="6">
        <v>72193124.89786306</v>
      </c>
      <c r="F8036" s="6">
        <v>88413618.10601221</v>
      </c>
      <c r="G8036" s="6">
        <v>112914157.8547777</v>
      </c>
      <c r="H8036" s="6">
        <f>NPV(Supuestos!$B$22,C8036:G8036)+B8036</f>
        <v>82556224.15348983</v>
      </c>
      <c r="I8036" s="2">
        <f>IFERROR(IRR(B8036:G8036),"")</f>
        <v>0.30226412163207345</v>
      </c>
      <c r="J8036" s="2">
        <f>IFERROR(MIRR(B8036:G8036,Supuestos!$B$22,Supuestos!$B$22),"")</f>
        <v>0.23265138239409522</v>
      </c>
      <c r="K8036" s="6">
        <v>8005.639985094668</v>
      </c>
      <c r="L8036" s="6">
        <v>42181.43959383058</v>
      </c>
      <c r="M8036" s="6">
        <v>145693360.3704862</v>
      </c>
      <c r="N8036" s="6">
        <v>3430.9648904638984</v>
      </c>
      <c r="O8036" s="6">
        <v>105338409.58202143</v>
      </c>
    </row>
    <row r="8037">
      <c r="A8037">
        <v>8033</v>
      </c>
      <c r="B8037" s="6">
        <v>-183645675.2381441</v>
      </c>
      <c r="C8037" s="6">
        <v>49383008.530697145</v>
      </c>
      <c r="D8037" s="6">
        <v>47885535.48453899</v>
      </c>
      <c r="E8037" s="6">
        <v>62409565.676089495</v>
      </c>
      <c r="F8037" s="6">
        <v>50935777.628042206</v>
      </c>
      <c r="G8037" s="6">
        <v>94382392.0668233</v>
      </c>
      <c r="H8037" s="6">
        <f>NPV(Supuestos!$B$22,C8037:G8037)+B8037</f>
        <v>17821123.35912752</v>
      </c>
      <c r="I8037" s="2">
        <f>IFERROR(IRR(B8037:G8037),"")</f>
        <v>0.17586607692338274</v>
      </c>
      <c r="J8037" s="2">
        <f>IFERROR(MIRR(B8037:G8037,Supuestos!$B$22,Supuestos!$B$22),"")</f>
        <v>0.16131332000424892</v>
      </c>
      <c r="K8037" s="6">
        <v>7663.794590791752</v>
      </c>
      <c r="L8037" s="6">
        <v>42533.52780325236</v>
      </c>
      <c r="M8037" s="6">
        <v>157568217.61367562</v>
      </c>
      <c r="N8037" s="6">
        <v>3482.3081704477468</v>
      </c>
      <c r="O8037" s="6">
        <v>111151706.58241896</v>
      </c>
    </row>
    <row r="8038">
      <c r="A8038">
        <v>8034</v>
      </c>
      <c r="B8038" s="6">
        <v>-171697048.5879718</v>
      </c>
      <c r="C8038" s="6">
        <v>66051187.53538824</v>
      </c>
      <c r="D8038" s="6">
        <v>53766110.04950302</v>
      </c>
      <c r="E8038" s="6">
        <v>56997798.844867915</v>
      </c>
      <c r="F8038" s="6">
        <v>47412304.71183851</v>
      </c>
      <c r="G8038" s="6">
        <v>119504020.313364</v>
      </c>
      <c r="H8038" s="6">
        <f>NPV(Supuestos!$B$22,C8038:G8038)+B8038</f>
        <v>56224290.063041806</v>
      </c>
      <c r="I8038" s="2">
        <f>IFERROR(IRR(B8038:G8038),"")</f>
        <v>0.25872648677024235</v>
      </c>
      <c r="J8038" s="2">
        <f>IFERROR(MIRR(B8038:G8038,Supuestos!$B$22,Supuestos!$B$22),"")</f>
        <v>0.20644987500198164</v>
      </c>
      <c r="K8038" s="6">
        <v>8131.086173589645</v>
      </c>
      <c r="L8038" s="6">
        <v>40807.19007746671</v>
      </c>
      <c r="M8038" s="6">
        <v>145152506.26621708</v>
      </c>
      <c r="N8038" s="6">
        <v>3434.1627730677524</v>
      </c>
      <c r="O8038" s="6">
        <v>112319540.35274462</v>
      </c>
    </row>
    <row r="8039">
      <c r="A8039">
        <v>8035</v>
      </c>
      <c r="B8039" s="6">
        <v>-157899721.94327676</v>
      </c>
      <c r="C8039" s="6">
        <v>46592680.20567638</v>
      </c>
      <c r="D8039" s="6">
        <v>45428461.695872754</v>
      </c>
      <c r="E8039" s="6">
        <v>56858309.00910767</v>
      </c>
      <c r="F8039" s="6">
        <v>51152948.91146192</v>
      </c>
      <c r="G8039" s="6">
        <v>87547888.92340477</v>
      </c>
      <c r="H8039" s="6">
        <f>NPV(Supuestos!$B$22,C8039:G8039)+B8039</f>
        <v>32060797.668328356</v>
      </c>
      <c r="I8039" s="2">
        <f>IFERROR(IRR(B8039:G8039),"")</f>
        <v>0.21355815560135985</v>
      </c>
      <c r="J8039" s="2">
        <f>IFERROR(MIRR(B8039:G8039,Supuestos!$B$22,Supuestos!$B$22),"")</f>
        <v>0.18293599807374683</v>
      </c>
      <c r="K8039" s="6">
        <v>7784.64480052392</v>
      </c>
      <c r="L8039" s="6">
        <v>40609.40078421693</v>
      </c>
      <c r="M8039" s="6">
        <v>132609341.08989705</v>
      </c>
      <c r="N8039" s="6">
        <v>3481.723718593518</v>
      </c>
      <c r="O8039" s="6">
        <v>109145514.51675855</v>
      </c>
    </row>
    <row r="8040">
      <c r="A8040">
        <v>8036</v>
      </c>
      <c r="B8040" s="6">
        <v>-166189051.74299595</v>
      </c>
      <c r="C8040" s="6">
        <v>63266057.001780316</v>
      </c>
      <c r="D8040" s="6">
        <v>55374384.454311565</v>
      </c>
      <c r="E8040" s="6">
        <v>42957162.332727954</v>
      </c>
      <c r="F8040" s="6">
        <v>64234068.755674586</v>
      </c>
      <c r="G8040" s="6">
        <v>92079738.8437359</v>
      </c>
      <c r="H8040" s="6">
        <f>NPV(Supuestos!$B$22,C8040:G8040)+B8040</f>
        <v>46766197.44806401</v>
      </c>
      <c r="I8040" s="2">
        <f>IFERROR(IRR(B8040:G8040),"")</f>
        <v>0.24536260408990984</v>
      </c>
      <c r="J8040" s="2">
        <f>IFERROR(MIRR(B8040:G8040,Supuestos!$B$22,Supuestos!$B$22),"")</f>
        <v>0.19795923353104405</v>
      </c>
      <c r="K8040" s="6">
        <v>8723.86765517485</v>
      </c>
      <c r="L8040" s="6">
        <v>34693.70756639354</v>
      </c>
      <c r="M8040" s="6">
        <v>141975986.6808715</v>
      </c>
      <c r="N8040" s="6">
        <v>3488.700452943643</v>
      </c>
      <c r="O8040" s="6">
        <v>111670164.49941985</v>
      </c>
    </row>
    <row r="8041">
      <c r="A8041">
        <v>8037</v>
      </c>
      <c r="B8041" s="6">
        <v>-177456386.11872253</v>
      </c>
      <c r="C8041" s="6">
        <v>49663970.72696605</v>
      </c>
      <c r="D8041" s="6">
        <v>71796732.30757798</v>
      </c>
      <c r="E8041" s="6">
        <v>72207703.36549687</v>
      </c>
      <c r="F8041" s="6">
        <v>77745814.42178595</v>
      </c>
      <c r="G8041" s="6">
        <v>111871604.59816994</v>
      </c>
      <c r="H8041" s="6">
        <f>NPV(Supuestos!$B$22,C8041:G8041)+B8041</f>
        <v>74226266.89407295</v>
      </c>
      <c r="I8041" s="2">
        <f>IFERROR(IRR(B8041:G8041),"")</f>
        <v>0.2828281464959005</v>
      </c>
      <c r="J8041" s="2">
        <f>IFERROR(MIRR(B8041:G8041,Supuestos!$B$22,Supuestos!$B$22),"")</f>
        <v>0.22252340228478396</v>
      </c>
      <c r="K8041" s="6">
        <v>7903.597226581813</v>
      </c>
      <c r="L8041" s="6">
        <v>42068.38717374394</v>
      </c>
      <c r="M8041" s="6">
        <v>150857059.06326872</v>
      </c>
      <c r="N8041" s="6">
        <v>3311.165713239461</v>
      </c>
      <c r="O8041" s="6">
        <v>110882903.68868695</v>
      </c>
    </row>
    <row r="8042">
      <c r="A8042">
        <v>8038</v>
      </c>
      <c r="B8042" s="6">
        <v>-170493631.8361211</v>
      </c>
      <c r="C8042" s="6">
        <v>81889294.26784343</v>
      </c>
      <c r="D8042" s="6">
        <v>102645677.30747062</v>
      </c>
      <c r="E8042" s="6">
        <v>104597848.65144232</v>
      </c>
      <c r="F8042" s="6">
        <v>85540020.32672806</v>
      </c>
      <c r="G8042" s="6">
        <v>140514804.2655104</v>
      </c>
      <c r="H8042" s="6">
        <f>NPV(Supuestos!$B$22,C8042:G8042)+B8042</f>
        <v>174547711.731049</v>
      </c>
      <c r="I8042" s="2">
        <f>IFERROR(IRR(B8042:G8042),"")</f>
        <v>0.48566937473232347</v>
      </c>
      <c r="J8042" s="2">
        <f>IFERROR(MIRR(B8042:G8042,Supuestos!$B$22,Supuestos!$B$22),"")</f>
        <v>0.3126152516950522</v>
      </c>
      <c r="K8042" s="6">
        <v>9053.313446768792</v>
      </c>
      <c r="L8042" s="6">
        <v>40602.76195585764</v>
      </c>
      <c r="M8042" s="6">
        <v>141086469.37284765</v>
      </c>
      <c r="N8042" s="6">
        <v>3346.301472466439</v>
      </c>
      <c r="O8042" s="6">
        <v>107662893.45378257</v>
      </c>
    </row>
    <row r="8043">
      <c r="A8043">
        <v>8039</v>
      </c>
      <c r="B8043" s="6">
        <v>-166379454.95011434</v>
      </c>
      <c r="C8043" s="6">
        <v>50903835.35154582</v>
      </c>
      <c r="D8043" s="6">
        <v>50714978.811668105</v>
      </c>
      <c r="E8043" s="6">
        <v>50869077.9557687</v>
      </c>
      <c r="F8043" s="6">
        <v>51500457.97349374</v>
      </c>
      <c r="G8043" s="6">
        <v>94883935.6681886</v>
      </c>
      <c r="H8043" s="6">
        <f>NPV(Supuestos!$B$22,C8043:G8043)+B8043</f>
        <v>31403888.65743371</v>
      </c>
      <c r="I8043" s="2">
        <f>IFERROR(IRR(B8043:G8043),"")</f>
        <v>0.20911355342727722</v>
      </c>
      <c r="J8043" s="2">
        <f>IFERROR(MIRR(B8043:G8043,Supuestos!$B$22,Supuestos!$B$22),"")</f>
        <v>0.18011098991122898</v>
      </c>
      <c r="K8043" s="6">
        <v>8008.732283979683</v>
      </c>
      <c r="L8043" s="6">
        <v>36051.53837375168</v>
      </c>
      <c r="M8043" s="6">
        <v>143281285.40923452</v>
      </c>
      <c r="N8043" s="6">
        <v>3265.995078564932</v>
      </c>
      <c r="O8043" s="6">
        <v>110661385.98072696</v>
      </c>
    </row>
    <row r="8044">
      <c r="A8044">
        <v>8040</v>
      </c>
      <c r="B8044" s="6">
        <v>-168191844.54084343</v>
      </c>
      <c r="C8044" s="6">
        <v>48154312.012147725</v>
      </c>
      <c r="D8044" s="6">
        <v>56300892.52979034</v>
      </c>
      <c r="E8044" s="6">
        <v>57846408.62584075</v>
      </c>
      <c r="F8044" s="6">
        <v>54891686.90017209</v>
      </c>
      <c r="G8044" s="6">
        <v>91358142.81613125</v>
      </c>
      <c r="H8044" s="6">
        <f>NPV(Supuestos!$B$22,C8044:G8044)+B8044</f>
        <v>36364008.61178957</v>
      </c>
      <c r="I8044" s="2">
        <f>IFERROR(IRR(B8044:G8044),"")</f>
        <v>0.21883629076430622</v>
      </c>
      <c r="J8044" s="2">
        <f>IFERROR(MIRR(B8044:G8044,Supuestos!$B$22,Supuestos!$B$22),"")</f>
        <v>0.18551279836493273</v>
      </c>
      <c r="K8044" s="6">
        <v>8464.77593963712</v>
      </c>
      <c r="L8044" s="6">
        <v>34848.20737830587</v>
      </c>
      <c r="M8044" s="6">
        <v>144593263.15241396</v>
      </c>
      <c r="N8044" s="6">
        <v>3456.220903402815</v>
      </c>
      <c r="O8044" s="6">
        <v>109352674.45981066</v>
      </c>
    </row>
    <row r="8045">
      <c r="A8045">
        <v>8041</v>
      </c>
      <c r="B8045" s="6">
        <v>-166137187.0124952</v>
      </c>
      <c r="C8045" s="6">
        <v>57280636.42271841</v>
      </c>
      <c r="D8045" s="6">
        <v>77327480.05949387</v>
      </c>
      <c r="E8045" s="6">
        <v>70636496.91051343</v>
      </c>
      <c r="F8045" s="6">
        <v>58455422.69494234</v>
      </c>
      <c r="G8045" s="6">
        <v>96104513.74921435</v>
      </c>
      <c r="H8045" s="6">
        <f>NPV(Supuestos!$B$22,C8045:G8045)+B8045</f>
        <v>75811569.4991304</v>
      </c>
      <c r="I8045" s="2">
        <f>IFERROR(IRR(B8045:G8045),"")</f>
        <v>0.3064702533380885</v>
      </c>
      <c r="J8045" s="2">
        <f>IFERROR(MIRR(B8045:G8045,Supuestos!$B$22,Supuestos!$B$22),"")</f>
        <v>0.22901210277371398</v>
      </c>
      <c r="K8045" s="6">
        <v>7961.024904389023</v>
      </c>
      <c r="L8045" s="6">
        <v>42567.235900425054</v>
      </c>
      <c r="M8045" s="6">
        <v>139026881.00335228</v>
      </c>
      <c r="N8045" s="6">
        <v>3594.508611628165</v>
      </c>
      <c r="O8045" s="6">
        <v>107810754.4741032</v>
      </c>
    </row>
    <row r="8046">
      <c r="A8046">
        <v>8042</v>
      </c>
      <c r="B8046" s="6">
        <v>-169447987.81099287</v>
      </c>
      <c r="C8046" s="6">
        <v>75218436.65552151</v>
      </c>
      <c r="D8046" s="6">
        <v>75411412.36499926</v>
      </c>
      <c r="E8046" s="6">
        <v>89999471.80447687</v>
      </c>
      <c r="F8046" s="6">
        <v>76602007.4418945</v>
      </c>
      <c r="G8046" s="6">
        <v>121843504.484875</v>
      </c>
      <c r="H8046" s="6">
        <f>NPV(Supuestos!$B$22,C8046:G8046)+B8046</f>
        <v>123943046.00529003</v>
      </c>
      <c r="I8046" s="2">
        <f>IFERROR(IRR(B8046:G8046),"")</f>
        <v>0.39391585063957896</v>
      </c>
      <c r="J8046" s="2">
        <f>IFERROR(MIRR(B8046:G8046,Supuestos!$B$22,Supuestos!$B$22),"")</f>
        <v>0.2722924078760345</v>
      </c>
      <c r="K8046" s="6">
        <v>8967.348089496903</v>
      </c>
      <c r="L8046" s="6">
        <v>39011.83885971605</v>
      </c>
      <c r="M8046" s="6">
        <v>141461368.717678</v>
      </c>
      <c r="N8046" s="6">
        <v>3507.67145457988</v>
      </c>
      <c r="O8046" s="6">
        <v>109103999.68750907</v>
      </c>
    </row>
    <row r="8047">
      <c r="A8047">
        <v>8043</v>
      </c>
      <c r="B8047" s="6">
        <v>-163457190.31324348</v>
      </c>
      <c r="C8047" s="6">
        <v>39073178.899037346</v>
      </c>
      <c r="D8047" s="6">
        <v>33070805.034064766</v>
      </c>
      <c r="E8047" s="6">
        <v>35317888.45103261</v>
      </c>
      <c r="F8047" s="6">
        <v>44453607.68310416</v>
      </c>
      <c r="G8047" s="6">
        <v>70452420.0211425</v>
      </c>
      <c r="H8047" s="6">
        <f>NPV(Supuestos!$B$22,C8047:G8047)+B8047</f>
        <v>-16986108.995407134</v>
      </c>
      <c r="I8047" s="2">
        <f>IFERROR(IRR(B8047:G8047),"")</f>
        <v>0.10008154885721782</v>
      </c>
      <c r="J8047" s="2">
        <f>IFERROR(MIRR(B8047:G8047,Supuestos!$B$22,Supuestos!$B$22),"")</f>
        <v>0.11525562658832111</v>
      </c>
      <c r="K8047" s="6">
        <v>7685.212409612543</v>
      </c>
      <c r="L8047" s="6">
        <v>36037.01368851714</v>
      </c>
      <c r="M8047" s="6">
        <v>141301021.92889395</v>
      </c>
      <c r="N8047" s="6">
        <v>3479.012392771741</v>
      </c>
      <c r="O8047" s="6">
        <v>110416364.20506501</v>
      </c>
    </row>
    <row r="8048">
      <c r="A8048">
        <v>8044</v>
      </c>
      <c r="B8048" s="6">
        <v>-160241126.16309938</v>
      </c>
      <c r="C8048" s="6">
        <v>88015565.71034145</v>
      </c>
      <c r="D8048" s="6">
        <v>68491741.6729595</v>
      </c>
      <c r="E8048" s="6">
        <v>77370060.01503731</v>
      </c>
      <c r="F8048" s="6">
        <v>72567483.62617399</v>
      </c>
      <c r="G8048" s="6">
        <v>132754096.62698777</v>
      </c>
      <c r="H8048" s="6">
        <f>NPV(Supuestos!$B$22,C8048:G8048)+B8048</f>
        <v>133804362.01452272</v>
      </c>
      <c r="I8048" s="2">
        <f>IFERROR(IRR(B8048:G8048),"")</f>
        <v>0.43301582835810243</v>
      </c>
      <c r="J8048" s="2">
        <f>IFERROR(MIRR(B8048:G8048,Supuestos!$B$22,Supuestos!$B$22),"")</f>
        <v>0.2871612523374838</v>
      </c>
      <c r="K8048" s="6">
        <v>8496.976231343662</v>
      </c>
      <c r="L8048" s="6">
        <v>41645.78050086454</v>
      </c>
      <c r="M8048" s="6">
        <v>131932069.59897128</v>
      </c>
      <c r="N8048" s="6">
        <v>3284.0907528996468</v>
      </c>
      <c r="O8048" s="6">
        <v>107802823.39583479</v>
      </c>
    </row>
    <row r="8049">
      <c r="A8049">
        <v>8045</v>
      </c>
      <c r="B8049" s="6">
        <v>-173354898.3073179</v>
      </c>
      <c r="C8049" s="6">
        <v>42763632.690722585</v>
      </c>
      <c r="D8049" s="6">
        <v>56212069.36296623</v>
      </c>
      <c r="E8049" s="6">
        <v>45918504.25858092</v>
      </c>
      <c r="F8049" s="6">
        <v>41793490.90399557</v>
      </c>
      <c r="G8049" s="6">
        <v>95852888.17474802</v>
      </c>
      <c r="H8049" s="6">
        <f>NPV(Supuestos!$B$22,C8049:G8049)+B8049</f>
        <v>12932192.910437435</v>
      </c>
      <c r="I8049" s="2">
        <f>IFERROR(IRR(B8049:G8049),"")</f>
        <v>0.16761835648490822</v>
      </c>
      <c r="J8049" s="2">
        <f>IFERROR(MIRR(B8049:G8049,Supuestos!$B$22,Supuestos!$B$22),"")</f>
        <v>0.15652274973882596</v>
      </c>
      <c r="K8049" s="6">
        <v>8240.665177987823</v>
      </c>
      <c r="L8049" s="6">
        <v>36153.68690184569</v>
      </c>
      <c r="M8049" s="6">
        <v>149520464.01068476</v>
      </c>
      <c r="N8049" s="6">
        <v>3471.183885075152</v>
      </c>
      <c r="O8049" s="6">
        <v>114489295.77692397</v>
      </c>
    </row>
    <row r="8050">
      <c r="A8050">
        <v>8046</v>
      </c>
      <c r="B8050" s="6">
        <v>-152336069.00688034</v>
      </c>
      <c r="C8050" s="6">
        <v>68513857.18057476</v>
      </c>
      <c r="D8050" s="6">
        <v>74838887.40452677</v>
      </c>
      <c r="E8050" s="6">
        <v>72399766.81980745</v>
      </c>
      <c r="F8050" s="6">
        <v>65895518.288058996</v>
      </c>
      <c r="G8050" s="6">
        <v>139349836.77269632</v>
      </c>
      <c r="H8050" s="6">
        <f>NPV(Supuestos!$B$22,C8050:G8050)+B8050</f>
        <v>125607055.169428</v>
      </c>
      <c r="I8050" s="2">
        <f>IFERROR(IRR(B8050:G8050),"")</f>
        <v>0.4150681905773826</v>
      </c>
      <c r="J8050" s="2">
        <f>IFERROR(MIRR(B8050:G8050,Supuestos!$B$22,Supuestos!$B$22),"")</f>
        <v>0.28568770090418316</v>
      </c>
      <c r="K8050" s="6">
        <v>8159.467446202363</v>
      </c>
      <c r="L8050" s="6">
        <v>43879.99926467934</v>
      </c>
      <c r="M8050" s="6">
        <v>123693074.96371756</v>
      </c>
      <c r="N8050" s="6">
        <v>3480.08914552629</v>
      </c>
      <c r="O8050" s="6">
        <v>106625081.89548407</v>
      </c>
    </row>
    <row r="8051">
      <c r="A8051">
        <v>8047</v>
      </c>
      <c r="B8051" s="6">
        <v>-167917122.4578812</v>
      </c>
      <c r="C8051" s="6">
        <v>80363139.85353519</v>
      </c>
      <c r="D8051" s="6">
        <v>84609862.91720346</v>
      </c>
      <c r="E8051" s="6">
        <v>85447301.37897256</v>
      </c>
      <c r="F8051" s="6">
        <v>74710694.63171749</v>
      </c>
      <c r="G8051" s="6">
        <v>134279377.73143432</v>
      </c>
      <c r="H8051" s="6">
        <f>NPV(Supuestos!$B$22,C8051:G8051)+B8051</f>
        <v>139331126.40353724</v>
      </c>
      <c r="I8051" s="2">
        <f>IFERROR(IRR(B8051:G8051),"")</f>
        <v>0.4272232798491203</v>
      </c>
      <c r="J8051" s="2">
        <f>IFERROR(MIRR(B8051:G8051,Supuestos!$B$22,Supuestos!$B$22),"")</f>
        <v>0.2864228273389833</v>
      </c>
      <c r="K8051" s="6">
        <v>8929.975938552563</v>
      </c>
      <c r="L8051" s="6">
        <v>38782.06116696405</v>
      </c>
      <c r="M8051" s="6">
        <v>140211292.6124042</v>
      </c>
      <c r="N8051" s="6">
        <v>3469.6852331981063</v>
      </c>
      <c r="O8051" s="6">
        <v>105023055.73818578</v>
      </c>
    </row>
    <row r="8052">
      <c r="A8052">
        <v>8048</v>
      </c>
      <c r="B8052" s="6">
        <v>-173769361.5398213</v>
      </c>
      <c r="C8052" s="6">
        <v>46106917.25612305</v>
      </c>
      <c r="D8052" s="6">
        <v>39346607.67976184</v>
      </c>
      <c r="E8052" s="6">
        <v>42111816.53266123</v>
      </c>
      <c r="F8052" s="6">
        <v>50917142.51376495</v>
      </c>
      <c r="G8052" s="6">
        <v>70558822.74786153</v>
      </c>
      <c r="H8052" s="6">
        <f>NPV(Supuestos!$B$22,C8052:G8052)+B8052</f>
        <v>-7831406.268150732</v>
      </c>
      <c r="I8052" s="2">
        <f>IFERROR(IRR(B8052:G8052),"")</f>
        <v>0.12243998877595963</v>
      </c>
      <c r="J8052" s="2">
        <f>IFERROR(MIRR(B8052:G8052,Supuestos!$B$22,Supuestos!$B$22),"")</f>
        <v>0.12953412743389503</v>
      </c>
      <c r="K8052" s="6">
        <v>8067.450107572131</v>
      </c>
      <c r="L8052" s="6">
        <v>35314.30278371975</v>
      </c>
      <c r="M8052" s="6">
        <v>150977651.4765129</v>
      </c>
      <c r="N8052" s="6">
        <v>3455.397164914757</v>
      </c>
      <c r="O8052" s="6">
        <v>111969541.33600998</v>
      </c>
    </row>
    <row r="8053">
      <c r="A8053">
        <v>8049</v>
      </c>
      <c r="B8053" s="6">
        <v>-179355096.6719079</v>
      </c>
      <c r="C8053" s="6">
        <v>42276124.779882684</v>
      </c>
      <c r="D8053" s="6">
        <v>42028602.783737674</v>
      </c>
      <c r="E8053" s="6">
        <v>44361141.21516581</v>
      </c>
      <c r="F8053" s="6">
        <v>54848580.98054618</v>
      </c>
      <c r="G8053" s="6">
        <v>115161810.8270596</v>
      </c>
      <c r="H8053" s="6">
        <f>NPV(Supuestos!$B$22,C8053:G8053)+B8053</f>
        <v>12297574.08079078</v>
      </c>
      <c r="I8053" s="2">
        <f>IFERROR(IRR(B8053:G8053),"")</f>
        <v>0.16376647904831118</v>
      </c>
      <c r="J8053" s="2">
        <f>IFERROR(MIRR(B8053:G8053,Supuestos!$B$22,Supuestos!$B$22),"")</f>
        <v>0.15522101848130343</v>
      </c>
      <c r="K8053" s="6">
        <v>7730.938926702227</v>
      </c>
      <c r="L8053" s="6">
        <v>39697.55214523698</v>
      </c>
      <c r="M8053" s="6">
        <v>154803148.57795557</v>
      </c>
      <c r="N8053" s="6">
        <v>3398.203771902869</v>
      </c>
      <c r="O8053" s="6">
        <v>109245561.19070043</v>
      </c>
    </row>
    <row r="8054">
      <c r="A8054">
        <v>8050</v>
      </c>
      <c r="B8054" s="6">
        <v>-170817583.81675532</v>
      </c>
      <c r="C8054" s="6">
        <v>71257192.34112583</v>
      </c>
      <c r="D8054" s="6">
        <v>90453538.99850072</v>
      </c>
      <c r="E8054" s="6">
        <v>82237106.62462509</v>
      </c>
      <c r="F8054" s="6">
        <v>89095808.24603127</v>
      </c>
      <c r="G8054" s="6">
        <v>119438574.69624276</v>
      </c>
      <c r="H8054" s="6">
        <f>NPV(Supuestos!$B$22,C8054:G8054)+B8054</f>
        <v>131582014.7673249</v>
      </c>
      <c r="I8054" s="2">
        <f>IFERROR(IRR(B8054:G8054),"")</f>
        <v>0.4051676108966912</v>
      </c>
      <c r="J8054" s="2">
        <f>IFERROR(MIRR(B8054:G8054,Supuestos!$B$22,Supuestos!$B$22),"")</f>
        <v>0.27795210741898635</v>
      </c>
      <c r="K8054" s="6">
        <v>8705.651983144871</v>
      </c>
      <c r="L8054" s="6">
        <v>41023.464520290116</v>
      </c>
      <c r="M8054" s="6">
        <v>142246703.39623237</v>
      </c>
      <c r="N8054" s="6">
        <v>3231.409007962793</v>
      </c>
      <c r="O8054" s="6">
        <v>116587581.1067123</v>
      </c>
    </row>
    <row r="8055">
      <c r="A8055">
        <v>8051</v>
      </c>
      <c r="B8055" s="6">
        <v>-172079997.17029414</v>
      </c>
      <c r="C8055" s="6">
        <v>19568627.623214338</v>
      </c>
      <c r="D8055" s="6">
        <v>22179607.429012977</v>
      </c>
      <c r="E8055" s="6">
        <v>29309772.32521439</v>
      </c>
      <c r="F8055" s="6">
        <v>14456774.361468008</v>
      </c>
      <c r="G8055" s="6">
        <v>47336208.65259281</v>
      </c>
      <c r="H8055" s="6">
        <f>NPV(Supuestos!$B$22,C8055:G8055)+B8055</f>
        <v>-84920270.72861233</v>
      </c>
      <c r="I8055" s="2">
        <f>IFERROR(IRR(B8055:G8055),"")</f>
        <v>-0.07244739852521448</v>
      </c>
      <c r="J8055" s="2">
        <f>IFERROR(MIRR(B8055:G8055,Supuestos!$B$22,Supuestos!$B$22),"")</f>
        <v>-0.005002602094826836</v>
      </c>
      <c r="K8055" s="6">
        <v>7245.539295243281</v>
      </c>
      <c r="L8055" s="6">
        <v>33774.6039061001</v>
      </c>
      <c r="M8055" s="6">
        <v>152502779.5876601</v>
      </c>
      <c r="N8055" s="6">
        <v>3561.0674773342907</v>
      </c>
      <c r="O8055" s="6">
        <v>106019821.45210965</v>
      </c>
    </row>
    <row r="8056">
      <c r="A8056">
        <v>8052</v>
      </c>
      <c r="B8056" s="6">
        <v>-161102569.52145162</v>
      </c>
      <c r="C8056" s="6">
        <v>27766104.44722258</v>
      </c>
      <c r="D8056" s="6">
        <v>36089384.380008474</v>
      </c>
      <c r="E8056" s="6">
        <v>13151989.139029667</v>
      </c>
      <c r="F8056" s="6">
        <v>25662694.773876525</v>
      </c>
      <c r="G8056" s="6">
        <v>60039073.0711734</v>
      </c>
      <c r="H8056" s="6">
        <f>NPV(Supuestos!$B$22,C8056:G8056)+B8056</f>
        <v>-53722721.46690072</v>
      </c>
      <c r="I8056" s="2">
        <f>IFERROR(IRR(B8056:G8056),"")</f>
        <v>0.0029854083347821947</v>
      </c>
      <c r="J8056" s="2">
        <f>IFERROR(MIRR(B8056:G8056,Supuestos!$B$22,Supuestos!$B$22),"")</f>
        <v>0.05116021458825415</v>
      </c>
      <c r="K8056" s="6">
        <v>7217.391031835837</v>
      </c>
      <c r="L8056" s="6">
        <v>35886.13686743903</v>
      </c>
      <c r="M8056" s="6">
        <v>140382226.9299086</v>
      </c>
      <c r="N8056" s="6">
        <v>3499.415140567968</v>
      </c>
      <c r="O8056" s="6">
        <v>107473131.04943788</v>
      </c>
    </row>
    <row r="8057">
      <c r="A8057">
        <v>8053</v>
      </c>
      <c r="B8057" s="6">
        <v>-167753975.90136072</v>
      </c>
      <c r="C8057" s="6">
        <v>60805671.090473115</v>
      </c>
      <c r="D8057" s="6">
        <v>54162532.81091227</v>
      </c>
      <c r="E8057" s="6">
        <v>81419501.01918818</v>
      </c>
      <c r="F8057" s="6">
        <v>62135497.134876445</v>
      </c>
      <c r="G8057" s="6">
        <v>95216114.17331895</v>
      </c>
      <c r="H8057" s="6">
        <f>NPV(Supuestos!$B$22,C8057:G8057)+B8057</f>
        <v>68457954.80365625</v>
      </c>
      <c r="I8057" s="2">
        <f>IFERROR(IRR(B8057:G8057),"")</f>
        <v>0.28699795224805696</v>
      </c>
      <c r="J8057" s="2">
        <f>IFERROR(MIRR(B8057:G8057,Supuestos!$B$22,Supuestos!$B$22),"")</f>
        <v>0.22076101825357597</v>
      </c>
      <c r="K8057" s="6">
        <v>7636.3520108642815</v>
      </c>
      <c r="L8057" s="6">
        <v>43598.11578224422</v>
      </c>
      <c r="M8057" s="6">
        <v>141119531.17146996</v>
      </c>
      <c r="N8057" s="6">
        <v>3419.6751660356917</v>
      </c>
      <c r="O8057" s="6">
        <v>107436488.59650528</v>
      </c>
    </row>
    <row r="8058">
      <c r="A8058">
        <v>8054</v>
      </c>
      <c r="B8058" s="6">
        <v>-146804828.8115701</v>
      </c>
      <c r="C8058" s="6">
        <v>38054471.328099</v>
      </c>
      <c r="D8058" s="6">
        <v>36664589.54609825</v>
      </c>
      <c r="E8058" s="6">
        <v>39422113.38304101</v>
      </c>
      <c r="F8058" s="6">
        <v>30566148.899904765</v>
      </c>
      <c r="G8058" s="6">
        <v>71988375.07515211</v>
      </c>
      <c r="H8058" s="6">
        <f>NPV(Supuestos!$B$22,C8058:G8058)+B8058</f>
        <v>-3116578.7380208448</v>
      </c>
      <c r="I8058" s="2">
        <f>IFERROR(IRR(B8058:G8058),"")</f>
        <v>0.13185775837063649</v>
      </c>
      <c r="J8058" s="2">
        <f>IFERROR(MIRR(B8058:G8058,Supuestos!$B$22,Supuestos!$B$22),"")</f>
        <v>0.1351180621653303</v>
      </c>
      <c r="K8058" s="6">
        <v>7426.861646231047</v>
      </c>
      <c r="L8058" s="6">
        <v>38315.128925268706</v>
      </c>
      <c r="M8058" s="6">
        <v>124039935.89273202</v>
      </c>
      <c r="N8058" s="6">
        <v>3569.1907685250044</v>
      </c>
      <c r="O8058" s="6">
        <v>107629981.31725335</v>
      </c>
    </row>
    <row r="8059">
      <c r="A8059">
        <v>8055</v>
      </c>
      <c r="B8059" s="6">
        <v>-178404063.0870502</v>
      </c>
      <c r="C8059" s="6">
        <v>78994259.43651094</v>
      </c>
      <c r="D8059" s="6">
        <v>74972370.67668357</v>
      </c>
      <c r="E8059" s="6">
        <v>73408908.6452397</v>
      </c>
      <c r="F8059" s="6">
        <v>83995964.07450895</v>
      </c>
      <c r="G8059" s="6">
        <v>134714541.68437475</v>
      </c>
      <c r="H8059" s="6">
        <f>NPV(Supuestos!$B$22,C8059:G8059)+B8059</f>
        <v>117825739.37580654</v>
      </c>
      <c r="I8059" s="2">
        <f>IFERROR(IRR(B8059:G8059),"")</f>
        <v>0.3685282772676581</v>
      </c>
      <c r="J8059" s="2">
        <f>IFERROR(MIRR(B8059:G8059,Supuestos!$B$22,Supuestos!$B$22),"")</f>
        <v>0.2616812613759605</v>
      </c>
      <c r="K8059" s="6">
        <v>8504.665479808762</v>
      </c>
      <c r="L8059" s="6">
        <v>41005.48239449742</v>
      </c>
      <c r="M8059" s="6">
        <v>150505030.23877916</v>
      </c>
      <c r="N8059" s="6">
        <v>3392.792838998139</v>
      </c>
      <c r="O8059" s="6">
        <v>108152806.25713396</v>
      </c>
    </row>
    <row r="8060">
      <c r="A8060">
        <v>8056</v>
      </c>
      <c r="B8060" s="6">
        <v>-165080895.45111892</v>
      </c>
      <c r="C8060" s="6">
        <v>40349436.68473674</v>
      </c>
      <c r="D8060" s="6">
        <v>22017360.038875937</v>
      </c>
      <c r="E8060" s="6">
        <v>41040684.03372029</v>
      </c>
      <c r="F8060" s="6">
        <v>33611534.57599321</v>
      </c>
      <c r="G8060" s="6">
        <v>71474225.07733586</v>
      </c>
      <c r="H8060" s="6">
        <f>NPV(Supuestos!$B$22,C8060:G8060)+B8060</f>
        <v>-28021516.875286326</v>
      </c>
      <c r="I8060" s="2">
        <f>IFERROR(IRR(B8060:G8060),"")</f>
        <v>0.0739696913600401</v>
      </c>
      <c r="J8060" s="2">
        <f>IFERROR(MIRR(B8060:G8060,Supuestos!$B$22,Supuestos!$B$22),"")</f>
        <v>0.09836640213796533</v>
      </c>
      <c r="K8060" s="6">
        <v>7624.200651318754</v>
      </c>
      <c r="L8060" s="6">
        <v>35465.147937961825</v>
      </c>
      <c r="M8060" s="6">
        <v>143449423.13050094</v>
      </c>
      <c r="N8060" s="6">
        <v>3462.514031957835</v>
      </c>
      <c r="O8060" s="6">
        <v>111329295.33694668</v>
      </c>
    </row>
    <row r="8061">
      <c r="A8061">
        <v>8057</v>
      </c>
      <c r="B8061" s="6">
        <v>-191629370.6147035</v>
      </c>
      <c r="C8061" s="6">
        <v>95726258.34757873</v>
      </c>
      <c r="D8061" s="6">
        <v>95506640.36236367</v>
      </c>
      <c r="E8061" s="6">
        <v>99115085.13268353</v>
      </c>
      <c r="F8061" s="6">
        <v>89466278.35090229</v>
      </c>
      <c r="G8061" s="6">
        <v>140001686.5895753</v>
      </c>
      <c r="H8061" s="6">
        <f>NPV(Supuestos!$B$22,C8061:G8061)+B8061</f>
        <v>158413857.12063497</v>
      </c>
      <c r="I8061" s="2">
        <f>IFERROR(IRR(B8061:G8061),"")</f>
        <v>0.4322213563598388</v>
      </c>
      <c r="J8061" s="2">
        <f>IFERROR(MIRR(B8061:G8061,Supuestos!$B$22,Supuestos!$B$22),"")</f>
        <v>0.2859875753786878</v>
      </c>
      <c r="K8061" s="6">
        <v>9031.770491769366</v>
      </c>
      <c r="L8061" s="6">
        <v>42523.751433041514</v>
      </c>
      <c r="M8061" s="6">
        <v>160904189.54332113</v>
      </c>
      <c r="N8061" s="6">
        <v>3515.904295258224</v>
      </c>
      <c r="O8061" s="6">
        <v>108924255.844953</v>
      </c>
    </row>
    <row r="8062">
      <c r="A8062">
        <v>8058</v>
      </c>
      <c r="B8062" s="6">
        <v>-172807871.552353</v>
      </c>
      <c r="C8062" s="6">
        <v>41497177.91895131</v>
      </c>
      <c r="D8062" s="6">
        <v>69436908.1685984</v>
      </c>
      <c r="E8062" s="6">
        <v>53587999.26761442</v>
      </c>
      <c r="F8062" s="6">
        <v>66137500.21687186</v>
      </c>
      <c r="G8062" s="6">
        <v>106957189.24065165</v>
      </c>
      <c r="H8062" s="6">
        <f>NPV(Supuestos!$B$22,C8062:G8062)+B8062</f>
        <v>47901902.93146343</v>
      </c>
      <c r="I8062" s="2">
        <f>IFERROR(IRR(B8062:G8062),"")</f>
        <v>0.2360348806600803</v>
      </c>
      <c r="J8062" s="2">
        <f>IFERROR(MIRR(B8062:G8062,Supuestos!$B$22,Supuestos!$B$22),"")</f>
        <v>0.19717175110350071</v>
      </c>
      <c r="K8062" s="6">
        <v>8188.6323734036405</v>
      </c>
      <c r="L8062" s="6">
        <v>40160.46578720354</v>
      </c>
      <c r="M8062" s="6">
        <v>146499128.33026785</v>
      </c>
      <c r="N8062" s="6">
        <v>3411.9771101512015</v>
      </c>
      <c r="O8062" s="6">
        <v>113467013.66383682</v>
      </c>
    </row>
    <row r="8063">
      <c r="A8063">
        <v>8059</v>
      </c>
      <c r="B8063" s="6">
        <v>-159188707.11043593</v>
      </c>
      <c r="C8063" s="6">
        <v>61569570.67850548</v>
      </c>
      <c r="D8063" s="6">
        <v>67174428.21266058</v>
      </c>
      <c r="E8063" s="6">
        <v>57504836.86500247</v>
      </c>
      <c r="F8063" s="6">
        <v>49866313.78384963</v>
      </c>
      <c r="G8063" s="6">
        <v>99069699.90511753</v>
      </c>
      <c r="H8063" s="6">
        <f>NPV(Supuestos!$B$22,C8063:G8063)+B8063</f>
        <v>66300915.01732734</v>
      </c>
      <c r="I8063" s="2">
        <f>IFERROR(IRR(B8063:G8063),"")</f>
        <v>0.2944435122277259</v>
      </c>
      <c r="J8063" s="2">
        <f>IFERROR(MIRR(B8063:G8063,Supuestos!$B$22,Supuestos!$B$22),"")</f>
        <v>0.2222152886584059</v>
      </c>
      <c r="K8063" s="6">
        <v>8659.857893294917</v>
      </c>
      <c r="L8063" s="6">
        <v>35786.61203026545</v>
      </c>
      <c r="M8063" s="6">
        <v>134396149.13726977</v>
      </c>
      <c r="N8063" s="6">
        <v>3501.8009322695434</v>
      </c>
      <c r="O8063" s="6">
        <v>110369422.99115546</v>
      </c>
    </row>
    <row r="8064">
      <c r="A8064">
        <v>8060</v>
      </c>
      <c r="B8064" s="6">
        <v>-173049214.54843518</v>
      </c>
      <c r="C8064" s="6">
        <v>31347874.578912728</v>
      </c>
      <c r="D8064" s="6">
        <v>31709863.639858574</v>
      </c>
      <c r="E8064" s="6">
        <v>38181437.4705246</v>
      </c>
      <c r="F8064" s="6">
        <v>29764037.63551344</v>
      </c>
      <c r="G8064" s="6">
        <v>62639081.800199136</v>
      </c>
      <c r="H8064" s="6">
        <f>NPV(Supuestos!$B$22,C8064:G8064)+B8064</f>
        <v>-45224509.89936687</v>
      </c>
      <c r="I8064" s="2">
        <f>IFERROR(IRR(B8064:G8064),"")</f>
        <v>0.03491802660697336</v>
      </c>
      <c r="J8064" s="2">
        <f>IFERROR(MIRR(B8064:G8064,Supuestos!$B$22,Supuestos!$B$22),"")</f>
        <v>0.07298557746701206</v>
      </c>
      <c r="K8064" s="6">
        <v>8086.291326205767</v>
      </c>
      <c r="L8064" s="6">
        <v>32199.102133053304</v>
      </c>
      <c r="M8064" s="6">
        <v>152219508.92522538</v>
      </c>
      <c r="N8064" s="6">
        <v>3587.3469808759787</v>
      </c>
      <c r="O8064" s="6">
        <v>109673677.93480824</v>
      </c>
    </row>
    <row r="8065">
      <c r="A8065">
        <v>8061</v>
      </c>
      <c r="B8065" s="6">
        <v>-162183009.720143</v>
      </c>
      <c r="C8065" s="6">
        <v>31227526.66380707</v>
      </c>
      <c r="D8065" s="6">
        <v>31191033.300463744</v>
      </c>
      <c r="E8065" s="6">
        <v>22590467.025660783</v>
      </c>
      <c r="F8065" s="6">
        <v>28872306.29840342</v>
      </c>
      <c r="G8065" s="6">
        <v>69813147.45407155</v>
      </c>
      <c r="H8065" s="6">
        <f>NPV(Supuestos!$B$22,C8065:G8065)+B8065</f>
        <v>-42188549.11757314</v>
      </c>
      <c r="I8065" s="2">
        <f>IFERROR(IRR(B8065:G8065),"")</f>
        <v>0.03772368380645858</v>
      </c>
      <c r="J8065" s="2">
        <f>IFERROR(MIRR(B8065:G8065,Supuestos!$B$22,Supuestos!$B$22),"")</f>
        <v>0.0733368002954522</v>
      </c>
      <c r="K8065" s="6">
        <v>7873.82627289894</v>
      </c>
      <c r="L8065" s="6">
        <v>31626.282435929246</v>
      </c>
      <c r="M8065" s="6">
        <v>142261421.43549162</v>
      </c>
      <c r="N8065" s="6">
        <v>3418.488097190857</v>
      </c>
      <c r="O8065" s="6">
        <v>110212153.40544374</v>
      </c>
    </row>
    <row r="8066">
      <c r="A8066">
        <v>8062</v>
      </c>
      <c r="B8066" s="6">
        <v>-161866442.89382872</v>
      </c>
      <c r="C8066" s="6">
        <v>67495142.69549097</v>
      </c>
      <c r="D8066" s="6">
        <v>78447973.27888164</v>
      </c>
      <c r="E8066" s="6">
        <v>70683750.45395385</v>
      </c>
      <c r="F8066" s="6">
        <v>69665245.5559769</v>
      </c>
      <c r="G8066" s="6">
        <v>120986991.63854162</v>
      </c>
      <c r="H8066" s="6">
        <f>NPV(Supuestos!$B$22,C8066:G8066)+B8066</f>
        <v>109496779.11975369</v>
      </c>
      <c r="I8066" s="2">
        <f>IFERROR(IRR(B8066:G8066),"")</f>
        <v>0.37503437383042626</v>
      </c>
      <c r="J8066" s="2">
        <f>IFERROR(MIRR(B8066:G8066,Supuestos!$B$22,Supuestos!$B$22),"")</f>
        <v>0.2641065573890218</v>
      </c>
      <c r="K8066" s="6">
        <v>7862.800380371904</v>
      </c>
      <c r="L8066" s="6">
        <v>43282.70107799189</v>
      </c>
      <c r="M8066" s="6">
        <v>134640583.81386408</v>
      </c>
      <c r="N8066" s="6">
        <v>3304.1330471324422</v>
      </c>
      <c r="O8066" s="6">
        <v>104915544.35765792</v>
      </c>
    </row>
    <row r="8067">
      <c r="A8067">
        <v>8063</v>
      </c>
      <c r="B8067" s="6">
        <v>-163689496.3008936</v>
      </c>
      <c r="C8067" s="6">
        <v>51127599.24926515</v>
      </c>
      <c r="D8067" s="6">
        <v>37865067.22726516</v>
      </c>
      <c r="E8067" s="6">
        <v>47537657.49637596</v>
      </c>
      <c r="F8067" s="6">
        <v>57020921.31099389</v>
      </c>
      <c r="G8067" s="6">
        <v>82956945.11087419</v>
      </c>
      <c r="H8067" s="6">
        <f>NPV(Supuestos!$B$22,C8067:G8067)+B8067</f>
        <v>19227980.10946028</v>
      </c>
      <c r="I8067" s="2">
        <f>IFERROR(IRR(B8067:G8067),"")</f>
        <v>0.18353440771604798</v>
      </c>
      <c r="J8067" s="2">
        <f>IFERROR(MIRR(B8067:G8067,Supuestos!$B$22,Supuestos!$B$22),"")</f>
        <v>0.16560587862401488</v>
      </c>
      <c r="K8067" s="6">
        <v>7823.621322163783</v>
      </c>
      <c r="L8067" s="6">
        <v>37096.5690326674</v>
      </c>
      <c r="M8067" s="6">
        <v>140471135.62384582</v>
      </c>
      <c r="N8067" s="6">
        <v>3310.1690479554236</v>
      </c>
      <c r="O8067" s="6">
        <v>110146246.1428288</v>
      </c>
    </row>
    <row r="8068">
      <c r="A8068">
        <v>8064</v>
      </c>
      <c r="B8068" s="6">
        <v>-180406952.5140445</v>
      </c>
      <c r="C8068" s="6">
        <v>81038338.0774205</v>
      </c>
      <c r="D8068" s="6">
        <v>80816960.96829276</v>
      </c>
      <c r="E8068" s="6">
        <v>80663340.12108214</v>
      </c>
      <c r="F8068" s="6">
        <v>72229179.35231853</v>
      </c>
      <c r="G8068" s="6">
        <v>116855022.84490867</v>
      </c>
      <c r="H8068" s="6">
        <f>NPV(Supuestos!$B$22,C8068:G8068)+B8068</f>
        <v>110767102.83941334</v>
      </c>
      <c r="I8068" s="2">
        <f>IFERROR(IRR(B8068:G8068),"")</f>
        <v>0.3635332730896128</v>
      </c>
      <c r="J8068" s="2">
        <f>IFERROR(MIRR(B8068:G8068,Supuestos!$B$22,Supuestos!$B$22),"")</f>
        <v>0.25454063349053446</v>
      </c>
      <c r="K8068" s="6">
        <v>8022.8104503357135</v>
      </c>
      <c r="L8068" s="6">
        <v>44396.40169420081</v>
      </c>
      <c r="M8068" s="6">
        <v>151912239.27648157</v>
      </c>
      <c r="N8068" s="6">
        <v>3280.589098824809</v>
      </c>
      <c r="O8068" s="6">
        <v>110783001.87625974</v>
      </c>
    </row>
    <row r="8069">
      <c r="A8069">
        <v>8065</v>
      </c>
      <c r="B8069" s="6">
        <v>-163335256.06640896</v>
      </c>
      <c r="C8069" s="6">
        <v>49881374.32727943</v>
      </c>
      <c r="D8069" s="6">
        <v>59946223.81174129</v>
      </c>
      <c r="E8069" s="6">
        <v>49648564.26607178</v>
      </c>
      <c r="F8069" s="6">
        <v>53855859.90542632</v>
      </c>
      <c r="G8069" s="6">
        <v>100090145.73579168</v>
      </c>
      <c r="H8069" s="6">
        <f>NPV(Supuestos!$B$22,C8069:G8069)+B8069</f>
        <v>43929052.60341235</v>
      </c>
      <c r="I8069" s="2">
        <f>IFERROR(IRR(B8069:G8069),"")</f>
        <v>0.23687776740486813</v>
      </c>
      <c r="J8069" s="2">
        <f>IFERROR(MIRR(B8069:G8069,Supuestos!$B$22,Supuestos!$B$22),"")</f>
        <v>0.19562164365249912</v>
      </c>
      <c r="K8069" s="6">
        <v>8391.488351556423</v>
      </c>
      <c r="L8069" s="6">
        <v>35656.41221883412</v>
      </c>
      <c r="M8069" s="6">
        <v>139398426.6429977</v>
      </c>
      <c r="N8069" s="6">
        <v>3525.629168531547</v>
      </c>
      <c r="O8069" s="6">
        <v>107719536.93458275</v>
      </c>
    </row>
    <row r="8070">
      <c r="A8070">
        <v>8066</v>
      </c>
      <c r="B8070" s="6">
        <v>-171882628.53686255</v>
      </c>
      <c r="C8070" s="6">
        <v>51732048.42556994</v>
      </c>
      <c r="D8070" s="6">
        <v>36939837.932542965</v>
      </c>
      <c r="E8070" s="6">
        <v>51125454.36291699</v>
      </c>
      <c r="F8070" s="6">
        <v>60538610.315910846</v>
      </c>
      <c r="G8070" s="6">
        <v>115837234.37831026</v>
      </c>
      <c r="H8070" s="6">
        <f>NPV(Supuestos!$B$22,C8070:G8070)+B8070</f>
        <v>32434539.44367908</v>
      </c>
      <c r="I8070" s="2">
        <f>IFERROR(IRR(B8070:G8070),"")</f>
        <v>0.20503769609074962</v>
      </c>
      <c r="J8070" s="2">
        <f>IFERROR(MIRR(B8070:G8070,Supuestos!$B$22,Supuestos!$B$22),"")</f>
        <v>0.18010167305632474</v>
      </c>
      <c r="K8070" s="6">
        <v>7554.178026661707</v>
      </c>
      <c r="L8070" s="6">
        <v>43121.29675612661</v>
      </c>
      <c r="M8070" s="6">
        <v>145822952.34195933</v>
      </c>
      <c r="N8070" s="6">
        <v>3322.5269545180104</v>
      </c>
      <c r="O8070" s="6">
        <v>112299599.34630977</v>
      </c>
    </row>
    <row r="8071">
      <c r="A8071">
        <v>8067</v>
      </c>
      <c r="B8071" s="6">
        <v>-180987351.6484667</v>
      </c>
      <c r="C8071" s="6">
        <v>27832740.251229152</v>
      </c>
      <c r="D8071" s="6">
        <v>35912457.01169347</v>
      </c>
      <c r="E8071" s="6">
        <v>23602497.584000602</v>
      </c>
      <c r="F8071" s="6">
        <v>42506929.72094883</v>
      </c>
      <c r="G8071" s="6">
        <v>78886027.89153513</v>
      </c>
      <c r="H8071" s="6">
        <f>NPV(Supuestos!$B$22,C8071:G8071)+B8071</f>
        <v>-46869738.417040765</v>
      </c>
      <c r="I8071" s="2">
        <f>IFERROR(IRR(B8071:G8071),"")</f>
        <v>0.04189404732405101</v>
      </c>
      <c r="J8071" s="2">
        <f>IFERROR(MIRR(B8071:G8071,Supuestos!$B$22,Supuestos!$B$22),"")</f>
        <v>0.07367383467582322</v>
      </c>
      <c r="K8071" s="6">
        <v>7827.39567323417</v>
      </c>
      <c r="L8071" s="6">
        <v>34618.96861058777</v>
      </c>
      <c r="M8071" s="6">
        <v>159309242.43931916</v>
      </c>
      <c r="N8071" s="6">
        <v>3502.9196554794908</v>
      </c>
      <c r="O8071" s="6">
        <v>110752966.80137913</v>
      </c>
    </row>
    <row r="8072">
      <c r="A8072">
        <v>8068</v>
      </c>
      <c r="B8072" s="6">
        <v>-174252511.99239486</v>
      </c>
      <c r="C8072" s="6">
        <v>41455478.824765235</v>
      </c>
      <c r="D8072" s="6">
        <v>46946693.447889045</v>
      </c>
      <c r="E8072" s="6">
        <v>50851083.39299698</v>
      </c>
      <c r="F8072" s="6">
        <v>44683251.806595445</v>
      </c>
      <c r="G8072" s="6">
        <v>107587767.1475382</v>
      </c>
      <c r="H8072" s="6">
        <f>NPV(Supuestos!$B$22,C8072:G8072)+B8072</f>
        <v>14892719.200857379</v>
      </c>
      <c r="I8072" s="2">
        <f>IFERROR(IRR(B8072:G8072),"")</f>
        <v>0.17030749911628326</v>
      </c>
      <c r="J8072" s="2">
        <f>IFERROR(MIRR(B8072:G8072,Supuestos!$B$22,Supuestos!$B$22),"")</f>
        <v>0.1588523907393915</v>
      </c>
      <c r="K8072" s="6">
        <v>7272.550348062653</v>
      </c>
      <c r="L8072" s="6">
        <v>43069.190264387784</v>
      </c>
      <c r="M8072" s="6">
        <v>149194683.62055087</v>
      </c>
      <c r="N8072" s="6">
        <v>3246.2224651748934</v>
      </c>
      <c r="O8072" s="6">
        <v>111790690.67069864</v>
      </c>
    </row>
    <row r="8073">
      <c r="A8073">
        <v>8069</v>
      </c>
      <c r="B8073" s="6">
        <v>-168070238.8480139</v>
      </c>
      <c r="C8073" s="6">
        <v>52278118.985172614</v>
      </c>
      <c r="D8073" s="6">
        <v>47202303.35255423</v>
      </c>
      <c r="E8073" s="6">
        <v>66184083.42934118</v>
      </c>
      <c r="F8073" s="6">
        <v>66377985.87206336</v>
      </c>
      <c r="G8073" s="6">
        <v>93573422.2735866</v>
      </c>
      <c r="H8073" s="6">
        <f>NPV(Supuestos!$B$22,C8073:G8073)+B8073</f>
        <v>46680970.733540416</v>
      </c>
      <c r="I8073" s="2">
        <f>IFERROR(IRR(B8073:G8073),"")</f>
        <v>0.2386992244469933</v>
      </c>
      <c r="J8073" s="2">
        <f>IFERROR(MIRR(B8073:G8073,Supuestos!$B$22,Supuestos!$B$22),"")</f>
        <v>0.19727471718879652</v>
      </c>
      <c r="K8073" s="6">
        <v>8524.227300854069</v>
      </c>
      <c r="L8073" s="6">
        <v>35778.81174035109</v>
      </c>
      <c r="M8073" s="6">
        <v>143671300.9416764</v>
      </c>
      <c r="N8073" s="6">
        <v>3417.197874933481</v>
      </c>
      <c r="O8073" s="6">
        <v>113492036.26832294</v>
      </c>
    </row>
    <row r="8074">
      <c r="A8074">
        <v>8070</v>
      </c>
      <c r="B8074" s="6">
        <v>-165077668.1634204</v>
      </c>
      <c r="C8074" s="6">
        <v>78238968.53884692</v>
      </c>
      <c r="D8074" s="6">
        <v>77660755.62487735</v>
      </c>
      <c r="E8074" s="6">
        <v>62716333.78930182</v>
      </c>
      <c r="F8074" s="6">
        <v>79230083.32508151</v>
      </c>
      <c r="G8074" s="6">
        <v>105302183.17717306</v>
      </c>
      <c r="H8074" s="6">
        <f>NPV(Supuestos!$B$22,C8074:G8074)+B8074</f>
        <v>107243398.5337483</v>
      </c>
      <c r="I8074" s="2">
        <f>IFERROR(IRR(B8074:G8074),"")</f>
        <v>0.3770873616999207</v>
      </c>
      <c r="J8074" s="2">
        <f>IFERROR(MIRR(B8074:G8074,Supuestos!$B$22,Supuestos!$B$22),"")</f>
        <v>0.2600373949292607</v>
      </c>
      <c r="K8074" s="6">
        <v>8724.587379828035</v>
      </c>
      <c r="L8074" s="6">
        <v>36972.35191755938</v>
      </c>
      <c r="M8074" s="6">
        <v>139272186.96802044</v>
      </c>
      <c r="N8074" s="6">
        <v>3406.338696119686</v>
      </c>
      <c r="O8074" s="6">
        <v>105185754.65805109</v>
      </c>
    </row>
    <row r="8075">
      <c r="A8075">
        <v>8071</v>
      </c>
      <c r="B8075" s="6">
        <v>-181426665.80991602</v>
      </c>
      <c r="C8075" s="6">
        <v>66019130.196015984</v>
      </c>
      <c r="D8075" s="6">
        <v>68474836.08907972</v>
      </c>
      <c r="E8075" s="6">
        <v>62309145.177648306</v>
      </c>
      <c r="F8075" s="6">
        <v>53254409.69885226</v>
      </c>
      <c r="G8075" s="6">
        <v>124759774.26205735</v>
      </c>
      <c r="H8075" s="6">
        <f>NPV(Supuestos!$B$22,C8075:G8075)+B8075</f>
        <v>67558115.9775682</v>
      </c>
      <c r="I8075" s="2">
        <f>IFERROR(IRR(B8075:G8075),"")</f>
        <v>0.2742667821705791</v>
      </c>
      <c r="J8075" s="2">
        <f>IFERROR(MIRR(B8075:G8075,Supuestos!$B$22,Supuestos!$B$22),"")</f>
        <v>0.2145046673511588</v>
      </c>
      <c r="K8075" s="6">
        <v>7743.6879300023775</v>
      </c>
      <c r="L8075" s="6">
        <v>42165.166808785834</v>
      </c>
      <c r="M8075" s="6">
        <v>155305554.34721747</v>
      </c>
      <c r="N8075" s="6">
        <v>3212.9993212409317</v>
      </c>
      <c r="O8075" s="6">
        <v>107637805.81407703</v>
      </c>
    </row>
    <row r="8076">
      <c r="A8076">
        <v>8072</v>
      </c>
      <c r="B8076" s="6">
        <v>-189443246.36267984</v>
      </c>
      <c r="C8076" s="6">
        <v>62056902.333689615</v>
      </c>
      <c r="D8076" s="6">
        <v>77707348.61461152</v>
      </c>
      <c r="E8076" s="6">
        <v>87769467.4394168</v>
      </c>
      <c r="F8076" s="6">
        <v>75924542.22488424</v>
      </c>
      <c r="G8076" s="6">
        <v>136884735.54119533</v>
      </c>
      <c r="H8076" s="6">
        <f>NPV(Supuestos!$B$22,C8076:G8076)+B8076</f>
        <v>100074871.16268167</v>
      </c>
      <c r="I8076" s="2">
        <f>IFERROR(IRR(B8076:G8076),"")</f>
        <v>0.31872327228441866</v>
      </c>
      <c r="J8076" s="2">
        <f>IFERROR(MIRR(B8076:G8076,Supuestos!$B$22,Supuestos!$B$22),"")</f>
        <v>0.24092111708230202</v>
      </c>
      <c r="K8076" s="6">
        <v>8765.584182197239</v>
      </c>
      <c r="L8076" s="6">
        <v>38771.56452512078</v>
      </c>
      <c r="M8076" s="6">
        <v>162254813.34504476</v>
      </c>
      <c r="N8076" s="6">
        <v>3391.870954322318</v>
      </c>
      <c r="O8076" s="6">
        <v>106677771.70454536</v>
      </c>
    </row>
    <row r="8077">
      <c r="A8077">
        <v>8073</v>
      </c>
      <c r="B8077" s="6">
        <v>-167258923.54226968</v>
      </c>
      <c r="C8077" s="6">
        <v>64593653.56650902</v>
      </c>
      <c r="D8077" s="6">
        <v>72248000.49527927</v>
      </c>
      <c r="E8077" s="6">
        <v>61962117.56919223</v>
      </c>
      <c r="F8077" s="6">
        <v>78251651.2136372</v>
      </c>
      <c r="G8077" s="6">
        <v>113003908.45847179</v>
      </c>
      <c r="H8077" s="6">
        <f>NPV(Supuestos!$B$22,C8077:G8077)+B8077</f>
        <v>91839279.25702474</v>
      </c>
      <c r="I8077" s="2">
        <f>IFERROR(IRR(B8077:G8077),"")</f>
        <v>0.3319518626219464</v>
      </c>
      <c r="J8077" s="2">
        <f>IFERROR(MIRR(B8077:G8077,Supuestos!$B$22,Supuestos!$B$22),"")</f>
        <v>0.2442850180114784</v>
      </c>
      <c r="K8077" s="6">
        <v>8255.670463355978</v>
      </c>
      <c r="L8077" s="6">
        <v>41652.2056417001</v>
      </c>
      <c r="M8077" s="6">
        <v>139749572.83428466</v>
      </c>
      <c r="N8077" s="6">
        <v>3392.8301818668842</v>
      </c>
      <c r="O8077" s="6">
        <v>110506421.21374084</v>
      </c>
    </row>
    <row r="8078">
      <c r="A8078">
        <v>8074</v>
      </c>
      <c r="B8078" s="6">
        <v>-176321044.22172844</v>
      </c>
      <c r="C8078" s="6">
        <v>45951230.51091414</v>
      </c>
      <c r="D8078" s="6">
        <v>44546550.743471295</v>
      </c>
      <c r="E8078" s="6">
        <v>51950368.021085516</v>
      </c>
      <c r="F8078" s="6">
        <v>59118824.24498686</v>
      </c>
      <c r="G8078" s="6">
        <v>90513596.05645588</v>
      </c>
      <c r="H8078" s="6">
        <f>NPV(Supuestos!$B$22,C8078:G8078)+B8078</f>
        <v>15342211.037586957</v>
      </c>
      <c r="I8078" s="2">
        <f>IFERROR(IRR(B8078:G8078),"")</f>
        <v>0.17168022462266389</v>
      </c>
      <c r="J8078" s="2">
        <f>IFERROR(MIRR(B8078:G8078,Supuestos!$B$22,Supuestos!$B$22),"")</f>
        <v>0.1591824398705437</v>
      </c>
      <c r="K8078" s="6">
        <v>7521.629888870103</v>
      </c>
      <c r="L8078" s="6">
        <v>41569.551483357885</v>
      </c>
      <c r="M8078" s="6">
        <v>151307381.7493965</v>
      </c>
      <c r="N8078" s="6">
        <v>3443.299084777633</v>
      </c>
      <c r="O8078" s="6">
        <v>109876796.95814347</v>
      </c>
    </row>
    <row r="8079">
      <c r="A8079">
        <v>8075</v>
      </c>
      <c r="B8079" s="6">
        <v>-163172607.85090625</v>
      </c>
      <c r="C8079" s="6">
        <v>65879686.04066851</v>
      </c>
      <c r="D8079" s="6">
        <v>36364073.797914594</v>
      </c>
      <c r="E8079" s="6">
        <v>49276336.53251851</v>
      </c>
      <c r="F8079" s="6">
        <v>60030089.29466334</v>
      </c>
      <c r="G8079" s="6">
        <v>101903622.1860334</v>
      </c>
      <c r="H8079" s="6">
        <f>NPV(Supuestos!$B$22,C8079:G8079)+B8079</f>
        <v>44325868.07133852</v>
      </c>
      <c r="I8079" s="2">
        <f>IFERROR(IRR(B8079:G8079),"")</f>
        <v>0.23891391551639454</v>
      </c>
      <c r="J8079" s="2">
        <f>IFERROR(MIRR(B8079:G8079,Supuestos!$B$22,Supuestos!$B$22),"")</f>
        <v>0.19612999903415296</v>
      </c>
      <c r="K8079" s="6">
        <v>7731.406607888241</v>
      </c>
      <c r="L8079" s="6">
        <v>41574.02511455726</v>
      </c>
      <c r="M8079" s="6">
        <v>137458552.45193028</v>
      </c>
      <c r="N8079" s="6">
        <v>3443.337097670883</v>
      </c>
      <c r="O8079" s="6">
        <v>110733779.2147165</v>
      </c>
    </row>
    <row r="8080">
      <c r="A8080">
        <v>8076</v>
      </c>
      <c r="B8080" s="6">
        <v>-160308904.21197522</v>
      </c>
      <c r="C8080" s="6">
        <v>85657422.48146436</v>
      </c>
      <c r="D8080" s="6">
        <v>78109078.89913021</v>
      </c>
      <c r="E8080" s="6">
        <v>93373230.0288414</v>
      </c>
      <c r="F8080" s="6">
        <v>89010225.60985072</v>
      </c>
      <c r="G8080" s="6">
        <v>135789965.11216122</v>
      </c>
      <c r="H8080" s="6">
        <f>NPV(Supuestos!$B$22,C8080:G8080)+B8080</f>
        <v>161182108.10253072</v>
      </c>
      <c r="I8080" s="2">
        <f>IFERROR(IRR(B8080:G8080),"")</f>
        <v>0.478871608145714</v>
      </c>
      <c r="J8080" s="2">
        <f>IFERROR(MIRR(B8080:G8080,Supuestos!$B$22,Supuestos!$B$22),"")</f>
        <v>0.31022864338616984</v>
      </c>
      <c r="K8080" s="6">
        <v>8277.3713616993</v>
      </c>
      <c r="L8080" s="6">
        <v>45481.18719919526</v>
      </c>
      <c r="M8080" s="6">
        <v>130191730.09847893</v>
      </c>
      <c r="N8080" s="6">
        <v>3382.946309571465</v>
      </c>
      <c r="O8080" s="6">
        <v>109477365.49143712</v>
      </c>
    </row>
    <row r="8081">
      <c r="A8081">
        <v>8077</v>
      </c>
      <c r="B8081" s="6">
        <v>-162297551.51627174</v>
      </c>
      <c r="C8081" s="6">
        <v>60051744.53636399</v>
      </c>
      <c r="D8081" s="6">
        <v>64238418.02702427</v>
      </c>
      <c r="E8081" s="6">
        <v>53658720.508525215</v>
      </c>
      <c r="F8081" s="6">
        <v>67467602.81835309</v>
      </c>
      <c r="G8081" s="6">
        <v>107567324.2037971</v>
      </c>
      <c r="H8081" s="6">
        <f>NPV(Supuestos!$B$22,C8081:G8081)+B8081</f>
        <v>71840236.55714893</v>
      </c>
      <c r="I8081" s="2">
        <f>IFERROR(IRR(B8081:G8081),"")</f>
        <v>0.2968006620569637</v>
      </c>
      <c r="J8081" s="2">
        <f>IFERROR(MIRR(B8081:G8081,Supuestos!$B$22,Supuestos!$B$22),"")</f>
        <v>0.2266954657531124</v>
      </c>
      <c r="K8081" s="6">
        <v>8070.40305615575</v>
      </c>
      <c r="L8081" s="6">
        <v>39750.68743079415</v>
      </c>
      <c r="M8081" s="6">
        <v>136633225.9702099</v>
      </c>
      <c r="N8081" s="6">
        <v>3404.6255772312484</v>
      </c>
      <c r="O8081" s="6">
        <v>109066908.13385653</v>
      </c>
    </row>
    <row r="8082">
      <c r="A8082">
        <v>8078</v>
      </c>
      <c r="B8082" s="6">
        <v>-158185692.30754635</v>
      </c>
      <c r="C8082" s="6">
        <v>25135070.99319169</v>
      </c>
      <c r="D8082" s="6">
        <v>52269782.474551104</v>
      </c>
      <c r="E8082" s="6">
        <v>51949743.114055246</v>
      </c>
      <c r="F8082" s="6">
        <v>42057445.67499384</v>
      </c>
      <c r="G8082" s="6">
        <v>78318429.39414966</v>
      </c>
      <c r="H8082" s="6">
        <f>NPV(Supuestos!$B$22,C8082:G8082)+B8082</f>
        <v>4724634.9615204185</v>
      </c>
      <c r="I8082" s="2">
        <f>IFERROR(IRR(B8082:G8082),"")</f>
        <v>0.15078476749088815</v>
      </c>
      <c r="J8082" s="2">
        <f>IFERROR(MIRR(B8082:G8082,Supuestos!$B$22,Supuestos!$B$22),"")</f>
        <v>0.14672989508404322</v>
      </c>
      <c r="K8082" s="6">
        <v>7521.7944948825825</v>
      </c>
      <c r="L8082" s="6">
        <v>41046.541212731965</v>
      </c>
      <c r="M8082" s="6">
        <v>133486200.48931447</v>
      </c>
      <c r="N8082" s="6">
        <v>3423.9633835541704</v>
      </c>
      <c r="O8082" s="6">
        <v>116344051.24735774</v>
      </c>
    </row>
    <row r="8083">
      <c r="A8083">
        <v>8079</v>
      </c>
      <c r="B8083" s="6">
        <v>-174564265.4446777</v>
      </c>
      <c r="C8083" s="6">
        <v>95771458.43764165</v>
      </c>
      <c r="D8083" s="6">
        <v>93833321.45473039</v>
      </c>
      <c r="E8083" s="6">
        <v>81889627.63032453</v>
      </c>
      <c r="F8083" s="6">
        <v>109423280.35850398</v>
      </c>
      <c r="G8083" s="6">
        <v>138275782.99831203</v>
      </c>
      <c r="H8083" s="6">
        <f>NPV(Supuestos!$B$22,C8083:G8083)+B8083</f>
        <v>173524120.80176055</v>
      </c>
      <c r="I8083" s="2">
        <f>IFERROR(IRR(B8083:G8083),"")</f>
        <v>0.4818788886844888</v>
      </c>
      <c r="J8083" s="2">
        <f>IFERROR(MIRR(B8083:G8083,Supuestos!$B$22,Supuestos!$B$22),"")</f>
        <v>0.30873491538692033</v>
      </c>
      <c r="K8083" s="6">
        <v>8489.394515711138</v>
      </c>
      <c r="L8083" s="6">
        <v>45356.25740496197</v>
      </c>
      <c r="M8083" s="6">
        <v>143760492.41532835</v>
      </c>
      <c r="N8083" s="6">
        <v>3424.510111287236</v>
      </c>
      <c r="O8083" s="6">
        <v>107740430.68166278</v>
      </c>
    </row>
    <row r="8084">
      <c r="A8084">
        <v>8080</v>
      </c>
      <c r="B8084" s="6">
        <v>-165903952.8108732</v>
      </c>
      <c r="C8084" s="6">
        <v>61520351.442369</v>
      </c>
      <c r="D8084" s="6">
        <v>63419013.789382294</v>
      </c>
      <c r="E8084" s="6">
        <v>70543479.95939954</v>
      </c>
      <c r="F8084" s="6">
        <v>73286557.76449227</v>
      </c>
      <c r="G8084" s="6">
        <v>106860373.00174275</v>
      </c>
      <c r="H8084" s="6">
        <f>NPV(Supuestos!$B$22,C8084:G8084)+B8084</f>
        <v>83366433.82512437</v>
      </c>
      <c r="I8084" s="2">
        <f>IFERROR(IRR(B8084:G8084),"")</f>
        <v>0.3157716049673498</v>
      </c>
      <c r="J8084" s="2">
        <f>IFERROR(MIRR(B8084:G8084,Supuestos!$B$22,Supuestos!$B$22),"")</f>
        <v>0.23670934385784737</v>
      </c>
      <c r="K8084" s="6">
        <v>8406.710605199105</v>
      </c>
      <c r="L8084" s="6">
        <v>38561.94990081189</v>
      </c>
      <c r="M8084" s="6">
        <v>139969620.55580825</v>
      </c>
      <c r="N8084" s="6">
        <v>3339.9402864277363</v>
      </c>
      <c r="O8084" s="6">
        <v>108522083.72161944</v>
      </c>
    </row>
    <row r="8085">
      <c r="A8085">
        <v>8081</v>
      </c>
      <c r="B8085" s="6">
        <v>-174993241.54263246</v>
      </c>
      <c r="C8085" s="6">
        <v>69105358.39418954</v>
      </c>
      <c r="D8085" s="6">
        <v>80383270.65992986</v>
      </c>
      <c r="E8085" s="6">
        <v>90549358.24659115</v>
      </c>
      <c r="F8085" s="6">
        <v>92562851.31676534</v>
      </c>
      <c r="G8085" s="6">
        <v>135317827.26121646</v>
      </c>
      <c r="H8085" s="6">
        <f>NPV(Supuestos!$B$22,C8085:G8085)+B8085</f>
        <v>133680526.01327981</v>
      </c>
      <c r="I8085" s="2">
        <f>IFERROR(IRR(B8085:G8085),"")</f>
        <v>0.39276258628875177</v>
      </c>
      <c r="J8085" s="2">
        <f>IFERROR(MIRR(B8085:G8085,Supuestos!$B$22,Supuestos!$B$22),"")</f>
        <v>0.27702835587324026</v>
      </c>
      <c r="K8085" s="6">
        <v>8701.684952987573</v>
      </c>
      <c r="L8085" s="6">
        <v>41672.699573974736</v>
      </c>
      <c r="M8085" s="6">
        <v>145983425.31597427</v>
      </c>
      <c r="N8085" s="6">
        <v>3374.141394471129</v>
      </c>
      <c r="O8085" s="6">
        <v>112475370.3965122</v>
      </c>
    </row>
    <row r="8086">
      <c r="A8086">
        <v>8082</v>
      </c>
      <c r="B8086" s="6">
        <v>-158102838.76958382</v>
      </c>
      <c r="C8086" s="6">
        <v>41466433.12846805</v>
      </c>
      <c r="D8086" s="6">
        <v>49978390.9817553</v>
      </c>
      <c r="E8086" s="6">
        <v>40569344.51491538</v>
      </c>
      <c r="F8086" s="6">
        <v>31568174.741940092</v>
      </c>
      <c r="G8086" s="6">
        <v>67059722.53437313</v>
      </c>
      <c r="H8086" s="6">
        <f>NPV(Supuestos!$B$22,C8086:G8086)+B8086</f>
        <v>-2369261.475301288</v>
      </c>
      <c r="I8086" s="2">
        <f>IFERROR(IRR(B8086:G8086),"")</f>
        <v>0.13399523999435436</v>
      </c>
      <c r="J8086" s="2">
        <f>IFERROR(MIRR(B8086:G8086,Supuestos!$B$22,Supuestos!$B$22),"")</f>
        <v>0.13656262293625465</v>
      </c>
      <c r="K8086" s="6">
        <v>7533.383607066747</v>
      </c>
      <c r="L8086" s="6">
        <v>37102.29799345004</v>
      </c>
      <c r="M8086" s="6">
        <v>135742371.29051486</v>
      </c>
      <c r="N8086" s="6">
        <v>3375.981534489741</v>
      </c>
      <c r="O8086" s="6">
        <v>112105151.4056443</v>
      </c>
    </row>
    <row r="8087">
      <c r="A8087">
        <v>8083</v>
      </c>
      <c r="B8087" s="6">
        <v>-165858859.90098202</v>
      </c>
      <c r="C8087" s="6">
        <v>51763760.548698656</v>
      </c>
      <c r="D8087" s="6">
        <v>48661868.11169745</v>
      </c>
      <c r="E8087" s="6">
        <v>49455117.43122278</v>
      </c>
      <c r="F8087" s="6">
        <v>49817276.40076598</v>
      </c>
      <c r="G8087" s="6">
        <v>86647952.70992477</v>
      </c>
      <c r="H8087" s="6">
        <f>NPV(Supuestos!$B$22,C8087:G8087)+B8087</f>
        <v>24870528.878692094</v>
      </c>
      <c r="I8087" s="2">
        <f>IFERROR(IRR(B8087:G8087),"")</f>
        <v>0.19626559268318872</v>
      </c>
      <c r="J8087" s="2">
        <f>IFERROR(MIRR(B8087:G8087,Supuestos!$B$22,Supuestos!$B$22),"")</f>
        <v>0.1723050601652416</v>
      </c>
      <c r="K8087" s="6">
        <v>7902.664056536742</v>
      </c>
      <c r="L8087" s="6">
        <v>36748.56851843012</v>
      </c>
      <c r="M8087" s="6">
        <v>142625932.57619998</v>
      </c>
      <c r="N8087" s="6">
        <v>3432.6778260059655</v>
      </c>
      <c r="O8087" s="6">
        <v>106379386.64188944</v>
      </c>
    </row>
    <row r="8088">
      <c r="A8088">
        <v>8084</v>
      </c>
      <c r="B8088" s="6">
        <v>-165645776.11969674</v>
      </c>
      <c r="C8088" s="6">
        <v>65625199.56616379</v>
      </c>
      <c r="D8088" s="6">
        <v>62992913.84567663</v>
      </c>
      <c r="E8088" s="6">
        <v>55789904.846511126</v>
      </c>
      <c r="F8088" s="6">
        <v>69627981.35734048</v>
      </c>
      <c r="G8088" s="6">
        <v>111172007.34334353</v>
      </c>
      <c r="H8088" s="6">
        <f>NPV(Supuestos!$B$22,C8088:G8088)+B8088</f>
        <v>77012398.28590938</v>
      </c>
      <c r="I8088" s="2">
        <f>IFERROR(IRR(B8088:G8088),"")</f>
        <v>0.3053344402314279</v>
      </c>
      <c r="J8088" s="2">
        <f>IFERROR(MIRR(B8088:G8088,Supuestos!$B$22,Supuestos!$B$22),"")</f>
        <v>0.23046074559067398</v>
      </c>
      <c r="K8088" s="6">
        <v>8616.43999136131</v>
      </c>
      <c r="L8088" s="6">
        <v>36266.56661152936</v>
      </c>
      <c r="M8088" s="6">
        <v>140646680.5276207</v>
      </c>
      <c r="N8088" s="6">
        <v>3369.394047309955</v>
      </c>
      <c r="O8088" s="6">
        <v>108624370.7446943</v>
      </c>
    </row>
    <row r="8089">
      <c r="A8089">
        <v>8085</v>
      </c>
      <c r="B8089" s="6">
        <v>-166708063.1151948</v>
      </c>
      <c r="C8089" s="6">
        <v>60914715.21053496</v>
      </c>
      <c r="D8089" s="6">
        <v>49139720.92693969</v>
      </c>
      <c r="E8089" s="6">
        <v>43952056.426784776</v>
      </c>
      <c r="F8089" s="6">
        <v>48807753.22008808</v>
      </c>
      <c r="G8089" s="6">
        <v>90947553.68666118</v>
      </c>
      <c r="H8089" s="6">
        <f>NPV(Supuestos!$B$22,C8089:G8089)+B8089</f>
        <v>30337120.92315607</v>
      </c>
      <c r="I8089" s="2">
        <f>IFERROR(IRR(B8089:G8089),"")</f>
        <v>0.2095804176714637</v>
      </c>
      <c r="J8089" s="2">
        <f>IFERROR(MIRR(B8089:G8089,Supuestos!$B$22,Supuestos!$B$22),"")</f>
        <v>0.17876354218008306</v>
      </c>
      <c r="K8089" s="6">
        <v>8230.915975425234</v>
      </c>
      <c r="L8089" s="6">
        <v>36433.848587525514</v>
      </c>
      <c r="M8089" s="6">
        <v>142717347.40437177</v>
      </c>
      <c r="N8089" s="6">
        <v>3496.509938159337</v>
      </c>
      <c r="O8089" s="6">
        <v>108234855.26214522</v>
      </c>
    </row>
    <row r="8090">
      <c r="A8090">
        <v>8086</v>
      </c>
      <c r="B8090" s="6">
        <v>-179938661.97684082</v>
      </c>
      <c r="C8090" s="6">
        <v>60351593.1232866</v>
      </c>
      <c r="D8090" s="6">
        <v>73041020.51327376</v>
      </c>
      <c r="E8090" s="6">
        <v>78207885.39373678</v>
      </c>
      <c r="F8090" s="6">
        <v>84468650.7768433</v>
      </c>
      <c r="G8090" s="6">
        <v>116101607.19085117</v>
      </c>
      <c r="H8090" s="6">
        <f>NPV(Supuestos!$B$22,C8090:G8090)+B8090</f>
        <v>92303879.34319492</v>
      </c>
      <c r="I8090" s="2">
        <f>IFERROR(IRR(B8090:G8090),"")</f>
        <v>0.3159679297723523</v>
      </c>
      <c r="J8090" s="2">
        <f>IFERROR(MIRR(B8090:G8090,Supuestos!$B$22,Supuestos!$B$22),"")</f>
        <v>0.2384291106048717</v>
      </c>
      <c r="K8090" s="6">
        <v>8692.277407032609</v>
      </c>
      <c r="L8090" s="6">
        <v>35844.672909793466</v>
      </c>
      <c r="M8090" s="6">
        <v>155012914.7371391</v>
      </c>
      <c r="N8090" s="6">
        <v>3319.837243948132</v>
      </c>
      <c r="O8090" s="6">
        <v>101046404.9806482</v>
      </c>
    </row>
    <row r="8091">
      <c r="A8091">
        <v>8087</v>
      </c>
      <c r="B8091" s="6">
        <v>-182368941.30447102</v>
      </c>
      <c r="C8091" s="6">
        <v>95315148.14244719</v>
      </c>
      <c r="D8091" s="6">
        <v>92098748.55851427</v>
      </c>
      <c r="E8091" s="6">
        <v>93412289.06652182</v>
      </c>
      <c r="F8091" s="6">
        <v>113901964.65953322</v>
      </c>
      <c r="G8091" s="6">
        <v>147924243.5849517</v>
      </c>
      <c r="H8091" s="6">
        <f>NPV(Supuestos!$B$22,C8091:G8091)+B8091</f>
        <v>179424792.22528803</v>
      </c>
      <c r="I8091" s="2">
        <f>IFERROR(IRR(B8091:G8091),"")</f>
        <v>0.47146775032746163</v>
      </c>
      <c r="J8091" s="2">
        <f>IFERROR(MIRR(B8091:G8091,Supuestos!$B$22,Supuestos!$B$22),"")</f>
        <v>0.3073951935867587</v>
      </c>
      <c r="K8091" s="6">
        <v>8953.433775234733</v>
      </c>
      <c r="L8091" s="6">
        <v>44213.12643897426</v>
      </c>
      <c r="M8091" s="6">
        <v>150700197.33907613</v>
      </c>
      <c r="N8091" s="6">
        <v>3496.0938811612627</v>
      </c>
      <c r="O8091" s="6">
        <v>108587874.61958502</v>
      </c>
    </row>
    <row r="8092">
      <c r="A8092">
        <v>8088</v>
      </c>
      <c r="B8092" s="6">
        <v>-184981166.6733981</v>
      </c>
      <c r="C8092" s="6">
        <v>71089255.10193022</v>
      </c>
      <c r="D8092" s="6">
        <v>61438220.59492249</v>
      </c>
      <c r="E8092" s="6">
        <v>50996671.5654723</v>
      </c>
      <c r="F8092" s="6">
        <v>67394010.63782278</v>
      </c>
      <c r="G8092" s="6">
        <v>113354295.88124964</v>
      </c>
      <c r="H8092" s="6">
        <f>NPV(Supuestos!$B$22,C8092:G8092)+B8092</f>
        <v>57849179.27546407</v>
      </c>
      <c r="I8092" s="2">
        <f>IFERROR(IRR(B8092:G8092),"")</f>
        <v>0.2551200383590015</v>
      </c>
      <c r="J8092" s="2">
        <f>IFERROR(MIRR(B8092:G8092,Supuestos!$B$22,Supuestos!$B$22),"")</f>
        <v>0.2037600893790228</v>
      </c>
      <c r="K8092" s="6">
        <v>7742.979468074101</v>
      </c>
      <c r="L8092" s="6">
        <v>41203.558950604296</v>
      </c>
      <c r="M8092" s="6">
        <v>159458101.79610932</v>
      </c>
      <c r="N8092" s="6">
        <v>3294.160107181718</v>
      </c>
      <c r="O8092" s="6">
        <v>105172105.17086174</v>
      </c>
    </row>
    <row r="8093">
      <c r="A8093">
        <v>8089</v>
      </c>
      <c r="B8093" s="6">
        <v>-162391504.4767775</v>
      </c>
      <c r="C8093" s="6">
        <v>90221653.53713852</v>
      </c>
      <c r="D8093" s="6">
        <v>88468613.02990188</v>
      </c>
      <c r="E8093" s="6">
        <v>83780239.0137112</v>
      </c>
      <c r="F8093" s="6">
        <v>83706310.51192746</v>
      </c>
      <c r="G8093" s="6">
        <v>145776124.00841805</v>
      </c>
      <c r="H8093" s="6">
        <f>NPV(Supuestos!$B$22,C8093:G8093)+B8093</f>
        <v>166645703.2090955</v>
      </c>
      <c r="I8093" s="2">
        <f>IFERROR(IRR(B8093:G8093),"")</f>
        <v>0.4906554867981494</v>
      </c>
      <c r="J8093" s="2">
        <f>IFERROR(MIRR(B8093:G8093,Supuestos!$B$22,Supuestos!$B$22),"")</f>
        <v>0.3129288528330445</v>
      </c>
      <c r="K8093" s="6">
        <v>9233.31954981544</v>
      </c>
      <c r="L8093" s="6">
        <v>39633.03851800566</v>
      </c>
      <c r="M8093" s="6">
        <v>133115943.7274263</v>
      </c>
      <c r="N8093" s="6">
        <v>3481.311531395962</v>
      </c>
      <c r="O8093" s="6">
        <v>113843724.1712931</v>
      </c>
    </row>
    <row r="8094">
      <c r="A8094">
        <v>8090</v>
      </c>
      <c r="B8094" s="6">
        <v>-165595332.61308622</v>
      </c>
      <c r="C8094" s="6">
        <v>53126069.50757772</v>
      </c>
      <c r="D8094" s="6">
        <v>61772951.99346663</v>
      </c>
      <c r="E8094" s="6">
        <v>63220610.86837303</v>
      </c>
      <c r="F8094" s="6">
        <v>81841907.1944882</v>
      </c>
      <c r="G8094" s="6">
        <v>124020214.77637474</v>
      </c>
      <c r="H8094" s="6">
        <f>NPV(Supuestos!$B$22,C8094:G8094)+B8094</f>
        <v>84080067.42844969</v>
      </c>
      <c r="I8094" s="2">
        <f>IFERROR(IRR(B8094:G8094),"")</f>
        <v>0.30725735105918506</v>
      </c>
      <c r="J8094" s="2">
        <f>IFERROR(MIRR(B8094:G8094,Supuestos!$B$22,Supuestos!$B$22),"")</f>
        <v>0.23757174051252816</v>
      </c>
      <c r="K8094" s="6">
        <v>8196.84100633725</v>
      </c>
      <c r="L8094" s="6">
        <v>41757.92176689945</v>
      </c>
      <c r="M8094" s="6">
        <v>138212688.97481868</v>
      </c>
      <c r="N8094" s="6">
        <v>3559.978243801743</v>
      </c>
      <c r="O8094" s="6">
        <v>107821573.3576233</v>
      </c>
    </row>
    <row r="8095">
      <c r="A8095">
        <v>8091</v>
      </c>
      <c r="B8095" s="6">
        <v>-176283881.27330595</v>
      </c>
      <c r="C8095" s="6">
        <v>35624580.58543137</v>
      </c>
      <c r="D8095" s="6">
        <v>46931038.36171145</v>
      </c>
      <c r="E8095" s="6">
        <v>55969634.20899977</v>
      </c>
      <c r="F8095" s="6">
        <v>43102260.008311</v>
      </c>
      <c r="G8095" s="6">
        <v>81425143.31380634</v>
      </c>
      <c r="H8095" s="6">
        <f>NPV(Supuestos!$B$22,C8095:G8095)+B8095</f>
        <v>-3334764.2315696925</v>
      </c>
      <c r="I8095" s="2">
        <f>IFERROR(IRR(B8095:G8095),"")</f>
        <v>0.13293659596072274</v>
      </c>
      <c r="J8095" s="2">
        <f>IFERROR(MIRR(B8095:G8095,Supuestos!$B$22,Supuestos!$B$22),"")</f>
        <v>0.13565390972094926</v>
      </c>
      <c r="K8095" s="6">
        <v>8222.109590021542</v>
      </c>
      <c r="L8095" s="6">
        <v>33609.93437539219</v>
      </c>
      <c r="M8095" s="6">
        <v>154176316.17347342</v>
      </c>
      <c r="N8095" s="6">
        <v>3491.7875443585217</v>
      </c>
      <c r="O8095" s="6">
        <v>105805697.20732588</v>
      </c>
    </row>
    <row r="8096">
      <c r="A8096">
        <v>8092</v>
      </c>
      <c r="B8096" s="6">
        <v>-169061916.7034407</v>
      </c>
      <c r="C8096" s="6">
        <v>41705254.34051169</v>
      </c>
      <c r="D8096" s="6">
        <v>34927738.59150826</v>
      </c>
      <c r="E8096" s="6">
        <v>32331362.5118337</v>
      </c>
      <c r="F8096" s="6">
        <v>38687007.82706913</v>
      </c>
      <c r="G8096" s="6">
        <v>78260466.38557544</v>
      </c>
      <c r="H8096" s="6">
        <f>NPV(Supuestos!$B$22,C8096:G8096)+B8096</f>
        <v>-20228002.576115087</v>
      </c>
      <c r="I8096" s="2">
        <f>IFERROR(IRR(B8096:G8096),"")</f>
        <v>0.09376246593522526</v>
      </c>
      <c r="J8096" s="2">
        <f>IFERROR(MIRR(B8096:G8096,Supuestos!$B$22,Supuestos!$B$22),"")</f>
        <v>0.11131218015588207</v>
      </c>
      <c r="K8096" s="6">
        <v>7856.258148042615</v>
      </c>
      <c r="L8096" s="6">
        <v>36052.809059147905</v>
      </c>
      <c r="M8096" s="6">
        <v>146402702.70898026</v>
      </c>
      <c r="N8096" s="6">
        <v>3623.2646542601287</v>
      </c>
      <c r="O8096" s="6">
        <v>112234817.28209072</v>
      </c>
    </row>
    <row r="8097">
      <c r="A8097">
        <v>8093</v>
      </c>
      <c r="B8097" s="6">
        <v>-173425231.6495893</v>
      </c>
      <c r="C8097" s="6">
        <v>45506734.30832432</v>
      </c>
      <c r="D8097" s="6">
        <v>43243278.84866425</v>
      </c>
      <c r="E8097" s="6">
        <v>28632670.506988406</v>
      </c>
      <c r="F8097" s="6">
        <v>44362886.55579898</v>
      </c>
      <c r="G8097" s="6">
        <v>70525953.98508471</v>
      </c>
      <c r="H8097" s="6">
        <f>NPV(Supuestos!$B$22,C8097:G8097)+B8097</f>
        <v>-18011147.03534787</v>
      </c>
      <c r="I8097" s="2">
        <f>IFERROR(IRR(B8097:G8097),"")</f>
        <v>0.09848835224984344</v>
      </c>
      <c r="J8097" s="2">
        <f>IFERROR(MIRR(B8097:G8097,Supuestos!$B$22,Supuestos!$B$22),"")</f>
        <v>0.11527115433101076</v>
      </c>
      <c r="K8097" s="6">
        <v>7785.810306135753</v>
      </c>
      <c r="L8097" s="6">
        <v>35657.01725386865</v>
      </c>
      <c r="M8097" s="6">
        <v>151215729.8558908</v>
      </c>
      <c r="N8097" s="6">
        <v>3366.5394748871527</v>
      </c>
      <c r="O8097" s="6">
        <v>112422436.59008558</v>
      </c>
    </row>
    <row r="8098">
      <c r="A8098">
        <v>8094</v>
      </c>
      <c r="B8098" s="6">
        <v>-167056115.82993767</v>
      </c>
      <c r="C8098" s="6">
        <v>37896746.8276144</v>
      </c>
      <c r="D8098" s="6">
        <v>43322720.438841864</v>
      </c>
      <c r="E8098" s="6">
        <v>42185887.33030474</v>
      </c>
      <c r="F8098" s="6">
        <v>57710167.87874821</v>
      </c>
      <c r="G8098" s="6">
        <v>79893940.34935822</v>
      </c>
      <c r="H8098" s="6">
        <f>NPV(Supuestos!$B$22,C8098:G8098)+B8098</f>
        <v>3659804.7959295884</v>
      </c>
      <c r="I8098" s="2">
        <f>IFERROR(IRR(B8098:G8098),"")</f>
        <v>0.1480126765060884</v>
      </c>
      <c r="J8098" s="2">
        <f>IFERROR(MIRR(B8098:G8098,Supuestos!$B$22,Supuestos!$B$22),"")</f>
        <v>0.14495173703351183</v>
      </c>
      <c r="K8098" s="6">
        <v>7211.155632793478</v>
      </c>
      <c r="L8098" s="6">
        <v>40492.64706664541</v>
      </c>
      <c r="M8098" s="6">
        <v>143696213.431429</v>
      </c>
      <c r="N8098" s="6">
        <v>3204.2886197566986</v>
      </c>
      <c r="O8098" s="6">
        <v>107263128.52731252</v>
      </c>
    </row>
    <row r="8099">
      <c r="A8099">
        <v>8095</v>
      </c>
      <c r="B8099" s="6">
        <v>-165085762.06483465</v>
      </c>
      <c r="C8099" s="6">
        <v>60908394.16271137</v>
      </c>
      <c r="D8099" s="6">
        <v>62785093.013063595</v>
      </c>
      <c r="E8099" s="6">
        <v>62320198.22661269</v>
      </c>
      <c r="F8099" s="6">
        <v>58135383.60201196</v>
      </c>
      <c r="G8099" s="6">
        <v>88182555.07502906</v>
      </c>
      <c r="H8099" s="6">
        <f>NPV(Supuestos!$B$22,C8099:G8099)+B8099</f>
        <v>58938172.79719041</v>
      </c>
      <c r="I8099" s="2">
        <f>IFERROR(IRR(B8099:G8099),"")</f>
        <v>0.2736687987390002</v>
      </c>
      <c r="J8099" s="2">
        <f>IFERROR(MIRR(B8099:G8099,Supuestos!$B$22,Supuestos!$B$22),"")</f>
        <v>0.21177450730214242</v>
      </c>
      <c r="K8099" s="6">
        <v>9035.081742745935</v>
      </c>
      <c r="L8099" s="6">
        <v>32086.1650942508</v>
      </c>
      <c r="M8099" s="6">
        <v>141893672.10981086</v>
      </c>
      <c r="N8099" s="6">
        <v>3263.7550354003906</v>
      </c>
      <c r="O8099" s="6">
        <v>109141440.2566669</v>
      </c>
    </row>
    <row r="8100">
      <c r="A8100">
        <v>8096</v>
      </c>
      <c r="B8100" s="6">
        <v>-170535607.5073323</v>
      </c>
      <c r="C8100" s="6">
        <v>88886830.5323889</v>
      </c>
      <c r="D8100" s="6">
        <v>87321427.6166664</v>
      </c>
      <c r="E8100" s="6">
        <v>97601105.60290107</v>
      </c>
      <c r="F8100" s="6">
        <v>107114200.57197273</v>
      </c>
      <c r="G8100" s="6">
        <v>139485656.6630863</v>
      </c>
      <c r="H8100" s="6">
        <f>NPV(Supuestos!$B$22,C8100:G8100)+B8100</f>
        <v>176368950.57432365</v>
      </c>
      <c r="I8100" s="2">
        <f>IFERROR(IRR(B8100:G8100),"")</f>
        <v>0.48522944196682233</v>
      </c>
      <c r="J8100" s="2">
        <f>IFERROR(MIRR(B8100:G8100,Supuestos!$B$22,Supuestos!$B$22),"")</f>
        <v>0.31396512387368136</v>
      </c>
      <c r="K8100" s="6">
        <v>9271.286306153002</v>
      </c>
      <c r="L8100" s="6">
        <v>40024.611134340885</v>
      </c>
      <c r="M8100" s="6">
        <v>140849237.1778192</v>
      </c>
      <c r="N8100" s="6">
        <v>3370.8247545485697</v>
      </c>
      <c r="O8100" s="6">
        <v>111937966.561086</v>
      </c>
    </row>
    <row r="8101">
      <c r="A8101">
        <v>8097</v>
      </c>
      <c r="B8101" s="6">
        <v>-157662307.50981826</v>
      </c>
      <c r="C8101" s="6">
        <v>59827728.89228602</v>
      </c>
      <c r="D8101" s="6">
        <v>54964836.83694265</v>
      </c>
      <c r="E8101" s="6">
        <v>62817819.33321169</v>
      </c>
      <c r="F8101" s="6">
        <v>67924705.8214032</v>
      </c>
      <c r="G8101" s="6">
        <v>122797486.6173616</v>
      </c>
      <c r="H8101" s="6">
        <f>NPV(Supuestos!$B$22,C8101:G8101)+B8101</f>
        <v>83506097.61854753</v>
      </c>
      <c r="I8101" s="2">
        <f>IFERROR(IRR(B8101:G8101),"")</f>
        <v>0.31858692802235505</v>
      </c>
      <c r="J8101" s="2">
        <f>IFERROR(MIRR(B8101:G8101,Supuestos!$B$22,Supuestos!$B$22),"")</f>
        <v>0.24114738875350983</v>
      </c>
      <c r="K8101" s="6">
        <v>7807.64512981103</v>
      </c>
      <c r="L8101" s="6">
        <v>43750.31862450226</v>
      </c>
      <c r="M8101" s="6">
        <v>130335350.53891619</v>
      </c>
      <c r="N8101" s="6">
        <v>3396.0410688382885</v>
      </c>
      <c r="O8101" s="6">
        <v>112520427.23277752</v>
      </c>
    </row>
    <row r="8102">
      <c r="A8102">
        <v>8098</v>
      </c>
      <c r="B8102" s="6">
        <v>-180983053.09738544</v>
      </c>
      <c r="C8102" s="6">
        <v>49913131.18823863</v>
      </c>
      <c r="D8102" s="6">
        <v>52780305.36987218</v>
      </c>
      <c r="E8102" s="6">
        <v>53219877.875236645</v>
      </c>
      <c r="F8102" s="6">
        <v>62541392.252623916</v>
      </c>
      <c r="G8102" s="6">
        <v>95288639.55985321</v>
      </c>
      <c r="H8102" s="6">
        <f>NPV(Supuestos!$B$22,C8102:G8102)+B8102</f>
        <v>25854486.428664178</v>
      </c>
      <c r="I8102" s="2">
        <f>IFERROR(IRR(B8102:G8102),"")</f>
        <v>0.19207895135736097</v>
      </c>
      <c r="J8102" s="2">
        <f>IFERROR(MIRR(B8102:G8102,Supuestos!$B$22,Supuestos!$B$22),"")</f>
        <v>0.1708550727260001</v>
      </c>
      <c r="K8102" s="6">
        <v>8322.185380940291</v>
      </c>
      <c r="L8102" s="6">
        <v>36623.05150406861</v>
      </c>
      <c r="M8102" s="6">
        <v>156600347.1907788</v>
      </c>
      <c r="N8102" s="6">
        <v>3504.1259908738234</v>
      </c>
      <c r="O8102" s="6">
        <v>108000792.88210523</v>
      </c>
    </row>
    <row r="8103">
      <c r="A8103">
        <v>8099</v>
      </c>
      <c r="B8103" s="6">
        <v>-162047209.1617232</v>
      </c>
      <c r="C8103" s="6">
        <v>47239370.41772832</v>
      </c>
      <c r="D8103" s="6">
        <v>60527692.133680254</v>
      </c>
      <c r="E8103" s="6">
        <v>57506988.49820794</v>
      </c>
      <c r="F8103" s="6">
        <v>48044390.692150444</v>
      </c>
      <c r="G8103" s="6">
        <v>126295912.70214474</v>
      </c>
      <c r="H8103" s="6">
        <f>NPV(Supuestos!$B$22,C8103:G8103)+B8103</f>
        <v>58820783.614622585</v>
      </c>
      <c r="I8103" s="2">
        <f>IFERROR(IRR(B8103:G8103),"")</f>
        <v>0.2630610822119761</v>
      </c>
      <c r="J8103" s="2">
        <f>IFERROR(MIRR(B8103:G8103,Supuestos!$B$22,Supuestos!$B$22),"")</f>
        <v>0.21283884186212298</v>
      </c>
      <c r="K8103" s="6">
        <v>7882.978488968221</v>
      </c>
      <c r="L8103" s="6">
        <v>40024.290091527335</v>
      </c>
      <c r="M8103" s="6">
        <v>136806359.73550448</v>
      </c>
      <c r="N8103" s="6">
        <v>3313.879933208227</v>
      </c>
      <c r="O8103" s="6">
        <v>108088883.92063005</v>
      </c>
    </row>
    <row r="8104">
      <c r="A8104">
        <v>8100</v>
      </c>
      <c r="B8104" s="6">
        <v>-171269764.45663306</v>
      </c>
      <c r="C8104" s="6">
        <v>64960356.84510013</v>
      </c>
      <c r="D8104" s="6">
        <v>69493933.91022305</v>
      </c>
      <c r="E8104" s="6">
        <v>72413610.50983663</v>
      </c>
      <c r="F8104" s="6">
        <v>69425205.53876929</v>
      </c>
      <c r="G8104" s="6">
        <v>139737950.17161208</v>
      </c>
      <c r="H8104" s="6">
        <f>NPV(Supuestos!$B$22,C8104:G8104)+B8104</f>
        <v>101744262.24768527</v>
      </c>
      <c r="I8104" s="2">
        <f>IFERROR(IRR(B8104:G8104),"")</f>
        <v>0.3396613944100626</v>
      </c>
      <c r="J8104" s="2">
        <f>IFERROR(MIRR(B8104:G8104,Supuestos!$B$22,Supuestos!$B$22),"")</f>
        <v>0.25142752596886453</v>
      </c>
      <c r="K8104" s="6">
        <v>8512.433068364173</v>
      </c>
      <c r="L8104" s="6">
        <v>41392.120422683845</v>
      </c>
      <c r="M8104" s="6">
        <v>143081952.08417177</v>
      </c>
      <c r="N8104" s="6">
        <v>3455.598670306305</v>
      </c>
      <c r="O8104" s="6">
        <v>111013224.3827755</v>
      </c>
    </row>
    <row r="8105">
      <c r="A8105">
        <v>8101</v>
      </c>
      <c r="B8105" s="6">
        <v>-167153268.72812933</v>
      </c>
      <c r="C8105" s="6">
        <v>57908183.05708262</v>
      </c>
      <c r="D8105" s="6">
        <v>60427763.31231044</v>
      </c>
      <c r="E8105" s="6">
        <v>60015962.19235958</v>
      </c>
      <c r="F8105" s="6">
        <v>60444635.88860712</v>
      </c>
      <c r="G8105" s="6">
        <v>83364868.4679951</v>
      </c>
      <c r="H8105" s="6">
        <f>NPV(Supuestos!$B$22,C8105:G8105)+B8105</f>
        <v>49734826.93376154</v>
      </c>
      <c r="I8105" s="2">
        <f>IFERROR(IRR(B8105:G8105),"")</f>
        <v>0.25180638786455656</v>
      </c>
      <c r="J8105" s="2">
        <f>IFERROR(MIRR(B8105:G8105,Supuestos!$B$22,Supuestos!$B$22),"")</f>
        <v>0.20096131894559965</v>
      </c>
      <c r="K8105" s="6">
        <v>7916.636105057389</v>
      </c>
      <c r="L8105" s="6">
        <v>41365.65428603277</v>
      </c>
      <c r="M8105" s="6">
        <v>140955122.149719</v>
      </c>
      <c r="N8105" s="6">
        <v>3556.3645543841026</v>
      </c>
      <c r="O8105" s="6">
        <v>109651555.74329425</v>
      </c>
    </row>
    <row r="8106">
      <c r="A8106">
        <v>8102</v>
      </c>
      <c r="B8106" s="6">
        <v>-187060073.30421013</v>
      </c>
      <c r="C8106" s="6">
        <v>44528583.45968835</v>
      </c>
      <c r="D8106" s="6">
        <v>44945606.870489195</v>
      </c>
      <c r="E8106" s="6">
        <v>61516617.950920805</v>
      </c>
      <c r="F8106" s="6">
        <v>36331796.73972375</v>
      </c>
      <c r="G8106" s="6">
        <v>93460926.6396575</v>
      </c>
      <c r="H8106" s="6">
        <f>NPV(Supuestos!$B$22,C8106:G8106)+B8106</f>
        <v>-1841745.5207902193</v>
      </c>
      <c r="I8106" s="2">
        <f>IFERROR(IRR(B8106:G8106),"")</f>
        <v>0.13628993577013426</v>
      </c>
      <c r="J8106" s="2">
        <f>IFERROR(MIRR(B8106:G8106,Supuestos!$B$22,Supuestos!$B$22),"")</f>
        <v>0.13774627706199372</v>
      </c>
      <c r="K8106" s="6">
        <v>8376.21995514717</v>
      </c>
      <c r="L8106" s="6">
        <v>32940.32508069705</v>
      </c>
      <c r="M8106" s="6">
        <v>164986840.64261258</v>
      </c>
      <c r="N8106" s="6">
        <v>3349.7746845086417</v>
      </c>
      <c r="O8106" s="6">
        <v>108409629.67342488</v>
      </c>
    </row>
    <row r="8107">
      <c r="A8107">
        <v>8103</v>
      </c>
      <c r="B8107" s="6">
        <v>-170183744.78138855</v>
      </c>
      <c r="C8107" s="6">
        <v>60795876.41404469</v>
      </c>
      <c r="D8107" s="6">
        <v>37483125.9386282</v>
      </c>
      <c r="E8107" s="6">
        <v>55163328.941489324</v>
      </c>
      <c r="F8107" s="6">
        <v>45741387.605914384</v>
      </c>
      <c r="G8107" s="6">
        <v>91633280.12449044</v>
      </c>
      <c r="H8107" s="6">
        <f>NPV(Supuestos!$B$22,C8107:G8107)+B8107</f>
        <v>23895723.191179547</v>
      </c>
      <c r="I8107" s="2">
        <f>IFERROR(IRR(B8107:G8107),"")</f>
        <v>0.19325121959558877</v>
      </c>
      <c r="J8107" s="2">
        <f>IFERROR(MIRR(B8107:G8107,Supuestos!$B$22,Supuestos!$B$22),"")</f>
        <v>0.1703537601229539</v>
      </c>
      <c r="K8107" s="6">
        <v>8765.152498605554</v>
      </c>
      <c r="L8107" s="6">
        <v>35009.89388560644</v>
      </c>
      <c r="M8107" s="6">
        <v>145634380.07200146</v>
      </c>
      <c r="N8107" s="6">
        <v>3567.50052322944</v>
      </c>
      <c r="O8107" s="6">
        <v>120113218.02201258</v>
      </c>
    </row>
    <row r="8108">
      <c r="A8108">
        <v>8104</v>
      </c>
      <c r="B8108" s="6">
        <v>-168582092.7362524</v>
      </c>
      <c r="C8108" s="6">
        <v>42972108.00920559</v>
      </c>
      <c r="D8108" s="6">
        <v>48532726.053039916</v>
      </c>
      <c r="E8108" s="6">
        <v>43110158.05493724</v>
      </c>
      <c r="F8108" s="6">
        <v>49249420.56237817</v>
      </c>
      <c r="G8108" s="6">
        <v>67574089.92415659</v>
      </c>
      <c r="H8108" s="6">
        <f>NPV(Supuestos!$B$22,C8108:G8108)+B8108</f>
        <v>-189300.22108848393</v>
      </c>
      <c r="I8108" s="2">
        <f>IFERROR(IRR(B8108:G8108),"")</f>
        <v>0.13956158725595091</v>
      </c>
      <c r="J8108" s="2">
        <f>IFERROR(MIRR(B8108:G8108,Supuestos!$B$22,Supuestos!$B$22),"")</f>
        <v>0.13974386455486498</v>
      </c>
      <c r="K8108" s="6">
        <v>7725.266378974855</v>
      </c>
      <c r="L8108" s="6">
        <v>36897.09016612999</v>
      </c>
      <c r="M8108" s="6">
        <v>145778904.72485977</v>
      </c>
      <c r="N8108" s="6">
        <v>3460.9294412347176</v>
      </c>
      <c r="O8108" s="6">
        <v>110575060.44852169</v>
      </c>
    </row>
    <row r="8109">
      <c r="A8109">
        <v>8105</v>
      </c>
      <c r="B8109" s="6">
        <v>-180480526.144517</v>
      </c>
      <c r="C8109" s="6">
        <v>77933926.85185657</v>
      </c>
      <c r="D8109" s="6">
        <v>80843465.88359115</v>
      </c>
      <c r="E8109" s="6">
        <v>70008300.80336078</v>
      </c>
      <c r="F8109" s="6">
        <v>76277033.33232611</v>
      </c>
      <c r="G8109" s="6">
        <v>139092726.33291948</v>
      </c>
      <c r="H8109" s="6">
        <f>NPV(Supuestos!$B$22,C8109:G8109)+B8109</f>
        <v>114745128.96164529</v>
      </c>
      <c r="I8109" s="2">
        <f>IFERROR(IRR(B8109:G8109),"")</f>
        <v>0.3616240420300414</v>
      </c>
      <c r="J8109" s="2">
        <f>IFERROR(MIRR(B8109:G8109,Supuestos!$B$22,Supuestos!$B$22),"")</f>
        <v>0.2579100898207263</v>
      </c>
      <c r="K8109" s="6">
        <v>8112.973305890671</v>
      </c>
      <c r="L8109" s="6">
        <v>43525.76429624912</v>
      </c>
      <c r="M8109" s="6">
        <v>152230657.03620034</v>
      </c>
      <c r="N8109" s="6">
        <v>3354.8414691972234</v>
      </c>
      <c r="O8109" s="6">
        <v>106414975.81934415</v>
      </c>
    </row>
    <row r="8110">
      <c r="A8110">
        <v>8106</v>
      </c>
      <c r="B8110" s="6">
        <v>-166388385.06122783</v>
      </c>
      <c r="C8110" s="6">
        <v>57535444.36905222</v>
      </c>
      <c r="D8110" s="6">
        <v>63784292.694798455</v>
      </c>
      <c r="E8110" s="6">
        <v>54600786.83196209</v>
      </c>
      <c r="F8110" s="6">
        <v>61493532.95986491</v>
      </c>
      <c r="G8110" s="6">
        <v>115052058.50829196</v>
      </c>
      <c r="H8110" s="6">
        <f>NPV(Supuestos!$B$22,C8110:G8110)+B8110</f>
        <v>66178762.921334274</v>
      </c>
      <c r="I8110" s="2">
        <f>IFERROR(IRR(B8110:G8110),"")</f>
        <v>0.2797785507040055</v>
      </c>
      <c r="J8110" s="2">
        <f>IFERROR(MIRR(B8110:G8110,Supuestos!$B$22,Supuestos!$B$22),"")</f>
        <v>0.21896131607731828</v>
      </c>
      <c r="K8110" s="6">
        <v>7784.669995045671</v>
      </c>
      <c r="L8110" s="6">
        <v>42693.589414869966</v>
      </c>
      <c r="M8110" s="6">
        <v>139799944.7013288</v>
      </c>
      <c r="N8110" s="6">
        <v>3308.4667834453285</v>
      </c>
      <c r="O8110" s="6">
        <v>112846590.59684046</v>
      </c>
    </row>
    <row r="8111">
      <c r="A8111">
        <v>8107</v>
      </c>
      <c r="B8111" s="6">
        <v>-185131118.33059585</v>
      </c>
      <c r="C8111" s="6">
        <v>46669736.825108975</v>
      </c>
      <c r="D8111" s="6">
        <v>34889824.2535675</v>
      </c>
      <c r="E8111" s="6">
        <v>38452862.98799853</v>
      </c>
      <c r="F8111" s="6">
        <v>30715014.440556914</v>
      </c>
      <c r="G8111" s="6">
        <v>86723201.78208652</v>
      </c>
      <c r="H8111" s="6">
        <f>NPV(Supuestos!$B$22,C8111:G8111)+B8111</f>
        <v>-28164510.876098603</v>
      </c>
      <c r="I8111" s="2">
        <f>IFERROR(IRR(B8111:G8111),"")</f>
        <v>0.08021969326522961</v>
      </c>
      <c r="J8111" s="2">
        <f>IFERROR(MIRR(B8111:G8111,Supuestos!$B$22,Supuestos!$B$22),"")</f>
        <v>0.10298706856130191</v>
      </c>
      <c r="K8111" s="6">
        <v>7131.718348010602</v>
      </c>
      <c r="L8111" s="6">
        <v>41462.10414738824</v>
      </c>
      <c r="M8111" s="6">
        <v>161475434.41899145</v>
      </c>
      <c r="N8111" s="6">
        <v>3354.5914485429726</v>
      </c>
      <c r="O8111" s="6">
        <v>112775873.27605613</v>
      </c>
    </row>
    <row r="8112">
      <c r="A8112">
        <v>8108</v>
      </c>
      <c r="B8112" s="6">
        <v>-169288438.43080673</v>
      </c>
      <c r="C8112" s="6">
        <v>37764981.710193835</v>
      </c>
      <c r="D8112" s="6">
        <v>39632917.48682224</v>
      </c>
      <c r="E8112" s="6">
        <v>29283903.158427864</v>
      </c>
      <c r="F8112" s="6">
        <v>41938322.228161275</v>
      </c>
      <c r="G8112" s="6">
        <v>80317948.31558494</v>
      </c>
      <c r="H8112" s="6">
        <f>NPV(Supuestos!$B$22,C8112:G8112)+B8112</f>
        <v>-19353738.914154634</v>
      </c>
      <c r="I8112" s="2">
        <f>IFERROR(IRR(B8112:G8112),"")</f>
        <v>0.0965280753874588</v>
      </c>
      <c r="J8112" s="2">
        <f>IFERROR(MIRR(B8112:G8112,Supuestos!$B$22,Supuestos!$B$22),"")</f>
        <v>0.112653202490683</v>
      </c>
      <c r="K8112" s="6">
        <v>7716.237850919844</v>
      </c>
      <c r="L8112" s="6">
        <v>34435.01920533653</v>
      </c>
      <c r="M8112" s="6">
        <v>148031734.54365715</v>
      </c>
      <c r="N8112" s="6">
        <v>3313.658696350952</v>
      </c>
      <c r="O8112" s="6">
        <v>107322879.35118985</v>
      </c>
    </row>
    <row r="8113">
      <c r="A8113">
        <v>8109</v>
      </c>
      <c r="B8113" s="6">
        <v>-169045202.7894139</v>
      </c>
      <c r="C8113" s="6">
        <v>95709951.13462657</v>
      </c>
      <c r="D8113" s="6">
        <v>108732318.77152038</v>
      </c>
      <c r="E8113" s="6">
        <v>110557255.45871475</v>
      </c>
      <c r="F8113" s="6">
        <v>110743614.377938</v>
      </c>
      <c r="G8113" s="6">
        <v>177902164.35105085</v>
      </c>
      <c r="H8113" s="6">
        <f>NPV(Supuestos!$B$22,C8113:G8113)+B8113</f>
        <v>231165801.03476185</v>
      </c>
      <c r="I8113" s="2">
        <f>IFERROR(IRR(B8113:G8113),"")</f>
        <v>0.5758173527886139</v>
      </c>
      <c r="J8113" s="2">
        <f>IFERROR(MIRR(B8113:G8113,Supuestos!$B$22,Supuestos!$B$22),"")</f>
        <v>0.3544472203936089</v>
      </c>
      <c r="K8113" s="6">
        <v>8839.293675169818</v>
      </c>
      <c r="L8113" s="6">
        <v>46365.27786390034</v>
      </c>
      <c r="M8113" s="6">
        <v>136258298.19982466</v>
      </c>
      <c r="N8113" s="6">
        <v>3270.9711525589228</v>
      </c>
      <c r="O8113" s="6">
        <v>111761736.03365509</v>
      </c>
    </row>
    <row r="8114">
      <c r="A8114">
        <v>8110</v>
      </c>
      <c r="B8114" s="6">
        <v>-160419502.3949531</v>
      </c>
      <c r="C8114" s="6">
        <v>83719455.15504567</v>
      </c>
      <c r="D8114" s="6">
        <v>80342716.86149861</v>
      </c>
      <c r="E8114" s="6">
        <v>69444566.97592881</v>
      </c>
      <c r="F8114" s="6">
        <v>76086930.3530125</v>
      </c>
      <c r="G8114" s="6">
        <v>131795036.50790252</v>
      </c>
      <c r="H8114" s="6">
        <f>NPV(Supuestos!$B$22,C8114:G8114)+B8114</f>
        <v>135212615.5078663</v>
      </c>
      <c r="I8114" s="2">
        <f>IFERROR(IRR(B8114:G8114),"")</f>
        <v>0.43515111081229313</v>
      </c>
      <c r="J8114" s="2">
        <f>IFERROR(MIRR(B8114:G8114,Supuestos!$B$22,Supuestos!$B$22),"")</f>
        <v>0.28826064956490693</v>
      </c>
      <c r="K8114" s="6">
        <v>8800.044340369092</v>
      </c>
      <c r="L8114" s="6">
        <v>39091.22810197662</v>
      </c>
      <c r="M8114" s="6">
        <v>132899139.14560297</v>
      </c>
      <c r="N8114" s="6">
        <v>3392.5654189971588</v>
      </c>
      <c r="O8114" s="6">
        <v>105593400.59452717</v>
      </c>
    </row>
    <row r="8115">
      <c r="A8115">
        <v>8111</v>
      </c>
      <c r="B8115" s="6">
        <v>-171629816.4473805</v>
      </c>
      <c r="C8115" s="6">
        <v>66229611.96652897</v>
      </c>
      <c r="D8115" s="6">
        <v>63766158.27784686</v>
      </c>
      <c r="E8115" s="6">
        <v>76526595.86341764</v>
      </c>
      <c r="F8115" s="6">
        <v>50748175.30234285</v>
      </c>
      <c r="G8115" s="6">
        <v>96127691.33889568</v>
      </c>
      <c r="H8115" s="6">
        <f>NPV(Supuestos!$B$22,C8115:G8115)+B8115</f>
        <v>67158299.41797951</v>
      </c>
      <c r="I8115" s="2">
        <f>IFERROR(IRR(B8115:G8115),"")</f>
        <v>0.28685061518834076</v>
      </c>
      <c r="J8115" s="2">
        <f>IFERROR(MIRR(B8115:G8115,Supuestos!$B$22,Supuestos!$B$22),"")</f>
        <v>0.21783610533657716</v>
      </c>
      <c r="K8115" s="6">
        <v>8560.268301407215</v>
      </c>
      <c r="L8115" s="6">
        <v>36723.43987048574</v>
      </c>
      <c r="M8115" s="6">
        <v>146480816.5880243</v>
      </c>
      <c r="N8115" s="6">
        <v>3474.087155982852</v>
      </c>
      <c r="O8115" s="6">
        <v>107420011.56811613</v>
      </c>
    </row>
    <row r="8116">
      <c r="A8116">
        <v>8112</v>
      </c>
      <c r="B8116" s="6">
        <v>-174584194.43786955</v>
      </c>
      <c r="C8116" s="6">
        <v>57301105.23997445</v>
      </c>
      <c r="D8116" s="6">
        <v>53683243.65517002</v>
      </c>
      <c r="E8116" s="6">
        <v>42202303.80447838</v>
      </c>
      <c r="F8116" s="6">
        <v>71654072.55197284</v>
      </c>
      <c r="G8116" s="6">
        <v>102334111.14119184</v>
      </c>
      <c r="H8116" s="6">
        <f>NPV(Supuestos!$B$22,C8116:G8116)+B8116</f>
        <v>41046892.540481634</v>
      </c>
      <c r="I8116" s="2">
        <f>IFERROR(IRR(B8116:G8116),"")</f>
        <v>0.2246098521295235</v>
      </c>
      <c r="J8116" s="2">
        <f>IFERROR(MIRR(B8116:G8116,Supuestos!$B$22,Supuestos!$B$22),"")</f>
        <v>0.18917601485749835</v>
      </c>
      <c r="K8116" s="6">
        <v>7997.156841174941</v>
      </c>
      <c r="L8116" s="6">
        <v>38217.42154086235</v>
      </c>
      <c r="M8116" s="6">
        <v>150133737.30766362</v>
      </c>
      <c r="N8116" s="6">
        <v>3341.7510479688644</v>
      </c>
      <c r="O8116" s="6">
        <v>108964831.32112545</v>
      </c>
    </row>
    <row r="8117">
      <c r="A8117">
        <v>8113</v>
      </c>
      <c r="B8117" s="6">
        <v>-164213410.9655754</v>
      </c>
      <c r="C8117" s="6">
        <v>63731619.90595073</v>
      </c>
      <c r="D8117" s="6">
        <v>65088078.10798961</v>
      </c>
      <c r="E8117" s="6">
        <v>58567534.14019382</v>
      </c>
      <c r="F8117" s="6">
        <v>60457028.01596789</v>
      </c>
      <c r="G8117" s="6">
        <v>106159729.3712658</v>
      </c>
      <c r="H8117" s="6">
        <f>NPV(Supuestos!$B$22,C8117:G8117)+B8117</f>
        <v>72237549.45896846</v>
      </c>
      <c r="I8117" s="2">
        <f>IFERROR(IRR(B8117:G8117),"")</f>
        <v>0.2992279375275749</v>
      </c>
      <c r="J8117" s="2">
        <f>IFERROR(MIRR(B8117:G8117,Supuestos!$B$22,Supuestos!$B$22),"")</f>
        <v>0.22622832382345925</v>
      </c>
      <c r="K8117" s="6">
        <v>8909.631200558764</v>
      </c>
      <c r="L8117" s="6">
        <v>35204.84937911863</v>
      </c>
      <c r="M8117" s="6">
        <v>139120433.01044202</v>
      </c>
      <c r="N8117" s="6">
        <v>3507.6281405985355</v>
      </c>
      <c r="O8117" s="6">
        <v>110798624.87304182</v>
      </c>
    </row>
    <row r="8118">
      <c r="A8118">
        <v>8114</v>
      </c>
      <c r="B8118" s="6">
        <v>-159888362.55561295</v>
      </c>
      <c r="C8118" s="6">
        <v>50195480.47921357</v>
      </c>
      <c r="D8118" s="6">
        <v>28024923.235562507</v>
      </c>
      <c r="E8118" s="6">
        <v>42721066.78534441</v>
      </c>
      <c r="F8118" s="6">
        <v>44877945.075912684</v>
      </c>
      <c r="G8118" s="6">
        <v>78410155.86712025</v>
      </c>
      <c r="H8118" s="6">
        <f>NPV(Supuestos!$B$22,C8118:G8118)+B8118</f>
        <v>1837656.4045786858</v>
      </c>
      <c r="I8118" s="2">
        <f>IFERROR(IRR(B8118:G8118),"")</f>
        <v>0.1443720589375561</v>
      </c>
      <c r="J8118" s="2">
        <f>IFERROR(MIRR(B8118:G8118,Supuestos!$B$22,Supuestos!$B$22),"")</f>
        <v>0.14260852389577994</v>
      </c>
      <c r="K8118" s="6">
        <v>7729.857061354259</v>
      </c>
      <c r="L8118" s="6">
        <v>35992.660873075925</v>
      </c>
      <c r="M8118" s="6">
        <v>137630912.65107894</v>
      </c>
      <c r="N8118" s="6">
        <v>3253.810922894627</v>
      </c>
      <c r="O8118" s="6">
        <v>109825315.28189866</v>
      </c>
    </row>
    <row r="8119">
      <c r="A8119">
        <v>8115</v>
      </c>
      <c r="B8119" s="6">
        <v>-171709873.87486714</v>
      </c>
      <c r="C8119" s="6">
        <v>44807404.05975193</v>
      </c>
      <c r="D8119" s="6">
        <v>43137121.72441677</v>
      </c>
      <c r="E8119" s="6">
        <v>45504176.01280536</v>
      </c>
      <c r="F8119" s="6">
        <v>31839268.6726027</v>
      </c>
      <c r="G8119" s="6">
        <v>75382227.72896393</v>
      </c>
      <c r="H8119" s="6">
        <f>NPV(Supuestos!$B$22,C8119:G8119)+B8119</f>
        <v>-10495926.397081919</v>
      </c>
      <c r="I8119" s="2">
        <f>IFERROR(IRR(B8119:G8119),"")</f>
        <v>0.11575007386180404</v>
      </c>
      <c r="J8119" s="2">
        <f>IFERROR(MIRR(B8119:G8119,Supuestos!$B$22,Supuestos!$B$22),"")</f>
        <v>0.12570947088765694</v>
      </c>
      <c r="K8119" s="6">
        <v>7904.400161537035</v>
      </c>
      <c r="L8119" s="6">
        <v>33815.69212450747</v>
      </c>
      <c r="M8119" s="6">
        <v>150326452.89155167</v>
      </c>
      <c r="N8119" s="6">
        <v>3345.0888668186963</v>
      </c>
      <c r="O8119" s="6">
        <v>109601134.79733191</v>
      </c>
    </row>
    <row r="8120">
      <c r="A8120">
        <v>8116</v>
      </c>
      <c r="B8120" s="6">
        <v>-155318976.89152977</v>
      </c>
      <c r="C8120" s="6">
        <v>63288284.31547302</v>
      </c>
      <c r="D8120" s="6">
        <v>70776054.25881407</v>
      </c>
      <c r="E8120" s="6">
        <v>62988627.29198122</v>
      </c>
      <c r="F8120" s="6">
        <v>72029436.78079852</v>
      </c>
      <c r="G8120" s="6">
        <v>113180566.7390506</v>
      </c>
      <c r="H8120" s="6">
        <f>NPV(Supuestos!$B$22,C8120:G8120)+B8120</f>
        <v>98602115.48059519</v>
      </c>
      <c r="I8120" s="2">
        <f>IFERROR(IRR(B8120:G8120),"")</f>
        <v>0.35967735288318053</v>
      </c>
      <c r="J8120" s="2">
        <f>IFERROR(MIRR(B8120:G8120,Supuestos!$B$22,Supuestos!$B$22),"")</f>
        <v>0.2577655713296394</v>
      </c>
      <c r="K8120" s="6">
        <v>8217.29327837853</v>
      </c>
      <c r="L8120" s="6">
        <v>40029.197262076596</v>
      </c>
      <c r="M8120" s="6">
        <v>129004444.60348573</v>
      </c>
      <c r="N8120" s="6">
        <v>3392.875655554235</v>
      </c>
      <c r="O8120" s="6">
        <v>108569315.58520985</v>
      </c>
    </row>
    <row r="8121">
      <c r="A8121">
        <v>8117</v>
      </c>
      <c r="B8121" s="6">
        <v>-150441624.6139022</v>
      </c>
      <c r="C8121" s="6">
        <v>53543189.3157479</v>
      </c>
      <c r="D8121" s="6">
        <v>55182783.170226246</v>
      </c>
      <c r="E8121" s="6">
        <v>51280940.564148515</v>
      </c>
      <c r="F8121" s="6">
        <v>41650638.6326358</v>
      </c>
      <c r="G8121" s="6">
        <v>88640910.55960046</v>
      </c>
      <c r="H8121" s="6">
        <f>NPV(Supuestos!$B$22,C8121:G8121)+B8121</f>
        <v>44298452.29638168</v>
      </c>
      <c r="I8121" s="2">
        <f>IFERROR(IRR(B8121:G8121),"")</f>
        <v>0.2502210139964814</v>
      </c>
      <c r="J8121" s="2">
        <f>IFERROR(MIRR(B8121:G8121,Supuestos!$B$22,Supuestos!$B$22),"")</f>
        <v>0.200389853535746</v>
      </c>
      <c r="K8121" s="6">
        <v>7941.321820655567</v>
      </c>
      <c r="L8121" s="6">
        <v>38981.9750630996</v>
      </c>
      <c r="M8121" s="6">
        <v>125676151.87943467</v>
      </c>
      <c r="N8121" s="6">
        <v>3442.9651428324482</v>
      </c>
      <c r="O8121" s="6">
        <v>111195940.37689628</v>
      </c>
    </row>
    <row r="8122">
      <c r="A8122">
        <v>8118</v>
      </c>
      <c r="B8122" s="6">
        <v>-153293518.97544956</v>
      </c>
      <c r="C8122" s="6">
        <v>63720158.77713092</v>
      </c>
      <c r="D8122" s="6">
        <v>68444608.87123796</v>
      </c>
      <c r="E8122" s="6">
        <v>67569047.67969526</v>
      </c>
      <c r="F8122" s="6">
        <v>83670608.01813321</v>
      </c>
      <c r="G8122" s="6">
        <v>123798321.60351735</v>
      </c>
      <c r="H8122" s="6">
        <f>NPV(Supuestos!$B$22,C8122:G8122)+B8122</f>
        <v>114711129.47511308</v>
      </c>
      <c r="I8122" s="2">
        <f>IFERROR(IRR(B8122:G8122),"")</f>
        <v>0.38794473076080593</v>
      </c>
      <c r="J8122" s="2">
        <f>IFERROR(MIRR(B8122:G8122,Supuestos!$B$22,Supuestos!$B$22),"")</f>
        <v>0.27476038271519587</v>
      </c>
      <c r="K8122" s="6">
        <v>8332.154294883427</v>
      </c>
      <c r="L8122" s="6">
        <v>42250.15038863661</v>
      </c>
      <c r="M8122" s="6">
        <v>125130737.21383761</v>
      </c>
      <c r="N8122" s="6">
        <v>3430.7406255975366</v>
      </c>
      <c r="O8122" s="6">
        <v>109736426.32953328</v>
      </c>
    </row>
    <row r="8123">
      <c r="A8123">
        <v>8119</v>
      </c>
      <c r="B8123" s="6">
        <v>-168032185.65732056</v>
      </c>
      <c r="C8123" s="6">
        <v>25991520.809968952</v>
      </c>
      <c r="D8123" s="6">
        <v>28516440.96222343</v>
      </c>
      <c r="E8123" s="6">
        <v>49135304.32514338</v>
      </c>
      <c r="F8123" s="6">
        <v>52392575.58485131</v>
      </c>
      <c r="G8123" s="6">
        <v>103952620.46112007</v>
      </c>
      <c r="H8123" s="6">
        <f>NPV(Supuestos!$B$22,C8123:G8123)+B8123</f>
        <v>-5114855.462080203</v>
      </c>
      <c r="I8123" s="2">
        <f>IFERROR(IRR(B8123:G8123),"")</f>
        <v>0.12982411044096337</v>
      </c>
      <c r="J8123" s="2">
        <f>IFERROR(MIRR(B8123:G8123,Supuestos!$B$22,Supuestos!$B$22),"")</f>
        <v>0.13297365916382686</v>
      </c>
      <c r="K8123" s="6">
        <v>7589.744640612829</v>
      </c>
      <c r="L8123" s="6">
        <v>39562.539190743926</v>
      </c>
      <c r="M8123" s="6">
        <v>144010620.07396185</v>
      </c>
      <c r="N8123" s="6">
        <v>3505.6860636298857</v>
      </c>
      <c r="O8123" s="6">
        <v>111974129.47137915</v>
      </c>
    </row>
    <row r="8124">
      <c r="A8124">
        <v>8120</v>
      </c>
      <c r="B8124" s="6">
        <v>-185107010.59027538</v>
      </c>
      <c r="C8124" s="6">
        <v>51162202.086167105</v>
      </c>
      <c r="D8124" s="6">
        <v>67719278.86042574</v>
      </c>
      <c r="E8124" s="6">
        <v>58006818.71930539</v>
      </c>
      <c r="F8124" s="6">
        <v>55718051.629355654</v>
      </c>
      <c r="G8124" s="6">
        <v>119439050.30146366</v>
      </c>
      <c r="H8124" s="6">
        <f>NPV(Supuestos!$B$22,C8124:G8124)+B8124</f>
        <v>46055310.052972466</v>
      </c>
      <c r="I8124" s="2">
        <f>IFERROR(IRR(B8124:G8124),"")</f>
        <v>0.22813995232361356</v>
      </c>
      <c r="J8124" s="2">
        <f>IFERROR(MIRR(B8124:G8124,Supuestos!$B$22,Supuestos!$B$22),"")</f>
        <v>0.19180083960590655</v>
      </c>
      <c r="K8124" s="6">
        <v>8223.362253270123</v>
      </c>
      <c r="L8124" s="6">
        <v>38575.59626187105</v>
      </c>
      <c r="M8124" s="6">
        <v>159729322.4144947</v>
      </c>
      <c r="N8124" s="6">
        <v>3409.4624127571783</v>
      </c>
      <c r="O8124" s="6">
        <v>109880985.19086106</v>
      </c>
    </row>
    <row r="8125">
      <c r="A8125">
        <v>8121</v>
      </c>
      <c r="B8125" s="6">
        <v>-152265202.97880203</v>
      </c>
      <c r="C8125" s="6">
        <v>65557342.90094263</v>
      </c>
      <c r="D8125" s="6">
        <v>53834811.87314209</v>
      </c>
      <c r="E8125" s="6">
        <v>72414097.85770623</v>
      </c>
      <c r="F8125" s="6">
        <v>56014727.439026296</v>
      </c>
      <c r="G8125" s="6">
        <v>92646606.20855448</v>
      </c>
      <c r="H8125" s="6">
        <f>NPV(Supuestos!$B$22,C8125:G8125)+B8125</f>
        <v>76825790.70840394</v>
      </c>
      <c r="I8125" s="2">
        <f>IFERROR(IRR(B8125:G8125),"")</f>
        <v>0.32454227027604354</v>
      </c>
      <c r="J8125" s="2">
        <f>IFERROR(MIRR(B8125:G8125,Supuestos!$B$22,Supuestos!$B$22),"")</f>
        <v>0.23704734460464527</v>
      </c>
      <c r="K8125" s="6">
        <v>8057.203773290261</v>
      </c>
      <c r="L8125" s="6">
        <v>39586.93028360333</v>
      </c>
      <c r="M8125" s="6">
        <v>126748405.85447985</v>
      </c>
      <c r="N8125" s="6">
        <v>3351.9505290935435</v>
      </c>
      <c r="O8125" s="6">
        <v>111612132.60505368</v>
      </c>
    </row>
    <row r="8126">
      <c r="A8126">
        <v>8122</v>
      </c>
      <c r="B8126" s="6">
        <v>-174702232.27854854</v>
      </c>
      <c r="C8126" s="6">
        <v>57652309.02392169</v>
      </c>
      <c r="D8126" s="6">
        <v>53760130.01765227</v>
      </c>
      <c r="E8126" s="6">
        <v>61618650.33767253</v>
      </c>
      <c r="F8126" s="6">
        <v>54550851.097183615</v>
      </c>
      <c r="G8126" s="6">
        <v>103999503.32666796</v>
      </c>
      <c r="H8126" s="6">
        <f>NPV(Supuestos!$B$22,C8126:G8126)+B8126</f>
        <v>45140043.024549946</v>
      </c>
      <c r="I8126" s="2">
        <f>IFERROR(IRR(B8126:G8126),"")</f>
        <v>0.2339637146177474</v>
      </c>
      <c r="J8126" s="2">
        <f>IFERROR(MIRR(B8126:G8126,Supuestos!$B$22,Supuestos!$B$22),"")</f>
        <v>0.19362361528710736</v>
      </c>
      <c r="K8126" s="6">
        <v>8216.821656448712</v>
      </c>
      <c r="L8126" s="6">
        <v>37238.67465448078</v>
      </c>
      <c r="M8126" s="6">
        <v>150223548.4098777</v>
      </c>
      <c r="N8126" s="6">
        <v>3357.6518949121237</v>
      </c>
      <c r="O8126" s="6">
        <v>110923381.343018</v>
      </c>
    </row>
    <row r="8127">
      <c r="A8127">
        <v>8123</v>
      </c>
      <c r="B8127" s="6">
        <v>-164886789.39766866</v>
      </c>
      <c r="C8127" s="6">
        <v>66109312.24554682</v>
      </c>
      <c r="D8127" s="6">
        <v>48882970.554451644</v>
      </c>
      <c r="E8127" s="6">
        <v>59986478.95124015</v>
      </c>
      <c r="F8127" s="6">
        <v>64951673.45044354</v>
      </c>
      <c r="G8127" s="6">
        <v>88999826.77780923</v>
      </c>
      <c r="H8127" s="6">
        <f>NPV(Supuestos!$B$22,C8127:G8127)+B8127</f>
        <v>55887184.55932824</v>
      </c>
      <c r="I8127" s="2">
        <f>IFERROR(IRR(B8127:G8127),"")</f>
        <v>0.26613238512877024</v>
      </c>
      <c r="J8127" s="2">
        <f>IFERROR(MIRR(B8127:G8127,Supuestos!$B$22,Supuestos!$B$22),"")</f>
        <v>0.2085294946634515</v>
      </c>
      <c r="K8127" s="6">
        <v>7796.126845011915</v>
      </c>
      <c r="L8127" s="6">
        <v>42290.17050551614</v>
      </c>
      <c r="M8127" s="6">
        <v>138510826.71301383</v>
      </c>
      <c r="N8127" s="6">
        <v>3430.4971107902625</v>
      </c>
      <c r="O8127" s="6">
        <v>111332322.027003</v>
      </c>
    </row>
    <row r="8128">
      <c r="A8128">
        <v>8124</v>
      </c>
      <c r="B8128" s="6">
        <v>-163377667.17714205</v>
      </c>
      <c r="C8128" s="6">
        <v>40123557.1209604</v>
      </c>
      <c r="D8128" s="6">
        <v>56779430.09969474</v>
      </c>
      <c r="E8128" s="6">
        <v>53748714.307861805</v>
      </c>
      <c r="F8128" s="6">
        <v>36177832.040793456</v>
      </c>
      <c r="G8128" s="6">
        <v>81178054.87948677</v>
      </c>
      <c r="H8128" s="6">
        <f>NPV(Supuestos!$B$22,C8128:G8128)+B8128</f>
        <v>15368733.265045106</v>
      </c>
      <c r="I8128" s="2">
        <f>IFERROR(IRR(B8128:G8128),"")</f>
        <v>0.17563015522910255</v>
      </c>
      <c r="J8128" s="2">
        <f>IFERROR(MIRR(B8128:G8128,Supuestos!$B$22,Supuestos!$B$22),"")</f>
        <v>0.1606834025154671</v>
      </c>
      <c r="K8128" s="6">
        <v>7851.804764878943</v>
      </c>
      <c r="L8128" s="6">
        <v>37411.484175766534</v>
      </c>
      <c r="M8128" s="6">
        <v>139877853.6001439</v>
      </c>
      <c r="N8128" s="6">
        <v>3368.725497958561</v>
      </c>
      <c r="O8128" s="6">
        <v>112010059.69067042</v>
      </c>
    </row>
    <row r="8129">
      <c r="A8129">
        <v>8125</v>
      </c>
      <c r="B8129" s="6">
        <v>-178979302.49796423</v>
      </c>
      <c r="C8129" s="6">
        <v>85508096.07914236</v>
      </c>
      <c r="D8129" s="6">
        <v>87089163.79817396</v>
      </c>
      <c r="E8129" s="6">
        <v>87011775.1874175</v>
      </c>
      <c r="F8129" s="6">
        <v>102767278.78794059</v>
      </c>
      <c r="G8129" s="6">
        <v>137399076.7660841</v>
      </c>
      <c r="H8129" s="6">
        <f>NPV(Supuestos!$B$22,C8129:G8129)+B8129</f>
        <v>153977806.6894672</v>
      </c>
      <c r="I8129" s="2">
        <f>IFERROR(IRR(B8129:G8129),"")</f>
        <v>0.43229054326009225</v>
      </c>
      <c r="J8129" s="2">
        <f>IFERROR(MIRR(B8129:G8129,Supuestos!$B$22,Supuestos!$B$22),"")</f>
        <v>0.29069000680184365</v>
      </c>
      <c r="K8129" s="6">
        <v>8740.429455804413</v>
      </c>
      <c r="L8129" s="6">
        <v>44268.33572174755</v>
      </c>
      <c r="M8129" s="6">
        <v>148025361.25782016</v>
      </c>
      <c r="N8129" s="6">
        <v>3528.616248909384</v>
      </c>
      <c r="O8129" s="6">
        <v>109493866.1459279</v>
      </c>
    </row>
    <row r="8130">
      <c r="A8130">
        <v>8126</v>
      </c>
      <c r="B8130" s="6">
        <v>-161139043.89576146</v>
      </c>
      <c r="C8130" s="6">
        <v>13696132.181856722</v>
      </c>
      <c r="D8130" s="6">
        <v>24161255.511940166</v>
      </c>
      <c r="E8130" s="6">
        <v>16764454.291407533</v>
      </c>
      <c r="F8130" s="6">
        <v>8037496.420243811</v>
      </c>
      <c r="G8130" s="6">
        <v>47795769.169239625</v>
      </c>
      <c r="H8130" s="6">
        <f>NPV(Supuestos!$B$22,C8130:G8130)+B8130</f>
        <v>-89635594.25882444</v>
      </c>
      <c r="I8130" s="2">
        <f>IFERROR(IRR(B8130:G8130),"")</f>
        <v>-0.09985374590063298</v>
      </c>
      <c r="J8130" s="2">
        <f>IFERROR(MIRR(B8130:G8130,Supuestos!$B$22,Supuestos!$B$22),"")</f>
        <v>-0.030985906036654853</v>
      </c>
      <c r="K8130" s="6">
        <v>7126.65424216389</v>
      </c>
      <c r="L8130" s="6">
        <v>33567.358085867105</v>
      </c>
      <c r="M8130" s="6">
        <v>142001207.50369114</v>
      </c>
      <c r="N8130" s="6">
        <v>3371.6253756545484</v>
      </c>
      <c r="O8130" s="6">
        <v>114738372.15554018</v>
      </c>
    </row>
    <row r="8131">
      <c r="A8131">
        <v>8127</v>
      </c>
      <c r="B8131" s="6">
        <v>-179532130.77731097</v>
      </c>
      <c r="C8131" s="6">
        <v>69152691.58478317</v>
      </c>
      <c r="D8131" s="6">
        <v>56149757.203446805</v>
      </c>
      <c r="E8131" s="6">
        <v>46988824.83441948</v>
      </c>
      <c r="F8131" s="6">
        <v>46807295.5669784</v>
      </c>
      <c r="G8131" s="6">
        <v>109113072.60935585</v>
      </c>
      <c r="H8131" s="6">
        <f>NPV(Supuestos!$B$22,C8131:G8131)+B8131</f>
        <v>40433245.568958946</v>
      </c>
      <c r="I8131" s="2">
        <f>IFERROR(IRR(B8131:G8131),"")</f>
        <v>0.22559848729380505</v>
      </c>
      <c r="J8131" s="2">
        <f>IFERROR(MIRR(B8131:G8131,Supuestos!$B$22,Supuestos!$B$22),"")</f>
        <v>0.18726394553577408</v>
      </c>
      <c r="K8131" s="6">
        <v>7731.2558045062015</v>
      </c>
      <c r="L8131" s="6">
        <v>41920.42408429468</v>
      </c>
      <c r="M8131" s="6">
        <v>153604329.01498577</v>
      </c>
      <c r="N8131" s="6">
        <v>3432.079986358682</v>
      </c>
      <c r="O8131" s="6">
        <v>107493238.74811347</v>
      </c>
    </row>
    <row r="8132">
      <c r="A8132">
        <v>8128</v>
      </c>
      <c r="B8132" s="6">
        <v>-167102196.48054594</v>
      </c>
      <c r="C8132" s="6">
        <v>59546272.7295252</v>
      </c>
      <c r="D8132" s="6">
        <v>52011251.68030514</v>
      </c>
      <c r="E8132" s="6">
        <v>55438287.588487044</v>
      </c>
      <c r="F8132" s="6">
        <v>56006663.2539369</v>
      </c>
      <c r="G8132" s="6">
        <v>102018876.64304188</v>
      </c>
      <c r="H8132" s="6">
        <f>NPV(Supuestos!$B$22,C8132:G8132)+B8132</f>
        <v>48717458.81710374</v>
      </c>
      <c r="I8132" s="2">
        <f>IFERROR(IRR(B8132:G8132),"")</f>
        <v>0.2461440650246177</v>
      </c>
      <c r="J8132" s="2">
        <f>IFERROR(MIRR(B8132:G8132,Supuestos!$B$22,Supuestos!$B$22),"")</f>
        <v>0.1998490681164926</v>
      </c>
      <c r="K8132" s="6">
        <v>7851.769977461442</v>
      </c>
      <c r="L8132" s="6">
        <v>42582.295458958055</v>
      </c>
      <c r="M8132" s="6">
        <v>140354485.35606277</v>
      </c>
      <c r="N8132" s="6">
        <v>3446.9248129054904</v>
      </c>
      <c r="O8132" s="6">
        <v>113919912.09986764</v>
      </c>
    </row>
    <row r="8133">
      <c r="A8133">
        <v>8129</v>
      </c>
      <c r="B8133" s="6">
        <v>-165593259.02634352</v>
      </c>
      <c r="C8133" s="6">
        <v>48035893.75047721</v>
      </c>
      <c r="D8133" s="6">
        <v>66317733.667962715</v>
      </c>
      <c r="E8133" s="6">
        <v>47679053.99970093</v>
      </c>
      <c r="F8133" s="6">
        <v>58474063.608099855</v>
      </c>
      <c r="G8133" s="6">
        <v>98940706.39517948</v>
      </c>
      <c r="H8133" s="6">
        <f>NPV(Supuestos!$B$22,C8133:G8133)+B8133</f>
        <v>45762878.19740542</v>
      </c>
      <c r="I8133" s="2">
        <f>IFERROR(IRR(B8133:G8133),"")</f>
        <v>0.23937906271045142</v>
      </c>
      <c r="J8133" s="2">
        <f>IFERROR(MIRR(B8133:G8133,Supuestos!$B$22,Supuestos!$B$22),"")</f>
        <v>0.1970141747627956</v>
      </c>
      <c r="K8133" s="6">
        <v>7886.158126283622</v>
      </c>
      <c r="L8133" s="6">
        <v>40336.46992555251</v>
      </c>
      <c r="M8133" s="6">
        <v>140145276.61922425</v>
      </c>
      <c r="N8133" s="6">
        <v>3401.839737780392</v>
      </c>
      <c r="O8133" s="6">
        <v>113026823.55358894</v>
      </c>
    </row>
    <row r="8134">
      <c r="A8134">
        <v>8130</v>
      </c>
      <c r="B8134" s="6">
        <v>-162967789.56998855</v>
      </c>
      <c r="C8134" s="6">
        <v>30995501.962705493</v>
      </c>
      <c r="D8134" s="6">
        <v>42854588.417154394</v>
      </c>
      <c r="E8134" s="6">
        <v>48975541.792929575</v>
      </c>
      <c r="F8134" s="6">
        <v>53513658.648577556</v>
      </c>
      <c r="G8134" s="6">
        <v>87164285.13416012</v>
      </c>
      <c r="H8134" s="6">
        <f>NPV(Supuestos!$B$22,C8134:G8134)+B8134</f>
        <v>7208337.378901072</v>
      </c>
      <c r="I8134" s="2">
        <f>IFERROR(IRR(B8134:G8134),"")</f>
        <v>0.1555675113518298</v>
      </c>
      <c r="J8134" s="2">
        <f>IFERROR(MIRR(B8134:G8134,Supuestos!$B$22,Supuestos!$B$22),"")</f>
        <v>0.1499109866562367</v>
      </c>
      <c r="K8134" s="6">
        <v>7374.993757059986</v>
      </c>
      <c r="L8134" s="6">
        <v>42792.679934248445</v>
      </c>
      <c r="M8134" s="6">
        <v>137720129.78095266</v>
      </c>
      <c r="N8134" s="6">
        <v>3568.7148845754564</v>
      </c>
      <c r="O8134" s="6">
        <v>111189699.33613633</v>
      </c>
    </row>
    <row r="8135">
      <c r="A8135">
        <v>8131</v>
      </c>
      <c r="B8135" s="6">
        <v>-167351584.69332606</v>
      </c>
      <c r="C8135" s="6">
        <v>65172252.23354599</v>
      </c>
      <c r="D8135" s="6">
        <v>59014447.6942382</v>
      </c>
      <c r="E8135" s="6">
        <v>80785057.55459455</v>
      </c>
      <c r="F8135" s="6">
        <v>71272101.67032182</v>
      </c>
      <c r="G8135" s="6">
        <v>116317531.59352481</v>
      </c>
      <c r="H8135" s="6">
        <f>NPV(Supuestos!$B$22,C8135:G8135)+B8135</f>
        <v>92364858.36329907</v>
      </c>
      <c r="I8135" s="2">
        <f>IFERROR(IRR(B8135:G8135),"")</f>
        <v>0.3302326705807505</v>
      </c>
      <c r="J8135" s="2">
        <f>IFERROR(MIRR(B8135:G8135,Supuestos!$B$22,Supuestos!$B$22),"")</f>
        <v>0.24474036931423138</v>
      </c>
      <c r="K8135" s="6">
        <v>8334.667607747106</v>
      </c>
      <c r="L8135" s="6">
        <v>40274.769483956756</v>
      </c>
      <c r="M8135" s="6">
        <v>140497439.36313277</v>
      </c>
      <c r="N8135" s="6">
        <v>3258.360504421095</v>
      </c>
      <c r="O8135" s="6">
        <v>111757615.99679206</v>
      </c>
    </row>
    <row r="8136">
      <c r="A8136">
        <v>8132</v>
      </c>
      <c r="B8136" s="6">
        <v>-157409908.02973568</v>
      </c>
      <c r="C8136" s="6">
        <v>67824435.80183533</v>
      </c>
      <c r="D8136" s="6">
        <v>70164348.2804625</v>
      </c>
      <c r="E8136" s="6">
        <v>74626047.4654212</v>
      </c>
      <c r="F8136" s="6">
        <v>67475648.3100678</v>
      </c>
      <c r="G8136" s="6">
        <v>106431417.98801373</v>
      </c>
      <c r="H8136" s="6">
        <f>NPV(Supuestos!$B$22,C8136:G8136)+B8136</f>
        <v>101672999.13219115</v>
      </c>
      <c r="I8136" s="2">
        <f>IFERROR(IRR(B8136:G8136),"")</f>
        <v>0.3690017423795963</v>
      </c>
      <c r="J8136" s="2">
        <f>IFERROR(MIRR(B8136:G8136,Supuestos!$B$22,Supuestos!$B$22),"")</f>
        <v>0.25946525370415485</v>
      </c>
      <c r="K8136" s="6">
        <v>9015.70450911755</v>
      </c>
      <c r="L8136" s="6">
        <v>34759.119757571076</v>
      </c>
      <c r="M8136" s="6">
        <v>132339671.81123246</v>
      </c>
      <c r="N8136" s="6">
        <v>3304.62713111192</v>
      </c>
      <c r="O8136" s="6">
        <v>105661302.10892709</v>
      </c>
    </row>
    <row r="8137">
      <c r="A8137">
        <v>8133</v>
      </c>
      <c r="B8137" s="6">
        <v>-190312284.46918088</v>
      </c>
      <c r="C8137" s="6">
        <v>59412279.67505195</v>
      </c>
      <c r="D8137" s="6">
        <v>68472657.66799772</v>
      </c>
      <c r="E8137" s="6">
        <v>56886576.93734529</v>
      </c>
      <c r="F8137" s="6">
        <v>50472636.2744847</v>
      </c>
      <c r="G8137" s="6">
        <v>92903786.38826463</v>
      </c>
      <c r="H8137" s="6">
        <f>NPV(Supuestos!$B$22,C8137:G8137)+B8137</f>
        <v>31023224.019470077</v>
      </c>
      <c r="I8137" s="2">
        <f>IFERROR(IRR(B8137:G8137),"")</f>
        <v>0.2030789262767197</v>
      </c>
      <c r="J8137" s="2">
        <f>IFERROR(MIRR(B8137:G8137,Supuestos!$B$22,Supuestos!$B$22),"")</f>
        <v>0.17495627599136543</v>
      </c>
      <c r="K8137" s="6">
        <v>8023.408314087682</v>
      </c>
      <c r="L8137" s="6">
        <v>40125.16193075145</v>
      </c>
      <c r="M8137" s="6">
        <v>164557039.84203643</v>
      </c>
      <c r="N8137" s="6">
        <v>3567.924610277017</v>
      </c>
      <c r="O8137" s="6">
        <v>111204564.78720073</v>
      </c>
    </row>
    <row r="8138">
      <c r="A8138">
        <v>8134</v>
      </c>
      <c r="B8138" s="6">
        <v>-157067588.27901763</v>
      </c>
      <c r="C8138" s="6">
        <v>79626198.44220337</v>
      </c>
      <c r="D8138" s="6">
        <v>90819473.82942085</v>
      </c>
      <c r="E8138" s="6">
        <v>72258937.30486384</v>
      </c>
      <c r="F8138" s="6">
        <v>90241997.20567898</v>
      </c>
      <c r="G8138" s="6">
        <v>128169888.05712986</v>
      </c>
      <c r="H8138" s="6">
        <f>NPV(Supuestos!$B$22,C8138:G8138)+B8138</f>
        <v>151433245.05780786</v>
      </c>
      <c r="I8138" s="2">
        <f>IFERROR(IRR(B8138:G8138),"")</f>
        <v>0.4695111318201359</v>
      </c>
      <c r="J8138" s="2">
        <f>IFERROR(MIRR(B8138:G8138,Supuestos!$B$22,Supuestos!$B$22),"")</f>
        <v>0.30478454700625757</v>
      </c>
      <c r="K8138" s="6">
        <v>8618.413174754021</v>
      </c>
      <c r="L8138" s="6">
        <v>42053.535733704455</v>
      </c>
      <c r="M8138" s="6">
        <v>128072808.56602982</v>
      </c>
      <c r="N8138" s="6">
        <v>3462.828347956141</v>
      </c>
      <c r="O8138" s="6">
        <v>108730809.59571736</v>
      </c>
    </row>
    <row r="8139">
      <c r="A8139">
        <v>8135</v>
      </c>
      <c r="B8139" s="6">
        <v>-183289836.94911313</v>
      </c>
      <c r="C8139" s="6">
        <v>75258994.64088666</v>
      </c>
      <c r="D8139" s="6">
        <v>70752592.08054022</v>
      </c>
      <c r="E8139" s="6">
        <v>63351657.9959338</v>
      </c>
      <c r="F8139" s="6">
        <v>74836139.22899167</v>
      </c>
      <c r="G8139" s="6">
        <v>119080366.64992261</v>
      </c>
      <c r="H8139" s="6">
        <f>NPV(Supuestos!$B$22,C8139:G8139)+B8139</f>
        <v>86084824.87954733</v>
      </c>
      <c r="I8139" s="2">
        <f>IFERROR(IRR(B8139:G8139),"")</f>
        <v>0.30958088748748736</v>
      </c>
      <c r="J8139" s="2">
        <f>IFERROR(MIRR(B8139:G8139,Supuestos!$B$22,Supuestos!$B$22),"")</f>
        <v>0.23125646200390726</v>
      </c>
      <c r="K8139" s="6">
        <v>8079.952016282576</v>
      </c>
      <c r="L8139" s="6">
        <v>41522.232353812156</v>
      </c>
      <c r="M8139" s="6">
        <v>156450025.3468941</v>
      </c>
      <c r="N8139" s="6">
        <v>3347.8095416600504</v>
      </c>
      <c r="O8139" s="6">
        <v>108813901.34724087</v>
      </c>
    </row>
    <row r="8140">
      <c r="A8140">
        <v>8136</v>
      </c>
      <c r="B8140" s="6">
        <v>-156011827.20129997</v>
      </c>
      <c r="C8140" s="6">
        <v>44098529.08554971</v>
      </c>
      <c r="D8140" s="6">
        <v>53589164.62360728</v>
      </c>
      <c r="E8140" s="6">
        <v>48412121.47554608</v>
      </c>
      <c r="F8140" s="6">
        <v>50110298.83196747</v>
      </c>
      <c r="G8140" s="6">
        <v>105514113.2437632</v>
      </c>
      <c r="H8140" s="6">
        <f>NPV(Supuestos!$B$22,C8140:G8140)+B8140</f>
        <v>41053061.83786078</v>
      </c>
      <c r="I8140" s="2">
        <f>IFERROR(IRR(B8140:G8140),"")</f>
        <v>0.23174445717516562</v>
      </c>
      <c r="J8140" s="2">
        <f>IFERROR(MIRR(B8140:G8140,Supuestos!$B$22,Supuestos!$B$22),"")</f>
        <v>0.19452487305358512</v>
      </c>
      <c r="K8140" s="6">
        <v>8476.694696297996</v>
      </c>
      <c r="L8140" s="6">
        <v>34821.13668576925</v>
      </c>
      <c r="M8140" s="6">
        <v>132398375.62823376</v>
      </c>
      <c r="N8140" s="6">
        <v>3440.739944111556</v>
      </c>
      <c r="O8140" s="6">
        <v>108217284.9810598</v>
      </c>
    </row>
    <row r="8141">
      <c r="A8141">
        <v>8137</v>
      </c>
      <c r="B8141" s="6">
        <v>-177605720.9625993</v>
      </c>
      <c r="C8141" s="6">
        <v>27704706.053309545</v>
      </c>
      <c r="D8141" s="6">
        <v>39049410.92371254</v>
      </c>
      <c r="E8141" s="6">
        <v>47086891.40481691</v>
      </c>
      <c r="F8141" s="6">
        <v>31441726.15659083</v>
      </c>
      <c r="G8141" s="6">
        <v>105794276.57362604</v>
      </c>
      <c r="H8141" s="6">
        <f>NPV(Supuestos!$B$22,C8141:G8141)+B8141</f>
        <v>-17911524.97043804</v>
      </c>
      <c r="I8141" s="2">
        <f>IFERROR(IRR(B8141:G8141),"")</f>
        <v>0.10435997399591228</v>
      </c>
      <c r="J8141" s="2">
        <f>IFERROR(MIRR(B8141:G8141,Supuestos!$B$22,Supuestos!$B$22),"")</f>
        <v>0.11601822687019947</v>
      </c>
      <c r="K8141" s="6">
        <v>7626.301763216448</v>
      </c>
      <c r="L8141" s="6">
        <v>39168.04692198076</v>
      </c>
      <c r="M8141" s="6">
        <v>153709133.3383716</v>
      </c>
      <c r="N8141" s="6">
        <v>3469.608431402594</v>
      </c>
      <c r="O8141" s="6">
        <v>111474280.4920103</v>
      </c>
    </row>
    <row r="8142">
      <c r="A8142">
        <v>8138</v>
      </c>
      <c r="B8142" s="6">
        <v>-170958287.3253767</v>
      </c>
      <c r="C8142" s="6">
        <v>34493779.98266702</v>
      </c>
      <c r="D8142" s="6">
        <v>40411393.153434604</v>
      </c>
      <c r="E8142" s="6">
        <v>24364303.76128918</v>
      </c>
      <c r="F8142" s="6">
        <v>46902125.41162802</v>
      </c>
      <c r="G8142" s="6">
        <v>87655105.9755545</v>
      </c>
      <c r="H8142" s="6">
        <f>NPV(Supuestos!$B$22,C8142:G8142)+B8142</f>
        <v>-19864980.985606477</v>
      </c>
      <c r="I8142" s="2">
        <f>IFERROR(IRR(B8142:G8142),"")</f>
        <v>0.09716466515942343</v>
      </c>
      <c r="J8142" s="2">
        <f>IFERROR(MIRR(B8142:G8142,Supuestos!$B$22,Supuestos!$B$22),"")</f>
        <v>0.11218200674223966</v>
      </c>
      <c r="K8142" s="6">
        <v>7713.0302537817615</v>
      </c>
      <c r="L8142" s="6">
        <v>35324.66303192577</v>
      </c>
      <c r="M8142" s="6">
        <v>149161471.75178552</v>
      </c>
      <c r="N8142" s="6">
        <v>3454.5243608144424</v>
      </c>
      <c r="O8142" s="6">
        <v>106842046.08767343</v>
      </c>
    </row>
    <row r="8143">
      <c r="A8143">
        <v>8139</v>
      </c>
      <c r="B8143" s="6">
        <v>-162416382.8894668</v>
      </c>
      <c r="C8143" s="6">
        <v>66386321.69003045</v>
      </c>
      <c r="D8143" s="6">
        <v>76202029.29048043</v>
      </c>
      <c r="E8143" s="6">
        <v>70806054.91739589</v>
      </c>
      <c r="F8143" s="6">
        <v>81129406.5732773</v>
      </c>
      <c r="G8143" s="6">
        <v>114511407.9517566</v>
      </c>
      <c r="H8143" s="6">
        <f>NPV(Supuestos!$B$22,C8143:G8143)+B8143</f>
        <v>109753048.5631996</v>
      </c>
      <c r="I8143" s="2">
        <f>IFERROR(IRR(B8143:G8143),"")</f>
        <v>0.3730411273337804</v>
      </c>
      <c r="J8143" s="2">
        <f>IFERROR(MIRR(B8143:G8143,Supuestos!$B$22,Supuestos!$B$22),"")</f>
        <v>0.2639990679339721</v>
      </c>
      <c r="K8143" s="6">
        <v>8072.929015097783</v>
      </c>
      <c r="L8143" s="6">
        <v>43692.59761093188</v>
      </c>
      <c r="M8143" s="6">
        <v>134198203.76960406</v>
      </c>
      <c r="N8143" s="6">
        <v>3434.8734366707504</v>
      </c>
      <c r="O8143" s="6">
        <v>108858332.85652792</v>
      </c>
    </row>
    <row r="8144">
      <c r="A8144">
        <v>8140</v>
      </c>
      <c r="B8144" s="6">
        <v>-159151765.64007497</v>
      </c>
      <c r="C8144" s="6">
        <v>29640709.670067407</v>
      </c>
      <c r="D8144" s="6">
        <v>26214393.629692674</v>
      </c>
      <c r="E8144" s="6">
        <v>50992141.20307483</v>
      </c>
      <c r="F8144" s="6">
        <v>40821209.801405236</v>
      </c>
      <c r="G8144" s="6">
        <v>69710067.315147</v>
      </c>
      <c r="H8144" s="6">
        <f>NPV(Supuestos!$B$22,C8144:G8144)+B8144</f>
        <v>-18187117.80795469</v>
      </c>
      <c r="I8144" s="2">
        <f>IFERROR(IRR(B8144:G8144),"")</f>
        <v>0.09773104130844931</v>
      </c>
      <c r="J8144" s="2">
        <f>IFERROR(MIRR(B8144:G8144,Supuestos!$B$22,Supuestos!$B$22),"")</f>
        <v>0.11266544622022256</v>
      </c>
      <c r="K8144" s="6">
        <v>7371.191906260656</v>
      </c>
      <c r="L8144" s="6">
        <v>36934.78804884378</v>
      </c>
      <c r="M8144" s="6">
        <v>137371492.78206778</v>
      </c>
      <c r="N8144" s="6">
        <v>3383.8060316319265</v>
      </c>
      <c r="O8144" s="6">
        <v>109377019.03562449</v>
      </c>
    </row>
    <row r="8145">
      <c r="A8145">
        <v>8141</v>
      </c>
      <c r="B8145" s="6">
        <v>-163541711.91807184</v>
      </c>
      <c r="C8145" s="6">
        <v>50698295.60687971</v>
      </c>
      <c r="D8145" s="6">
        <v>62771002.80522676</v>
      </c>
      <c r="E8145" s="6">
        <v>63034932.485104084</v>
      </c>
      <c r="F8145" s="6">
        <v>51708380.778632954</v>
      </c>
      <c r="G8145" s="6">
        <v>114315484.98276567</v>
      </c>
      <c r="H8145" s="6">
        <f>NPV(Supuestos!$B$22,C8145:G8145)+B8145</f>
        <v>61764902.73699233</v>
      </c>
      <c r="I8145" s="2">
        <f>IFERROR(IRR(B8145:G8145),"")</f>
        <v>0.27150564389974513</v>
      </c>
      <c r="J8145" s="2">
        <f>IFERROR(MIRR(B8145:G8145,Supuestos!$B$22,Supuestos!$B$22),"")</f>
        <v>0.21544113911784168</v>
      </c>
      <c r="K8145" s="6">
        <v>8289.288532234712</v>
      </c>
      <c r="L8145" s="6">
        <v>38715.951618217194</v>
      </c>
      <c r="M8145" s="6">
        <v>137867496.4169965</v>
      </c>
      <c r="N8145" s="6">
        <v>3531.746245889614</v>
      </c>
      <c r="O8145" s="6">
        <v>105526482.44979106</v>
      </c>
    </row>
    <row r="8146">
      <c r="A8146">
        <v>8142</v>
      </c>
      <c r="B8146" s="6">
        <v>-156522076.65987617</v>
      </c>
      <c r="C8146" s="6">
        <v>57744402.234980226</v>
      </c>
      <c r="D8146" s="6">
        <v>53033726.373390645</v>
      </c>
      <c r="E8146" s="6">
        <v>33327809.61613465</v>
      </c>
      <c r="F8146" s="6">
        <v>33903342.22536471</v>
      </c>
      <c r="G8146" s="6">
        <v>81191581.77646539</v>
      </c>
      <c r="H8146" s="6">
        <f>NPV(Supuestos!$B$22,C8146:G8146)+B8146</f>
        <v>19675823.956244603</v>
      </c>
      <c r="I8146" s="2">
        <f>IFERROR(IRR(B8146:G8146),"")</f>
        <v>0.1904538983351816</v>
      </c>
      <c r="J8146" s="2">
        <f>IFERROR(MIRR(B8146:G8146,Supuestos!$B$22,Supuestos!$B$22),"")</f>
        <v>0.16731986699684076</v>
      </c>
      <c r="K8146" s="6">
        <v>7696.87682256499</v>
      </c>
      <c r="L8146" s="6">
        <v>37441.016576071546</v>
      </c>
      <c r="M8146" s="6">
        <v>133467765.24406523</v>
      </c>
      <c r="N8146" s="6">
        <v>3376.830352563411</v>
      </c>
      <c r="O8146" s="6">
        <v>108939348.22979832</v>
      </c>
    </row>
    <row r="8147">
      <c r="A8147">
        <v>8143</v>
      </c>
      <c r="B8147" s="6">
        <v>-181648015.2131589</v>
      </c>
      <c r="C8147" s="6">
        <v>81718657.57286568</v>
      </c>
      <c r="D8147" s="6">
        <v>84506254.53923318</v>
      </c>
      <c r="E8147" s="6">
        <v>90101797.37053147</v>
      </c>
      <c r="F8147" s="6">
        <v>88027086.01062463</v>
      </c>
      <c r="G8147" s="6">
        <v>136790084.41104198</v>
      </c>
      <c r="H8147" s="6">
        <f>NPV(Supuestos!$B$22,C8147:G8147)+B8147</f>
        <v>139039568.28928474</v>
      </c>
      <c r="I8147" s="2">
        <f>IFERROR(IRR(B8147:G8147),"")</f>
        <v>0.4031121899142627</v>
      </c>
      <c r="J8147" s="2">
        <f>IFERROR(MIRR(B8147:G8147,Supuestos!$B$22,Supuestos!$B$22),"")</f>
        <v>0.2772477578670183</v>
      </c>
      <c r="K8147" s="6">
        <v>8447.071802884184</v>
      </c>
      <c r="L8147" s="6">
        <v>43053.73439680629</v>
      </c>
      <c r="M8147" s="6">
        <v>152553776.34658873</v>
      </c>
      <c r="N8147" s="6">
        <v>3307.9446552942195</v>
      </c>
      <c r="O8147" s="6">
        <v>111103731.9397548</v>
      </c>
    </row>
    <row r="8148">
      <c r="A8148">
        <v>8144</v>
      </c>
      <c r="B8148" s="6">
        <v>-188745950.29671425</v>
      </c>
      <c r="C8148" s="6">
        <v>67596531.02546473</v>
      </c>
      <c r="D8148" s="6">
        <v>49839999.595278405</v>
      </c>
      <c r="E8148" s="6">
        <v>60748514.132238254</v>
      </c>
      <c r="F8148" s="6">
        <v>66577703.262047656</v>
      </c>
      <c r="G8148" s="6">
        <v>113542896.17956637</v>
      </c>
      <c r="H8148" s="6">
        <f>NPV(Supuestos!$B$22,C8148:G8148)+B8148</f>
        <v>48292997.70598809</v>
      </c>
      <c r="I8148" s="2">
        <f>IFERROR(IRR(B8148:G8148),"")</f>
        <v>0.23280438732375436</v>
      </c>
      <c r="J8148" s="2">
        <f>IFERROR(MIRR(B8148:G8148,Supuestos!$B$22,Supuestos!$B$22),"")</f>
        <v>0.19314510843545651</v>
      </c>
      <c r="K8148" s="6">
        <v>8289.694601050947</v>
      </c>
      <c r="L8148" s="6">
        <v>38150.08383482699</v>
      </c>
      <c r="M8148" s="6">
        <v>163445746.77709773</v>
      </c>
      <c r="N8148" s="6">
        <v>3379.5929583720863</v>
      </c>
      <c r="O8148" s="6">
        <v>109946702.1928847</v>
      </c>
    </row>
    <row r="8149">
      <c r="A8149">
        <v>8145</v>
      </c>
      <c r="B8149" s="6">
        <v>-172107595.4226669</v>
      </c>
      <c r="C8149" s="6">
        <v>88491043.68271245</v>
      </c>
      <c r="D8149" s="6">
        <v>89445429.76257814</v>
      </c>
      <c r="E8149" s="6">
        <v>81323682.8970392</v>
      </c>
      <c r="F8149" s="6">
        <v>76304419.06191157</v>
      </c>
      <c r="G8149" s="6">
        <v>136981257.48856664</v>
      </c>
      <c r="H8149" s="6">
        <f>NPV(Supuestos!$B$22,C8149:G8149)+B8149</f>
        <v>145554764.773462</v>
      </c>
      <c r="I8149" s="2">
        <f>IFERROR(IRR(B8149:G8149),"")</f>
        <v>0.4385463598437371</v>
      </c>
      <c r="J8149" s="2">
        <f>IFERROR(MIRR(B8149:G8149,Supuestos!$B$22,Supuestos!$B$22),"")</f>
        <v>0.28865895369683114</v>
      </c>
      <c r="K8149" s="6">
        <v>8526.18092073005</v>
      </c>
      <c r="L8149" s="6">
        <v>45356.47586619657</v>
      </c>
      <c r="M8149" s="6">
        <v>141170193.88971347</v>
      </c>
      <c r="N8149" s="6">
        <v>3549.2585989025733</v>
      </c>
      <c r="O8149" s="6">
        <v>110305355.02377869</v>
      </c>
    </row>
    <row r="8150">
      <c r="A8150">
        <v>8146</v>
      </c>
      <c r="B8150" s="6">
        <v>-173813532.52408242</v>
      </c>
      <c r="C8150" s="6">
        <v>78155139.22101735</v>
      </c>
      <c r="D8150" s="6">
        <v>82926902.11380877</v>
      </c>
      <c r="E8150" s="6">
        <v>71011761.0524974</v>
      </c>
      <c r="F8150" s="6">
        <v>86043577.79946011</v>
      </c>
      <c r="G8150" s="6">
        <v>109144918.69718708</v>
      </c>
      <c r="H8150" s="6">
        <f>NPV(Supuestos!$B$22,C8150:G8150)+B8150</f>
        <v>114115237.6373134</v>
      </c>
      <c r="I8150" s="2">
        <f>IFERROR(IRR(B8150:G8150),"")</f>
        <v>0.3765370463595542</v>
      </c>
      <c r="J8150" s="2">
        <f>IFERROR(MIRR(B8150:G8150,Supuestos!$B$22,Supuestos!$B$22),"")</f>
        <v>0.2610872839959695</v>
      </c>
      <c r="K8150" s="6">
        <v>8631.107120934726</v>
      </c>
      <c r="L8150" s="6">
        <v>39425.581968298</v>
      </c>
      <c r="M8150" s="6">
        <v>146590618.8221966</v>
      </c>
      <c r="N8150" s="6">
        <v>3460.373894777149</v>
      </c>
      <c r="O8150" s="6">
        <v>108606644.52955751</v>
      </c>
    </row>
    <row r="8151">
      <c r="A8151">
        <v>8147</v>
      </c>
      <c r="B8151" s="6">
        <v>-179984106.45541632</v>
      </c>
      <c r="C8151" s="6">
        <v>63777557.85454974</v>
      </c>
      <c r="D8151" s="6">
        <v>55123241.3578401</v>
      </c>
      <c r="E8151" s="6">
        <v>57484553.32787332</v>
      </c>
      <c r="F8151" s="6">
        <v>42973695.49994849</v>
      </c>
      <c r="G8151" s="6">
        <v>99963492.87280348</v>
      </c>
      <c r="H8151" s="6">
        <f>NPV(Supuestos!$B$22,C8151:G8151)+B8151</f>
        <v>34538883.46890588</v>
      </c>
      <c r="I8151" s="2">
        <f>IFERROR(IRR(B8151:G8151),"")</f>
        <v>0.2134486594763416</v>
      </c>
      <c r="J8151" s="2">
        <f>IFERROR(MIRR(B8151:G8151,Supuestos!$B$22,Supuestos!$B$22),"")</f>
        <v>0.1807359551328649</v>
      </c>
      <c r="K8151" s="6">
        <v>7606.470191937805</v>
      </c>
      <c r="L8151" s="6">
        <v>41204.21563416329</v>
      </c>
      <c r="M8151" s="6">
        <v>154910615.41514108</v>
      </c>
      <c r="N8151" s="6">
        <v>3425.474090812107</v>
      </c>
      <c r="O8151" s="6">
        <v>108380104.17707086</v>
      </c>
    </row>
    <row r="8152">
      <c r="A8152">
        <v>8148</v>
      </c>
      <c r="B8152" s="6">
        <v>-190202135.9180359</v>
      </c>
      <c r="C8152" s="6">
        <v>86112871.63240512</v>
      </c>
      <c r="D8152" s="6">
        <v>56709203.32826874</v>
      </c>
      <c r="E8152" s="6">
        <v>93983747.6623693</v>
      </c>
      <c r="F8152" s="6">
        <v>96481379.42394757</v>
      </c>
      <c r="G8152" s="6">
        <v>106226425.66758135</v>
      </c>
      <c r="H8152" s="6">
        <f>NPV(Supuestos!$B$22,C8152:G8152)+B8152</f>
        <v>104703112.67067426</v>
      </c>
      <c r="I8152" s="2">
        <f>IFERROR(IRR(B8152:G8152),"")</f>
        <v>0.3378501923492433</v>
      </c>
      <c r="J8152" s="2">
        <f>IFERROR(MIRR(B8152:G8152,Supuestos!$B$22,Supuestos!$B$22),"")</f>
        <v>0.2445096652042087</v>
      </c>
      <c r="K8152" s="6">
        <v>8170.257569267678</v>
      </c>
      <c r="L8152" s="6">
        <v>45275.097244734934</v>
      </c>
      <c r="M8152" s="6">
        <v>160609399.44098583</v>
      </c>
      <c r="N8152" s="6">
        <v>3428.721147123724</v>
      </c>
      <c r="O8152" s="6">
        <v>110198957.99480784</v>
      </c>
    </row>
    <row r="8153">
      <c r="A8153">
        <v>8149</v>
      </c>
      <c r="B8153" s="6">
        <v>-170733156.41569644</v>
      </c>
      <c r="C8153" s="6">
        <v>49959502.051286876</v>
      </c>
      <c r="D8153" s="6">
        <v>66509156.33918403</v>
      </c>
      <c r="E8153" s="6">
        <v>66629673.14625118</v>
      </c>
      <c r="F8153" s="6">
        <v>48063924.610695414</v>
      </c>
      <c r="G8153" s="6">
        <v>107318678.91575392</v>
      </c>
      <c r="H8153" s="6">
        <f>NPV(Supuestos!$B$22,C8153:G8153)+B8153</f>
        <v>53436396.59155749</v>
      </c>
      <c r="I8153" s="2">
        <f>IFERROR(IRR(B8153:G8153),"")</f>
        <v>0.25199851286801606</v>
      </c>
      <c r="J8153" s="2">
        <f>IFERROR(MIRR(B8153:G8153,Supuestos!$B$22,Supuestos!$B$22),"")</f>
        <v>0.20380627448518984</v>
      </c>
      <c r="K8153" s="6">
        <v>7952.405004137919</v>
      </c>
      <c r="L8153" s="6">
        <v>39334.44402013243</v>
      </c>
      <c r="M8153" s="6">
        <v>145708882.05884174</v>
      </c>
      <c r="N8153" s="6">
        <v>3418.081637316694</v>
      </c>
      <c r="O8153" s="6">
        <v>105646163.12517495</v>
      </c>
    </row>
    <row r="8154">
      <c r="A8154">
        <v>8150</v>
      </c>
      <c r="B8154" s="6">
        <v>-163034405.2291696</v>
      </c>
      <c r="C8154" s="6">
        <v>54916365.46127677</v>
      </c>
      <c r="D8154" s="6">
        <v>67047352.36307092</v>
      </c>
      <c r="E8154" s="6">
        <v>49561538.294427976</v>
      </c>
      <c r="F8154" s="6">
        <v>53529335.13836673</v>
      </c>
      <c r="G8154" s="6">
        <v>100997712.72511443</v>
      </c>
      <c r="H8154" s="6">
        <f>NPV(Supuestos!$B$22,C8154:G8154)+B8154</f>
        <v>54329943.09424788</v>
      </c>
      <c r="I8154" s="2">
        <f>IFERROR(IRR(B8154:G8154),"")</f>
        <v>0.26169366598184607</v>
      </c>
      <c r="J8154" s="2">
        <f>IFERROR(MIRR(B8154:G8154,Supuestos!$B$22,Supuestos!$B$22),"")</f>
        <v>0.20749867074521733</v>
      </c>
      <c r="K8154" s="6">
        <v>8306.469914008863</v>
      </c>
      <c r="L8154" s="6">
        <v>37893.32001899437</v>
      </c>
      <c r="M8154" s="6">
        <v>137853627.41479468</v>
      </c>
      <c r="N8154" s="6">
        <v>3471.5537171189985</v>
      </c>
      <c r="O8154" s="6">
        <v>112354383.43086004</v>
      </c>
    </row>
    <row r="8155">
      <c r="A8155">
        <v>8151</v>
      </c>
      <c r="B8155" s="6">
        <v>-160861991.9012346</v>
      </c>
      <c r="C8155" s="6">
        <v>51479354.67257841</v>
      </c>
      <c r="D8155" s="6">
        <v>54919372.642835826</v>
      </c>
      <c r="E8155" s="6">
        <v>51559863.94890973</v>
      </c>
      <c r="F8155" s="6">
        <v>51751780.06457475</v>
      </c>
      <c r="G8155" s="6">
        <v>115315681.82379147</v>
      </c>
      <c r="H8155" s="6">
        <f>NPV(Supuestos!$B$22,C8155:G8155)+B8155</f>
        <v>51888010.17990783</v>
      </c>
      <c r="I8155" s="2">
        <f>IFERROR(IRR(B8155:G8155),"")</f>
        <v>0.25230508465727386</v>
      </c>
      <c r="J8155" s="2">
        <f>IFERROR(MIRR(B8155:G8155,Supuestos!$B$22,Supuestos!$B$22),"")</f>
        <v>0.2055579116455022</v>
      </c>
      <c r="K8155" s="6">
        <v>8429.718548474453</v>
      </c>
      <c r="L8155" s="6">
        <v>36307.386731010134</v>
      </c>
      <c r="M8155" s="6">
        <v>136377107.7913921</v>
      </c>
      <c r="N8155" s="6">
        <v>3237.531951845934</v>
      </c>
      <c r="O8155" s="6">
        <v>113682819.92819043</v>
      </c>
    </row>
    <row r="8156">
      <c r="A8156">
        <v>8152</v>
      </c>
      <c r="B8156" s="6">
        <v>-168691061.53443435</v>
      </c>
      <c r="C8156" s="6">
        <v>69913335.87821248</v>
      </c>
      <c r="D8156" s="6">
        <v>95764711.21150598</v>
      </c>
      <c r="E8156" s="6">
        <v>90183017.12943786</v>
      </c>
      <c r="F8156" s="6">
        <v>80327322.9419578</v>
      </c>
      <c r="G8156" s="6">
        <v>150174286.2540135</v>
      </c>
      <c r="H8156" s="6">
        <f>NPV(Supuestos!$B$22,C8156:G8156)+B8156</f>
        <v>152751271.6569659</v>
      </c>
      <c r="I8156" s="2">
        <f>IFERROR(IRR(B8156:G8156),"")</f>
        <v>0.437250547051976</v>
      </c>
      <c r="J8156" s="2">
        <f>IFERROR(MIRR(B8156:G8156,Supuestos!$B$22,Supuestos!$B$22),"")</f>
        <v>0.29690167587337424</v>
      </c>
      <c r="K8156" s="6">
        <v>8582.687967057795</v>
      </c>
      <c r="L8156" s="6">
        <v>42962.227430862804</v>
      </c>
      <c r="M8156" s="6">
        <v>139192550.14172503</v>
      </c>
      <c r="N8156" s="6">
        <v>3309.188486635685</v>
      </c>
      <c r="O8156" s="6">
        <v>108506397.28200282</v>
      </c>
    </row>
    <row r="8157">
      <c r="A8157">
        <v>8153</v>
      </c>
      <c r="B8157" s="6">
        <v>-153967750.8353652</v>
      </c>
      <c r="C8157" s="6">
        <v>21103604.99482954</v>
      </c>
      <c r="D8157" s="6">
        <v>34190979.426930845</v>
      </c>
      <c r="E8157" s="6">
        <v>27172445.845507532</v>
      </c>
      <c r="F8157" s="6">
        <v>19481984.14415058</v>
      </c>
      <c r="G8157" s="6">
        <v>54265451.51557213</v>
      </c>
      <c r="H8157" s="6">
        <f>NPV(Supuestos!$B$22,C8157:G8157)+B8157</f>
        <v>-51087667.572180375</v>
      </c>
      <c r="I8157" s="2">
        <f>IFERROR(IRR(B8157:G8157),"")</f>
        <v>0.0043654870156018145</v>
      </c>
      <c r="J8157" s="2">
        <f>IFERROR(MIRR(B8157:G8157,Supuestos!$B$22,Supuestos!$B$22),"")</f>
        <v>0.0516837405914512</v>
      </c>
      <c r="K8157" s="6">
        <v>7319.629769782279</v>
      </c>
      <c r="L8157" s="6">
        <v>33899.92351049487</v>
      </c>
      <c r="M8157" s="6">
        <v>134116959.68970436</v>
      </c>
      <c r="N8157" s="6">
        <v>3378.3260312241814</v>
      </c>
      <c r="O8157" s="6">
        <v>105753100.13329977</v>
      </c>
    </row>
    <row r="8158">
      <c r="A8158">
        <v>8154</v>
      </c>
      <c r="B8158" s="6">
        <v>-171747507.13224775</v>
      </c>
      <c r="C8158" s="6">
        <v>56259055.15008502</v>
      </c>
      <c r="D8158" s="6">
        <v>57710554.82622365</v>
      </c>
      <c r="E8158" s="6">
        <v>66972057.77591148</v>
      </c>
      <c r="F8158" s="6">
        <v>73218608.40303653</v>
      </c>
      <c r="G8158" s="6">
        <v>102939820.54929748</v>
      </c>
      <c r="H8158" s="6">
        <f>NPV(Supuestos!$B$22,C8158:G8158)+B8158</f>
        <v>64028181.69403664</v>
      </c>
      <c r="I8158" s="2">
        <f>IFERROR(IRR(B8158:G8158),"")</f>
        <v>0.2708694071577269</v>
      </c>
      <c r="J8158" s="2">
        <f>IFERROR(MIRR(B8158:G8158,Supuestos!$B$22,Supuestos!$B$22),"")</f>
        <v>0.21458123581591093</v>
      </c>
      <c r="K8158" s="6">
        <v>8336.314240530475</v>
      </c>
      <c r="L8158" s="6">
        <v>38260.80095232726</v>
      </c>
      <c r="M8158" s="6">
        <v>146231182.34560874</v>
      </c>
      <c r="N8158" s="6">
        <v>3365.823233717432</v>
      </c>
      <c r="O8158" s="6">
        <v>110045285.18575646</v>
      </c>
    </row>
    <row r="8159">
      <c r="A8159">
        <v>8155</v>
      </c>
      <c r="B8159" s="6">
        <v>-153957358.04436865</v>
      </c>
      <c r="C8159" s="6">
        <v>40800950.126345515</v>
      </c>
      <c r="D8159" s="6">
        <v>24428738.16563563</v>
      </c>
      <c r="E8159" s="6">
        <v>39452836.29245432</v>
      </c>
      <c r="F8159" s="6">
        <v>29616625.743924588</v>
      </c>
      <c r="G8159" s="6">
        <v>70622893.79331645</v>
      </c>
      <c r="H8159" s="6">
        <f>NPV(Supuestos!$B$22,C8159:G8159)+B8159</f>
        <v>-18525651.397356056</v>
      </c>
      <c r="I8159" s="2">
        <f>IFERROR(IRR(B8159:G8159),"")</f>
        <v>0.09313812309161845</v>
      </c>
      <c r="J8159" s="2">
        <f>IFERROR(MIRR(B8159:G8159,Supuestos!$B$22,Supuestos!$B$22),"")</f>
        <v>0.11114012677144247</v>
      </c>
      <c r="K8159" s="6">
        <v>7638.421242108348</v>
      </c>
      <c r="L8159" s="6">
        <v>35887.76798898396</v>
      </c>
      <c r="M8159" s="6">
        <v>132027286.89725578</v>
      </c>
      <c r="N8159" s="6">
        <v>3484.1164408872523</v>
      </c>
      <c r="O8159" s="6">
        <v>111019559.93316616</v>
      </c>
    </row>
    <row r="8160">
      <c r="A8160">
        <v>8156</v>
      </c>
      <c r="B8160" s="6">
        <v>-177758061.6589337</v>
      </c>
      <c r="C8160" s="6">
        <v>75750505.7235255</v>
      </c>
      <c r="D8160" s="6">
        <v>88617668.90845771</v>
      </c>
      <c r="E8160" s="6">
        <v>75601056.27582191</v>
      </c>
      <c r="F8160" s="6">
        <v>85871290.17860815</v>
      </c>
      <c r="G8160" s="6">
        <v>145625546.4797691</v>
      </c>
      <c r="H8160" s="6">
        <f>NPV(Supuestos!$B$22,C8160:G8160)+B8160</f>
        <v>134382771.5129544</v>
      </c>
      <c r="I8160" s="2">
        <f>IFERROR(IRR(B8160:G8160),"")</f>
        <v>0.3955207450711128</v>
      </c>
      <c r="J8160" s="2">
        <f>IFERROR(MIRR(B8160:G8160,Supuestos!$B$22,Supuestos!$B$22),"")</f>
        <v>0.2758778773788173</v>
      </c>
      <c r="K8160" s="6">
        <v>8899.059938314642</v>
      </c>
      <c r="L8160" s="6">
        <v>40760.353020909635</v>
      </c>
      <c r="M8160" s="6">
        <v>148739755.68773857</v>
      </c>
      <c r="N8160" s="6">
        <v>3396.4810407099626</v>
      </c>
      <c r="O8160" s="6">
        <v>112557874.32802318</v>
      </c>
    </row>
    <row r="8161">
      <c r="A8161">
        <v>8157</v>
      </c>
      <c r="B8161" s="6">
        <v>-171476232.39947718</v>
      </c>
      <c r="C8161" s="6">
        <v>55912316.90312566</v>
      </c>
      <c r="D8161" s="6">
        <v>45655761.99703173</v>
      </c>
      <c r="E8161" s="6">
        <v>53497953.24268077</v>
      </c>
      <c r="F8161" s="6">
        <v>41301014.14565818</v>
      </c>
      <c r="G8161" s="6">
        <v>96458014.36445068</v>
      </c>
      <c r="H8161" s="6">
        <f>NPV(Supuestos!$B$22,C8161:G8161)+B8161</f>
        <v>23360666.577305507</v>
      </c>
      <c r="I8161" s="2">
        <f>IFERROR(IRR(B8161:G8161),"")</f>
        <v>0.19124375004137767</v>
      </c>
      <c r="J8161" s="2">
        <f>IFERROR(MIRR(B8161:G8161,Supuestos!$B$22,Supuestos!$B$22),"")</f>
        <v>0.16949483070002347</v>
      </c>
      <c r="K8161" s="6">
        <v>8021.29635470382</v>
      </c>
      <c r="L8161" s="6">
        <v>36476.56235584077</v>
      </c>
      <c r="M8161" s="6">
        <v>148069087.06691462</v>
      </c>
      <c r="N8161" s="6">
        <v>3284.5790363537767</v>
      </c>
      <c r="O8161" s="6">
        <v>110568014.73295598</v>
      </c>
    </row>
    <row r="8162">
      <c r="A8162">
        <v>8158</v>
      </c>
      <c r="B8162" s="6">
        <v>-167755249.9932646</v>
      </c>
      <c r="C8162" s="6">
        <v>73145683.20498401</v>
      </c>
      <c r="D8162" s="6">
        <v>59836987.83086002</v>
      </c>
      <c r="E8162" s="6">
        <v>65521454.13406412</v>
      </c>
      <c r="F8162" s="6">
        <v>58096409.727887705</v>
      </c>
      <c r="G8162" s="6">
        <v>112604851.43079653</v>
      </c>
      <c r="H8162" s="6">
        <f>NPV(Supuestos!$B$22,C8162:G8162)+B8162</f>
        <v>79556534.0630048</v>
      </c>
      <c r="I8162" s="2">
        <f>IFERROR(IRR(B8162:G8162),"")</f>
        <v>0.3130355578791976</v>
      </c>
      <c r="J8162" s="2">
        <f>IFERROR(MIRR(B8162:G8162,Supuestos!$B$22,Supuestos!$B$22),"")</f>
        <v>0.23202235824999518</v>
      </c>
      <c r="K8162" s="6">
        <v>8070.817477805917</v>
      </c>
      <c r="L8162" s="6">
        <v>42425.031100664346</v>
      </c>
      <c r="M8162" s="6">
        <v>140362875.39296848</v>
      </c>
      <c r="N8162" s="6">
        <v>3473.233520115415</v>
      </c>
      <c r="O8162" s="6">
        <v>112159315.62915798</v>
      </c>
    </row>
    <row r="8163">
      <c r="A8163">
        <v>8159</v>
      </c>
      <c r="B8163" s="6">
        <v>-174892596.07617113</v>
      </c>
      <c r="C8163" s="6">
        <v>65105753.25472666</v>
      </c>
      <c r="D8163" s="6">
        <v>66376863.61575162</v>
      </c>
      <c r="E8163" s="6">
        <v>83932208.84760448</v>
      </c>
      <c r="F8163" s="6">
        <v>62934562.39685794</v>
      </c>
      <c r="G8163" s="6">
        <v>96048072.4904531</v>
      </c>
      <c r="H8163" s="6">
        <f>NPV(Supuestos!$B$22,C8163:G8163)+B8163</f>
        <v>77091077.53827494</v>
      </c>
      <c r="I8163" s="2">
        <f>IFERROR(IRR(B8163:G8163),"")</f>
        <v>0.3016177368207577</v>
      </c>
      <c r="J8163" s="2">
        <f>IFERROR(MIRR(B8163:G8163,Supuestos!$B$22,Supuestos!$B$22),"")</f>
        <v>0.22637996533038174</v>
      </c>
      <c r="K8163" s="6">
        <v>7566.818879077565</v>
      </c>
      <c r="L8163" s="6">
        <v>42471.07893698388</v>
      </c>
      <c r="M8163" s="6">
        <v>149182919.12295806</v>
      </c>
      <c r="N8163" s="6">
        <v>3244.864588044584</v>
      </c>
      <c r="O8163" s="6">
        <v>99799633.72991438</v>
      </c>
    </row>
    <row r="8164">
      <c r="A8164">
        <v>8160</v>
      </c>
      <c r="B8164" s="6">
        <v>-162667152.28851175</v>
      </c>
      <c r="C8164" s="6">
        <v>56314872.02874463</v>
      </c>
      <c r="D8164" s="6">
        <v>38119474.227645054</v>
      </c>
      <c r="E8164" s="6">
        <v>46702958.76264187</v>
      </c>
      <c r="F8164" s="6">
        <v>56600582.61725505</v>
      </c>
      <c r="G8164" s="6">
        <v>90623010.59395759</v>
      </c>
      <c r="H8164" s="6">
        <f>NPV(Supuestos!$B$22,C8164:G8164)+B8164</f>
        <v>28165563.398480337</v>
      </c>
      <c r="I8164" s="2">
        <f>IFERROR(IRR(B8164:G8164),"")</f>
        <v>0.2037786721786085</v>
      </c>
      <c r="J8164" s="2">
        <f>IFERROR(MIRR(B8164:G8164,Supuestos!$B$22,Supuestos!$B$22),"")</f>
        <v>0.17699724070584555</v>
      </c>
      <c r="K8164" s="6">
        <v>8346.58693614436</v>
      </c>
      <c r="L8164" s="6">
        <v>36067.03648826992</v>
      </c>
      <c r="M8164" s="6">
        <v>138584219.8422369</v>
      </c>
      <c r="N8164" s="6">
        <v>3549.0155735363564</v>
      </c>
      <c r="O8164" s="6">
        <v>112744988.8064953</v>
      </c>
    </row>
    <row r="8165">
      <c r="A8165">
        <v>8161</v>
      </c>
      <c r="B8165" s="6">
        <v>-166775853.9945875</v>
      </c>
      <c r="C8165" s="6">
        <v>89293153.4267695</v>
      </c>
      <c r="D8165" s="6">
        <v>94323507.48195568</v>
      </c>
      <c r="E8165" s="6">
        <v>84387847.90330322</v>
      </c>
      <c r="F8165" s="6">
        <v>96363049.16316274</v>
      </c>
      <c r="G8165" s="6">
        <v>155107120.71057314</v>
      </c>
      <c r="H8165" s="6">
        <f>NPV(Supuestos!$B$22,C8165:G8165)+B8165</f>
        <v>178702182.3927716</v>
      </c>
      <c r="I8165" s="2">
        <f>IFERROR(IRR(B8165:G8165),"")</f>
        <v>0.4967571830843825</v>
      </c>
      <c r="J8165" s="2">
        <f>IFERROR(MIRR(B8165:G8165,Supuestos!$B$22,Supuestos!$B$22),"")</f>
        <v>0.3187494915618705</v>
      </c>
      <c r="K8165" s="6">
        <v>8203.511313330811</v>
      </c>
      <c r="L8165" s="6">
        <v>46092.82540681767</v>
      </c>
      <c r="M8165" s="6">
        <v>136526012.81953067</v>
      </c>
      <c r="N8165" s="6">
        <v>3202.4123712132373</v>
      </c>
      <c r="O8165" s="6">
        <v>105739947.66381462</v>
      </c>
    </row>
    <row r="8166">
      <c r="A8166">
        <v>8162</v>
      </c>
      <c r="B8166" s="6">
        <v>-159396020.6938561</v>
      </c>
      <c r="C8166" s="6">
        <v>29407810.11713795</v>
      </c>
      <c r="D8166" s="6">
        <v>44563332.850147985</v>
      </c>
      <c r="E8166" s="6">
        <v>37486383.814313255</v>
      </c>
      <c r="F8166" s="6">
        <v>45676315.69028233</v>
      </c>
      <c r="G8166" s="6">
        <v>63672716.970659666</v>
      </c>
      <c r="H8166" s="6">
        <f>NPV(Supuestos!$B$22,C8166:G8166)+B8166</f>
        <v>-13893757.488656893</v>
      </c>
      <c r="I8166" s="2">
        <f>IFERROR(IRR(B8166:G8166),"")</f>
        <v>0.10674252458253232</v>
      </c>
      <c r="J8166" s="2">
        <f>IFERROR(MIRR(B8166:G8166,Supuestos!$B$22,Supuestos!$B$22),"")</f>
        <v>0.11939485391887383</v>
      </c>
      <c r="K8166" s="6">
        <v>7685.582430074096</v>
      </c>
      <c r="L8166" s="6">
        <v>35657.88649439281</v>
      </c>
      <c r="M8166" s="6">
        <v>137471890.61906555</v>
      </c>
      <c r="N8166" s="6">
        <v>3361.341639018307</v>
      </c>
      <c r="O8166" s="6">
        <v>111630818.87804867</v>
      </c>
    </row>
    <row r="8167">
      <c r="A8167">
        <v>8163</v>
      </c>
      <c r="B8167" s="6">
        <v>-160727139.35215992</v>
      </c>
      <c r="C8167" s="6">
        <v>58613695.00761975</v>
      </c>
      <c r="D8167" s="6">
        <v>44699376.36933017</v>
      </c>
      <c r="E8167" s="6">
        <v>46478153.278723374</v>
      </c>
      <c r="F8167" s="6">
        <v>40433153.70234814</v>
      </c>
      <c r="G8167" s="6">
        <v>100703820.3104914</v>
      </c>
      <c r="H8167" s="6">
        <f>NPV(Supuestos!$B$22,C8167:G8167)+B8167</f>
        <v>32696612.34185896</v>
      </c>
      <c r="I8167" s="2">
        <f>IFERROR(IRR(B8167:G8167),"")</f>
        <v>0.21579438533810513</v>
      </c>
      <c r="J8167" s="2">
        <f>IFERROR(MIRR(B8167:G8167,Supuestos!$B$22,Supuestos!$B$22),"")</f>
        <v>0.18301150666965915</v>
      </c>
      <c r="K8167" s="6">
        <v>7543.357750243943</v>
      </c>
      <c r="L8167" s="6">
        <v>42492.09218436324</v>
      </c>
      <c r="M8167" s="6">
        <v>135084495.1199202</v>
      </c>
      <c r="N8167" s="6">
        <v>3552.871358053138</v>
      </c>
      <c r="O8167" s="6">
        <v>109685497.74332595</v>
      </c>
    </row>
    <row r="8168">
      <c r="A8168">
        <v>8164</v>
      </c>
      <c r="B8168" s="6">
        <v>-164263058.03918892</v>
      </c>
      <c r="C8168" s="6">
        <v>66076696.727474794</v>
      </c>
      <c r="D8168" s="6">
        <v>68382107.00312832</v>
      </c>
      <c r="E8168" s="6">
        <v>81396626.97887723</v>
      </c>
      <c r="F8168" s="6">
        <v>53374458.27078255</v>
      </c>
      <c r="G8168" s="6">
        <v>116499700.68105938</v>
      </c>
      <c r="H8168" s="6">
        <f>NPV(Supuestos!$B$22,C8168:G8168)+B8168</f>
        <v>93365430.2254745</v>
      </c>
      <c r="I8168" s="2">
        <f>IFERROR(IRR(B8168:G8168),"")</f>
        <v>0.341505656326793</v>
      </c>
      <c r="J8168" s="2">
        <f>IFERROR(MIRR(B8168:G8168,Supuestos!$B$22,Supuestos!$B$22),"")</f>
        <v>0.24737101337616196</v>
      </c>
      <c r="K8168" s="6">
        <v>8307.731793225263</v>
      </c>
      <c r="L8168" s="6">
        <v>40097.31545717467</v>
      </c>
      <c r="M8168" s="6">
        <v>137613638.6434647</v>
      </c>
      <c r="N8168" s="6">
        <v>3421.060047360758</v>
      </c>
      <c r="O8168" s="6">
        <v>103876571.54115458</v>
      </c>
    </row>
    <row r="8169">
      <c r="A8169">
        <v>8165</v>
      </c>
      <c r="B8169" s="6">
        <v>-173860198.96263003</v>
      </c>
      <c r="C8169" s="6">
        <v>35747350.69047263</v>
      </c>
      <c r="D8169" s="6">
        <v>53657312.35301894</v>
      </c>
      <c r="E8169" s="6">
        <v>40496907.609471306</v>
      </c>
      <c r="F8169" s="6">
        <v>45391251.93056953</v>
      </c>
      <c r="G8169" s="6">
        <v>93220885.93907847</v>
      </c>
      <c r="H8169" s="6">
        <f>NPV(Supuestos!$B$22,C8169:G8169)+B8169</f>
        <v>1410216.9095949307</v>
      </c>
      <c r="I8169" s="2">
        <f>IFERROR(IRR(B8169:G8169),"")</f>
        <v>0.14296550524195423</v>
      </c>
      <c r="J8169" s="2">
        <f>IFERROR(MIRR(B8169:G8169,Supuestos!$B$22,Supuestos!$B$22),"")</f>
        <v>0.1418433851346852</v>
      </c>
      <c r="K8169" s="6">
        <v>7987.587812329712</v>
      </c>
      <c r="L8169" s="6">
        <v>35612.17868408995</v>
      </c>
      <c r="M8169" s="6">
        <v>151103766.60842645</v>
      </c>
      <c r="N8169" s="6">
        <v>3314.3654259542623</v>
      </c>
      <c r="O8169" s="6">
        <v>111995978.9892807</v>
      </c>
    </row>
    <row r="8170">
      <c r="A8170">
        <v>8166</v>
      </c>
      <c r="B8170" s="6">
        <v>-164287262.79812872</v>
      </c>
      <c r="C8170" s="6">
        <v>41679440.04673284</v>
      </c>
      <c r="D8170" s="6">
        <v>36077260.98014282</v>
      </c>
      <c r="E8170" s="6">
        <v>19787786.72921209</v>
      </c>
      <c r="F8170" s="6">
        <v>37357635.160594836</v>
      </c>
      <c r="G8170" s="6">
        <v>71799314.67142373</v>
      </c>
      <c r="H8170" s="6">
        <f>NPV(Supuestos!$B$22,C8170:G8170)+B8170</f>
        <v>-27200844.07453964</v>
      </c>
      <c r="I8170" s="2">
        <f>IFERROR(IRR(B8170:G8170),"")</f>
        <v>0.07419647228848898</v>
      </c>
      <c r="J8170" s="2">
        <f>IFERROR(MIRR(B8170:G8170,Supuestos!$B$22,Supuestos!$B$22),"")</f>
        <v>0.09946892407169261</v>
      </c>
      <c r="K8170" s="6">
        <v>7647.367389163189</v>
      </c>
      <c r="L8170" s="6">
        <v>34479.495459378406</v>
      </c>
      <c r="M8170" s="6">
        <v>143193073.26446068</v>
      </c>
      <c r="N8170" s="6">
        <v>3292.426428757608</v>
      </c>
      <c r="O8170" s="6">
        <v>112773687.95545693</v>
      </c>
    </row>
    <row r="8171">
      <c r="A8171">
        <v>8167</v>
      </c>
      <c r="B8171" s="6">
        <v>-182555182.2317531</v>
      </c>
      <c r="C8171" s="6">
        <v>57591185.49603804</v>
      </c>
      <c r="D8171" s="6">
        <v>73902592.97866938</v>
      </c>
      <c r="E8171" s="6">
        <v>56360182.11859417</v>
      </c>
      <c r="F8171" s="6">
        <v>62226701.959888086</v>
      </c>
      <c r="G8171" s="6">
        <v>98800715.32008317</v>
      </c>
      <c r="H8171" s="6">
        <f>NPV(Supuestos!$B$22,C8171:G8171)+B8171</f>
        <v>51027763.19138231</v>
      </c>
      <c r="I8171" s="2">
        <f>IFERROR(IRR(B8171:G8171),"")</f>
        <v>0.2437949321598347</v>
      </c>
      <c r="J8171" s="2">
        <f>IFERROR(MIRR(B8171:G8171,Supuestos!$B$22,Supuestos!$B$22),"")</f>
        <v>0.19760677517444836</v>
      </c>
      <c r="K8171" s="6">
        <v>8195.539337621822</v>
      </c>
      <c r="L8171" s="6">
        <v>40231.206861083585</v>
      </c>
      <c r="M8171" s="6">
        <v>156177867.15735218</v>
      </c>
      <c r="N8171" s="6">
        <v>3554.6475279144943</v>
      </c>
      <c r="O8171" s="6">
        <v>114319339.47506374</v>
      </c>
    </row>
    <row r="8172">
      <c r="A8172">
        <v>8168</v>
      </c>
      <c r="B8172" s="6">
        <v>-178379306.82206684</v>
      </c>
      <c r="C8172" s="6">
        <v>61043562.88965359</v>
      </c>
      <c r="D8172" s="6">
        <v>62646423.37628597</v>
      </c>
      <c r="E8172" s="6">
        <v>63025301.08585959</v>
      </c>
      <c r="F8172" s="6">
        <v>55022550.83352374</v>
      </c>
      <c r="G8172" s="6">
        <v>93499884.50092487</v>
      </c>
      <c r="H8172" s="6">
        <f>NPV(Supuestos!$B$22,C8172:G8172)+B8172</f>
        <v>47051027.05489372</v>
      </c>
      <c r="I8172" s="2">
        <f>IFERROR(IRR(B8172:G8172),"")</f>
        <v>0.23952478886286346</v>
      </c>
      <c r="J8172" s="2">
        <f>IFERROR(MIRR(B8172:G8172,Supuestos!$B$22,Supuestos!$B$22),"")</f>
        <v>0.19464378425789186</v>
      </c>
      <c r="K8172" s="6">
        <v>7832.66109527762</v>
      </c>
      <c r="L8172" s="6">
        <v>42568.63973586404</v>
      </c>
      <c r="M8172" s="6">
        <v>151705248.55502754</v>
      </c>
      <c r="N8172" s="6">
        <v>3533.8170633651316</v>
      </c>
      <c r="O8172" s="6">
        <v>110300642.94716604</v>
      </c>
    </row>
    <row r="8173">
      <c r="A8173">
        <v>8169</v>
      </c>
      <c r="B8173" s="6">
        <v>-154769458.48152784</v>
      </c>
      <c r="C8173" s="6">
        <v>92721035.15320349</v>
      </c>
      <c r="D8173" s="6">
        <v>82140617.92917466</v>
      </c>
      <c r="E8173" s="6">
        <v>89965758.62864728</v>
      </c>
      <c r="F8173" s="6">
        <v>93547821.61083555</v>
      </c>
      <c r="G8173" s="6">
        <v>147523772.3655042</v>
      </c>
      <c r="H8173" s="6">
        <f>NPV(Supuestos!$B$22,C8173:G8173)+B8173</f>
        <v>182500690.435273</v>
      </c>
      <c r="I8173" s="2">
        <f>IFERROR(IRR(B8173:G8173),"")</f>
        <v>0.5330006998764707</v>
      </c>
      <c r="J8173" s="2">
        <f>IFERROR(MIRR(B8173:G8173,Supuestos!$B$22,Supuestos!$B$22),"")</f>
        <v>0.3321814425941756</v>
      </c>
      <c r="K8173" s="6">
        <v>8729.65507163231</v>
      </c>
      <c r="L8173" s="6">
        <v>42725.72631703581</v>
      </c>
      <c r="M8173" s="6">
        <v>124930990.20691298</v>
      </c>
      <c r="N8173" s="6">
        <v>3264.2441114100316</v>
      </c>
      <c r="O8173" s="6">
        <v>113019543.31959957</v>
      </c>
    </row>
    <row r="8174">
      <c r="A8174">
        <v>8170</v>
      </c>
      <c r="B8174" s="6">
        <v>-170077448.9962382</v>
      </c>
      <c r="C8174" s="6">
        <v>61628867.92373437</v>
      </c>
      <c r="D8174" s="6">
        <v>74421352.094419</v>
      </c>
      <c r="E8174" s="6">
        <v>66887393.65748533</v>
      </c>
      <c r="F8174" s="6">
        <v>65071986.85567348</v>
      </c>
      <c r="G8174" s="6">
        <v>108290098.07020538</v>
      </c>
      <c r="H8174" s="6">
        <f>NPV(Supuestos!$B$22,C8174:G8174)+B8174</f>
        <v>81165184.4611348</v>
      </c>
      <c r="I8174" s="2">
        <f>IFERROR(IRR(B8174:G8174),"")</f>
        <v>0.3107319902620149</v>
      </c>
      <c r="J8174" s="2">
        <f>IFERROR(MIRR(B8174:G8174,Supuestos!$B$22,Supuestos!$B$22),"")</f>
        <v>0.2325205585412149</v>
      </c>
      <c r="K8174" s="6">
        <v>8693.61196366672</v>
      </c>
      <c r="L8174" s="6">
        <v>36752.95175070638</v>
      </c>
      <c r="M8174" s="6">
        <v>144516176.91303766</v>
      </c>
      <c r="N8174" s="6">
        <v>3359.4918265007436</v>
      </c>
      <c r="O8174" s="6">
        <v>109019247.92280357</v>
      </c>
    </row>
    <row r="8175">
      <c r="A8175">
        <v>8171</v>
      </c>
      <c r="B8175" s="6">
        <v>-164721217.17701358</v>
      </c>
      <c r="C8175" s="6">
        <v>77004214.76298268</v>
      </c>
      <c r="D8175" s="6">
        <v>55306649.271874726</v>
      </c>
      <c r="E8175" s="6">
        <v>81073136.84422398</v>
      </c>
      <c r="F8175" s="6">
        <v>62754124.21866833</v>
      </c>
      <c r="G8175" s="6">
        <v>124822571.19295135</v>
      </c>
      <c r="H8175" s="6">
        <f>NPV(Supuestos!$B$22,C8175:G8175)+B8175</f>
        <v>102089479.81077638</v>
      </c>
      <c r="I8175" s="2">
        <f>IFERROR(IRR(B8175:G8175),"")</f>
        <v>0.35743637537436435</v>
      </c>
      <c r="J8175" s="2">
        <f>IFERROR(MIRR(B8175:G8175,Supuestos!$B$22,Supuestos!$B$22),"")</f>
        <v>0.2554389261280545</v>
      </c>
      <c r="K8175" s="6">
        <v>8306.263712544189</v>
      </c>
      <c r="L8175" s="6">
        <v>41265.22448804496</v>
      </c>
      <c r="M8175" s="6">
        <v>137300430.23661056</v>
      </c>
      <c r="N8175" s="6">
        <v>3480.082958098501</v>
      </c>
      <c r="O8175" s="6">
        <v>107588189.57807118</v>
      </c>
    </row>
    <row r="8176">
      <c r="A8176">
        <v>8172</v>
      </c>
      <c r="B8176" s="6">
        <v>-156766637.72965643</v>
      </c>
      <c r="C8176" s="6">
        <v>67740358.97380598</v>
      </c>
      <c r="D8176" s="6">
        <v>62269323.401771575</v>
      </c>
      <c r="E8176" s="6">
        <v>90393043.57359383</v>
      </c>
      <c r="F8176" s="6">
        <v>88873919.7719625</v>
      </c>
      <c r="G8176" s="6">
        <v>116213597.14498813</v>
      </c>
      <c r="H8176" s="6">
        <f>NPV(Supuestos!$B$22,C8176:G8176)+B8176</f>
        <v>124559877.64289007</v>
      </c>
      <c r="I8176" s="2">
        <f>IFERROR(IRR(B8176:G8176),"")</f>
        <v>0.40367703406154476</v>
      </c>
      <c r="J8176" s="2">
        <f>IFERROR(MIRR(B8176:G8176,Supuestos!$B$22,Supuestos!$B$22),"")</f>
        <v>0.28143403863860206</v>
      </c>
      <c r="K8176" s="6">
        <v>9160.650105616502</v>
      </c>
      <c r="L8176" s="6">
        <v>37897.064131649866</v>
      </c>
      <c r="M8176" s="6">
        <v>128993698.16644412</v>
      </c>
      <c r="N8176" s="6">
        <v>3501.143192127347</v>
      </c>
      <c r="O8176" s="6">
        <v>113092592.19660515</v>
      </c>
    </row>
    <row r="8177">
      <c r="A8177">
        <v>8173</v>
      </c>
      <c r="B8177" s="6">
        <v>-165870235.90774098</v>
      </c>
      <c r="C8177" s="6">
        <v>43575533.87154043</v>
      </c>
      <c r="D8177" s="6">
        <v>54331723.19657652</v>
      </c>
      <c r="E8177" s="6">
        <v>55872367.40045668</v>
      </c>
      <c r="F8177" s="6">
        <v>55602687.372119844</v>
      </c>
      <c r="G8177" s="6">
        <v>98728969.97245397</v>
      </c>
      <c r="H8177" s="6">
        <f>NPV(Supuestos!$B$22,C8177:G8177)+B8177</f>
        <v>36070657.744864956</v>
      </c>
      <c r="I8177" s="2">
        <f>IFERROR(IRR(B8177:G8177),"")</f>
        <v>0.216865529062357</v>
      </c>
      <c r="J8177" s="2">
        <f>IFERROR(MIRR(B8177:G8177,Supuestos!$B$22,Supuestos!$B$22),"")</f>
        <v>0.18575786410889128</v>
      </c>
      <c r="K8177" s="6">
        <v>8534.261986895403</v>
      </c>
      <c r="L8177" s="6">
        <v>35713.48520211983</v>
      </c>
      <c r="M8177" s="6">
        <v>141487176.77334076</v>
      </c>
      <c r="N8177" s="6">
        <v>3488.072393493106</v>
      </c>
      <c r="O8177" s="6">
        <v>114586927.10375649</v>
      </c>
    </row>
    <row r="8178">
      <c r="A8178">
        <v>8174</v>
      </c>
      <c r="B8178" s="6">
        <v>-165843075.0564017</v>
      </c>
      <c r="C8178" s="6">
        <v>64749729.247897685</v>
      </c>
      <c r="D8178" s="6">
        <v>76865519.82560073</v>
      </c>
      <c r="E8178" s="6">
        <v>92391865.27464351</v>
      </c>
      <c r="F8178" s="6">
        <v>83882028.6048028</v>
      </c>
      <c r="G8178" s="6">
        <v>120735935.14555272</v>
      </c>
      <c r="H8178" s="6">
        <f>NPV(Supuestos!$B$22,C8178:G8178)+B8178</f>
        <v>124833688.14922231</v>
      </c>
      <c r="I8178" s="2">
        <f>IFERROR(IRR(B8178:G8178),"")</f>
        <v>0.3921254830223615</v>
      </c>
      <c r="J8178" s="2">
        <f>IFERROR(MIRR(B8178:G8178,Supuestos!$B$22,Supuestos!$B$22),"")</f>
        <v>0.2754030348714098</v>
      </c>
      <c r="K8178" s="6">
        <v>8737.33929700485</v>
      </c>
      <c r="L8178" s="6">
        <v>40156.77587796992</v>
      </c>
      <c r="M8178" s="6">
        <v>137774004.98283345</v>
      </c>
      <c r="N8178" s="6">
        <v>3470.8003472847245</v>
      </c>
      <c r="O8178" s="6">
        <v>108137123.71052982</v>
      </c>
    </row>
    <row r="8179">
      <c r="A8179">
        <v>8175</v>
      </c>
      <c r="B8179" s="6">
        <v>-165928804.68336678</v>
      </c>
      <c r="C8179" s="6">
        <v>52399042.741368644</v>
      </c>
      <c r="D8179" s="6">
        <v>63099608.17719895</v>
      </c>
      <c r="E8179" s="6">
        <v>46677376.0393801</v>
      </c>
      <c r="F8179" s="6">
        <v>39356611.271618776</v>
      </c>
      <c r="G8179" s="6">
        <v>95279891.28967805</v>
      </c>
      <c r="H8179" s="6">
        <f>NPV(Supuestos!$B$22,C8179:G8179)+B8179</f>
        <v>32881929.923485957</v>
      </c>
      <c r="I8179" s="2">
        <f>IFERROR(IRR(B8179:G8179),"")</f>
        <v>0.2150284338739039</v>
      </c>
      <c r="J8179" s="2">
        <f>IFERROR(MIRR(B8179:G8179,Supuestos!$B$22,Supuestos!$B$22),"")</f>
        <v>0.18197546145839838</v>
      </c>
      <c r="K8179" s="6">
        <v>7976.53379472625</v>
      </c>
      <c r="L8179" s="6">
        <v>40056.49149634728</v>
      </c>
      <c r="M8179" s="6">
        <v>140367848.03386447</v>
      </c>
      <c r="N8179" s="6">
        <v>3422.658671718091</v>
      </c>
      <c r="O8179" s="6">
        <v>115763953.483499</v>
      </c>
    </row>
    <row r="8180">
      <c r="A8180">
        <v>8176</v>
      </c>
      <c r="B8180" s="6">
        <v>-158220008.039324</v>
      </c>
      <c r="C8180" s="6">
        <v>74195239.74363145</v>
      </c>
      <c r="D8180" s="6">
        <v>81594728.56185329</v>
      </c>
      <c r="E8180" s="6">
        <v>56066469.47679076</v>
      </c>
      <c r="F8180" s="6">
        <v>85768755.3355941</v>
      </c>
      <c r="G8180" s="6">
        <v>119914473.38206221</v>
      </c>
      <c r="H8180" s="6">
        <f>NPV(Supuestos!$B$22,C8180:G8180)+B8180</f>
        <v>120553107.95562482</v>
      </c>
      <c r="I8180" s="2">
        <f>IFERROR(IRR(B8180:G8180),"")</f>
        <v>0.4051774633589478</v>
      </c>
      <c r="J8180" s="2">
        <f>IFERROR(MIRR(B8180:G8180,Supuestos!$B$22,Supuestos!$B$22),"")</f>
        <v>0.2767408343906661</v>
      </c>
      <c r="K8180" s="6">
        <v>7950.678253838452</v>
      </c>
      <c r="L8180" s="6">
        <v>44732.15747582345</v>
      </c>
      <c r="M8180" s="6">
        <v>129767928.70409945</v>
      </c>
      <c r="N8180" s="6">
        <v>3331.140861877551</v>
      </c>
      <c r="O8180" s="6">
        <v>113539608.50928903</v>
      </c>
    </row>
    <row r="8181">
      <c r="A8181">
        <v>8177</v>
      </c>
      <c r="B8181" s="6">
        <v>-167634164.65756208</v>
      </c>
      <c r="C8181" s="6">
        <v>58946408.85627138</v>
      </c>
      <c r="D8181" s="6">
        <v>46941942.44707918</v>
      </c>
      <c r="E8181" s="6">
        <v>61958286.04562172</v>
      </c>
      <c r="F8181" s="6">
        <v>68097759.65913342</v>
      </c>
      <c r="G8181" s="6">
        <v>118504145.99284592</v>
      </c>
      <c r="H8181" s="6">
        <f>NPV(Supuestos!$B$22,C8181:G8181)+B8181</f>
        <v>63880270.694663316</v>
      </c>
      <c r="I8181" s="2">
        <f>IFERROR(IRR(B8181:G8181),"")</f>
        <v>0.2704701667204204</v>
      </c>
      <c r="J8181" s="2">
        <f>IFERROR(MIRR(B8181:G8181,Supuestos!$B$22,Supuestos!$B$22),"")</f>
        <v>0.21604027651994206</v>
      </c>
      <c r="K8181" s="6">
        <v>7990.656188789897</v>
      </c>
      <c r="L8181" s="6">
        <v>40393.1689462754</v>
      </c>
      <c r="M8181" s="6">
        <v>141812730.62353075</v>
      </c>
      <c r="N8181" s="6">
        <v>3223.848274194946</v>
      </c>
      <c r="O8181" s="6">
        <v>112490894.41715801</v>
      </c>
    </row>
    <row r="8182">
      <c r="A8182">
        <v>8178</v>
      </c>
      <c r="B8182" s="6">
        <v>-182228625.87771314</v>
      </c>
      <c r="C8182" s="6">
        <v>51931309.42494351</v>
      </c>
      <c r="D8182" s="6">
        <v>61064689.43377817</v>
      </c>
      <c r="E8182" s="6">
        <v>66124892.60555978</v>
      </c>
      <c r="F8182" s="6">
        <v>64883728.06205407</v>
      </c>
      <c r="G8182" s="6">
        <v>83704780.5515571</v>
      </c>
      <c r="H8182" s="6">
        <f>NPV(Supuestos!$B$22,C8182:G8182)+B8182</f>
        <v>36834884.779078074</v>
      </c>
      <c r="I8182" s="2">
        <f>IFERROR(IRR(B8182:G8182),"")</f>
        <v>0.21531331526779887</v>
      </c>
      <c r="J8182" s="2">
        <f>IFERROR(MIRR(B8182:G8182,Supuestos!$B$22,Supuestos!$B$22),"")</f>
        <v>0.18275703508482488</v>
      </c>
      <c r="K8182" s="6">
        <v>8193.668414152675</v>
      </c>
      <c r="L8182" s="6">
        <v>37510.988095544366</v>
      </c>
      <c r="M8182" s="6">
        <v>157640418.01034364</v>
      </c>
      <c r="N8182" s="6">
        <v>3414.136601705104</v>
      </c>
      <c r="O8182" s="6">
        <v>110500442.86753517</v>
      </c>
    </row>
    <row r="8183">
      <c r="A8183">
        <v>8179</v>
      </c>
      <c r="B8183" s="6">
        <v>-176954737.4435662</v>
      </c>
      <c r="C8183" s="6">
        <v>56411950.96844466</v>
      </c>
      <c r="D8183" s="6">
        <v>52395043.30952293</v>
      </c>
      <c r="E8183" s="6">
        <v>51713294.74482249</v>
      </c>
      <c r="F8183" s="6">
        <v>67316460.49770582</v>
      </c>
      <c r="G8183" s="6">
        <v>105997707.25534089</v>
      </c>
      <c r="H8183" s="6">
        <f>NPV(Supuestos!$B$22,C8183:G8183)+B8183</f>
        <v>42659351.75927093</v>
      </c>
      <c r="I8183" s="2">
        <f>IFERROR(IRR(B8183:G8183),"")</f>
        <v>0.22610675780406217</v>
      </c>
      <c r="J8183" s="2">
        <f>IFERROR(MIRR(B8183:G8183,Supuestos!$B$22,Supuestos!$B$22),"")</f>
        <v>0.19032197740687784</v>
      </c>
      <c r="K8183" s="6">
        <v>7907.69823570484</v>
      </c>
      <c r="L8183" s="6">
        <v>42013.99491747741</v>
      </c>
      <c r="M8183" s="6">
        <v>150376017.96485835</v>
      </c>
      <c r="N8183" s="6">
        <v>3577.8480626021824</v>
      </c>
      <c r="O8183" s="6">
        <v>106292590.79269391</v>
      </c>
    </row>
    <row r="8184">
      <c r="A8184">
        <v>8180</v>
      </c>
      <c r="B8184" s="6">
        <v>-165064866.40136138</v>
      </c>
      <c r="C8184" s="6">
        <v>50465764.82928954</v>
      </c>
      <c r="D8184" s="6">
        <v>44417465.04667619</v>
      </c>
      <c r="E8184" s="6">
        <v>49983337.946058124</v>
      </c>
      <c r="F8184" s="6">
        <v>47340111.84557882</v>
      </c>
      <c r="G8184" s="6">
        <v>69084766.7988891</v>
      </c>
      <c r="H8184" s="6">
        <f>NPV(Supuestos!$B$22,C8184:G8184)+B8184</f>
        <v>11028084.422058161</v>
      </c>
      <c r="I8184" s="2">
        <f>IFERROR(IRR(B8184:G8184),"")</f>
        <v>0.16620843082312795</v>
      </c>
      <c r="J8184" s="2">
        <f>IFERROR(MIRR(B8184:G8184,Supuestos!$B$22,Supuestos!$B$22),"")</f>
        <v>0.1548413257086081</v>
      </c>
      <c r="K8184" s="6">
        <v>7728.469157502764</v>
      </c>
      <c r="L8184" s="6">
        <v>37977.99091228173</v>
      </c>
      <c r="M8184" s="6">
        <v>141583927.8870022</v>
      </c>
      <c r="N8184" s="6">
        <v>3447.7273633393147</v>
      </c>
      <c r="O8184" s="6">
        <v>112903841.88140939</v>
      </c>
    </row>
    <row r="8185">
      <c r="A8185">
        <v>8181</v>
      </c>
      <c r="B8185" s="6">
        <v>-171177529.31440347</v>
      </c>
      <c r="C8185" s="6">
        <v>84985457.97063147</v>
      </c>
      <c r="D8185" s="6">
        <v>98764463.7857999</v>
      </c>
      <c r="E8185" s="6">
        <v>89616224.12043692</v>
      </c>
      <c r="F8185" s="6">
        <v>96107630.96447879</v>
      </c>
      <c r="G8185" s="6">
        <v>136192760.3647797</v>
      </c>
      <c r="H8185" s="6">
        <f>NPV(Supuestos!$B$22,C8185:G8185)+B8185</f>
        <v>167493249.3940529</v>
      </c>
      <c r="I8185" s="2">
        <f>IFERROR(IRR(B8185:G8185),"")</f>
        <v>0.47347170860172905</v>
      </c>
      <c r="J8185" s="2">
        <f>IFERROR(MIRR(B8185:G8185,Supuestos!$B$22,Supuestos!$B$22),"")</f>
        <v>0.30668542178635283</v>
      </c>
      <c r="K8185" s="6">
        <v>8525.34325907738</v>
      </c>
      <c r="L8185" s="6">
        <v>43562.87054182992</v>
      </c>
      <c r="M8185" s="6">
        <v>141466455.33681545</v>
      </c>
      <c r="N8185" s="6">
        <v>3353.1929204550884</v>
      </c>
      <c r="O8185" s="6">
        <v>105677520.43816578</v>
      </c>
    </row>
    <row r="8186">
      <c r="A8186">
        <v>8182</v>
      </c>
      <c r="B8186" s="6">
        <v>-154676612.46290565</v>
      </c>
      <c r="C8186" s="6">
        <v>50616454.784533754</v>
      </c>
      <c r="D8186" s="6">
        <v>56954425.608929984</v>
      </c>
      <c r="E8186" s="6">
        <v>63860609.88267</v>
      </c>
      <c r="F8186" s="6">
        <v>40734623.76197626</v>
      </c>
      <c r="G8186" s="6">
        <v>93443024.52767754</v>
      </c>
      <c r="H8186" s="6">
        <f>NPV(Supuestos!$B$22,C8186:G8186)+B8186</f>
        <v>49302006.43597849</v>
      </c>
      <c r="I8186" s="2">
        <f>IFERROR(IRR(B8186:G8186),"")</f>
        <v>0.2566527511419606</v>
      </c>
      <c r="J8186" s="2">
        <f>IFERROR(MIRR(B8186:G8186,Supuestos!$B$22,Supuestos!$B$22),"")</f>
        <v>0.20486073177314368</v>
      </c>
      <c r="K8186" s="6">
        <v>7615.78576440847</v>
      </c>
      <c r="L8186" s="6">
        <v>42809.765200541544</v>
      </c>
      <c r="M8186" s="6">
        <v>128594212.43154937</v>
      </c>
      <c r="N8186" s="6">
        <v>3308.2209777397416</v>
      </c>
      <c r="O8186" s="6">
        <v>116388746.90770979</v>
      </c>
    </row>
    <row r="8187">
      <c r="A8187">
        <v>8183</v>
      </c>
      <c r="B8187" s="6">
        <v>-166764861.06762165</v>
      </c>
      <c r="C8187" s="6">
        <v>76717637.18771273</v>
      </c>
      <c r="D8187" s="6">
        <v>85859143.22669995</v>
      </c>
      <c r="E8187" s="6">
        <v>91288319.54679586</v>
      </c>
      <c r="F8187" s="6">
        <v>100603015.45803592</v>
      </c>
      <c r="G8187" s="6">
        <v>137302796.61808762</v>
      </c>
      <c r="H8187" s="6">
        <f>NPV(Supuestos!$B$22,C8187:G8187)+B8187</f>
        <v>159089981.4843922</v>
      </c>
      <c r="I8187" s="2">
        <f>IFERROR(IRR(B8187:G8187),"")</f>
        <v>0.45380929659488023</v>
      </c>
      <c r="J8187" s="2">
        <f>IFERROR(MIRR(B8187:G8187,Supuestos!$B$22,Supuestos!$B$22),"")</f>
        <v>0.30343319769280264</v>
      </c>
      <c r="K8187" s="6">
        <v>8764.758331920424</v>
      </c>
      <c r="L8187" s="6">
        <v>40636.13383106353</v>
      </c>
      <c r="M8187" s="6">
        <v>138271589.66179386</v>
      </c>
      <c r="N8187" s="6">
        <v>3354.275396745652</v>
      </c>
      <c r="O8187" s="6">
        <v>105766722.26394743</v>
      </c>
    </row>
    <row r="8188">
      <c r="A8188">
        <v>8184</v>
      </c>
      <c r="B8188" s="6">
        <v>-165756232.86435592</v>
      </c>
      <c r="C8188" s="6">
        <v>76967239.74808878</v>
      </c>
      <c r="D8188" s="6">
        <v>95786284.44544367</v>
      </c>
      <c r="E8188" s="6">
        <v>108486537.63912481</v>
      </c>
      <c r="F8188" s="6">
        <v>77163259.24986145</v>
      </c>
      <c r="G8188" s="6">
        <v>150503232.54440573</v>
      </c>
      <c r="H8188" s="6">
        <f>NPV(Supuestos!$B$22,C8188:G8188)+B8188</f>
        <v>172542154.88093102</v>
      </c>
      <c r="I8188" s="2">
        <f>IFERROR(IRR(B8188:G8188),"")</f>
        <v>0.4826139705928089</v>
      </c>
      <c r="J8188" s="2">
        <f>IFERROR(MIRR(B8188:G8188,Supuestos!$B$22,Supuestos!$B$22),"")</f>
        <v>0.31483381068663374</v>
      </c>
      <c r="K8188" s="6">
        <v>8623.924580551764</v>
      </c>
      <c r="L8188" s="6">
        <v>43643.009746564545</v>
      </c>
      <c r="M8188" s="6">
        <v>135646310.90254328</v>
      </c>
      <c r="N8188" s="6">
        <v>3354.592252522707</v>
      </c>
      <c r="O8188" s="6">
        <v>106962224.91309603</v>
      </c>
    </row>
    <row r="8189">
      <c r="A8189">
        <v>8185</v>
      </c>
      <c r="B8189" s="6">
        <v>-146981782.44254494</v>
      </c>
      <c r="C8189" s="6">
        <v>68804318.37351201</v>
      </c>
      <c r="D8189" s="6">
        <v>68210835.99075496</v>
      </c>
      <c r="E8189" s="6">
        <v>60016351.37305564</v>
      </c>
      <c r="F8189" s="6">
        <v>61573626.26722538</v>
      </c>
      <c r="G8189" s="6">
        <v>115404615.3821749</v>
      </c>
      <c r="H8189" s="6">
        <f>NPV(Supuestos!$B$22,C8189:G8189)+B8189</f>
        <v>102762304.53624687</v>
      </c>
      <c r="I8189" s="2">
        <f>IFERROR(IRR(B8189:G8189),"")</f>
        <v>0.3858459945334312</v>
      </c>
      <c r="J8189" s="2">
        <f>IFERROR(MIRR(B8189:G8189,Supuestos!$B$22,Supuestos!$B$22),"")</f>
        <v>0.2675094102001119</v>
      </c>
      <c r="K8189" s="6">
        <v>8796.261394227862</v>
      </c>
      <c r="L8189" s="6">
        <v>35882.94560977075</v>
      </c>
      <c r="M8189" s="6">
        <v>121730920.90827256</v>
      </c>
      <c r="N8189" s="6">
        <v>3363.6330764119825</v>
      </c>
      <c r="O8189" s="6">
        <v>108445682.29860313</v>
      </c>
    </row>
    <row r="8190">
      <c r="A8190">
        <v>8186</v>
      </c>
      <c r="B8190" s="6">
        <v>-174886241.45771527</v>
      </c>
      <c r="C8190" s="6">
        <v>62378214.66962966</v>
      </c>
      <c r="D8190" s="6">
        <v>68154646.44818236</v>
      </c>
      <c r="E8190" s="6">
        <v>64609440.978977986</v>
      </c>
      <c r="F8190" s="6">
        <v>44844578.322705895</v>
      </c>
      <c r="G8190" s="6">
        <v>101721518.39881957</v>
      </c>
      <c r="H8190" s="6">
        <f>NPV(Supuestos!$B$22,C8190:G8190)+B8190</f>
        <v>55266369.922726035</v>
      </c>
      <c r="I8190" s="2">
        <f>IFERROR(IRR(B8190:G8190),"")</f>
        <v>0.2591062183696302</v>
      </c>
      <c r="J8190" s="2">
        <f>IFERROR(MIRR(B8190:G8190,Supuestos!$B$22,Supuestos!$B$22),"")</f>
        <v>0.20436161079413928</v>
      </c>
      <c r="K8190" s="6">
        <v>8057.402818163976</v>
      </c>
      <c r="L8190" s="6">
        <v>38117.4570087328</v>
      </c>
      <c r="M8190" s="6">
        <v>150316025.01584265</v>
      </c>
      <c r="N8190" s="6">
        <v>3262.5615078645446</v>
      </c>
      <c r="O8190" s="6">
        <v>105298368.5946688</v>
      </c>
    </row>
    <row r="8191">
      <c r="A8191">
        <v>8187</v>
      </c>
      <c r="B8191" s="6">
        <v>-183249331.25697526</v>
      </c>
      <c r="C8191" s="6">
        <v>82003889.63533682</v>
      </c>
      <c r="D8191" s="6">
        <v>80297119.67753255</v>
      </c>
      <c r="E8191" s="6">
        <v>80933253.02084222</v>
      </c>
      <c r="F8191" s="6">
        <v>104032094.03073952</v>
      </c>
      <c r="G8191" s="6">
        <v>136110206.7495811</v>
      </c>
      <c r="H8191" s="6">
        <f>NPV(Supuestos!$B$22,C8191:G8191)+B8191</f>
        <v>137384299.36383414</v>
      </c>
      <c r="I8191" s="2">
        <f>IFERROR(IRR(B8191:G8191),"")</f>
        <v>0.3945396751462058</v>
      </c>
      <c r="J8191" s="2">
        <f>IFERROR(MIRR(B8191:G8191,Supuestos!$B$22,Supuestos!$B$22),"")</f>
        <v>0.2749647751044073</v>
      </c>
      <c r="K8191" s="6">
        <v>9164.965413548725</v>
      </c>
      <c r="L8191" s="6">
        <v>39828.48585763213</v>
      </c>
      <c r="M8191" s="6">
        <v>154047195.62823823</v>
      </c>
      <c r="N8191" s="6">
        <v>3415.296357963234</v>
      </c>
      <c r="O8191" s="6">
        <v>111450857.82221062</v>
      </c>
    </row>
    <row r="8192">
      <c r="A8192">
        <v>8188</v>
      </c>
      <c r="B8192" s="6">
        <v>-171289027.5641424</v>
      </c>
      <c r="C8192" s="6">
        <v>71247025.0916299</v>
      </c>
      <c r="D8192" s="6">
        <v>56118630.94256973</v>
      </c>
      <c r="E8192" s="6">
        <v>80058402.019806</v>
      </c>
      <c r="F8192" s="6">
        <v>83215536.70421575</v>
      </c>
      <c r="G8192" s="6">
        <v>101633897.02990898</v>
      </c>
      <c r="H8192" s="6">
        <f>NPV(Supuestos!$B$22,C8192:G8192)+B8192</f>
        <v>90482707.52309489</v>
      </c>
      <c r="I8192" s="2">
        <f>IFERROR(IRR(B8192:G8192),"")</f>
        <v>0.32719427462563916</v>
      </c>
      <c r="J8192" s="2">
        <f>IFERROR(MIRR(B8192:G8192,Supuestos!$B$22,Supuestos!$B$22),"")</f>
        <v>0.24091916772561173</v>
      </c>
      <c r="K8192" s="6">
        <v>8173.467250605921</v>
      </c>
      <c r="L8192" s="6">
        <v>42017.68451412782</v>
      </c>
      <c r="M8192" s="6">
        <v>143814614.09834117</v>
      </c>
      <c r="N8192" s="6">
        <v>3345.096016613146</v>
      </c>
      <c r="O8192" s="6">
        <v>110011433.63475633</v>
      </c>
    </row>
    <row r="8193">
      <c r="A8193">
        <v>8189</v>
      </c>
      <c r="B8193" s="6">
        <v>-170673951.21113533</v>
      </c>
      <c r="C8193" s="6">
        <v>97239330.44470838</v>
      </c>
      <c r="D8193" s="6">
        <v>77153479.5233831</v>
      </c>
      <c r="E8193" s="6">
        <v>87085103.05897895</v>
      </c>
      <c r="F8193" s="6">
        <v>97770711.27569479</v>
      </c>
      <c r="G8193" s="6">
        <v>126829442.7228726</v>
      </c>
      <c r="H8193" s="6">
        <f>NPV(Supuestos!$B$22,C8193:G8193)+B8193</f>
        <v>156530116.4450379</v>
      </c>
      <c r="I8193" s="2">
        <f>IFERROR(IRR(B8193:G8193),"")</f>
        <v>0.46268856801831054</v>
      </c>
      <c r="J8193" s="2">
        <f>IFERROR(MIRR(B8193:G8193,Supuestos!$B$22,Supuestos!$B$22),"")</f>
        <v>0.29847963174689496</v>
      </c>
      <c r="K8193" s="6">
        <v>9370.936722717905</v>
      </c>
      <c r="L8193" s="6">
        <v>37565.59854073221</v>
      </c>
      <c r="M8193" s="6">
        <v>142511963.46103728</v>
      </c>
      <c r="N8193" s="6">
        <v>3400.770690323164</v>
      </c>
      <c r="O8193" s="6">
        <v>108032574.20605946</v>
      </c>
    </row>
    <row r="8194">
      <c r="A8194">
        <v>8190</v>
      </c>
      <c r="B8194" s="6">
        <v>-161260036.56020254</v>
      </c>
      <c r="C8194" s="6">
        <v>80696446.51108877</v>
      </c>
      <c r="D8194" s="6">
        <v>71270889.94296813</v>
      </c>
      <c r="E8194" s="6">
        <v>63569227.62435883</v>
      </c>
      <c r="F8194" s="6">
        <v>93081886.57803056</v>
      </c>
      <c r="G8194" s="6">
        <v>137331216.16570473</v>
      </c>
      <c r="H8194" s="6">
        <f>NPV(Supuestos!$B$22,C8194:G8194)+B8194</f>
        <v>133711853.05632271</v>
      </c>
      <c r="I8194" s="2">
        <f>IFERROR(IRR(B8194:G8194),"")</f>
        <v>0.41928260113862537</v>
      </c>
      <c r="J8194" s="2">
        <f>IFERROR(MIRR(B8194:G8194,Supuestos!$B$22,Supuestos!$B$22),"")</f>
        <v>0.28633956151365014</v>
      </c>
      <c r="K8194" s="6">
        <v>8073.605978598094</v>
      </c>
      <c r="L8194" s="6">
        <v>46025.0401248528</v>
      </c>
      <c r="M8194" s="6">
        <v>131532993.43082425</v>
      </c>
      <c r="N8194" s="6">
        <v>3410.656447801739</v>
      </c>
      <c r="O8194" s="6">
        <v>107878802.01186736</v>
      </c>
    </row>
    <row r="8195">
      <c r="A8195">
        <v>8191</v>
      </c>
      <c r="B8195" s="6">
        <v>-175228744.76162273</v>
      </c>
      <c r="C8195" s="6">
        <v>76727494.58764684</v>
      </c>
      <c r="D8195" s="6">
        <v>76191220.41637605</v>
      </c>
      <c r="E8195" s="6">
        <v>64173511.401338845</v>
      </c>
      <c r="F8195" s="6">
        <v>71954817.2785031</v>
      </c>
      <c r="G8195" s="6">
        <v>99357691.74780859</v>
      </c>
      <c r="H8195" s="6">
        <f>NPV(Supuestos!$B$22,C8195:G8195)+B8195</f>
        <v>88224337.23690724</v>
      </c>
      <c r="I8195" s="2">
        <f>IFERROR(IRR(B8195:G8195),"")</f>
        <v>0.3290339645476528</v>
      </c>
      <c r="J8195" s="2">
        <f>IFERROR(MIRR(B8195:G8195,Supuestos!$B$22,Supuestos!$B$22),"")</f>
        <v>0.23687108827414538</v>
      </c>
      <c r="K8195" s="6">
        <v>8986.82177628229</v>
      </c>
      <c r="L8195" s="6">
        <v>34819.97274506705</v>
      </c>
      <c r="M8195" s="6">
        <v>150195073.6164288</v>
      </c>
      <c r="N8195" s="6">
        <v>3422.319168535372</v>
      </c>
      <c r="O8195" s="6">
        <v>106830892.8405358</v>
      </c>
    </row>
    <row r="8196">
      <c r="A8196">
        <v>8192</v>
      </c>
      <c r="B8196" s="6">
        <v>-154807098.14734873</v>
      </c>
      <c r="C8196" s="6">
        <v>51081186.5367994</v>
      </c>
      <c r="D8196" s="6">
        <v>47086912.59130792</v>
      </c>
      <c r="E8196" s="6">
        <v>53533373.87680274</v>
      </c>
      <c r="F8196" s="6">
        <v>44337803.03607702</v>
      </c>
      <c r="G8196" s="6">
        <v>93967708.69324112</v>
      </c>
      <c r="H8196" s="6">
        <f>NPV(Supuestos!$B$22,C8196:G8196)+B8196</f>
        <v>37421735.08277658</v>
      </c>
      <c r="I8196" s="2">
        <f>IFERROR(IRR(B8196:G8196),"")</f>
        <v>0.22820102038463838</v>
      </c>
      <c r="J8196" s="2">
        <f>IFERROR(MIRR(B8196:G8196,Supuestos!$B$22,Supuestos!$B$22),"")</f>
        <v>0.19044787286764753</v>
      </c>
      <c r="K8196" s="6">
        <v>8082.261224631161</v>
      </c>
      <c r="L8196" s="6">
        <v>37533.05296171474</v>
      </c>
      <c r="M8196" s="6">
        <v>130538943.05978915</v>
      </c>
      <c r="N8196" s="6">
        <v>3384.2871805342534</v>
      </c>
      <c r="O8196" s="6">
        <v>113038117.1029154</v>
      </c>
    </row>
    <row r="8197">
      <c r="A8197">
        <v>8193</v>
      </c>
      <c r="B8197" s="6">
        <v>-156606222.77067634</v>
      </c>
      <c r="C8197" s="6">
        <v>52496396.45997198</v>
      </c>
      <c r="D8197" s="6">
        <v>40695758.91158353</v>
      </c>
      <c r="E8197" s="6">
        <v>55262034.7420461</v>
      </c>
      <c r="F8197" s="6">
        <v>52457268.96377486</v>
      </c>
      <c r="G8197" s="6">
        <v>91712030.76672097</v>
      </c>
      <c r="H8197" s="6">
        <f>NPV(Supuestos!$B$22,C8197:G8197)+B8197</f>
        <v>36748881.49860569</v>
      </c>
      <c r="I8197" s="2">
        <f>IFERROR(IRR(B8197:G8197),"")</f>
        <v>0.2249195391753625</v>
      </c>
      <c r="J8197" s="2">
        <f>IFERROR(MIRR(B8197:G8197,Supuestos!$B$22,Supuestos!$B$22),"")</f>
        <v>0.18908849362432334</v>
      </c>
      <c r="K8197" s="6">
        <v>7707.711396773827</v>
      </c>
      <c r="L8197" s="6">
        <v>40162.4566761246</v>
      </c>
      <c r="M8197" s="6">
        <v>131841372.7670763</v>
      </c>
      <c r="N8197" s="6">
        <v>3323.038186443349</v>
      </c>
      <c r="O8197" s="6">
        <v>110300552.62832695</v>
      </c>
    </row>
    <row r="8198">
      <c r="A8198">
        <v>8194</v>
      </c>
      <c r="B8198" s="6">
        <v>-181835754.31697172</v>
      </c>
      <c r="C8198" s="6">
        <v>50280920.04310523</v>
      </c>
      <c r="D8198" s="6">
        <v>57687333.51032221</v>
      </c>
      <c r="E8198" s="6">
        <v>69296796.62075725</v>
      </c>
      <c r="F8198" s="6">
        <v>50171740.89275502</v>
      </c>
      <c r="G8198" s="6">
        <v>92905126.25025876</v>
      </c>
      <c r="H8198" s="6">
        <f>NPV(Supuestos!$B$22,C8198:G8198)+B8198</f>
        <v>31389919.316267766</v>
      </c>
      <c r="I8198" s="2">
        <f>IFERROR(IRR(B8198:G8198),"")</f>
        <v>0.20404771759304466</v>
      </c>
      <c r="J8198" s="2">
        <f>IFERROR(MIRR(B8198:G8198,Supuestos!$B$22,Supuestos!$B$22),"")</f>
        <v>0.17689276730514258</v>
      </c>
      <c r="K8198" s="6">
        <v>7843.173683616449</v>
      </c>
      <c r="L8198" s="6">
        <v>40465.51209563105</v>
      </c>
      <c r="M8198" s="6">
        <v>156445511.1519704</v>
      </c>
      <c r="N8198" s="6">
        <v>3273.902936683347</v>
      </c>
      <c r="O8198" s="6">
        <v>117827008.89647307</v>
      </c>
    </row>
    <row r="8199">
      <c r="A8199">
        <v>8195</v>
      </c>
      <c r="B8199" s="6">
        <v>-178384586.09107924</v>
      </c>
      <c r="C8199" s="6">
        <v>34121738.066461354</v>
      </c>
      <c r="D8199" s="6">
        <v>40462550.39029065</v>
      </c>
      <c r="E8199" s="6">
        <v>25471246.192119744</v>
      </c>
      <c r="F8199" s="6">
        <v>32683330.151209585</v>
      </c>
      <c r="G8199" s="6">
        <v>59664567.40588461</v>
      </c>
      <c r="H8199" s="6">
        <f>NPV(Supuestos!$B$22,C8199:G8199)+B8199</f>
        <v>-49787190.73919095</v>
      </c>
      <c r="I8199" s="2">
        <f>IFERROR(IRR(B8199:G8199),"")</f>
        <v>0.023937652999869028</v>
      </c>
      <c r="J8199" s="2">
        <f>IFERROR(MIRR(B8199:G8199,Supuestos!$B$22,Supuestos!$B$22),"")</f>
        <v>0.06777517794467403</v>
      </c>
      <c r="K8199" s="6">
        <v>7856.4083945107195</v>
      </c>
      <c r="L8199" s="6">
        <v>34424.714763387885</v>
      </c>
      <c r="M8199" s="6">
        <v>156748216.6474218</v>
      </c>
      <c r="N8199" s="6">
        <v>3561.9772461242974</v>
      </c>
      <c r="O8199" s="6">
        <v>117230899.5269912</v>
      </c>
    </row>
    <row r="8200">
      <c r="A8200">
        <v>8196</v>
      </c>
      <c r="B8200" s="6">
        <v>-157174727.60132155</v>
      </c>
      <c r="C8200" s="6">
        <v>68939529.59241414</v>
      </c>
      <c r="D8200" s="6">
        <v>78655769.86759123</v>
      </c>
      <c r="E8200" s="6">
        <v>62353035.86365797</v>
      </c>
      <c r="F8200" s="6">
        <v>76046271.362186</v>
      </c>
      <c r="G8200" s="6">
        <v>112840972.42434493</v>
      </c>
      <c r="H8200" s="6">
        <f>NPV(Supuestos!$B$22,C8200:G8200)+B8200</f>
        <v>109539690.541794</v>
      </c>
      <c r="I8200" s="2">
        <f>IFERROR(IRR(B8200:G8200),"")</f>
        <v>0.3845955919454754</v>
      </c>
      <c r="J8200" s="2">
        <f>IFERROR(MIRR(B8200:G8200,Supuestos!$B$22,Supuestos!$B$22),"")</f>
        <v>0.2671779487504402</v>
      </c>
      <c r="K8200" s="6">
        <v>8038.283219759225</v>
      </c>
      <c r="L8200" s="6">
        <v>43675.98737147856</v>
      </c>
      <c r="M8200" s="6">
        <v>129088331.08975579</v>
      </c>
      <c r="N8200" s="6">
        <v>3459.5232285559177</v>
      </c>
      <c r="O8200" s="6">
        <v>108720004.23229897</v>
      </c>
    </row>
    <row r="8201">
      <c r="A8201">
        <v>8197</v>
      </c>
      <c r="B8201" s="6">
        <v>-150389697.32604563</v>
      </c>
      <c r="C8201" s="6">
        <v>41929995.01457</v>
      </c>
      <c r="D8201" s="6">
        <v>50501485.86863959</v>
      </c>
      <c r="E8201" s="6">
        <v>32962063.132620763</v>
      </c>
      <c r="F8201" s="6">
        <v>37946611.444923006</v>
      </c>
      <c r="G8201" s="6">
        <v>81071496.33941972</v>
      </c>
      <c r="H8201" s="6">
        <f>NPV(Supuestos!$B$22,C8201:G8201)+B8201</f>
        <v>12072142.301372435</v>
      </c>
      <c r="I8201" s="2">
        <f>IFERROR(IRR(B8201:G8201),"")</f>
        <v>0.17039711466659563</v>
      </c>
      <c r="J8201" s="2">
        <f>IFERROR(MIRR(B8201:G8201,Supuestos!$B$22,Supuestos!$B$22),"")</f>
        <v>0.15774125066639155</v>
      </c>
      <c r="K8201" s="6">
        <v>8372.248247367188</v>
      </c>
      <c r="L8201" s="6">
        <v>33354.69089001844</v>
      </c>
      <c r="M8201" s="6">
        <v>128049397.13841113</v>
      </c>
      <c r="N8201" s="6">
        <v>3475.4271502917013</v>
      </c>
      <c r="O8201" s="6">
        <v>116155642.43026996</v>
      </c>
    </row>
    <row r="8202">
      <c r="A8202">
        <v>8198</v>
      </c>
      <c r="B8202" s="6">
        <v>-161757419.27386752</v>
      </c>
      <c r="C8202" s="6">
        <v>69992153.48285246</v>
      </c>
      <c r="D8202" s="6">
        <v>64154936.18385148</v>
      </c>
      <c r="E8202" s="6">
        <v>55858342.156161994</v>
      </c>
      <c r="F8202" s="6">
        <v>60819498.84481135</v>
      </c>
      <c r="G8202" s="6">
        <v>106198047.98167336</v>
      </c>
      <c r="H8202" s="6">
        <f>NPV(Supuestos!$B$22,C8202:G8202)+B8202</f>
        <v>77873100.75393042</v>
      </c>
      <c r="I8202" s="2">
        <f>IFERROR(IRR(B8202:G8202),"")</f>
        <v>0.3165181760452465</v>
      </c>
      <c r="J8202" s="2">
        <f>IFERROR(MIRR(B8202:G8202,Supuestos!$B$22,Supuestos!$B$22),"")</f>
        <v>0.23321964823684782</v>
      </c>
      <c r="K8202" s="6">
        <v>8605.955239971081</v>
      </c>
      <c r="L8202" s="6">
        <v>38113.672312990595</v>
      </c>
      <c r="M8202" s="6">
        <v>135517054.63734576</v>
      </c>
      <c r="N8202" s="6">
        <v>3597.9148460552096</v>
      </c>
      <c r="O8202" s="6">
        <v>112402434.02115142</v>
      </c>
    </row>
    <row r="8203">
      <c r="A8203">
        <v>8199</v>
      </c>
      <c r="B8203" s="6">
        <v>-162007785.89541262</v>
      </c>
      <c r="C8203" s="6">
        <v>41343991.36738497</v>
      </c>
      <c r="D8203" s="6">
        <v>41840936.70861023</v>
      </c>
      <c r="E8203" s="6">
        <v>62003345.03508439</v>
      </c>
      <c r="F8203" s="6">
        <v>65518820.43220354</v>
      </c>
      <c r="G8203" s="6">
        <v>97292110.48683822</v>
      </c>
      <c r="H8203" s="6">
        <f>NPV(Supuestos!$B$22,C8203:G8203)+B8203</f>
        <v>37627482.015532315</v>
      </c>
      <c r="I8203" s="2">
        <f>IFERROR(IRR(B8203:G8203),"")</f>
        <v>0.21928242020690072</v>
      </c>
      <c r="J8203" s="2">
        <f>IFERROR(MIRR(B8203:G8203,Supuestos!$B$22,Supuestos!$B$22),"")</f>
        <v>0.18862573069412925</v>
      </c>
      <c r="K8203" s="6">
        <v>7837.141042269524</v>
      </c>
      <c r="L8203" s="6">
        <v>39199.605887059886</v>
      </c>
      <c r="M8203" s="6">
        <v>137430758.68435127</v>
      </c>
      <c r="N8203" s="6">
        <v>3475.8642277369895</v>
      </c>
      <c r="O8203" s="6">
        <v>104431215.88120103</v>
      </c>
    </row>
    <row r="8204">
      <c r="A8204">
        <v>8200</v>
      </c>
      <c r="B8204" s="6">
        <v>-181877395.3666513</v>
      </c>
      <c r="C8204" s="6">
        <v>73389437.28233749</v>
      </c>
      <c r="D8204" s="6">
        <v>69701979.78562482</v>
      </c>
      <c r="E8204" s="6">
        <v>70186950.77669376</v>
      </c>
      <c r="F8204" s="6">
        <v>63757503.06985101</v>
      </c>
      <c r="G8204" s="6">
        <v>95940316.61969475</v>
      </c>
      <c r="H8204" s="6">
        <f>NPV(Supuestos!$B$22,C8204:G8204)+B8204</f>
        <v>71084860.90534961</v>
      </c>
      <c r="I8204" s="2">
        <f>IFERROR(IRR(B8204:G8204),"")</f>
        <v>0.2885476018116558</v>
      </c>
      <c r="J8204" s="2">
        <f>IFERROR(MIRR(B8204:G8204,Supuestos!$B$22,Supuestos!$B$22),"")</f>
        <v>0.2177559251407819</v>
      </c>
      <c r="K8204" s="6">
        <v>8004.2812528843715</v>
      </c>
      <c r="L8204" s="6">
        <v>42452.44993804806</v>
      </c>
      <c r="M8204" s="6">
        <v>154693287.43240085</v>
      </c>
      <c r="N8204" s="6">
        <v>3422.8062386003635</v>
      </c>
      <c r="O8204" s="6">
        <v>111073867.34603435</v>
      </c>
    </row>
    <row r="8205">
      <c r="A8205">
        <v>8201</v>
      </c>
      <c r="B8205" s="6">
        <v>-180340492.83315253</v>
      </c>
      <c r="C8205" s="6">
        <v>58295232.986088604</v>
      </c>
      <c r="D8205" s="6">
        <v>58780713.491576605</v>
      </c>
      <c r="E8205" s="6">
        <v>39380811.85293379</v>
      </c>
      <c r="F8205" s="6">
        <v>50975889.009357564</v>
      </c>
      <c r="G8205" s="6">
        <v>108114600.89922422</v>
      </c>
      <c r="H8205" s="6">
        <f>NPV(Supuestos!$B$22,C8205:G8205)+B8205</f>
        <v>28939607.441292316</v>
      </c>
      <c r="I8205" s="2">
        <f>IFERROR(IRR(B8205:G8205),"")</f>
        <v>0.19972181942843403</v>
      </c>
      <c r="J8205" s="2">
        <f>IFERROR(MIRR(B8205:G8205,Supuestos!$B$22,Supuestos!$B$22),"")</f>
        <v>0.17444257845176248</v>
      </c>
      <c r="K8205" s="6">
        <v>8413.857312532773</v>
      </c>
      <c r="L8205" s="6">
        <v>36313.94111263422</v>
      </c>
      <c r="M8205" s="6">
        <v>155897267.31495878</v>
      </c>
      <c r="N8205" s="6">
        <v>3497.971032808224</v>
      </c>
      <c r="O8205" s="6">
        <v>110531837.29372562</v>
      </c>
    </row>
    <row r="8206">
      <c r="A8206">
        <v>8202</v>
      </c>
      <c r="B8206" s="6">
        <v>-171954938.7082852</v>
      </c>
      <c r="C8206" s="6">
        <v>86318275.9797782</v>
      </c>
      <c r="D8206" s="6">
        <v>91751385.06263506</v>
      </c>
      <c r="E8206" s="6">
        <v>87302792.27352402</v>
      </c>
      <c r="F8206" s="6">
        <v>82136801.23397289</v>
      </c>
      <c r="G8206" s="6">
        <v>119621521.68939078</v>
      </c>
      <c r="H8206" s="6">
        <f>NPV(Supuestos!$B$22,C8206:G8206)+B8206</f>
        <v>144048706.8117096</v>
      </c>
      <c r="I8206" s="2">
        <f>IFERROR(IRR(B8206:G8206),"")</f>
        <v>0.4396312338424668</v>
      </c>
      <c r="J8206" s="2">
        <f>IFERROR(MIRR(B8206:G8206,Supuestos!$B$22,Supuestos!$B$22),"")</f>
        <v>0.2875388408542785</v>
      </c>
      <c r="K8206" s="6">
        <v>9196.056216087825</v>
      </c>
      <c r="L8206" s="6">
        <v>37572.18921088838</v>
      </c>
      <c r="M8206" s="6">
        <v>144313661.57669976</v>
      </c>
      <c r="N8206" s="6">
        <v>3286.925584046791</v>
      </c>
      <c r="O8206" s="6">
        <v>112014984.80953427</v>
      </c>
    </row>
    <row r="8207">
      <c r="A8207">
        <v>8203</v>
      </c>
      <c r="B8207" s="6">
        <v>-148566271.50339973</v>
      </c>
      <c r="C8207" s="6">
        <v>34389248.53833459</v>
      </c>
      <c r="D8207" s="6">
        <v>60925340.63530794</v>
      </c>
      <c r="E8207" s="6">
        <v>55170889.66985141</v>
      </c>
      <c r="F8207" s="6">
        <v>47855263.723109104</v>
      </c>
      <c r="G8207" s="6">
        <v>97330064.45601282</v>
      </c>
      <c r="H8207" s="6">
        <f>NPV(Supuestos!$B$22,C8207:G8207)+B8207</f>
        <v>44602929.71427876</v>
      </c>
      <c r="I8207" s="2">
        <f>IFERROR(IRR(B8207:G8207),"")</f>
        <v>0.24330810225260283</v>
      </c>
      <c r="J8207" s="2">
        <f>IFERROR(MIRR(B8207:G8207,Supuestos!$B$22,Supuestos!$B$22),"")</f>
        <v>0.2014574183211575</v>
      </c>
      <c r="K8207" s="6">
        <v>7636.348291191194</v>
      </c>
      <c r="L8207" s="6">
        <v>40714.32381099611</v>
      </c>
      <c r="M8207" s="6">
        <v>123693570.93851133</v>
      </c>
      <c r="N8207" s="6">
        <v>3365.1025156180062</v>
      </c>
      <c r="O8207" s="6">
        <v>110909998.3255115</v>
      </c>
    </row>
    <row r="8208">
      <c r="A8208">
        <v>8204</v>
      </c>
      <c r="B8208" s="6">
        <v>-169984279.78667235</v>
      </c>
      <c r="C8208" s="6">
        <v>58397088.184871316</v>
      </c>
      <c r="D8208" s="6">
        <v>52102798.8866611</v>
      </c>
      <c r="E8208" s="6">
        <v>55806685.4900635</v>
      </c>
      <c r="F8208" s="6">
        <v>51471264.00058522</v>
      </c>
      <c r="G8208" s="6">
        <v>89803317.41707692</v>
      </c>
      <c r="H8208" s="6">
        <f>NPV(Supuestos!$B$22,C8208:G8208)+B8208</f>
        <v>36116720.45815901</v>
      </c>
      <c r="I8208" s="2">
        <f>IFERROR(IRR(B8208:G8208),"")</f>
        <v>0.22021453336850894</v>
      </c>
      <c r="J8208" s="2">
        <f>IFERROR(MIRR(B8208:G8208,Supuestos!$B$22,Supuestos!$B$22),"")</f>
        <v>0.18478383288151146</v>
      </c>
      <c r="K8208" s="6">
        <v>7610.388855510081</v>
      </c>
      <c r="L8208" s="6">
        <v>41205.67582351349</v>
      </c>
      <c r="M8208" s="6">
        <v>144896982.5009901</v>
      </c>
      <c r="N8208" s="6">
        <v>3402.520828290532</v>
      </c>
      <c r="O8208" s="6">
        <v>108379894.64253952</v>
      </c>
    </row>
    <row r="8209">
      <c r="A8209">
        <v>8205</v>
      </c>
      <c r="B8209" s="6">
        <v>-162802676.23246312</v>
      </c>
      <c r="C8209" s="6">
        <v>51797672.30549441</v>
      </c>
      <c r="D8209" s="6">
        <v>34635820.869905345</v>
      </c>
      <c r="E8209" s="6">
        <v>44690332.753013745</v>
      </c>
      <c r="F8209" s="6">
        <v>52426687.34962811</v>
      </c>
      <c r="G8209" s="6">
        <v>85074044.79990466</v>
      </c>
      <c r="H8209" s="6">
        <f>NPV(Supuestos!$B$22,C8209:G8209)+B8209</f>
        <v>14675320.167641293</v>
      </c>
      <c r="I8209" s="2">
        <f>IFERROR(IRR(B8209:G8209),"")</f>
        <v>0.17353835344079327</v>
      </c>
      <c r="J8209" s="2">
        <f>IFERROR(MIRR(B8209:G8209,Supuestos!$B$22,Supuestos!$B$22),"")</f>
        <v>0.15984898514372703</v>
      </c>
      <c r="K8209" s="6">
        <v>7971.49327466248</v>
      </c>
      <c r="L8209" s="6">
        <v>37865.40504978016</v>
      </c>
      <c r="M8209" s="6">
        <v>138655170.49672765</v>
      </c>
      <c r="N8209" s="6">
        <v>3327.2552147197225</v>
      </c>
      <c r="O8209" s="6">
        <v>116142701.40772082</v>
      </c>
    </row>
    <row r="8210">
      <c r="A8210">
        <v>8206</v>
      </c>
      <c r="B8210" s="6">
        <v>-154482255.48688012</v>
      </c>
      <c r="C8210" s="6">
        <v>42304989.05617404</v>
      </c>
      <c r="D8210" s="6">
        <v>36100847.41974928</v>
      </c>
      <c r="E8210" s="6">
        <v>42821947.44230078</v>
      </c>
      <c r="F8210" s="6">
        <v>50499410.90761963</v>
      </c>
      <c r="G8210" s="6">
        <v>76438498.20937306</v>
      </c>
      <c r="H8210" s="6">
        <f>NPV(Supuestos!$B$22,C8210:G8210)+B8210</f>
        <v>8908874.605577014</v>
      </c>
      <c r="I8210" s="2">
        <f>IFERROR(IRR(B8210:G8210),"")</f>
        <v>0.1613338222199405</v>
      </c>
      <c r="J8210" s="2">
        <f>IFERROR(MIRR(B8210:G8210,Supuestos!$B$22,Supuestos!$B$22),"")</f>
        <v>0.15285536859467674</v>
      </c>
      <c r="K8210" s="6">
        <v>7441.751834778406</v>
      </c>
      <c r="L8210" s="6">
        <v>40606.605229217996</v>
      </c>
      <c r="M8210" s="6">
        <v>130307513.16938768</v>
      </c>
      <c r="N8210" s="6">
        <v>3448.482874687761</v>
      </c>
      <c r="O8210" s="6">
        <v>108801972.30000018</v>
      </c>
    </row>
    <row r="8211">
      <c r="A8211">
        <v>8207</v>
      </c>
      <c r="B8211" s="6">
        <v>-158142230.1893733</v>
      </c>
      <c r="C8211" s="6">
        <v>50481408.82564564</v>
      </c>
      <c r="D8211" s="6">
        <v>62921805.50770191</v>
      </c>
      <c r="E8211" s="6">
        <v>38937893.25482692</v>
      </c>
      <c r="F8211" s="6">
        <v>56131537.41735563</v>
      </c>
      <c r="G8211" s="6">
        <v>90445512.01076818</v>
      </c>
      <c r="H8211" s="6">
        <f>NPV(Supuestos!$B$22,C8211:G8211)+B8211</f>
        <v>41046903.40946087</v>
      </c>
      <c r="I8211" s="2">
        <f>IFERROR(IRR(B8211:G8211),"")</f>
        <v>0.2357579803458035</v>
      </c>
      <c r="J8211" s="2">
        <f>IFERROR(MIRR(B8211:G8211,Supuestos!$B$22,Supuestos!$B$22),"")</f>
        <v>0.19384627319503367</v>
      </c>
      <c r="K8211" s="6">
        <v>7904.178817301587</v>
      </c>
      <c r="L8211" s="6">
        <v>39488.885104643574</v>
      </c>
      <c r="M8211" s="6">
        <v>133172053.45633492</v>
      </c>
      <c r="N8211" s="6">
        <v>3388.8205713282027</v>
      </c>
      <c r="O8211" s="6">
        <v>113019250.22117442</v>
      </c>
    </row>
    <row r="8212">
      <c r="A8212">
        <v>8208</v>
      </c>
      <c r="B8212" s="6">
        <v>-176665033.83420706</v>
      </c>
      <c r="C8212" s="6">
        <v>32964481.989090383</v>
      </c>
      <c r="D8212" s="6">
        <v>50350701.53442381</v>
      </c>
      <c r="E8212" s="6">
        <v>53095361.621005535</v>
      </c>
      <c r="F8212" s="6">
        <v>42574393.72326042</v>
      </c>
      <c r="G8212" s="6">
        <v>113810368.44360313</v>
      </c>
      <c r="H8212" s="6">
        <f>NPV(Supuestos!$B$22,C8212:G8212)+B8212</f>
        <v>11149262.93337635</v>
      </c>
      <c r="I8212" s="2">
        <f>IFERROR(IRR(B8212:G8212),"")</f>
        <v>0.1618119157364321</v>
      </c>
      <c r="J8212" s="2">
        <f>IFERROR(MIRR(B8212:G8212,Supuestos!$B$22,Supuestos!$B$22),"")</f>
        <v>0.15403893378127664</v>
      </c>
      <c r="K8212" s="6">
        <v>8370.223037544036</v>
      </c>
      <c r="L8212" s="6">
        <v>35657.6512124083</v>
      </c>
      <c r="M8212" s="6">
        <v>152788034.34278226</v>
      </c>
      <c r="N8212" s="6">
        <v>3464.131749855975</v>
      </c>
      <c r="O8212" s="6">
        <v>115423567.67548609</v>
      </c>
    </row>
    <row r="8213">
      <c r="A8213">
        <v>8209</v>
      </c>
      <c r="B8213" s="6">
        <v>-153031057.8453255</v>
      </c>
      <c r="C8213" s="6">
        <v>50919044.114587106</v>
      </c>
      <c r="D8213" s="6">
        <v>42231838.832677655</v>
      </c>
      <c r="E8213" s="6">
        <v>43708693.405728936</v>
      </c>
      <c r="F8213" s="6">
        <v>48196637.15069148</v>
      </c>
      <c r="G8213" s="6">
        <v>106632469.88807787</v>
      </c>
      <c r="H8213" s="6">
        <f>NPV(Supuestos!$B$22,C8213:G8213)+B8213</f>
        <v>37550763.78962633</v>
      </c>
      <c r="I8213" s="2">
        <f>IFERROR(IRR(B8213:G8213),"")</f>
        <v>0.2264081570085766</v>
      </c>
      <c r="J8213" s="2">
        <f>IFERROR(MIRR(B8213:G8213,Supuestos!$B$22,Supuestos!$B$22),"")</f>
        <v>0.19114663998481474</v>
      </c>
      <c r="K8213" s="6">
        <v>7540.371878240314</v>
      </c>
      <c r="L8213" s="6">
        <v>43777.03705602027</v>
      </c>
      <c r="M8213" s="6">
        <v>126623446.71493354</v>
      </c>
      <c r="N8213" s="6">
        <v>3477.3333330017826</v>
      </c>
      <c r="O8213" s="6">
        <v>114374644.88198961</v>
      </c>
    </row>
    <row r="8214">
      <c r="A8214">
        <v>8210</v>
      </c>
      <c r="B8214" s="6">
        <v>-174793949.0277108</v>
      </c>
      <c r="C8214" s="6">
        <v>53157552.88482431</v>
      </c>
      <c r="D8214" s="6">
        <v>73550609.94175836</v>
      </c>
      <c r="E8214" s="6">
        <v>82138838.64797294</v>
      </c>
      <c r="F8214" s="6">
        <v>84372369.87434514</v>
      </c>
      <c r="G8214" s="6">
        <v>109229073.24895138</v>
      </c>
      <c r="H8214" s="6">
        <f>NPV(Supuestos!$B$22,C8214:G8214)+B8214</f>
        <v>90557039.87821186</v>
      </c>
      <c r="I8214" s="2">
        <f>IFERROR(IRR(B8214:G8214),"")</f>
        <v>0.3157606115837416</v>
      </c>
      <c r="J8214" s="2">
        <f>IFERROR(MIRR(B8214:G8214,Supuestos!$B$22,Supuestos!$B$22),"")</f>
        <v>0.23926365969069385</v>
      </c>
      <c r="K8214" s="6">
        <v>8146.711860697202</v>
      </c>
      <c r="L8214" s="6">
        <v>42434.98962072246</v>
      </c>
      <c r="M8214" s="6">
        <v>147137498.3675746</v>
      </c>
      <c r="N8214" s="6">
        <v>3351.056947838515</v>
      </c>
      <c r="O8214" s="6">
        <v>110501006.169755</v>
      </c>
    </row>
    <row r="8215">
      <c r="A8215">
        <v>8211</v>
      </c>
      <c r="B8215" s="6">
        <v>-175929627.87815478</v>
      </c>
      <c r="C8215" s="6">
        <v>97566720.8075826</v>
      </c>
      <c r="D8215" s="6">
        <v>83511537.81874971</v>
      </c>
      <c r="E8215" s="6">
        <v>100996371.18199131</v>
      </c>
      <c r="F8215" s="6">
        <v>84957262.56011641</v>
      </c>
      <c r="G8215" s="6">
        <v>127429432.9447493</v>
      </c>
      <c r="H8215" s="6">
        <f>NPV(Supuestos!$B$22,C8215:G8215)+B8215</f>
        <v>158568679.29712045</v>
      </c>
      <c r="I8215" s="2">
        <f>IFERROR(IRR(B8215:G8215),"")</f>
        <v>0.461536025739979</v>
      </c>
      <c r="J8215" s="2">
        <f>IFERROR(MIRR(B8215:G8215,Supuestos!$B$22,Supuestos!$B$22),"")</f>
        <v>0.2963307989573971</v>
      </c>
      <c r="K8215" s="6">
        <v>9367.39604364868</v>
      </c>
      <c r="L8215" s="6">
        <v>38759.72841876329</v>
      </c>
      <c r="M8215" s="6">
        <v>146883409.74672914</v>
      </c>
      <c r="N8215" s="6">
        <v>3437.9589907824993</v>
      </c>
      <c r="O8215" s="6">
        <v>110439604.32014875</v>
      </c>
    </row>
    <row r="8216">
      <c r="A8216">
        <v>8212</v>
      </c>
      <c r="B8216" s="6">
        <v>-171716139.0045004</v>
      </c>
      <c r="C8216" s="6">
        <v>70391094.45492415</v>
      </c>
      <c r="D8216" s="6">
        <v>56720150.43311133</v>
      </c>
      <c r="E8216" s="6">
        <v>61555984.685078084</v>
      </c>
      <c r="F8216" s="6">
        <v>55354938.946716025</v>
      </c>
      <c r="G8216" s="6">
        <v>89837943.7709969</v>
      </c>
      <c r="H8216" s="6">
        <f>NPV(Supuestos!$B$22,C8216:G8216)+B8216</f>
        <v>54656865.831747726</v>
      </c>
      <c r="I8216" s="2">
        <f>IFERROR(IRR(B8216:G8216),"")</f>
        <v>0.26253564144103403</v>
      </c>
      <c r="J8216" s="2">
        <f>IFERROR(MIRR(B8216:G8216,Supuestos!$B$22,Supuestos!$B$22),"")</f>
        <v>0.2047794620680714</v>
      </c>
      <c r="K8216" s="6">
        <v>8171.580953697224</v>
      </c>
      <c r="L8216" s="6">
        <v>38899.61107369318</v>
      </c>
      <c r="M8216" s="6">
        <v>146286433.32801872</v>
      </c>
      <c r="N8216" s="6">
        <v>3362.25563865155</v>
      </c>
      <c r="O8216" s="6">
        <v>114279490.46878833</v>
      </c>
    </row>
    <row r="8217">
      <c r="A8217">
        <v>8213</v>
      </c>
      <c r="B8217" s="6">
        <v>-172960789.0659</v>
      </c>
      <c r="C8217" s="6">
        <v>47516666.23789805</v>
      </c>
      <c r="D8217" s="6">
        <v>44926669.66044773</v>
      </c>
      <c r="E8217" s="6">
        <v>50582702.60362766</v>
      </c>
      <c r="F8217" s="6">
        <v>35390189.27673761</v>
      </c>
      <c r="G8217" s="6">
        <v>79455088.35268414</v>
      </c>
      <c r="H8217" s="6">
        <f>NPV(Supuestos!$B$22,C8217:G8217)+B8217</f>
        <v>-347689.75883375853</v>
      </c>
      <c r="I8217" s="2">
        <f>IFERROR(IRR(B8217:G8217),"")</f>
        <v>0.13921388315731276</v>
      </c>
      <c r="J8217" s="2">
        <f>IFERROR(MIRR(B8217:G8217,Supuestos!$B$22,Supuestos!$B$22),"")</f>
        <v>0.139541300168611</v>
      </c>
      <c r="K8217" s="6">
        <v>7983.355180238576</v>
      </c>
      <c r="L8217" s="6">
        <v>37983.48541173636</v>
      </c>
      <c r="M8217" s="6">
        <v>148701936.66387585</v>
      </c>
      <c r="N8217" s="6">
        <v>3529.6605384287736</v>
      </c>
      <c r="O8217" s="6">
        <v>115694783.41176194</v>
      </c>
    </row>
    <row r="8218">
      <c r="A8218">
        <v>8214</v>
      </c>
      <c r="B8218" s="6">
        <v>-174105867.3517284</v>
      </c>
      <c r="C8218" s="6">
        <v>80655306.18279637</v>
      </c>
      <c r="D8218" s="6">
        <v>104304879.27026469</v>
      </c>
      <c r="E8218" s="6">
        <v>74673730.81583062</v>
      </c>
      <c r="F8218" s="6">
        <v>110938914.18981639</v>
      </c>
      <c r="G8218" s="6">
        <v>126750251.3550748</v>
      </c>
      <c r="H8218" s="6">
        <f>NPV(Supuestos!$B$22,C8218:G8218)+B8218</f>
        <v>158821112.03658795</v>
      </c>
      <c r="I8218" s="2">
        <f>IFERROR(IRR(B8218:G8218),"")</f>
        <v>0.45167835639924697</v>
      </c>
      <c r="J8218" s="2">
        <f>IFERROR(MIRR(B8218:G8218,Supuestos!$B$22,Supuestos!$B$22),"")</f>
        <v>0.2978125455236056</v>
      </c>
      <c r="K8218" s="6">
        <v>8904.726070321</v>
      </c>
      <c r="L8218" s="6">
        <v>40566.813937736006</v>
      </c>
      <c r="M8218" s="6">
        <v>145206958.09883088</v>
      </c>
      <c r="N8218" s="6">
        <v>3386.656839431574</v>
      </c>
      <c r="O8218" s="6">
        <v>105466054.088228</v>
      </c>
    </row>
    <row r="8219">
      <c r="A8219">
        <v>8215</v>
      </c>
      <c r="B8219" s="6">
        <v>-177807243.05453238</v>
      </c>
      <c r="C8219" s="6">
        <v>63412366.477460116</v>
      </c>
      <c r="D8219" s="6">
        <v>57495827.57960202</v>
      </c>
      <c r="E8219" s="6">
        <v>54606849.01467639</v>
      </c>
      <c r="F8219" s="6">
        <v>56400648.22781278</v>
      </c>
      <c r="G8219" s="6">
        <v>98988175.89415014</v>
      </c>
      <c r="H8219" s="6">
        <f>NPV(Supuestos!$B$22,C8219:G8219)+B8219</f>
        <v>43721947.988055214</v>
      </c>
      <c r="I8219" s="2">
        <f>IFERROR(IRR(B8219:G8219),"")</f>
        <v>0.2322640531912659</v>
      </c>
      <c r="J8219" s="2">
        <f>IFERROR(MIRR(B8219:G8219,Supuestos!$B$22,Supuestos!$B$22),"")</f>
        <v>0.19124517343776648</v>
      </c>
      <c r="K8219" s="6">
        <v>8179.379479187466</v>
      </c>
      <c r="L8219" s="6">
        <v>38233.93075869221</v>
      </c>
      <c r="M8219" s="6">
        <v>152788856.76202667</v>
      </c>
      <c r="N8219" s="6">
        <v>3516.381131609281</v>
      </c>
      <c r="O8219" s="6">
        <v>106797852.20890504</v>
      </c>
    </row>
    <row r="8220">
      <c r="A8220">
        <v>8216</v>
      </c>
      <c r="B8220" s="6">
        <v>-161072081.90563452</v>
      </c>
      <c r="C8220" s="6">
        <v>38316333.4114698</v>
      </c>
      <c r="D8220" s="6">
        <v>50054644.116711706</v>
      </c>
      <c r="E8220" s="6">
        <v>61205651.03282893</v>
      </c>
      <c r="F8220" s="6">
        <v>74125984.24841723</v>
      </c>
      <c r="G8220" s="6">
        <v>94739712.45939396</v>
      </c>
      <c r="H8220" s="6">
        <f>NPV(Supuestos!$B$22,C8220:G8220)+B8220</f>
        <v>45459602.48707264</v>
      </c>
      <c r="I8220" s="2">
        <f>IFERROR(IRR(B8220:G8220),"")</f>
        <v>0.23526503391699777</v>
      </c>
      <c r="J8220" s="2">
        <f>IFERROR(MIRR(B8220:G8220,Supuestos!$B$22,Supuestos!$B$22),"")</f>
        <v>0.19811397619840276</v>
      </c>
      <c r="K8220" s="6">
        <v>8624.032092625579</v>
      </c>
      <c r="L8220" s="6">
        <v>35873.56257678596</v>
      </c>
      <c r="M8220" s="6">
        <v>136322101.5105134</v>
      </c>
      <c r="N8220" s="6">
        <v>3431.1073063872755</v>
      </c>
      <c r="O8220" s="6">
        <v>116507954.09489717</v>
      </c>
    </row>
    <row r="8221">
      <c r="A8221">
        <v>8217</v>
      </c>
      <c r="B8221" s="6">
        <v>-176154805.98770565</v>
      </c>
      <c r="C8221" s="6">
        <v>59416019.46393992</v>
      </c>
      <c r="D8221" s="6">
        <v>47150775.410449065</v>
      </c>
      <c r="E8221" s="6">
        <v>42986939.79380138</v>
      </c>
      <c r="F8221" s="6">
        <v>55727968.97200534</v>
      </c>
      <c r="G8221" s="6">
        <v>99979917.43067908</v>
      </c>
      <c r="H8221" s="6">
        <f>NPV(Supuestos!$B$22,C8221:G8221)+B8221</f>
        <v>26182327.3865818</v>
      </c>
      <c r="I8221" s="2">
        <f>IFERROR(IRR(B8221:G8221),"")</f>
        <v>0.19530518513343426</v>
      </c>
      <c r="J8221" s="2">
        <f>IFERROR(MIRR(B8221:G8221,Supuestos!$B$22,Supuestos!$B$22),"")</f>
        <v>0.17203632123063062</v>
      </c>
      <c r="K8221" s="6">
        <v>8706.01378288675</v>
      </c>
      <c r="L8221" s="6">
        <v>32475.54142028869</v>
      </c>
      <c r="M8221" s="6">
        <v>153536205.09076622</v>
      </c>
      <c r="N8221" s="6">
        <v>3460.4186720214784</v>
      </c>
      <c r="O8221" s="6">
        <v>104255015.27382599</v>
      </c>
    </row>
    <row r="8222">
      <c r="A8222">
        <v>8218</v>
      </c>
      <c r="B8222" s="6">
        <v>-169073749.1169217</v>
      </c>
      <c r="C8222" s="6">
        <v>48573417.480847485</v>
      </c>
      <c r="D8222" s="6">
        <v>58252189.064581975</v>
      </c>
      <c r="E8222" s="6">
        <v>47053072.99536526</v>
      </c>
      <c r="F8222" s="6">
        <v>67594028.44683246</v>
      </c>
      <c r="G8222" s="6">
        <v>108502748.92441547</v>
      </c>
      <c r="H8222" s="6">
        <f>NPV(Supuestos!$B$22,C8222:G8222)+B8222</f>
        <v>46491182.699955486</v>
      </c>
      <c r="I8222" s="2">
        <f>IFERROR(IRR(B8222:G8222),"")</f>
        <v>0.23562835693790807</v>
      </c>
      <c r="J8222" s="2">
        <f>IFERROR(MIRR(B8222:G8222,Supuestos!$B$22,Supuestos!$B$22),"")</f>
        <v>0.19675496231797363</v>
      </c>
      <c r="K8222" s="6">
        <v>7588.800791250098</v>
      </c>
      <c r="L8222" s="6">
        <v>41926.22373251476</v>
      </c>
      <c r="M8222" s="6">
        <v>143620168.33008677</v>
      </c>
      <c r="N8222" s="6">
        <v>3319.9111028263965</v>
      </c>
      <c r="O8222" s="6">
        <v>106048552.47119509</v>
      </c>
    </row>
    <row r="8223">
      <c r="A8223">
        <v>8219</v>
      </c>
      <c r="B8223" s="6">
        <v>-178188373.5259873</v>
      </c>
      <c r="C8223" s="6">
        <v>65755833.40623966</v>
      </c>
      <c r="D8223" s="6">
        <v>72596006.13855813</v>
      </c>
      <c r="E8223" s="6">
        <v>62041287.99414113</v>
      </c>
      <c r="F8223" s="6">
        <v>79206341.37340845</v>
      </c>
      <c r="G8223" s="6">
        <v>130707969.25034443</v>
      </c>
      <c r="H8223" s="6">
        <f>NPV(Supuestos!$B$22,C8223:G8223)+B8223</f>
        <v>92010689.71888427</v>
      </c>
      <c r="I8223" s="2">
        <f>IFERROR(IRR(B8223:G8223),"")</f>
        <v>0.31719375445770986</v>
      </c>
      <c r="J8223" s="2">
        <f>IFERROR(MIRR(B8223:G8223,Supuestos!$B$22,Supuestos!$B$22),"")</f>
        <v>0.23898413804573848</v>
      </c>
      <c r="K8223" s="6">
        <v>7880.100511578304</v>
      </c>
      <c r="L8223" s="6">
        <v>44189.28560541302</v>
      </c>
      <c r="M8223" s="6">
        <v>150331092.55754772</v>
      </c>
      <c r="N8223" s="6">
        <v>3331.4585150529942</v>
      </c>
      <c r="O8223" s="6">
        <v>105937510.1660404</v>
      </c>
    </row>
    <row r="8224">
      <c r="A8224">
        <v>8220</v>
      </c>
      <c r="B8224" s="6">
        <v>-188326536.2003882</v>
      </c>
      <c r="C8224" s="6">
        <v>31421878.282764796</v>
      </c>
      <c r="D8224" s="6">
        <v>38495431.059329405</v>
      </c>
      <c r="E8224" s="6">
        <v>46193383.478018776</v>
      </c>
      <c r="F8224" s="6">
        <v>37177076.64912562</v>
      </c>
      <c r="G8224" s="6">
        <v>71442398.64023346</v>
      </c>
      <c r="H8224" s="6">
        <f>NPV(Supuestos!$B$22,C8224:G8224)+B8224</f>
        <v>-40846525.78120884</v>
      </c>
      <c r="I8224" s="2">
        <f>IFERROR(IRR(B8224:G8224),"")</f>
        <v>0.05509588223032454</v>
      </c>
      <c r="J8224" s="2">
        <f>IFERROR(MIRR(B8224:G8224,Supuestos!$B$22,Supuestos!$B$22),"")</f>
        <v>0.08559836237315488</v>
      </c>
      <c r="K8224" s="6">
        <v>8036.394446621097</v>
      </c>
      <c r="L8224" s="6">
        <v>34339.256078677805</v>
      </c>
      <c r="M8224" s="6">
        <v>166249431.6522453</v>
      </c>
      <c r="N8224" s="6">
        <v>3496.4392293555043</v>
      </c>
      <c r="O8224" s="6">
        <v>115867152.24843432</v>
      </c>
    </row>
    <row r="8225">
      <c r="A8225">
        <v>8221</v>
      </c>
      <c r="B8225" s="6">
        <v>-176506494.9099842</v>
      </c>
      <c r="C8225" s="6">
        <v>57880333.82276195</v>
      </c>
      <c r="D8225" s="6">
        <v>73510264.96555401</v>
      </c>
      <c r="E8225" s="6">
        <v>79368899.56047262</v>
      </c>
      <c r="F8225" s="6">
        <v>74977717.02757472</v>
      </c>
      <c r="G8225" s="6">
        <v>116443683.78471732</v>
      </c>
      <c r="H8225" s="6">
        <f>NPV(Supuestos!$B$22,C8225:G8225)+B8225</f>
        <v>89271264.13209605</v>
      </c>
      <c r="I8225" s="2">
        <f>IFERROR(IRR(B8225:G8225),"")</f>
        <v>0.3139408032018806</v>
      </c>
      <c r="J8225" s="2">
        <f>IFERROR(MIRR(B8225:G8225,Supuestos!$B$22,Supuestos!$B$22),"")</f>
        <v>0.23724708775696013</v>
      </c>
      <c r="K8225" s="6">
        <v>8306.451508606178</v>
      </c>
      <c r="L8225" s="6">
        <v>39887.58375944909</v>
      </c>
      <c r="M8225" s="6">
        <v>150000552.4865177</v>
      </c>
      <c r="N8225" s="6">
        <v>3416.023926716298</v>
      </c>
      <c r="O8225" s="6">
        <v>108451435.14179875</v>
      </c>
    </row>
    <row r="8226">
      <c r="A8226">
        <v>8222</v>
      </c>
      <c r="B8226" s="6">
        <v>-180175740.91042045</v>
      </c>
      <c r="C8226" s="6">
        <v>38594221.867687196</v>
      </c>
      <c r="D8226" s="6">
        <v>22299697.325153396</v>
      </c>
      <c r="E8226" s="6">
        <v>45275100.22455163</v>
      </c>
      <c r="F8226" s="6">
        <v>35217871.94042666</v>
      </c>
      <c r="G8226" s="6">
        <v>72319381.15476537</v>
      </c>
      <c r="H8226" s="6">
        <f>NPV(Supuestos!$B$22,C8226:G8226)+B8226</f>
        <v>-40190636.50899004</v>
      </c>
      <c r="I8226" s="2">
        <f>IFERROR(IRR(B8226:G8226),"")</f>
        <v>0.0527686323049646</v>
      </c>
      <c r="J8226" s="2">
        <f>IFERROR(MIRR(B8226:G8226,Supuestos!$B$22,Supuestos!$B$22),"")</f>
        <v>0.08388187293799532</v>
      </c>
      <c r="K8226" s="6">
        <v>7770.942662468628</v>
      </c>
      <c r="L8226" s="6">
        <v>34728.951640307</v>
      </c>
      <c r="M8226" s="6">
        <v>158585605.55646273</v>
      </c>
      <c r="N8226" s="6">
        <v>3346.7819923224547</v>
      </c>
      <c r="O8226" s="6">
        <v>114246140.49919271</v>
      </c>
    </row>
    <row r="8227">
      <c r="A8227">
        <v>8223</v>
      </c>
      <c r="B8227" s="6">
        <v>-163814113.6264254</v>
      </c>
      <c r="C8227" s="6">
        <v>54609478.43839638</v>
      </c>
      <c r="D8227" s="6">
        <v>40650804.62773901</v>
      </c>
      <c r="E8227" s="6">
        <v>51317259.69993099</v>
      </c>
      <c r="F8227" s="6">
        <v>53851813.101063445</v>
      </c>
      <c r="G8227" s="6">
        <v>99254790.3520771</v>
      </c>
      <c r="H8227" s="6">
        <f>NPV(Supuestos!$B$22,C8227:G8227)+B8227</f>
        <v>33440524.723793164</v>
      </c>
      <c r="I8227" s="2">
        <f>IFERROR(IRR(B8227:G8227),"")</f>
        <v>0.21365866514439288</v>
      </c>
      <c r="J8227" s="2">
        <f>IFERROR(MIRR(B8227:G8227,Supuestos!$B$22,Supuestos!$B$22),"")</f>
        <v>0.1831506126086857</v>
      </c>
      <c r="K8227" s="6">
        <v>7596.525881888929</v>
      </c>
      <c r="L8227" s="6">
        <v>40563.074474735906</v>
      </c>
      <c r="M8227" s="6">
        <v>139163038.01871982</v>
      </c>
      <c r="N8227" s="6">
        <v>3311.372455457846</v>
      </c>
      <c r="O8227" s="6">
        <v>110077940.31412314</v>
      </c>
    </row>
    <row r="8228">
      <c r="A8228">
        <v>8224</v>
      </c>
      <c r="B8228" s="6">
        <v>-165505315.27905694</v>
      </c>
      <c r="C8228" s="6">
        <v>38011339.772135645</v>
      </c>
      <c r="D8228" s="6">
        <v>50047925.35735814</v>
      </c>
      <c r="E8228" s="6">
        <v>42541080.75057915</v>
      </c>
      <c r="F8228" s="6">
        <v>40527893.857509136</v>
      </c>
      <c r="G8228" s="6">
        <v>89188182.04096514</v>
      </c>
      <c r="H8228" s="6">
        <f>NPV(Supuestos!$B$22,C8228:G8228)+B8228</f>
        <v>5379550.047379337</v>
      </c>
      <c r="I8228" s="2">
        <f>IFERROR(IRR(B8228:G8228),"")</f>
        <v>0.15199761820647892</v>
      </c>
      <c r="J8228" s="2">
        <f>IFERROR(MIRR(B8228:G8228,Supuestos!$B$22,Supuestos!$B$22),"")</f>
        <v>0.14731634906677882</v>
      </c>
      <c r="K8228" s="6">
        <v>8281.31788595731</v>
      </c>
      <c r="L8228" s="6">
        <v>35675.77342128757</v>
      </c>
      <c r="M8228" s="6">
        <v>141869921.6367314</v>
      </c>
      <c r="N8228" s="6">
        <v>3638.1586654422185</v>
      </c>
      <c r="O8228" s="6">
        <v>111006133.33920115</v>
      </c>
    </row>
    <row r="8229">
      <c r="A8229">
        <v>8225</v>
      </c>
      <c r="B8229" s="6">
        <v>-171088986.1440732</v>
      </c>
      <c r="C8229" s="6">
        <v>68135880.5623138</v>
      </c>
      <c r="D8229" s="6">
        <v>61456998.33221403</v>
      </c>
      <c r="E8229" s="6">
        <v>71759080.97725666</v>
      </c>
      <c r="F8229" s="6">
        <v>64762598.39742036</v>
      </c>
      <c r="G8229" s="6">
        <v>102334582.28700033</v>
      </c>
      <c r="H8229" s="6">
        <f>NPV(Supuestos!$B$22,C8229:G8229)+B8229</f>
        <v>75897862.98361015</v>
      </c>
      <c r="I8229" s="2">
        <f>IFERROR(IRR(B8229:G8229),"")</f>
        <v>0.3016958972559581</v>
      </c>
      <c r="J8229" s="2">
        <f>IFERROR(MIRR(B8229:G8229,Supuestos!$B$22,Supuestos!$B$22),"")</f>
        <v>0.22686056385063114</v>
      </c>
      <c r="K8229" s="6">
        <v>8304.768520907135</v>
      </c>
      <c r="L8229" s="6">
        <v>39960.82120249214</v>
      </c>
      <c r="M8229" s="6">
        <v>144539756.5447088</v>
      </c>
      <c r="N8229" s="6">
        <v>3440.170177227507</v>
      </c>
      <c r="O8229" s="6">
        <v>114187022.28851701</v>
      </c>
    </row>
    <row r="8230">
      <c r="A8230">
        <v>8226</v>
      </c>
      <c r="B8230" s="6">
        <v>-157120684.36010134</v>
      </c>
      <c r="C8230" s="6">
        <v>43110432.6246869</v>
      </c>
      <c r="D8230" s="6">
        <v>30005853.52453098</v>
      </c>
      <c r="E8230" s="6">
        <v>42922639.02542962</v>
      </c>
      <c r="F8230" s="6">
        <v>54539742.28860062</v>
      </c>
      <c r="G8230" s="6">
        <v>86010884.45735465</v>
      </c>
      <c r="H8230" s="6">
        <f>NPV(Supuestos!$B$22,C8230:G8230)+B8230</f>
        <v>9718837.225426935</v>
      </c>
      <c r="I8230" s="2">
        <f>IFERROR(IRR(B8230:G8230),"")</f>
        <v>0.16217616565565113</v>
      </c>
      <c r="J8230" s="2">
        <f>IFERROR(MIRR(B8230:G8230,Supuestos!$B$22,Supuestos!$B$22),"")</f>
        <v>0.15376660937264663</v>
      </c>
      <c r="K8230" s="6">
        <v>7992.517811123981</v>
      </c>
      <c r="L8230" s="6">
        <v>34352.02702525834</v>
      </c>
      <c r="M8230" s="6">
        <v>135155949.33229417</v>
      </c>
      <c r="N8230" s="6">
        <v>3445.9783542590835</v>
      </c>
      <c r="O8230" s="6">
        <v>108134374.18896337</v>
      </c>
    </row>
    <row r="8231">
      <c r="A8231">
        <v>8227</v>
      </c>
      <c r="B8231" s="6">
        <v>-161432751.96117127</v>
      </c>
      <c r="C8231" s="6">
        <v>100985777.20662329</v>
      </c>
      <c r="D8231" s="6">
        <v>84930148.68646082</v>
      </c>
      <c r="E8231" s="6">
        <v>102968947.5061166</v>
      </c>
      <c r="F8231" s="6">
        <v>96792039.39468895</v>
      </c>
      <c r="G8231" s="6">
        <v>149397277.05883938</v>
      </c>
      <c r="H8231" s="6">
        <f>NPV(Supuestos!$B$22,C8231:G8231)+B8231</f>
        <v>196904283.13174963</v>
      </c>
      <c r="I8231" s="2">
        <f>IFERROR(IRR(B8231:G8231),"")</f>
        <v>0.550794343925812</v>
      </c>
      <c r="J8231" s="2">
        <f>IFERROR(MIRR(B8231:G8231,Supuestos!$B$22,Supuestos!$B$22),"")</f>
        <v>0.3371029915644126</v>
      </c>
      <c r="K8231" s="6">
        <v>9071.570145842457</v>
      </c>
      <c r="L8231" s="6">
        <v>42028.41804549718</v>
      </c>
      <c r="M8231" s="6">
        <v>130931652.56768979</v>
      </c>
      <c r="N8231" s="6">
        <v>3283.441297803074</v>
      </c>
      <c r="O8231" s="6">
        <v>109042718.78784935</v>
      </c>
    </row>
    <row r="8232">
      <c r="A8232">
        <v>8228</v>
      </c>
      <c r="B8232" s="6">
        <v>-177822945.7593534</v>
      </c>
      <c r="C8232" s="6">
        <v>95792956.68268335</v>
      </c>
      <c r="D8232" s="6">
        <v>93825008.01566517</v>
      </c>
      <c r="E8232" s="6">
        <v>89909394.75224341</v>
      </c>
      <c r="F8232" s="6">
        <v>111517730.42046733</v>
      </c>
      <c r="G8232" s="6">
        <v>157497596.40090194</v>
      </c>
      <c r="H8232" s="6">
        <f>NPV(Supuestos!$B$22,C8232:G8232)+B8232</f>
        <v>186914306.17633063</v>
      </c>
      <c r="I8232" s="2">
        <f>IFERROR(IRR(B8232:G8232),"")</f>
        <v>0.48993176753598655</v>
      </c>
      <c r="J8232" s="2">
        <f>IFERROR(MIRR(B8232:G8232,Supuestos!$B$22,Supuestos!$B$22),"")</f>
        <v>0.3161437191658951</v>
      </c>
      <c r="K8232" s="6">
        <v>9134.669063617745</v>
      </c>
      <c r="L8232" s="6">
        <v>42372.064934340146</v>
      </c>
      <c r="M8232" s="6">
        <v>146858562.50196785</v>
      </c>
      <c r="N8232" s="6">
        <v>3308.6115997595093</v>
      </c>
      <c r="O8232" s="6">
        <v>113580217.39633518</v>
      </c>
    </row>
    <row r="8233">
      <c r="A8233">
        <v>8229</v>
      </c>
      <c r="B8233" s="6">
        <v>-160948231.32553488</v>
      </c>
      <c r="C8233" s="6">
        <v>86438615.92034742</v>
      </c>
      <c r="D8233" s="6">
        <v>78226443.10436037</v>
      </c>
      <c r="E8233" s="6">
        <v>87856055.31979185</v>
      </c>
      <c r="F8233" s="6">
        <v>87894067.79511428</v>
      </c>
      <c r="G8233" s="6">
        <v>137047723.35330445</v>
      </c>
      <c r="H8233" s="6">
        <f>NPV(Supuestos!$B$22,C8233:G8233)+B8233</f>
        <v>157586795.74716288</v>
      </c>
      <c r="I8233" s="2">
        <f>IFERROR(IRR(B8233:G8233),"")</f>
        <v>0.47189743215486807</v>
      </c>
      <c r="J8233" s="2">
        <f>IFERROR(MIRR(B8233:G8233,Supuestos!$B$22,Supuestos!$B$22),"")</f>
        <v>0.3067696783232534</v>
      </c>
      <c r="K8233" s="6">
        <v>9232.712484342019</v>
      </c>
      <c r="L8233" s="6">
        <v>38375.56212130001</v>
      </c>
      <c r="M8233" s="6">
        <v>132603388.80625732</v>
      </c>
      <c r="N8233" s="6">
        <v>3177.993268954257</v>
      </c>
      <c r="O8233" s="6">
        <v>116581278.58418371</v>
      </c>
    </row>
    <row r="8234">
      <c r="A8234">
        <v>8230</v>
      </c>
      <c r="B8234" s="6">
        <v>-179026546.55440927</v>
      </c>
      <c r="C8234" s="6">
        <v>76664291.90786974</v>
      </c>
      <c r="D8234" s="6">
        <v>87995596.4248626</v>
      </c>
      <c r="E8234" s="6">
        <v>76751013.82654743</v>
      </c>
      <c r="F8234" s="6">
        <v>90668346.553755</v>
      </c>
      <c r="G8234" s="6">
        <v>154356262.4888468</v>
      </c>
      <c r="H8234" s="6">
        <f>NPV(Supuestos!$B$22,C8234:G8234)+B8234</f>
        <v>141588080.24264777</v>
      </c>
      <c r="I8234" s="2">
        <f>IFERROR(IRR(B8234:G8234),"")</f>
        <v>0.40271841777747786</v>
      </c>
      <c r="J8234" s="2">
        <f>IFERROR(MIRR(B8234:G8234,Supuestos!$B$22,Supuestos!$B$22),"")</f>
        <v>0.28090827348057856</v>
      </c>
      <c r="K8234" s="6">
        <v>8613.784832288482</v>
      </c>
      <c r="L8234" s="6">
        <v>45183.29342336481</v>
      </c>
      <c r="M8234" s="6">
        <v>147890613.1493677</v>
      </c>
      <c r="N8234" s="6">
        <v>3491.6042437776923</v>
      </c>
      <c r="O8234" s="6">
        <v>112651478.97576435</v>
      </c>
    </row>
    <row r="8235">
      <c r="A8235">
        <v>8231</v>
      </c>
      <c r="B8235" s="6">
        <v>-170295120.22943404</v>
      </c>
      <c r="C8235" s="6">
        <v>112711124.9602246</v>
      </c>
      <c r="D8235" s="6">
        <v>87221537.46387473</v>
      </c>
      <c r="E8235" s="6">
        <v>108849141.7695427</v>
      </c>
      <c r="F8235" s="6">
        <v>92054450.46833634</v>
      </c>
      <c r="G8235" s="6">
        <v>165008624.42411625</v>
      </c>
      <c r="H8235" s="6">
        <f>NPV(Supuestos!$B$22,C8235:G8235)+B8235</f>
        <v>209362432.19105235</v>
      </c>
      <c r="I8235" s="2">
        <f>IFERROR(IRR(B8235:G8235),"")</f>
        <v>0.5594735609364988</v>
      </c>
      <c r="J8235" s="2">
        <f>IFERROR(MIRR(B8235:G8235,Supuestos!$B$22,Supuestos!$B$22),"")</f>
        <v>0.33826715536656526</v>
      </c>
      <c r="K8235" s="6">
        <v>9337.63519708174</v>
      </c>
      <c r="L8235" s="6">
        <v>41879.403117981194</v>
      </c>
      <c r="M8235" s="6">
        <v>139010753.14245516</v>
      </c>
      <c r="N8235" s="6">
        <v>3368.9207782348</v>
      </c>
      <c r="O8235" s="6">
        <v>110587272.75703077</v>
      </c>
    </row>
    <row r="8236">
      <c r="A8236">
        <v>8232</v>
      </c>
      <c r="B8236" s="6">
        <v>-166901562.99810445</v>
      </c>
      <c r="C8236" s="6">
        <v>54827387.29935899</v>
      </c>
      <c r="D8236" s="6">
        <v>41273999.678030916</v>
      </c>
      <c r="E8236" s="6">
        <v>45158429.678574815</v>
      </c>
      <c r="F8236" s="6">
        <v>49478313.0667087</v>
      </c>
      <c r="G8236" s="6">
        <v>85003879.34278965</v>
      </c>
      <c r="H8236" s="6">
        <f>NPV(Supuestos!$B$22,C8236:G8236)+B8236</f>
        <v>16875777.26309977</v>
      </c>
      <c r="I8236" s="2">
        <f>IFERROR(IRR(B8236:G8236),"")</f>
        <v>0.17843297676226397</v>
      </c>
      <c r="J8236" s="2">
        <f>IFERROR(MIRR(B8236:G8236,Supuestos!$B$22,Supuestos!$B$22),"")</f>
        <v>0.16217402065702036</v>
      </c>
      <c r="K8236" s="6">
        <v>8287.312101688174</v>
      </c>
      <c r="L8236" s="6">
        <v>34021.949324320565</v>
      </c>
      <c r="M8236" s="6">
        <v>144345522.00942737</v>
      </c>
      <c r="N8236" s="6">
        <v>3377.1191810878613</v>
      </c>
      <c r="O8236" s="6">
        <v>110291028.57519622</v>
      </c>
    </row>
    <row r="8237">
      <c r="A8237">
        <v>8233</v>
      </c>
      <c r="B8237" s="6">
        <v>-157872931.00947502</v>
      </c>
      <c r="C8237" s="6">
        <v>51815309.54012075</v>
      </c>
      <c r="D8237" s="6">
        <v>59190924.35026455</v>
      </c>
      <c r="E8237" s="6">
        <v>56231870.57843778</v>
      </c>
      <c r="F8237" s="6">
        <v>48779834.09642354</v>
      </c>
      <c r="G8237" s="6">
        <v>85635841.88679555</v>
      </c>
      <c r="H8237" s="6">
        <f>NPV(Supuestos!$B$22,C8237:G8237)+B8237</f>
        <v>44437650.63774137</v>
      </c>
      <c r="I8237" s="2">
        <f>IFERROR(IRR(B8237:G8237),"")</f>
        <v>0.24501204398096987</v>
      </c>
      <c r="J8237" s="2">
        <f>IFERROR(MIRR(B8237:G8237,Supuestos!$B$22,Supuestos!$B$22),"")</f>
        <v>0.1979730184064581</v>
      </c>
      <c r="K8237" s="6">
        <v>7643.86212162038</v>
      </c>
      <c r="L8237" s="6">
        <v>41837.49603642245</v>
      </c>
      <c r="M8237" s="6">
        <v>132288926.91217482</v>
      </c>
      <c r="N8237" s="6">
        <v>3483.1176224164665</v>
      </c>
      <c r="O8237" s="6">
        <v>108647011.83329053</v>
      </c>
    </row>
    <row r="8238">
      <c r="A8238">
        <v>8234</v>
      </c>
      <c r="B8238" s="6">
        <v>-168641145.5190637</v>
      </c>
      <c r="C8238" s="6">
        <v>76839336.07208738</v>
      </c>
      <c r="D8238" s="6">
        <v>91571698.51744829</v>
      </c>
      <c r="E8238" s="6">
        <v>96696860.86294895</v>
      </c>
      <c r="F8238" s="6">
        <v>82991420.83074963</v>
      </c>
      <c r="G8238" s="6">
        <v>152138316.53564137</v>
      </c>
      <c r="H8238" s="6">
        <f>NPV(Supuestos!$B$22,C8238:G8238)+B8238</f>
        <v>162644313.9065318</v>
      </c>
      <c r="I8238" s="2">
        <f>IFERROR(IRR(B8238:G8238),"")</f>
        <v>0.45728691476801003</v>
      </c>
      <c r="J8238" s="2">
        <f>IFERROR(MIRR(B8238:G8238,Supuestos!$B$22,Supuestos!$B$22),"")</f>
        <v>0.304826047012557</v>
      </c>
      <c r="K8238" s="6">
        <v>9415.221869817315</v>
      </c>
      <c r="L8238" s="6">
        <v>39380.556255170406</v>
      </c>
      <c r="M8238" s="6">
        <v>138979011.55912358</v>
      </c>
      <c r="N8238" s="6">
        <v>3450.350197715064</v>
      </c>
      <c r="O8238" s="6">
        <v>113786025.86841714</v>
      </c>
    </row>
    <row r="8239">
      <c r="A8239">
        <v>8235</v>
      </c>
      <c r="B8239" s="6">
        <v>-155939600.1206885</v>
      </c>
      <c r="C8239" s="6">
        <v>23434143.06624551</v>
      </c>
      <c r="D8239" s="6">
        <v>37199524.69613095</v>
      </c>
      <c r="E8239" s="6">
        <v>45169420.19476915</v>
      </c>
      <c r="F8239" s="6">
        <v>19752249.453351192</v>
      </c>
      <c r="G8239" s="6">
        <v>73034346.8862027</v>
      </c>
      <c r="H8239" s="6">
        <f>NPV(Supuestos!$B$22,C8239:G8239)+B8239</f>
        <v>-26644767.380369835</v>
      </c>
      <c r="I8239" s="2">
        <f>IFERROR(IRR(B8239:G8239),"")</f>
        <v>0.0751529552094582</v>
      </c>
      <c r="J8239" s="2">
        <f>IFERROR(MIRR(B8239:G8239,Supuestos!$B$22,Supuestos!$B$22),"")</f>
        <v>0.09806943195736295</v>
      </c>
      <c r="K8239" s="6">
        <v>7185.9407534272095</v>
      </c>
      <c r="L8239" s="6">
        <v>40080.19982720168</v>
      </c>
      <c r="M8239" s="6">
        <v>132898484.81318492</v>
      </c>
      <c r="N8239" s="6">
        <v>3557.3049175863466</v>
      </c>
      <c r="O8239" s="6">
        <v>111765174.10766022</v>
      </c>
    </row>
    <row r="8240">
      <c r="A8240">
        <v>8236</v>
      </c>
      <c r="B8240" s="6">
        <v>-178905770.49822646</v>
      </c>
      <c r="C8240" s="6">
        <v>67722062.31991987</v>
      </c>
      <c r="D8240" s="6">
        <v>62683951.889821135</v>
      </c>
      <c r="E8240" s="6">
        <v>70140770.62126768</v>
      </c>
      <c r="F8240" s="6">
        <v>68949666.79441465</v>
      </c>
      <c r="G8240" s="6">
        <v>114166388.82687396</v>
      </c>
      <c r="H8240" s="6">
        <f>NPV(Supuestos!$B$22,C8240:G8240)+B8240</f>
        <v>76194017.87550732</v>
      </c>
      <c r="I8240" s="2">
        <f>IFERROR(IRR(B8240:G8240),"")</f>
        <v>0.29211195690546965</v>
      </c>
      <c r="J8240" s="2">
        <f>IFERROR(MIRR(B8240:G8240,Supuestos!$B$22,Supuestos!$B$22),"")</f>
        <v>0.2238325539857975</v>
      </c>
      <c r="K8240" s="6">
        <v>7947.842349735096</v>
      </c>
      <c r="L8240" s="6">
        <v>42617.66947685354</v>
      </c>
      <c r="M8240" s="6">
        <v>151808289.0330145</v>
      </c>
      <c r="N8240" s="6">
        <v>3362.6234049908817</v>
      </c>
      <c r="O8240" s="6">
        <v>109740031.10227273</v>
      </c>
    </row>
    <row r="8241">
      <c r="A8241">
        <v>8237</v>
      </c>
      <c r="B8241" s="6">
        <v>-155261994.52439007</v>
      </c>
      <c r="C8241" s="6">
        <v>50842709.59046449</v>
      </c>
      <c r="D8241" s="6">
        <v>45515509.61155988</v>
      </c>
      <c r="E8241" s="6">
        <v>56597818.51170488</v>
      </c>
      <c r="F8241" s="6">
        <v>66188158.987486064</v>
      </c>
      <c r="G8241" s="6">
        <v>102593231.48723719</v>
      </c>
      <c r="H8241" s="6">
        <f>NPV(Supuestos!$B$22,C8241:G8241)+B8241</f>
        <v>55033908.74168261</v>
      </c>
      <c r="I8241" s="2">
        <f>IFERROR(IRR(B8241:G8241),"")</f>
        <v>0.2617372017616925</v>
      </c>
      <c r="J8241" s="2">
        <f>IFERROR(MIRR(B8241:G8241,Supuestos!$B$22,Supuestos!$B$22),"")</f>
        <v>0.2113174723229072</v>
      </c>
      <c r="K8241" s="6">
        <v>8332.458346815736</v>
      </c>
      <c r="L8241" s="6">
        <v>36140.41143909456</v>
      </c>
      <c r="M8241" s="6">
        <v>131170916.688147</v>
      </c>
      <c r="N8241" s="6">
        <v>3361.3010836454728</v>
      </c>
      <c r="O8241" s="6">
        <v>104793199.49915487</v>
      </c>
    </row>
    <row r="8242">
      <c r="A8242">
        <v>8238</v>
      </c>
      <c r="B8242" s="6">
        <v>-157866959.94511598</v>
      </c>
      <c r="C8242" s="6">
        <v>57692096.18334341</v>
      </c>
      <c r="D8242" s="6">
        <v>47414276.0456581</v>
      </c>
      <c r="E8242" s="6">
        <v>57308237.94821294</v>
      </c>
      <c r="F8242" s="6">
        <v>53983390.409935474</v>
      </c>
      <c r="G8242" s="6">
        <v>90780043.55131629</v>
      </c>
      <c r="H8242" s="6">
        <f>NPV(Supuestos!$B$22,C8242:G8242)+B8242</f>
        <v>47016126.769000575</v>
      </c>
      <c r="I8242" s="2">
        <f>IFERROR(IRR(B8242:G8242),"")</f>
        <v>0.24951458394651593</v>
      </c>
      <c r="J8242" s="2">
        <f>IFERROR(MIRR(B8242:G8242,Supuestos!$B$22,Supuestos!$B$22),"")</f>
        <v>0.20101331955329305</v>
      </c>
      <c r="K8242" s="6">
        <v>8361.750263854261</v>
      </c>
      <c r="L8242" s="6">
        <v>35331.461099576656</v>
      </c>
      <c r="M8242" s="6">
        <v>134232331.61137664</v>
      </c>
      <c r="N8242" s="6">
        <v>3340.6028944688537</v>
      </c>
      <c r="O8242" s="6">
        <v>109560353.49639831</v>
      </c>
    </row>
    <row r="8243">
      <c r="A8243">
        <v>8239</v>
      </c>
      <c r="B8243" s="6">
        <v>-165423417.4059771</v>
      </c>
      <c r="C8243" s="6">
        <v>44688681.597008795</v>
      </c>
      <c r="D8243" s="6">
        <v>38681424.67195897</v>
      </c>
      <c r="E8243" s="6">
        <v>44991828.923306614</v>
      </c>
      <c r="F8243" s="6">
        <v>63745972.383508235</v>
      </c>
      <c r="G8243" s="6">
        <v>86558832.88311055</v>
      </c>
      <c r="H8243" s="6">
        <f>NPV(Supuestos!$B$22,C8243:G8243)+B8243</f>
        <v>16608162.144349724</v>
      </c>
      <c r="I8243" s="2">
        <f>IFERROR(IRR(B8243:G8243),"")</f>
        <v>0.17605443056170558</v>
      </c>
      <c r="J8243" s="2">
        <f>IFERROR(MIRR(B8243:G8243,Supuestos!$B$22,Supuestos!$B$22),"")</f>
        <v>0.1620232060470499</v>
      </c>
      <c r="K8243" s="6">
        <v>7968.579146996223</v>
      </c>
      <c r="L8243" s="6">
        <v>38865.69456619304</v>
      </c>
      <c r="M8243" s="6">
        <v>140647068.34568188</v>
      </c>
      <c r="N8243" s="6">
        <v>3556.555380485952</v>
      </c>
      <c r="O8243" s="6">
        <v>113447645.60660084</v>
      </c>
    </row>
    <row r="8244">
      <c r="A8244">
        <v>8240</v>
      </c>
      <c r="B8244" s="6">
        <v>-175745314.84308887</v>
      </c>
      <c r="C8244" s="6">
        <v>40972341.513135135</v>
      </c>
      <c r="D8244" s="6">
        <v>41436230.09279753</v>
      </c>
      <c r="E8244" s="6">
        <v>43307186.245669134</v>
      </c>
      <c r="F8244" s="6">
        <v>28447794.491489667</v>
      </c>
      <c r="G8244" s="6">
        <v>83353006.58805521</v>
      </c>
      <c r="H8244" s="6">
        <f>NPV(Supuestos!$B$22,C8244:G8244)+B8244</f>
        <v>-18555395.916551933</v>
      </c>
      <c r="I8244" s="2">
        <f>IFERROR(IRR(B8244:G8244),"")</f>
        <v>0.09892323764172525</v>
      </c>
      <c r="J8244" s="2">
        <f>IFERROR(MIRR(B8244:G8244,Supuestos!$B$22,Supuestos!$B$22),"")</f>
        <v>0.11484127191239768</v>
      </c>
      <c r="K8244" s="6">
        <v>7753.003019713447</v>
      </c>
      <c r="L8244" s="6">
        <v>38064.334470122594</v>
      </c>
      <c r="M8244" s="6">
        <v>152136282.8358694</v>
      </c>
      <c r="N8244" s="6">
        <v>3531.133392266929</v>
      </c>
      <c r="O8244" s="6">
        <v>112080769.56617056</v>
      </c>
    </row>
    <row r="8245">
      <c r="A8245">
        <v>8241</v>
      </c>
      <c r="B8245" s="6">
        <v>-179082756.70623884</v>
      </c>
      <c r="C8245" s="6">
        <v>49086882.177820705</v>
      </c>
      <c r="D8245" s="6">
        <v>42486247.353495374</v>
      </c>
      <c r="E8245" s="6">
        <v>60978649.66450848</v>
      </c>
      <c r="F8245" s="6">
        <v>73091550.34339505</v>
      </c>
      <c r="G8245" s="6">
        <v>99773187.81587417</v>
      </c>
      <c r="H8245" s="6">
        <f>NPV(Supuestos!$B$22,C8245:G8245)+B8245</f>
        <v>32921683.931459635</v>
      </c>
      <c r="I8245" s="2">
        <f>IFERROR(IRR(B8245:G8245),"")</f>
        <v>0.20433707337598234</v>
      </c>
      <c r="J8245" s="2">
        <f>IFERROR(MIRR(B8245:G8245,Supuestos!$B$22,Supuestos!$B$22),"")</f>
        <v>0.17913380007419288</v>
      </c>
      <c r="K8245" s="6">
        <v>7819.388084612046</v>
      </c>
      <c r="L8245" s="6">
        <v>40871.30566780061</v>
      </c>
      <c r="M8245" s="6">
        <v>153515668.6629319</v>
      </c>
      <c r="N8245" s="6">
        <v>3314.9174529748657</v>
      </c>
      <c r="O8245" s="6">
        <v>112138629.21869944</v>
      </c>
    </row>
    <row r="8246">
      <c r="A8246">
        <v>8242</v>
      </c>
      <c r="B8246" s="6">
        <v>-164669312.89302704</v>
      </c>
      <c r="C8246" s="6">
        <v>48584194.717935205</v>
      </c>
      <c r="D8246" s="6">
        <v>54422076.87190926</v>
      </c>
      <c r="E8246" s="6">
        <v>43915970.186196595</v>
      </c>
      <c r="F8246" s="6">
        <v>58970634.441401556</v>
      </c>
      <c r="G8246" s="6">
        <v>89772325.02752088</v>
      </c>
      <c r="H8246" s="6">
        <f>NPV(Supuestos!$B$22,C8246:G8246)+B8246</f>
        <v>31006733.88151648</v>
      </c>
      <c r="I8246" s="2">
        <f>IFERROR(IRR(B8246:G8246),"")</f>
        <v>0.2088863645799384</v>
      </c>
      <c r="J8246" s="2">
        <f>IFERROR(MIRR(B8246:G8246,Supuestos!$B$22,Supuestos!$B$22),"")</f>
        <v>0.18002130869998068</v>
      </c>
      <c r="K8246" s="6">
        <v>7544.445988969443</v>
      </c>
      <c r="L8246" s="6">
        <v>41946.997619861606</v>
      </c>
      <c r="M8246" s="6">
        <v>139351964.25762898</v>
      </c>
      <c r="N8246" s="6">
        <v>3408.4654205168285</v>
      </c>
      <c r="O8246" s="6">
        <v>110901873.0930051</v>
      </c>
    </row>
    <row r="8247">
      <c r="A8247">
        <v>8243</v>
      </c>
      <c r="B8247" s="6">
        <v>-187608178.44394067</v>
      </c>
      <c r="C8247" s="6">
        <v>72120413.78308827</v>
      </c>
      <c r="D8247" s="6">
        <v>55428740.93694562</v>
      </c>
      <c r="E8247" s="6">
        <v>53565886.99722588</v>
      </c>
      <c r="F8247" s="6">
        <v>79129176.42896955</v>
      </c>
      <c r="G8247" s="6">
        <v>111682493.5359604</v>
      </c>
      <c r="H8247" s="6">
        <f>NPV(Supuestos!$B$22,C8247:G8247)+B8247</f>
        <v>59316618.90489729</v>
      </c>
      <c r="I8247" s="2">
        <f>IFERROR(IRR(B8247:G8247),"")</f>
        <v>0.2548069768668038</v>
      </c>
      <c r="J8247" s="2">
        <f>IFERROR(MIRR(B8247:G8247,Supuestos!$B$22,Supuestos!$B$22),"")</f>
        <v>0.20439082714641899</v>
      </c>
      <c r="K8247" s="6">
        <v>8194.27355257633</v>
      </c>
      <c r="L8247" s="6">
        <v>39750.52392261721</v>
      </c>
      <c r="M8247" s="6">
        <v>161550045.09352827</v>
      </c>
      <c r="N8247" s="6">
        <v>3488.144929893315</v>
      </c>
      <c r="O8247" s="6">
        <v>103832178.06436394</v>
      </c>
    </row>
    <row r="8248">
      <c r="A8248">
        <v>8244</v>
      </c>
      <c r="B8248" s="6">
        <v>-166539158.69984677</v>
      </c>
      <c r="C8248" s="6">
        <v>34205271.48161711</v>
      </c>
      <c r="D8248" s="6">
        <v>28876953.536986515</v>
      </c>
      <c r="E8248" s="6">
        <v>41012026.70429084</v>
      </c>
      <c r="F8248" s="6">
        <v>8175145.610295165</v>
      </c>
      <c r="G8248" s="6">
        <v>83642851.41677035</v>
      </c>
      <c r="H8248" s="6">
        <f>NPV(Supuestos!$B$22,C8248:G8248)+B8248</f>
        <v>-38350888.17413594</v>
      </c>
      <c r="I8248" s="2">
        <f>IFERROR(IRR(B8248:G8248),"")</f>
        <v>0.04984490200936931</v>
      </c>
      <c r="J8248" s="2">
        <f>IFERROR(MIRR(B8248:G8248,Supuestos!$B$22,Supuestos!$B$22),"")</f>
        <v>0.08186042829718132</v>
      </c>
      <c r="K8248" s="6">
        <v>7242.873760730448</v>
      </c>
      <c r="L8248" s="6">
        <v>38415.056313407666</v>
      </c>
      <c r="M8248" s="6">
        <v>144280326.42869774</v>
      </c>
      <c r="N8248" s="6">
        <v>3429.5013167274496</v>
      </c>
      <c r="O8248" s="6">
        <v>110466598.7809112</v>
      </c>
    </row>
    <row r="8249">
      <c r="A8249">
        <v>8245</v>
      </c>
      <c r="B8249" s="6">
        <v>-161144676.5920604</v>
      </c>
      <c r="C8249" s="6">
        <v>67381630.52735546</v>
      </c>
      <c r="D8249" s="6">
        <v>79211518.40219158</v>
      </c>
      <c r="E8249" s="6">
        <v>83524045.46160966</v>
      </c>
      <c r="F8249" s="6">
        <v>78894684.06325969</v>
      </c>
      <c r="G8249" s="6">
        <v>124241440.69135891</v>
      </c>
      <c r="H8249" s="6">
        <f>NPV(Supuestos!$B$22,C8249:G8249)+B8249</f>
        <v>126528157.28206952</v>
      </c>
      <c r="I8249" s="2">
        <f>IFERROR(IRR(B8249:G8249),"")</f>
        <v>0.4049811052107927</v>
      </c>
      <c r="J8249" s="2">
        <f>IFERROR(MIRR(B8249:G8249,Supuestos!$B$22,Supuestos!$B$22),"")</f>
        <v>0.28009272385519624</v>
      </c>
      <c r="K8249" s="6">
        <v>8128.987182601005</v>
      </c>
      <c r="L8249" s="6">
        <v>43868.95566639095</v>
      </c>
      <c r="M8249" s="6">
        <v>132615862.32596569</v>
      </c>
      <c r="N8249" s="6">
        <v>3203.8746817347906</v>
      </c>
      <c r="O8249" s="6">
        <v>114418402.93725176</v>
      </c>
    </row>
    <row r="8250">
      <c r="A8250">
        <v>8246</v>
      </c>
      <c r="B8250" s="6">
        <v>-160901397.4589296</v>
      </c>
      <c r="C8250" s="6">
        <v>79380931.1142117</v>
      </c>
      <c r="D8250" s="6">
        <v>65328595.69215463</v>
      </c>
      <c r="E8250" s="6">
        <v>86079878.67519484</v>
      </c>
      <c r="F8250" s="6">
        <v>67938946.31809849</v>
      </c>
      <c r="G8250" s="6">
        <v>114776456.85258387</v>
      </c>
      <c r="H8250" s="6">
        <f>NPV(Supuestos!$B$22,C8250:G8250)+B8250</f>
        <v>116937302.82058726</v>
      </c>
      <c r="I8250" s="2">
        <f>IFERROR(IRR(B8250:G8250),"")</f>
        <v>0.39832521637669516</v>
      </c>
      <c r="J8250" s="2">
        <f>IFERROR(MIRR(B8250:G8250,Supuestos!$B$22,Supuestos!$B$22),"")</f>
        <v>0.2716026838453891</v>
      </c>
      <c r="K8250" s="6">
        <v>8455.457036157546</v>
      </c>
      <c r="L8250" s="6">
        <v>40808.68856003352</v>
      </c>
      <c r="M8250" s="6">
        <v>133296908.43322581</v>
      </c>
      <c r="N8250" s="6">
        <v>3451.0141560186944</v>
      </c>
      <c r="O8250" s="6">
        <v>104842590.73950993</v>
      </c>
    </row>
    <row r="8251">
      <c r="A8251">
        <v>8247</v>
      </c>
      <c r="B8251" s="6">
        <v>-186458831.71084157</v>
      </c>
      <c r="C8251" s="6">
        <v>57920120.90802303</v>
      </c>
      <c r="D8251" s="6">
        <v>56835967.32505083</v>
      </c>
      <c r="E8251" s="6">
        <v>66132216.70721875</v>
      </c>
      <c r="F8251" s="6">
        <v>62526139.60555965</v>
      </c>
      <c r="G8251" s="6">
        <v>101377503.41452797</v>
      </c>
      <c r="H8251" s="6">
        <f>NPV(Supuestos!$B$22,C8251:G8251)+B8251</f>
        <v>42391878.40426761</v>
      </c>
      <c r="I8251" s="2">
        <f>IFERROR(IRR(B8251:G8251),"")</f>
        <v>0.22311865879275988</v>
      </c>
      <c r="J8251" s="2">
        <f>IFERROR(MIRR(B8251:G8251,Supuestos!$B$22,Supuestos!$B$22),"")</f>
        <v>0.18767800159781234</v>
      </c>
      <c r="K8251" s="6">
        <v>8887.694213023442</v>
      </c>
      <c r="L8251" s="6">
        <v>34047.099197860785</v>
      </c>
      <c r="M8251" s="6">
        <v>162250815.18995658</v>
      </c>
      <c r="N8251" s="6">
        <v>3295.5082655573883</v>
      </c>
      <c r="O8251" s="6">
        <v>111792203.87107582</v>
      </c>
    </row>
    <row r="8252">
      <c r="A8252">
        <v>8248</v>
      </c>
      <c r="B8252" s="6">
        <v>-173263569.7169885</v>
      </c>
      <c r="C8252" s="6">
        <v>49005396.720737316</v>
      </c>
      <c r="D8252" s="6">
        <v>50267277.60977758</v>
      </c>
      <c r="E8252" s="6">
        <v>57421896.92933442</v>
      </c>
      <c r="F8252" s="6">
        <v>38443596.36627794</v>
      </c>
      <c r="G8252" s="6">
        <v>107721912.92561904</v>
      </c>
      <c r="H8252" s="6">
        <f>NPV(Supuestos!$B$22,C8252:G8252)+B8252</f>
        <v>25869884.32595262</v>
      </c>
      <c r="I8252" s="2">
        <f>IFERROR(IRR(B8252:G8252),"")</f>
        <v>0.19418138285420838</v>
      </c>
      <c r="J8252" s="2">
        <f>IFERROR(MIRR(B8252:G8252,Supuestos!$B$22,Supuestos!$B$22),"")</f>
        <v>0.17217443472150684</v>
      </c>
      <c r="K8252" s="6">
        <v>7954.116469309982</v>
      </c>
      <c r="L8252" s="6">
        <v>37767.044943988294</v>
      </c>
      <c r="M8252" s="6">
        <v>149231291.78209668</v>
      </c>
      <c r="N8252" s="6">
        <v>3370.059736724943</v>
      </c>
      <c r="O8252" s="6">
        <v>109704661.3028963</v>
      </c>
    </row>
    <row r="8253">
      <c r="A8253">
        <v>8249</v>
      </c>
      <c r="B8253" s="6">
        <v>-172758656.59178025</v>
      </c>
      <c r="C8253" s="6">
        <v>52591679.8475399</v>
      </c>
      <c r="D8253" s="6">
        <v>46421840.95215115</v>
      </c>
      <c r="E8253" s="6">
        <v>52950436.14818307</v>
      </c>
      <c r="F8253" s="6">
        <v>41430314.016300894</v>
      </c>
      <c r="G8253" s="6">
        <v>94221953.50916511</v>
      </c>
      <c r="H8253" s="6">
        <f>NPV(Supuestos!$B$22,C8253:G8253)+B8253</f>
        <v>18300533.262785137</v>
      </c>
      <c r="I8253" s="2">
        <f>IFERROR(IRR(B8253:G8253),"")</f>
        <v>0.1798390180571063</v>
      </c>
      <c r="J8253" s="2">
        <f>IFERROR(MIRR(B8253:G8253,Supuestos!$B$22,Supuestos!$B$22),"")</f>
        <v>0.16318950233093554</v>
      </c>
      <c r="K8253" s="6">
        <v>7762.14530869489</v>
      </c>
      <c r="L8253" s="6">
        <v>40753.20287633615</v>
      </c>
      <c r="M8253" s="6">
        <v>147452073.99011275</v>
      </c>
      <c r="N8253" s="6">
        <v>3436.9525190753243</v>
      </c>
      <c r="O8253" s="6">
        <v>113208493.25182217</v>
      </c>
    </row>
    <row r="8254">
      <c r="A8254">
        <v>8250</v>
      </c>
      <c r="B8254" s="6">
        <v>-169014679.2715693</v>
      </c>
      <c r="C8254" s="6">
        <v>54125350.63645503</v>
      </c>
      <c r="D8254" s="6">
        <v>52515314.833465606</v>
      </c>
      <c r="E8254" s="6">
        <v>67287440.81150417</v>
      </c>
      <c r="F8254" s="6">
        <v>64422636.898539715</v>
      </c>
      <c r="G8254" s="6">
        <v>102952741.32018057</v>
      </c>
      <c r="H8254" s="6">
        <f>NPV(Supuestos!$B$22,C8254:G8254)+B8254</f>
        <v>55903434.412797935</v>
      </c>
      <c r="I8254" s="2">
        <f>IFERROR(IRR(B8254:G8254),"")</f>
        <v>0.2563990655372539</v>
      </c>
      <c r="J8254" s="2">
        <f>IFERROR(MIRR(B8254:G8254,Supuestos!$B$22,Supuestos!$B$22),"")</f>
        <v>0.2070488669854893</v>
      </c>
      <c r="K8254" s="6">
        <v>7912.87368252346</v>
      </c>
      <c r="L8254" s="6">
        <v>39287.95578442511</v>
      </c>
      <c r="M8254" s="6">
        <v>144144228.76223147</v>
      </c>
      <c r="N8254" s="6">
        <v>3294.124901791414</v>
      </c>
      <c r="O8254" s="6">
        <v>107826076.05736779</v>
      </c>
    </row>
    <row r="8255">
      <c r="A8255">
        <v>8251</v>
      </c>
      <c r="B8255" s="6">
        <v>-165200324.86332315</v>
      </c>
      <c r="C8255" s="6">
        <v>55462120.93067086</v>
      </c>
      <c r="D8255" s="6">
        <v>73820069.86364886</v>
      </c>
      <c r="E8255" s="6">
        <v>62497208.81470512</v>
      </c>
      <c r="F8255" s="6">
        <v>80606184.08901116</v>
      </c>
      <c r="G8255" s="6">
        <v>114418949.1979984</v>
      </c>
      <c r="H8255" s="6">
        <f>NPV(Supuestos!$B$22,C8255:G8255)+B8255</f>
        <v>89587589.56632958</v>
      </c>
      <c r="I8255" s="2">
        <f>IFERROR(IRR(B8255:G8255),"")</f>
        <v>0.32424058471657397</v>
      </c>
      <c r="J8255" s="2">
        <f>IFERROR(MIRR(B8255:G8255,Supuestos!$B$22,Supuestos!$B$22),"")</f>
        <v>0.24319265825041336</v>
      </c>
      <c r="K8255" s="6">
        <v>8952.509437142491</v>
      </c>
      <c r="L8255" s="6">
        <v>34578.46978187033</v>
      </c>
      <c r="M8255" s="6">
        <v>140435198.6997919</v>
      </c>
      <c r="N8255" s="6">
        <v>3395.567966904491</v>
      </c>
      <c r="O8255" s="6">
        <v>103988409.65028091</v>
      </c>
    </row>
    <row r="8256">
      <c r="A8256">
        <v>8252</v>
      </c>
      <c r="B8256" s="6">
        <v>-159059674.1697285</v>
      </c>
      <c r="C8256" s="6">
        <v>66626558.30949033</v>
      </c>
      <c r="D8256" s="6">
        <v>68580375.920999</v>
      </c>
      <c r="E8256" s="6">
        <v>55836485.86683051</v>
      </c>
      <c r="F8256" s="6">
        <v>74520905.68845789</v>
      </c>
      <c r="G8256" s="6">
        <v>99651433.54699269</v>
      </c>
      <c r="H8256" s="6">
        <f>NPV(Supuestos!$B$22,C8256:G8256)+B8256</f>
        <v>85721275.56372574</v>
      </c>
      <c r="I8256" s="2">
        <f>IFERROR(IRR(B8256:G8256),"")</f>
        <v>0.3342098099234508</v>
      </c>
      <c r="J8256" s="2">
        <f>IFERROR(MIRR(B8256:G8256,Supuestos!$B$22,Supuestos!$B$22),"")</f>
        <v>0.24264866256939555</v>
      </c>
      <c r="K8256" s="6">
        <v>7708.114882504127</v>
      </c>
      <c r="L8256" s="6">
        <v>43852.8518980411</v>
      </c>
      <c r="M8256" s="6">
        <v>132017848.54128529</v>
      </c>
      <c r="N8256" s="6">
        <v>3352.0161262713373</v>
      </c>
      <c r="O8256" s="6">
        <v>108335355.71620436</v>
      </c>
    </row>
    <row r="8257">
      <c r="A8257">
        <v>8253</v>
      </c>
      <c r="B8257" s="6">
        <v>-176972843.50815603</v>
      </c>
      <c r="C8257" s="6">
        <v>70637388.78431438</v>
      </c>
      <c r="D8257" s="6">
        <v>68995724.99565524</v>
      </c>
      <c r="E8257" s="6">
        <v>67731783.52069874</v>
      </c>
      <c r="F8257" s="6">
        <v>60323660.19872721</v>
      </c>
      <c r="G8257" s="6">
        <v>105382933.16024996</v>
      </c>
      <c r="H8257" s="6">
        <f>NPV(Supuestos!$B$22,C8257:G8257)+B8257</f>
        <v>74245815.54213277</v>
      </c>
      <c r="I8257" s="2">
        <f>IFERROR(IRR(B8257:G8257),"")</f>
        <v>0.29580691854950414</v>
      </c>
      <c r="J8257" s="2">
        <f>IFERROR(MIRR(B8257:G8257,Supuestos!$B$22,Supuestos!$B$22),"")</f>
        <v>0.2227393931897197</v>
      </c>
      <c r="K8257" s="6">
        <v>8008.875307264844</v>
      </c>
      <c r="L8257" s="6">
        <v>43213.05982583039</v>
      </c>
      <c r="M8257" s="6">
        <v>149285802.8849199</v>
      </c>
      <c r="N8257" s="6">
        <v>3396.0816245215633</v>
      </c>
      <c r="O8257" s="6">
        <v>112247122.86617637</v>
      </c>
    </row>
    <row r="8258">
      <c r="A8258">
        <v>8254</v>
      </c>
      <c r="B8258" s="6">
        <v>-178548394.59409288</v>
      </c>
      <c r="C8258" s="6">
        <v>64429138.96850387</v>
      </c>
      <c r="D8258" s="6">
        <v>55261436.38635878</v>
      </c>
      <c r="E8258" s="6">
        <v>82966916.33548117</v>
      </c>
      <c r="F8258" s="6">
        <v>64524068.557398595</v>
      </c>
      <c r="G8258" s="6">
        <v>103408055.92404427</v>
      </c>
      <c r="H8258" s="6">
        <f>NPV(Supuestos!$B$22,C8258:G8258)+B8258</f>
        <v>68400912.46209943</v>
      </c>
      <c r="I8258" s="2">
        <f>IFERROR(IRR(B8258:G8258),"")</f>
        <v>0.27791522705387295</v>
      </c>
      <c r="J8258" s="2">
        <f>IFERROR(MIRR(B8258:G8258,Supuestos!$B$22,Supuestos!$B$22),"")</f>
        <v>0.21639667345533664</v>
      </c>
      <c r="K8258" s="6">
        <v>7825.352189886308</v>
      </c>
      <c r="L8258" s="6">
        <v>43550.13668307445</v>
      </c>
      <c r="M8258" s="6">
        <v>151284781.9970733</v>
      </c>
      <c r="N8258" s="6">
        <v>3409.3677274261913</v>
      </c>
      <c r="O8258" s="6">
        <v>108607356.73209889</v>
      </c>
    </row>
    <row r="8259">
      <c r="A8259">
        <v>8255</v>
      </c>
      <c r="B8259" s="6">
        <v>-167498180.22641623</v>
      </c>
      <c r="C8259" s="6">
        <v>74204734.24018031</v>
      </c>
      <c r="D8259" s="6">
        <v>80306041.8497532</v>
      </c>
      <c r="E8259" s="6">
        <v>73234026.34846903</v>
      </c>
      <c r="F8259" s="6">
        <v>73685421.367258</v>
      </c>
      <c r="G8259" s="6">
        <v>148947702.6780038</v>
      </c>
      <c r="H8259" s="6">
        <f>NPV(Supuestos!$B$22,C8259:G8259)+B8259</f>
        <v>129803919.3800624</v>
      </c>
      <c r="I8259" s="2">
        <f>IFERROR(IRR(B8259:G8259),"")</f>
        <v>0.4001363258025302</v>
      </c>
      <c r="J8259" s="2">
        <f>IFERROR(MIRR(B8259:G8259,Supuestos!$B$22,Supuestos!$B$22),"")</f>
        <v>0.2786227517696218</v>
      </c>
      <c r="K8259" s="6">
        <v>8497.014985985508</v>
      </c>
      <c r="L8259" s="6">
        <v>42951.20940683421</v>
      </c>
      <c r="M8259" s="6">
        <v>138301614.62673047</v>
      </c>
      <c r="N8259" s="6">
        <v>3460.0272265573344</v>
      </c>
      <c r="O8259" s="6">
        <v>108135562.19483739</v>
      </c>
    </row>
    <row r="8260">
      <c r="A8260">
        <v>8256</v>
      </c>
      <c r="B8260" s="6">
        <v>-187579521.99828815</v>
      </c>
      <c r="C8260" s="6">
        <v>52782337.937777154</v>
      </c>
      <c r="D8260" s="6">
        <v>57843578.15757245</v>
      </c>
      <c r="E8260" s="6">
        <v>45878348.59798578</v>
      </c>
      <c r="F8260" s="6">
        <v>63186180.07382003</v>
      </c>
      <c r="G8260" s="6">
        <v>82795363.54363564</v>
      </c>
      <c r="H8260" s="6">
        <f>NPV(Supuestos!$B$22,C8260:G8260)+B8260</f>
        <v>14608716.478084855</v>
      </c>
      <c r="I8260" s="2">
        <f>IFERROR(IRR(B8260:G8260),"")</f>
        <v>0.16982083213004737</v>
      </c>
      <c r="J8260" s="2">
        <f>IFERROR(MIRR(B8260:G8260,Supuestos!$B$22,Supuestos!$B$22),"")</f>
        <v>0.15722802905015154</v>
      </c>
      <c r="K8260" s="6">
        <v>8314.552766317112</v>
      </c>
      <c r="L8260" s="6">
        <v>36122.03548132283</v>
      </c>
      <c r="M8260" s="6">
        <v>163552436.39538914</v>
      </c>
      <c r="N8260" s="6">
        <v>3349.61126903072</v>
      </c>
      <c r="O8260" s="6">
        <v>117066523.00346486</v>
      </c>
    </row>
    <row r="8261">
      <c r="A8261">
        <v>8257</v>
      </c>
      <c r="B8261" s="6">
        <v>-164153301.90459618</v>
      </c>
      <c r="C8261" s="6">
        <v>64072202.69295229</v>
      </c>
      <c r="D8261" s="6">
        <v>66518990.338226974</v>
      </c>
      <c r="E8261" s="6">
        <v>55266858.18204649</v>
      </c>
      <c r="F8261" s="6">
        <v>62073518.19818266</v>
      </c>
      <c r="G8261" s="6">
        <v>97424216.48177323</v>
      </c>
      <c r="H8261" s="6">
        <f>NPV(Supuestos!$B$22,C8261:G8261)+B8261</f>
        <v>67889733.88548544</v>
      </c>
      <c r="I8261" s="2">
        <f>IFERROR(IRR(B8261:G8261),"")</f>
        <v>0.2927568312300385</v>
      </c>
      <c r="J8261" s="2">
        <f>IFERROR(MIRR(B8261:G8261,Supuestos!$B$22,Supuestos!$B$22),"")</f>
        <v>0.2217114228358601</v>
      </c>
      <c r="K8261" s="6">
        <v>8746.879702709088</v>
      </c>
      <c r="L8261" s="6">
        <v>35793.39189843277</v>
      </c>
      <c r="M8261" s="6">
        <v>139106862.4575951</v>
      </c>
      <c r="N8261" s="6">
        <v>3441.358028383305</v>
      </c>
      <c r="O8261" s="6">
        <v>112113126.63226156</v>
      </c>
    </row>
    <row r="8262">
      <c r="A8262">
        <v>8258</v>
      </c>
      <c r="B8262" s="6">
        <v>-159543007.3202287</v>
      </c>
      <c r="C8262" s="6">
        <v>45616088.55381988</v>
      </c>
      <c r="D8262" s="6">
        <v>48785428.47264744</v>
      </c>
      <c r="E8262" s="6">
        <v>51216657.67255059</v>
      </c>
      <c r="F8262" s="6">
        <v>52112037.52109933</v>
      </c>
      <c r="G8262" s="6">
        <v>102659752.70974743</v>
      </c>
      <c r="H8262" s="6">
        <f>NPV(Supuestos!$B$22,C8262:G8262)+B8262</f>
        <v>36752461.88072227</v>
      </c>
      <c r="I8262" s="2">
        <f>IFERROR(IRR(B8262:G8262),"")</f>
        <v>0.2208734413547633</v>
      </c>
      <c r="J8262" s="2">
        <f>IFERROR(MIRR(B8262:G8262,Supuestos!$B$22,Supuestos!$B$22),"")</f>
        <v>0.18825965462850225</v>
      </c>
      <c r="K8262" s="6">
        <v>7926.726971168121</v>
      </c>
      <c r="L8262" s="6">
        <v>38750.45194620935</v>
      </c>
      <c r="M8262" s="6">
        <v>134969867.11327094</v>
      </c>
      <c r="N8262" s="6">
        <v>3256.9211191808186</v>
      </c>
      <c r="O8262" s="6">
        <v>116230407.7806056</v>
      </c>
    </row>
    <row r="8263">
      <c r="A8263">
        <v>8259</v>
      </c>
      <c r="B8263" s="6">
        <v>-177149149.1928721</v>
      </c>
      <c r="C8263" s="6">
        <v>61241670.97533019</v>
      </c>
      <c r="D8263" s="6">
        <v>71646424.49187358</v>
      </c>
      <c r="E8263" s="6">
        <v>63952161.83835128</v>
      </c>
      <c r="F8263" s="6">
        <v>55928879.60750721</v>
      </c>
      <c r="G8263" s="6">
        <v>121493292.36065666</v>
      </c>
      <c r="H8263" s="6">
        <f>NPV(Supuestos!$B$22,C8263:G8263)+B8263</f>
        <v>71081295.1715475</v>
      </c>
      <c r="I8263" s="2">
        <f>IFERROR(IRR(B8263:G8263),"")</f>
        <v>0.2829450167647762</v>
      </c>
      <c r="J8263" s="2">
        <f>IFERROR(MIRR(B8263:G8263,Supuestos!$B$22,Supuestos!$B$22),"")</f>
        <v>0.21957368831254542</v>
      </c>
      <c r="K8263" s="6">
        <v>8169.0336018782655</v>
      </c>
      <c r="L8263" s="6">
        <v>41176.88053510124</v>
      </c>
      <c r="M8263" s="6">
        <v>150239123.53593057</v>
      </c>
      <c r="N8263" s="6">
        <v>3435.0910323361554</v>
      </c>
      <c r="O8263" s="6">
        <v>108052939.24431561</v>
      </c>
    </row>
    <row r="8264">
      <c r="A8264">
        <v>8260</v>
      </c>
      <c r="B8264" s="6">
        <v>-168690105.8663176</v>
      </c>
      <c r="C8264" s="6">
        <v>48581743.33628904</v>
      </c>
      <c r="D8264" s="6">
        <v>35909190.3939271</v>
      </c>
      <c r="E8264" s="6">
        <v>53997156.64600907</v>
      </c>
      <c r="F8264" s="6">
        <v>37194638.818811685</v>
      </c>
      <c r="G8264" s="6">
        <v>82128747.31896828</v>
      </c>
      <c r="H8264" s="6">
        <f>NPV(Supuestos!$B$22,C8264:G8264)+B8264</f>
        <v>2680267.0066228285</v>
      </c>
      <c r="I8264" s="2">
        <f>IFERROR(IRR(B8264:G8264),"")</f>
        <v>0.1460839497063395</v>
      </c>
      <c r="J8264" s="2">
        <f>IFERROR(MIRR(B8264:G8264,Supuestos!$B$22,Supuestos!$B$22),"")</f>
        <v>0.1435998178603881</v>
      </c>
      <c r="K8264" s="6">
        <v>7745.301207163154</v>
      </c>
      <c r="L8264" s="6">
        <v>38266.722575323736</v>
      </c>
      <c r="M8264" s="6">
        <v>144979122.461771</v>
      </c>
      <c r="N8264" s="6">
        <v>3448.296462930739</v>
      </c>
      <c r="O8264" s="6">
        <v>113406984.27602758</v>
      </c>
    </row>
    <row r="8265">
      <c r="A8265">
        <v>8261</v>
      </c>
      <c r="B8265" s="6">
        <v>-163992955.64723378</v>
      </c>
      <c r="C8265" s="6">
        <v>61712003.50173413</v>
      </c>
      <c r="D8265" s="6">
        <v>59587275.00612773</v>
      </c>
      <c r="E8265" s="6">
        <v>57936178.66348183</v>
      </c>
      <c r="F8265" s="6">
        <v>61052105.63801256</v>
      </c>
      <c r="G8265" s="6">
        <v>110296788.1107257</v>
      </c>
      <c r="H8265" s="6">
        <f>NPV(Supuestos!$B$22,C8265:G8265)+B8265</f>
        <v>68528567.50491619</v>
      </c>
      <c r="I8265" s="2">
        <f>IFERROR(IRR(B8265:G8265),"")</f>
        <v>0.2887333542208672</v>
      </c>
      <c r="J8265" s="2">
        <f>IFERROR(MIRR(B8265:G8265,Supuestos!$B$22,Supuestos!$B$22),"")</f>
        <v>0.22245377084018503</v>
      </c>
      <c r="K8265" s="6">
        <v>8692.770218976018</v>
      </c>
      <c r="L8265" s="6">
        <v>33501.6512055023</v>
      </c>
      <c r="M8265" s="6">
        <v>140695183.1763768</v>
      </c>
      <c r="N8265" s="6">
        <v>3311.2095140852034</v>
      </c>
      <c r="O8265" s="6">
        <v>106028208.2841747</v>
      </c>
    </row>
    <row r="8266">
      <c r="A8266">
        <v>8262</v>
      </c>
      <c r="B8266" s="6">
        <v>-162409359.2102409</v>
      </c>
      <c r="C8266" s="6">
        <v>61283731.50211348</v>
      </c>
      <c r="D8266" s="6">
        <v>65300139.03953743</v>
      </c>
      <c r="E8266" s="6">
        <v>65165112.76819039</v>
      </c>
      <c r="F8266" s="6">
        <v>66440340.37792833</v>
      </c>
      <c r="G8266" s="6">
        <v>96557172.56993559</v>
      </c>
      <c r="H8266" s="6">
        <f>NPV(Supuestos!$B$22,C8266:G8266)+B8266</f>
        <v>75066016.47782111</v>
      </c>
      <c r="I8266" s="2">
        <f>IFERROR(IRR(B8266:G8266),"")</f>
        <v>0.30693198089586937</v>
      </c>
      <c r="J8266" s="2">
        <f>IFERROR(MIRR(B8266:G8266,Supuestos!$B$22,Supuestos!$B$22),"")</f>
        <v>0.2300035289302782</v>
      </c>
      <c r="K8266" s="6">
        <v>8145.418939787119</v>
      </c>
      <c r="L8266" s="6">
        <v>40376.59212688417</v>
      </c>
      <c r="M8266" s="6">
        <v>136098618.55149037</v>
      </c>
      <c r="N8266" s="6">
        <v>3533.6594149159887</v>
      </c>
      <c r="O8266" s="6">
        <v>107977562.71845746</v>
      </c>
    </row>
    <row r="8267">
      <c r="A8267">
        <v>8263</v>
      </c>
      <c r="B8267" s="6">
        <v>-168020847.2360654</v>
      </c>
      <c r="C8267" s="6">
        <v>52328063.92469202</v>
      </c>
      <c r="D8267" s="6">
        <v>54207350.11419359</v>
      </c>
      <c r="E8267" s="6">
        <v>30825573.4495322</v>
      </c>
      <c r="F8267" s="6">
        <v>51208467.66422037</v>
      </c>
      <c r="G8267" s="6">
        <v>78556804.47653615</v>
      </c>
      <c r="H8267" s="6">
        <f>NPV(Supuestos!$B$22,C8267:G8267)+B8267</f>
        <v>11517609.346198551</v>
      </c>
      <c r="I8267" s="2">
        <f>IFERROR(IRR(B8267:G8267),"")</f>
        <v>0.16680448406783915</v>
      </c>
      <c r="J8267" s="2">
        <f>IFERROR(MIRR(B8267:G8267,Supuestos!$B$22,Supuestos!$B$22),"")</f>
        <v>0.15521738164751553</v>
      </c>
      <c r="K8267" s="6">
        <v>7751.837458128803</v>
      </c>
      <c r="L8267" s="6">
        <v>36802.078303307804</v>
      </c>
      <c r="M8267" s="6">
        <v>145198148.90577972</v>
      </c>
      <c r="N8267" s="6">
        <v>3350.494494071851</v>
      </c>
      <c r="O8267" s="6">
        <v>111713322.49086122</v>
      </c>
    </row>
    <row r="8268">
      <c r="A8268">
        <v>8264</v>
      </c>
      <c r="B8268" s="6">
        <v>-166684476.8793823</v>
      </c>
      <c r="C8268" s="6">
        <v>51447296.74973196</v>
      </c>
      <c r="D8268" s="6">
        <v>53757643.52746773</v>
      </c>
      <c r="E8268" s="6">
        <v>68583437.50718075</v>
      </c>
      <c r="F8268" s="6">
        <v>64431688.81686</v>
      </c>
      <c r="G8268" s="6">
        <v>124135668.87691236</v>
      </c>
      <c r="H8268" s="6">
        <f>NPV(Supuestos!$B$22,C8268:G8268)+B8268</f>
        <v>68722267.42798756</v>
      </c>
      <c r="I8268" s="2">
        <f>IFERROR(IRR(B8268:G8268),"")</f>
        <v>0.27775542242432943</v>
      </c>
      <c r="J8268" s="2">
        <f>IFERROR(MIRR(B8268:G8268,Supuestos!$B$22,Supuestos!$B$22),"")</f>
        <v>0.22148911232114243</v>
      </c>
      <c r="K8268" s="6">
        <v>8357.87531733136</v>
      </c>
      <c r="L8268" s="6">
        <v>40000.302741745225</v>
      </c>
      <c r="M8268" s="6">
        <v>139939073.44170117</v>
      </c>
      <c r="N8268" s="6">
        <v>3527.9449719314775</v>
      </c>
      <c r="O8268" s="6">
        <v>110387892.0863864</v>
      </c>
    </row>
    <row r="8269">
      <c r="A8269">
        <v>8265</v>
      </c>
      <c r="B8269" s="6">
        <v>-156096572.35983044</v>
      </c>
      <c r="C8269" s="6">
        <v>58469885.78060834</v>
      </c>
      <c r="D8269" s="6">
        <v>54431031.84428935</v>
      </c>
      <c r="E8269" s="6">
        <v>43075064.40467264</v>
      </c>
      <c r="F8269" s="6">
        <v>58081556.94569812</v>
      </c>
      <c r="G8269" s="6">
        <v>98780902.66994953</v>
      </c>
      <c r="H8269" s="6">
        <f>NPV(Supuestos!$B$22,C8269:G8269)+B8269</f>
        <v>51842804.03941608</v>
      </c>
      <c r="I8269" s="2">
        <f>IFERROR(IRR(B8269:G8269),"")</f>
        <v>0.2608117965222257</v>
      </c>
      <c r="J8269" s="2">
        <f>IFERROR(MIRR(B8269:G8269,Supuestos!$B$22,Supuestos!$B$22),"")</f>
        <v>0.20729534310207276</v>
      </c>
      <c r="K8269" s="6">
        <v>8075.820550772003</v>
      </c>
      <c r="L8269" s="6">
        <v>37786.85128883735</v>
      </c>
      <c r="M8269" s="6">
        <v>131683785.94484177</v>
      </c>
      <c r="N8269" s="6">
        <v>3245.046531626334</v>
      </c>
      <c r="O8269" s="6">
        <v>111999444.77609819</v>
      </c>
    </row>
    <row r="8270">
      <c r="A8270">
        <v>8266</v>
      </c>
      <c r="B8270" s="6">
        <v>-155259020.3448463</v>
      </c>
      <c r="C8270" s="6">
        <v>42209587.86772622</v>
      </c>
      <c r="D8270" s="6">
        <v>43113466.95435709</v>
      </c>
      <c r="E8270" s="6">
        <v>34084635.29929969</v>
      </c>
      <c r="F8270" s="6">
        <v>48409028.51305373</v>
      </c>
      <c r="G8270" s="6">
        <v>84014616.91950713</v>
      </c>
      <c r="H8270" s="6">
        <f>NPV(Supuestos!$B$22,C8270:G8270)+B8270</f>
        <v>10244095.1588213</v>
      </c>
      <c r="I8270" s="2">
        <f>IFERROR(IRR(B8270:G8270),"")</f>
        <v>0.1643103333070337</v>
      </c>
      <c r="J8270" s="2">
        <f>IFERROR(MIRR(B8270:G8270,Supuestos!$B$22,Supuestos!$B$22),"")</f>
        <v>0.15466158617250025</v>
      </c>
      <c r="K8270" s="6">
        <v>7685.217143767515</v>
      </c>
      <c r="L8270" s="6">
        <v>38860.62862704694</v>
      </c>
      <c r="M8270" s="6">
        <v>131366830.7974732</v>
      </c>
      <c r="N8270" s="6">
        <v>3524.3172737148902</v>
      </c>
      <c r="O8270" s="6">
        <v>109238720.00857766</v>
      </c>
    </row>
    <row r="8271">
      <c r="A8271">
        <v>8267</v>
      </c>
      <c r="B8271" s="6">
        <v>-165373073.50177604</v>
      </c>
      <c r="C8271" s="6">
        <v>41467455.85869141</v>
      </c>
      <c r="D8271" s="6">
        <v>41726889.699852146</v>
      </c>
      <c r="E8271" s="6">
        <v>45127612.64810912</v>
      </c>
      <c r="F8271" s="6">
        <v>53032358.28865223</v>
      </c>
      <c r="G8271" s="6">
        <v>90167378.15451162</v>
      </c>
      <c r="H8271" s="6">
        <f>NPV(Supuestos!$B$22,C8271:G8271)+B8271</f>
        <v>11798751.76362285</v>
      </c>
      <c r="I8271" s="2">
        <f>IFERROR(IRR(B8271:G8271),"")</f>
        <v>0.16571773779765211</v>
      </c>
      <c r="J8271" s="2">
        <f>IFERROR(MIRR(B8271:G8271,Supuestos!$B$22,Supuestos!$B$22),"")</f>
        <v>0.15582164610057125</v>
      </c>
      <c r="K8271" s="6">
        <v>8495.042207089478</v>
      </c>
      <c r="L8271" s="6">
        <v>33636.663782064505</v>
      </c>
      <c r="M8271" s="6">
        <v>142513483.21903077</v>
      </c>
      <c r="N8271" s="6">
        <v>3392.0031553755202</v>
      </c>
      <c r="O8271" s="6">
        <v>112914623.21484888</v>
      </c>
    </row>
    <row r="8272">
      <c r="A8272">
        <v>8268</v>
      </c>
      <c r="B8272" s="6">
        <v>-152305891.8100685</v>
      </c>
      <c r="C8272" s="6">
        <v>43026068.493413135</v>
      </c>
      <c r="D8272" s="6">
        <v>48585793.21699835</v>
      </c>
      <c r="E8272" s="6">
        <v>43269648.26105276</v>
      </c>
      <c r="F8272" s="6">
        <v>52989208.52407013</v>
      </c>
      <c r="G8272" s="6">
        <v>96406489.49287337</v>
      </c>
      <c r="H8272" s="6">
        <f>NPV(Supuestos!$B$22,C8272:G8272)+B8272</f>
        <v>33471618.81686464</v>
      </c>
      <c r="I8272" s="2">
        <f>IFERROR(IRR(B8272:G8272),"")</f>
        <v>0.21734118989827653</v>
      </c>
      <c r="J8272" s="2">
        <f>IFERROR(MIRR(B8272:G8272,Supuestos!$B$22,Supuestos!$B$22),"")</f>
        <v>0.1862060599568247</v>
      </c>
      <c r="K8272" s="6">
        <v>7340.891419998711</v>
      </c>
      <c r="L8272" s="6">
        <v>42127.24668053566</v>
      </c>
      <c r="M8272" s="6">
        <v>127565768.31364343</v>
      </c>
      <c r="N8272" s="6">
        <v>3325.9844230487943</v>
      </c>
      <c r="O8272" s="6">
        <v>108122155.00814702</v>
      </c>
    </row>
    <row r="8273">
      <c r="A8273">
        <v>8269</v>
      </c>
      <c r="B8273" s="6">
        <v>-189673571.82856044</v>
      </c>
      <c r="C8273" s="6">
        <v>56097821.38400178</v>
      </c>
      <c r="D8273" s="6">
        <v>47338119.45217998</v>
      </c>
      <c r="E8273" s="6">
        <v>61887998.08674538</v>
      </c>
      <c r="F8273" s="6">
        <v>42758293.286608666</v>
      </c>
      <c r="G8273" s="6">
        <v>103304439.7546812</v>
      </c>
      <c r="H8273" s="6">
        <f>NPV(Supuestos!$B$22,C8273:G8273)+B8273</f>
        <v>16702256.148021579</v>
      </c>
      <c r="I8273" s="2">
        <f>IFERROR(IRR(B8273:G8273),"")</f>
        <v>0.17301000778071324</v>
      </c>
      <c r="J8273" s="2">
        <f>IFERROR(MIRR(B8273:G8273,Supuestos!$B$22,Supuestos!$B$22),"")</f>
        <v>0.15940522311403127</v>
      </c>
      <c r="K8273" s="6">
        <v>8091.781818676478</v>
      </c>
      <c r="L8273" s="6">
        <v>37755.170523170076</v>
      </c>
      <c r="M8273" s="6">
        <v>165233043.63652703</v>
      </c>
      <c r="N8273" s="6">
        <v>3420.1528665299215</v>
      </c>
      <c r="O8273" s="6">
        <v>113192002.87922686</v>
      </c>
    </row>
    <row r="8274">
      <c r="A8274">
        <v>8270</v>
      </c>
      <c r="B8274" s="6">
        <v>-159744684.32924265</v>
      </c>
      <c r="C8274" s="6">
        <v>51210880.9314567</v>
      </c>
      <c r="D8274" s="6">
        <v>55032449.58676444</v>
      </c>
      <c r="E8274" s="6">
        <v>52696357.0265274</v>
      </c>
      <c r="F8274" s="6">
        <v>53982168.266500086</v>
      </c>
      <c r="G8274" s="6">
        <v>108430959.37490499</v>
      </c>
      <c r="H8274" s="6">
        <f>NPV(Supuestos!$B$22,C8274:G8274)+B8274</f>
        <v>51368783.725011446</v>
      </c>
      <c r="I8274" s="2">
        <f>IFERROR(IRR(B8274:G8274),"")</f>
        <v>0.25292526184095615</v>
      </c>
      <c r="J8274" s="2">
        <f>IFERROR(MIRR(B8274:G8274,Supuestos!$B$22,Supuestos!$B$22),"")</f>
        <v>0.205376600074604</v>
      </c>
      <c r="K8274" s="6">
        <v>7878.856470930214</v>
      </c>
      <c r="L8274" s="6">
        <v>38847.58114676017</v>
      </c>
      <c r="M8274" s="6">
        <v>135258723.0413916</v>
      </c>
      <c r="N8274" s="6">
        <v>3300.597925235828</v>
      </c>
      <c r="O8274" s="6">
        <v>108060831.31084561</v>
      </c>
    </row>
    <row r="8275">
      <c r="A8275">
        <v>8271</v>
      </c>
      <c r="B8275" s="6">
        <v>-181324401.4577063</v>
      </c>
      <c r="C8275" s="6">
        <v>34517955.83967039</v>
      </c>
      <c r="D8275" s="6">
        <v>33974936.90317036</v>
      </c>
      <c r="E8275" s="6">
        <v>32395648.742567617</v>
      </c>
      <c r="F8275" s="6">
        <v>37241450.48798961</v>
      </c>
      <c r="G8275" s="6">
        <v>76566923.38618198</v>
      </c>
      <c r="H8275" s="6">
        <f>NPV(Supuestos!$B$22,C8275:G8275)+B8275</f>
        <v>-41220352.87966215</v>
      </c>
      <c r="I8275" s="2">
        <f>IFERROR(IRR(B8275:G8275),"")</f>
        <v>0.05172187833415138</v>
      </c>
      <c r="J8275" s="2">
        <f>IFERROR(MIRR(B8275:G8275,Supuestos!$B$22,Supuestos!$B$22),"")</f>
        <v>0.08268903354955381</v>
      </c>
      <c r="K8275" s="6">
        <v>7295.9913352474005</v>
      </c>
      <c r="L8275" s="6">
        <v>37099.73552801145</v>
      </c>
      <c r="M8275" s="6">
        <v>159670053.54151896</v>
      </c>
      <c r="N8275" s="6">
        <v>3315.2175530170402</v>
      </c>
      <c r="O8275" s="6">
        <v>108845740.4823819</v>
      </c>
    </row>
    <row r="8276">
      <c r="A8276">
        <v>8272</v>
      </c>
      <c r="B8276" s="6">
        <v>-165608481.92467248</v>
      </c>
      <c r="C8276" s="6">
        <v>44237276.322888955</v>
      </c>
      <c r="D8276" s="6">
        <v>49100302.52518259</v>
      </c>
      <c r="E8276" s="6">
        <v>64471490.924153164</v>
      </c>
      <c r="F8276" s="6">
        <v>47112581.88619816</v>
      </c>
      <c r="G8276" s="6">
        <v>97939431.98258747</v>
      </c>
      <c r="H8276" s="6">
        <f>NPV(Supuestos!$B$22,C8276:G8276)+B8276</f>
        <v>33254757.368576664</v>
      </c>
      <c r="I8276" s="2">
        <f>IFERROR(IRR(B8276:G8276),"")</f>
        <v>0.21153246044283455</v>
      </c>
      <c r="J8276" s="2">
        <f>IFERROR(MIRR(B8276:G8276,Supuestos!$B$22,Supuestos!$B$22),"")</f>
        <v>0.18249479555827564</v>
      </c>
      <c r="K8276" s="6">
        <v>7485.905301713982</v>
      </c>
      <c r="L8276" s="6">
        <v>41145.52296457862</v>
      </c>
      <c r="M8276" s="6">
        <v>140967562.84448582</v>
      </c>
      <c r="N8276" s="6">
        <v>3378.259933181107</v>
      </c>
      <c r="O8276" s="6">
        <v>108177668.49426271</v>
      </c>
    </row>
    <row r="8277">
      <c r="A8277">
        <v>8273</v>
      </c>
      <c r="B8277" s="6">
        <v>-163837786.8898782</v>
      </c>
      <c r="C8277" s="6">
        <v>60686369.98569031</v>
      </c>
      <c r="D8277" s="6">
        <v>62365643.059106246</v>
      </c>
      <c r="E8277" s="6">
        <v>44454948.607247606</v>
      </c>
      <c r="F8277" s="6">
        <v>63922650.48889069</v>
      </c>
      <c r="G8277" s="6">
        <v>99127932.72164491</v>
      </c>
      <c r="H8277" s="6">
        <f>NPV(Supuestos!$B$22,C8277:G8277)+B8277</f>
        <v>56721314.93266462</v>
      </c>
      <c r="I8277" s="2">
        <f>IFERROR(IRR(B8277:G8277),"")</f>
        <v>0.2668089286222752</v>
      </c>
      <c r="J8277" s="2">
        <f>IFERROR(MIRR(B8277:G8277,Supuestos!$B$22,Supuestos!$B$22),"")</f>
        <v>0.20983747752755066</v>
      </c>
      <c r="K8277" s="6">
        <v>8496.314511885173</v>
      </c>
      <c r="L8277" s="6">
        <v>33175.42397704383</v>
      </c>
      <c r="M8277" s="6">
        <v>141288279.99595016</v>
      </c>
      <c r="N8277" s="6">
        <v>3197.015366423875</v>
      </c>
      <c r="O8277" s="6">
        <v>104782844.70463113</v>
      </c>
    </row>
    <row r="8278">
      <c r="A8278">
        <v>8274</v>
      </c>
      <c r="B8278" s="6">
        <v>-165097235.97980362</v>
      </c>
      <c r="C8278" s="6">
        <v>78210186.08076131</v>
      </c>
      <c r="D8278" s="6">
        <v>54900563.62522762</v>
      </c>
      <c r="E8278" s="6">
        <v>64402890.542981476</v>
      </c>
      <c r="F8278" s="6">
        <v>60288824.44535126</v>
      </c>
      <c r="G8278" s="6">
        <v>113171250.35652545</v>
      </c>
      <c r="H8278" s="6">
        <f>NPV(Supuestos!$B$22,C8278:G8278)+B8278</f>
        <v>83695933.1302732</v>
      </c>
      <c r="I8278" s="2">
        <f>IFERROR(IRR(B8278:G8278),"")</f>
        <v>0.325496820876846</v>
      </c>
      <c r="J8278" s="2">
        <f>IFERROR(MIRR(B8278:G8278,Supuestos!$B$22,Supuestos!$B$22),"")</f>
        <v>0.23744122771335752</v>
      </c>
      <c r="K8278" s="6">
        <v>8889.478411395583</v>
      </c>
      <c r="L8278" s="6">
        <v>34234.18897815342</v>
      </c>
      <c r="M8278" s="6">
        <v>140751309.2715691</v>
      </c>
      <c r="N8278" s="6">
        <v>3136.8761690023043</v>
      </c>
      <c r="O8278" s="6">
        <v>113167379.33722784</v>
      </c>
    </row>
    <row r="8279">
      <c r="A8279">
        <v>8275</v>
      </c>
      <c r="B8279" s="6">
        <v>-170932994.56975085</v>
      </c>
      <c r="C8279" s="6">
        <v>50812337.43991335</v>
      </c>
      <c r="D8279" s="6">
        <v>36790589.46040715</v>
      </c>
      <c r="E8279" s="6">
        <v>50556320.69095275</v>
      </c>
      <c r="F8279" s="6">
        <v>39127473.98162383</v>
      </c>
      <c r="G8279" s="6">
        <v>76759007.01399168</v>
      </c>
      <c r="H8279" s="6">
        <f>NPV(Supuestos!$B$22,C8279:G8279)+B8279</f>
        <v>-894699.7735555619</v>
      </c>
      <c r="I8279" s="2">
        <f>IFERROR(IRR(B8279:G8279),"")</f>
        <v>0.1379504946564215</v>
      </c>
      <c r="J8279" s="2">
        <f>IFERROR(MIRR(B8279:G8279,Supuestos!$B$22,Supuestos!$B$22),"")</f>
        <v>0.13880409285966055</v>
      </c>
      <c r="K8279" s="6">
        <v>8077.298381733577</v>
      </c>
      <c r="L8279" s="6">
        <v>35496.37467605743</v>
      </c>
      <c r="M8279" s="6">
        <v>147995809.79148465</v>
      </c>
      <c r="N8279" s="6">
        <v>3396.759195253253</v>
      </c>
      <c r="O8279" s="6">
        <v>113225632.48292558</v>
      </c>
    </row>
    <row r="8280">
      <c r="A8280">
        <v>8276</v>
      </c>
      <c r="B8280" s="6">
        <v>-163120666.47270262</v>
      </c>
      <c r="C8280" s="6">
        <v>22255197.537189003</v>
      </c>
      <c r="D8280" s="6">
        <v>46414465.09401922</v>
      </c>
      <c r="E8280" s="6">
        <v>30629619.244453322</v>
      </c>
      <c r="F8280" s="6">
        <v>41162483.35109426</v>
      </c>
      <c r="G8280" s="6">
        <v>88178230.46642998</v>
      </c>
      <c r="H8280" s="6">
        <f>NPV(Supuestos!$B$22,C8280:G8280)+B8280</f>
        <v>-17041514.743896827</v>
      </c>
      <c r="I8280" s="2">
        <f>IFERROR(IRR(B8280:G8280),"")</f>
        <v>0.10270401045938747</v>
      </c>
      <c r="J8280" s="2">
        <f>IFERROR(MIRR(B8280:G8280,Supuestos!$B$22,Supuestos!$B$22),"")</f>
        <v>0.11511768004655654</v>
      </c>
      <c r="K8280" s="6">
        <v>7952.223290197129</v>
      </c>
      <c r="L8280" s="6">
        <v>33866.58846403995</v>
      </c>
      <c r="M8280" s="6">
        <v>141575492.58924183</v>
      </c>
      <c r="N8280" s="6">
        <v>3395.785505635043</v>
      </c>
      <c r="O8280" s="6">
        <v>110031329.86189748</v>
      </c>
    </row>
    <row r="8281">
      <c r="A8281">
        <v>8277</v>
      </c>
      <c r="B8281" s="6">
        <v>-175895295.75803357</v>
      </c>
      <c r="C8281" s="6">
        <v>73502318.89369352</v>
      </c>
      <c r="D8281" s="6">
        <v>71957401.99036077</v>
      </c>
      <c r="E8281" s="6">
        <v>77510611.24659653</v>
      </c>
      <c r="F8281" s="6">
        <v>60703390.994270906</v>
      </c>
      <c r="G8281" s="6">
        <v>113076850.81983659</v>
      </c>
      <c r="H8281" s="6">
        <f>NPV(Supuestos!$B$22,C8281:G8281)+B8281</f>
        <v>90936615.18680626</v>
      </c>
      <c r="I8281" s="2">
        <f>IFERROR(IRR(B8281:G8281),"")</f>
        <v>0.3287195025440435</v>
      </c>
      <c r="J8281" s="2">
        <f>IFERROR(MIRR(B8281:G8281,Supuestos!$B$22,Supuestos!$B$22),"")</f>
        <v>0.23908631283244786</v>
      </c>
      <c r="K8281" s="6">
        <v>7996.381809005812</v>
      </c>
      <c r="L8281" s="6">
        <v>42814.038284051516</v>
      </c>
      <c r="M8281" s="6">
        <v>148506704.00566015</v>
      </c>
      <c r="N8281" s="6">
        <v>3261.68637846907</v>
      </c>
      <c r="O8281" s="6">
        <v>114142868.19188397</v>
      </c>
    </row>
    <row r="8282">
      <c r="A8282">
        <v>8278</v>
      </c>
      <c r="B8282" s="6">
        <v>-168316977.38887358</v>
      </c>
      <c r="C8282" s="6">
        <v>68881923.89343181</v>
      </c>
      <c r="D8282" s="6">
        <v>56353458.53834106</v>
      </c>
      <c r="E8282" s="6">
        <v>78587601.96867725</v>
      </c>
      <c r="F8282" s="6">
        <v>60853497.063673876</v>
      </c>
      <c r="G8282" s="6">
        <v>114741407.13182095</v>
      </c>
      <c r="H8282" s="6">
        <f>NPV(Supuestos!$B$22,C8282:G8282)+B8282</f>
        <v>84135558.97547777</v>
      </c>
      <c r="I8282" s="2">
        <f>IFERROR(IRR(B8282:G8282),"")</f>
        <v>0.31719242848329754</v>
      </c>
      <c r="J8282" s="2">
        <f>IFERROR(MIRR(B8282:G8282,Supuestos!$B$22,Supuestos!$B$22),"")</f>
        <v>0.23627536233671198</v>
      </c>
      <c r="K8282" s="6">
        <v>8085.977628912823</v>
      </c>
      <c r="L8282" s="6">
        <v>41547.84487447461</v>
      </c>
      <c r="M8282" s="6">
        <v>141440581.8541102</v>
      </c>
      <c r="N8282" s="6">
        <v>3401.7551043691733</v>
      </c>
      <c r="O8282" s="6">
        <v>106005322.1593703</v>
      </c>
    </row>
    <row r="8283">
      <c r="A8283">
        <v>8279</v>
      </c>
      <c r="B8283" s="6">
        <v>-162659855.500065</v>
      </c>
      <c r="C8283" s="6">
        <v>38985656.86012459</v>
      </c>
      <c r="D8283" s="6">
        <v>54756727.837472335</v>
      </c>
      <c r="E8283" s="6">
        <v>60574351.19901727</v>
      </c>
      <c r="F8283" s="6">
        <v>50869020.00706443</v>
      </c>
      <c r="G8283" s="6">
        <v>87597643.01482502</v>
      </c>
      <c r="H8283" s="6">
        <f>NPV(Supuestos!$B$22,C8283:G8283)+B8283</f>
        <v>30171589.151064094</v>
      </c>
      <c r="I8283" s="2">
        <f>IFERROR(IRR(B8283:G8283),"")</f>
        <v>0.20658543261059617</v>
      </c>
      <c r="J8283" s="2">
        <f>IFERROR(MIRR(B8283:G8283,Supuestos!$B$22,Supuestos!$B$22),"")</f>
        <v>0.17946306615474938</v>
      </c>
      <c r="K8283" s="6">
        <v>8233.996602290312</v>
      </c>
      <c r="L8283" s="6">
        <v>35882.0619874657</v>
      </c>
      <c r="M8283" s="6">
        <v>139023633.38102797</v>
      </c>
      <c r="N8283" s="6">
        <v>3402.2312519450984</v>
      </c>
      <c r="O8283" s="6">
        <v>111667123.7438628</v>
      </c>
    </row>
    <row r="8284">
      <c r="A8284">
        <v>8280</v>
      </c>
      <c r="B8284" s="6">
        <v>-170889059.62452865</v>
      </c>
      <c r="C8284" s="6">
        <v>92545793.10160178</v>
      </c>
      <c r="D8284" s="6">
        <v>109098070.19988585</v>
      </c>
      <c r="E8284" s="6">
        <v>97128663.98966572</v>
      </c>
      <c r="F8284" s="6">
        <v>89318310.60895021</v>
      </c>
      <c r="G8284" s="6">
        <v>152111816.19400424</v>
      </c>
      <c r="H8284" s="6">
        <f>NPV(Supuestos!$B$22,C8284:G8284)+B8284</f>
        <v>191683685.60701007</v>
      </c>
      <c r="I8284" s="2">
        <f>IFERROR(IRR(B8284:G8284),"")</f>
        <v>0.5213540759712388</v>
      </c>
      <c r="J8284" s="2">
        <f>IFERROR(MIRR(B8284:G8284,Supuestos!$B$22,Supuestos!$B$22),"")</f>
        <v>0.3250767392451428</v>
      </c>
      <c r="K8284" s="6">
        <v>8777.692645335937</v>
      </c>
      <c r="L8284" s="6">
        <v>45787.92860056198</v>
      </c>
      <c r="M8284" s="6">
        <v>138736070.49474305</v>
      </c>
      <c r="N8284" s="6">
        <v>3434.190994128585</v>
      </c>
      <c r="O8284" s="6">
        <v>110091217.4779827</v>
      </c>
    </row>
    <row r="8285">
      <c r="A8285">
        <v>8281</v>
      </c>
      <c r="B8285" s="6">
        <v>-165665694.6449551</v>
      </c>
      <c r="C8285" s="6">
        <v>42942181.99591443</v>
      </c>
      <c r="D8285" s="6">
        <v>40719061.944238454</v>
      </c>
      <c r="E8285" s="6">
        <v>56508281.41822024</v>
      </c>
      <c r="F8285" s="6">
        <v>40753898.30587806</v>
      </c>
      <c r="G8285" s="6">
        <v>88245302.0495359</v>
      </c>
      <c r="H8285" s="6">
        <f>NPV(Supuestos!$B$22,C8285:G8285)+B8285</f>
        <v>11437786.470260628</v>
      </c>
      <c r="I8285" s="2">
        <f>IFERROR(IRR(B8285:G8285),"")</f>
        <v>0.16542016299198262</v>
      </c>
      <c r="J8285" s="2">
        <f>IFERROR(MIRR(B8285:G8285,Supuestos!$B$22,Supuestos!$B$22),"")</f>
        <v>0.15532388959326449</v>
      </c>
      <c r="K8285" s="6">
        <v>7445.752175092668</v>
      </c>
      <c r="L8285" s="6">
        <v>42285.73465163373</v>
      </c>
      <c r="M8285" s="6">
        <v>140477766.58433163</v>
      </c>
      <c r="N8285" s="6">
        <v>3428.0916346857944</v>
      </c>
      <c r="O8285" s="6">
        <v>113070286.7444843</v>
      </c>
    </row>
    <row r="8286">
      <c r="A8286">
        <v>8282</v>
      </c>
      <c r="B8286" s="6">
        <v>-164549402.456084</v>
      </c>
      <c r="C8286" s="6">
        <v>72304002.6933096</v>
      </c>
      <c r="D8286" s="6">
        <v>51912769.41006456</v>
      </c>
      <c r="E8286" s="6">
        <v>73368260.31349549</v>
      </c>
      <c r="F8286" s="6">
        <v>63127164.23903084</v>
      </c>
      <c r="G8286" s="6">
        <v>103463793.3925765</v>
      </c>
      <c r="H8286" s="6">
        <f>NPV(Supuestos!$B$22,C8286:G8286)+B8286</f>
        <v>79454038.68503341</v>
      </c>
      <c r="I8286" s="2">
        <f>IFERROR(IRR(B8286:G8286),"")</f>
        <v>0.3154428578740441</v>
      </c>
      <c r="J8286" s="2">
        <f>IFERROR(MIRR(B8286:G8286,Supuestos!$B$22,Supuestos!$B$22),"")</f>
        <v>0.2334591746197574</v>
      </c>
      <c r="K8286" s="6">
        <v>8298.652604507428</v>
      </c>
      <c r="L8286" s="6">
        <v>39007.30320108853</v>
      </c>
      <c r="M8286" s="6">
        <v>138652757.7917221</v>
      </c>
      <c r="N8286" s="6">
        <v>3435.981262164811</v>
      </c>
      <c r="O8286" s="6">
        <v>105944848.43879594</v>
      </c>
    </row>
    <row r="8287">
      <c r="A8287">
        <v>8283</v>
      </c>
      <c r="B8287" s="6">
        <v>-163261782.8118835</v>
      </c>
      <c r="C8287" s="6">
        <v>37859346.75217168</v>
      </c>
      <c r="D8287" s="6">
        <v>58769412.61314142</v>
      </c>
      <c r="E8287" s="6">
        <v>44853729.79349356</v>
      </c>
      <c r="F8287" s="6">
        <v>51386158.926466905</v>
      </c>
      <c r="G8287" s="6">
        <v>86484140.61527798</v>
      </c>
      <c r="H8287" s="6">
        <f>NPV(Supuestos!$B$22,C8287:G8287)+B8287</f>
        <v>20786198.98844469</v>
      </c>
      <c r="I8287" s="2">
        <f>IFERROR(IRR(B8287:G8287),"")</f>
        <v>0.1863849014647128</v>
      </c>
      <c r="J8287" s="2">
        <f>IFERROR(MIRR(B8287:G8287,Supuestos!$B$22,Supuestos!$B$22),"")</f>
        <v>0.16765395937508676</v>
      </c>
      <c r="K8287" s="6">
        <v>8143.151201568423</v>
      </c>
      <c r="L8287" s="6">
        <v>34820.30259652051</v>
      </c>
      <c r="M8287" s="6">
        <v>140578023.69765693</v>
      </c>
      <c r="N8287" s="6">
        <v>3256.2216845030584</v>
      </c>
      <c r="O8287" s="6">
        <v>114272815.95793255</v>
      </c>
    </row>
    <row r="8288">
      <c r="A8288">
        <v>8284</v>
      </c>
      <c r="B8288" s="6">
        <v>-153652022.11112037</v>
      </c>
      <c r="C8288" s="6">
        <v>44404924.48748039</v>
      </c>
      <c r="D8288" s="6">
        <v>26980772.420670174</v>
      </c>
      <c r="E8288" s="6">
        <v>46063140.93581955</v>
      </c>
      <c r="F8288" s="6">
        <v>28883905.189782012</v>
      </c>
      <c r="G8288" s="6">
        <v>68894767.11322169</v>
      </c>
      <c r="H8288" s="6">
        <f>NPV(Supuestos!$B$22,C8288:G8288)+B8288</f>
        <v>-9964823.841702938</v>
      </c>
      <c r="I8288" s="2">
        <f>IFERROR(IRR(B8288:G8288),"")</f>
        <v>0.114440293241244</v>
      </c>
      <c r="J8288" s="2">
        <f>IFERROR(MIRR(B8288:G8288,Supuestos!$B$22,Supuestos!$B$22),"")</f>
        <v>0.12481425249447287</v>
      </c>
      <c r="K8288" s="6">
        <v>7690.648472235569</v>
      </c>
      <c r="L8288" s="6">
        <v>38336.768333348635</v>
      </c>
      <c r="M8288" s="6">
        <v>130065253.40605505</v>
      </c>
      <c r="N8288" s="6">
        <v>3557.612519028286</v>
      </c>
      <c r="O8288" s="6">
        <v>113780291.1370737</v>
      </c>
    </row>
    <row r="8289">
      <c r="A8289">
        <v>8285</v>
      </c>
      <c r="B8289" s="6">
        <v>-171527421.09667856</v>
      </c>
      <c r="C8289" s="6">
        <v>81319175.58291787</v>
      </c>
      <c r="D8289" s="6">
        <v>80443784.48068862</v>
      </c>
      <c r="E8289" s="6">
        <v>76303870.6963874</v>
      </c>
      <c r="F8289" s="6">
        <v>74247392.25840351</v>
      </c>
      <c r="G8289" s="6">
        <v>125326870.38535523</v>
      </c>
      <c r="H8289" s="6">
        <f>NPV(Supuestos!$B$22,C8289:G8289)+B8289</f>
        <v>122258274.26775816</v>
      </c>
      <c r="I8289" s="2">
        <f>IFERROR(IRR(B8289:G8289),"")</f>
        <v>0.39348403365489526</v>
      </c>
      <c r="J8289" s="2">
        <f>IFERROR(MIRR(B8289:G8289,Supuestos!$B$22,Supuestos!$B$22),"")</f>
        <v>0.2695338026210554</v>
      </c>
      <c r="K8289" s="6">
        <v>8113.06063418798</v>
      </c>
      <c r="L8289" s="6">
        <v>44849.71431908892</v>
      </c>
      <c r="M8289" s="6">
        <v>142417944.96093637</v>
      </c>
      <c r="N8289" s="6">
        <v>3483.2114193898938</v>
      </c>
      <c r="O8289" s="6">
        <v>108533141.07899833</v>
      </c>
    </row>
    <row r="8290">
      <c r="A8290">
        <v>8286</v>
      </c>
      <c r="B8290" s="6">
        <v>-182562964.44825634</v>
      </c>
      <c r="C8290" s="6">
        <v>78342220.0716682</v>
      </c>
      <c r="D8290" s="6">
        <v>64466094.89577199</v>
      </c>
      <c r="E8290" s="6">
        <v>73558229.84746987</v>
      </c>
      <c r="F8290" s="6">
        <v>98643553.8192328</v>
      </c>
      <c r="G8290" s="6">
        <v>146830226.08523497</v>
      </c>
      <c r="H8290" s="6">
        <f>NPV(Supuestos!$B$22,C8290:G8290)+B8290</f>
        <v>120076478.98312086</v>
      </c>
      <c r="I8290" s="2">
        <f>IFERROR(IRR(B8290:G8290),"")</f>
        <v>0.3586977906210472</v>
      </c>
      <c r="J8290" s="2">
        <f>IFERROR(MIRR(B8290:G8290,Supuestos!$B$22,Supuestos!$B$22),"")</f>
        <v>0.2612681282496043</v>
      </c>
      <c r="K8290" s="6">
        <v>8259.077971992701</v>
      </c>
      <c r="L8290" s="6">
        <v>45144.95137088436</v>
      </c>
      <c r="M8290" s="6">
        <v>152734510.57514012</v>
      </c>
      <c r="N8290" s="6">
        <v>3364.7570337789753</v>
      </c>
      <c r="O8290" s="6">
        <v>110839194.01085287</v>
      </c>
    </row>
    <row r="8291">
      <c r="A8291">
        <v>8287</v>
      </c>
      <c r="B8291" s="6">
        <v>-159995682.04993996</v>
      </c>
      <c r="C8291" s="6">
        <v>45377223.23905735</v>
      </c>
      <c r="D8291" s="6">
        <v>53383477.48234305</v>
      </c>
      <c r="E8291" s="6">
        <v>33720956.31673643</v>
      </c>
      <c r="F8291" s="6">
        <v>65289632.501478314</v>
      </c>
      <c r="G8291" s="6">
        <v>95789843.83800471</v>
      </c>
      <c r="H8291" s="6">
        <f>NPV(Supuestos!$B$22,C8291:G8291)+B8291</f>
        <v>32053384.20533751</v>
      </c>
      <c r="I8291" s="2">
        <f>IFERROR(IRR(B8291:G8291),"")</f>
        <v>0.2110016152224663</v>
      </c>
      <c r="J8291" s="2">
        <f>IFERROR(MIRR(B8291:G8291,Supuestos!$B$22,Supuestos!$B$22),"")</f>
        <v>0.18240331571052293</v>
      </c>
      <c r="K8291" s="6">
        <v>7713.036551833188</v>
      </c>
      <c r="L8291" s="6">
        <v>40614.1089258168</v>
      </c>
      <c r="M8291" s="6">
        <v>134935033.5167432</v>
      </c>
      <c r="N8291" s="6">
        <v>3398.566727930059</v>
      </c>
      <c r="O8291" s="6">
        <v>111644726.76185007</v>
      </c>
    </row>
    <row r="8292">
      <c r="A8292">
        <v>8288</v>
      </c>
      <c r="B8292" s="6">
        <v>-150593864.8745439</v>
      </c>
      <c r="C8292" s="6">
        <v>66679792.68532213</v>
      </c>
      <c r="D8292" s="6">
        <v>63411127.86723955</v>
      </c>
      <c r="E8292" s="6">
        <v>70565836.00962979</v>
      </c>
      <c r="F8292" s="6">
        <v>50274729.887346655</v>
      </c>
      <c r="G8292" s="6">
        <v>115430405.76043229</v>
      </c>
      <c r="H8292" s="6">
        <f>NPV(Supuestos!$B$22,C8292:G8292)+B8292</f>
        <v>94037526.18437128</v>
      </c>
      <c r="I8292" s="2">
        <f>IFERROR(IRR(B8292:G8292),"")</f>
        <v>0.3609837809138677</v>
      </c>
      <c r="J8292" s="2">
        <f>IFERROR(MIRR(B8292:G8292,Supuestos!$B$22,Supuestos!$B$22),"")</f>
        <v>0.25616252346724644</v>
      </c>
      <c r="K8292" s="6">
        <v>7906.142576782247</v>
      </c>
      <c r="L8292" s="6">
        <v>42864.98563777385</v>
      </c>
      <c r="M8292" s="6">
        <v>123482129.83422685</v>
      </c>
      <c r="N8292" s="6">
        <v>3339.44887323305</v>
      </c>
      <c r="O8292" s="6">
        <v>110189834.74763983</v>
      </c>
    </row>
    <row r="8293">
      <c r="A8293">
        <v>8289</v>
      </c>
      <c r="B8293" s="6">
        <v>-172236547.62223482</v>
      </c>
      <c r="C8293" s="6">
        <v>76321239.59124908</v>
      </c>
      <c r="D8293" s="6">
        <v>67914253.05699578</v>
      </c>
      <c r="E8293" s="6">
        <v>57645956.66889806</v>
      </c>
      <c r="F8293" s="6">
        <v>75829773.5229629</v>
      </c>
      <c r="G8293" s="6">
        <v>124734737.4771323</v>
      </c>
      <c r="H8293" s="6">
        <f>NPV(Supuestos!$B$22,C8293:G8293)+B8293</f>
        <v>95559726.72612235</v>
      </c>
      <c r="I8293" s="2">
        <f>IFERROR(IRR(B8293:G8293),"")</f>
        <v>0.33666212181406574</v>
      </c>
      <c r="J8293" s="2">
        <f>IFERROR(MIRR(B8293:G8293,Supuestos!$B$22,Supuestos!$B$22),"")</f>
        <v>0.24520453909561968</v>
      </c>
      <c r="K8293" s="6">
        <v>8082.0679565608925</v>
      </c>
      <c r="L8293" s="6">
        <v>42896.11952972801</v>
      </c>
      <c r="M8293" s="6">
        <v>144501399.37327316</v>
      </c>
      <c r="N8293" s="6">
        <v>3270.0037356776497</v>
      </c>
      <c r="O8293" s="6">
        <v>110609180.68135338</v>
      </c>
    </row>
    <row r="8294">
      <c r="A8294">
        <v>8290</v>
      </c>
      <c r="B8294" s="6">
        <v>-155247182.99295115</v>
      </c>
      <c r="C8294" s="6">
        <v>60832131.1353601</v>
      </c>
      <c r="D8294" s="6">
        <v>58900234.760637194</v>
      </c>
      <c r="E8294" s="6">
        <v>66617182.66148109</v>
      </c>
      <c r="F8294" s="6">
        <v>59645935.33490309</v>
      </c>
      <c r="G8294" s="6">
        <v>114779196.96011941</v>
      </c>
      <c r="H8294" s="6">
        <f>NPV(Supuestos!$B$22,C8294:G8294)+B8294</f>
        <v>83328754.559116</v>
      </c>
      <c r="I8294" s="2">
        <f>IFERROR(IRR(B8294:G8294),"")</f>
        <v>0.32597955243312005</v>
      </c>
      <c r="J8294" s="2">
        <f>IFERROR(MIRR(B8294:G8294,Supuestos!$B$22,Supuestos!$B$22),"")</f>
        <v>0.24229699146715955</v>
      </c>
      <c r="K8294" s="6">
        <v>8455.07775532593</v>
      </c>
      <c r="L8294" s="6">
        <v>37046.47565820105</v>
      </c>
      <c r="M8294" s="6">
        <v>130188716.41288081</v>
      </c>
      <c r="N8294" s="6">
        <v>3327.7492345310748</v>
      </c>
      <c r="O8294" s="6">
        <v>110396117.16378713</v>
      </c>
    </row>
    <row r="8295">
      <c r="A8295">
        <v>8291</v>
      </c>
      <c r="B8295" s="6">
        <v>-182990760.02726054</v>
      </c>
      <c r="C8295" s="6">
        <v>68712280.41194452</v>
      </c>
      <c r="D8295" s="6">
        <v>73673921.05003917</v>
      </c>
      <c r="E8295" s="6">
        <v>75295731.84205946</v>
      </c>
      <c r="F8295" s="6">
        <v>68279339.96955445</v>
      </c>
      <c r="G8295" s="6">
        <v>117770585.99195412</v>
      </c>
      <c r="H8295" s="6">
        <f>NPV(Supuestos!$B$22,C8295:G8295)+B8295</f>
        <v>86388536.88206178</v>
      </c>
      <c r="I8295" s="2">
        <f>IFERROR(IRR(B8295:G8295),"")</f>
        <v>0.30891200594112755</v>
      </c>
      <c r="J8295" s="2">
        <f>IFERROR(MIRR(B8295:G8295,Supuestos!$B$22,Supuestos!$B$22),"")</f>
        <v>0.23166290654031862</v>
      </c>
      <c r="K8295" s="6">
        <v>8213.791167314785</v>
      </c>
      <c r="L8295" s="6">
        <v>41732.53018576937</v>
      </c>
      <c r="M8295" s="6">
        <v>155568177.00089493</v>
      </c>
      <c r="N8295" s="6">
        <v>3405.146112944931</v>
      </c>
      <c r="O8295" s="6">
        <v>109531985.50839543</v>
      </c>
    </row>
    <row r="8296">
      <c r="A8296">
        <v>8292</v>
      </c>
      <c r="B8296" s="6">
        <v>-173267756.84066576</v>
      </c>
      <c r="C8296" s="6">
        <v>78789889.32488449</v>
      </c>
      <c r="D8296" s="6">
        <v>84579890.37806451</v>
      </c>
      <c r="E8296" s="6">
        <v>68850762.38674122</v>
      </c>
      <c r="F8296" s="6">
        <v>58844210.1525548</v>
      </c>
      <c r="G8296" s="6">
        <v>136793349.71205765</v>
      </c>
      <c r="H8296" s="6">
        <f>NPV(Supuestos!$B$22,C8296:G8296)+B8296</f>
        <v>113286639.4529713</v>
      </c>
      <c r="I8296" s="2">
        <f>IFERROR(IRR(B8296:G8296),"")</f>
        <v>0.3735694958563136</v>
      </c>
      <c r="J8296" s="2">
        <f>IFERROR(MIRR(B8296:G8296,Supuestos!$B$22,Supuestos!$B$22),"")</f>
        <v>0.26067376721981184</v>
      </c>
      <c r="K8296" s="6">
        <v>8225.378274195165</v>
      </c>
      <c r="L8296" s="6">
        <v>43687.3904007882</v>
      </c>
      <c r="M8296" s="6">
        <v>144520131.8919517</v>
      </c>
      <c r="N8296" s="6">
        <v>3414.4542374958596</v>
      </c>
      <c r="O8296" s="6">
        <v>111134738.997317</v>
      </c>
    </row>
    <row r="8297">
      <c r="A8297">
        <v>8293</v>
      </c>
      <c r="B8297" s="6">
        <v>-184447113.42337286</v>
      </c>
      <c r="C8297" s="6">
        <v>50588182.24462875</v>
      </c>
      <c r="D8297" s="6">
        <v>54938031.4548253</v>
      </c>
      <c r="E8297" s="6">
        <v>45241525.19834533</v>
      </c>
      <c r="F8297" s="6">
        <v>40736536.83904122</v>
      </c>
      <c r="G8297" s="6">
        <v>93570552.04888277</v>
      </c>
      <c r="H8297" s="6">
        <f>NPV(Supuestos!$B$22,C8297:G8297)+B8297</f>
        <v>5455169.84961389</v>
      </c>
      <c r="I8297" s="2">
        <f>IFERROR(IRR(B8297:G8297),"")</f>
        <v>0.15136800220947394</v>
      </c>
      <c r="J8297" s="2">
        <f>IFERROR(MIRR(B8297:G8297,Supuestos!$B$22,Supuestos!$B$22),"")</f>
        <v>0.1466648928822778</v>
      </c>
      <c r="K8297" s="6">
        <v>7965.210416577098</v>
      </c>
      <c r="L8297" s="6">
        <v>36488.73403816373</v>
      </c>
      <c r="M8297" s="6">
        <v>161195877.86749342</v>
      </c>
      <c r="N8297" s="6">
        <v>3380.9300822516284</v>
      </c>
      <c r="O8297" s="6">
        <v>110047143.59814446</v>
      </c>
    </row>
    <row r="8298">
      <c r="A8298">
        <v>8294</v>
      </c>
      <c r="B8298" s="6">
        <v>-159877622.22434282</v>
      </c>
      <c r="C8298" s="6">
        <v>54376556.72323067</v>
      </c>
      <c r="D8298" s="6">
        <v>68364696.40828829</v>
      </c>
      <c r="E8298" s="6">
        <v>53964813.818298966</v>
      </c>
      <c r="F8298" s="6">
        <v>55134583.856421724</v>
      </c>
      <c r="G8298" s="6">
        <v>125061382.67968413</v>
      </c>
      <c r="H8298" s="6">
        <f>NPV(Supuestos!$B$22,C8298:G8298)+B8298</f>
        <v>74447300.91554745</v>
      </c>
      <c r="I8298" s="2">
        <f>IFERROR(IRR(B8298:G8298),"")</f>
        <v>0.2998610913032539</v>
      </c>
      <c r="J8298" s="2">
        <f>IFERROR(MIRR(B8298:G8298,Supuestos!$B$22,Supuestos!$B$22),"")</f>
        <v>0.23058328525675886</v>
      </c>
      <c r="K8298" s="6">
        <v>7866.02693814175</v>
      </c>
      <c r="L8298" s="6">
        <v>44032.559985711894</v>
      </c>
      <c r="M8298" s="6">
        <v>132168717.98410664</v>
      </c>
      <c r="N8298" s="6">
        <v>3432.198430132121</v>
      </c>
      <c r="O8298" s="6">
        <v>112726842.48996739</v>
      </c>
    </row>
    <row r="8299">
      <c r="A8299">
        <v>8295</v>
      </c>
      <c r="B8299" s="6">
        <v>-188622509.10374162</v>
      </c>
      <c r="C8299" s="6">
        <v>74154270.57044332</v>
      </c>
      <c r="D8299" s="6">
        <v>78555373.31796193</v>
      </c>
      <c r="E8299" s="6">
        <v>67565561.20039721</v>
      </c>
      <c r="F8299" s="6">
        <v>68487587.58439523</v>
      </c>
      <c r="G8299" s="6">
        <v>112185502.3489202</v>
      </c>
      <c r="H8299" s="6">
        <f>NPV(Supuestos!$B$22,C8299:G8299)+B8299</f>
        <v>81291519.27018863</v>
      </c>
      <c r="I8299" s="2">
        <f>IFERROR(IRR(B8299:G8299),"")</f>
        <v>0.29960034744632313</v>
      </c>
      <c r="J8299" s="2">
        <f>IFERROR(MIRR(B8299:G8299,Supuestos!$B$22,Supuestos!$B$22),"")</f>
        <v>0.22470429018467097</v>
      </c>
      <c r="K8299" s="6">
        <v>8816.447794954784</v>
      </c>
      <c r="L8299" s="6">
        <v>38695.460471220315</v>
      </c>
      <c r="M8299" s="6">
        <v>161329988.53204158</v>
      </c>
      <c r="N8299" s="6">
        <v>3508.1761420704424</v>
      </c>
      <c r="O8299" s="6">
        <v>115120853.13861315</v>
      </c>
    </row>
    <row r="8300">
      <c r="A8300">
        <v>8296</v>
      </c>
      <c r="B8300" s="6">
        <v>-162827801.2917412</v>
      </c>
      <c r="C8300" s="6">
        <v>51129362.4917695</v>
      </c>
      <c r="D8300" s="6">
        <v>56256809.40525133</v>
      </c>
      <c r="E8300" s="6">
        <v>64607160.097202346</v>
      </c>
      <c r="F8300" s="6">
        <v>55452385.61087865</v>
      </c>
      <c r="G8300" s="6">
        <v>90039310.56347139</v>
      </c>
      <c r="H8300" s="6">
        <f>NPV(Supuestos!$B$22,C8300:G8300)+B8300</f>
        <v>48514157.90505013</v>
      </c>
      <c r="I8300" s="2">
        <f>IFERROR(IRR(B8300:G8300),"")</f>
        <v>0.24827487383595095</v>
      </c>
      <c r="J8300" s="2">
        <f>IFERROR(MIRR(B8300:G8300,Supuestos!$B$22,Supuestos!$B$22),"")</f>
        <v>0.20103671976077142</v>
      </c>
      <c r="K8300" s="6">
        <v>8583.297261155783</v>
      </c>
      <c r="L8300" s="6">
        <v>33692.256323176574</v>
      </c>
      <c r="M8300" s="6">
        <v>139692549.17807078</v>
      </c>
      <c r="N8300" s="6">
        <v>3329.813995677978</v>
      </c>
      <c r="O8300" s="6">
        <v>105793996.32514918</v>
      </c>
    </row>
    <row r="8301">
      <c r="A8301">
        <v>8297</v>
      </c>
      <c r="B8301" s="6">
        <v>-161464650.15338102</v>
      </c>
      <c r="C8301" s="6">
        <v>88944566.18645498</v>
      </c>
      <c r="D8301" s="6">
        <v>90357216.79768369</v>
      </c>
      <c r="E8301" s="6">
        <v>107182498.69865271</v>
      </c>
      <c r="F8301" s="6">
        <v>84875823.05545446</v>
      </c>
      <c r="G8301" s="6">
        <v>148951457.29688618</v>
      </c>
      <c r="H8301" s="6">
        <f>NPV(Supuestos!$B$22,C8301:G8301)+B8301</f>
        <v>186042997.36613023</v>
      </c>
      <c r="I8301" s="2">
        <f>IFERROR(IRR(B8301:G8301),"")</f>
        <v>0.5237409921039994</v>
      </c>
      <c r="J8301" s="2">
        <f>IFERROR(MIRR(B8301:G8301,Supuestos!$B$22,Supuestos!$B$22),"")</f>
        <v>0.32886919328264885</v>
      </c>
      <c r="K8301" s="6">
        <v>9063.436444117102</v>
      </c>
      <c r="L8301" s="6">
        <v>41273.49855435655</v>
      </c>
      <c r="M8301" s="6">
        <v>131538271.67547944</v>
      </c>
      <c r="N8301" s="6">
        <v>3301.7872249397137</v>
      </c>
      <c r="O8301" s="6">
        <v>109181218.32602201</v>
      </c>
    </row>
    <row r="8302">
      <c r="A8302">
        <v>8298</v>
      </c>
      <c r="B8302" s="6">
        <v>-175965614.39531875</v>
      </c>
      <c r="C8302" s="6">
        <v>70766986.97469312</v>
      </c>
      <c r="D8302" s="6">
        <v>62605683.244859755</v>
      </c>
      <c r="E8302" s="6">
        <v>67881757.9354851</v>
      </c>
      <c r="F8302" s="6">
        <v>57505832.714020476</v>
      </c>
      <c r="G8302" s="6">
        <v>125176857.52330683</v>
      </c>
      <c r="H8302" s="6">
        <f>NPV(Supuestos!$B$22,C8302:G8302)+B8302</f>
        <v>79162990.0835961</v>
      </c>
      <c r="I8302" s="2">
        <f>IFERROR(IRR(B8302:G8302),"")</f>
        <v>0.30072217317593847</v>
      </c>
      <c r="J8302" s="2">
        <f>IFERROR(MIRR(B8302:G8302,Supuestos!$B$22,Supuestos!$B$22),"")</f>
        <v>0.22792296003646162</v>
      </c>
      <c r="K8302" s="6">
        <v>8111.8865998108195</v>
      </c>
      <c r="L8302" s="6">
        <v>40990.096279506695</v>
      </c>
      <c r="M8302" s="6">
        <v>149365053.3765439</v>
      </c>
      <c r="N8302" s="6">
        <v>3349.286146927625</v>
      </c>
      <c r="O8302" s="6">
        <v>108390300.22088797</v>
      </c>
    </row>
    <row r="8303">
      <c r="A8303">
        <v>8299</v>
      </c>
      <c r="B8303" s="6">
        <v>-147726656.59558165</v>
      </c>
      <c r="C8303" s="6">
        <v>46314886.24559598</v>
      </c>
      <c r="D8303" s="6">
        <v>34226078.66167774</v>
      </c>
      <c r="E8303" s="6">
        <v>46926785.28209722</v>
      </c>
      <c r="F8303" s="6">
        <v>36256181.51004055</v>
      </c>
      <c r="G8303" s="6">
        <v>68096367.0561655</v>
      </c>
      <c r="H8303" s="6">
        <f>NPV(Supuestos!$B$22,C8303:G8303)+B8303</f>
        <v>7744225.382249508</v>
      </c>
      <c r="I8303" s="2">
        <f>IFERROR(IRR(B8303:G8303),"")</f>
        <v>0.16039793400462363</v>
      </c>
      <c r="J8303" s="2">
        <f>IFERROR(MIRR(B8303:G8303,Supuestos!$B$22,Supuestos!$B$22),"")</f>
        <v>0.1517093431517249</v>
      </c>
      <c r="K8303" s="6">
        <v>7606.44896848048</v>
      </c>
      <c r="L8303" s="6">
        <v>37969.90934137056</v>
      </c>
      <c r="M8303" s="6">
        <v>124621362.37614442</v>
      </c>
      <c r="N8303" s="6">
        <v>3381.5497290032604</v>
      </c>
      <c r="O8303" s="6">
        <v>113372379.46937506</v>
      </c>
    </row>
    <row r="8304">
      <c r="A8304">
        <v>8300</v>
      </c>
      <c r="B8304" s="6">
        <v>-166883778.0234774</v>
      </c>
      <c r="C8304" s="6">
        <v>75334598.42744964</v>
      </c>
      <c r="D8304" s="6">
        <v>89043918.68356109</v>
      </c>
      <c r="E8304" s="6">
        <v>74761088.79735106</v>
      </c>
      <c r="F8304" s="6">
        <v>87640146.2613817</v>
      </c>
      <c r="G8304" s="6">
        <v>133783373.1560674</v>
      </c>
      <c r="H8304" s="6">
        <f>NPV(Supuestos!$B$22,C8304:G8304)+B8304</f>
        <v>139550106.48326474</v>
      </c>
      <c r="I8304" s="2">
        <f>IFERROR(IRR(B8304:G8304),"")</f>
        <v>0.4239481139372289</v>
      </c>
      <c r="J8304" s="2">
        <f>IFERROR(MIRR(B8304:G8304,Supuestos!$B$22,Supuestos!$B$22),"")</f>
        <v>0.2873284996774075</v>
      </c>
      <c r="K8304" s="6">
        <v>8846.885767713291</v>
      </c>
      <c r="L8304" s="6">
        <v>39884.08057722253</v>
      </c>
      <c r="M8304" s="6">
        <v>138655785.6381206</v>
      </c>
      <c r="N8304" s="6">
        <v>3351.921260946741</v>
      </c>
      <c r="O8304" s="6">
        <v>111718938.80033582</v>
      </c>
    </row>
    <row r="8305">
      <c r="A8305">
        <v>8301</v>
      </c>
      <c r="B8305" s="6">
        <v>-166984506.1140011</v>
      </c>
      <c r="C8305" s="6">
        <v>66036860.25076474</v>
      </c>
      <c r="D8305" s="6">
        <v>98323559.15445685</v>
      </c>
      <c r="E8305" s="6">
        <v>93041556.14634232</v>
      </c>
      <c r="F8305" s="6">
        <v>75873180.27044716</v>
      </c>
      <c r="G8305" s="6">
        <v>125659345.33331916</v>
      </c>
      <c r="H8305" s="6">
        <f>NPV(Supuestos!$B$22,C8305:G8305)+B8305</f>
        <v>139586290.52586085</v>
      </c>
      <c r="I8305" s="2">
        <f>IFERROR(IRR(B8305:G8305),"")</f>
        <v>0.4240426553496808</v>
      </c>
      <c r="J8305" s="2">
        <f>IFERROR(MIRR(B8305:G8305,Supuestos!$B$22,Supuestos!$B$22),"")</f>
        <v>0.28728815331819746</v>
      </c>
      <c r="K8305" s="6">
        <v>8155.575156200062</v>
      </c>
      <c r="L8305" s="6">
        <v>46110.13797869973</v>
      </c>
      <c r="M8305" s="6">
        <v>136900130.45415786</v>
      </c>
      <c r="N8305" s="6">
        <v>3421.926720160991</v>
      </c>
      <c r="O8305" s="6">
        <v>108553033.1308232</v>
      </c>
    </row>
    <row r="8306">
      <c r="A8306">
        <v>8302</v>
      </c>
      <c r="B8306" s="6">
        <v>-170808092.34501308</v>
      </c>
      <c r="C8306" s="6">
        <v>68610889.92921425</v>
      </c>
      <c r="D8306" s="6">
        <v>82869763.51629463</v>
      </c>
      <c r="E8306" s="6">
        <v>64607867.887278855</v>
      </c>
      <c r="F8306" s="6">
        <v>95320834.24806698</v>
      </c>
      <c r="G8306" s="6">
        <v>146452691.28573263</v>
      </c>
      <c r="H8306" s="6">
        <f>NPV(Supuestos!$B$22,C8306:G8306)+B8306</f>
        <v>129251486.13094649</v>
      </c>
      <c r="I8306" s="2">
        <f>IFERROR(IRR(B8306:G8306),"")</f>
        <v>0.38772283356023235</v>
      </c>
      <c r="J8306" s="2">
        <f>IFERROR(MIRR(B8306:G8306,Supuestos!$B$22,Supuestos!$B$22),"")</f>
        <v>0.27598233466187483</v>
      </c>
      <c r="K8306" s="6">
        <v>8183.078239223052</v>
      </c>
      <c r="L8306" s="6">
        <v>44288.257917233415</v>
      </c>
      <c r="M8306" s="6">
        <v>141814949.97576421</v>
      </c>
      <c r="N8306" s="6">
        <v>3374.1346211483083</v>
      </c>
      <c r="O8306" s="6">
        <v>104957720.22600949</v>
      </c>
    </row>
    <row r="8307">
      <c r="A8307">
        <v>8303</v>
      </c>
      <c r="B8307" s="6">
        <v>-169274062.530035</v>
      </c>
      <c r="C8307" s="6">
        <v>62741532.94521264</v>
      </c>
      <c r="D8307" s="6">
        <v>67570409.80648048</v>
      </c>
      <c r="E8307" s="6">
        <v>63005060.87350691</v>
      </c>
      <c r="F8307" s="6">
        <v>76355185.75909711</v>
      </c>
      <c r="G8307" s="6">
        <v>120814648.19325484</v>
      </c>
      <c r="H8307" s="6">
        <f>NPV(Supuestos!$B$22,C8307:G8307)+B8307</f>
        <v>88237969.6058856</v>
      </c>
      <c r="I8307" s="2">
        <f>IFERROR(IRR(B8307:G8307),"")</f>
        <v>0.31922117605700767</v>
      </c>
      <c r="J8307" s="2">
        <f>IFERROR(MIRR(B8307:G8307,Supuestos!$B$22,Supuestos!$B$22),"")</f>
        <v>0.23978470174310873</v>
      </c>
      <c r="K8307" s="6">
        <v>8180.30098343717</v>
      </c>
      <c r="L8307" s="6">
        <v>42700.537420775436</v>
      </c>
      <c r="M8307" s="6">
        <v>141329802.6695178</v>
      </c>
      <c r="N8307" s="6">
        <v>3589.8246282090745</v>
      </c>
      <c r="O8307" s="6">
        <v>108711213.90580969</v>
      </c>
    </row>
    <row r="8308">
      <c r="A8308">
        <v>8304</v>
      </c>
      <c r="B8308" s="6">
        <v>-163695254.5629082</v>
      </c>
      <c r="C8308" s="6">
        <v>64394837.751513995</v>
      </c>
      <c r="D8308" s="6">
        <v>63990576.46503112</v>
      </c>
      <c r="E8308" s="6">
        <v>70511160.92321977</v>
      </c>
      <c r="F8308" s="6">
        <v>94835727.95256525</v>
      </c>
      <c r="G8308" s="6">
        <v>106100464.25699851</v>
      </c>
      <c r="H8308" s="6">
        <f>NPV(Supuestos!$B$22,C8308:G8308)+B8308</f>
        <v>100878761.65444104</v>
      </c>
      <c r="I8308" s="2">
        <f>IFERROR(IRR(B8308:G8308),"")</f>
        <v>0.34996479365489624</v>
      </c>
      <c r="J8308" s="2">
        <f>IFERROR(MIRR(B8308:G8308,Supuestos!$B$22,Supuestos!$B$22),"")</f>
        <v>0.2548940825697932</v>
      </c>
      <c r="K8308" s="6">
        <v>8753.134456641488</v>
      </c>
      <c r="L8308" s="6">
        <v>38594.153849754795</v>
      </c>
      <c r="M8308" s="6">
        <v>136669669.13193128</v>
      </c>
      <c r="N8308" s="6">
        <v>3349.477803769211</v>
      </c>
      <c r="O8308" s="6">
        <v>112689462.41122156</v>
      </c>
    </row>
    <row r="8309">
      <c r="A8309">
        <v>8305</v>
      </c>
      <c r="B8309" s="6">
        <v>-196770798.93615267</v>
      </c>
      <c r="C8309" s="6">
        <v>101306556.83138339</v>
      </c>
      <c r="D8309" s="6">
        <v>113820032.96017393</v>
      </c>
      <c r="E8309" s="6">
        <v>118079029.78740686</v>
      </c>
      <c r="F8309" s="6">
        <v>120301796.71801037</v>
      </c>
      <c r="G8309" s="6">
        <v>164662042.44239712</v>
      </c>
      <c r="H8309" s="6">
        <f>NPV(Supuestos!$B$22,C8309:G8309)+B8309</f>
        <v>216124029.2356717</v>
      </c>
      <c r="I8309" s="2">
        <f>IFERROR(IRR(B8309:G8309),"")</f>
        <v>0.5056624963974745</v>
      </c>
      <c r="J8309" s="2">
        <f>IFERROR(MIRR(B8309:G8309,Supuestos!$B$22,Supuestos!$B$22),"")</f>
        <v>0.3221496371501398</v>
      </c>
      <c r="K8309" s="6">
        <v>9262.878641658874</v>
      </c>
      <c r="L8309" s="6">
        <v>44187.01437986225</v>
      </c>
      <c r="M8309" s="6">
        <v>164026882.7971207</v>
      </c>
      <c r="N8309" s="6">
        <v>3318.263097976645</v>
      </c>
      <c r="O8309" s="6">
        <v>111734016.04629438</v>
      </c>
    </row>
    <row r="8310">
      <c r="A8310">
        <v>8306</v>
      </c>
      <c r="B8310" s="6">
        <v>-160912060.5831219</v>
      </c>
      <c r="C8310" s="6">
        <v>29519510.49872839</v>
      </c>
      <c r="D8310" s="6">
        <v>38276264.90189248</v>
      </c>
      <c r="E8310" s="6">
        <v>59366171.04196152</v>
      </c>
      <c r="F8310" s="6">
        <v>29170087.265386447</v>
      </c>
      <c r="G8310" s="6">
        <v>93211591.01193696</v>
      </c>
      <c r="H8310" s="6">
        <f>NPV(Supuestos!$B$22,C8310:G8310)+B8310</f>
        <v>187277.190063335</v>
      </c>
      <c r="I8310" s="2">
        <f>IFERROR(IRR(B8310:G8310),"")</f>
        <v>0.1404139961930959</v>
      </c>
      <c r="J8310" s="2">
        <f>IFERROR(MIRR(B8310:G8310,Supuestos!$B$22,Supuestos!$B$22),"")</f>
        <v>0.14026523391035695</v>
      </c>
      <c r="K8310" s="6">
        <v>7481.075206086001</v>
      </c>
      <c r="L8310" s="6">
        <v>40071.78241522866</v>
      </c>
      <c r="M8310" s="6">
        <v>136929659.15190268</v>
      </c>
      <c r="N8310" s="6">
        <v>3401.8764515717826</v>
      </c>
      <c r="O8310" s="6">
        <v>114371170.36855109</v>
      </c>
    </row>
    <row r="8311">
      <c r="A8311">
        <v>8307</v>
      </c>
      <c r="B8311" s="6">
        <v>-153308818.92644158</v>
      </c>
      <c r="C8311" s="6">
        <v>43772324.19022423</v>
      </c>
      <c r="D8311" s="6">
        <v>51338466.7780519</v>
      </c>
      <c r="E8311" s="6">
        <v>59659620.57306534</v>
      </c>
      <c r="F8311" s="6">
        <v>57048388.76941611</v>
      </c>
      <c r="G8311" s="6">
        <v>92170310.81691551</v>
      </c>
      <c r="H8311" s="6">
        <f>NPV(Supuestos!$B$22,C8311:G8311)+B8311</f>
        <v>46507381.449148014</v>
      </c>
      <c r="I8311" s="2">
        <f>IFERROR(IRR(B8311:G8311),"")</f>
        <v>0.2462511380727872</v>
      </c>
      <c r="J8311" s="2">
        <f>IFERROR(MIRR(B8311:G8311,Supuestos!$B$22,Supuestos!$B$22),"")</f>
        <v>0.20203624466604664</v>
      </c>
      <c r="K8311" s="6">
        <v>8699.98649867454</v>
      </c>
      <c r="L8311" s="6">
        <v>33493.30239885521</v>
      </c>
      <c r="M8311" s="6">
        <v>129997516.63315646</v>
      </c>
      <c r="N8311" s="6">
        <v>3372.2374134386578</v>
      </c>
      <c r="O8311" s="6">
        <v>108543264.60226043</v>
      </c>
    </row>
    <row r="8312">
      <c r="A8312">
        <v>8308</v>
      </c>
      <c r="B8312" s="6">
        <v>-165208876.68071604</v>
      </c>
      <c r="C8312" s="6">
        <v>76590597.18699084</v>
      </c>
      <c r="D8312" s="6">
        <v>79182409.11148538</v>
      </c>
      <c r="E8312" s="6">
        <v>71797432.55740455</v>
      </c>
      <c r="F8312" s="6">
        <v>71591997.21738455</v>
      </c>
      <c r="G8312" s="6">
        <v>112598265.19421948</v>
      </c>
      <c r="H8312" s="6">
        <f>NPV(Supuestos!$B$22,C8312:G8312)+B8312</f>
        <v>112233592.41696829</v>
      </c>
      <c r="I8312" s="2">
        <f>IFERROR(IRR(B8312:G8312),"")</f>
        <v>0.3848156297654939</v>
      </c>
      <c r="J8312" s="2">
        <f>IFERROR(MIRR(B8312:G8312,Supuestos!$B$22,Supuestos!$B$22),"")</f>
        <v>0.264540559978939</v>
      </c>
      <c r="K8312" s="6">
        <v>8764.081106088448</v>
      </c>
      <c r="L8312" s="6">
        <v>38951.80720277886</v>
      </c>
      <c r="M8312" s="6">
        <v>137898732.8764061</v>
      </c>
      <c r="N8312" s="6">
        <v>3487.020599655807</v>
      </c>
      <c r="O8312" s="6">
        <v>109479689.09376065</v>
      </c>
    </row>
    <row r="8313">
      <c r="A8313">
        <v>8309</v>
      </c>
      <c r="B8313" s="6">
        <v>-173068333.01698187</v>
      </c>
      <c r="C8313" s="6">
        <v>56599143.81809184</v>
      </c>
      <c r="D8313" s="6">
        <v>58834191.93803866</v>
      </c>
      <c r="E8313" s="6">
        <v>64209846.10969551</v>
      </c>
      <c r="F8313" s="6">
        <v>39307104.51831125</v>
      </c>
      <c r="G8313" s="6">
        <v>117245870.31774165</v>
      </c>
      <c r="H8313" s="6">
        <f>NPV(Supuestos!$B$22,C8313:G8313)+B8313</f>
        <v>49357648.611593544</v>
      </c>
      <c r="I8313" s="2">
        <f>IFERROR(IRR(B8313:G8313),"")</f>
        <v>0.24289313001961627</v>
      </c>
      <c r="J8313" s="2">
        <f>IFERROR(MIRR(B8313:G8313,Supuestos!$B$22,Supuestos!$B$22),"")</f>
        <v>0.19866667786231762</v>
      </c>
      <c r="K8313" s="6">
        <v>8377.349038756542</v>
      </c>
      <c r="L8313" s="6">
        <v>35352.09142539291</v>
      </c>
      <c r="M8313" s="6">
        <v>149375788.287338</v>
      </c>
      <c r="N8313" s="6">
        <v>3277.3308752415082</v>
      </c>
      <c r="O8313" s="6">
        <v>108801377.69976938</v>
      </c>
    </row>
    <row r="8314">
      <c r="A8314">
        <v>8310</v>
      </c>
      <c r="B8314" s="6">
        <v>-155739265.4884654</v>
      </c>
      <c r="C8314" s="6">
        <v>90243951.30037452</v>
      </c>
      <c r="D8314" s="6">
        <v>86672392.61803105</v>
      </c>
      <c r="E8314" s="6">
        <v>92234950.80850776</v>
      </c>
      <c r="F8314" s="6">
        <v>90064223.43843356</v>
      </c>
      <c r="G8314" s="6">
        <v>132941587.39160314</v>
      </c>
      <c r="H8314" s="6">
        <f>NPV(Supuestos!$B$22,C8314:G8314)+B8314</f>
        <v>174740596.7057864</v>
      </c>
      <c r="I8314" s="2">
        <f>IFERROR(IRR(B8314:G8314),"")</f>
        <v>0.5228079315076192</v>
      </c>
      <c r="J8314" s="2">
        <f>IFERROR(MIRR(B8314:G8314,Supuestos!$B$22,Supuestos!$B$22),"")</f>
        <v>0.32511700454006665</v>
      </c>
      <c r="K8314" s="6">
        <v>8667.257946543703</v>
      </c>
      <c r="L8314" s="6">
        <v>43816.42331388111</v>
      </c>
      <c r="M8314" s="6">
        <v>125357806.03595668</v>
      </c>
      <c r="N8314" s="6">
        <v>3340.1866709813476</v>
      </c>
      <c r="O8314" s="6">
        <v>113063788.91984333</v>
      </c>
    </row>
    <row r="8315">
      <c r="A8315">
        <v>8311</v>
      </c>
      <c r="B8315" s="6">
        <v>-184342760.82346934</v>
      </c>
      <c r="C8315" s="6">
        <v>99094500.38414188</v>
      </c>
      <c r="D8315" s="6">
        <v>82491378.45730138</v>
      </c>
      <c r="E8315" s="6">
        <v>104612313.58331843</v>
      </c>
      <c r="F8315" s="6">
        <v>93022901.11756945</v>
      </c>
      <c r="G8315" s="6">
        <v>143384869.12211436</v>
      </c>
      <c r="H8315" s="6">
        <f>NPV(Supuestos!$B$22,C8315:G8315)+B8315</f>
        <v>166213641.5887078</v>
      </c>
      <c r="I8315" s="2">
        <f>IFERROR(IRR(B8315:G8315),"")</f>
        <v>0.4531405300660415</v>
      </c>
      <c r="J8315" s="2">
        <f>IFERROR(MIRR(B8315:G8315,Supuestos!$B$22,Supuestos!$B$22),"")</f>
        <v>0.29637669320452686</v>
      </c>
      <c r="K8315" s="6">
        <v>9035.326445311792</v>
      </c>
      <c r="L8315" s="6">
        <v>42607.15662849289</v>
      </c>
      <c r="M8315" s="6">
        <v>153545195.29987228</v>
      </c>
      <c r="N8315" s="6">
        <v>3605.30419430385</v>
      </c>
      <c r="O8315" s="6">
        <v>108045123.59398645</v>
      </c>
    </row>
    <row r="8316">
      <c r="A8316">
        <v>8312</v>
      </c>
      <c r="B8316" s="6">
        <v>-159059447.690612</v>
      </c>
      <c r="C8316" s="6">
        <v>71429965.50056027</v>
      </c>
      <c r="D8316" s="6">
        <v>56384254.510181196</v>
      </c>
      <c r="E8316" s="6">
        <v>57515330.081273735</v>
      </c>
      <c r="F8316" s="6">
        <v>64954418.372674465</v>
      </c>
      <c r="G8316" s="6">
        <v>123188097.78660873</v>
      </c>
      <c r="H8316" s="6">
        <f>NPV(Supuestos!$B$22,C8316:G8316)+B8316</f>
        <v>88243747.15493956</v>
      </c>
      <c r="I8316" s="2">
        <f>IFERROR(IRR(B8316:G8316),"")</f>
        <v>0.3342228049396609</v>
      </c>
      <c r="J8316" s="2">
        <f>IFERROR(MIRR(B8316:G8316,Supuestos!$B$22,Supuestos!$B$22),"")</f>
        <v>0.24519939988009698</v>
      </c>
      <c r="K8316" s="6">
        <v>7995.492228364171</v>
      </c>
      <c r="L8316" s="6">
        <v>41663.374839527656</v>
      </c>
      <c r="M8316" s="6">
        <v>132409912.51166266</v>
      </c>
      <c r="N8316" s="6">
        <v>3413.004831007371</v>
      </c>
      <c r="O8316" s="6">
        <v>106325211.06250416</v>
      </c>
    </row>
    <row r="8317">
      <c r="A8317">
        <v>8313</v>
      </c>
      <c r="B8317" s="6">
        <v>-180018541.97847065</v>
      </c>
      <c r="C8317" s="6">
        <v>90919964.56324631</v>
      </c>
      <c r="D8317" s="6">
        <v>84212926.51483127</v>
      </c>
      <c r="E8317" s="6">
        <v>89636028.3206553</v>
      </c>
      <c r="F8317" s="6">
        <v>106689933.47837824</v>
      </c>
      <c r="G8317" s="6">
        <v>142672541.99646986</v>
      </c>
      <c r="H8317" s="6">
        <f>NPV(Supuestos!$B$22,C8317:G8317)+B8317</f>
        <v>162305344.25811908</v>
      </c>
      <c r="I8317" s="2">
        <f>IFERROR(IRR(B8317:G8317),"")</f>
        <v>0.4451925904656083</v>
      </c>
      <c r="J8317" s="2">
        <f>IFERROR(MIRR(B8317:G8317,Supuestos!$B$22,Supuestos!$B$22),"")</f>
        <v>0.29636961759269687</v>
      </c>
      <c r="K8317" s="6">
        <v>8966.553709191443</v>
      </c>
      <c r="L8317" s="6">
        <v>43046.46797434745</v>
      </c>
      <c r="M8317" s="6">
        <v>149140264.6118326</v>
      </c>
      <c r="N8317" s="6">
        <v>3542.3842400622866</v>
      </c>
      <c r="O8317" s="6">
        <v>107942923.46960212</v>
      </c>
    </row>
    <row r="8318">
      <c r="A8318">
        <v>8314</v>
      </c>
      <c r="B8318" s="6">
        <v>-166408927.02998513</v>
      </c>
      <c r="C8318" s="6">
        <v>58701492.3981628</v>
      </c>
      <c r="D8318" s="6">
        <v>67053516.3711467</v>
      </c>
      <c r="E8318" s="6">
        <v>62854770.87874177</v>
      </c>
      <c r="F8318" s="6">
        <v>73295145.5772198</v>
      </c>
      <c r="G8318" s="6">
        <v>125724898.8952392</v>
      </c>
      <c r="H8318" s="6">
        <f>NPV(Supuestos!$B$22,C8318:G8318)+B8318</f>
        <v>87798476.61853127</v>
      </c>
      <c r="I8318" s="2">
        <f>IFERROR(IRR(B8318:G8318),"")</f>
        <v>0.31823965936191523</v>
      </c>
      <c r="J8318" s="2">
        <f>IFERROR(MIRR(B8318:G8318,Supuestos!$B$22,Supuestos!$B$22),"")</f>
        <v>0.24081537516735274</v>
      </c>
      <c r="K8318" s="6">
        <v>8136.51715532195</v>
      </c>
      <c r="L8318" s="6">
        <v>40639.92382642164</v>
      </c>
      <c r="M8318" s="6">
        <v>139955532.03761256</v>
      </c>
      <c r="N8318" s="6">
        <v>3417.5070009194314</v>
      </c>
      <c r="O8318" s="6">
        <v>105554574.91461138</v>
      </c>
    </row>
    <row r="8319">
      <c r="A8319">
        <v>8315</v>
      </c>
      <c r="B8319" s="6">
        <v>-153439324.97807297</v>
      </c>
      <c r="C8319" s="6">
        <v>73987357.12588592</v>
      </c>
      <c r="D8319" s="6">
        <v>66855413.10865568</v>
      </c>
      <c r="E8319" s="6">
        <v>56910825.07418756</v>
      </c>
      <c r="F8319" s="6">
        <v>77049403.29970747</v>
      </c>
      <c r="G8319" s="6">
        <v>114558178.15719926</v>
      </c>
      <c r="H8319" s="6">
        <f>NPV(Supuestos!$B$22,C8319:G8319)+B8319</f>
        <v>106435480.91933738</v>
      </c>
      <c r="I8319" s="2">
        <f>IFERROR(IRR(B8319:G8319),"")</f>
        <v>0.3838245471452366</v>
      </c>
      <c r="J8319" s="2">
        <f>IFERROR(MIRR(B8319:G8319,Supuestos!$B$22,Supuestos!$B$22),"")</f>
        <v>0.26669002652386475</v>
      </c>
      <c r="K8319" s="6">
        <v>8267.649289746152</v>
      </c>
      <c r="L8319" s="6">
        <v>40465.41513849666</v>
      </c>
      <c r="M8319" s="6">
        <v>126675016.11974697</v>
      </c>
      <c r="N8319" s="6">
        <v>3402.051691773037</v>
      </c>
      <c r="O8319" s="6">
        <v>109096702.17515439</v>
      </c>
    </row>
    <row r="8320">
      <c r="A8320">
        <v>8316</v>
      </c>
      <c r="B8320" s="6">
        <v>-161104861.54970288</v>
      </c>
      <c r="C8320" s="6">
        <v>53354929.50091168</v>
      </c>
      <c r="D8320" s="6">
        <v>43612963.79799524</v>
      </c>
      <c r="E8320" s="6">
        <v>49587081.79751015</v>
      </c>
      <c r="F8320" s="6">
        <v>48969811.80376912</v>
      </c>
      <c r="G8320" s="6">
        <v>102512163.00321916</v>
      </c>
      <c r="H8320" s="6">
        <f>NPV(Supuestos!$B$22,C8320:G8320)+B8320</f>
        <v>34962000.37090495</v>
      </c>
      <c r="I8320" s="2">
        <f>IFERROR(IRR(B8320:G8320),"")</f>
        <v>0.2180883630147412</v>
      </c>
      <c r="J8320" s="2">
        <f>IFERROR(MIRR(B8320:G8320,Supuestos!$B$22,Supuestos!$B$22),"")</f>
        <v>0.1856703557324899</v>
      </c>
      <c r="K8320" s="6">
        <v>8193.662739690237</v>
      </c>
      <c r="L8320" s="6">
        <v>36583.5096570201</v>
      </c>
      <c r="M8320" s="6">
        <v>137124626.352597</v>
      </c>
      <c r="N8320" s="6">
        <v>3392.350461706519</v>
      </c>
      <c r="O8320" s="6">
        <v>114772735.1925434</v>
      </c>
    </row>
    <row r="8321">
      <c r="A8321">
        <v>8317</v>
      </c>
      <c r="B8321" s="6">
        <v>-168210042.78555468</v>
      </c>
      <c r="C8321" s="6">
        <v>58514612.20928605</v>
      </c>
      <c r="D8321" s="6">
        <v>51612389.985355124</v>
      </c>
      <c r="E8321" s="6">
        <v>73374081.11098364</v>
      </c>
      <c r="F8321" s="6">
        <v>59834587.84419023</v>
      </c>
      <c r="G8321" s="6">
        <v>94048448.99000114</v>
      </c>
      <c r="H8321" s="6">
        <f>NPV(Supuestos!$B$22,C8321:G8321)+B8321</f>
        <v>56630734.057628386</v>
      </c>
      <c r="I8321" s="2">
        <f>IFERROR(IRR(B8321:G8321),"")</f>
        <v>0.26210599043524063</v>
      </c>
      <c r="J8321" s="2">
        <f>IFERROR(MIRR(B8321:G8321,Supuestos!$B$22,Supuestos!$B$22),"")</f>
        <v>0.20811835465164785</v>
      </c>
      <c r="K8321" s="6">
        <v>8586.491763473743</v>
      </c>
      <c r="L8321" s="6">
        <v>35515.83413996462</v>
      </c>
      <c r="M8321" s="6">
        <v>143813529.4002982</v>
      </c>
      <c r="N8321" s="6">
        <v>3396.929167676717</v>
      </c>
      <c r="O8321" s="6">
        <v>110212970.81347919</v>
      </c>
    </row>
    <row r="8322">
      <c r="A8322">
        <v>8318</v>
      </c>
      <c r="B8322" s="6">
        <v>-157213074.52615327</v>
      </c>
      <c r="C8322" s="6">
        <v>69919244.38220868</v>
      </c>
      <c r="D8322" s="6">
        <v>80590057.72749928</v>
      </c>
      <c r="E8322" s="6">
        <v>70405563.77308685</v>
      </c>
      <c r="F8322" s="6">
        <v>77260810.74291544</v>
      </c>
      <c r="G8322" s="6">
        <v>120998225.70431551</v>
      </c>
      <c r="H8322" s="6">
        <f>NPV(Supuestos!$B$22,C8322:G8322)+B8322</f>
        <v>122240067.7808607</v>
      </c>
      <c r="I8322" s="2">
        <f>IFERROR(IRR(B8322:G8322),"")</f>
        <v>0.40744494083070576</v>
      </c>
      <c r="J8322" s="2">
        <f>IFERROR(MIRR(B8322:G8322,Supuestos!$B$22,Supuestos!$B$22),"")</f>
        <v>0.2789952118143946</v>
      </c>
      <c r="K8322" s="6">
        <v>8607.645178622624</v>
      </c>
      <c r="L8322" s="6">
        <v>39262.759227958864</v>
      </c>
      <c r="M8322" s="6">
        <v>130176282.51271637</v>
      </c>
      <c r="N8322" s="6">
        <v>3358.793638832867</v>
      </c>
      <c r="O8322" s="6">
        <v>108996608.83513449</v>
      </c>
    </row>
    <row r="8323">
      <c r="A8323">
        <v>8319</v>
      </c>
      <c r="B8323" s="6">
        <v>-171510271.1390726</v>
      </c>
      <c r="C8323" s="6">
        <v>73486518.89727053</v>
      </c>
      <c r="D8323" s="6">
        <v>79666235.48238772</v>
      </c>
      <c r="E8323" s="6">
        <v>65096229.90159513</v>
      </c>
      <c r="F8323" s="6">
        <v>82925121.47174796</v>
      </c>
      <c r="G8323" s="6">
        <v>115283404.41014132</v>
      </c>
      <c r="H8323" s="6">
        <f>NPV(Supuestos!$B$22,C8323:G8323)+B8323</f>
        <v>107163186.55092072</v>
      </c>
      <c r="I8323" s="2">
        <f>IFERROR(IRR(B8323:G8323),"")</f>
        <v>0.3615315752320996</v>
      </c>
      <c r="J8323" s="2">
        <f>IFERROR(MIRR(B8323:G8323,Supuestos!$B$22,Supuestos!$B$22),"")</f>
        <v>0.2562207012977651</v>
      </c>
      <c r="K8323" s="6">
        <v>8631.629879280106</v>
      </c>
      <c r="L8323" s="6">
        <v>37774.77779859175</v>
      </c>
      <c r="M8323" s="6">
        <v>145425639.0807133</v>
      </c>
      <c r="N8323" s="6">
        <v>3247.1302607407174</v>
      </c>
      <c r="O8323" s="6">
        <v>106962982.32332943</v>
      </c>
    </row>
    <row r="8324">
      <c r="A8324">
        <v>8320</v>
      </c>
      <c r="B8324" s="6">
        <v>-165798264.07102787</v>
      </c>
      <c r="C8324" s="6">
        <v>72445271.101644</v>
      </c>
      <c r="D8324" s="6">
        <v>60126733.49588132</v>
      </c>
      <c r="E8324" s="6">
        <v>62094887.621092305</v>
      </c>
      <c r="F8324" s="6">
        <v>85158338.22540529</v>
      </c>
      <c r="G8324" s="6">
        <v>119031620.94658785</v>
      </c>
      <c r="H8324" s="6">
        <f>NPV(Supuestos!$B$22,C8324:G8324)+B8324</f>
        <v>98169935.32003295</v>
      </c>
      <c r="I8324" s="2">
        <f>IFERROR(IRR(B8324:G8324),"")</f>
        <v>0.3446504486893156</v>
      </c>
      <c r="J8324" s="2">
        <f>IFERROR(MIRR(B8324:G8324,Supuestos!$B$22,Supuestos!$B$22),"")</f>
        <v>0.2511206074722583</v>
      </c>
      <c r="K8324" s="6">
        <v>8259.024063549174</v>
      </c>
      <c r="L8324" s="6">
        <v>43307.04828305281</v>
      </c>
      <c r="M8324" s="6">
        <v>137184347.75974634</v>
      </c>
      <c r="N8324" s="6">
        <v>3557.1720363261798</v>
      </c>
      <c r="O8324" s="6">
        <v>113880447.74272151</v>
      </c>
    </row>
    <row r="8325">
      <c r="A8325">
        <v>8321</v>
      </c>
      <c r="B8325" s="6">
        <v>-172926262.5757808</v>
      </c>
      <c r="C8325" s="6">
        <v>30485462.030076716</v>
      </c>
      <c r="D8325" s="6">
        <v>32570935.3098105</v>
      </c>
      <c r="E8325" s="6">
        <v>50412553.52711986</v>
      </c>
      <c r="F8325" s="6">
        <v>31977895.955688067</v>
      </c>
      <c r="G8325" s="6">
        <v>75721195.9999932</v>
      </c>
      <c r="H8325" s="6">
        <f>NPV(Supuestos!$B$22,C8325:G8325)+B8325</f>
        <v>-28834616.496040024</v>
      </c>
      <c r="I8325" s="2">
        <f>IFERROR(IRR(B8325:G8325),"")</f>
        <v>0.07669018154956872</v>
      </c>
      <c r="J8325" s="2">
        <f>IFERROR(MIRR(B8325:G8325,Supuestos!$B$22,Supuestos!$B$22),"")</f>
        <v>0.09915874825975068</v>
      </c>
      <c r="K8325" s="6">
        <v>7728.863152282234</v>
      </c>
      <c r="L8325" s="6">
        <v>36411.01256287622</v>
      </c>
      <c r="M8325" s="6">
        <v>150413003.90902084</v>
      </c>
      <c r="N8325" s="6">
        <v>3375.4773100527623</v>
      </c>
      <c r="O8325" s="6">
        <v>116391499.22565721</v>
      </c>
    </row>
    <row r="8326">
      <c r="A8326">
        <v>8322</v>
      </c>
      <c r="B8326" s="6">
        <v>-172273443.31153896</v>
      </c>
      <c r="C8326" s="6">
        <v>68040199.642064</v>
      </c>
      <c r="D8326" s="6">
        <v>89894797.06835872</v>
      </c>
      <c r="E8326" s="6">
        <v>77733123.29001257</v>
      </c>
      <c r="F8326" s="6">
        <v>88783055.81174713</v>
      </c>
      <c r="G8326" s="6">
        <v>137831365.98336202</v>
      </c>
      <c r="H8326" s="6">
        <f>NPV(Supuestos!$B$22,C8326:G8326)+B8326</f>
        <v>133201702.51656127</v>
      </c>
      <c r="I8326" s="2">
        <f>IFERROR(IRR(B8326:G8326),"")</f>
        <v>0.3976797980229188</v>
      </c>
      <c r="J8326" s="2">
        <f>IFERROR(MIRR(B8326:G8326,Supuestos!$B$22,Supuestos!$B$22),"")</f>
        <v>0.2783693827713345</v>
      </c>
      <c r="K8326" s="6">
        <v>8206.71960932087</v>
      </c>
      <c r="L8326" s="6">
        <v>46709.89172061143</v>
      </c>
      <c r="M8326" s="6">
        <v>141606644.56491527</v>
      </c>
      <c r="N8326" s="6">
        <v>3611.7219951314232</v>
      </c>
      <c r="O8326" s="6">
        <v>105388075.41339321</v>
      </c>
    </row>
    <row r="8327">
      <c r="A8327">
        <v>8323</v>
      </c>
      <c r="B8327" s="6">
        <v>-179909101.50621986</v>
      </c>
      <c r="C8327" s="6">
        <v>90756280.17519528</v>
      </c>
      <c r="D8327" s="6">
        <v>67048510.20022561</v>
      </c>
      <c r="E8327" s="6">
        <v>75219724.2072076</v>
      </c>
      <c r="F8327" s="6">
        <v>70856280.38698229</v>
      </c>
      <c r="G8327" s="6">
        <v>137777985.6654697</v>
      </c>
      <c r="H8327" s="6">
        <f>NPV(Supuestos!$B$22,C8327:G8327)+B8327</f>
        <v>115574667.84330952</v>
      </c>
      <c r="I8327" s="2">
        <f>IFERROR(IRR(B8327:G8327),"")</f>
        <v>0.36992157948688803</v>
      </c>
      <c r="J8327" s="2">
        <f>IFERROR(MIRR(B8327:G8327,Supuestos!$B$22,Supuestos!$B$22),"")</f>
        <v>0.2589281671081931</v>
      </c>
      <c r="K8327" s="6">
        <v>8805.86471085464</v>
      </c>
      <c r="L8327" s="6">
        <v>39943.3919940817</v>
      </c>
      <c r="M8327" s="6">
        <v>151770213.02681845</v>
      </c>
      <c r="N8327" s="6">
        <v>3485.2877783278623</v>
      </c>
      <c r="O8327" s="6">
        <v>111865430.13129008</v>
      </c>
    </row>
    <row r="8328">
      <c r="A8328">
        <v>8324</v>
      </c>
      <c r="B8328" s="6">
        <v>-161463221.51304528</v>
      </c>
      <c r="C8328" s="6">
        <v>64718674.79463291</v>
      </c>
      <c r="D8328" s="6">
        <v>58901621.24438125</v>
      </c>
      <c r="E8328" s="6">
        <v>47817069.802106604</v>
      </c>
      <c r="F8328" s="6">
        <v>71610033.28403577</v>
      </c>
      <c r="G8328" s="6">
        <v>97295500.14731789</v>
      </c>
      <c r="H8328" s="6">
        <f>NPV(Supuestos!$B$22,C8328:G8328)+B8328</f>
        <v>65836713.20617409</v>
      </c>
      <c r="I8328" s="2">
        <f>IFERROR(IRR(B8328:G8328),"")</f>
        <v>0.2884102515306912</v>
      </c>
      <c r="J8328" s="2">
        <f>IFERROR(MIRR(B8328:G8328,Supuestos!$B$22,Supuestos!$B$22),"")</f>
        <v>0.220702940929274</v>
      </c>
      <c r="K8328" s="6">
        <v>8149.467654377376</v>
      </c>
      <c r="L8328" s="6">
        <v>38160.77737635119</v>
      </c>
      <c r="M8328" s="6">
        <v>136584019.84148768</v>
      </c>
      <c r="N8328" s="6">
        <v>3319.0412589659295</v>
      </c>
      <c r="O8328" s="6">
        <v>107606550.24106008</v>
      </c>
    </row>
    <row r="8329">
      <c r="A8329">
        <v>8325</v>
      </c>
      <c r="B8329" s="6">
        <v>-191153806.71776852</v>
      </c>
      <c r="C8329" s="6">
        <v>85254331.6208405</v>
      </c>
      <c r="D8329" s="6">
        <v>76688228.59996632</v>
      </c>
      <c r="E8329" s="6">
        <v>91711839.49119893</v>
      </c>
      <c r="F8329" s="6">
        <v>96045919.97482084</v>
      </c>
      <c r="G8329" s="6">
        <v>130561626.13608639</v>
      </c>
      <c r="H8329" s="6">
        <f>NPV(Supuestos!$B$22,C8329:G8329)+B8329</f>
        <v>129219188.10456489</v>
      </c>
      <c r="I8329" s="2">
        <f>IFERROR(IRR(B8329:G8329),"")</f>
        <v>0.3753524728136994</v>
      </c>
      <c r="J8329" s="2">
        <f>IFERROR(MIRR(B8329:G8329,Supuestos!$B$22,Supuestos!$B$22),"")</f>
        <v>0.26403599530500976</v>
      </c>
      <c r="K8329" s="6">
        <v>9423.149618814934</v>
      </c>
      <c r="L8329" s="6">
        <v>35824.765808124066</v>
      </c>
      <c r="M8329" s="6">
        <v>164147236.45625183</v>
      </c>
      <c r="N8329" s="6">
        <v>3211.7149519734085</v>
      </c>
      <c r="O8329" s="6">
        <v>107146468.15200852</v>
      </c>
    </row>
    <row r="8330">
      <c r="A8330">
        <v>8326</v>
      </c>
      <c r="B8330" s="6">
        <v>-189108025.80203575</v>
      </c>
      <c r="C8330" s="6">
        <v>79030986.534661</v>
      </c>
      <c r="D8330" s="6">
        <v>78975414.0932647</v>
      </c>
      <c r="E8330" s="6">
        <v>78284590.16026041</v>
      </c>
      <c r="F8330" s="6">
        <v>82663635.2636838</v>
      </c>
      <c r="G8330" s="6">
        <v>135176097.5811445</v>
      </c>
      <c r="H8330" s="6">
        <f>NPV(Supuestos!$B$22,C8330:G8330)+B8330</f>
        <v>112976023.54018292</v>
      </c>
      <c r="I8330" s="2">
        <f>IFERROR(IRR(B8330:G8330),"")</f>
        <v>0.3489531470963934</v>
      </c>
      <c r="J8330" s="2">
        <f>IFERROR(MIRR(B8330:G8330,Supuestos!$B$22,Supuestos!$B$22),"")</f>
        <v>0.2519541324450365</v>
      </c>
      <c r="K8330" s="6">
        <v>8049.327767258769</v>
      </c>
      <c r="L8330" s="6">
        <v>45211.92672966755</v>
      </c>
      <c r="M8330" s="6">
        <v>159993976.42312518</v>
      </c>
      <c r="N8330" s="6">
        <v>3300.990095703552</v>
      </c>
      <c r="O8330" s="6">
        <v>111796628.50306363</v>
      </c>
    </row>
    <row r="8331">
      <c r="A8331">
        <v>8327</v>
      </c>
      <c r="B8331" s="6">
        <v>-174908420.14648896</v>
      </c>
      <c r="C8331" s="6">
        <v>67157491.23203759</v>
      </c>
      <c r="D8331" s="6">
        <v>74503488.90937778</v>
      </c>
      <c r="E8331" s="6">
        <v>75908623.12102234</v>
      </c>
      <c r="F8331" s="6">
        <v>81725581.5626709</v>
      </c>
      <c r="G8331" s="6">
        <v>122792853.34333609</v>
      </c>
      <c r="H8331" s="6">
        <f>NPV(Supuestos!$B$22,C8331:G8331)+B8331</f>
        <v>104728699.02965662</v>
      </c>
      <c r="I8331" s="2">
        <f>IFERROR(IRR(B8331:G8331),"")</f>
        <v>0.34579634513190405</v>
      </c>
      <c r="J8331" s="2">
        <f>IFERROR(MIRR(B8331:G8331,Supuestos!$B$22,Supuestos!$B$22),"")</f>
        <v>0.2521653211961161</v>
      </c>
      <c r="K8331" s="6">
        <v>8877.31434316586</v>
      </c>
      <c r="L8331" s="6">
        <v>37976.816376881696</v>
      </c>
      <c r="M8331" s="6">
        <v>147937849.20806754</v>
      </c>
      <c r="N8331" s="6">
        <v>3485.1936936068037</v>
      </c>
      <c r="O8331" s="6">
        <v>106967255.84692061</v>
      </c>
    </row>
    <row r="8332">
      <c r="A8332">
        <v>8328</v>
      </c>
      <c r="B8332" s="6">
        <v>-190068311.49115917</v>
      </c>
      <c r="C8332" s="6">
        <v>87593804.80783738</v>
      </c>
      <c r="D8332" s="6">
        <v>85104589.10581335</v>
      </c>
      <c r="E8332" s="6">
        <v>105915849.68498348</v>
      </c>
      <c r="F8332" s="6">
        <v>85114098.88903636</v>
      </c>
      <c r="G8332" s="6">
        <v>134254560.14141187</v>
      </c>
      <c r="H8332" s="6">
        <f>NPV(Supuestos!$B$22,C8332:G8332)+B8332</f>
        <v>143865749.74853128</v>
      </c>
      <c r="I8332" s="2">
        <f>IFERROR(IRR(B8332:G8332),"")</f>
        <v>0.4048230741749633</v>
      </c>
      <c r="J8332" s="2">
        <f>IFERROR(MIRR(B8332:G8332,Supuestos!$B$22,Supuestos!$B$22),"")</f>
        <v>0.27601286157315585</v>
      </c>
      <c r="K8332" s="6">
        <v>8838.993855476518</v>
      </c>
      <c r="L8332" s="6">
        <v>43997.201915410275</v>
      </c>
      <c r="M8332" s="6">
        <v>158957031.7000815</v>
      </c>
      <c r="N8332" s="6">
        <v>3407.152531761676</v>
      </c>
      <c r="O8332" s="6">
        <v>118293851.51025665</v>
      </c>
    </row>
    <row r="8333">
      <c r="A8333">
        <v>8329</v>
      </c>
      <c r="B8333" s="6">
        <v>-167262411.13303402</v>
      </c>
      <c r="C8333" s="6">
        <v>25771816.462775737</v>
      </c>
      <c r="D8333" s="6">
        <v>21158886.211135425</v>
      </c>
      <c r="E8333" s="6">
        <v>32920067.793952066</v>
      </c>
      <c r="F8333" s="6">
        <v>27937579.95188664</v>
      </c>
      <c r="G8333" s="6">
        <v>68134433.75482641</v>
      </c>
      <c r="H8333" s="6">
        <f>NPV(Supuestos!$B$22,C8333:G8333)+B8333</f>
        <v>-54226190.69319447</v>
      </c>
      <c r="I8333" s="2">
        <f>IFERROR(IRR(B8333:G8333),"")</f>
        <v>0.01450833877136592</v>
      </c>
      <c r="J8333" s="2">
        <f>IFERROR(MIRR(B8333:G8333,Supuestos!$B$22,Supuestos!$B$22),"")</f>
        <v>0.05406818764217958</v>
      </c>
      <c r="K8333" s="6">
        <v>7647.407589100119</v>
      </c>
      <c r="L8333" s="6">
        <v>34143.927766021436</v>
      </c>
      <c r="M8333" s="6">
        <v>146373408.54746932</v>
      </c>
      <c r="N8333" s="6">
        <v>3493.164829351008</v>
      </c>
      <c r="O8333" s="6">
        <v>111202054.24846385</v>
      </c>
    </row>
    <row r="8334">
      <c r="A8334">
        <v>8330</v>
      </c>
      <c r="B8334" s="6">
        <v>-152717459.57663468</v>
      </c>
      <c r="C8334" s="6">
        <v>70897256.61992726</v>
      </c>
      <c r="D8334" s="6">
        <v>62820600.63791366</v>
      </c>
      <c r="E8334" s="6">
        <v>62145034.48319022</v>
      </c>
      <c r="F8334" s="6">
        <v>76241681.11723846</v>
      </c>
      <c r="G8334" s="6">
        <v>132516594.64917365</v>
      </c>
      <c r="H8334" s="6">
        <f>NPV(Supuestos!$B$22,C8334:G8334)+B8334</f>
        <v>113723819.33669466</v>
      </c>
      <c r="I8334" s="2">
        <f>IFERROR(IRR(B8334:G8334),"")</f>
        <v>0.38966237653429975</v>
      </c>
      <c r="J8334" s="2">
        <f>IFERROR(MIRR(B8334:G8334,Supuestos!$B$22,Supuestos!$B$22),"")</f>
        <v>0.2742287950299349</v>
      </c>
      <c r="K8334" s="6">
        <v>8291.106037228255</v>
      </c>
      <c r="L8334" s="6">
        <v>40968.353091863886</v>
      </c>
      <c r="M8334" s="6">
        <v>125543622.80421457</v>
      </c>
      <c r="N8334" s="6">
        <v>3368.7255889798203</v>
      </c>
      <c r="O8334" s="6">
        <v>108373307.44790179</v>
      </c>
    </row>
    <row r="8335">
      <c r="A8335">
        <v>8331</v>
      </c>
      <c r="B8335" s="6">
        <v>-164519958.6144755</v>
      </c>
      <c r="C8335" s="6">
        <v>51162234.50569501</v>
      </c>
      <c r="D8335" s="6">
        <v>50110396.0886637</v>
      </c>
      <c r="E8335" s="6">
        <v>42669902.05477131</v>
      </c>
      <c r="F8335" s="6">
        <v>37130258.48825094</v>
      </c>
      <c r="G8335" s="6">
        <v>73575424.16433434</v>
      </c>
      <c r="H8335" s="6">
        <f>NPV(Supuestos!$B$22,C8335:G8335)+B8335</f>
        <v>7915349.098295502</v>
      </c>
      <c r="I8335" s="2">
        <f>IFERROR(IRR(B8335:G8335),"")</f>
        <v>0.15923925264263672</v>
      </c>
      <c r="J8335" s="2">
        <f>IFERROR(MIRR(B8335:G8335,Supuestos!$B$22,Supuestos!$B$22),"")</f>
        <v>0.15076427860051766</v>
      </c>
      <c r="K8335" s="6">
        <v>7752.65912467561</v>
      </c>
      <c r="L8335" s="6">
        <v>37639.82808238357</v>
      </c>
      <c r="M8335" s="6">
        <v>141175258.08374652</v>
      </c>
      <c r="N8335" s="6">
        <v>3410.193105445554</v>
      </c>
      <c r="O8335" s="6">
        <v>110045422.82881324</v>
      </c>
    </row>
    <row r="8336">
      <c r="A8336">
        <v>8332</v>
      </c>
      <c r="B8336" s="6">
        <v>-169189592.59757045</v>
      </c>
      <c r="C8336" s="6">
        <v>83437071.83096834</v>
      </c>
      <c r="D8336" s="6">
        <v>88733060.61402828</v>
      </c>
      <c r="E8336" s="6">
        <v>77632124.40540615</v>
      </c>
      <c r="F8336" s="6">
        <v>93918377.21518385</v>
      </c>
      <c r="G8336" s="6">
        <v>134289158.16046944</v>
      </c>
      <c r="H8336" s="6">
        <f>NPV(Supuestos!$B$22,C8336:G8336)+B8336</f>
        <v>150030302.39295706</v>
      </c>
      <c r="I8336" s="2">
        <f>IFERROR(IRR(B8336:G8336),"")</f>
        <v>0.4437272705545597</v>
      </c>
      <c r="J8336" s="2">
        <f>IFERROR(MIRR(B8336:G8336,Supuestos!$B$22,Supuestos!$B$22),"")</f>
        <v>0.29433922440475846</v>
      </c>
      <c r="K8336" s="6">
        <v>8612.018904690272</v>
      </c>
      <c r="L8336" s="6">
        <v>44875.50007099011</v>
      </c>
      <c r="M8336" s="6">
        <v>138272100.20006675</v>
      </c>
      <c r="N8336" s="6">
        <v>3472.0416532208524</v>
      </c>
      <c r="O8336" s="6">
        <v>116175278.38945998</v>
      </c>
    </row>
    <row r="8337">
      <c r="A8337">
        <v>8333</v>
      </c>
      <c r="B8337" s="6">
        <v>-165171929.85293922</v>
      </c>
      <c r="C8337" s="6">
        <v>62602148.7242436</v>
      </c>
      <c r="D8337" s="6">
        <v>56972310.22864529</v>
      </c>
      <c r="E8337" s="6">
        <v>65347954.15558446</v>
      </c>
      <c r="F8337" s="6">
        <v>52859201.47755133</v>
      </c>
      <c r="G8337" s="6">
        <v>107366212.64070073</v>
      </c>
      <c r="H8337" s="6">
        <f>NPV(Supuestos!$B$22,C8337:G8337)+B8337</f>
        <v>64748123.26358434</v>
      </c>
      <c r="I8337" s="2">
        <f>IFERROR(IRR(B8337:G8337),"")</f>
        <v>0.28174873785599863</v>
      </c>
      <c r="J8337" s="2">
        <f>IFERROR(MIRR(B8337:G8337,Supuestos!$B$22,Supuestos!$B$22),"")</f>
        <v>0.21795985256587969</v>
      </c>
      <c r="K8337" s="6">
        <v>7889.798018549236</v>
      </c>
      <c r="L8337" s="6">
        <v>41391.90688778841</v>
      </c>
      <c r="M8337" s="6">
        <v>139046027.05715942</v>
      </c>
      <c r="N8337" s="6">
        <v>3432.688306334118</v>
      </c>
      <c r="O8337" s="6">
        <v>106545448.60999882</v>
      </c>
    </row>
    <row r="8338">
      <c r="A8338">
        <v>8334</v>
      </c>
      <c r="B8338" s="6">
        <v>-169864304.94708726</v>
      </c>
      <c r="C8338" s="6">
        <v>80301050.96661659</v>
      </c>
      <c r="D8338" s="6">
        <v>86537502.55354989</v>
      </c>
      <c r="E8338" s="6">
        <v>103912650.59301971</v>
      </c>
      <c r="F8338" s="6">
        <v>105648249.83195241</v>
      </c>
      <c r="G8338" s="6">
        <v>147965929.02936053</v>
      </c>
      <c r="H8338" s="6">
        <f>NPV(Supuestos!$B$22,C8338:G8338)+B8338</f>
        <v>176702202.97281033</v>
      </c>
      <c r="I8338" s="2">
        <f>IFERROR(IRR(B8338:G8338),"")</f>
        <v>0.4758576605567533</v>
      </c>
      <c r="J8338" s="2">
        <f>IFERROR(MIRR(B8338:G8338,Supuestos!$B$22,Supuestos!$B$22),"")</f>
        <v>0.3147456546887948</v>
      </c>
      <c r="K8338" s="6">
        <v>8775.005469828251</v>
      </c>
      <c r="L8338" s="6">
        <v>45698.51883409587</v>
      </c>
      <c r="M8338" s="6">
        <v>137783924.728508</v>
      </c>
      <c r="N8338" s="6">
        <v>3610.7875397739313</v>
      </c>
      <c r="O8338" s="6">
        <v>110302605.3016324</v>
      </c>
    </row>
    <row r="8339">
      <c r="A8339">
        <v>8335</v>
      </c>
      <c r="B8339" s="6">
        <v>-168917023.65438578</v>
      </c>
      <c r="C8339" s="6">
        <v>38914857.37225361</v>
      </c>
      <c r="D8339" s="6">
        <v>48832685.46958223</v>
      </c>
      <c r="E8339" s="6">
        <v>44296675.1391504</v>
      </c>
      <c r="F8339" s="6">
        <v>53674299.25230968</v>
      </c>
      <c r="G8339" s="6">
        <v>84230801.52928196</v>
      </c>
      <c r="H8339" s="6">
        <f>NPV(Supuestos!$B$22,C8339:G8339)+B8339</f>
        <v>8219308.801242009</v>
      </c>
      <c r="I8339" s="2">
        <f>IFERROR(IRR(B8339:G8339),"")</f>
        <v>0.15784375343017112</v>
      </c>
      <c r="J8339" s="2">
        <f>IFERROR(MIRR(B8339:G8339,Supuestos!$B$22,Supuestos!$B$22),"")</f>
        <v>0.15088438307587282</v>
      </c>
      <c r="K8339" s="6">
        <v>7350.205088652223</v>
      </c>
      <c r="L8339" s="6">
        <v>39904.33882983117</v>
      </c>
      <c r="M8339" s="6">
        <v>145452617.70827958</v>
      </c>
      <c r="N8339" s="6">
        <v>3402.148013468832</v>
      </c>
      <c r="O8339" s="6">
        <v>103109703.96115412</v>
      </c>
    </row>
    <row r="8340">
      <c r="A8340">
        <v>8336</v>
      </c>
      <c r="B8340" s="6">
        <v>-163114337.66984624</v>
      </c>
      <c r="C8340" s="6">
        <v>46415000.26825681</v>
      </c>
      <c r="D8340" s="6">
        <v>50825259.87733836</v>
      </c>
      <c r="E8340" s="6">
        <v>51624583.02047681</v>
      </c>
      <c r="F8340" s="6">
        <v>58789066.43847813</v>
      </c>
      <c r="G8340" s="6">
        <v>86425700.65785614</v>
      </c>
      <c r="H8340" s="6">
        <f>NPV(Supuestos!$B$22,C8340:G8340)+B8340</f>
        <v>31248732.50273335</v>
      </c>
      <c r="I8340" s="2">
        <f>IFERROR(IRR(B8340:G8340),"")</f>
        <v>0.2096066857083353</v>
      </c>
      <c r="J8340" s="2">
        <f>IFERROR(MIRR(B8340:G8340,Supuestos!$B$22,Supuestos!$B$22),"")</f>
        <v>0.18067175565892368</v>
      </c>
      <c r="K8340" s="6">
        <v>8057.47771984814</v>
      </c>
      <c r="L8340" s="6">
        <v>36292.12773190545</v>
      </c>
      <c r="M8340" s="6">
        <v>139720496.82138935</v>
      </c>
      <c r="N8340" s="6">
        <v>3267.0945109799504</v>
      </c>
      <c r="O8340" s="6">
        <v>110212709.38849898</v>
      </c>
    </row>
    <row r="8341">
      <c r="A8341">
        <v>8337</v>
      </c>
      <c r="B8341" s="6">
        <v>-187987938.76015288</v>
      </c>
      <c r="C8341" s="6">
        <v>72233037.89314194</v>
      </c>
      <c r="D8341" s="6">
        <v>60704361.283238344</v>
      </c>
      <c r="E8341" s="6">
        <v>75368656.98986766</v>
      </c>
      <c r="F8341" s="6">
        <v>74047432.38440742</v>
      </c>
      <c r="G8341" s="6">
        <v>132658246.4024372</v>
      </c>
      <c r="H8341" s="6">
        <f>NPV(Supuestos!$B$22,C8341:G8341)+B8341</f>
        <v>85696667.2628012</v>
      </c>
      <c r="I8341" s="2">
        <f>IFERROR(IRR(B8341:G8341),"")</f>
        <v>0.29862316689735674</v>
      </c>
      <c r="J8341" s="2">
        <f>IFERROR(MIRR(B8341:G8341,Supuestos!$B$22,Supuestos!$B$22),"")</f>
        <v>0.2289350427637855</v>
      </c>
      <c r="K8341" s="6">
        <v>8113.07321784781</v>
      </c>
      <c r="L8341" s="6">
        <v>43784.22320967622</v>
      </c>
      <c r="M8341" s="6">
        <v>159569970.0652173</v>
      </c>
      <c r="N8341" s="6">
        <v>3397.4803811870515</v>
      </c>
      <c r="O8341" s="6">
        <v>110665045.02795763</v>
      </c>
    </row>
    <row r="8342">
      <c r="A8342">
        <v>8338</v>
      </c>
      <c r="B8342" s="6">
        <v>-165667631.1873614</v>
      </c>
      <c r="C8342" s="6">
        <v>32143539.61042712</v>
      </c>
      <c r="D8342" s="6">
        <v>40355718.1774946</v>
      </c>
      <c r="E8342" s="6">
        <v>37429606.97562489</v>
      </c>
      <c r="F8342" s="6">
        <v>47509818.280622005</v>
      </c>
      <c r="G8342" s="6">
        <v>82794504.49800351</v>
      </c>
      <c r="H8342" s="6">
        <f>NPV(Supuestos!$B$22,C8342:G8342)+B8342</f>
        <v>-10024712.91007121</v>
      </c>
      <c r="I8342" s="2">
        <f>IFERROR(IRR(B8342:G8342),"")</f>
        <v>0.1179291321351431</v>
      </c>
      <c r="J8342" s="2">
        <f>IFERROR(MIRR(B8342:G8342,Supuestos!$B$22,Supuestos!$B$22),"")</f>
        <v>0.12585689496568753</v>
      </c>
      <c r="K8342" s="6">
        <v>7276.747043910101</v>
      </c>
      <c r="L8342" s="6">
        <v>40795.28217711361</v>
      </c>
      <c r="M8342" s="6">
        <v>141919075.2683382</v>
      </c>
      <c r="N8342" s="6">
        <v>3469.2738107716045</v>
      </c>
      <c r="O8342" s="6">
        <v>104768653.26964211</v>
      </c>
    </row>
    <row r="8343">
      <c r="A8343">
        <v>8339</v>
      </c>
      <c r="B8343" s="6">
        <v>-167641813.56027448</v>
      </c>
      <c r="C8343" s="6">
        <v>79054206.52204102</v>
      </c>
      <c r="D8343" s="6">
        <v>92239050.36668897</v>
      </c>
      <c r="E8343" s="6">
        <v>86024166.07318738</v>
      </c>
      <c r="F8343" s="6">
        <v>84960714.690202</v>
      </c>
      <c r="G8343" s="6">
        <v>128930799.23054191</v>
      </c>
      <c r="H8343" s="6">
        <f>NPV(Supuestos!$B$22,C8343:G8343)+B8343</f>
        <v>148008978.06358957</v>
      </c>
      <c r="I8343" s="2">
        <f>IFERROR(IRR(B8343:G8343),"")</f>
        <v>0.44396211930692697</v>
      </c>
      <c r="J8343" s="2">
        <f>IFERROR(MIRR(B8343:G8343,Supuestos!$B$22,Supuestos!$B$22),"")</f>
        <v>0.29380777846245554</v>
      </c>
      <c r="K8343" s="6">
        <v>8910.333716048617</v>
      </c>
      <c r="L8343" s="6">
        <v>39813.21568733151</v>
      </c>
      <c r="M8343" s="6">
        <v>139261890.51362282</v>
      </c>
      <c r="N8343" s="6">
        <v>3358.8197649767003</v>
      </c>
      <c r="O8343" s="6">
        <v>110726108.83765624</v>
      </c>
    </row>
    <row r="8344">
      <c r="A8344">
        <v>8340</v>
      </c>
      <c r="B8344" s="6">
        <v>-157108977.25638595</v>
      </c>
      <c r="C8344" s="6">
        <v>72554058.54989597</v>
      </c>
      <c r="D8344" s="6">
        <v>64293068.26167466</v>
      </c>
      <c r="E8344" s="6">
        <v>78631719.97146925</v>
      </c>
      <c r="F8344" s="6">
        <v>78081228.77927501</v>
      </c>
      <c r="G8344" s="6">
        <v>104581057.51055287</v>
      </c>
      <c r="H8344" s="6">
        <f>NPV(Supuestos!$B$22,C8344:G8344)+B8344</f>
        <v>109627013.0857239</v>
      </c>
      <c r="I8344" s="2">
        <f>IFERROR(IRR(B8344:G8344),"")</f>
        <v>0.3854623784435279</v>
      </c>
      <c r="J8344" s="2">
        <f>IFERROR(MIRR(B8344:G8344,Supuestos!$B$22,Supuestos!$B$22),"")</f>
        <v>0.26730449342082463</v>
      </c>
      <c r="K8344" s="6">
        <v>8028.957968466216</v>
      </c>
      <c r="L8344" s="6">
        <v>43118.536981810306</v>
      </c>
      <c r="M8344" s="6">
        <v>129413223.56928906</v>
      </c>
      <c r="N8344" s="6">
        <v>3479.152096963177</v>
      </c>
      <c r="O8344" s="6">
        <v>107839738.39005738</v>
      </c>
    </row>
    <row r="8345">
      <c r="A8345">
        <v>8341</v>
      </c>
      <c r="B8345" s="6">
        <v>-165170632.9272647</v>
      </c>
      <c r="C8345" s="6">
        <v>77132157.3556738</v>
      </c>
      <c r="D8345" s="6">
        <v>95687368.71031998</v>
      </c>
      <c r="E8345" s="6">
        <v>92801418.80999242</v>
      </c>
      <c r="F8345" s="6">
        <v>75937073.05764467</v>
      </c>
      <c r="G8345" s="6">
        <v>162205133.9293362</v>
      </c>
      <c r="H8345" s="6">
        <f>NPV(Supuestos!$B$22,C8345:G8345)+B8345</f>
        <v>167960898.733905</v>
      </c>
      <c r="I8345" s="2">
        <f>IFERROR(IRR(B8345:G8345),"")</f>
        <v>0.47246936995421485</v>
      </c>
      <c r="J8345" s="2">
        <f>IFERROR(MIRR(B8345:G8345,Supuestos!$B$22,Supuestos!$B$22),"")</f>
        <v>0.31172088408371357</v>
      </c>
      <c r="K8345" s="6">
        <v>8922.079789225723</v>
      </c>
      <c r="L8345" s="6">
        <v>42137.600278480706</v>
      </c>
      <c r="M8345" s="6">
        <v>135094230.3823763</v>
      </c>
      <c r="N8345" s="6">
        <v>3451.4164248791835</v>
      </c>
      <c r="O8345" s="6">
        <v>110500576.595034</v>
      </c>
    </row>
    <row r="8346">
      <c r="A8346">
        <v>8342</v>
      </c>
      <c r="B8346" s="6">
        <v>-159532051.6942306</v>
      </c>
      <c r="C8346" s="6">
        <v>37491093.32303181</v>
      </c>
      <c r="D8346" s="6">
        <v>35130559.03653081</v>
      </c>
      <c r="E8346" s="6">
        <v>43497773.242217526</v>
      </c>
      <c r="F8346" s="6">
        <v>29140796.441645905</v>
      </c>
      <c r="G8346" s="6">
        <v>86082692.10006142</v>
      </c>
      <c r="H8346" s="6">
        <f>NPV(Supuestos!$B$22,C8346:G8346)+B8346</f>
        <v>-8291201.673864439</v>
      </c>
      <c r="I8346" s="2">
        <f>IFERROR(IRR(B8346:G8346),"")</f>
        <v>0.12061374209937098</v>
      </c>
      <c r="J8346" s="2">
        <f>IFERROR(MIRR(B8346:G8346,Supuestos!$B$22,Supuestos!$B$22),"")</f>
        <v>0.1278960692670701</v>
      </c>
      <c r="K8346" s="6">
        <v>7759.661321548715</v>
      </c>
      <c r="L8346" s="6">
        <v>35447.32362346712</v>
      </c>
      <c r="M8346" s="6">
        <v>137527313.60835555</v>
      </c>
      <c r="N8346" s="6">
        <v>3555.152017157525</v>
      </c>
      <c r="O8346" s="6">
        <v>107258519.0434928</v>
      </c>
    </row>
    <row r="8347">
      <c r="A8347">
        <v>8343</v>
      </c>
      <c r="B8347" s="6">
        <v>-170028419.16826683</v>
      </c>
      <c r="C8347" s="6">
        <v>96732195.03526539</v>
      </c>
      <c r="D8347" s="6">
        <v>95737092.44125693</v>
      </c>
      <c r="E8347" s="6">
        <v>92806312.00562948</v>
      </c>
      <c r="F8347" s="6">
        <v>118977570.42568704</v>
      </c>
      <c r="G8347" s="6">
        <v>143253527.25087932</v>
      </c>
      <c r="H8347" s="6">
        <f>NPV(Supuestos!$B$22,C8347:G8347)+B8347</f>
        <v>195978250.53710383</v>
      </c>
      <c r="I8347" s="2">
        <f>IFERROR(IRR(B8347:G8347),"")</f>
        <v>0.5253935237303898</v>
      </c>
      <c r="J8347" s="2">
        <f>IFERROR(MIRR(B8347:G8347,Supuestos!$B$22,Supuestos!$B$22),"")</f>
        <v>0.3289185016254883</v>
      </c>
      <c r="K8347" s="6">
        <v>9056.581913487484</v>
      </c>
      <c r="L8347" s="6">
        <v>43665.92338485288</v>
      </c>
      <c r="M8347" s="6">
        <v>138391298.21122772</v>
      </c>
      <c r="N8347" s="6">
        <v>3451.490676558266</v>
      </c>
      <c r="O8347" s="6">
        <v>109877621.82729848</v>
      </c>
    </row>
    <row r="8348">
      <c r="A8348">
        <v>8344</v>
      </c>
      <c r="B8348" s="6">
        <v>-161148166.63695127</v>
      </c>
      <c r="C8348" s="6">
        <v>25084446.001860213</v>
      </c>
      <c r="D8348" s="6">
        <v>23403559.19976769</v>
      </c>
      <c r="E8348" s="6">
        <v>21370642.80669829</v>
      </c>
      <c r="F8348" s="6">
        <v>40360246.211599566</v>
      </c>
      <c r="G8348" s="6">
        <v>71810042.30557059</v>
      </c>
      <c r="H8348" s="6">
        <f>NPV(Supuestos!$B$22,C8348:G8348)+B8348</f>
        <v>-45519021.07145806</v>
      </c>
      <c r="I8348" s="2">
        <f>IFERROR(IRR(B8348:G8348),"")</f>
        <v>0.03471692147820953</v>
      </c>
      <c r="J8348" s="2">
        <f>IFERROR(MIRR(B8348:G8348,Supuestos!$B$22,Supuestos!$B$22),"")</f>
        <v>0.06677601064412131</v>
      </c>
      <c r="K8348" s="6">
        <v>7833.188980752231</v>
      </c>
      <c r="L8348" s="6">
        <v>31595.381807177477</v>
      </c>
      <c r="M8348" s="6">
        <v>141348758.9077799</v>
      </c>
      <c r="N8348" s="6">
        <v>3186.0844341727593</v>
      </c>
      <c r="O8348" s="6">
        <v>116574895.06296606</v>
      </c>
    </row>
    <row r="8349">
      <c r="A8349">
        <v>8345</v>
      </c>
      <c r="B8349" s="6">
        <v>-170158620.36235127</v>
      </c>
      <c r="C8349" s="6">
        <v>49752049.74999165</v>
      </c>
      <c r="D8349" s="6">
        <v>38874787.652310774</v>
      </c>
      <c r="E8349" s="6">
        <v>43270040.4594767</v>
      </c>
      <c r="F8349" s="6">
        <v>38592128.94804624</v>
      </c>
      <c r="G8349" s="6">
        <v>80882082.59256536</v>
      </c>
      <c r="H8349" s="6">
        <f>NPV(Supuestos!$B$22,C8349:G8349)+B8349</f>
        <v>-2540282.2505567297</v>
      </c>
      <c r="I8349" s="2">
        <f>IFERROR(IRR(B8349:G8349),"")</f>
        <v>0.1341911106508771</v>
      </c>
      <c r="J8349" s="2">
        <f>IFERROR(MIRR(B8349:G8349,Supuestos!$B$22,Supuestos!$B$22),"")</f>
        <v>0.13657569921919577</v>
      </c>
      <c r="K8349" s="6">
        <v>7548.630312708605</v>
      </c>
      <c r="L8349" s="6">
        <v>37747.536021211185</v>
      </c>
      <c r="M8349" s="6">
        <v>147363244.7911693</v>
      </c>
      <c r="N8349" s="6">
        <v>3370.909333260109</v>
      </c>
      <c r="O8349" s="6">
        <v>109339381.48325479</v>
      </c>
    </row>
    <row r="8350">
      <c r="A8350">
        <v>8346</v>
      </c>
      <c r="B8350" s="6">
        <v>-159629572.39890993</v>
      </c>
      <c r="C8350" s="6">
        <v>49445098.74109904</v>
      </c>
      <c r="D8350" s="6">
        <v>40207609.510765314</v>
      </c>
      <c r="E8350" s="6">
        <v>35774584.151329875</v>
      </c>
      <c r="F8350" s="6">
        <v>55927380.15708907</v>
      </c>
      <c r="G8350" s="6">
        <v>95774764.15440033</v>
      </c>
      <c r="H8350" s="6">
        <f>NPV(Supuestos!$B$22,C8350:G8350)+B8350</f>
        <v>21684506.549944825</v>
      </c>
      <c r="I8350" s="2">
        <f>IFERROR(IRR(B8350:G8350),"")</f>
        <v>0.18891569501697147</v>
      </c>
      <c r="J8350" s="2">
        <f>IFERROR(MIRR(B8350:G8350,Supuestos!$B$22,Supuestos!$B$22),"")</f>
        <v>0.16941453338090806</v>
      </c>
      <c r="K8350" s="6">
        <v>8379.762724633114</v>
      </c>
      <c r="L8350" s="6">
        <v>34033.38205621857</v>
      </c>
      <c r="M8350" s="6">
        <v>136814239.0910781</v>
      </c>
      <c r="N8350" s="6">
        <v>3461.981727493306</v>
      </c>
      <c r="O8350" s="6">
        <v>112821120.40099925</v>
      </c>
    </row>
    <row r="8351">
      <c r="A8351">
        <v>8347</v>
      </c>
      <c r="B8351" s="6">
        <v>-171384880.4098409</v>
      </c>
      <c r="C8351" s="6">
        <v>52964095.02633418</v>
      </c>
      <c r="D8351" s="6">
        <v>44165827.84594086</v>
      </c>
      <c r="E8351" s="6">
        <v>48774649.08813064</v>
      </c>
      <c r="F8351" s="6">
        <v>50935825.81539511</v>
      </c>
      <c r="G8351" s="6">
        <v>97242504.22008356</v>
      </c>
      <c r="H8351" s="6">
        <f>NPV(Supuestos!$B$22,C8351:G8351)+B8351</f>
        <v>22643328.724744502</v>
      </c>
      <c r="I8351" s="2">
        <f>IFERROR(IRR(B8351:G8351),"")</f>
        <v>0.18858350810431346</v>
      </c>
      <c r="J8351" s="2">
        <f>IFERROR(MIRR(B8351:G8351,Supuestos!$B$22,Supuestos!$B$22),"")</f>
        <v>0.16864693724331437</v>
      </c>
      <c r="K8351" s="6">
        <v>8603.9286999569</v>
      </c>
      <c r="L8351" s="6">
        <v>34690.161489373626</v>
      </c>
      <c r="M8351" s="6">
        <v>147507146.326276</v>
      </c>
      <c r="N8351" s="6">
        <v>3526.822840142995</v>
      </c>
      <c r="O8351" s="6">
        <v>112065298.89253181</v>
      </c>
    </row>
    <row r="8352">
      <c r="A8352">
        <v>8348</v>
      </c>
      <c r="B8352" s="6">
        <v>-172631265.95352906</v>
      </c>
      <c r="C8352" s="6">
        <v>75967199.9756423</v>
      </c>
      <c r="D8352" s="6">
        <v>73851195.51209381</v>
      </c>
      <c r="E8352" s="6">
        <v>83857195.95777777</v>
      </c>
      <c r="F8352" s="6">
        <v>66300624.78969912</v>
      </c>
      <c r="G8352" s="6">
        <v>122911743.14979064</v>
      </c>
      <c r="H8352" s="6">
        <f>NPV(Supuestos!$B$22,C8352:G8352)+B8352</f>
        <v>110525744.53643043</v>
      </c>
      <c r="I8352" s="2">
        <f>IFERROR(IRR(B8352:G8352),"")</f>
        <v>0.36707309583822056</v>
      </c>
      <c r="J8352" s="2">
        <f>IFERROR(MIRR(B8352:G8352,Supuestos!$B$22,Supuestos!$B$22),"")</f>
        <v>0.2585962225750371</v>
      </c>
      <c r="K8352" s="6">
        <v>7930.6411697505655</v>
      </c>
      <c r="L8352" s="6">
        <v>46129.465421972156</v>
      </c>
      <c r="M8352" s="6">
        <v>143364366.94440287</v>
      </c>
      <c r="N8352" s="6">
        <v>3374.2100003796318</v>
      </c>
      <c r="O8352" s="6">
        <v>112164484.2203267</v>
      </c>
    </row>
    <row r="8353">
      <c r="A8353">
        <v>8349</v>
      </c>
      <c r="B8353" s="6">
        <v>-150244239.79651147</v>
      </c>
      <c r="C8353" s="6">
        <v>31660295.000917774</v>
      </c>
      <c r="D8353" s="6">
        <v>43000491.27112675</v>
      </c>
      <c r="E8353" s="6">
        <v>39429622.48621085</v>
      </c>
      <c r="F8353" s="6">
        <v>43616454.83617161</v>
      </c>
      <c r="G8353" s="6">
        <v>76168774.46123666</v>
      </c>
      <c r="H8353" s="6">
        <f>NPV(Supuestos!$B$22,C8353:G8353)+B8353</f>
        <v>2613419.9501395375</v>
      </c>
      <c r="I8353" s="2">
        <f>IFERROR(IRR(B8353:G8353),"")</f>
        <v>0.14635776380071125</v>
      </c>
      <c r="J8353" s="2">
        <f>IFERROR(MIRR(B8353:G8353,Supuestos!$B$22,Supuestos!$B$22),"")</f>
        <v>0.1439386310658508</v>
      </c>
      <c r="K8353" s="6">
        <v>7234.736109121211</v>
      </c>
      <c r="L8353" s="6">
        <v>42425.63575570681</v>
      </c>
      <c r="M8353" s="6">
        <v>125689177.48017259</v>
      </c>
      <c r="N8353" s="6">
        <v>3389.8537571852407</v>
      </c>
      <c r="O8353" s="6">
        <v>114760349.79188722</v>
      </c>
    </row>
    <row r="8354">
      <c r="A8354">
        <v>8350</v>
      </c>
      <c r="B8354" s="6">
        <v>-165793330.8662989</v>
      </c>
      <c r="C8354" s="6">
        <v>24953881.84769595</v>
      </c>
      <c r="D8354" s="6">
        <v>24851728.08260169</v>
      </c>
      <c r="E8354" s="6">
        <v>38374766.208891064</v>
      </c>
      <c r="F8354" s="6">
        <v>32618447.23581667</v>
      </c>
      <c r="G8354" s="6">
        <v>59647779.195022956</v>
      </c>
      <c r="H8354" s="6">
        <f>NPV(Supuestos!$B$22,C8354:G8354)+B8354</f>
        <v>-48587562.20729635</v>
      </c>
      <c r="I8354" s="2">
        <f>IFERROR(IRR(B8354:G8354),"")</f>
        <v>0.02520421255478421</v>
      </c>
      <c r="J8354" s="2">
        <f>IFERROR(MIRR(B8354:G8354,Supuestos!$B$22,Supuestos!$B$22),"")</f>
        <v>0.0636071237496072</v>
      </c>
      <c r="K8354" s="6">
        <v>7141.106124179995</v>
      </c>
      <c r="L8354" s="6">
        <v>36629.818260598855</v>
      </c>
      <c r="M8354" s="6">
        <v>144867137.3056299</v>
      </c>
      <c r="N8354" s="6">
        <v>3421.9035855183997</v>
      </c>
      <c r="O8354" s="6">
        <v>110178972.67093585</v>
      </c>
    </row>
    <row r="8355">
      <c r="A8355">
        <v>8351</v>
      </c>
      <c r="B8355" s="6">
        <v>-160666942.85463902</v>
      </c>
      <c r="C8355" s="6">
        <v>38295517.19803259</v>
      </c>
      <c r="D8355" s="6">
        <v>36658089.609293535</v>
      </c>
      <c r="E8355" s="6">
        <v>34255859.14610487</v>
      </c>
      <c r="F8355" s="6">
        <v>26890927.883039657</v>
      </c>
      <c r="G8355" s="6">
        <v>68690714.30691317</v>
      </c>
      <c r="H8355" s="6">
        <f>NPV(Supuestos!$B$22,C8355:G8355)+B8355</f>
        <v>-24148052.529006444</v>
      </c>
      <c r="I8355" s="2">
        <f>IFERROR(IRR(B8355:G8355),"")</f>
        <v>0.07984455306566099</v>
      </c>
      <c r="J8355" s="2">
        <f>IFERROR(MIRR(B8355:G8355,Supuestos!$B$22,Supuestos!$B$22),"")</f>
        <v>0.10346381236567437</v>
      </c>
      <c r="K8355" s="6">
        <v>7784.248552669995</v>
      </c>
      <c r="L8355" s="6">
        <v>35183.40567613338</v>
      </c>
      <c r="M8355" s="6">
        <v>138756832.87764362</v>
      </c>
      <c r="N8355" s="6">
        <v>3430.370479822159</v>
      </c>
      <c r="O8355" s="6">
        <v>113362128.56609583</v>
      </c>
    </row>
    <row r="8356">
      <c r="A8356">
        <v>8352</v>
      </c>
      <c r="B8356" s="6">
        <v>-155283626.76840985</v>
      </c>
      <c r="C8356" s="6">
        <v>61714126.39372293</v>
      </c>
      <c r="D8356" s="6">
        <v>56929734.99202596</v>
      </c>
      <c r="E8356" s="6">
        <v>59641969.38490485</v>
      </c>
      <c r="F8356" s="6">
        <v>52854989.9027294</v>
      </c>
      <c r="G8356" s="6">
        <v>98100307.15542163</v>
      </c>
      <c r="H8356" s="6">
        <f>NPV(Supuestos!$B$22,C8356:G8356)+B8356</f>
        <v>65158407.390967466</v>
      </c>
      <c r="I8356" s="2">
        <f>IFERROR(IRR(B8356:G8356),"")</f>
        <v>0.2934491518156143</v>
      </c>
      <c r="J8356" s="2">
        <f>IFERROR(MIRR(B8356:G8356,Supuestos!$B$22,Supuestos!$B$22),"")</f>
        <v>0.22275261464324836</v>
      </c>
      <c r="K8356" s="6">
        <v>8049.14331179839</v>
      </c>
      <c r="L8356" s="6">
        <v>37858.12782255949</v>
      </c>
      <c r="M8356" s="6">
        <v>130905587.05959678</v>
      </c>
      <c r="N8356" s="6">
        <v>3294.272341951728</v>
      </c>
      <c r="O8356" s="6">
        <v>108398055.5132246</v>
      </c>
    </row>
    <row r="8357">
      <c r="A8357">
        <v>8353</v>
      </c>
      <c r="B8357" s="6">
        <v>-151615596.74891746</v>
      </c>
      <c r="C8357" s="6">
        <v>45450301.95920377</v>
      </c>
      <c r="D8357" s="6">
        <v>45305269.77321905</v>
      </c>
      <c r="E8357" s="6">
        <v>26985698.91337514</v>
      </c>
      <c r="F8357" s="6">
        <v>45399878.18779737</v>
      </c>
      <c r="G8357" s="6">
        <v>74815650.9596119</v>
      </c>
      <c r="H8357" s="6">
        <f>NPV(Supuestos!$B$22,C8357:G8357)+B8357</f>
        <v>7065878.43272718</v>
      </c>
      <c r="I8357" s="2">
        <f>IFERROR(IRR(B8357:G8357),"")</f>
        <v>0.15793228091551426</v>
      </c>
      <c r="J8357" s="2">
        <f>IFERROR(MIRR(B8357:G8357,Supuestos!$B$22,Supuestos!$B$22),"")</f>
        <v>0.15043297449081838</v>
      </c>
      <c r="K8357" s="6">
        <v>8092.825606832593</v>
      </c>
      <c r="L8357" s="6">
        <v>34035.00410615718</v>
      </c>
      <c r="M8357" s="6">
        <v>129580448.52820057</v>
      </c>
      <c r="N8357" s="6">
        <v>3436.7822142628333</v>
      </c>
      <c r="O8357" s="6">
        <v>111869827.34355891</v>
      </c>
    </row>
    <row r="8358">
      <c r="A8358">
        <v>8354</v>
      </c>
      <c r="B8358" s="6">
        <v>-170941272.59066558</v>
      </c>
      <c r="C8358" s="6">
        <v>52091456.0103734</v>
      </c>
      <c r="D8358" s="6">
        <v>39553626.0509835</v>
      </c>
      <c r="E8358" s="6">
        <v>38489842.91232784</v>
      </c>
      <c r="F8358" s="6">
        <v>62453218.99433569</v>
      </c>
      <c r="G8358" s="6">
        <v>94882361.36666681</v>
      </c>
      <c r="H8358" s="6">
        <f>NPV(Supuestos!$B$22,C8358:G8358)+B8358</f>
        <v>17424010.095095277</v>
      </c>
      <c r="I8358" s="2">
        <f>IFERROR(IRR(B8358:G8358),"")</f>
        <v>0.1770496234832552</v>
      </c>
      <c r="J8358" s="2">
        <f>IFERROR(MIRR(B8358:G8358,Supuestos!$B$22,Supuestos!$B$22),"")</f>
        <v>0.16234656662060298</v>
      </c>
      <c r="K8358" s="6">
        <v>7754.431260126856</v>
      </c>
      <c r="L8358" s="6">
        <v>38323.53845953082</v>
      </c>
      <c r="M8358" s="6">
        <v>147167093.02032483</v>
      </c>
      <c r="N8358" s="6">
        <v>3394.8456089012325</v>
      </c>
      <c r="O8358" s="6">
        <v>111269234.20995575</v>
      </c>
    </row>
    <row r="8359">
      <c r="A8359">
        <v>8355</v>
      </c>
      <c r="B8359" s="6">
        <v>-172532425.7208732</v>
      </c>
      <c r="C8359" s="6">
        <v>42374880.97255481</v>
      </c>
      <c r="D8359" s="6">
        <v>49597803.31699509</v>
      </c>
      <c r="E8359" s="6">
        <v>33241848.36875268</v>
      </c>
      <c r="F8359" s="6">
        <v>59569039.94476333</v>
      </c>
      <c r="G8359" s="6">
        <v>102349227.89276469</v>
      </c>
      <c r="H8359" s="6">
        <f>NPV(Supuestos!$B$22,C8359:G8359)+B8359</f>
        <v>13666357.913459696</v>
      </c>
      <c r="I8359" s="2">
        <f>IFERROR(IRR(B8359:G8359),"")</f>
        <v>0.16812341063804234</v>
      </c>
      <c r="J8359" s="2">
        <f>IFERROR(MIRR(B8359:G8359,Supuestos!$B$22,Supuestos!$B$22),"")</f>
        <v>0.15751352324098167</v>
      </c>
      <c r="K8359" s="6">
        <v>7554.446839634929</v>
      </c>
      <c r="L8359" s="6">
        <v>39264.57271871857</v>
      </c>
      <c r="M8359" s="6">
        <v>148802655.53811005</v>
      </c>
      <c r="N8359" s="6">
        <v>3304.6263181914887</v>
      </c>
      <c r="O8359" s="6">
        <v>108133661.29038507</v>
      </c>
    </row>
    <row r="8360">
      <c r="A8360">
        <v>8356</v>
      </c>
      <c r="B8360" s="6">
        <v>-177870522.49242154</v>
      </c>
      <c r="C8360" s="6">
        <v>55568254.59332339</v>
      </c>
      <c r="D8360" s="6">
        <v>52163546.749931976</v>
      </c>
      <c r="E8360" s="6">
        <v>45229534.03007655</v>
      </c>
      <c r="F8360" s="6">
        <v>46223064.59563837</v>
      </c>
      <c r="G8360" s="6">
        <v>110628332.79921809</v>
      </c>
      <c r="H8360" s="6">
        <f>NPV(Supuestos!$B$22,C8360:G8360)+B8360</f>
        <v>26365017.3924532</v>
      </c>
      <c r="I8360" s="2">
        <f>IFERROR(IRR(B8360:G8360),"")</f>
        <v>0.19436849940007145</v>
      </c>
      <c r="J8360" s="2">
        <f>IFERROR(MIRR(B8360:G8360,Supuestos!$B$22,Supuestos!$B$22),"")</f>
        <v>0.171953333636659</v>
      </c>
      <c r="K8360" s="6">
        <v>7929.900527731822</v>
      </c>
      <c r="L8360" s="6">
        <v>38027.53413101413</v>
      </c>
      <c r="M8360" s="6">
        <v>153746157.45451203</v>
      </c>
      <c r="N8360" s="6">
        <v>3478.3170494561396</v>
      </c>
      <c r="O8360" s="6">
        <v>104622333.77397197</v>
      </c>
    </row>
    <row r="8361">
      <c r="A8361">
        <v>8357</v>
      </c>
      <c r="B8361" s="6">
        <v>-186687651.16471696</v>
      </c>
      <c r="C8361" s="6">
        <v>99724632.43291682</v>
      </c>
      <c r="D8361" s="6">
        <v>68109981.40499067</v>
      </c>
      <c r="E8361" s="6">
        <v>78382372.90858334</v>
      </c>
      <c r="F8361" s="6">
        <v>88901745.10470873</v>
      </c>
      <c r="G8361" s="6">
        <v>124244000.03974158</v>
      </c>
      <c r="H8361" s="6">
        <f>NPV(Supuestos!$B$22,C8361:G8361)+B8361</f>
        <v>123269794.98058143</v>
      </c>
      <c r="I8361" s="2">
        <f>IFERROR(IRR(B8361:G8361),"")</f>
        <v>0.3815291986788551</v>
      </c>
      <c r="J8361" s="2">
        <f>IFERROR(MIRR(B8361:G8361,Supuestos!$B$22,Supuestos!$B$22),"")</f>
        <v>0.2616594582270759</v>
      </c>
      <c r="K8361" s="6">
        <v>9084.891576286762</v>
      </c>
      <c r="L8361" s="6">
        <v>38741.71102727807</v>
      </c>
      <c r="M8361" s="6">
        <v>158530511.6317046</v>
      </c>
      <c r="N8361" s="6">
        <v>3401.48502405112</v>
      </c>
      <c r="O8361" s="6">
        <v>109352198.22948265</v>
      </c>
    </row>
    <row r="8362">
      <c r="A8362">
        <v>8358</v>
      </c>
      <c r="B8362" s="6">
        <v>-172319719.85262415</v>
      </c>
      <c r="C8362" s="6">
        <v>28110456.13054286</v>
      </c>
      <c r="D8362" s="6">
        <v>19292141.119862996</v>
      </c>
      <c r="E8362" s="6">
        <v>37408353.1554557</v>
      </c>
      <c r="F8362" s="6">
        <v>17499791.309142623</v>
      </c>
      <c r="G8362" s="6">
        <v>68995205.5790526</v>
      </c>
      <c r="H8362" s="6">
        <f>NPV(Supuestos!$B$22,C8362:G8362)+B8362</f>
        <v>-61371946.94585014</v>
      </c>
      <c r="I8362" s="2">
        <f>IFERROR(IRR(B8362:G8362),"")</f>
        <v>-0.0016995680709186447</v>
      </c>
      <c r="J8362" s="2">
        <f>IFERROR(MIRR(B8362:G8362,Supuestos!$B$22,Supuestos!$B$22),"")</f>
        <v>0.043906431161220505</v>
      </c>
      <c r="K8362" s="6">
        <v>7286.080045216381</v>
      </c>
      <c r="L8362" s="6">
        <v>37357.01903200454</v>
      </c>
      <c r="M8362" s="6">
        <v>150544821.3791956</v>
      </c>
      <c r="N8362" s="6">
        <v>3455.3418891504407</v>
      </c>
      <c r="O8362" s="6">
        <v>117223222.23851953</v>
      </c>
    </row>
    <row r="8363">
      <c r="A8363">
        <v>8359</v>
      </c>
      <c r="B8363" s="6">
        <v>-166756625.66118208</v>
      </c>
      <c r="C8363" s="6">
        <v>81343746.63626976</v>
      </c>
      <c r="D8363" s="6">
        <v>66215337.13464355</v>
      </c>
      <c r="E8363" s="6">
        <v>71086599.38444076</v>
      </c>
      <c r="F8363" s="6">
        <v>77740027.7980172</v>
      </c>
      <c r="G8363" s="6">
        <v>119833463.03239715</v>
      </c>
      <c r="H8363" s="6">
        <f>NPV(Supuestos!$B$22,C8363:G8363)+B8363</f>
        <v>111795602.49699073</v>
      </c>
      <c r="I8363" s="2">
        <f>IFERROR(IRR(B8363:G8363),"")</f>
        <v>0.3779625632173684</v>
      </c>
      <c r="J8363" s="2">
        <f>IFERROR(MIRR(B8363:G8363,Supuestos!$B$22,Supuestos!$B$22),"")</f>
        <v>0.26319255969706257</v>
      </c>
      <c r="K8363" s="6">
        <v>9109.445974531889</v>
      </c>
      <c r="L8363" s="6">
        <v>35802.85632573981</v>
      </c>
      <c r="M8363" s="6">
        <v>140665090.82652175</v>
      </c>
      <c r="N8363" s="6">
        <v>3338.273690547794</v>
      </c>
      <c r="O8363" s="6">
        <v>110624463.13230465</v>
      </c>
    </row>
    <row r="8364">
      <c r="A8364">
        <v>8360</v>
      </c>
      <c r="B8364" s="6">
        <v>-169646635.1432336</v>
      </c>
      <c r="C8364" s="6">
        <v>86549605.40100205</v>
      </c>
      <c r="D8364" s="6">
        <v>50799259.17899824</v>
      </c>
      <c r="E8364" s="6">
        <v>74927396.0138593</v>
      </c>
      <c r="F8364" s="6">
        <v>85173662.86765891</v>
      </c>
      <c r="G8364" s="6">
        <v>115599835.75308715</v>
      </c>
      <c r="H8364" s="6">
        <f>NPV(Supuestos!$B$22,C8364:G8364)+B8364</f>
        <v>106404888.08061625</v>
      </c>
      <c r="I8364" s="2">
        <f>IFERROR(IRR(B8364:G8364),"")</f>
        <v>0.3631281552559781</v>
      </c>
      <c r="J8364" s="2">
        <f>IFERROR(MIRR(B8364:G8364,Supuestos!$B$22,Supuestos!$B$22),"")</f>
        <v>0.2565906702363234</v>
      </c>
      <c r="K8364" s="6">
        <v>8673.084989615865</v>
      </c>
      <c r="L8364" s="6">
        <v>39992.22366916776</v>
      </c>
      <c r="M8364" s="6">
        <v>141898158.75872007</v>
      </c>
      <c r="N8364" s="6">
        <v>3409.3390326946974</v>
      </c>
      <c r="O8364" s="6">
        <v>115564075.53744285</v>
      </c>
    </row>
    <row r="8365">
      <c r="A8365">
        <v>8361</v>
      </c>
      <c r="B8365" s="6">
        <v>-143753893.8334091</v>
      </c>
      <c r="C8365" s="6">
        <v>41853127.539268136</v>
      </c>
      <c r="D8365" s="6">
        <v>39458738.55262409</v>
      </c>
      <c r="E8365" s="6">
        <v>26499066.85685366</v>
      </c>
      <c r="F8365" s="6">
        <v>29475238.84147195</v>
      </c>
      <c r="G8365" s="6">
        <v>81391736.29456726</v>
      </c>
      <c r="H8365" s="6">
        <f>NPV(Supuestos!$B$22,C8365:G8365)+B8365</f>
        <v>931734.260878183</v>
      </c>
      <c r="I8365" s="2">
        <f>IFERROR(IRR(B8365:G8365),"")</f>
        <v>0.14247010389255374</v>
      </c>
      <c r="J8365" s="2">
        <f>IFERROR(MIRR(B8365:G8365,Supuestos!$B$22,Supuestos!$B$22),"")</f>
        <v>0.1414739551175639</v>
      </c>
      <c r="K8365" s="6">
        <v>7964.943611539711</v>
      </c>
      <c r="L8365" s="6">
        <v>33005.92935649034</v>
      </c>
      <c r="M8365" s="6">
        <v>122722664.53973639</v>
      </c>
      <c r="N8365" s="6">
        <v>3324.6303214381137</v>
      </c>
      <c r="O8365" s="6">
        <v>109836186.886563</v>
      </c>
    </row>
    <row r="8366">
      <c r="A8366">
        <v>8362</v>
      </c>
      <c r="B8366" s="6">
        <v>-165194330.29216886</v>
      </c>
      <c r="C8366" s="6">
        <v>39959954.343816236</v>
      </c>
      <c r="D8366" s="6">
        <v>60229950.598465286</v>
      </c>
      <c r="E8366" s="6">
        <v>60395939.90840022</v>
      </c>
      <c r="F8366" s="6">
        <v>36614098.823129684</v>
      </c>
      <c r="G8366" s="6">
        <v>75556692.7621217</v>
      </c>
      <c r="H8366" s="6">
        <f>NPV(Supuestos!$B$22,C8366:G8366)+B8366</f>
        <v>17889055.98696873</v>
      </c>
      <c r="I8366" s="2">
        <f>IFERROR(IRR(B8366:G8366),"")</f>
        <v>0.18149832312152914</v>
      </c>
      <c r="J8366" s="2">
        <f>IFERROR(MIRR(B8366:G8366,Supuestos!$B$22,Supuestos!$B$22),"")</f>
        <v>0.1636854684861655</v>
      </c>
      <c r="K8366" s="6">
        <v>7441.537299379967</v>
      </c>
      <c r="L8366" s="6">
        <v>41535.08630789306</v>
      </c>
      <c r="M8366" s="6">
        <v>140467538.77271667</v>
      </c>
      <c r="N8366" s="6">
        <v>3395.6706868174174</v>
      </c>
      <c r="O8366" s="6">
        <v>111171492.64053035</v>
      </c>
    </row>
    <row r="8367">
      <c r="A8367">
        <v>8363</v>
      </c>
      <c r="B8367" s="6">
        <v>-186263589.95036796</v>
      </c>
      <c r="C8367" s="6">
        <v>52995113.69216092</v>
      </c>
      <c r="D8367" s="6">
        <v>52674415.24853339</v>
      </c>
      <c r="E8367" s="6">
        <v>73109289.25008136</v>
      </c>
      <c r="F8367" s="6">
        <v>66882590.67005256</v>
      </c>
      <c r="G8367" s="6">
        <v>114473292.07404687</v>
      </c>
      <c r="H8367" s="6">
        <f>NPV(Supuestos!$B$22,C8367:G8367)+B8367</f>
        <v>49154995.45787757</v>
      </c>
      <c r="I8367" s="2">
        <f>IFERROR(IRR(B8367:G8367),"")</f>
        <v>0.2318114758120983</v>
      </c>
      <c r="J8367" s="2">
        <f>IFERROR(MIRR(B8367:G8367,Supuestos!$B$22,Supuestos!$B$22),"")</f>
        <v>0.19466848332619335</v>
      </c>
      <c r="K8367" s="6">
        <v>8270.85894326482</v>
      </c>
      <c r="L8367" s="6">
        <v>38209.11191405119</v>
      </c>
      <c r="M8367" s="6">
        <v>160981815.95128503</v>
      </c>
      <c r="N8367" s="6">
        <v>3316.023921469847</v>
      </c>
      <c r="O8367" s="6">
        <v>110614009.26449919</v>
      </c>
    </row>
    <row r="8368">
      <c r="A8368">
        <v>8364</v>
      </c>
      <c r="B8368" s="6">
        <v>-176284631.53531122</v>
      </c>
      <c r="C8368" s="6">
        <v>83652811.05192153</v>
      </c>
      <c r="D8368" s="6">
        <v>83436516.3900492</v>
      </c>
      <c r="E8368" s="6">
        <v>75450742.46163203</v>
      </c>
      <c r="F8368" s="6">
        <v>82675051.19818038</v>
      </c>
      <c r="G8368" s="6">
        <v>122695136.8735552</v>
      </c>
      <c r="H8368" s="6">
        <f>NPV(Supuestos!$B$22,C8368:G8368)+B8368</f>
        <v>124898095.97735846</v>
      </c>
      <c r="I8368" s="2">
        <f>IFERROR(IRR(B8368:G8368),"")</f>
        <v>0.3930914329734764</v>
      </c>
      <c r="J8368" s="2">
        <f>IFERROR(MIRR(B8368:G8368,Supuestos!$B$22,Supuestos!$B$22),"")</f>
        <v>0.2689016826293287</v>
      </c>
      <c r="K8368" s="6">
        <v>8777.347233960296</v>
      </c>
      <c r="L8368" s="6">
        <v>39420.36930079176</v>
      </c>
      <c r="M8368" s="6">
        <v>148604129.9797914</v>
      </c>
      <c r="N8368" s="6">
        <v>3323.8403448524573</v>
      </c>
      <c r="O8368" s="6">
        <v>108496780.07482427</v>
      </c>
    </row>
    <row r="8369">
      <c r="A8369">
        <v>8365</v>
      </c>
      <c r="B8369" s="6">
        <v>-167592110.53477284</v>
      </c>
      <c r="C8369" s="6">
        <v>54142341.45772179</v>
      </c>
      <c r="D8369" s="6">
        <v>67671757.46609278</v>
      </c>
      <c r="E8369" s="6">
        <v>72288204.03457423</v>
      </c>
      <c r="F8369" s="6">
        <v>54638340.498974055</v>
      </c>
      <c r="G8369" s="6">
        <v>113780823.83312145</v>
      </c>
      <c r="H8369" s="6">
        <f>NPV(Supuestos!$B$22,C8369:G8369)+B8369</f>
        <v>72209348.39274514</v>
      </c>
      <c r="I8369" s="2">
        <f>IFERROR(IRR(B8369:G8369),"")</f>
        <v>0.2908379619180066</v>
      </c>
      <c r="J8369" s="2">
        <f>IFERROR(MIRR(B8369:G8369,Supuestos!$B$22,Supuestos!$B$22),"")</f>
        <v>0.2246852901082672</v>
      </c>
      <c r="K8369" s="6">
        <v>8601.605049572678</v>
      </c>
      <c r="L8369" s="6">
        <v>37500.52059975852</v>
      </c>
      <c r="M8369" s="6">
        <v>141786937.14657387</v>
      </c>
      <c r="N8369" s="6">
        <v>3472.9722620298467</v>
      </c>
      <c r="O8369" s="6">
        <v>112176430.89355218</v>
      </c>
    </row>
    <row r="8370">
      <c r="A8370">
        <v>8366</v>
      </c>
      <c r="B8370" s="6">
        <v>-169682356.17474312</v>
      </c>
      <c r="C8370" s="6">
        <v>73155825.72426307</v>
      </c>
      <c r="D8370" s="6">
        <v>85510523.7619406</v>
      </c>
      <c r="E8370" s="6">
        <v>73271320.64589599</v>
      </c>
      <c r="F8370" s="6">
        <v>76349669.32839034</v>
      </c>
      <c r="G8370" s="6">
        <v>112387883.98121431</v>
      </c>
      <c r="H8370" s="6">
        <f>NPV(Supuestos!$B$22,C8370:G8370)+B8370</f>
        <v>113318925.13077524</v>
      </c>
      <c r="I8370" s="2">
        <f>IFERROR(IRR(B8370:G8370),"")</f>
        <v>0.37875718243250556</v>
      </c>
      <c r="J8370" s="2">
        <f>IFERROR(MIRR(B8370:G8370,Supuestos!$B$22,Supuestos!$B$22),"")</f>
        <v>0.26280180645893436</v>
      </c>
      <c r="K8370" s="6">
        <v>8389.08363562613</v>
      </c>
      <c r="L8370" s="6">
        <v>40334.08228136918</v>
      </c>
      <c r="M8370" s="6">
        <v>142613077.00477254</v>
      </c>
      <c r="N8370" s="6">
        <v>3443.169539794326</v>
      </c>
      <c r="O8370" s="6">
        <v>105371388.2513613</v>
      </c>
    </row>
    <row r="8371">
      <c r="A8371">
        <v>8367</v>
      </c>
      <c r="B8371" s="6">
        <v>-189686178.0025492</v>
      </c>
      <c r="C8371" s="6">
        <v>100838727.20898028</v>
      </c>
      <c r="D8371" s="6">
        <v>115168817.94009691</v>
      </c>
      <c r="E8371" s="6">
        <v>105071417.49758765</v>
      </c>
      <c r="F8371" s="6">
        <v>117603642.10962708</v>
      </c>
      <c r="G8371" s="6">
        <v>175246671.90992457</v>
      </c>
      <c r="H8371" s="6">
        <f>NPV(Supuestos!$B$22,C8371:G8371)+B8371</f>
        <v>218956152.50340405</v>
      </c>
      <c r="I8371" s="2">
        <f>IFERROR(IRR(B8371:G8371),"")</f>
        <v>0.5201785898584571</v>
      </c>
      <c r="J8371" s="2">
        <f>IFERROR(MIRR(B8371:G8371,Supuestos!$B$22,Supuestos!$B$22),"")</f>
        <v>0.32912670689193946</v>
      </c>
      <c r="K8371" s="6">
        <v>9437.522375071885</v>
      </c>
      <c r="L8371" s="6">
        <v>43632.992137776506</v>
      </c>
      <c r="M8371" s="6">
        <v>156743190.83522108</v>
      </c>
      <c r="N8371" s="6">
        <v>3522.788896256437</v>
      </c>
      <c r="O8371" s="6">
        <v>110392513.58426826</v>
      </c>
    </row>
    <row r="8372">
      <c r="A8372">
        <v>8368</v>
      </c>
      <c r="B8372" s="6">
        <v>-179107694.84116143</v>
      </c>
      <c r="C8372" s="6">
        <v>86873018.96183968</v>
      </c>
      <c r="D8372" s="6">
        <v>82441475.20746395</v>
      </c>
      <c r="E8372" s="6">
        <v>92458171.20544723</v>
      </c>
      <c r="F8372" s="6">
        <v>96252944.00022423</v>
      </c>
      <c r="G8372" s="6">
        <v>148687693.24025315</v>
      </c>
      <c r="H8372" s="6">
        <f>NPV(Supuestos!$B$22,C8372:G8372)+B8372</f>
        <v>157152576.35836482</v>
      </c>
      <c r="I8372" s="2">
        <f>IFERROR(IRR(B8372:G8372),"")</f>
        <v>0.43464485060052277</v>
      </c>
      <c r="J8372" s="2">
        <f>IFERROR(MIRR(B8372:G8372,Supuestos!$B$22,Supuestos!$B$22),"")</f>
        <v>0.29305534617988216</v>
      </c>
      <c r="K8372" s="6">
        <v>8871.60326843812</v>
      </c>
      <c r="L8372" s="6">
        <v>40946.703820717754</v>
      </c>
      <c r="M8372" s="6">
        <v>150046661.92534965</v>
      </c>
      <c r="N8372" s="6">
        <v>3463.724003266543</v>
      </c>
      <c r="O8372" s="6">
        <v>101764994.89552788</v>
      </c>
    </row>
    <row r="8373">
      <c r="A8373">
        <v>8369</v>
      </c>
      <c r="B8373" s="6">
        <v>-183115171.79897994</v>
      </c>
      <c r="C8373" s="6">
        <v>43349056.95373981</v>
      </c>
      <c r="D8373" s="6">
        <v>40053441.370610684</v>
      </c>
      <c r="E8373" s="6">
        <v>45791424.782324985</v>
      </c>
      <c r="F8373" s="6">
        <v>66120922.491703644</v>
      </c>
      <c r="G8373" s="6">
        <v>103532341.09980235</v>
      </c>
      <c r="H8373" s="6">
        <f>NPV(Supuestos!$B$22,C8373:G8373)+B8373</f>
        <v>9558394.553392284</v>
      </c>
      <c r="I8373" s="2">
        <f>IFERROR(IRR(B8373:G8373),"")</f>
        <v>0.15833580499466793</v>
      </c>
      <c r="J8373" s="2">
        <f>IFERROR(MIRR(B8373:G8373,Supuestos!$B$22,Supuestos!$B$22),"")</f>
        <v>0.15166034430604047</v>
      </c>
      <c r="K8373" s="6">
        <v>7669.403442033155</v>
      </c>
      <c r="L8373" s="6">
        <v>40140.45524503995</v>
      </c>
      <c r="M8373" s="6">
        <v>158486904.14929298</v>
      </c>
      <c r="N8373" s="6">
        <v>3343.7735348939896</v>
      </c>
      <c r="O8373" s="6">
        <v>110707812.95334317</v>
      </c>
    </row>
    <row r="8374">
      <c r="A8374">
        <v>8370</v>
      </c>
      <c r="B8374" s="6">
        <v>-169022859.17998114</v>
      </c>
      <c r="C8374" s="6">
        <v>38261121.81369488</v>
      </c>
      <c r="D8374" s="6">
        <v>49809117.87208277</v>
      </c>
      <c r="E8374" s="6">
        <v>47598040.05946408</v>
      </c>
      <c r="F8374" s="6">
        <v>48334914.32112932</v>
      </c>
      <c r="G8374" s="6">
        <v>100553682.78636655</v>
      </c>
      <c r="H8374" s="6">
        <f>NPV(Supuestos!$B$22,C8374:G8374)+B8374</f>
        <v>15835929.87052399</v>
      </c>
      <c r="I8374" s="2">
        <f>IFERROR(IRR(B8374:G8374),"")</f>
        <v>0.17322091421017224</v>
      </c>
      <c r="J8374" s="2">
        <f>IFERROR(MIRR(B8374:G8374,Supuestos!$B$22,Supuestos!$B$22),"")</f>
        <v>0.16060325250460306</v>
      </c>
      <c r="K8374" s="6">
        <v>7608.200332171445</v>
      </c>
      <c r="L8374" s="6">
        <v>39374.20113361759</v>
      </c>
      <c r="M8374" s="6">
        <v>145057514.36847916</v>
      </c>
      <c r="N8374" s="6">
        <v>3297.061543446034</v>
      </c>
      <c r="O8374" s="6">
        <v>110158134.3864478</v>
      </c>
    </row>
    <row r="8375">
      <c r="A8375">
        <v>8371</v>
      </c>
      <c r="B8375" s="6">
        <v>-169890269.67744732</v>
      </c>
      <c r="C8375" s="6">
        <v>75293742.70966353</v>
      </c>
      <c r="D8375" s="6">
        <v>82442160.50660789</v>
      </c>
      <c r="E8375" s="6">
        <v>82696234.81364723</v>
      </c>
      <c r="F8375" s="6">
        <v>99853646.08673012</v>
      </c>
      <c r="G8375" s="6">
        <v>140990629.7625</v>
      </c>
      <c r="H8375" s="6">
        <f>NPV(Supuestos!$B$22,C8375:G8375)+B8375</f>
        <v>147758531.07191905</v>
      </c>
      <c r="I8375" s="2">
        <f>IFERROR(IRR(B8375:G8375),"")</f>
        <v>0.4260994728675322</v>
      </c>
      <c r="J8375" s="2">
        <f>IFERROR(MIRR(B8375:G8375,Supuestos!$B$22,Supuestos!$B$22),"")</f>
        <v>0.2919942897328478</v>
      </c>
      <c r="K8375" s="6">
        <v>8509.096850462382</v>
      </c>
      <c r="L8375" s="6">
        <v>43565.83123013393</v>
      </c>
      <c r="M8375" s="6">
        <v>140233799.49279866</v>
      </c>
      <c r="N8375" s="6">
        <v>3455.0575700898967</v>
      </c>
      <c r="O8375" s="6">
        <v>107623939.02310383</v>
      </c>
    </row>
    <row r="8376">
      <c r="A8376">
        <v>8372</v>
      </c>
      <c r="B8376" s="6">
        <v>-167588342.21226627</v>
      </c>
      <c r="C8376" s="6">
        <v>70806615.13745232</v>
      </c>
      <c r="D8376" s="6">
        <v>81553276.83243485</v>
      </c>
      <c r="E8376" s="6">
        <v>82063717.29561694</v>
      </c>
      <c r="F8376" s="6">
        <v>69385470.62336971</v>
      </c>
      <c r="G8376" s="6">
        <v>125438184.92721663</v>
      </c>
      <c r="H8376" s="6">
        <f>NPV(Supuestos!$B$22,C8376:G8376)+B8376</f>
        <v>118896425.00639737</v>
      </c>
      <c r="I8376" s="2">
        <f>IFERROR(IRR(B8376:G8376),"")</f>
        <v>0.38633223003040756</v>
      </c>
      <c r="J8376" s="2">
        <f>IFERROR(MIRR(B8376:G8376,Supuestos!$B$22,Supuestos!$B$22),"")</f>
        <v>0.2690431736798713</v>
      </c>
      <c r="K8376" s="6">
        <v>8954.515999367846</v>
      </c>
      <c r="L8376" s="6">
        <v>38659.7820627211</v>
      </c>
      <c r="M8376" s="6">
        <v>139893971.25124946</v>
      </c>
      <c r="N8376" s="6">
        <v>3535.9851552173495</v>
      </c>
      <c r="O8376" s="6">
        <v>109109311.27485506</v>
      </c>
    </row>
    <row r="8377">
      <c r="A8377">
        <v>8373</v>
      </c>
      <c r="B8377" s="6">
        <v>-155722078.45012626</v>
      </c>
      <c r="C8377" s="6">
        <v>51361912.53774286</v>
      </c>
      <c r="D8377" s="6">
        <v>66117810.69172371</v>
      </c>
      <c r="E8377" s="6">
        <v>77925752.6850037</v>
      </c>
      <c r="F8377" s="6">
        <v>42568728.10838459</v>
      </c>
      <c r="G8377" s="6">
        <v>120932060.95670962</v>
      </c>
      <c r="H8377" s="6">
        <f>NPV(Supuestos!$B$22,C8377:G8377)+B8377</f>
        <v>80817829.93839037</v>
      </c>
      <c r="I8377" s="2">
        <f>IFERROR(IRR(B8377:G8377),"")</f>
        <v>0.3175607697942205</v>
      </c>
      <c r="J8377" s="2">
        <f>IFERROR(MIRR(B8377:G8377,Supuestos!$B$22,Supuestos!$B$22),"")</f>
        <v>0.23941200335445023</v>
      </c>
      <c r="K8377" s="6">
        <v>7981.479741585066</v>
      </c>
      <c r="L8377" s="6">
        <v>39846.77406258424</v>
      </c>
      <c r="M8377" s="6">
        <v>130279180.85428359</v>
      </c>
      <c r="N8377" s="6">
        <v>3340.9441925274828</v>
      </c>
      <c r="O8377" s="6">
        <v>101894406.74982367</v>
      </c>
    </row>
    <row r="8378">
      <c r="A8378">
        <v>8374</v>
      </c>
      <c r="B8378" s="6">
        <v>-188652562.8304115</v>
      </c>
      <c r="C8378" s="6">
        <v>68374053.6264887</v>
      </c>
      <c r="D8378" s="6">
        <v>62664874.82607037</v>
      </c>
      <c r="E8378" s="6">
        <v>70089638.09797984</v>
      </c>
      <c r="F8378" s="6">
        <v>86821227.13316369</v>
      </c>
      <c r="G8378" s="6">
        <v>125058076.96761106</v>
      </c>
      <c r="H8378" s="6">
        <f>NPV(Supuestos!$B$22,C8378:G8378)+B8378</f>
        <v>83208155.48888417</v>
      </c>
      <c r="I8378" s="2">
        <f>IFERROR(IRR(B8378:G8378),"")</f>
        <v>0.2925028108333363</v>
      </c>
      <c r="J8378" s="2">
        <f>IFERROR(MIRR(B8378:G8378,Supuestos!$B$22,Supuestos!$B$22),"")</f>
        <v>0.22642671321404584</v>
      </c>
      <c r="K8378" s="6">
        <v>8940.338193190466</v>
      </c>
      <c r="L8378" s="6">
        <v>37542.662504946085</v>
      </c>
      <c r="M8378" s="6">
        <v>161801034.87304917</v>
      </c>
      <c r="N8378" s="6">
        <v>3503.402096902331</v>
      </c>
      <c r="O8378" s="6">
        <v>109088494.23331684</v>
      </c>
    </row>
    <row r="8379">
      <c r="A8379">
        <v>8375</v>
      </c>
      <c r="B8379" s="6">
        <v>-162834899.5738425</v>
      </c>
      <c r="C8379" s="6">
        <v>64600648.25180323</v>
      </c>
      <c r="D8379" s="6">
        <v>51410319.726352915</v>
      </c>
      <c r="E8379" s="6">
        <v>69540528.4597277</v>
      </c>
      <c r="F8379" s="6">
        <v>66663908.29196377</v>
      </c>
      <c r="G8379" s="6">
        <v>109068404.81179808</v>
      </c>
      <c r="H8379" s="6">
        <f>NPV(Supuestos!$B$22,C8379:G8379)+B8379</f>
        <v>76445880.3674593</v>
      </c>
      <c r="I8379" s="2">
        <f>IFERROR(IRR(B8379:G8379),"")</f>
        <v>0.3048436329388074</v>
      </c>
      <c r="J8379" s="2">
        <f>IFERROR(MIRR(B8379:G8379,Supuestos!$B$22,Supuestos!$B$22),"")</f>
        <v>0.23122355720065668</v>
      </c>
      <c r="K8379" s="6">
        <v>8363.30045848877</v>
      </c>
      <c r="L8379" s="6">
        <v>37947.07619016788</v>
      </c>
      <c r="M8379" s="6">
        <v>137445875.59787935</v>
      </c>
      <c r="N8379" s="6">
        <v>3326.9251137661436</v>
      </c>
      <c r="O8379" s="6">
        <v>111012921.29773521</v>
      </c>
    </row>
    <row r="8380">
      <c r="A8380">
        <v>8376</v>
      </c>
      <c r="B8380" s="6">
        <v>-163792324.62938374</v>
      </c>
      <c r="C8380" s="6">
        <v>50995422.38393635</v>
      </c>
      <c r="D8380" s="6">
        <v>43961626.98837073</v>
      </c>
      <c r="E8380" s="6">
        <v>49580071.00419907</v>
      </c>
      <c r="F8380" s="6">
        <v>44801121.11904087</v>
      </c>
      <c r="G8380" s="6">
        <v>83090692.846236</v>
      </c>
      <c r="H8380" s="6">
        <f>NPV(Supuestos!$B$22,C8380:G8380)+B8380</f>
        <v>17913244.57151308</v>
      </c>
      <c r="I8380" s="2">
        <f>IFERROR(IRR(B8380:G8380),"")</f>
        <v>0.18150861645922226</v>
      </c>
      <c r="J8380" s="2">
        <f>IFERROR(MIRR(B8380:G8380,Supuestos!$B$22,Supuestos!$B$22),"")</f>
        <v>0.16391104558599756</v>
      </c>
      <c r="K8380" s="6">
        <v>7860.294114525208</v>
      </c>
      <c r="L8380" s="6">
        <v>36256.181382260555</v>
      </c>
      <c r="M8380" s="6">
        <v>140993584.69865248</v>
      </c>
      <c r="N8380" s="6">
        <v>3342.1990505730114</v>
      </c>
      <c r="O8380" s="6">
        <v>105409933.10719718</v>
      </c>
    </row>
    <row r="8381">
      <c r="A8381">
        <v>8377</v>
      </c>
      <c r="B8381" s="6">
        <v>-174934683.9448045</v>
      </c>
      <c r="C8381" s="6">
        <v>44064171.1976978</v>
      </c>
      <c r="D8381" s="6">
        <v>30751340.740464468</v>
      </c>
      <c r="E8381" s="6">
        <v>46557565.80003917</v>
      </c>
      <c r="F8381" s="6">
        <v>45584353.29184428</v>
      </c>
      <c r="G8381" s="6">
        <v>77792808.15052575</v>
      </c>
      <c r="H8381" s="6">
        <f>NPV(Supuestos!$B$22,C8381:G8381)+B8381</f>
        <v>-13801969.850283474</v>
      </c>
      <c r="I8381" s="2">
        <f>IFERROR(IRR(B8381:G8381),"")</f>
        <v>0.10991371555818133</v>
      </c>
      <c r="J8381" s="2">
        <f>IFERROR(MIRR(B8381:G8381,Supuestos!$B$22,Supuestos!$B$22),"")</f>
        <v>0.1214151290024239</v>
      </c>
      <c r="K8381" s="6">
        <v>7378.472171639346</v>
      </c>
      <c r="L8381" s="6">
        <v>39224.83656872587</v>
      </c>
      <c r="M8381" s="6">
        <v>151781134.7400489</v>
      </c>
      <c r="N8381" s="6">
        <v>3426.148882911851</v>
      </c>
      <c r="O8381" s="6">
        <v>111336015.08876455</v>
      </c>
    </row>
    <row r="8382">
      <c r="A8382">
        <v>8378</v>
      </c>
      <c r="B8382" s="6">
        <v>-177681776.716753</v>
      </c>
      <c r="C8382" s="6">
        <v>65972524.70877329</v>
      </c>
      <c r="D8382" s="6">
        <v>74703980.3916109</v>
      </c>
      <c r="E8382" s="6">
        <v>72705213.2507101</v>
      </c>
      <c r="F8382" s="6">
        <v>67646298.47040647</v>
      </c>
      <c r="G8382" s="6">
        <v>107466239.56732407</v>
      </c>
      <c r="H8382" s="6">
        <f>NPV(Supuestos!$B$22,C8382:G8382)+B8382</f>
        <v>82611730.64442435</v>
      </c>
      <c r="I8382" s="2">
        <f>IFERROR(IRR(B8382:G8382),"")</f>
        <v>0.308251541005267</v>
      </c>
      <c r="J8382" s="2">
        <f>IFERROR(MIRR(B8382:G8382,Supuestos!$B$22,Supuestos!$B$22),"")</f>
        <v>0.23046408161434417</v>
      </c>
      <c r="K8382" s="6">
        <v>8412.51958383314</v>
      </c>
      <c r="L8382" s="6">
        <v>39513.98934227135</v>
      </c>
      <c r="M8382" s="6">
        <v>151088799.98257446</v>
      </c>
      <c r="N8382" s="6">
        <v>3408.6241592032216</v>
      </c>
      <c r="O8382" s="6">
        <v>112300507.36198783</v>
      </c>
    </row>
    <row r="8383">
      <c r="A8383">
        <v>8379</v>
      </c>
      <c r="B8383" s="6">
        <v>-182774117.04949874</v>
      </c>
      <c r="C8383" s="6">
        <v>71803978.9064975</v>
      </c>
      <c r="D8383" s="6">
        <v>79740145.9353418</v>
      </c>
      <c r="E8383" s="6">
        <v>77497489.07515869</v>
      </c>
      <c r="F8383" s="6">
        <v>74360363.63205221</v>
      </c>
      <c r="G8383" s="6">
        <v>110116027.8364136</v>
      </c>
      <c r="H8383" s="6">
        <f>NPV(Supuestos!$B$22,C8383:G8383)+B8383</f>
        <v>95095999.101967</v>
      </c>
      <c r="I8383" s="2">
        <f>IFERROR(IRR(B8383:G8383),"")</f>
        <v>0.3284724662380728</v>
      </c>
      <c r="J8383" s="2">
        <f>IFERROR(MIRR(B8383:G8383,Supuestos!$B$22,Supuestos!$B$22),"")</f>
        <v>0.23962487070113703</v>
      </c>
      <c r="K8383" s="6">
        <v>8653.689636554362</v>
      </c>
      <c r="L8383" s="6">
        <v>39739.8869910724</v>
      </c>
      <c r="M8383" s="6">
        <v>155262385.19249997</v>
      </c>
      <c r="N8383" s="6">
        <v>3333.4723664758108</v>
      </c>
      <c r="O8383" s="6">
        <v>112742921.69620286</v>
      </c>
    </row>
    <row r="8384">
      <c r="A8384">
        <v>8380</v>
      </c>
      <c r="B8384" s="6">
        <v>-185661383.21518847</v>
      </c>
      <c r="C8384" s="6">
        <v>64329917.01671651</v>
      </c>
      <c r="D8384" s="6">
        <v>72287620.12391983</v>
      </c>
      <c r="E8384" s="6">
        <v>68404892.75950372</v>
      </c>
      <c r="F8384" s="6">
        <v>54714031.84367323</v>
      </c>
      <c r="G8384" s="6">
        <v>113105015.79225051</v>
      </c>
      <c r="H8384" s="6">
        <f>NPV(Supuestos!$B$22,C8384:G8384)+B8384</f>
        <v>63700999.26559242</v>
      </c>
      <c r="I8384" s="2">
        <f>IFERROR(IRR(B8384:G8384),"")</f>
        <v>0.2661118087979811</v>
      </c>
      <c r="J8384" s="2">
        <f>IFERROR(MIRR(B8384:G8384,Supuestos!$B$22,Supuestos!$B$22),"")</f>
        <v>0.20927958926310675</v>
      </c>
      <c r="K8384" s="6">
        <v>8306.471668974442</v>
      </c>
      <c r="L8384" s="6">
        <v>37938.1228966717</v>
      </c>
      <c r="M8384" s="6">
        <v>160450827.77396655</v>
      </c>
      <c r="N8384" s="6">
        <v>3249.044783382366</v>
      </c>
      <c r="O8384" s="6">
        <v>108574876.33826576</v>
      </c>
    </row>
    <row r="8385">
      <c r="A8385">
        <v>8381</v>
      </c>
      <c r="B8385" s="6">
        <v>-172533235.5470037</v>
      </c>
      <c r="C8385" s="6">
        <v>85416512.29113758</v>
      </c>
      <c r="D8385" s="6">
        <v>77415892.32886824</v>
      </c>
      <c r="E8385" s="6">
        <v>103666722.85504946</v>
      </c>
      <c r="F8385" s="6">
        <v>94783244.5640257</v>
      </c>
      <c r="G8385" s="6">
        <v>153109643.9608874</v>
      </c>
      <c r="H8385" s="6">
        <f>NPV(Supuestos!$B$22,C8385:G8385)+B8385</f>
        <v>167574271.07653254</v>
      </c>
      <c r="I8385" s="2">
        <f>IFERROR(IRR(B8385:G8385),"")</f>
        <v>0.45844247782479886</v>
      </c>
      <c r="J8385" s="2">
        <f>IFERROR(MIRR(B8385:G8385,Supuestos!$B$22,Supuestos!$B$22),"")</f>
        <v>0.30573047818907284</v>
      </c>
      <c r="K8385" s="6">
        <v>8982.451708406246</v>
      </c>
      <c r="L8385" s="6">
        <v>41265.89901302488</v>
      </c>
      <c r="M8385" s="6">
        <v>142879719.93992648</v>
      </c>
      <c r="N8385" s="6">
        <v>3363.1214693188667</v>
      </c>
      <c r="O8385" s="6">
        <v>110372173.34258534</v>
      </c>
    </row>
    <row r="8386">
      <c r="A8386">
        <v>8382</v>
      </c>
      <c r="B8386" s="6">
        <v>-192883741.9353215</v>
      </c>
      <c r="C8386" s="6">
        <v>67927619.43248034</v>
      </c>
      <c r="D8386" s="6">
        <v>80845883.86852102</v>
      </c>
      <c r="E8386" s="6">
        <v>68279281.02556524</v>
      </c>
      <c r="F8386" s="6">
        <v>89556351.13501057</v>
      </c>
      <c r="G8386" s="6">
        <v>119110814.7375119</v>
      </c>
      <c r="H8386" s="6">
        <f>NPV(Supuestos!$B$22,C8386:G8386)+B8386</f>
        <v>89883715.41342863</v>
      </c>
      <c r="I8386" s="2">
        <f>IFERROR(IRR(B8386:G8386),"")</f>
        <v>0.30427583159585886</v>
      </c>
      <c r="J8386" s="2">
        <f>IFERROR(MIRR(B8386:G8386,Supuestos!$B$22,Supuestos!$B$22),"")</f>
        <v>0.2306416579363051</v>
      </c>
      <c r="K8386" s="6">
        <v>8017.053857592873</v>
      </c>
      <c r="L8386" s="6">
        <v>43795.15028609749</v>
      </c>
      <c r="M8386" s="6">
        <v>164795095.6517201</v>
      </c>
      <c r="N8386" s="6">
        <v>3454.721120620767</v>
      </c>
      <c r="O8386" s="6">
        <v>105078109.50932269</v>
      </c>
    </row>
    <row r="8387">
      <c r="A8387">
        <v>8383</v>
      </c>
      <c r="B8387" s="6">
        <v>-183016950.5309431</v>
      </c>
      <c r="C8387" s="6">
        <v>39399038.213664815</v>
      </c>
      <c r="D8387" s="6">
        <v>40839969.856581524</v>
      </c>
      <c r="E8387" s="6">
        <v>43945046.980262086</v>
      </c>
      <c r="F8387" s="6">
        <v>30580465.9958459</v>
      </c>
      <c r="G8387" s="6">
        <v>71208192.6266284</v>
      </c>
      <c r="H8387" s="6">
        <f>NPV(Supuestos!$B$22,C8387:G8387)+B8387</f>
        <v>-32280310.351314873</v>
      </c>
      <c r="I8387" s="2">
        <f>IFERROR(IRR(B8387:G8387),"")</f>
        <v>0.06895364048416415</v>
      </c>
      <c r="J8387" s="2">
        <f>IFERROR(MIRR(B8387:G8387,Supuestos!$B$22,Supuestos!$B$22),"")</f>
        <v>0.0966053354131744</v>
      </c>
      <c r="K8387" s="6">
        <v>7558.163385033171</v>
      </c>
      <c r="L8387" s="6">
        <v>37706.75820050487</v>
      </c>
      <c r="M8387" s="6">
        <v>160217443.39499468</v>
      </c>
      <c r="N8387" s="6">
        <v>3441.577871143818</v>
      </c>
      <c r="O8387" s="6">
        <v>112589734.25099142</v>
      </c>
    </row>
    <row r="8388">
      <c r="A8388">
        <v>8384</v>
      </c>
      <c r="B8388" s="6">
        <v>-174668295.5297911</v>
      </c>
      <c r="C8388" s="6">
        <v>100146290.52664293</v>
      </c>
      <c r="D8388" s="6">
        <v>81317467.5289371</v>
      </c>
      <c r="E8388" s="6">
        <v>76368350.76190731</v>
      </c>
      <c r="F8388" s="6">
        <v>99181012.67338365</v>
      </c>
      <c r="G8388" s="6">
        <v>126124138.87418358</v>
      </c>
      <c r="H8388" s="6">
        <f>NPV(Supuestos!$B$22,C8388:G8388)+B8388</f>
        <v>151524987.04789072</v>
      </c>
      <c r="I8388" s="2">
        <f>IFERROR(IRR(B8388:G8388),"")</f>
        <v>0.4508444467437199</v>
      </c>
      <c r="J8388" s="2">
        <f>IFERROR(MIRR(B8388:G8388,Supuestos!$B$22,Supuestos!$B$22),"")</f>
        <v>0.2916862529259354</v>
      </c>
      <c r="K8388" s="6">
        <v>8495.3332046138</v>
      </c>
      <c r="L8388" s="6">
        <v>44304.83316537293</v>
      </c>
      <c r="M8388" s="6">
        <v>144557549.9046177</v>
      </c>
      <c r="N8388" s="6">
        <v>3376.070615866532</v>
      </c>
      <c r="O8388" s="6">
        <v>110248023.56156348</v>
      </c>
    </row>
    <row r="8389">
      <c r="A8389">
        <v>8385</v>
      </c>
      <c r="B8389" s="6">
        <v>-146459555.78802204</v>
      </c>
      <c r="C8389" s="6">
        <v>51272378.10535239</v>
      </c>
      <c r="D8389" s="6">
        <v>37013974.267985</v>
      </c>
      <c r="E8389" s="6">
        <v>40270052.85105394</v>
      </c>
      <c r="F8389" s="6">
        <v>46255182.68509208</v>
      </c>
      <c r="G8389" s="6">
        <v>79938142.3930738</v>
      </c>
      <c r="H8389" s="6">
        <f>NPV(Supuestos!$B$22,C8389:G8389)+B8389</f>
        <v>23082552.049185332</v>
      </c>
      <c r="I8389" s="2">
        <f>IFERROR(IRR(B8389:G8389),"")</f>
        <v>0.19915497036775806</v>
      </c>
      <c r="J8389" s="2">
        <f>IFERROR(MIRR(B8389:G8389,Supuestos!$B$22,Supuestos!$B$22),"")</f>
        <v>0.17386140671632266</v>
      </c>
      <c r="K8389" s="6">
        <v>8088.813340835349</v>
      </c>
      <c r="L8389" s="6">
        <v>34691.76159065076</v>
      </c>
      <c r="M8389" s="6">
        <v>124010341.07029921</v>
      </c>
      <c r="N8389" s="6">
        <v>3327.109247787545</v>
      </c>
      <c r="O8389" s="6">
        <v>110225673.84929596</v>
      </c>
    </row>
    <row r="8390">
      <c r="A8390">
        <v>8386</v>
      </c>
      <c r="B8390" s="6">
        <v>-155899790.06725782</v>
      </c>
      <c r="C8390" s="6">
        <v>44098941.77014299</v>
      </c>
      <c r="D8390" s="6">
        <v>52769204.523936465</v>
      </c>
      <c r="E8390" s="6">
        <v>36735732.80157301</v>
      </c>
      <c r="F8390" s="6">
        <v>44124387.857142925</v>
      </c>
      <c r="G8390" s="6">
        <v>94835691.05371931</v>
      </c>
      <c r="H8390" s="6">
        <f>NPV(Supuestos!$B$22,C8390:G8390)+B8390</f>
        <v>23563120.83695781</v>
      </c>
      <c r="I8390" s="2">
        <f>IFERROR(IRR(B8390:G8390),"")</f>
        <v>0.1950958421226048</v>
      </c>
      <c r="J8390" s="2">
        <f>IFERROR(MIRR(B8390:G8390,Supuestos!$B$22,Supuestos!$B$22),"")</f>
        <v>0.17254815273875734</v>
      </c>
      <c r="K8390" s="6">
        <v>7951.170439377598</v>
      </c>
      <c r="L8390" s="6">
        <v>37105.32951148612</v>
      </c>
      <c r="M8390" s="6">
        <v>132297326.13485034</v>
      </c>
      <c r="N8390" s="6">
        <v>3563.0091008730233</v>
      </c>
      <c r="O8390" s="6">
        <v>105257153.66269523</v>
      </c>
    </row>
    <row r="8391">
      <c r="A8391">
        <v>8387</v>
      </c>
      <c r="B8391" s="6">
        <v>-163536328.08304572</v>
      </c>
      <c r="C8391" s="6">
        <v>33660001.40869613</v>
      </c>
      <c r="D8391" s="6">
        <v>51614268.86611588</v>
      </c>
      <c r="E8391" s="6">
        <v>43234428.451328054</v>
      </c>
      <c r="F8391" s="6">
        <v>39936778.60161753</v>
      </c>
      <c r="G8391" s="6">
        <v>90825242.9440906</v>
      </c>
      <c r="H8391" s="6">
        <f>NPV(Supuestos!$B$22,C8391:G8391)+B8391</f>
        <v>5705064.634004086</v>
      </c>
      <c r="I8391" s="2">
        <f>IFERROR(IRR(B8391:G8391),"")</f>
        <v>0.15267381607026959</v>
      </c>
      <c r="J8391" s="2">
        <f>IFERROR(MIRR(B8391:G8391,Supuestos!$B$22,Supuestos!$B$22),"")</f>
        <v>0.14784519617251446</v>
      </c>
      <c r="K8391" s="6">
        <v>7570.877739934957</v>
      </c>
      <c r="L8391" s="6">
        <v>37579.51013589998</v>
      </c>
      <c r="M8391" s="6">
        <v>140775537.9418021</v>
      </c>
      <c r="N8391" s="6">
        <v>3223.6563220309713</v>
      </c>
      <c r="O8391" s="6">
        <v>110933196.24879527</v>
      </c>
    </row>
    <row r="8392">
      <c r="A8392">
        <v>8388</v>
      </c>
      <c r="B8392" s="6">
        <v>-178091131.8084395</v>
      </c>
      <c r="C8392" s="6">
        <v>69448668.57239866</v>
      </c>
      <c r="D8392" s="6">
        <v>66058429.44518544</v>
      </c>
      <c r="E8392" s="6">
        <v>72830739.79857875</v>
      </c>
      <c r="F8392" s="6">
        <v>65617880.88039644</v>
      </c>
      <c r="G8392" s="6">
        <v>113347044.32838212</v>
      </c>
      <c r="H8392" s="6">
        <f>NPV(Supuestos!$B$22,C8392:G8392)+B8392</f>
        <v>80537200.34604232</v>
      </c>
      <c r="I8392" s="2">
        <f>IFERROR(IRR(B8392:G8392),"")</f>
        <v>0.3029426620634785</v>
      </c>
      <c r="J8392" s="2">
        <f>IFERROR(MIRR(B8392:G8392,Supuestos!$B$22,Supuestos!$B$22),"")</f>
        <v>0.22832025203031892</v>
      </c>
      <c r="K8392" s="6">
        <v>8495.911226599706</v>
      </c>
      <c r="L8392" s="6">
        <v>39741.07768380194</v>
      </c>
      <c r="M8392" s="6">
        <v>151080198.36436078</v>
      </c>
      <c r="N8392" s="6">
        <v>3590.4621104709804</v>
      </c>
      <c r="O8392" s="6">
        <v>107757849.50420386</v>
      </c>
    </row>
    <row r="8393">
      <c r="A8393">
        <v>8389</v>
      </c>
      <c r="B8393" s="6">
        <v>-185155642.80369428</v>
      </c>
      <c r="C8393" s="6">
        <v>97916246.23044014</v>
      </c>
      <c r="D8393" s="6">
        <v>95844276.64044765</v>
      </c>
      <c r="E8393" s="6">
        <v>89562193.43807669</v>
      </c>
      <c r="F8393" s="6">
        <v>99274813.52356318</v>
      </c>
      <c r="G8393" s="6">
        <v>142709364.56389284</v>
      </c>
      <c r="H8393" s="6">
        <f>NPV(Supuestos!$B$22,C8393:G8393)+B8393</f>
        <v>167834220.61401308</v>
      </c>
      <c r="I8393" s="2">
        <f>IFERROR(IRR(B8393:G8393),"")</f>
        <v>0.45672870159835005</v>
      </c>
      <c r="J8393" s="2">
        <f>IFERROR(MIRR(B8393:G8393,Supuestos!$B$22,Supuestos!$B$22),"")</f>
        <v>0.2970296607901679</v>
      </c>
      <c r="K8393" s="6">
        <v>8411.242652360945</v>
      </c>
      <c r="L8393" s="6">
        <v>45616.32385002221</v>
      </c>
      <c r="M8393" s="6">
        <v>154460445.29879695</v>
      </c>
      <c r="N8393" s="6">
        <v>3314.174230520924</v>
      </c>
      <c r="O8393" s="6">
        <v>105256568.81518917</v>
      </c>
    </row>
    <row r="8394">
      <c r="A8394">
        <v>8390</v>
      </c>
      <c r="B8394" s="6">
        <v>-167540553.9691521</v>
      </c>
      <c r="C8394" s="6">
        <v>25544116.594545294</v>
      </c>
      <c r="D8394" s="6">
        <v>41335059.25405719</v>
      </c>
      <c r="E8394" s="6">
        <v>31172814.25071539</v>
      </c>
      <c r="F8394" s="6">
        <v>44417633.94364299</v>
      </c>
      <c r="G8394" s="6">
        <v>80602434.70947514</v>
      </c>
      <c r="H8394" s="6">
        <f>NPV(Supuestos!$B$22,C8394:G8394)+B8394</f>
        <v>-24125502.68220461</v>
      </c>
      <c r="I8394" s="2">
        <f>IFERROR(IRR(B8394:G8394),"")</f>
        <v>0.08727549611166703</v>
      </c>
      <c r="J8394" s="2">
        <f>IFERROR(MIRR(B8394:G8394,Supuestos!$B$22,Supuestos!$B$22),"")</f>
        <v>0.10509549486514813</v>
      </c>
      <c r="K8394" s="6">
        <v>8090.78236241769</v>
      </c>
      <c r="L8394" s="6">
        <v>34422.11470201048</v>
      </c>
      <c r="M8394" s="6">
        <v>145260406.88850048</v>
      </c>
      <c r="N8394" s="6">
        <v>3492.4048917368054</v>
      </c>
      <c r="O8394" s="6">
        <v>115508715.21142595</v>
      </c>
    </row>
    <row r="8395">
      <c r="A8395">
        <v>8391</v>
      </c>
      <c r="B8395" s="6">
        <v>-173481509.59386197</v>
      </c>
      <c r="C8395" s="6">
        <v>80205795.21278292</v>
      </c>
      <c r="D8395" s="6">
        <v>83964397.15524751</v>
      </c>
      <c r="E8395" s="6">
        <v>78329826.38955888</v>
      </c>
      <c r="F8395" s="6">
        <v>89361292.74149463</v>
      </c>
      <c r="G8395" s="6">
        <v>119366667.8212073</v>
      </c>
      <c r="H8395" s="6">
        <f>NPV(Supuestos!$B$22,C8395:G8395)+B8395</f>
        <v>129257095.78757863</v>
      </c>
      <c r="I8395" s="2">
        <f>IFERROR(IRR(B8395:G8395),"")</f>
        <v>0.4021070474977668</v>
      </c>
      <c r="J8395" s="2">
        <f>IFERROR(MIRR(B8395:G8395,Supuestos!$B$22,Supuestos!$B$22),"")</f>
        <v>0.27428853001598985</v>
      </c>
      <c r="K8395" s="6">
        <v>9342.355783546096</v>
      </c>
      <c r="L8395" s="6">
        <v>35172.17073194777</v>
      </c>
      <c r="M8395" s="6">
        <v>147194234.98126334</v>
      </c>
      <c r="N8395" s="6">
        <v>3383.614545594901</v>
      </c>
      <c r="O8395" s="6">
        <v>101422848.34684141</v>
      </c>
    </row>
    <row r="8396">
      <c r="A8396">
        <v>8392</v>
      </c>
      <c r="B8396" s="6">
        <v>-183238195.28410614</v>
      </c>
      <c r="C8396" s="6">
        <v>74688332.96866162</v>
      </c>
      <c r="D8396" s="6">
        <v>55615457.86006392</v>
      </c>
      <c r="E8396" s="6">
        <v>65153697.243913546</v>
      </c>
      <c r="F8396" s="6">
        <v>60718217.00727059</v>
      </c>
      <c r="G8396" s="6">
        <v>100127457.47952022</v>
      </c>
      <c r="H8396" s="6">
        <f>NPV(Supuestos!$B$22,C8396:G8396)+B8396</f>
        <v>57002187.61054103</v>
      </c>
      <c r="I8396" s="2">
        <f>IFERROR(IRR(B8396:G8396),"")</f>
        <v>0.2580643005744477</v>
      </c>
      <c r="J8396" s="2">
        <f>IFERROR(MIRR(B8396:G8396,Supuestos!$B$22,Supuestos!$B$22),"")</f>
        <v>0.20345776228403922</v>
      </c>
      <c r="K8396" s="6">
        <v>8725.097258003188</v>
      </c>
      <c r="L8396" s="6">
        <v>35563.61349786673</v>
      </c>
      <c r="M8396" s="6">
        <v>158414516.35491237</v>
      </c>
      <c r="N8396" s="6">
        <v>3460.0772666434445</v>
      </c>
      <c r="O8396" s="6">
        <v>107952730.83886127</v>
      </c>
    </row>
    <row r="8397">
      <c r="A8397">
        <v>8393</v>
      </c>
      <c r="B8397" s="6">
        <v>-169582509.44622758</v>
      </c>
      <c r="C8397" s="6">
        <v>47318728.9369719</v>
      </c>
      <c r="D8397" s="6">
        <v>53510934.369975835</v>
      </c>
      <c r="E8397" s="6">
        <v>59761892.21762797</v>
      </c>
      <c r="F8397" s="6">
        <v>69828841.99101561</v>
      </c>
      <c r="G8397" s="6">
        <v>115874422.86496003</v>
      </c>
      <c r="H8397" s="6">
        <f>NPV(Supuestos!$B$22,C8397:G8397)+B8397</f>
        <v>54963473.30438232</v>
      </c>
      <c r="I8397" s="2">
        <f>IFERROR(IRR(B8397:G8397),"")</f>
        <v>0.24922779544975215</v>
      </c>
      <c r="J8397" s="2">
        <f>IFERROR(MIRR(B8397:G8397,Supuestos!$B$22,Supuestos!$B$22),"")</f>
        <v>0.20584003227028647</v>
      </c>
      <c r="K8397" s="6">
        <v>7622.547396624605</v>
      </c>
      <c r="L8397" s="6">
        <v>43901.697739311145</v>
      </c>
      <c r="M8397" s="6">
        <v>142811087.70141265</v>
      </c>
      <c r="N8397" s="6">
        <v>3405.4019707255065</v>
      </c>
      <c r="O8397" s="6">
        <v>107451225.6816137</v>
      </c>
    </row>
    <row r="8398">
      <c r="A8398">
        <v>8394</v>
      </c>
      <c r="B8398" s="6">
        <v>-155213130.5685998</v>
      </c>
      <c r="C8398" s="6">
        <v>75326906.5567801</v>
      </c>
      <c r="D8398" s="6">
        <v>92406452.78586772</v>
      </c>
      <c r="E8398" s="6">
        <v>80854067.93437582</v>
      </c>
      <c r="F8398" s="6">
        <v>78322315.87679455</v>
      </c>
      <c r="G8398" s="6">
        <v>151399589.64589638</v>
      </c>
      <c r="H8398" s="6">
        <f>NPV(Supuestos!$B$22,C8398:G8398)+B8398</f>
        <v>161546362.085374</v>
      </c>
      <c r="I8398" s="2">
        <f>IFERROR(IRR(B8398:G8398),"")</f>
        <v>0.4817769860083924</v>
      </c>
      <c r="J8398" s="2">
        <f>IFERROR(MIRR(B8398:G8398,Supuestos!$B$22,Supuestos!$B$22),"")</f>
        <v>0.31481632395091164</v>
      </c>
      <c r="K8398" s="6">
        <v>8883.605941992866</v>
      </c>
      <c r="L8398" s="6">
        <v>41179.22437206279</v>
      </c>
      <c r="M8398" s="6">
        <v>125947530.38313463</v>
      </c>
      <c r="N8398" s="6">
        <v>3531.8672774670026</v>
      </c>
      <c r="O8398" s="6">
        <v>107743441.26692705</v>
      </c>
    </row>
    <row r="8399">
      <c r="A8399">
        <v>8395</v>
      </c>
      <c r="B8399" s="6">
        <v>-160312078.215006</v>
      </c>
      <c r="C8399" s="6">
        <v>75067019.22590849</v>
      </c>
      <c r="D8399" s="6">
        <v>56371172.81206377</v>
      </c>
      <c r="E8399" s="6">
        <v>63257768.17628108</v>
      </c>
      <c r="F8399" s="6">
        <v>68564809.54654701</v>
      </c>
      <c r="G8399" s="6">
        <v>116920181.72565596</v>
      </c>
      <c r="H8399" s="6">
        <f>NPV(Supuestos!$B$22,C8399:G8399)+B8399</f>
        <v>92929713.05574656</v>
      </c>
      <c r="I8399" s="2">
        <f>IFERROR(IRR(B8399:G8399),"")</f>
        <v>0.345566711072591</v>
      </c>
      <c r="J8399" s="2">
        <f>IFERROR(MIRR(B8399:G8399,Supuestos!$B$22,Supuestos!$B$22),"")</f>
        <v>0.24916175123495354</v>
      </c>
      <c r="K8399" s="6">
        <v>8536.784864604244</v>
      </c>
      <c r="L8399" s="6">
        <v>39067.43864941302</v>
      </c>
      <c r="M8399" s="6">
        <v>133631252.69811289</v>
      </c>
      <c r="N8399" s="6">
        <v>3400.1686595069864</v>
      </c>
      <c r="O8399" s="6">
        <v>115460724.43582387</v>
      </c>
    </row>
    <row r="8400">
      <c r="A8400">
        <v>8396</v>
      </c>
      <c r="B8400" s="6">
        <v>-177828500.7760169</v>
      </c>
      <c r="C8400" s="6">
        <v>78391578.46430957</v>
      </c>
      <c r="D8400" s="6">
        <v>85081977.52996174</v>
      </c>
      <c r="E8400" s="6">
        <v>99242558.24410403</v>
      </c>
      <c r="F8400" s="6">
        <v>84559037.48707691</v>
      </c>
      <c r="G8400" s="6">
        <v>136604626.95423573</v>
      </c>
      <c r="H8400" s="6">
        <f>NPV(Supuestos!$B$22,C8400:G8400)+B8400</f>
        <v>144403661.72976726</v>
      </c>
      <c r="I8400" s="2">
        <f>IFERROR(IRR(B8400:G8400),"")</f>
        <v>0.4158463947579937</v>
      </c>
      <c r="J8400" s="2">
        <f>IFERROR(MIRR(B8400:G8400,Supuestos!$B$22,Supuestos!$B$22),"")</f>
        <v>0.2839211560767474</v>
      </c>
      <c r="K8400" s="6">
        <v>8639.653541509584</v>
      </c>
      <c r="L8400" s="6">
        <v>41664.94584939743</v>
      </c>
      <c r="M8400" s="6">
        <v>149030845.01885277</v>
      </c>
      <c r="N8400" s="6">
        <v>3258.505999855697</v>
      </c>
      <c r="O8400" s="6">
        <v>110074176.34755908</v>
      </c>
    </row>
    <row r="8401">
      <c r="A8401">
        <v>8397</v>
      </c>
      <c r="B8401" s="6">
        <v>-180468730.93936813</v>
      </c>
      <c r="C8401" s="6">
        <v>66272873.684279345</v>
      </c>
      <c r="D8401" s="6">
        <v>58466135.761394955</v>
      </c>
      <c r="E8401" s="6">
        <v>56490261.7703304</v>
      </c>
      <c r="F8401" s="6">
        <v>56456981.16587977</v>
      </c>
      <c r="G8401" s="6">
        <v>107087016.247879</v>
      </c>
      <c r="H8401" s="6">
        <f>NPV(Supuestos!$B$22,C8401:G8401)+B8401</f>
        <v>49827185.07209854</v>
      </c>
      <c r="I8401" s="2">
        <f>IFERROR(IRR(B8401:G8401),"")</f>
        <v>0.2426042505034568</v>
      </c>
      <c r="J8401" s="2">
        <f>IFERROR(MIRR(B8401:G8401,Supuestos!$B$22,Supuestos!$B$22),"")</f>
        <v>0.19696570057801588</v>
      </c>
      <c r="K8401" s="6">
        <v>8124.348276560127</v>
      </c>
      <c r="L8401" s="6">
        <v>38927.98867777048</v>
      </c>
      <c r="M8401" s="6">
        <v>155167567.92143238</v>
      </c>
      <c r="N8401" s="6">
        <v>3354.8707958931723</v>
      </c>
      <c r="O8401" s="6">
        <v>111023457.32683547</v>
      </c>
    </row>
    <row r="8402">
      <c r="A8402">
        <v>8398</v>
      </c>
      <c r="B8402" s="6">
        <v>-178727463.19346684</v>
      </c>
      <c r="C8402" s="6">
        <v>43496904.2268409</v>
      </c>
      <c r="D8402" s="6">
        <v>37169773.01698163</v>
      </c>
      <c r="E8402" s="6">
        <v>27144973.21597577</v>
      </c>
      <c r="F8402" s="6">
        <v>34185793.6756662</v>
      </c>
      <c r="G8402" s="6">
        <v>73098254.25644448</v>
      </c>
      <c r="H8402" s="6">
        <f>NPV(Supuestos!$B$22,C8402:G8402)+B8402</f>
        <v>-35443590.05927379</v>
      </c>
      <c r="I8402" s="2">
        <f>IFERROR(IRR(B8402:G8402),"")</f>
        <v>0.059774376671327664</v>
      </c>
      <c r="J8402" s="2">
        <f>IFERROR(MIRR(B8402:G8402,Supuestos!$B$22,Supuestos!$B$22),"")</f>
        <v>0.09070186466064789</v>
      </c>
      <c r="K8402" s="6">
        <v>7333.187949930288</v>
      </c>
      <c r="L8402" s="6">
        <v>38494.15446782849</v>
      </c>
      <c r="M8402" s="6">
        <v>156144673.61856803</v>
      </c>
      <c r="N8402" s="6">
        <v>3468.4879646015665</v>
      </c>
      <c r="O8402" s="6">
        <v>110700833.32568534</v>
      </c>
    </row>
    <row r="8403">
      <c r="A8403">
        <v>8399</v>
      </c>
      <c r="B8403" s="6">
        <v>-178018966.15806374</v>
      </c>
      <c r="C8403" s="6">
        <v>93293501.41327487</v>
      </c>
      <c r="D8403" s="6">
        <v>99093602.16969106</v>
      </c>
      <c r="E8403" s="6">
        <v>88932084.04912972</v>
      </c>
      <c r="F8403" s="6">
        <v>79100381.89204267</v>
      </c>
      <c r="G8403" s="6">
        <v>146921643.60445893</v>
      </c>
      <c r="H8403" s="6">
        <f>NPV(Supuestos!$B$22,C8403:G8403)+B8403</f>
        <v>163233645.20392555</v>
      </c>
      <c r="I8403" s="2">
        <f>IFERROR(IRR(B8403:G8403),"")</f>
        <v>0.4617320674259689</v>
      </c>
      <c r="J8403" s="2">
        <f>IFERROR(MIRR(B8403:G8403,Supuestos!$B$22,Supuestos!$B$22),"")</f>
        <v>0.29845467124063574</v>
      </c>
      <c r="K8403" s="6">
        <v>8625.701924053436</v>
      </c>
      <c r="L8403" s="6">
        <v>44048.80869544177</v>
      </c>
      <c r="M8403" s="6">
        <v>147622814.64474103</v>
      </c>
      <c r="N8403" s="6">
        <v>3491.0000514859953</v>
      </c>
      <c r="O8403" s="6">
        <v>105555722.69909005</v>
      </c>
    </row>
    <row r="8404">
      <c r="A8404">
        <v>8400</v>
      </c>
      <c r="B8404" s="6">
        <v>-174371734.97986335</v>
      </c>
      <c r="C8404" s="6">
        <v>80742348.80762973</v>
      </c>
      <c r="D8404" s="6">
        <v>61136951.00632575</v>
      </c>
      <c r="E8404" s="6">
        <v>67728666.779503</v>
      </c>
      <c r="F8404" s="6">
        <v>55847174.086734034</v>
      </c>
      <c r="G8404" s="6">
        <v>123109777.78749982</v>
      </c>
      <c r="H8404" s="6">
        <f>NPV(Supuestos!$B$22,C8404:G8404)+B8404</f>
        <v>86218077.45950699</v>
      </c>
      <c r="I8404" s="2">
        <f>IFERROR(IRR(B8404:G8404),"")</f>
        <v>0.3213248245272863</v>
      </c>
      <c r="J8404" s="2">
        <f>IFERROR(MIRR(B8404:G8404,Supuestos!$B$22,Supuestos!$B$22),"")</f>
        <v>0.23538157626589418</v>
      </c>
      <c r="K8404" s="6">
        <v>8305.513343986466</v>
      </c>
      <c r="L8404" s="6">
        <v>41462.505831234026</v>
      </c>
      <c r="M8404" s="6">
        <v>146822343.34334886</v>
      </c>
      <c r="N8404" s="6">
        <v>3488.2116806072495</v>
      </c>
      <c r="O8404" s="6">
        <v>113471714.42775695</v>
      </c>
    </row>
    <row r="8405">
      <c r="A8405">
        <v>8401</v>
      </c>
      <c r="B8405" s="6">
        <v>-171579777.31589717</v>
      </c>
      <c r="C8405" s="6">
        <v>76013610.79419035</v>
      </c>
      <c r="D8405" s="6">
        <v>64253571.62352303</v>
      </c>
      <c r="E8405" s="6">
        <v>81512835.06825739</v>
      </c>
      <c r="F8405" s="6">
        <v>83265564.09396006</v>
      </c>
      <c r="G8405" s="6">
        <v>106706515.64445958</v>
      </c>
      <c r="H8405" s="6">
        <f>NPV(Supuestos!$B$22,C8405:G8405)+B8405</f>
        <v>104278626.2652969</v>
      </c>
      <c r="I8405" s="2">
        <f>IFERROR(IRR(B8405:G8405),"")</f>
        <v>0.35605345774493885</v>
      </c>
      <c r="J8405" s="2">
        <f>IFERROR(MIRR(B8405:G8405,Supuestos!$B$22,Supuestos!$B$22),"")</f>
        <v>0.25357082229884953</v>
      </c>
      <c r="K8405" s="6">
        <v>8475.660217339302</v>
      </c>
      <c r="L8405" s="6">
        <v>40860.259878734476</v>
      </c>
      <c r="M8405" s="6">
        <v>143874362.98595038</v>
      </c>
      <c r="N8405" s="6">
        <v>3401.5904819592834</v>
      </c>
      <c r="O8405" s="6">
        <v>112246723.55624299</v>
      </c>
    </row>
    <row r="8406">
      <c r="A8406">
        <v>8402</v>
      </c>
      <c r="B8406" s="6">
        <v>-171436817.4200427</v>
      </c>
      <c r="C8406" s="6">
        <v>75995362.9280688</v>
      </c>
      <c r="D8406" s="6">
        <v>60163339.166790724</v>
      </c>
      <c r="E8406" s="6">
        <v>65246775.284149766</v>
      </c>
      <c r="F8406" s="6">
        <v>55841633.50289429</v>
      </c>
      <c r="G8406" s="6">
        <v>116078108.32322079</v>
      </c>
      <c r="H8406" s="6">
        <f>NPV(Supuestos!$B$22,C8406:G8406)+B8406</f>
        <v>78909294.30813557</v>
      </c>
      <c r="I8406" s="2">
        <f>IFERROR(IRR(B8406:G8406),"")</f>
        <v>0.3091283944978554</v>
      </c>
      <c r="J8406" s="2">
        <f>IFERROR(MIRR(B8406:G8406,Supuestos!$B$22,Supuestos!$B$22),"")</f>
        <v>0.22968026253434948</v>
      </c>
      <c r="K8406" s="6">
        <v>8051.2344363818875</v>
      </c>
      <c r="L8406" s="6">
        <v>41171.773649821684</v>
      </c>
      <c r="M8406" s="6">
        <v>144918129.2747335</v>
      </c>
      <c r="N8406" s="6">
        <v>3457.103836722672</v>
      </c>
      <c r="O8406" s="6">
        <v>103607586.65616043</v>
      </c>
    </row>
    <row r="8407">
      <c r="A8407">
        <v>8403</v>
      </c>
      <c r="B8407" s="6">
        <v>-175908268.20872733</v>
      </c>
      <c r="C8407" s="6">
        <v>91434115.36208205</v>
      </c>
      <c r="D8407" s="6">
        <v>100783393.93856291</v>
      </c>
      <c r="E8407" s="6">
        <v>93740927.11938289</v>
      </c>
      <c r="F8407" s="6">
        <v>102109340.5031089</v>
      </c>
      <c r="G8407" s="6">
        <v>137640199.47954005</v>
      </c>
      <c r="H8407" s="6">
        <f>NPV(Supuestos!$B$22,C8407:G8407)+B8407</f>
        <v>177062034.10975832</v>
      </c>
      <c r="I8407" s="2">
        <f>IFERROR(IRR(B8407:G8407),"")</f>
        <v>0.48516905461483545</v>
      </c>
      <c r="J8407" s="2">
        <f>IFERROR(MIRR(B8407:G8407,Supuestos!$B$22,Supuestos!$B$22),"")</f>
        <v>0.31037389961538553</v>
      </c>
      <c r="K8407" s="6">
        <v>9167.134135932109</v>
      </c>
      <c r="L8407" s="6">
        <v>40277.00671631292</v>
      </c>
      <c r="M8407" s="6">
        <v>146370290.35574502</v>
      </c>
      <c r="N8407" s="6">
        <v>3278.5921618031957</v>
      </c>
      <c r="O8407" s="6">
        <v>108893585.39605574</v>
      </c>
    </row>
    <row r="8408">
      <c r="A8408">
        <v>8404</v>
      </c>
      <c r="B8408" s="6">
        <v>-176903704.1665843</v>
      </c>
      <c r="C8408" s="6">
        <v>90821149.43916538</v>
      </c>
      <c r="D8408" s="6">
        <v>89748469.63781774</v>
      </c>
      <c r="E8408" s="6">
        <v>74944888.11429814</v>
      </c>
      <c r="F8408" s="6">
        <v>104003179.08443382</v>
      </c>
      <c r="G8408" s="6">
        <v>159138852.38785458</v>
      </c>
      <c r="H8408" s="6">
        <f>NPV(Supuestos!$B$22,C8408:G8408)+B8408</f>
        <v>166638132.99048036</v>
      </c>
      <c r="I8408" s="2">
        <f>IFERROR(IRR(B8408:G8408),"")</f>
        <v>0.45449979265324014</v>
      </c>
      <c r="J8408" s="2">
        <f>IFERROR(MIRR(B8408:G8408,Supuestos!$B$22,Supuestos!$B$22),"")</f>
        <v>0.3018273542032215</v>
      </c>
      <c r="K8408" s="6">
        <v>8955.625642724286</v>
      </c>
      <c r="L8408" s="6">
        <v>41991.35092627923</v>
      </c>
      <c r="M8408" s="6">
        <v>146818998.63634267</v>
      </c>
      <c r="N8408" s="6">
        <v>3338.9014962750175</v>
      </c>
      <c r="O8408" s="6">
        <v>110116198.1783958</v>
      </c>
    </row>
    <row r="8409">
      <c r="A8409">
        <v>8405</v>
      </c>
      <c r="B8409" s="6">
        <v>-170390832.7165311</v>
      </c>
      <c r="C8409" s="6">
        <v>71951435.2364106</v>
      </c>
      <c r="D8409" s="6">
        <v>64000910.589442804</v>
      </c>
      <c r="E8409" s="6">
        <v>61360971.79858497</v>
      </c>
      <c r="F8409" s="6">
        <v>70955703.94803783</v>
      </c>
      <c r="G8409" s="6">
        <v>120522700.65986584</v>
      </c>
      <c r="H8409" s="6">
        <f>NPV(Supuestos!$B$22,C8409:G8409)+B8409</f>
        <v>87995178.95342652</v>
      </c>
      <c r="I8409" s="2">
        <f>IFERROR(IRR(B8409:G8409),"")</f>
        <v>0.3228610249716248</v>
      </c>
      <c r="J8409" s="2">
        <f>IFERROR(MIRR(B8409:G8409,Supuestos!$B$22,Supuestos!$B$22),"")</f>
        <v>0.23899457827171822</v>
      </c>
      <c r="K8409" s="6">
        <v>8964.66829765653</v>
      </c>
      <c r="L8409" s="6">
        <v>37755.48445706109</v>
      </c>
      <c r="M8409" s="6">
        <v>143313601.15054074</v>
      </c>
      <c r="N8409" s="6">
        <v>3499.4674469033876</v>
      </c>
      <c r="O8409" s="6">
        <v>113798775.80036604</v>
      </c>
    </row>
    <row r="8410">
      <c r="A8410">
        <v>8406</v>
      </c>
      <c r="B8410" s="6">
        <v>-162800644.23564395</v>
      </c>
      <c r="C8410" s="6">
        <v>67802224.5564358</v>
      </c>
      <c r="D8410" s="6">
        <v>56180059.22911874</v>
      </c>
      <c r="E8410" s="6">
        <v>80542182.83082293</v>
      </c>
      <c r="F8410" s="6">
        <v>76826832.77934667</v>
      </c>
      <c r="G8410" s="6">
        <v>120831622.4596451</v>
      </c>
      <c r="H8410" s="6">
        <f>NPV(Supuestos!$B$22,C8410:G8410)+B8410</f>
        <v>102511212.75882652</v>
      </c>
      <c r="I8410" s="2">
        <f>IFERROR(IRR(B8410:G8410),"")</f>
        <v>0.35329603455467107</v>
      </c>
      <c r="J8410" s="2">
        <f>IFERROR(MIRR(B8410:G8410,Supuestos!$B$22,Supuestos!$B$22),"")</f>
        <v>0.2569701355769156</v>
      </c>
      <c r="K8410" s="6">
        <v>8240.402665574038</v>
      </c>
      <c r="L8410" s="6">
        <v>41920.1442551577</v>
      </c>
      <c r="M8410" s="6">
        <v>135165534.75872797</v>
      </c>
      <c r="N8410" s="6">
        <v>3413.957131995509</v>
      </c>
      <c r="O8410" s="6">
        <v>106912805.5884221</v>
      </c>
    </row>
    <row r="8411">
      <c r="A8411">
        <v>8407</v>
      </c>
      <c r="B8411" s="6">
        <v>-171446320.35479236</v>
      </c>
      <c r="C8411" s="6">
        <v>74212684.53868686</v>
      </c>
      <c r="D8411" s="6">
        <v>88232666.8900367</v>
      </c>
      <c r="E8411" s="6">
        <v>95015979.97867103</v>
      </c>
      <c r="F8411" s="6">
        <v>92021398.56929873</v>
      </c>
      <c r="G8411" s="6">
        <v>135863465.99290127</v>
      </c>
      <c r="H8411" s="6">
        <f>NPV(Supuestos!$B$22,C8411:G8411)+B8411</f>
        <v>150725059.98055017</v>
      </c>
      <c r="I8411" s="2">
        <f>IFERROR(IRR(B8411:G8411),"")</f>
        <v>0.4326862081466927</v>
      </c>
      <c r="J8411" s="2">
        <f>IFERROR(MIRR(B8411:G8411,Supuestos!$B$22,Supuestos!$B$22),"")</f>
        <v>0.2932920537551704</v>
      </c>
      <c r="K8411" s="6">
        <v>8542.529661429102</v>
      </c>
      <c r="L8411" s="6">
        <v>43171.25700903822</v>
      </c>
      <c r="M8411" s="6">
        <v>141942980.87312132</v>
      </c>
      <c r="N8411" s="6">
        <v>3366.2933190353215</v>
      </c>
      <c r="O8411" s="6">
        <v>106991198.85596924</v>
      </c>
    </row>
    <row r="8412">
      <c r="A8412">
        <v>8408</v>
      </c>
      <c r="B8412" s="6">
        <v>-168851720.5698376</v>
      </c>
      <c r="C8412" s="6">
        <v>45837590.97817992</v>
      </c>
      <c r="D8412" s="6">
        <v>69633832.62955509</v>
      </c>
      <c r="E8412" s="6">
        <v>65379595.75136193</v>
      </c>
      <c r="F8412" s="6">
        <v>58821490.723054454</v>
      </c>
      <c r="G8412" s="6">
        <v>109010588.08709532</v>
      </c>
      <c r="H8412" s="6">
        <f>NPV(Supuestos!$B$22,C8412:G8412)+B8412</f>
        <v>60510758.611773334</v>
      </c>
      <c r="I8412" s="2">
        <f>IFERROR(IRR(B8412:G8412),"")</f>
        <v>0.2645244097791897</v>
      </c>
      <c r="J8412" s="2">
        <f>IFERROR(MIRR(B8412:G8412,Supuestos!$B$22,Supuestos!$B$22),"")</f>
        <v>0.21201565131894684</v>
      </c>
      <c r="K8412" s="6">
        <v>7909.242000740261</v>
      </c>
      <c r="L8412" s="6">
        <v>41925.399451570476</v>
      </c>
      <c r="M8412" s="6">
        <v>142323870.15062368</v>
      </c>
      <c r="N8412" s="6">
        <v>3434.3517531640828</v>
      </c>
      <c r="O8412" s="6">
        <v>113371112.41535099</v>
      </c>
    </row>
    <row r="8413">
      <c r="A8413">
        <v>8409</v>
      </c>
      <c r="B8413" s="6">
        <v>-178922566.2706245</v>
      </c>
      <c r="C8413" s="6">
        <v>95356679.50545506</v>
      </c>
      <c r="D8413" s="6">
        <v>82457876.5279086</v>
      </c>
      <c r="E8413" s="6">
        <v>91884858.32402459</v>
      </c>
      <c r="F8413" s="6">
        <v>93928635.40816647</v>
      </c>
      <c r="G8413" s="6">
        <v>142822384.0385789</v>
      </c>
      <c r="H8413" s="6">
        <f>NPV(Supuestos!$B$22,C8413:G8413)+B8413</f>
        <v>159982727.75996503</v>
      </c>
      <c r="I8413" s="2">
        <f>IFERROR(IRR(B8413:G8413),"")</f>
        <v>0.44909254507746776</v>
      </c>
      <c r="J8413" s="2">
        <f>IFERROR(MIRR(B8413:G8413,Supuestos!$B$22,Supuestos!$B$22),"")</f>
        <v>0.2953510999169271</v>
      </c>
      <c r="K8413" s="6">
        <v>9172.16267341279</v>
      </c>
      <c r="L8413" s="6">
        <v>41234.024256093166</v>
      </c>
      <c r="M8413" s="6">
        <v>148666152.01811767</v>
      </c>
      <c r="N8413" s="6">
        <v>3467.285043684145</v>
      </c>
      <c r="O8413" s="6">
        <v>111788257.35144317</v>
      </c>
    </row>
    <row r="8414">
      <c r="A8414">
        <v>8410</v>
      </c>
      <c r="B8414" s="6">
        <v>-169715150.56193587</v>
      </c>
      <c r="C8414" s="6">
        <v>72829150.22302562</v>
      </c>
      <c r="D8414" s="6">
        <v>74868377.46703261</v>
      </c>
      <c r="E8414" s="6">
        <v>68037180.38980475</v>
      </c>
      <c r="F8414" s="6">
        <v>77960164.90086058</v>
      </c>
      <c r="G8414" s="6">
        <v>115762522.18725131</v>
      </c>
      <c r="H8414" s="6">
        <f>NPV(Supuestos!$B$22,C8414:G8414)+B8414</f>
        <v>103984115.69754523</v>
      </c>
      <c r="I8414" s="2">
        <f>IFERROR(IRR(B8414:G8414),"")</f>
        <v>0.3569599343838087</v>
      </c>
      <c r="J8414" s="2">
        <f>IFERROR(MIRR(B8414:G8414,Supuestos!$B$22,Supuestos!$B$22),"")</f>
        <v>0.25434052966019727</v>
      </c>
      <c r="K8414" s="6">
        <v>8546.97119922446</v>
      </c>
      <c r="L8414" s="6">
        <v>39614.413600727545</v>
      </c>
      <c r="M8414" s="6">
        <v>142628490.39236915</v>
      </c>
      <c r="N8414" s="6">
        <v>3465.989836367468</v>
      </c>
      <c r="O8414" s="6">
        <v>109936379.78449553</v>
      </c>
    </row>
    <row r="8415">
      <c r="A8415">
        <v>8411</v>
      </c>
      <c r="B8415" s="6">
        <v>-154280760.8973696</v>
      </c>
      <c r="C8415" s="6">
        <v>66723934.21222044</v>
      </c>
      <c r="D8415" s="6">
        <v>60622595.97029099</v>
      </c>
      <c r="E8415" s="6">
        <v>76368691.09496798</v>
      </c>
      <c r="F8415" s="6">
        <v>57789209.36050776</v>
      </c>
      <c r="G8415" s="6">
        <v>133649179.76033333</v>
      </c>
      <c r="H8415" s="6">
        <f>NPV(Supuestos!$B$22,C8415:G8415)+B8415</f>
        <v>106071863.35698512</v>
      </c>
      <c r="I8415" s="2">
        <f>IFERROR(IRR(B8415:G8415),"")</f>
        <v>0.3717545735882391</v>
      </c>
      <c r="J8415" s="2">
        <f>IFERROR(MIRR(B8415:G8415,Supuestos!$B$22,Supuestos!$B$22),"")</f>
        <v>0.26577026398813675</v>
      </c>
      <c r="K8415" s="6">
        <v>8932.03622943546</v>
      </c>
      <c r="L8415" s="6">
        <v>36946.82587153434</v>
      </c>
      <c r="M8415" s="6">
        <v>127879929.91759455</v>
      </c>
      <c r="N8415" s="6">
        <v>3511.6157181871436</v>
      </c>
      <c r="O8415" s="6">
        <v>105660634.75484419</v>
      </c>
    </row>
    <row r="8416">
      <c r="A8416">
        <v>8412</v>
      </c>
      <c r="B8416" s="6">
        <v>-159421365.16355008</v>
      </c>
      <c r="C8416" s="6">
        <v>25847917.909924775</v>
      </c>
      <c r="D8416" s="6">
        <v>18929289.92886618</v>
      </c>
      <c r="E8416" s="6">
        <v>21070024.598939985</v>
      </c>
      <c r="F8416" s="6">
        <v>14554848.060608085</v>
      </c>
      <c r="G8416" s="6">
        <v>60838372.455228224</v>
      </c>
      <c r="H8416" s="6">
        <f>NPV(Supuestos!$B$22,C8416:G8416)+B8416</f>
        <v>-67745429.85393634</v>
      </c>
      <c r="I8416" s="2">
        <f>IFERROR(IRR(B8416:G8416),"")</f>
        <v>-0.03393872706441093</v>
      </c>
      <c r="J8416" s="2">
        <f>IFERROR(MIRR(B8416:G8416,Supuestos!$B$22,Supuestos!$B$22),"")</f>
        <v>0.020578973380929177</v>
      </c>
      <c r="K8416" s="6">
        <v>7107.106220515323</v>
      </c>
      <c r="L8416" s="6">
        <v>33984.77483706483</v>
      </c>
      <c r="M8416" s="6">
        <v>140098692.7917648</v>
      </c>
      <c r="N8416" s="6">
        <v>3291.4367224400244</v>
      </c>
      <c r="O8416" s="6">
        <v>110362423.03947745</v>
      </c>
    </row>
    <row r="8417">
      <c r="A8417">
        <v>8413</v>
      </c>
      <c r="B8417" s="6">
        <v>-148805855.35949862</v>
      </c>
      <c r="C8417" s="6">
        <v>32549724.263389323</v>
      </c>
      <c r="D8417" s="6">
        <v>43866484.847714365</v>
      </c>
      <c r="E8417" s="6">
        <v>32550172.96394453</v>
      </c>
      <c r="F8417" s="6">
        <v>35238640.9814115</v>
      </c>
      <c r="G8417" s="6">
        <v>72946455.37349987</v>
      </c>
      <c r="H8417" s="6">
        <f>NPV(Supuestos!$B$22,C8417:G8417)+B8417</f>
        <v>-5778982.954668939</v>
      </c>
      <c r="I8417" s="2">
        <f>IFERROR(IRR(B8417:G8417),"")</f>
        <v>0.12531418540262107</v>
      </c>
      <c r="J8417" s="2">
        <f>IFERROR(MIRR(B8417:G8417,Supuestos!$B$22,Supuestos!$B$22),"")</f>
        <v>0.13100461126001361</v>
      </c>
      <c r="K8417" s="6">
        <v>7321.906609123895</v>
      </c>
      <c r="L8417" s="6">
        <v>39414.97794018382</v>
      </c>
      <c r="M8417" s="6">
        <v>125718432.36120228</v>
      </c>
      <c r="N8417" s="6">
        <v>3403.0515909815826</v>
      </c>
      <c r="O8417" s="6">
        <v>111894688.00046326</v>
      </c>
    </row>
    <row r="8418">
      <c r="A8418">
        <v>8414</v>
      </c>
      <c r="B8418" s="6">
        <v>-159947722.45869055</v>
      </c>
      <c r="C8418" s="6">
        <v>69015446.4783555</v>
      </c>
      <c r="D8418" s="6">
        <v>78327412.53112599</v>
      </c>
      <c r="E8418" s="6">
        <v>76256306.5852961</v>
      </c>
      <c r="F8418" s="6">
        <v>84585383.4921445</v>
      </c>
      <c r="G8418" s="6">
        <v>138624033.94349045</v>
      </c>
      <c r="H8418" s="6">
        <f>NPV(Supuestos!$B$22,C8418:G8418)+B8418</f>
        <v>134411694.9577354</v>
      </c>
      <c r="I8418" s="2">
        <f>IFERROR(IRR(B8418:G8418),"")</f>
        <v>0.41636623970658476</v>
      </c>
      <c r="J8418" s="2">
        <f>IFERROR(MIRR(B8418:G8418,Supuestos!$B$22,Supuestos!$B$22),"")</f>
        <v>0.28790795644962897</v>
      </c>
      <c r="K8418" s="6">
        <v>8425.070439757259</v>
      </c>
      <c r="L8418" s="6">
        <v>43592.84397933757</v>
      </c>
      <c r="M8418" s="6">
        <v>130565899.96306917</v>
      </c>
      <c r="N8418" s="6">
        <v>3537.866104207933</v>
      </c>
      <c r="O8418" s="6">
        <v>108312170.69919966</v>
      </c>
    </row>
    <row r="8419">
      <c r="A8419">
        <v>8415</v>
      </c>
      <c r="B8419" s="6">
        <v>-164586627.9312118</v>
      </c>
      <c r="C8419" s="6">
        <v>40473411.73406309</v>
      </c>
      <c r="D8419" s="6">
        <v>34004568.80911675</v>
      </c>
      <c r="E8419" s="6">
        <v>52227363.06748575</v>
      </c>
      <c r="F8419" s="6">
        <v>42677675.441029444</v>
      </c>
      <c r="G8419" s="6">
        <v>76962654.65189514</v>
      </c>
      <c r="H8419" s="6">
        <f>NPV(Supuestos!$B$22,C8419:G8419)+B8419</f>
        <v>-2425640.162110217</v>
      </c>
      <c r="I8419" s="2">
        <f>IFERROR(IRR(B8419:G8419),"")</f>
        <v>0.13447276181023574</v>
      </c>
      <c r="J8419" s="2">
        <f>IFERROR(MIRR(B8419:G8419,Supuestos!$B$22,Supuestos!$B$22),"")</f>
        <v>0.13661980222684234</v>
      </c>
      <c r="K8419" s="6">
        <v>8073.833320640315</v>
      </c>
      <c r="L8419" s="6">
        <v>35465.12202151216</v>
      </c>
      <c r="M8419" s="6">
        <v>141679469.21938303</v>
      </c>
      <c r="N8419" s="6">
        <v>3535.8868094471595</v>
      </c>
      <c r="O8419" s="6">
        <v>114010995.67729257</v>
      </c>
    </row>
    <row r="8420">
      <c r="A8420">
        <v>8416</v>
      </c>
      <c r="B8420" s="6">
        <v>-159360638.0472085</v>
      </c>
      <c r="C8420" s="6">
        <v>73762081.5668703</v>
      </c>
      <c r="D8420" s="6">
        <v>86570843.74600606</v>
      </c>
      <c r="E8420" s="6">
        <v>87330853.36696468</v>
      </c>
      <c r="F8420" s="6">
        <v>81481383.4778018</v>
      </c>
      <c r="G8420" s="6">
        <v>136727440.548299</v>
      </c>
      <c r="H8420" s="6">
        <f>NPV(Supuestos!$B$22,C8420:G8420)+B8420</f>
        <v>150157702.2667011</v>
      </c>
      <c r="I8420" s="2">
        <f>IFERROR(IRR(B8420:G8420),"")</f>
        <v>0.45399630005198777</v>
      </c>
      <c r="J8420" s="2">
        <f>IFERROR(MIRR(B8420:G8420,Supuestos!$B$22,Supuestos!$B$22),"")</f>
        <v>0.3018648968322999</v>
      </c>
      <c r="K8420" s="6">
        <v>8682.482804439825</v>
      </c>
      <c r="L8420" s="6">
        <v>41718.02223968901</v>
      </c>
      <c r="M8420" s="6">
        <v>130383357.18870145</v>
      </c>
      <c r="N8420" s="6">
        <v>3415.9096528465548</v>
      </c>
      <c r="O8420" s="6">
        <v>109444653.03225899</v>
      </c>
    </row>
    <row r="8421">
      <c r="A8421">
        <v>8417</v>
      </c>
      <c r="B8421" s="6">
        <v>-151501869.05031985</v>
      </c>
      <c r="C8421" s="6">
        <v>34399360.75925392</v>
      </c>
      <c r="D8421" s="6">
        <v>27226971.604579072</v>
      </c>
      <c r="E8421" s="6">
        <v>41396523.0658706</v>
      </c>
      <c r="F8421" s="6">
        <v>31181561.552399755</v>
      </c>
      <c r="G8421" s="6">
        <v>49141327.097608194</v>
      </c>
      <c r="H8421" s="6">
        <f>NPV(Supuestos!$B$22,C8421:G8421)+B8421</f>
        <v>-28450793.671422284</v>
      </c>
      <c r="I8421" s="2">
        <f>IFERROR(IRR(B8421:G8421),"")</f>
        <v>0.06310352413327125</v>
      </c>
      <c r="J8421" s="2">
        <f>IFERROR(MIRR(B8421:G8421,Supuestos!$B$22,Supuestos!$B$22),"")</f>
        <v>0.09354922187928993</v>
      </c>
      <c r="K8421" s="6">
        <v>7294.850896372741</v>
      </c>
      <c r="L8421" s="6">
        <v>35928.8156017969</v>
      </c>
      <c r="M8421" s="6">
        <v>130534240.83444953</v>
      </c>
      <c r="N8421" s="6">
        <v>3275.5277247789004</v>
      </c>
      <c r="O8421" s="6">
        <v>110291456.02230269</v>
      </c>
    </row>
    <row r="8422">
      <c r="A8422">
        <v>8418</v>
      </c>
      <c r="B8422" s="6">
        <v>-161190459.43408495</v>
      </c>
      <c r="C8422" s="6">
        <v>73208792.69498642</v>
      </c>
      <c r="D8422" s="6">
        <v>64463289.36482084</v>
      </c>
      <c r="E8422" s="6">
        <v>91306847.28217742</v>
      </c>
      <c r="F8422" s="6">
        <v>71510104.77046593</v>
      </c>
      <c r="G8422" s="6">
        <v>139350679.0842115</v>
      </c>
      <c r="H8422" s="6">
        <f>NPV(Supuestos!$B$22,C8422:G8422)+B8422</f>
        <v>128973807.60720402</v>
      </c>
      <c r="I8422" s="2">
        <f>IFERROR(IRR(B8422:G8422),"")</f>
        <v>0.4059983326955933</v>
      </c>
      <c r="J8422" s="2">
        <f>IFERROR(MIRR(B8422:G8422,Supuestos!$B$22,Supuestos!$B$22),"")</f>
        <v>0.2822295181727741</v>
      </c>
      <c r="K8422" s="6">
        <v>8328.490578222907</v>
      </c>
      <c r="L8422" s="6">
        <v>44838.106527268406</v>
      </c>
      <c r="M8422" s="6">
        <v>131315759.61346814</v>
      </c>
      <c r="N8422" s="6">
        <v>3504.865098744631</v>
      </c>
      <c r="O8422" s="6">
        <v>112945439.94702464</v>
      </c>
    </row>
    <row r="8423">
      <c r="A8423">
        <v>8419</v>
      </c>
      <c r="B8423" s="6">
        <v>-169953918.3557027</v>
      </c>
      <c r="C8423" s="6">
        <v>84470060.76923914</v>
      </c>
      <c r="D8423" s="6">
        <v>81268785.92416592</v>
      </c>
      <c r="E8423" s="6">
        <v>72218502.38189182</v>
      </c>
      <c r="F8423" s="6">
        <v>88455442.99891712</v>
      </c>
      <c r="G8423" s="6">
        <v>124055655.30743866</v>
      </c>
      <c r="H8423" s="6">
        <f>NPV(Supuestos!$B$22,C8423:G8423)+B8423</f>
        <v>132225093.30511963</v>
      </c>
      <c r="I8423" s="2">
        <f>IFERROR(IRR(B8423:G8423),"")</f>
        <v>0.4141691127254851</v>
      </c>
      <c r="J8423" s="2">
        <f>IFERROR(MIRR(B8423:G8423,Supuestos!$B$22,Supuestos!$B$22),"")</f>
        <v>0.2790616397821255</v>
      </c>
      <c r="K8423" s="6">
        <v>8517.11815951758</v>
      </c>
      <c r="L8423" s="6">
        <v>41829.78242779065</v>
      </c>
      <c r="M8423" s="6">
        <v>141452382.39375028</v>
      </c>
      <c r="N8423" s="6">
        <v>3397.5147232723734</v>
      </c>
      <c r="O8423" s="6">
        <v>109931413.60877107</v>
      </c>
    </row>
    <row r="8424">
      <c r="A8424">
        <v>8420</v>
      </c>
      <c r="B8424" s="6">
        <v>-173285463.8051467</v>
      </c>
      <c r="C8424" s="6">
        <v>93137242.48363817</v>
      </c>
      <c r="D8424" s="6">
        <v>79980786.49429408</v>
      </c>
      <c r="E8424" s="6">
        <v>83869803.19499409</v>
      </c>
      <c r="F8424" s="6">
        <v>76929638.44331709</v>
      </c>
      <c r="G8424" s="6">
        <v>132825938.0884966</v>
      </c>
      <c r="H8424" s="6">
        <f>NPV(Supuestos!$B$22,C8424:G8424)+B8424</f>
        <v>141100369.7666511</v>
      </c>
      <c r="I8424" s="2">
        <f>IFERROR(IRR(B8424:G8424),"")</f>
        <v>0.4308606608506014</v>
      </c>
      <c r="J8424" s="2">
        <f>IFERROR(MIRR(B8424:G8424,Supuestos!$B$22,Supuestos!$B$22),"")</f>
        <v>0.2842365274460703</v>
      </c>
      <c r="K8424" s="6">
        <v>8552.689915049297</v>
      </c>
      <c r="L8424" s="6">
        <v>42282.20560846336</v>
      </c>
      <c r="M8424" s="6">
        <v>144355336.32566306</v>
      </c>
      <c r="N8424" s="6">
        <v>3272.5767605627575</v>
      </c>
      <c r="O8424" s="6">
        <v>113708621.10402559</v>
      </c>
    </row>
    <row r="8425">
      <c r="A8425">
        <v>8421</v>
      </c>
      <c r="B8425" s="6">
        <v>-145185614.40977672</v>
      </c>
      <c r="C8425" s="6">
        <v>37549070.687188685</v>
      </c>
      <c r="D8425" s="6">
        <v>13751658.066627085</v>
      </c>
      <c r="E8425" s="6">
        <v>43492926.21496977</v>
      </c>
      <c r="F8425" s="6">
        <v>43002182.46790792</v>
      </c>
      <c r="G8425" s="6">
        <v>64578244.62263583</v>
      </c>
      <c r="H8425" s="6">
        <f>NPV(Supuestos!$B$22,C8425:G8425)+B8425</f>
        <v>-13309231.629466277</v>
      </c>
      <c r="I8425" s="2">
        <f>IFERROR(IRR(B8425:G8425),"")</f>
        <v>0.10579866016612634</v>
      </c>
      <c r="J8425" s="2">
        <f>IFERROR(MIRR(B8425:G8425,Supuestos!$B$22,Supuestos!$B$22),"")</f>
        <v>0.11828767714345556</v>
      </c>
      <c r="K8425" s="6">
        <v>7164.236118243944</v>
      </c>
      <c r="L8425" s="6">
        <v>39401.18978575741</v>
      </c>
      <c r="M8425" s="6">
        <v>122603260.2525841</v>
      </c>
      <c r="N8425" s="6">
        <v>3336.977004632354</v>
      </c>
      <c r="O8425" s="6">
        <v>108246456.92795734</v>
      </c>
    </row>
    <row r="8426">
      <c r="A8426">
        <v>8422</v>
      </c>
      <c r="B8426" s="6">
        <v>-184325068.87334907</v>
      </c>
      <c r="C8426" s="6">
        <v>62615181.64173606</v>
      </c>
      <c r="D8426" s="6">
        <v>57905671.293136775</v>
      </c>
      <c r="E8426" s="6">
        <v>63180393.77894499</v>
      </c>
      <c r="F8426" s="6">
        <v>48137670.1152328</v>
      </c>
      <c r="G8426" s="6">
        <v>113803349.6044822</v>
      </c>
      <c r="H8426" s="6">
        <f>NPV(Supuestos!$B$22,C8426:G8426)+B8426</f>
        <v>45409287.77309149</v>
      </c>
      <c r="I8426" s="2">
        <f>IFERROR(IRR(B8426:G8426),"")</f>
        <v>0.23062735132706857</v>
      </c>
      <c r="J8426" s="2">
        <f>IFERROR(MIRR(B8426:G8426,Supuestos!$B$22,Supuestos!$B$22),"")</f>
        <v>0.191332967471749</v>
      </c>
      <c r="K8426" s="6">
        <v>8573.050207932327</v>
      </c>
      <c r="L8426" s="6">
        <v>35736.735946752924</v>
      </c>
      <c r="M8426" s="6">
        <v>159815242.35021845</v>
      </c>
      <c r="N8426" s="6">
        <v>3327.829903985063</v>
      </c>
      <c r="O8426" s="6">
        <v>111536968.08093126</v>
      </c>
    </row>
    <row r="8427">
      <c r="A8427">
        <v>8423</v>
      </c>
      <c r="B8427" s="6">
        <v>-158861601.6453056</v>
      </c>
      <c r="C8427" s="6">
        <v>66559958.36302565</v>
      </c>
      <c r="D8427" s="6">
        <v>61758758.02345687</v>
      </c>
      <c r="E8427" s="6">
        <v>56307517.27646078</v>
      </c>
      <c r="F8427" s="6">
        <v>70572042.88872819</v>
      </c>
      <c r="G8427" s="6">
        <v>116859540.67580165</v>
      </c>
      <c r="H8427" s="6">
        <f>NPV(Supuestos!$B$22,C8427:G8427)+B8427</f>
        <v>87529154.2373136</v>
      </c>
      <c r="I8427" s="2">
        <f>IFERROR(IRR(B8427:G8427),"")</f>
        <v>0.3321037940368421</v>
      </c>
      <c r="J8427" s="2">
        <f>IFERROR(MIRR(B8427:G8427,Supuestos!$B$22,Supuestos!$B$22),"")</f>
        <v>0.24458896473834058</v>
      </c>
      <c r="K8427" s="6">
        <v>8155.014912887253</v>
      </c>
      <c r="L8427" s="6">
        <v>41307.074446415674</v>
      </c>
      <c r="M8427" s="6">
        <v>131912816.9958445</v>
      </c>
      <c r="N8427" s="6">
        <v>3336.789791472256</v>
      </c>
      <c r="O8427" s="6">
        <v>112051745.39393164</v>
      </c>
    </row>
    <row r="8428">
      <c r="A8428">
        <v>8424</v>
      </c>
      <c r="B8428" s="6">
        <v>-151860419.96574298</v>
      </c>
      <c r="C8428" s="6">
        <v>68329207.67466281</v>
      </c>
      <c r="D8428" s="6">
        <v>58618359.379546195</v>
      </c>
      <c r="E8428" s="6">
        <v>54065862.64202662</v>
      </c>
      <c r="F8428" s="6">
        <v>59372662.6787495</v>
      </c>
      <c r="G8428" s="6">
        <v>106361116.00069803</v>
      </c>
      <c r="H8428" s="6">
        <f>NPV(Supuestos!$B$22,C8428:G8428)+B8428</f>
        <v>80069336.24442388</v>
      </c>
      <c r="I8428" s="2">
        <f>IFERROR(IRR(B8428:G8428),"")</f>
        <v>0.3305696027577233</v>
      </c>
      <c r="J8428" s="2">
        <f>IFERROR(MIRR(B8428:G8428,Supuestos!$B$22,Supuestos!$B$22),"")</f>
        <v>0.2407584064096322</v>
      </c>
      <c r="K8428" s="6">
        <v>8335.97246696249</v>
      </c>
      <c r="L8428" s="6">
        <v>36362.810612179164</v>
      </c>
      <c r="M8428" s="6">
        <v>127610868.9189832</v>
      </c>
      <c r="N8428" s="6">
        <v>3207.062291136632</v>
      </c>
      <c r="O8428" s="6">
        <v>109813565.60406213</v>
      </c>
    </row>
    <row r="8429">
      <c r="A8429">
        <v>8425</v>
      </c>
      <c r="B8429" s="6">
        <v>-160527694.21182123</v>
      </c>
      <c r="C8429" s="6">
        <v>51403283.7994999</v>
      </c>
      <c r="D8429" s="6">
        <v>61223773.56960495</v>
      </c>
      <c r="E8429" s="6">
        <v>59575304.74542389</v>
      </c>
      <c r="F8429" s="6">
        <v>69657612.75213529</v>
      </c>
      <c r="G8429" s="6">
        <v>107319184.59273054</v>
      </c>
      <c r="H8429" s="6">
        <f>NPV(Supuestos!$B$22,C8429:G8429)+B8429</f>
        <v>68865365.35808694</v>
      </c>
      <c r="I8429" s="2">
        <f>IFERROR(IRR(B8429:G8429),"")</f>
        <v>0.28730059150912457</v>
      </c>
      <c r="J8429" s="2">
        <f>IFERROR(MIRR(B8429:G8429,Supuestos!$B$22,Supuestos!$B$22),"")</f>
        <v>0.2243650178794161</v>
      </c>
      <c r="K8429" s="6">
        <v>7858.016977644122</v>
      </c>
      <c r="L8429" s="6">
        <v>41799.01526949277</v>
      </c>
      <c r="M8429" s="6">
        <v>134251104.48090282</v>
      </c>
      <c r="N8429" s="6">
        <v>3433.753625738124</v>
      </c>
      <c r="O8429" s="6">
        <v>106679245.99830937</v>
      </c>
    </row>
    <row r="8430">
      <c r="A8430">
        <v>8426</v>
      </c>
      <c r="B8430" s="6">
        <v>-162404164.46069467</v>
      </c>
      <c r="C8430" s="6">
        <v>53821653.108426295</v>
      </c>
      <c r="D8430" s="6">
        <v>48553999.42698207</v>
      </c>
      <c r="E8430" s="6">
        <v>33333432.20717081</v>
      </c>
      <c r="F8430" s="6">
        <v>47761555.665395916</v>
      </c>
      <c r="G8430" s="6">
        <v>105794613.97168885</v>
      </c>
      <c r="H8430" s="6">
        <f>NPV(Supuestos!$B$22,C8430:G8430)+B8430</f>
        <v>27892737.64466262</v>
      </c>
      <c r="I8430" s="2">
        <f>IFERROR(IRR(B8430:G8430),"")</f>
        <v>0.20255271496785754</v>
      </c>
      <c r="J8430" s="2">
        <f>IFERROR(MIRR(B8430:G8430,Supuestos!$B$22,Supuestos!$B$22),"")</f>
        <v>0.1767162819053898</v>
      </c>
      <c r="K8430" s="6">
        <v>7933.514505223094</v>
      </c>
      <c r="L8430" s="6">
        <v>38842.372097880565</v>
      </c>
      <c r="M8430" s="6">
        <v>137751642.66423002</v>
      </c>
      <c r="N8430" s="6">
        <v>3515.78869279474</v>
      </c>
      <c r="O8430" s="6">
        <v>105974646.77050667</v>
      </c>
    </row>
    <row r="8431">
      <c r="A8431">
        <v>8427</v>
      </c>
      <c r="B8431" s="6">
        <v>-147654250.75596184</v>
      </c>
      <c r="C8431" s="6">
        <v>50905976.78401756</v>
      </c>
      <c r="D8431" s="6">
        <v>30547003.366657156</v>
      </c>
      <c r="E8431" s="6">
        <v>42258695.323870584</v>
      </c>
      <c r="F8431" s="6">
        <v>37776213.45382272</v>
      </c>
      <c r="G8431" s="6">
        <v>90315578.31247136</v>
      </c>
      <c r="H8431" s="6">
        <f>NPV(Supuestos!$B$22,C8431:G8431)+B8431</f>
        <v>18302089.9010085</v>
      </c>
      <c r="I8431" s="2">
        <f>IFERROR(IRR(B8431:G8431),"")</f>
        <v>0.18572279085072557</v>
      </c>
      <c r="J8431" s="2">
        <f>IFERROR(MIRR(B8431:G8431,Supuestos!$B$22,Supuestos!$B$22),"")</f>
        <v>0.16695586349439018</v>
      </c>
      <c r="K8431" s="6">
        <v>7730.911104408476</v>
      </c>
      <c r="L8431" s="6">
        <v>35313.38534896897</v>
      </c>
      <c r="M8431" s="6">
        <v>125813879.32167386</v>
      </c>
      <c r="N8431" s="6">
        <v>3332.8448679608605</v>
      </c>
      <c r="O8431" s="6">
        <v>104110612.4282056</v>
      </c>
    </row>
    <row r="8432">
      <c r="A8432">
        <v>8428</v>
      </c>
      <c r="B8432" s="6">
        <v>-145195704.43602657</v>
      </c>
      <c r="C8432" s="6">
        <v>39235192.48846443</v>
      </c>
      <c r="D8432" s="6">
        <v>36696853.84315612</v>
      </c>
      <c r="E8432" s="6">
        <v>24239087.43391099</v>
      </c>
      <c r="F8432" s="6">
        <v>31709102.923568066</v>
      </c>
      <c r="G8432" s="6">
        <v>68003175.00297046</v>
      </c>
      <c r="H8432" s="6">
        <f>NPV(Supuestos!$B$22,C8432:G8432)+B8432</f>
        <v>-12088085.266214855</v>
      </c>
      <c r="I8432" s="2">
        <f>IFERROR(IRR(B8432:G8432),"")</f>
        <v>0.10720773155618493</v>
      </c>
      <c r="J8432" s="2">
        <f>IFERROR(MIRR(B8432:G8432,Supuestos!$B$22,Supuestos!$B$22),"")</f>
        <v>0.12035248250135</v>
      </c>
      <c r="K8432" s="6">
        <v>8221.234716585406</v>
      </c>
      <c r="L8432" s="6">
        <v>31441.305345513923</v>
      </c>
      <c r="M8432" s="6">
        <v>124516796.35272245</v>
      </c>
      <c r="N8432" s="6">
        <v>3494.612658582628</v>
      </c>
      <c r="O8432" s="6">
        <v>110553124.94956128</v>
      </c>
    </row>
    <row r="8433">
      <c r="A8433">
        <v>8429</v>
      </c>
      <c r="B8433" s="6">
        <v>-169182931.45978802</v>
      </c>
      <c r="C8433" s="6">
        <v>53584214.66810635</v>
      </c>
      <c r="D8433" s="6">
        <v>41854690.940778226</v>
      </c>
      <c r="E8433" s="6">
        <v>36940712.263940535</v>
      </c>
      <c r="F8433" s="6">
        <v>57082350.09129147</v>
      </c>
      <c r="G8433" s="6">
        <v>94939506.66876899</v>
      </c>
      <c r="H8433" s="6">
        <f>NPV(Supuestos!$B$22,C8433:G8433)+B8433</f>
        <v>18066458.225493856</v>
      </c>
      <c r="I8433" s="2">
        <f>IFERROR(IRR(B8433:G8433),"")</f>
        <v>0.17931753851833993</v>
      </c>
      <c r="J8433" s="2">
        <f>IFERROR(MIRR(B8433:G8433,Supuestos!$B$22,Supuestos!$B$22),"")</f>
        <v>0.16336936771071597</v>
      </c>
      <c r="K8433" s="6">
        <v>8860.170829781533</v>
      </c>
      <c r="L8433" s="6">
        <v>32505.979617365916</v>
      </c>
      <c r="M8433" s="6">
        <v>146142248.86784735</v>
      </c>
      <c r="N8433" s="6">
        <v>3487.5904566297927</v>
      </c>
      <c r="O8433" s="6">
        <v>113442871.96677494</v>
      </c>
    </row>
    <row r="8434">
      <c r="A8434">
        <v>8430</v>
      </c>
      <c r="B8434" s="6">
        <v>-180963905.57133448</v>
      </c>
      <c r="C8434" s="6">
        <v>74734868.45775151</v>
      </c>
      <c r="D8434" s="6">
        <v>58859158.69615403</v>
      </c>
      <c r="E8434" s="6">
        <v>61225349.26105098</v>
      </c>
      <c r="F8434" s="6">
        <v>58491135.36301551</v>
      </c>
      <c r="G8434" s="6">
        <v>114343687.61131674</v>
      </c>
      <c r="H8434" s="6">
        <f>NPV(Supuestos!$B$22,C8434:G8434)+B8434</f>
        <v>65226550.73718523</v>
      </c>
      <c r="I8434" s="2">
        <f>IFERROR(IRR(B8434:G8434),"")</f>
        <v>0.27358307762488315</v>
      </c>
      <c r="J8434" s="2">
        <f>IFERROR(MIRR(B8434:G8434,Supuestos!$B$22,Supuestos!$B$22),"")</f>
        <v>0.21238541137517064</v>
      </c>
      <c r="K8434" s="6">
        <v>8431.382417485449</v>
      </c>
      <c r="L8434" s="6">
        <v>38030.20014325295</v>
      </c>
      <c r="M8434" s="6">
        <v>155312132.70563245</v>
      </c>
      <c r="N8434" s="6">
        <v>3276.45508206139</v>
      </c>
      <c r="O8434" s="6">
        <v>110246029.46075492</v>
      </c>
    </row>
    <row r="8435">
      <c r="A8435">
        <v>8431</v>
      </c>
      <c r="B8435" s="6">
        <v>-182332393.39431518</v>
      </c>
      <c r="C8435" s="6">
        <v>62337295.348257974</v>
      </c>
      <c r="D8435" s="6">
        <v>74291594.98001271</v>
      </c>
      <c r="E8435" s="6">
        <v>64407382.23930025</v>
      </c>
      <c r="F8435" s="6">
        <v>84495732.56242914</v>
      </c>
      <c r="G8435" s="6">
        <v>125357693.44642518</v>
      </c>
      <c r="H8435" s="6">
        <f>NPV(Supuestos!$B$22,C8435:G8435)+B8435</f>
        <v>88122677.63518003</v>
      </c>
      <c r="I8435" s="2">
        <f>IFERROR(IRR(B8435:G8435),"")</f>
        <v>0.3057607361425765</v>
      </c>
      <c r="J8435" s="2">
        <f>IFERROR(MIRR(B8435:G8435,Supuestos!$B$22,Supuestos!$B$22),"")</f>
        <v>0.23353396042359953</v>
      </c>
      <c r="K8435" s="6">
        <v>8078.1075036574675</v>
      </c>
      <c r="L8435" s="6">
        <v>41789.21530007547</v>
      </c>
      <c r="M8435" s="6">
        <v>155326171.4993154</v>
      </c>
      <c r="N8435" s="6">
        <v>3358.1593261410794</v>
      </c>
      <c r="O8435" s="6">
        <v>106111038.14090948</v>
      </c>
    </row>
    <row r="8436">
      <c r="A8436">
        <v>8432</v>
      </c>
      <c r="B8436" s="6">
        <v>-156000608.38025045</v>
      </c>
      <c r="C8436" s="6">
        <v>36635497.8052645</v>
      </c>
      <c r="D8436" s="6">
        <v>42052224.393006735</v>
      </c>
      <c r="E8436" s="6">
        <v>53241988.910453655</v>
      </c>
      <c r="F8436" s="6">
        <v>37791193.62754696</v>
      </c>
      <c r="G8436" s="6">
        <v>87525292.20883992</v>
      </c>
      <c r="H8436" s="6">
        <f>NPV(Supuestos!$B$22,C8436:G8436)+B8436</f>
        <v>12263754.871536296</v>
      </c>
      <c r="I8436" s="2">
        <f>IFERROR(IRR(B8436:G8436),"")</f>
        <v>0.16842797550133032</v>
      </c>
      <c r="J8436" s="2">
        <f>IFERROR(MIRR(B8436:G8436,Supuestos!$B$22,Supuestos!$B$22),"")</f>
        <v>0.15738546025839062</v>
      </c>
      <c r="K8436" s="6">
        <v>7364.120975681566</v>
      </c>
      <c r="L8436" s="6">
        <v>42206.723950992935</v>
      </c>
      <c r="M8436" s="6">
        <v>131135374.68726575</v>
      </c>
      <c r="N8436" s="6">
        <v>3539.700773420433</v>
      </c>
      <c r="O8436" s="6">
        <v>108876934.82527338</v>
      </c>
    </row>
    <row r="8437">
      <c r="A8437">
        <v>8433</v>
      </c>
      <c r="B8437" s="6">
        <v>-166993432.67830342</v>
      </c>
      <c r="C8437" s="6">
        <v>75194367.04199857</v>
      </c>
      <c r="D8437" s="6">
        <v>81887117.29295436</v>
      </c>
      <c r="E8437" s="6">
        <v>92127586.9134544</v>
      </c>
      <c r="F8437" s="6">
        <v>86237401.6513649</v>
      </c>
      <c r="G8437" s="6">
        <v>139171361.09902865</v>
      </c>
      <c r="H8437" s="6">
        <f>NPV(Supuestos!$B$22,C8437:G8437)+B8437</f>
        <v>147500221.81170797</v>
      </c>
      <c r="I8437" s="2">
        <f>IFERROR(IRR(B8437:G8437),"")</f>
        <v>0.433497806197262</v>
      </c>
      <c r="J8437" s="2">
        <f>IFERROR(MIRR(B8437:G8437,Supuestos!$B$22,Supuestos!$B$22),"")</f>
        <v>0.2938601894842139</v>
      </c>
      <c r="K8437" s="6">
        <v>8117.038560528213</v>
      </c>
      <c r="L8437" s="6">
        <v>46794.90466596092</v>
      </c>
      <c r="M8437" s="6">
        <v>136606549.0295157</v>
      </c>
      <c r="N8437" s="6">
        <v>3391.0157365103564</v>
      </c>
      <c r="O8437" s="6">
        <v>110037146.22922142</v>
      </c>
    </row>
    <row r="8438">
      <c r="A8438">
        <v>8434</v>
      </c>
      <c r="B8438" s="6">
        <v>-182770406.40270835</v>
      </c>
      <c r="C8438" s="6">
        <v>49082794.78463163</v>
      </c>
      <c r="D8438" s="6">
        <v>66016678.3266884</v>
      </c>
      <c r="E8438" s="6">
        <v>62426804.26436293</v>
      </c>
      <c r="F8438" s="6">
        <v>68769120.21027267</v>
      </c>
      <c r="G8438" s="6">
        <v>102798719.96059617</v>
      </c>
      <c r="H8438" s="6">
        <f>NPV(Supuestos!$B$22,C8438:G8438)+B8438</f>
        <v>47325955.4299602</v>
      </c>
      <c r="I8438" s="2">
        <f>IFERROR(IRR(B8438:G8438),"")</f>
        <v>0.23203995247182524</v>
      </c>
      <c r="J8438" s="2">
        <f>IFERROR(MIRR(B8438:G8438,Supuestos!$B$22,Supuestos!$B$22),"")</f>
        <v>0.19372867463498622</v>
      </c>
      <c r="K8438" s="6">
        <v>8395.55605896825</v>
      </c>
      <c r="L8438" s="6">
        <v>36271.23127090898</v>
      </c>
      <c r="M8438" s="6">
        <v>158409033.96569085</v>
      </c>
      <c r="N8438" s="6">
        <v>3394.8675100381174</v>
      </c>
      <c r="O8438" s="6">
        <v>103323466.8481109</v>
      </c>
    </row>
    <row r="8439">
      <c r="A8439">
        <v>8435</v>
      </c>
      <c r="B8439" s="6">
        <v>-152857756.65549994</v>
      </c>
      <c r="C8439" s="6">
        <v>41500001.98365004</v>
      </c>
      <c r="D8439" s="6">
        <v>50047172.44783448</v>
      </c>
      <c r="E8439" s="6">
        <v>50222928.02358407</v>
      </c>
      <c r="F8439" s="6">
        <v>42819938.168679625</v>
      </c>
      <c r="G8439" s="6">
        <v>77423007.31329894</v>
      </c>
      <c r="H8439" s="6">
        <f>NPV(Supuestos!$B$22,C8439:G8439)+B8439</f>
        <v>21518398.589933533</v>
      </c>
      <c r="I8439" s="2">
        <f>IFERROR(IRR(B8439:G8439),"")</f>
        <v>0.19258826805920842</v>
      </c>
      <c r="J8439" s="2">
        <f>IFERROR(MIRR(B8439:G8439,Supuestos!$B$22,Supuestos!$B$22),"")</f>
        <v>0.1704281934343841</v>
      </c>
      <c r="K8439" s="6">
        <v>7695.976351663984</v>
      </c>
      <c r="L8439" s="6">
        <v>38011.25278733877</v>
      </c>
      <c r="M8439" s="6">
        <v>129455060.45162147</v>
      </c>
      <c r="N8439" s="6">
        <v>3432.558931441357</v>
      </c>
      <c r="O8439" s="6">
        <v>110218319.5191508</v>
      </c>
    </row>
    <row r="8440">
      <c r="A8440">
        <v>8436</v>
      </c>
      <c r="B8440" s="6">
        <v>-158256758.5774317</v>
      </c>
      <c r="C8440" s="6">
        <v>56781239.71253374</v>
      </c>
      <c r="D8440" s="6">
        <v>70581151.73978613</v>
      </c>
      <c r="E8440" s="6">
        <v>62671980.735354215</v>
      </c>
      <c r="F8440" s="6">
        <v>64364768.853964455</v>
      </c>
      <c r="G8440" s="6">
        <v>113625066.1348753</v>
      </c>
      <c r="H8440" s="6">
        <f>NPV(Supuestos!$B$22,C8440:G8440)+B8440</f>
        <v>85285461.71187799</v>
      </c>
      <c r="I8440" s="2">
        <f>IFERROR(IRR(B8440:G8440),"")</f>
        <v>0.3263900631638681</v>
      </c>
      <c r="J8440" s="2">
        <f>IFERROR(MIRR(B8440:G8440,Supuestos!$B$22,Supuestos!$B$22),"")</f>
        <v>0.2426454966991871</v>
      </c>
      <c r="K8440" s="6">
        <v>8337.227396965867</v>
      </c>
      <c r="L8440" s="6">
        <v>41425.02500083823</v>
      </c>
      <c r="M8440" s="6">
        <v>130627170.30887295</v>
      </c>
      <c r="N8440" s="6">
        <v>3497.454352180163</v>
      </c>
      <c r="O8440" s="6">
        <v>115008180.34074163</v>
      </c>
    </row>
    <row r="8441">
      <c r="A8441">
        <v>8437</v>
      </c>
      <c r="B8441" s="6">
        <v>-162167719.33423796</v>
      </c>
      <c r="C8441" s="6">
        <v>46773368.11220108</v>
      </c>
      <c r="D8441" s="6">
        <v>44085072.462627366</v>
      </c>
      <c r="E8441" s="6">
        <v>57741727.64612311</v>
      </c>
      <c r="F8441" s="6">
        <v>38033856.28077248</v>
      </c>
      <c r="G8441" s="6">
        <v>91347717.21028763</v>
      </c>
      <c r="H8441" s="6">
        <f>NPV(Supuestos!$B$22,C8441:G8441)+B8441</f>
        <v>21719842.203304995</v>
      </c>
      <c r="I8441" s="2">
        <f>IFERROR(IRR(B8441:G8441),"")</f>
        <v>0.18944377024030462</v>
      </c>
      <c r="J8441" s="2">
        <f>IFERROR(MIRR(B8441:G8441,Supuestos!$B$22,Supuestos!$B$22),"")</f>
        <v>0.1690213432356753</v>
      </c>
      <c r="K8441" s="6">
        <v>8087.505812621561</v>
      </c>
      <c r="L8441" s="6">
        <v>36339.627816276465</v>
      </c>
      <c r="M8441" s="6">
        <v>138655963.23882675</v>
      </c>
      <c r="N8441" s="6">
        <v>3430.0098162454865</v>
      </c>
      <c r="O8441" s="6">
        <v>110077900.75924744</v>
      </c>
    </row>
    <row r="8442">
      <c r="A8442">
        <v>8438</v>
      </c>
      <c r="B8442" s="6">
        <v>-185958377.73402673</v>
      </c>
      <c r="C8442" s="6">
        <v>71450428.25442347</v>
      </c>
      <c r="D8442" s="6">
        <v>64811148.03571176</v>
      </c>
      <c r="E8442" s="6">
        <v>61228256.41014475</v>
      </c>
      <c r="F8442" s="6">
        <v>69999850.94842274</v>
      </c>
      <c r="G8442" s="6">
        <v>102887687.1375569</v>
      </c>
      <c r="H8442" s="6">
        <f>NPV(Supuestos!$B$22,C8442:G8442)+B8442</f>
        <v>62797011.29727997</v>
      </c>
      <c r="I8442" s="2">
        <f>IFERROR(IRR(B8442:G8442),"")</f>
        <v>0.26594584216793443</v>
      </c>
      <c r="J8442" s="2">
        <f>IFERROR(MIRR(B8442:G8442,Supuestos!$B$22,Supuestos!$B$22),"")</f>
        <v>0.20830396660884531</v>
      </c>
      <c r="K8442" s="6">
        <v>8542.345204134237</v>
      </c>
      <c r="L8442" s="6">
        <v>37430.58190978623</v>
      </c>
      <c r="M8442" s="6">
        <v>160378781.58482543</v>
      </c>
      <c r="N8442" s="6">
        <v>3251.405658417692</v>
      </c>
      <c r="O8442" s="6">
        <v>113902911.1401903</v>
      </c>
    </row>
    <row r="8443">
      <c r="A8443">
        <v>8439</v>
      </c>
      <c r="B8443" s="6">
        <v>-176470163.79697192</v>
      </c>
      <c r="C8443" s="6">
        <v>55745208.895981</v>
      </c>
      <c r="D8443" s="6">
        <v>61180168.27370488</v>
      </c>
      <c r="E8443" s="6">
        <v>66135192.556629516</v>
      </c>
      <c r="F8443" s="6">
        <v>55818235.30348389</v>
      </c>
      <c r="G8443" s="6">
        <v>104898833.63188261</v>
      </c>
      <c r="H8443" s="6">
        <f>NPV(Supuestos!$B$22,C8443:G8443)+B8443</f>
        <v>51674709.67645397</v>
      </c>
      <c r="I8443" s="2">
        <f>IFERROR(IRR(B8443:G8443),"")</f>
        <v>0.24587717279962554</v>
      </c>
      <c r="J8443" s="2">
        <f>IFERROR(MIRR(B8443:G8443,Supuestos!$B$22,Supuestos!$B$22),"")</f>
        <v>0.20008701437698395</v>
      </c>
      <c r="K8443" s="6">
        <v>8482.383100214527</v>
      </c>
      <c r="L8443" s="6">
        <v>36413.81993238756</v>
      </c>
      <c r="M8443" s="6">
        <v>151760086.13227278</v>
      </c>
      <c r="N8443" s="6">
        <v>3401.737328991294</v>
      </c>
      <c r="O8443" s="6">
        <v>108082390.3601764</v>
      </c>
    </row>
    <row r="8444">
      <c r="A8444">
        <v>8440</v>
      </c>
      <c r="B8444" s="6">
        <v>-173055279.85104463</v>
      </c>
      <c r="C8444" s="6">
        <v>66386493.80129652</v>
      </c>
      <c r="D8444" s="6">
        <v>46974757.923938885</v>
      </c>
      <c r="E8444" s="6">
        <v>45701652.88831377</v>
      </c>
      <c r="F8444" s="6">
        <v>58742860.92555095</v>
      </c>
      <c r="G8444" s="6">
        <v>97593227.42842954</v>
      </c>
      <c r="H8444" s="6">
        <f>NPV(Supuestos!$B$22,C8444:G8444)+B8444</f>
        <v>37638705.03489376</v>
      </c>
      <c r="I8444" s="2">
        <f>IFERROR(IRR(B8444:G8444),"")</f>
        <v>0.22182376341961935</v>
      </c>
      <c r="J8444" s="2">
        <f>IFERROR(MIRR(B8444:G8444,Supuestos!$B$22,Supuestos!$B$22),"")</f>
        <v>0.18576412833083866</v>
      </c>
      <c r="K8444" s="6">
        <v>7821.530647649375</v>
      </c>
      <c r="L8444" s="6">
        <v>38710.05243243683</v>
      </c>
      <c r="M8444" s="6">
        <v>148833530.9332511</v>
      </c>
      <c r="N8444" s="6">
        <v>3289.338172816982</v>
      </c>
      <c r="O8444" s="6">
        <v>108832115.15544502</v>
      </c>
    </row>
    <row r="8445">
      <c r="A8445">
        <v>8441</v>
      </c>
      <c r="B8445" s="6">
        <v>-167694292.51152584</v>
      </c>
      <c r="C8445" s="6">
        <v>49753944.43149598</v>
      </c>
      <c r="D8445" s="6">
        <v>58993077.63582921</v>
      </c>
      <c r="E8445" s="6">
        <v>67821069.84337512</v>
      </c>
      <c r="F8445" s="6">
        <v>53059026.20131335</v>
      </c>
      <c r="G8445" s="6">
        <v>104671291.80303285</v>
      </c>
      <c r="H8445" s="6">
        <f>NPV(Supuestos!$B$22,C8445:G8445)+B8445</f>
        <v>52898258.35204229</v>
      </c>
      <c r="I8445" s="2">
        <f>IFERROR(IRR(B8445:G8445),"")</f>
        <v>0.25162774334623844</v>
      </c>
      <c r="J8445" s="2">
        <f>IFERROR(MIRR(B8445:G8445,Supuestos!$B$22,Supuestos!$B$22),"")</f>
        <v>0.20425751061595432</v>
      </c>
      <c r="K8445" s="6">
        <v>8002.094503893129</v>
      </c>
      <c r="L8445" s="6">
        <v>39854.51663111086</v>
      </c>
      <c r="M8445" s="6">
        <v>142180723.83239546</v>
      </c>
      <c r="N8445" s="6">
        <v>3341.1494959456227</v>
      </c>
      <c r="O8445" s="6">
        <v>113642763.82866938</v>
      </c>
    </row>
    <row r="8446">
      <c r="A8446">
        <v>8442</v>
      </c>
      <c r="B8446" s="6">
        <v>-176215314.2517951</v>
      </c>
      <c r="C8446" s="6">
        <v>34540882.32323231</v>
      </c>
      <c r="D8446" s="6">
        <v>38148271.09302947</v>
      </c>
      <c r="E8446" s="6">
        <v>35914329.05367831</v>
      </c>
      <c r="F8446" s="6">
        <v>42959199.381538466</v>
      </c>
      <c r="G8446" s="6">
        <v>78173917.89228576</v>
      </c>
      <c r="H8446" s="6">
        <f>NPV(Supuestos!$B$22,C8446:G8446)+B8446</f>
        <v>-26284911.65299181</v>
      </c>
      <c r="I8446" s="2">
        <f>IFERROR(IRR(B8446:G8446),"")</f>
        <v>0.08333526553656155</v>
      </c>
      <c r="J8446" s="2">
        <f>IFERROR(MIRR(B8446:G8446,Supuestos!$B$22,Supuestos!$B$22),"")</f>
        <v>0.10375850494452421</v>
      </c>
      <c r="K8446" s="6">
        <v>7838.5578785067055</v>
      </c>
      <c r="L8446" s="6">
        <v>35508.3341510617</v>
      </c>
      <c r="M8446" s="6">
        <v>153948583.65879884</v>
      </c>
      <c r="N8446" s="6">
        <v>3569.3894741125405</v>
      </c>
      <c r="O8446" s="6">
        <v>109344245.28870462</v>
      </c>
    </row>
    <row r="8447">
      <c r="A8447">
        <v>8443</v>
      </c>
      <c r="B8447" s="6">
        <v>-162515634.05799446</v>
      </c>
      <c r="C8447" s="6">
        <v>62679518.618934214</v>
      </c>
      <c r="D8447" s="6">
        <v>66410618.550460964</v>
      </c>
      <c r="E8447" s="6">
        <v>82967029.17564906</v>
      </c>
      <c r="F8447" s="6">
        <v>76624194.06671636</v>
      </c>
      <c r="G8447" s="6">
        <v>100725426.29137316</v>
      </c>
      <c r="H8447" s="6">
        <f>NPV(Supuestos!$B$22,C8447:G8447)+B8447</f>
        <v>97248900.01224747</v>
      </c>
      <c r="I8447" s="2">
        <f>IFERROR(IRR(B8447:G8447),"")</f>
        <v>0.34875266692927315</v>
      </c>
      <c r="J8447" s="2">
        <f>IFERROR(MIRR(B8447:G8447,Supuestos!$B$22,Supuestos!$B$22),"")</f>
        <v>0.2521080082881042</v>
      </c>
      <c r="K8447" s="6">
        <v>7876.55522413786</v>
      </c>
      <c r="L8447" s="6">
        <v>44603.913261756345</v>
      </c>
      <c r="M8447" s="6">
        <v>134409619.17648414</v>
      </c>
      <c r="N8447" s="6">
        <v>3458.267564419657</v>
      </c>
      <c r="O8447" s="6">
        <v>108433749.94644104</v>
      </c>
    </row>
    <row r="8448">
      <c r="A8448">
        <v>8444</v>
      </c>
      <c r="B8448" s="6">
        <v>-187077802.46610415</v>
      </c>
      <c r="C8448" s="6">
        <v>30251397.699957468</v>
      </c>
      <c r="D8448" s="6">
        <v>40951892.60013661</v>
      </c>
      <c r="E8448" s="6">
        <v>42243280.91061289</v>
      </c>
      <c r="F8448" s="6">
        <v>63086897.40480719</v>
      </c>
      <c r="G8448" s="6">
        <v>102671494.65382762</v>
      </c>
      <c r="H8448" s="6">
        <f>NPV(Supuestos!$B$22,C8448:G8448)+B8448</f>
        <v>-9840460.98337207</v>
      </c>
      <c r="I8448" s="2">
        <f>IFERROR(IRR(B8448:G8448),"")</f>
        <v>0.12177008616844208</v>
      </c>
      <c r="J8448" s="2">
        <f>IFERROR(MIRR(B8448:G8448,Supuestos!$B$22,Supuestos!$B$22),"")</f>
        <v>0.12774638802326965</v>
      </c>
      <c r="K8448" s="6">
        <v>7756.840342654975</v>
      </c>
      <c r="L8448" s="6">
        <v>38321.956683172364</v>
      </c>
      <c r="M8448" s="6">
        <v>163297218.4973435</v>
      </c>
      <c r="N8448" s="6">
        <v>3397.653036316236</v>
      </c>
      <c r="O8448" s="6">
        <v>110272809.52659355</v>
      </c>
    </row>
    <row r="8449">
      <c r="A8449">
        <v>8445</v>
      </c>
      <c r="B8449" s="6">
        <v>-182243018.50370777</v>
      </c>
      <c r="C8449" s="6">
        <v>61838940.61661451</v>
      </c>
      <c r="D8449" s="6">
        <v>75359313.4833204</v>
      </c>
      <c r="E8449" s="6">
        <v>57331834.99328072</v>
      </c>
      <c r="F8449" s="6">
        <v>56819815.9169533</v>
      </c>
      <c r="G8449" s="6">
        <v>111078342.14443403</v>
      </c>
      <c r="H8449" s="6">
        <f>NPV(Supuestos!$B$22,C8449:G8449)+B8449</f>
        <v>60018069.100086056</v>
      </c>
      <c r="I8449" s="2">
        <f>IFERROR(IRR(B8449:G8449),"")</f>
        <v>0.2612328302037409</v>
      </c>
      <c r="J8449" s="2">
        <f>IFERROR(MIRR(B8449:G8449,Supuestos!$B$22,Supuestos!$B$22),"")</f>
        <v>0.20678916940449676</v>
      </c>
      <c r="K8449" s="6">
        <v>8320.301754769791</v>
      </c>
      <c r="L8449" s="6">
        <v>39733.4033269317</v>
      </c>
      <c r="M8449" s="6">
        <v>155795506.0697841</v>
      </c>
      <c r="N8449" s="6">
        <v>3419.458050032457</v>
      </c>
      <c r="O8449" s="6">
        <v>113515798.7131596</v>
      </c>
    </row>
    <row r="8450">
      <c r="A8450">
        <v>8446</v>
      </c>
      <c r="B8450" s="6">
        <v>-184635768.59842235</v>
      </c>
      <c r="C8450" s="6">
        <v>96036973.5261722</v>
      </c>
      <c r="D8450" s="6">
        <v>85287737.2146921</v>
      </c>
      <c r="E8450" s="6">
        <v>83961273.72550473</v>
      </c>
      <c r="F8450" s="6">
        <v>82404469.71385778</v>
      </c>
      <c r="G8450" s="6">
        <v>122051566.62990178</v>
      </c>
      <c r="H8450" s="6">
        <f>NPV(Supuestos!$B$22,C8450:G8450)+B8450</f>
        <v>134084623.65555128</v>
      </c>
      <c r="I8450" s="2">
        <f>IFERROR(IRR(B8450:G8450),"")</f>
        <v>0.4070264657761616</v>
      </c>
      <c r="J8450" s="2">
        <f>IFERROR(MIRR(B8450:G8450,Supuestos!$B$22,Supuestos!$B$22),"")</f>
        <v>0.27152134147325535</v>
      </c>
      <c r="K8450" s="6">
        <v>8947.595752793415</v>
      </c>
      <c r="L8450" s="6">
        <v>40517.056387112854</v>
      </c>
      <c r="M8450" s="6">
        <v>155633349.26682055</v>
      </c>
      <c r="N8450" s="6">
        <v>3470.8390014246106</v>
      </c>
      <c r="O8450" s="6">
        <v>110208570.11005978</v>
      </c>
    </row>
    <row r="8451">
      <c r="A8451">
        <v>8447</v>
      </c>
      <c r="B8451" s="6">
        <v>-157549636.20520955</v>
      </c>
      <c r="C8451" s="6">
        <v>85189980.10591999</v>
      </c>
      <c r="D8451" s="6">
        <v>85801627.17345026</v>
      </c>
      <c r="E8451" s="6">
        <v>82362827.03192148</v>
      </c>
      <c r="F8451" s="6">
        <v>87313468.53229806</v>
      </c>
      <c r="G8451" s="6">
        <v>113049336.17184603</v>
      </c>
      <c r="H8451" s="6">
        <f>NPV(Supuestos!$B$22,C8451:G8451)+B8451</f>
        <v>149203410.16067863</v>
      </c>
      <c r="I8451" s="2">
        <f>IFERROR(IRR(B8451:G8451),"")</f>
        <v>0.4747940027544766</v>
      </c>
      <c r="J8451" s="2">
        <f>IFERROR(MIRR(B8451:G8451,Supuestos!$B$22,Supuestos!$B$22),"")</f>
        <v>0.3025042446784434</v>
      </c>
      <c r="K8451" s="6">
        <v>8962.58218163504</v>
      </c>
      <c r="L8451" s="6">
        <v>39460.34308150354</v>
      </c>
      <c r="M8451" s="6">
        <v>129256310.78253041</v>
      </c>
      <c r="N8451" s="6">
        <v>3346.8182812134423</v>
      </c>
      <c r="O8451" s="6">
        <v>110367394.30374932</v>
      </c>
    </row>
    <row r="8452">
      <c r="A8452">
        <v>8448</v>
      </c>
      <c r="B8452" s="6">
        <v>-178548284.06432146</v>
      </c>
      <c r="C8452" s="6">
        <v>69642176.20659213</v>
      </c>
      <c r="D8452" s="6">
        <v>75845194.61810298</v>
      </c>
      <c r="E8452" s="6">
        <v>79138472.18470408</v>
      </c>
      <c r="F8452" s="6">
        <v>79491897.2260622</v>
      </c>
      <c r="G8452" s="6">
        <v>129468403.28555046</v>
      </c>
      <c r="H8452" s="6">
        <f>NPV(Supuestos!$B$22,C8452:G8452)+B8452</f>
        <v>108625389.44614017</v>
      </c>
      <c r="I8452" s="2">
        <f>IFERROR(IRR(B8452:G8452),"")</f>
        <v>0.34892919542858025</v>
      </c>
      <c r="J8452" s="2">
        <f>IFERROR(MIRR(B8452:G8452,Supuestos!$B$22,Supuestos!$B$22),"")</f>
        <v>0.25366828671918995</v>
      </c>
      <c r="K8452" s="6">
        <v>8390.132707742265</v>
      </c>
      <c r="L8452" s="6">
        <v>44198.0609080283</v>
      </c>
      <c r="M8452" s="6">
        <v>148882076.34886283</v>
      </c>
      <c r="N8452" s="6">
        <v>3527.848116712024</v>
      </c>
      <c r="O8452" s="6">
        <v>108760774.45116185</v>
      </c>
    </row>
    <row r="8453">
      <c r="A8453">
        <v>8449</v>
      </c>
      <c r="B8453" s="6">
        <v>-161613164.0136729</v>
      </c>
      <c r="C8453" s="6">
        <v>74815691.27308157</v>
      </c>
      <c r="D8453" s="6">
        <v>58251187.03036629</v>
      </c>
      <c r="E8453" s="6">
        <v>53499319.96706112</v>
      </c>
      <c r="F8453" s="6">
        <v>55386116.197872</v>
      </c>
      <c r="G8453" s="6">
        <v>118281878.43982369</v>
      </c>
      <c r="H8453" s="6">
        <f>NPV(Supuestos!$B$22,C8453:G8453)+B8453</f>
        <v>79172477.64149532</v>
      </c>
      <c r="I8453" s="2">
        <f>IFERROR(IRR(B8453:G8453),"")</f>
        <v>0.3184623711397021</v>
      </c>
      <c r="J8453" s="2">
        <f>IFERROR(MIRR(B8453:G8453,Supuestos!$B$22,Supuestos!$B$22),"")</f>
        <v>0.2346265782296335</v>
      </c>
      <c r="K8453" s="6">
        <v>8648.502142853471</v>
      </c>
      <c r="L8453" s="6">
        <v>37716.26430631051</v>
      </c>
      <c r="M8453" s="6">
        <v>135518028.59978855</v>
      </c>
      <c r="N8453" s="6">
        <v>3497.9906800823906</v>
      </c>
      <c r="O8453" s="6">
        <v>111668398.11533023</v>
      </c>
    </row>
    <row r="8454">
      <c r="A8454">
        <v>8450</v>
      </c>
      <c r="B8454" s="6">
        <v>-172798507.98430818</v>
      </c>
      <c r="C8454" s="6">
        <v>54682459.58108893</v>
      </c>
      <c r="D8454" s="6">
        <v>61517363.89271748</v>
      </c>
      <c r="E8454" s="6">
        <v>44088525.44544673</v>
      </c>
      <c r="F8454" s="6">
        <v>57438942.11279501</v>
      </c>
      <c r="G8454" s="6">
        <v>104367112.36689386</v>
      </c>
      <c r="H8454" s="6">
        <f>NPV(Supuestos!$B$22,C8454:G8454)+B8454</f>
        <v>40476147.174304545</v>
      </c>
      <c r="I8454" s="2">
        <f>IFERROR(IRR(B8454:G8454),"")</f>
        <v>0.2253998176139204</v>
      </c>
      <c r="J8454" s="2">
        <f>IFERROR(MIRR(B8454:G8454,Supuestos!$B$22,Supuestos!$B$22),"")</f>
        <v>0.18900779925051392</v>
      </c>
      <c r="K8454" s="6">
        <v>7978.863804649107</v>
      </c>
      <c r="L8454" s="6">
        <v>39112.62934356305</v>
      </c>
      <c r="M8454" s="6">
        <v>147832560.57838723</v>
      </c>
      <c r="N8454" s="6">
        <v>3400.513670158883</v>
      </c>
      <c r="O8454" s="6">
        <v>107997798.68065952</v>
      </c>
    </row>
    <row r="8455">
      <c r="A8455">
        <v>8451</v>
      </c>
      <c r="B8455" s="6">
        <v>-163706392.02702254</v>
      </c>
      <c r="C8455" s="6">
        <v>63980938.998113826</v>
      </c>
      <c r="D8455" s="6">
        <v>72267941.23407137</v>
      </c>
      <c r="E8455" s="6">
        <v>68751729.91571487</v>
      </c>
      <c r="F8455" s="6">
        <v>86951912.49753605</v>
      </c>
      <c r="G8455" s="6">
        <v>103933820.86989133</v>
      </c>
      <c r="H8455" s="6">
        <f>NPV(Supuestos!$B$22,C8455:G8455)+B8455</f>
        <v>99893014.3812339</v>
      </c>
      <c r="I8455" s="2">
        <f>IFERROR(IRR(B8455:G8455),"")</f>
        <v>0.3520130214118712</v>
      </c>
      <c r="J8455" s="2">
        <f>IFERROR(MIRR(B8455:G8455,Supuestos!$B$22,Supuestos!$B$22),"")</f>
        <v>0.25395112527960895</v>
      </c>
      <c r="K8455" s="6">
        <v>8201.504334390118</v>
      </c>
      <c r="L8455" s="6">
        <v>40328.79958251358</v>
      </c>
      <c r="M8455" s="6">
        <v>137245846.0608837</v>
      </c>
      <c r="N8455" s="6">
        <v>3332.657284041246</v>
      </c>
      <c r="O8455" s="6">
        <v>106302857.60205369</v>
      </c>
    </row>
    <row r="8456">
      <c r="A8456">
        <v>8452</v>
      </c>
      <c r="B8456" s="6">
        <v>-164737888.5742642</v>
      </c>
      <c r="C8456" s="6">
        <v>79579496.938243</v>
      </c>
      <c r="D8456" s="6">
        <v>90876341.21113198</v>
      </c>
      <c r="E8456" s="6">
        <v>89240668.94497913</v>
      </c>
      <c r="F8456" s="6">
        <v>72175714.51925163</v>
      </c>
      <c r="G8456" s="6">
        <v>105849429.49745816</v>
      </c>
      <c r="H8456" s="6">
        <f>NPV(Supuestos!$B$22,C8456:G8456)+B8456</f>
        <v>132938684.87347382</v>
      </c>
      <c r="I8456" s="2">
        <f>IFERROR(IRR(B8456:G8456),"")</f>
        <v>0.43303634396573387</v>
      </c>
      <c r="J8456" s="2">
        <f>IFERROR(MIRR(B8456:G8456,Supuestos!$B$22,Supuestos!$B$22),"")</f>
        <v>0.2832021654737058</v>
      </c>
      <c r="K8456" s="6">
        <v>8479.93359881992</v>
      </c>
      <c r="L8456" s="6">
        <v>41163.52180589486</v>
      </c>
      <c r="M8456" s="6">
        <v>136812774.04565907</v>
      </c>
      <c r="N8456" s="6">
        <v>3251.7778598082564</v>
      </c>
      <c r="O8456" s="6">
        <v>110195282.1183635</v>
      </c>
    </row>
    <row r="8457">
      <c r="A8457">
        <v>8453</v>
      </c>
      <c r="B8457" s="6">
        <v>-158310296.4485248</v>
      </c>
      <c r="C8457" s="6">
        <v>69692636.82195319</v>
      </c>
      <c r="D8457" s="6">
        <v>54409256.09424169</v>
      </c>
      <c r="E8457" s="6">
        <v>68024973.64072633</v>
      </c>
      <c r="F8457" s="6">
        <v>67051506.54907807</v>
      </c>
      <c r="G8457" s="6">
        <v>99005541.27281015</v>
      </c>
      <c r="H8457" s="6">
        <f>NPV(Supuestos!$B$22,C8457:G8457)+B8457</f>
        <v>81724921.24193105</v>
      </c>
      <c r="I8457" s="2">
        <f>IFERROR(IRR(B8457:G8457),"")</f>
        <v>0.32668028800442905</v>
      </c>
      <c r="J8457" s="2">
        <f>IFERROR(MIRR(B8457:G8457,Supuestos!$B$22,Supuestos!$B$22),"")</f>
        <v>0.23896207307676653</v>
      </c>
      <c r="K8457" s="6">
        <v>7902.2020253115625</v>
      </c>
      <c r="L8457" s="6">
        <v>43633.08491503336</v>
      </c>
      <c r="M8457" s="6">
        <v>130726500.28963137</v>
      </c>
      <c r="N8457" s="6">
        <v>3369.5315396413207</v>
      </c>
      <c r="O8457" s="6">
        <v>113348441.76834571</v>
      </c>
    </row>
    <row r="8458">
      <c r="A8458">
        <v>8454</v>
      </c>
      <c r="B8458" s="6">
        <v>-169980937.55319512</v>
      </c>
      <c r="C8458" s="6">
        <v>69395695.41311646</v>
      </c>
      <c r="D8458" s="6">
        <v>74741539.52110809</v>
      </c>
      <c r="E8458" s="6">
        <v>59294520.705322854</v>
      </c>
      <c r="F8458" s="6">
        <v>68960592.13441513</v>
      </c>
      <c r="G8458" s="6">
        <v>97236449.84112374</v>
      </c>
      <c r="H8458" s="6">
        <f>NPV(Supuestos!$B$22,C8458:G8458)+B8458</f>
        <v>79757551.30780181</v>
      </c>
      <c r="I8458" s="2">
        <f>IFERROR(IRR(B8458:G8458),"")</f>
        <v>0.31463757596020603</v>
      </c>
      <c r="J8458" s="2">
        <f>IFERROR(MIRR(B8458:G8458,Supuestos!$B$22,Supuestos!$B$22),"")</f>
        <v>0.23118099569219575</v>
      </c>
      <c r="K8458" s="6">
        <v>8572.353996780905</v>
      </c>
      <c r="L8458" s="6">
        <v>38292.142184301774</v>
      </c>
      <c r="M8458" s="6">
        <v>143720633.70528296</v>
      </c>
      <c r="N8458" s="6">
        <v>3387.673105299473</v>
      </c>
      <c r="O8458" s="6">
        <v>113111077.87093407</v>
      </c>
    </row>
    <row r="8459">
      <c r="A8459">
        <v>8455</v>
      </c>
      <c r="B8459" s="6">
        <v>-187860729.35364094</v>
      </c>
      <c r="C8459" s="6">
        <v>52062232.18295702</v>
      </c>
      <c r="D8459" s="6">
        <v>54316644.709928624</v>
      </c>
      <c r="E8459" s="6">
        <v>48772727.65895872</v>
      </c>
      <c r="F8459" s="6">
        <v>49739474.52416159</v>
      </c>
      <c r="G8459" s="6">
        <v>96360794.99899821</v>
      </c>
      <c r="H8459" s="6">
        <f>NPV(Supuestos!$B$22,C8459:G8459)+B8459</f>
        <v>12019530.933067389</v>
      </c>
      <c r="I8459" s="2">
        <f>IFERROR(IRR(B8459:G8459),"")</f>
        <v>0.16415152665210508</v>
      </c>
      <c r="J8459" s="2">
        <f>IFERROR(MIRR(B8459:G8459,Supuestos!$B$22,Supuestos!$B$22),"")</f>
        <v>0.15422806985230042</v>
      </c>
      <c r="K8459" s="6">
        <v>8561.153615214615</v>
      </c>
      <c r="L8459" s="6">
        <v>34398.42143840389</v>
      </c>
      <c r="M8459" s="6">
        <v>164301515.74923554</v>
      </c>
      <c r="N8459" s="6">
        <v>3401.3407653197646</v>
      </c>
      <c r="O8459" s="6">
        <v>112493559.92154086</v>
      </c>
    </row>
    <row r="8460">
      <c r="A8460">
        <v>8456</v>
      </c>
      <c r="B8460" s="6">
        <v>-162791524.34159186</v>
      </c>
      <c r="C8460" s="6">
        <v>60436973.086614594</v>
      </c>
      <c r="D8460" s="6">
        <v>55385396.30702138</v>
      </c>
      <c r="E8460" s="6">
        <v>63493878.383989885</v>
      </c>
      <c r="F8460" s="6">
        <v>71378144.74495333</v>
      </c>
      <c r="G8460" s="6">
        <v>103747218.15607825</v>
      </c>
      <c r="H8460" s="6">
        <f>NPV(Supuestos!$B$22,C8460:G8460)+B8460</f>
        <v>71841833.56650713</v>
      </c>
      <c r="I8460" s="2">
        <f>IFERROR(IRR(B8460:G8460),"")</f>
        <v>0.2950165339759892</v>
      </c>
      <c r="J8460" s="2">
        <f>IFERROR(MIRR(B8460:G8460,Supuestos!$B$22,Supuestos!$B$22),"")</f>
        <v>0.22646863013794527</v>
      </c>
      <c r="K8460" s="6">
        <v>8630.740122909492</v>
      </c>
      <c r="L8460" s="6">
        <v>35522.8606593494</v>
      </c>
      <c r="M8460" s="6">
        <v>138264438.03973827</v>
      </c>
      <c r="N8460" s="6">
        <v>3227.3407842963934</v>
      </c>
      <c r="O8460" s="6">
        <v>113850820.1476595</v>
      </c>
    </row>
    <row r="8461">
      <c r="A8461">
        <v>8457</v>
      </c>
      <c r="B8461" s="6">
        <v>-160679594.64459518</v>
      </c>
      <c r="C8461" s="6">
        <v>74490682.98391525</v>
      </c>
      <c r="D8461" s="6">
        <v>70679396.26567075</v>
      </c>
      <c r="E8461" s="6">
        <v>78627183.80374998</v>
      </c>
      <c r="F8461" s="6">
        <v>73855300.5488178</v>
      </c>
      <c r="G8461" s="6">
        <v>135109618.76374775</v>
      </c>
      <c r="H8461" s="6">
        <f>NPV(Supuestos!$B$22,C8461:G8461)+B8461</f>
        <v>126019688.62598479</v>
      </c>
      <c r="I8461" s="2">
        <f>IFERROR(IRR(B8461:G8461),"")</f>
        <v>0.4054243723707546</v>
      </c>
      <c r="J8461" s="2">
        <f>IFERROR(MIRR(B8461:G8461,Supuestos!$B$22,Supuestos!$B$22),"")</f>
        <v>0.2799648026840167</v>
      </c>
      <c r="K8461" s="6">
        <v>8456.877152360965</v>
      </c>
      <c r="L8461" s="6">
        <v>43195.3995335364</v>
      </c>
      <c r="M8461" s="6">
        <v>131455739.65241377</v>
      </c>
      <c r="N8461" s="6">
        <v>3581.8363221983113</v>
      </c>
      <c r="O8461" s="6">
        <v>109963406.63702816</v>
      </c>
    </row>
    <row r="8462">
      <c r="A8462">
        <v>8458</v>
      </c>
      <c r="B8462" s="6">
        <v>-168095587.73050743</v>
      </c>
      <c r="C8462" s="6">
        <v>36055897.13954665</v>
      </c>
      <c r="D8462" s="6">
        <v>50647949.454551175</v>
      </c>
      <c r="E8462" s="6">
        <v>45925583.063881695</v>
      </c>
      <c r="F8462" s="6">
        <v>54379583.2004624</v>
      </c>
      <c r="G8462" s="6">
        <v>85119420.22956118</v>
      </c>
      <c r="H8462" s="6">
        <f>NPV(Supuestos!$B$22,C8462:G8462)+B8462</f>
        <v>9908243.438749366</v>
      </c>
      <c r="I8462" s="2">
        <f>IFERROR(IRR(B8462:G8462),"")</f>
        <v>0.16136956693249332</v>
      </c>
      <c r="J8462" s="2">
        <f>IFERROR(MIRR(B8462:G8462,Supuestos!$B$22,Supuestos!$B$22),"")</f>
        <v>0.15313315310609021</v>
      </c>
      <c r="K8462" s="6">
        <v>7094.471482634279</v>
      </c>
      <c r="L8462" s="6">
        <v>43971.3441765137</v>
      </c>
      <c r="M8462" s="6">
        <v>143139311.94543755</v>
      </c>
      <c r="N8462" s="6">
        <v>3338.203545783957</v>
      </c>
      <c r="O8462" s="6">
        <v>107781333.13773745</v>
      </c>
    </row>
    <row r="8463">
      <c r="A8463">
        <v>8459</v>
      </c>
      <c r="B8463" s="6">
        <v>-161837211.22299695</v>
      </c>
      <c r="C8463" s="6">
        <v>91961743.2870306</v>
      </c>
      <c r="D8463" s="6">
        <v>89556227.8429747</v>
      </c>
      <c r="E8463" s="6">
        <v>81834036.66400725</v>
      </c>
      <c r="F8463" s="6">
        <v>73259161.37893742</v>
      </c>
      <c r="G8463" s="6">
        <v>133081853.97693765</v>
      </c>
      <c r="H8463" s="6">
        <f>NPV(Supuestos!$B$22,C8463:G8463)+B8463</f>
        <v>155471087.08399117</v>
      </c>
      <c r="I8463" s="2">
        <f>IFERROR(IRR(B8463:G8463),"")</f>
        <v>0.4817404770782432</v>
      </c>
      <c r="J8463" s="2">
        <f>IFERROR(MIRR(B8463:G8463,Supuestos!$B$22,Supuestos!$B$22),"")</f>
        <v>0.30432392373270534</v>
      </c>
      <c r="K8463" s="6">
        <v>8188.962122417855</v>
      </c>
      <c r="L8463" s="6">
        <v>46157.14937568971</v>
      </c>
      <c r="M8463" s="6">
        <v>131598879.38969247</v>
      </c>
      <c r="N8463" s="6">
        <v>3324.8921878015003</v>
      </c>
      <c r="O8463" s="6">
        <v>107209578.12678486</v>
      </c>
    </row>
    <row r="8464">
      <c r="A8464">
        <v>8460</v>
      </c>
      <c r="B8464" s="6">
        <v>-172610632.26171774</v>
      </c>
      <c r="C8464" s="6">
        <v>87712398.58066757</v>
      </c>
      <c r="D8464" s="6">
        <v>86771212.7867009</v>
      </c>
      <c r="E8464" s="6">
        <v>89326097.09690681</v>
      </c>
      <c r="F8464" s="6">
        <v>82625257.61231163</v>
      </c>
      <c r="G8464" s="6">
        <v>150749806.16053826</v>
      </c>
      <c r="H8464" s="6">
        <f>NPV(Supuestos!$B$22,C8464:G8464)+B8464</f>
        <v>158605781.0098812</v>
      </c>
      <c r="I8464" s="2">
        <f>IFERROR(IRR(B8464:G8464),"")</f>
        <v>0.45227480317329294</v>
      </c>
      <c r="J8464" s="2">
        <f>IFERROR(MIRR(B8464:G8464,Supuestos!$B$22,Supuestos!$B$22),"")</f>
        <v>0.2987145694914999</v>
      </c>
      <c r="K8464" s="6">
        <v>9273.374797717759</v>
      </c>
      <c r="L8464" s="6">
        <v>40695.054929619226</v>
      </c>
      <c r="M8464" s="6">
        <v>142420192.51963207</v>
      </c>
      <c r="N8464" s="6">
        <v>3455.542556910465</v>
      </c>
      <c r="O8464" s="6">
        <v>112885946.80047923</v>
      </c>
    </row>
    <row r="8465">
      <c r="A8465">
        <v>8461</v>
      </c>
      <c r="B8465" s="6">
        <v>-172530831.951566</v>
      </c>
      <c r="C8465" s="6">
        <v>36355959.61994436</v>
      </c>
      <c r="D8465" s="6">
        <v>46558011.428666696</v>
      </c>
      <c r="E8465" s="6">
        <v>44581301.13198936</v>
      </c>
      <c r="F8465" s="6">
        <v>35055685.25049387</v>
      </c>
      <c r="G8465" s="6">
        <v>93385361.23504037</v>
      </c>
      <c r="H8465" s="6">
        <f>NPV(Supuestos!$B$22,C8465:G8465)+B8465</f>
        <v>-5466442.716750182</v>
      </c>
      <c r="I8465" s="2">
        <f>IFERROR(IRR(B8465:G8465),"")</f>
        <v>0.12829731937062924</v>
      </c>
      <c r="J8465" s="2">
        <f>IFERROR(MIRR(B8465:G8465,Supuestos!$B$22,Supuestos!$B$22),"")</f>
        <v>0.1326827472628458</v>
      </c>
      <c r="K8465" s="6">
        <v>7862.447952845625</v>
      </c>
      <c r="L8465" s="6">
        <v>38585.540118597746</v>
      </c>
      <c r="M8465" s="6">
        <v>148260687.8783731</v>
      </c>
      <c r="N8465" s="6">
        <v>3474.905960292866</v>
      </c>
      <c r="O8465" s="6">
        <v>116342410.477102</v>
      </c>
    </row>
    <row r="8466">
      <c r="A8466">
        <v>8462</v>
      </c>
      <c r="B8466" s="6">
        <v>-165702314.25010672</v>
      </c>
      <c r="C8466" s="6">
        <v>59477117.321067736</v>
      </c>
      <c r="D8466" s="6">
        <v>71108704.66239767</v>
      </c>
      <c r="E8466" s="6">
        <v>63506145.51258044</v>
      </c>
      <c r="F8466" s="6">
        <v>87031348.87412493</v>
      </c>
      <c r="G8466" s="6">
        <v>122707990.11187372</v>
      </c>
      <c r="H8466" s="6">
        <f>NPV(Supuestos!$B$22,C8466:G8466)+B8466</f>
        <v>99311504.34670112</v>
      </c>
      <c r="I8466" s="2">
        <f>IFERROR(IRR(B8466:G8466),"")</f>
        <v>0.3402200695312352</v>
      </c>
      <c r="J8466" s="2">
        <f>IFERROR(MIRR(B8466:G8466,Supuestos!$B$22,Supuestos!$B$22),"")</f>
        <v>0.25225519063402424</v>
      </c>
      <c r="K8466" s="6">
        <v>8226.721832554833</v>
      </c>
      <c r="L8466" s="6">
        <v>40220.52213307719</v>
      </c>
      <c r="M8466" s="6">
        <v>139231670.44619143</v>
      </c>
      <c r="N8466" s="6">
        <v>3193.344824730108</v>
      </c>
      <c r="O8466" s="6">
        <v>107884543.79053791</v>
      </c>
    </row>
    <row r="8467">
      <c r="A8467">
        <v>8463</v>
      </c>
      <c r="B8467" s="6">
        <v>-171178040.48563582</v>
      </c>
      <c r="C8467" s="6">
        <v>99108967.48728701</v>
      </c>
      <c r="D8467" s="6">
        <v>88099144.74190082</v>
      </c>
      <c r="E8467" s="6">
        <v>73085451.24566875</v>
      </c>
      <c r="F8467" s="6">
        <v>80164869.5069603</v>
      </c>
      <c r="G8467" s="6">
        <v>127574311.405427</v>
      </c>
      <c r="H8467" s="6">
        <f>NPV(Supuestos!$B$22,C8467:G8467)+B8467</f>
        <v>146601817.19146705</v>
      </c>
      <c r="I8467" s="2">
        <f>IFERROR(IRR(B8467:G8467),"")</f>
        <v>0.4539989512550896</v>
      </c>
      <c r="J8467" s="2">
        <f>IFERROR(MIRR(B8467:G8467,Supuestos!$B$22,Supuestos!$B$22),"")</f>
        <v>0.29015091417984684</v>
      </c>
      <c r="K8467" s="6">
        <v>8875.455241787407</v>
      </c>
      <c r="L8467" s="6">
        <v>41096.90179165815</v>
      </c>
      <c r="M8467" s="6">
        <v>141997743.49139625</v>
      </c>
      <c r="N8467" s="6">
        <v>3383.828646565477</v>
      </c>
      <c r="O8467" s="6">
        <v>111395936.5476175</v>
      </c>
    </row>
    <row r="8468">
      <c r="A8468">
        <v>8464</v>
      </c>
      <c r="B8468" s="6">
        <v>-162459394.86949044</v>
      </c>
      <c r="C8468" s="6">
        <v>98524242.16095477</v>
      </c>
      <c r="D8468" s="6">
        <v>84110266.87974778</v>
      </c>
      <c r="E8468" s="6">
        <v>63391142.928135164</v>
      </c>
      <c r="F8468" s="6">
        <v>73668896.97201952</v>
      </c>
      <c r="G8468" s="6">
        <v>143532287.95017493</v>
      </c>
      <c r="H8468" s="6">
        <f>NPV(Supuestos!$B$22,C8468:G8468)+B8468</f>
        <v>149636787.6247673</v>
      </c>
      <c r="I8468" s="2">
        <f>IFERROR(IRR(B8468:G8468),"")</f>
        <v>0.4705168578333952</v>
      </c>
      <c r="J8468" s="2">
        <f>IFERROR(MIRR(B8468:G8468,Supuestos!$B$22,Supuestos!$B$22),"")</f>
        <v>0.2990132364351996</v>
      </c>
      <c r="K8468" s="6">
        <v>9021.50633327715</v>
      </c>
      <c r="L8468" s="6">
        <v>39357.91903830512</v>
      </c>
      <c r="M8468" s="6">
        <v>134053977.59999612</v>
      </c>
      <c r="N8468" s="6">
        <v>3321.6225733049214</v>
      </c>
      <c r="O8468" s="6">
        <v>110197083.19676854</v>
      </c>
    </row>
    <row r="8469">
      <c r="A8469">
        <v>8465</v>
      </c>
      <c r="B8469" s="6">
        <v>-169040381.9132504</v>
      </c>
      <c r="C8469" s="6">
        <v>94857828.08494851</v>
      </c>
      <c r="D8469" s="6">
        <v>83958321.82269894</v>
      </c>
      <c r="E8469" s="6">
        <v>77878229.54077664</v>
      </c>
      <c r="F8469" s="6">
        <v>86555540.21967372</v>
      </c>
      <c r="G8469" s="6">
        <v>111061033.9597056</v>
      </c>
      <c r="H8469" s="6">
        <f>NPV(Supuestos!$B$22,C8469:G8469)+B8469</f>
        <v>140266477.40485352</v>
      </c>
      <c r="I8469" s="2">
        <f>IFERROR(IRR(B8469:G8469),"")</f>
        <v>0.44539834540903656</v>
      </c>
      <c r="J8469" s="2">
        <f>IFERROR(MIRR(B8469:G8469,Supuestos!$B$22,Supuestos!$B$22),"")</f>
        <v>0.2864255838075247</v>
      </c>
      <c r="K8469" s="6">
        <v>8359.923834221081</v>
      </c>
      <c r="L8469" s="6">
        <v>44591.517974678616</v>
      </c>
      <c r="M8469" s="6">
        <v>139217846.3996013</v>
      </c>
      <c r="N8469" s="6">
        <v>3451.053615504255</v>
      </c>
      <c r="O8469" s="6">
        <v>108968194.72887321</v>
      </c>
    </row>
    <row r="8470">
      <c r="A8470">
        <v>8466</v>
      </c>
      <c r="B8470" s="6">
        <v>-168573412.75613934</v>
      </c>
      <c r="C8470" s="6">
        <v>49262074.928249955</v>
      </c>
      <c r="D8470" s="6">
        <v>48977491.89189924</v>
      </c>
      <c r="E8470" s="6">
        <v>54023286.89065717</v>
      </c>
      <c r="F8470" s="6">
        <v>41946806.38575812</v>
      </c>
      <c r="G8470" s="6">
        <v>100569005.47794989</v>
      </c>
      <c r="H8470" s="6">
        <f>NPV(Supuestos!$B$22,C8470:G8470)+B8470</f>
        <v>25857969.98243833</v>
      </c>
      <c r="I8470" s="2">
        <f>IFERROR(IRR(B8470:G8470),"")</f>
        <v>0.19607693353000502</v>
      </c>
      <c r="J8470" s="2">
        <f>IFERROR(MIRR(B8470:G8470,Supuestos!$B$22,Supuestos!$B$22),"")</f>
        <v>0.17300620227516528</v>
      </c>
      <c r="K8470" s="6">
        <v>7720.572417404713</v>
      </c>
      <c r="L8470" s="6">
        <v>41186.53066881396</v>
      </c>
      <c r="M8470" s="6">
        <v>143134725.34412026</v>
      </c>
      <c r="N8470" s="6">
        <v>3409.885992947966</v>
      </c>
      <c r="O8470" s="6">
        <v>116888481.86925305</v>
      </c>
    </row>
    <row r="8471">
      <c r="A8471">
        <v>8467</v>
      </c>
      <c r="B8471" s="6">
        <v>-186888002.805126</v>
      </c>
      <c r="C8471" s="6">
        <v>21132257.782939456</v>
      </c>
      <c r="D8471" s="6">
        <v>37324777.92681569</v>
      </c>
      <c r="E8471" s="6">
        <v>38549893.11728649</v>
      </c>
      <c r="F8471" s="6">
        <v>29844244.128239628</v>
      </c>
      <c r="G8471" s="6">
        <v>65544911.20568235</v>
      </c>
      <c r="H8471" s="6">
        <f>NPV(Supuestos!$B$22,C8471:G8471)+B8471</f>
        <v>-61898488.815797515</v>
      </c>
      <c r="I8471" s="2">
        <f>IFERROR(IRR(B8471:G8471),"")</f>
        <v>0.008543395606583444</v>
      </c>
      <c r="J8471" s="2">
        <f>IFERROR(MIRR(B8471:G8471,Supuestos!$B$22,Supuestos!$B$22),"")</f>
        <v>0.051872939581488975</v>
      </c>
      <c r="K8471" s="6">
        <v>7410.560830214941</v>
      </c>
      <c r="L8471" s="6">
        <v>35985.18291683947</v>
      </c>
      <c r="M8471" s="6">
        <v>165554371.84579396</v>
      </c>
      <c r="N8471" s="6">
        <v>3444.8636977933347</v>
      </c>
      <c r="O8471" s="6">
        <v>111103070.9404551</v>
      </c>
    </row>
    <row r="8472">
      <c r="A8472">
        <v>8468</v>
      </c>
      <c r="B8472" s="6">
        <v>-152709189.69381285</v>
      </c>
      <c r="C8472" s="6">
        <v>79713465.17465389</v>
      </c>
      <c r="D8472" s="6">
        <v>101050406.34185387</v>
      </c>
      <c r="E8472" s="6">
        <v>94724389.35388604</v>
      </c>
      <c r="F8472" s="6">
        <v>90163874.95716257</v>
      </c>
      <c r="G8472" s="6">
        <v>127967542.3793205</v>
      </c>
      <c r="H8472" s="6">
        <f>NPV(Supuestos!$B$22,C8472:G8472)+B8472</f>
        <v>178752757.34730735</v>
      </c>
      <c r="I8472" s="2">
        <f>IFERROR(IRR(B8472:G8472),"")</f>
        <v>0.5330863598933074</v>
      </c>
      <c r="J8472" s="2">
        <f>IFERROR(MIRR(B8472:G8472,Supuestos!$B$22,Supuestos!$B$22),"")</f>
        <v>0.33112411781169016</v>
      </c>
      <c r="K8472" s="6">
        <v>9115.313593151646</v>
      </c>
      <c r="L8472" s="6">
        <v>40054.18178280369</v>
      </c>
      <c r="M8472" s="6">
        <v>123500675.48042426</v>
      </c>
      <c r="N8472" s="6">
        <v>3377.2017280881605</v>
      </c>
      <c r="O8472" s="6">
        <v>106297101.57812865</v>
      </c>
    </row>
    <row r="8473">
      <c r="A8473">
        <v>8469</v>
      </c>
      <c r="B8473" s="6">
        <v>-174846812.63240072</v>
      </c>
      <c r="C8473" s="6">
        <v>66824371.00394073</v>
      </c>
      <c r="D8473" s="6">
        <v>74226506.6183492</v>
      </c>
      <c r="E8473" s="6">
        <v>47071826.50054488</v>
      </c>
      <c r="F8473" s="6">
        <v>75799183.00537843</v>
      </c>
      <c r="G8473" s="6">
        <v>101865997.03441228</v>
      </c>
      <c r="H8473" s="6">
        <f>NPV(Supuestos!$B$22,C8473:G8473)+B8473</f>
        <v>70443293.48907991</v>
      </c>
      <c r="I8473" s="2">
        <f>IFERROR(IRR(B8473:G8473),"")</f>
        <v>0.28824734928976026</v>
      </c>
      <c r="J8473" s="2">
        <f>IFERROR(MIRR(B8473:G8473,Supuestos!$B$22,Supuestos!$B$22),"")</f>
        <v>0.21985809804319123</v>
      </c>
      <c r="K8473" s="6">
        <v>7859.935636382927</v>
      </c>
      <c r="L8473" s="6">
        <v>42206.97289926892</v>
      </c>
      <c r="M8473" s="6">
        <v>148307285.40081576</v>
      </c>
      <c r="N8473" s="6">
        <v>3362.1885877102613</v>
      </c>
      <c r="O8473" s="6">
        <v>112817010.68503831</v>
      </c>
    </row>
    <row r="8474">
      <c r="A8474">
        <v>8470</v>
      </c>
      <c r="B8474" s="6">
        <v>-176928016.86489296</v>
      </c>
      <c r="C8474" s="6">
        <v>43907607.314810544</v>
      </c>
      <c r="D8474" s="6">
        <v>46048897.63704764</v>
      </c>
      <c r="E8474" s="6">
        <v>64866083.892104305</v>
      </c>
      <c r="F8474" s="6">
        <v>47618689.14937529</v>
      </c>
      <c r="G8474" s="6">
        <v>78655344.38388763</v>
      </c>
      <c r="H8474" s="6">
        <f>NPV(Supuestos!$B$22,C8474:G8474)+B8474</f>
        <v>9848526.433388341</v>
      </c>
      <c r="I8474" s="2">
        <f>IFERROR(IRR(B8474:G8474),"")</f>
        <v>0.16100012118698612</v>
      </c>
      <c r="J8474" s="2">
        <f>IFERROR(MIRR(B8474:G8474,Supuestos!$B$22,Supuestos!$B$22),"")</f>
        <v>0.1524179020084222</v>
      </c>
      <c r="K8474" s="6">
        <v>7394.689817463669</v>
      </c>
      <c r="L8474" s="6">
        <v>43194.613437882996</v>
      </c>
      <c r="M8474" s="6">
        <v>151375155.41222155</v>
      </c>
      <c r="N8474" s="6">
        <v>3587.2209994122386</v>
      </c>
      <c r="O8474" s="6">
        <v>109619919.46067405</v>
      </c>
    </row>
    <row r="8475">
      <c r="A8475">
        <v>8471</v>
      </c>
      <c r="B8475" s="6">
        <v>-144337666.3695023</v>
      </c>
      <c r="C8475" s="6">
        <v>53311584.32930611</v>
      </c>
      <c r="D8475" s="6">
        <v>50626914.78320426</v>
      </c>
      <c r="E8475" s="6">
        <v>39316426.40920377</v>
      </c>
      <c r="F8475" s="6">
        <v>42276971.20812778</v>
      </c>
      <c r="G8475" s="6">
        <v>51856870.22158603</v>
      </c>
      <c r="H8475" s="6">
        <f>NPV(Supuestos!$B$22,C8475:G8475)+B8475</f>
        <v>19884310.489302818</v>
      </c>
      <c r="I8475" s="2">
        <f>IFERROR(IRR(B8475:G8475),"")</f>
        <v>0.19749626393320735</v>
      </c>
      <c r="J8475" s="2">
        <f>IFERROR(MIRR(B8475:G8475,Supuestos!$B$22,Supuestos!$B$22),"")</f>
        <v>0.1698095718236512</v>
      </c>
      <c r="K8475" s="6">
        <v>8288.097719236614</v>
      </c>
      <c r="L8475" s="6">
        <v>32599.277438281984</v>
      </c>
      <c r="M8475" s="6">
        <v>122722786.61070338</v>
      </c>
      <c r="N8475" s="6">
        <v>3512.883138936013</v>
      </c>
      <c r="O8475" s="6">
        <v>104533692.53303267</v>
      </c>
    </row>
    <row r="8476">
      <c r="A8476">
        <v>8472</v>
      </c>
      <c r="B8476" s="6">
        <v>-160190486.74256623</v>
      </c>
      <c r="C8476" s="6">
        <v>90942021.91618036</v>
      </c>
      <c r="D8476" s="6">
        <v>98597169.54465494</v>
      </c>
      <c r="E8476" s="6">
        <v>104121033.17460132</v>
      </c>
      <c r="F8476" s="6">
        <v>116149002.41401383</v>
      </c>
      <c r="G8476" s="6">
        <v>152100705.57727352</v>
      </c>
      <c r="H8476" s="6">
        <f>NPV(Supuestos!$B$22,C8476:G8476)+B8476</f>
        <v>213495142.55616754</v>
      </c>
      <c r="I8476" s="2">
        <f>IFERROR(IRR(B8476:G8476),"")</f>
        <v>0.5687556566154256</v>
      </c>
      <c r="J8476" s="2">
        <f>IFERROR(MIRR(B8476:G8476,Supuestos!$B$22,Supuestos!$B$22),"")</f>
        <v>0.3504508621704596</v>
      </c>
      <c r="K8476" s="6">
        <v>8838.230176936468</v>
      </c>
      <c r="L8476" s="6">
        <v>44730.99116885253</v>
      </c>
      <c r="M8476" s="6">
        <v>128563063.06313972</v>
      </c>
      <c r="N8476" s="6">
        <v>3350.608384733399</v>
      </c>
      <c r="O8476" s="6">
        <v>107041756.06945252</v>
      </c>
    </row>
    <row r="8477">
      <c r="A8477">
        <v>8473</v>
      </c>
      <c r="B8477" s="6">
        <v>-168482257.88090146</v>
      </c>
      <c r="C8477" s="6">
        <v>62793595.19273393</v>
      </c>
      <c r="D8477" s="6">
        <v>51465808.55653347</v>
      </c>
      <c r="E8477" s="6">
        <v>44772220.178831026</v>
      </c>
      <c r="F8477" s="6">
        <v>63852566.377633974</v>
      </c>
      <c r="G8477" s="6">
        <v>72815365.61882186</v>
      </c>
      <c r="H8477" s="6">
        <f>NPV(Supuestos!$B$22,C8477:G8477)+B8477</f>
        <v>32044949.41190087</v>
      </c>
      <c r="I8477" s="2">
        <f>IFERROR(IRR(B8477:G8477),"")</f>
        <v>0.21453111648326376</v>
      </c>
      <c r="J8477" s="2">
        <f>IFERROR(MIRR(B8477:G8477,Supuestos!$B$22,Supuestos!$B$22),"")</f>
        <v>0.18039857799354642</v>
      </c>
      <c r="K8477" s="6">
        <v>7776.915338540684</v>
      </c>
      <c r="L8477" s="6">
        <v>38218.46161407214</v>
      </c>
      <c r="M8477" s="6">
        <v>144704518.653549</v>
      </c>
      <c r="N8477" s="6">
        <v>3304.2968407894173</v>
      </c>
      <c r="O8477" s="6">
        <v>110685035.4259076</v>
      </c>
    </row>
    <row r="8478">
      <c r="A8478">
        <v>8474</v>
      </c>
      <c r="B8478" s="6">
        <v>-176962523.10527566</v>
      </c>
      <c r="C8478" s="6">
        <v>47818684.15611574</v>
      </c>
      <c r="D8478" s="6">
        <v>32618037.42401563</v>
      </c>
      <c r="E8478" s="6">
        <v>45920237.241499186</v>
      </c>
      <c r="F8478" s="6">
        <v>43366295.909382276</v>
      </c>
      <c r="G8478" s="6">
        <v>99764750.97584456</v>
      </c>
      <c r="H8478" s="6">
        <f>NPV(Supuestos!$B$22,C8478:G8478)+B8478</f>
        <v>-1431922.1627255827</v>
      </c>
      <c r="I8478" s="2">
        <f>IFERROR(IRR(B8478:G8478),"")</f>
        <v>0.13703419589476262</v>
      </c>
      <c r="J8478" s="2">
        <f>IFERROR(MIRR(B8478:G8478,Supuestos!$B$22,Supuestos!$B$22),"")</f>
        <v>0.13814909898172578</v>
      </c>
      <c r="K8478" s="6">
        <v>7251.373932548057</v>
      </c>
      <c r="L8478" s="6">
        <v>41811.53809666065</v>
      </c>
      <c r="M8478" s="6">
        <v>152707235.31056646</v>
      </c>
      <c r="N8478" s="6">
        <v>3441.5584090786674</v>
      </c>
      <c r="O8478" s="6">
        <v>105658482.88012594</v>
      </c>
    </row>
    <row r="8479">
      <c r="A8479">
        <v>8475</v>
      </c>
      <c r="B8479" s="6">
        <v>-177776095.99611688</v>
      </c>
      <c r="C8479" s="6">
        <v>74110938.66795513</v>
      </c>
      <c r="D8479" s="6">
        <v>67733586.1458248</v>
      </c>
      <c r="E8479" s="6">
        <v>81148887.15755089</v>
      </c>
      <c r="F8479" s="6">
        <v>77834416.10722236</v>
      </c>
      <c r="G8479" s="6">
        <v>113390171.47241837</v>
      </c>
      <c r="H8479" s="6">
        <f>NPV(Supuestos!$B$22,C8479:G8479)+B8479</f>
        <v>99101006.44241838</v>
      </c>
      <c r="I8479" s="2">
        <f>IFERROR(IRR(B8479:G8479),"")</f>
        <v>0.3381545225603818</v>
      </c>
      <c r="J8479" s="2">
        <f>IFERROR(MIRR(B8479:G8479,Supuestos!$B$22,Supuestos!$B$22),"")</f>
        <v>0.24562577615176506</v>
      </c>
      <c r="K8479" s="6">
        <v>8759.226297352536</v>
      </c>
      <c r="L8479" s="6">
        <v>39292.367489622964</v>
      </c>
      <c r="M8479" s="6">
        <v>150242436.90808925</v>
      </c>
      <c r="N8479" s="6">
        <v>3452.222590583066</v>
      </c>
      <c r="O8479" s="6">
        <v>111922962.37303467</v>
      </c>
    </row>
    <row r="8480">
      <c r="A8480">
        <v>8476</v>
      </c>
      <c r="B8480" s="6">
        <v>-171639738.24988592</v>
      </c>
      <c r="C8480" s="6">
        <v>98542582.16938655</v>
      </c>
      <c r="D8480" s="6">
        <v>92561582.40528096</v>
      </c>
      <c r="E8480" s="6">
        <v>92126986.76084259</v>
      </c>
      <c r="F8480" s="6">
        <v>87077685.27001168</v>
      </c>
      <c r="G8480" s="6">
        <v>140694812.30762157</v>
      </c>
      <c r="H8480" s="6">
        <f>NPV(Supuestos!$B$22,C8480:G8480)+B8480</f>
        <v>172836804.08197483</v>
      </c>
      <c r="I8480" s="2">
        <f>IFERROR(IRR(B8480:G8480),"")</f>
        <v>0.49323564191355257</v>
      </c>
      <c r="J8480" s="2">
        <f>IFERROR(MIRR(B8480:G8480,Supuestos!$B$22,Supuestos!$B$22),"")</f>
        <v>0.31042814835784815</v>
      </c>
      <c r="K8480" s="6">
        <v>8793.601953840009</v>
      </c>
      <c r="L8480" s="6">
        <v>42531.72308144758</v>
      </c>
      <c r="M8480" s="6">
        <v>141719174.79474995</v>
      </c>
      <c r="N8480" s="6">
        <v>3249.2189677121737</v>
      </c>
      <c r="O8480" s="6">
        <v>109754969.32143371</v>
      </c>
    </row>
    <row r="8481">
      <c r="A8481">
        <v>8477</v>
      </c>
      <c r="B8481" s="6">
        <v>-194973717.71575502</v>
      </c>
      <c r="C8481" s="6">
        <v>74388486.59586892</v>
      </c>
      <c r="D8481" s="6">
        <v>99197262.93355553</v>
      </c>
      <c r="E8481" s="6">
        <v>87895355.9864286</v>
      </c>
      <c r="F8481" s="6">
        <v>86574452.51502421</v>
      </c>
      <c r="G8481" s="6">
        <v>144699101.45788813</v>
      </c>
      <c r="H8481" s="6">
        <f>NPV(Supuestos!$B$22,C8481:G8481)+B8481</f>
        <v>132346480.05596742</v>
      </c>
      <c r="I8481" s="2">
        <f>IFERROR(IRR(B8481:G8481),"")</f>
        <v>0.3724681821440836</v>
      </c>
      <c r="J8481" s="2">
        <f>IFERROR(MIRR(B8481:G8481,Supuestos!$B$22,Supuestos!$B$22),"")</f>
        <v>0.26445738649439376</v>
      </c>
      <c r="K8481" s="6">
        <v>8430.451989994754</v>
      </c>
      <c r="L8481" s="6">
        <v>43676.665685883534</v>
      </c>
      <c r="M8481" s="6">
        <v>165516595.06392363</v>
      </c>
      <c r="N8481" s="6">
        <v>3311.3659888505936</v>
      </c>
      <c r="O8481" s="6">
        <v>108492752.9531049</v>
      </c>
    </row>
    <row r="8482">
      <c r="A8482">
        <v>8478</v>
      </c>
      <c r="B8482" s="6">
        <v>-186326780.53554383</v>
      </c>
      <c r="C8482" s="6">
        <v>45776787.36065921</v>
      </c>
      <c r="D8482" s="6">
        <v>35665380.58976801</v>
      </c>
      <c r="E8482" s="6">
        <v>35918512.54846358</v>
      </c>
      <c r="F8482" s="6">
        <v>38650363.4955595</v>
      </c>
      <c r="G8482" s="6">
        <v>84832002.0176111</v>
      </c>
      <c r="H8482" s="6">
        <f>NPV(Supuestos!$B$22,C8482:G8482)+B8482</f>
        <v>-27541177.252702326</v>
      </c>
      <c r="I8482" s="2">
        <f>IFERROR(IRR(B8482:G8482),"")</f>
        <v>0.08237613821784529</v>
      </c>
      <c r="J8482" s="2">
        <f>IFERROR(MIRR(B8482:G8482,Supuestos!$B$22,Supuestos!$B$22),"")</f>
        <v>0.10410917802311448</v>
      </c>
      <c r="K8482" s="6">
        <v>7602.347638342064</v>
      </c>
      <c r="L8482" s="6">
        <v>36149.51042618826</v>
      </c>
      <c r="M8482" s="6">
        <v>164341088.9182835</v>
      </c>
      <c r="N8482" s="6">
        <v>3317.5612810067832</v>
      </c>
      <c r="O8482" s="6">
        <v>108262561.13983117</v>
      </c>
    </row>
    <row r="8483">
      <c r="A8483">
        <v>8479</v>
      </c>
      <c r="B8483" s="6">
        <v>-156508249.07449695</v>
      </c>
      <c r="C8483" s="6">
        <v>27546839.846572805</v>
      </c>
      <c r="D8483" s="6">
        <v>23150071.930753805</v>
      </c>
      <c r="E8483" s="6">
        <v>42743965.92725761</v>
      </c>
      <c r="F8483" s="6">
        <v>27674053.58057155</v>
      </c>
      <c r="G8483" s="6">
        <v>76875651.83564734</v>
      </c>
      <c r="H8483" s="6">
        <f>NPV(Supuestos!$B$22,C8483:G8483)+B8483</f>
        <v>-29368100.413752325</v>
      </c>
      <c r="I8483" s="2">
        <f>IFERROR(IRR(B8483:G8483),"")</f>
        <v>0.0705507414417506</v>
      </c>
      <c r="J8483" s="2">
        <f>IFERROR(MIRR(B8483:G8483,Supuestos!$B$22,Supuestos!$B$22),"")</f>
        <v>0.0935885330817503</v>
      </c>
      <c r="K8483" s="6">
        <v>7214.558115512807</v>
      </c>
      <c r="L8483" s="6">
        <v>38831.67288946369</v>
      </c>
      <c r="M8483" s="6">
        <v>134095980.21180743</v>
      </c>
      <c r="N8483" s="6">
        <v>3496.3532223676643</v>
      </c>
      <c r="O8483" s="6">
        <v>109454038.76363087</v>
      </c>
    </row>
    <row r="8484">
      <c r="A8484">
        <v>8480</v>
      </c>
      <c r="B8484" s="6">
        <v>-176820175.35880607</v>
      </c>
      <c r="C8484" s="6">
        <v>61560113.68969366</v>
      </c>
      <c r="D8484" s="6">
        <v>52322036.76902194</v>
      </c>
      <c r="E8484" s="6">
        <v>32057062.43410552</v>
      </c>
      <c r="F8484" s="6">
        <v>36376255.83143343</v>
      </c>
      <c r="G8484" s="6">
        <v>87473232.9427642</v>
      </c>
      <c r="H8484" s="6">
        <f>NPV(Supuestos!$B$22,C8484:G8484)+B8484</f>
        <v>6046156.525400162</v>
      </c>
      <c r="I8484" s="2">
        <f>IFERROR(IRR(B8484:G8484),"")</f>
        <v>0.15382617665087078</v>
      </c>
      <c r="J8484" s="2">
        <f>IFERROR(MIRR(B8484:G8484,Supuestos!$B$22,Supuestos!$B$22),"")</f>
        <v>0.1476916940984483</v>
      </c>
      <c r="K8484" s="6">
        <v>7475.397833510026</v>
      </c>
      <c r="L8484" s="6">
        <v>39533.4316277098</v>
      </c>
      <c r="M8484" s="6">
        <v>153177925.0275262</v>
      </c>
      <c r="N8484" s="6">
        <v>3480.518849597623</v>
      </c>
      <c r="O8484" s="6">
        <v>105839907.14865403</v>
      </c>
    </row>
    <row r="8485">
      <c r="A8485">
        <v>8481</v>
      </c>
      <c r="B8485" s="6">
        <v>-173474452.13415742</v>
      </c>
      <c r="C8485" s="6">
        <v>60672095.81375254</v>
      </c>
      <c r="D8485" s="6">
        <v>79738219.11383338</v>
      </c>
      <c r="E8485" s="6">
        <v>67407932.92537688</v>
      </c>
      <c r="F8485" s="6">
        <v>52332701.38097065</v>
      </c>
      <c r="G8485" s="6">
        <v>105015346.27982777</v>
      </c>
      <c r="H8485" s="6">
        <f>NPV(Supuestos!$B$22,C8485:G8485)+B8485</f>
        <v>72127930.10521685</v>
      </c>
      <c r="I8485" s="2">
        <f>IFERROR(IRR(B8485:G8485),"")</f>
        <v>0.29330435808396116</v>
      </c>
      <c r="J8485" s="2">
        <f>IFERROR(MIRR(B8485:G8485,Supuestos!$B$22,Supuestos!$B$22),"")</f>
        <v>0.22209301376878932</v>
      </c>
      <c r="K8485" s="6">
        <v>8345.37992771529</v>
      </c>
      <c r="L8485" s="6">
        <v>39898.904007109944</v>
      </c>
      <c r="M8485" s="6">
        <v>146836731.12305546</v>
      </c>
      <c r="N8485" s="6">
        <v>3538.4455339051783</v>
      </c>
      <c r="O8485" s="6">
        <v>112199115.00635473</v>
      </c>
    </row>
    <row r="8486">
      <c r="A8486">
        <v>8482</v>
      </c>
      <c r="B8486" s="6">
        <v>-148751757.5366001</v>
      </c>
      <c r="C8486" s="6">
        <v>29714735.33615835</v>
      </c>
      <c r="D8486" s="6">
        <v>26366611.833269656</v>
      </c>
      <c r="E8486" s="6">
        <v>18894828.359533876</v>
      </c>
      <c r="F8486" s="6">
        <v>18919518.11272964</v>
      </c>
      <c r="G8486" s="6">
        <v>51134831.56762653</v>
      </c>
      <c r="H8486" s="6">
        <f>NPV(Supuestos!$B$22,C8486:G8486)+B8486</f>
        <v>-51884774.931049764</v>
      </c>
      <c r="I8486" s="2">
        <f>IFERROR(IRR(B8486:G8486),"")</f>
        <v>-0.00775617548923481</v>
      </c>
      <c r="J8486" s="2">
        <f>IFERROR(MIRR(B8486:G8486,Supuestos!$B$22,Supuestos!$B$22),"")</f>
        <v>0.04627918288158117</v>
      </c>
      <c r="K8486" s="6">
        <v>7133.238168786604</v>
      </c>
      <c r="L8486" s="6">
        <v>35329.52674433881</v>
      </c>
      <c r="M8486" s="6">
        <v>128590643.24396935</v>
      </c>
      <c r="N8486" s="6">
        <v>3549.792569130659</v>
      </c>
      <c r="O8486" s="6">
        <v>103152185.03152251</v>
      </c>
    </row>
    <row r="8487">
      <c r="A8487">
        <v>8483</v>
      </c>
      <c r="B8487" s="6">
        <v>-166853160.69257292</v>
      </c>
      <c r="C8487" s="6">
        <v>76914803.26512955</v>
      </c>
      <c r="D8487" s="6">
        <v>86856311.0931263</v>
      </c>
      <c r="E8487" s="6">
        <v>68643427.1049455</v>
      </c>
      <c r="F8487" s="6">
        <v>73430296.76629439</v>
      </c>
      <c r="G8487" s="6">
        <v>123740891.53717536</v>
      </c>
      <c r="H8487" s="6">
        <f>NPV(Supuestos!$B$22,C8487:G8487)+B8487</f>
        <v>121525206.1189147</v>
      </c>
      <c r="I8487" s="2">
        <f>IFERROR(IRR(B8487:G8487),"")</f>
        <v>0.39842819732617163</v>
      </c>
      <c r="J8487" s="2">
        <f>IFERROR(MIRR(B8487:G8487,Supuestos!$B$22,Supuestos!$B$22),"")</f>
        <v>0.2718342006833967</v>
      </c>
      <c r="K8487" s="6">
        <v>8700.583693450893</v>
      </c>
      <c r="L8487" s="6">
        <v>39630.864031216355</v>
      </c>
      <c r="M8487" s="6">
        <v>139268228.74478328</v>
      </c>
      <c r="N8487" s="6">
        <v>3417.7892073368034</v>
      </c>
      <c r="O8487" s="6">
        <v>112930653.36101997</v>
      </c>
    </row>
    <row r="8488">
      <c r="A8488">
        <v>8484</v>
      </c>
      <c r="B8488" s="6">
        <v>-159397567.64890626</v>
      </c>
      <c r="C8488" s="6">
        <v>51802786.46245356</v>
      </c>
      <c r="D8488" s="6">
        <v>61787879.601749666</v>
      </c>
      <c r="E8488" s="6">
        <v>65952138.50477026</v>
      </c>
      <c r="F8488" s="6">
        <v>49170139.44127348</v>
      </c>
      <c r="G8488" s="6">
        <v>104921134.51487878</v>
      </c>
      <c r="H8488" s="6">
        <f>NPV(Supuestos!$B$22,C8488:G8488)+B8488</f>
        <v>61708474.33236998</v>
      </c>
      <c r="I8488" s="2">
        <f>IFERROR(IRR(B8488:G8488),"")</f>
        <v>0.2773348109602704</v>
      </c>
      <c r="J8488" s="2">
        <f>IFERROR(MIRR(B8488:G8488,Supuestos!$B$22,Supuestos!$B$22),"")</f>
        <v>0.2171066502828285</v>
      </c>
      <c r="K8488" s="6">
        <v>8775.596476167193</v>
      </c>
      <c r="L8488" s="6">
        <v>34167.23180598403</v>
      </c>
      <c r="M8488" s="6">
        <v>135410540.52594778</v>
      </c>
      <c r="N8488" s="6">
        <v>3416.782766611626</v>
      </c>
      <c r="O8488" s="6">
        <v>110591079.17955679</v>
      </c>
    </row>
    <row r="8489">
      <c r="A8489">
        <v>8485</v>
      </c>
      <c r="B8489" s="6">
        <v>-157834273.02170277</v>
      </c>
      <c r="C8489" s="6">
        <v>36298972.57222827</v>
      </c>
      <c r="D8489" s="6">
        <v>46638813.60393926</v>
      </c>
      <c r="E8489" s="6">
        <v>38865544.55896576</v>
      </c>
      <c r="F8489" s="6">
        <v>33954674.27726971</v>
      </c>
      <c r="G8489" s="6">
        <v>63693065.74679071</v>
      </c>
      <c r="H8489" s="6">
        <f>NPV(Supuestos!$B$22,C8489:G8489)+B8489</f>
        <v>-10688805.387391135</v>
      </c>
      <c r="I8489" s="2">
        <f>IFERROR(IRR(B8489:G8489),"")</f>
        <v>0.11308698741982111</v>
      </c>
      <c r="J8489" s="2">
        <f>IFERROR(MIRR(B8489:G8489,Supuestos!$B$22,Supuestos!$B$22),"")</f>
        <v>0.12412334334877229</v>
      </c>
      <c r="K8489" s="6">
        <v>7682.249248846791</v>
      </c>
      <c r="L8489" s="6">
        <v>35925.13281935494</v>
      </c>
      <c r="M8489" s="6">
        <v>135755407.0524059</v>
      </c>
      <c r="N8489" s="6">
        <v>3451.8687120328345</v>
      </c>
      <c r="O8489" s="6">
        <v>107590970.37534092</v>
      </c>
    </row>
    <row r="8490">
      <c r="A8490">
        <v>8486</v>
      </c>
      <c r="B8490" s="6">
        <v>-185136713.85242444</v>
      </c>
      <c r="C8490" s="6">
        <v>58462838.049992405</v>
      </c>
      <c r="D8490" s="6">
        <v>46110560.1512065</v>
      </c>
      <c r="E8490" s="6">
        <v>50228484.2871352</v>
      </c>
      <c r="F8490" s="6">
        <v>49281427.95391543</v>
      </c>
      <c r="G8490" s="6">
        <v>86587602.10696855</v>
      </c>
      <c r="H8490" s="6">
        <f>NPV(Supuestos!$B$22,C8490:G8490)+B8490</f>
        <v>9679301.159814037</v>
      </c>
      <c r="I8490" s="2">
        <f>IFERROR(IRR(B8490:G8490),"")</f>
        <v>0.16033344802968597</v>
      </c>
      <c r="J8490" s="2">
        <f>IFERROR(MIRR(B8490:G8490,Supuestos!$B$22,Supuestos!$B$22),"")</f>
        <v>0.15167853436220513</v>
      </c>
      <c r="K8490" s="6">
        <v>7250.734009663422</v>
      </c>
      <c r="L8490" s="6">
        <v>44457.203340362</v>
      </c>
      <c r="M8490" s="6">
        <v>159348925.35366565</v>
      </c>
      <c r="N8490" s="6">
        <v>3417.817712047448</v>
      </c>
      <c r="O8490" s="6">
        <v>110564259.71103768</v>
      </c>
    </row>
    <row r="8491">
      <c r="A8491">
        <v>8487</v>
      </c>
      <c r="B8491" s="6">
        <v>-176027461.89577454</v>
      </c>
      <c r="C8491" s="6">
        <v>47620379.215613514</v>
      </c>
      <c r="D8491" s="6">
        <v>35838792.46663895</v>
      </c>
      <c r="E8491" s="6">
        <v>60125236.19570398</v>
      </c>
      <c r="F8491" s="6">
        <v>53935822.820279226</v>
      </c>
      <c r="G8491" s="6">
        <v>96503160.46016786</v>
      </c>
      <c r="H8491" s="6">
        <f>NPV(Supuestos!$B$22,C8491:G8491)+B8491</f>
        <v>15959463.964063793</v>
      </c>
      <c r="I8491" s="2">
        <f>IFERROR(IRR(B8491:G8491),"")</f>
        <v>0.17259617979926684</v>
      </c>
      <c r="J8491" s="2">
        <f>IFERROR(MIRR(B8491:G8491,Supuestos!$B$22,Supuestos!$B$22),"")</f>
        <v>0.15996022319275194</v>
      </c>
      <c r="K8491" s="6">
        <v>7815.006868341405</v>
      </c>
      <c r="L8491" s="6">
        <v>38506.041953111104</v>
      </c>
      <c r="M8491" s="6">
        <v>151953463.3088781</v>
      </c>
      <c r="N8491" s="6">
        <v>3379.643236504247</v>
      </c>
      <c r="O8491" s="6">
        <v>108710726.92732483</v>
      </c>
    </row>
    <row r="8492">
      <c r="A8492">
        <v>8488</v>
      </c>
      <c r="B8492" s="6">
        <v>-160059469.25939196</v>
      </c>
      <c r="C8492" s="6">
        <v>55800124.85253039</v>
      </c>
      <c r="D8492" s="6">
        <v>59109990.633448094</v>
      </c>
      <c r="E8492" s="6">
        <v>49880732.37856282</v>
      </c>
      <c r="F8492" s="6">
        <v>48582052.71101022</v>
      </c>
      <c r="G8492" s="6">
        <v>107728578.52197395</v>
      </c>
      <c r="H8492" s="6">
        <f>NPV(Supuestos!$B$22,C8492:G8492)+B8492</f>
        <v>52754623.8295587</v>
      </c>
      <c r="I8492" s="2">
        <f>IFERROR(IRR(B8492:G8492),"")</f>
        <v>0.25883205312269875</v>
      </c>
      <c r="J8492" s="2">
        <f>IFERROR(MIRR(B8492:G8492,Supuestos!$B$22,Supuestos!$B$22),"")</f>
        <v>0.20683710331449978</v>
      </c>
      <c r="K8492" s="6">
        <v>8141.1958574273485</v>
      </c>
      <c r="L8492" s="6">
        <v>38554.863662659845</v>
      </c>
      <c r="M8492" s="6">
        <v>134948853.55266216</v>
      </c>
      <c r="N8492" s="6">
        <v>3483.5974231362343</v>
      </c>
      <c r="O8492" s="6">
        <v>110236305.25626296</v>
      </c>
    </row>
    <row r="8493">
      <c r="A8493">
        <v>8489</v>
      </c>
      <c r="B8493" s="6">
        <v>-176079182.37867528</v>
      </c>
      <c r="C8493" s="6">
        <v>71985447.77498953</v>
      </c>
      <c r="D8493" s="6">
        <v>59838332.35095464</v>
      </c>
      <c r="E8493" s="6">
        <v>85902050.36923885</v>
      </c>
      <c r="F8493" s="6">
        <v>94463996.1859601</v>
      </c>
      <c r="G8493" s="6">
        <v>108762840.45341323</v>
      </c>
      <c r="H8493" s="6">
        <f>NPV(Supuestos!$B$22,C8493:G8493)+B8493</f>
        <v>103509318.37451768</v>
      </c>
      <c r="I8493" s="2">
        <f>IFERROR(IRR(B8493:G8493),"")</f>
        <v>0.34326643388919303</v>
      </c>
      <c r="J8493" s="2">
        <f>IFERROR(MIRR(B8493:G8493,Supuestos!$B$22,Supuestos!$B$22),"")</f>
        <v>0.2504522427247484</v>
      </c>
      <c r="K8493" s="6">
        <v>8511.582316419594</v>
      </c>
      <c r="L8493" s="6">
        <v>41198.162916348156</v>
      </c>
      <c r="M8493" s="6">
        <v>148026257.98285428</v>
      </c>
      <c r="N8493" s="6">
        <v>3458.719887211919</v>
      </c>
      <c r="O8493" s="6">
        <v>113124466.59316339</v>
      </c>
    </row>
    <row r="8494">
      <c r="A8494">
        <v>8490</v>
      </c>
      <c r="B8494" s="6">
        <v>-163114264.35375986</v>
      </c>
      <c r="C8494" s="6">
        <v>81165677.56499879</v>
      </c>
      <c r="D8494" s="6">
        <v>91485833.2190925</v>
      </c>
      <c r="E8494" s="6">
        <v>92146376.814075</v>
      </c>
      <c r="F8494" s="6">
        <v>82953992.3732698</v>
      </c>
      <c r="G8494" s="6">
        <v>137822253.04841352</v>
      </c>
      <c r="H8494" s="6">
        <f>NPV(Supuestos!$B$22,C8494:G8494)+B8494</f>
        <v>161371238.36855957</v>
      </c>
      <c r="I8494" s="2">
        <f>IFERROR(IRR(B8494:G8494),"")</f>
        <v>0.4747913778691564</v>
      </c>
      <c r="J8494" s="2">
        <f>IFERROR(MIRR(B8494:G8494,Supuestos!$B$22,Supuestos!$B$22),"")</f>
        <v>0.30811378597040484</v>
      </c>
      <c r="K8494" s="6">
        <v>8904.869855073483</v>
      </c>
      <c r="L8494" s="6">
        <v>41793.90872040326</v>
      </c>
      <c r="M8494" s="6">
        <v>133340718.92255892</v>
      </c>
      <c r="N8494" s="6">
        <v>3644.796031589309</v>
      </c>
      <c r="O8494" s="6">
        <v>104847522.86413437</v>
      </c>
    </row>
    <row r="8495">
      <c r="A8495">
        <v>8491</v>
      </c>
      <c r="B8495" s="6">
        <v>-157974787.5908876</v>
      </c>
      <c r="C8495" s="6">
        <v>43491121.32951781</v>
      </c>
      <c r="D8495" s="6">
        <v>75142534.71036333</v>
      </c>
      <c r="E8495" s="6">
        <v>49344280.50564921</v>
      </c>
      <c r="F8495" s="6">
        <v>79532592.48838237</v>
      </c>
      <c r="G8495" s="6">
        <v>96081553.94859812</v>
      </c>
      <c r="H8495" s="6">
        <f>NPV(Supuestos!$B$22,C8495:G8495)+B8495</f>
        <v>68292470.8982771</v>
      </c>
      <c r="I8495" s="2">
        <f>IFERROR(IRR(B8495:G8495),"")</f>
        <v>0.2885365822928237</v>
      </c>
      <c r="J8495" s="2">
        <f>IFERROR(MIRR(B8495:G8495,Supuestos!$B$22,Supuestos!$B$22),"")</f>
        <v>0.22493103548261084</v>
      </c>
      <c r="K8495" s="6">
        <v>7974.950297508769</v>
      </c>
      <c r="L8495" s="6">
        <v>41159.28595737956</v>
      </c>
      <c r="M8495" s="6">
        <v>131715326.8076034</v>
      </c>
      <c r="N8495" s="6">
        <v>3498.9990092503526</v>
      </c>
      <c r="O8495" s="6">
        <v>111410909.07209976</v>
      </c>
    </row>
    <row r="8496">
      <c r="A8496">
        <v>8492</v>
      </c>
      <c r="B8496" s="6">
        <v>-172092722.55404037</v>
      </c>
      <c r="C8496" s="6">
        <v>63098626.090831935</v>
      </c>
      <c r="D8496" s="6">
        <v>63346990.48500086</v>
      </c>
      <c r="E8496" s="6">
        <v>42450613.27750814</v>
      </c>
      <c r="F8496" s="6">
        <v>64131100.292121425</v>
      </c>
      <c r="G8496" s="6">
        <v>92112014.20448053</v>
      </c>
      <c r="H8496" s="6">
        <f>NPV(Supuestos!$B$22,C8496:G8496)+B8496</f>
        <v>46464209.90549962</v>
      </c>
      <c r="I8496" s="2">
        <f>IFERROR(IRR(B8496:G8496),"")</f>
        <v>0.24214540247986063</v>
      </c>
      <c r="J8496" s="2">
        <f>IFERROR(MIRR(B8496:G8496,Supuestos!$B$22,Supuestos!$B$22),"")</f>
        <v>0.19581849906956417</v>
      </c>
      <c r="K8496" s="6">
        <v>7553.216471168222</v>
      </c>
      <c r="L8496" s="6">
        <v>43157.18167017258</v>
      </c>
      <c r="M8496" s="6">
        <v>146014679.7188126</v>
      </c>
      <c r="N8496" s="6">
        <v>3328.019375509272</v>
      </c>
      <c r="O8496" s="6">
        <v>109953263.31360947</v>
      </c>
    </row>
    <row r="8497">
      <c r="A8497">
        <v>8493</v>
      </c>
      <c r="B8497" s="6">
        <v>-148438311.2131849</v>
      </c>
      <c r="C8497" s="6">
        <v>28957466.54784491</v>
      </c>
      <c r="D8497" s="6">
        <v>26652239.936716087</v>
      </c>
      <c r="E8497" s="6">
        <v>9513494.005031176</v>
      </c>
      <c r="F8497" s="6">
        <v>32468772.404624507</v>
      </c>
      <c r="G8497" s="6">
        <v>52253702.52502158</v>
      </c>
      <c r="H8497" s="6">
        <f>NPV(Supuestos!$B$22,C8497:G8497)+B8497</f>
        <v>-49744598.6429747</v>
      </c>
      <c r="I8497" s="2">
        <f>IFERROR(IRR(B8497:G8497),"")</f>
        <v>0.0028239432983561295</v>
      </c>
      <c r="J8497" s="2">
        <f>IFERROR(MIRR(B8497:G8497,Supuestos!$B$22,Supuestos!$B$22),"")</f>
        <v>0.05063907193014949</v>
      </c>
      <c r="K8497" s="6">
        <v>7378.048060343358</v>
      </c>
      <c r="L8497" s="6">
        <v>34141.05111289103</v>
      </c>
      <c r="M8497" s="6">
        <v>128286765.93786098</v>
      </c>
      <c r="N8497" s="6">
        <v>3497.795915386329</v>
      </c>
      <c r="O8497" s="6">
        <v>111527449.56234686</v>
      </c>
    </row>
    <row r="8498">
      <c r="A8498">
        <v>8494</v>
      </c>
      <c r="B8498" s="6">
        <v>-164112539.66210553</v>
      </c>
      <c r="C8498" s="6">
        <v>45564748.36366347</v>
      </c>
      <c r="D8498" s="6">
        <v>46340416.272080414</v>
      </c>
      <c r="E8498" s="6">
        <v>57872219.14132755</v>
      </c>
      <c r="F8498" s="6">
        <v>40609842.39266793</v>
      </c>
      <c r="G8498" s="6">
        <v>90137738.55153726</v>
      </c>
      <c r="H8498" s="6">
        <f>NPV(Supuestos!$B$22,C8498:G8498)+B8498</f>
        <v>21435086.554576322</v>
      </c>
      <c r="I8498" s="2">
        <f>IFERROR(IRR(B8498:G8498),"")</f>
        <v>0.18817508785290069</v>
      </c>
      <c r="J8498" s="2">
        <f>IFERROR(MIRR(B8498:G8498,Supuestos!$B$22,Supuestos!$B$22),"")</f>
        <v>0.16833551512795575</v>
      </c>
      <c r="K8498" s="6">
        <v>8525.710532974234</v>
      </c>
      <c r="L8498" s="6">
        <v>32910.531372884114</v>
      </c>
      <c r="M8498" s="6">
        <v>141665686.54437935</v>
      </c>
      <c r="N8498" s="6">
        <v>3308.801146193097</v>
      </c>
      <c r="O8498" s="6">
        <v>112130838.36955874</v>
      </c>
    </row>
    <row r="8499">
      <c r="A8499">
        <v>8495</v>
      </c>
      <c r="B8499" s="6">
        <v>-187915783.45247766</v>
      </c>
      <c r="C8499" s="6">
        <v>87881608.16389625</v>
      </c>
      <c r="D8499" s="6">
        <v>78096402.15491712</v>
      </c>
      <c r="E8499" s="6">
        <v>74903466.70264246</v>
      </c>
      <c r="F8499" s="6">
        <v>85300879.60712191</v>
      </c>
      <c r="G8499" s="6">
        <v>120044627.1932783</v>
      </c>
      <c r="H8499" s="6">
        <f>NPV(Supuestos!$B$22,C8499:G8499)+B8499</f>
        <v>112676084.70013954</v>
      </c>
      <c r="I8499" s="2">
        <f>IFERROR(IRR(B8499:G8499),"")</f>
        <v>0.3583731981668116</v>
      </c>
      <c r="J8499" s="2">
        <f>IFERROR(MIRR(B8499:G8499,Supuestos!$B$22,Supuestos!$B$22),"")</f>
        <v>0.2522978790777948</v>
      </c>
      <c r="K8499" s="6">
        <v>8857.019217720952</v>
      </c>
      <c r="L8499" s="6">
        <v>37977.016979685475</v>
      </c>
      <c r="M8499" s="6">
        <v>161006729.91481453</v>
      </c>
      <c r="N8499" s="6">
        <v>3322.6561701235673</v>
      </c>
      <c r="O8499" s="6">
        <v>105995276.40031244</v>
      </c>
    </row>
    <row r="8500">
      <c r="A8500">
        <v>8496</v>
      </c>
      <c r="B8500" s="6">
        <v>-164707519.14870557</v>
      </c>
      <c r="C8500" s="6">
        <v>34117613.912924305</v>
      </c>
      <c r="D8500" s="6">
        <v>36365501.99167129</v>
      </c>
      <c r="E8500" s="6">
        <v>25948448.14368791</v>
      </c>
      <c r="F8500" s="6">
        <v>17745619.29959363</v>
      </c>
      <c r="G8500" s="6">
        <v>65247244.74059943</v>
      </c>
      <c r="H8500" s="6">
        <f>NPV(Supuestos!$B$22,C8500:G8500)+B8500</f>
        <v>-44889045.76930065</v>
      </c>
      <c r="I8500" s="2">
        <f>IFERROR(IRR(B8500:G8500),"")</f>
        <v>0.02701643805902703</v>
      </c>
      <c r="J8500" s="2">
        <f>IFERROR(MIRR(B8500:G8500,Supuestos!$B$22,Supuestos!$B$22),"")</f>
        <v>0.06971213501538931</v>
      </c>
      <c r="K8500" s="6">
        <v>7408.039601483079</v>
      </c>
      <c r="L8500" s="6">
        <v>37017.634473580976</v>
      </c>
      <c r="M8500" s="6">
        <v>142769270.9780245</v>
      </c>
      <c r="N8500" s="6">
        <v>3561.7659103435776</v>
      </c>
      <c r="O8500" s="6">
        <v>109048764.92204274</v>
      </c>
    </row>
    <row r="8501">
      <c r="A8501">
        <v>8497</v>
      </c>
      <c r="B8501" s="6">
        <v>-159341601.7046117</v>
      </c>
      <c r="C8501" s="6">
        <v>54290780.09928294</v>
      </c>
      <c r="D8501" s="6">
        <v>49402015.331518225</v>
      </c>
      <c r="E8501" s="6">
        <v>62608105.81224629</v>
      </c>
      <c r="F8501" s="6">
        <v>65830045.8616449</v>
      </c>
      <c r="G8501" s="6">
        <v>98150310.68818942</v>
      </c>
      <c r="H8501" s="6">
        <f>NPV(Supuestos!$B$22,C8501:G8501)+B8501</f>
        <v>58506691.93745288</v>
      </c>
      <c r="I8501" s="2">
        <f>IFERROR(IRR(B8501:G8501),"")</f>
        <v>0.2689021229837321</v>
      </c>
      <c r="J8501" s="2">
        <f>IFERROR(MIRR(B8501:G8501,Supuestos!$B$22,Supuestos!$B$22),"")</f>
        <v>0.21358401713011466</v>
      </c>
      <c r="K8501" s="6">
        <v>8486.871487681352</v>
      </c>
      <c r="L8501" s="6">
        <v>36522.86084301828</v>
      </c>
      <c r="M8501" s="6">
        <v>134544415.59763846</v>
      </c>
      <c r="N8501" s="6">
        <v>3368.0389766581357</v>
      </c>
      <c r="O8501" s="6">
        <v>116384524.37316607</v>
      </c>
    </row>
    <row r="8502">
      <c r="A8502">
        <v>8498</v>
      </c>
      <c r="B8502" s="6">
        <v>-171851386.41419262</v>
      </c>
      <c r="C8502" s="6">
        <v>68586394.63258019</v>
      </c>
      <c r="D8502" s="6">
        <v>73464754.76988032</v>
      </c>
      <c r="E8502" s="6">
        <v>53614263.216473326</v>
      </c>
      <c r="F8502" s="6">
        <v>68971368.30012587</v>
      </c>
      <c r="G8502" s="6">
        <v>121214449.1521405</v>
      </c>
      <c r="H8502" s="6">
        <f>NPV(Supuestos!$B$22,C8502:G8502)+B8502</f>
        <v>84820534.89620554</v>
      </c>
      <c r="I8502" s="2">
        <f>IFERROR(IRR(B8502:G8502),"")</f>
        <v>0.31575310936604983</v>
      </c>
      <c r="J8502" s="2">
        <f>IFERROR(MIRR(B8502:G8502,Supuestos!$B$22,Supuestos!$B$22),"")</f>
        <v>0.23523592961290785</v>
      </c>
      <c r="K8502" s="6">
        <v>8389.345340850721</v>
      </c>
      <c r="L8502" s="6">
        <v>38796.86584549518</v>
      </c>
      <c r="M8502" s="6">
        <v>145812961.95655137</v>
      </c>
      <c r="N8502" s="6">
        <v>3363.089372807493</v>
      </c>
      <c r="O8502" s="6">
        <v>109865818.39807701</v>
      </c>
    </row>
    <row r="8503">
      <c r="A8503">
        <v>8499</v>
      </c>
      <c r="B8503" s="6">
        <v>-176464058.10600653</v>
      </c>
      <c r="C8503" s="6">
        <v>52643629.86532471</v>
      </c>
      <c r="D8503" s="6">
        <v>38426045.37393169</v>
      </c>
      <c r="E8503" s="6">
        <v>46705498.851819545</v>
      </c>
      <c r="F8503" s="6">
        <v>53708718.38223192</v>
      </c>
      <c r="G8503" s="6">
        <v>86220716.50114435</v>
      </c>
      <c r="H8503" s="6">
        <f>NPV(Supuestos!$B$22,C8503:G8503)+B8503</f>
        <v>7387251.36692062</v>
      </c>
      <c r="I8503" s="2">
        <f>IFERROR(IRR(B8503:G8503),"")</f>
        <v>0.15579142394126327</v>
      </c>
      <c r="J8503" s="2">
        <f>IFERROR(MIRR(B8503:G8503,Supuestos!$B$22,Supuestos!$B$22),"")</f>
        <v>0.1493887561552636</v>
      </c>
      <c r="K8503" s="6">
        <v>8269.791197170985</v>
      </c>
      <c r="L8503" s="6">
        <v>35563.08970048156</v>
      </c>
      <c r="M8503" s="6">
        <v>152936112.01406696</v>
      </c>
      <c r="N8503" s="6">
        <v>3474.315092774729</v>
      </c>
      <c r="O8503" s="6">
        <v>113706872.41445212</v>
      </c>
    </row>
    <row r="8504">
      <c r="A8504">
        <v>8500</v>
      </c>
      <c r="B8504" s="6">
        <v>-179003903.85799965</v>
      </c>
      <c r="C8504" s="6">
        <v>80388211.80463666</v>
      </c>
      <c r="D8504" s="6">
        <v>82952447.10414605</v>
      </c>
      <c r="E8504" s="6">
        <v>55182670.59459436</v>
      </c>
      <c r="F8504" s="6">
        <v>63947003.73288263</v>
      </c>
      <c r="G8504" s="6">
        <v>129796950.73442367</v>
      </c>
      <c r="H8504" s="6">
        <f>NPV(Supuestos!$B$22,C8504:G8504)+B8504</f>
        <v>97862245.3503977</v>
      </c>
      <c r="I8504" s="2">
        <f>IFERROR(IRR(B8504:G8504),"")</f>
        <v>0.3399873663331958</v>
      </c>
      <c r="J8504" s="2">
        <f>IFERROR(MIRR(B8504:G8504,Supuestos!$B$22,Supuestos!$B$22),"")</f>
        <v>0.24390244912816184</v>
      </c>
      <c r="K8504" s="6">
        <v>8476.05550702763</v>
      </c>
      <c r="L8504" s="6">
        <v>40480.06799614231</v>
      </c>
      <c r="M8504" s="6">
        <v>151554999.59691525</v>
      </c>
      <c r="N8504" s="6">
        <v>3333.0720400748155</v>
      </c>
      <c r="O8504" s="6">
        <v>113121568.6564172</v>
      </c>
    </row>
    <row r="8505">
      <c r="A8505">
        <v>8501</v>
      </c>
      <c r="B8505" s="6">
        <v>-170696080.1607478</v>
      </c>
      <c r="C8505" s="6">
        <v>40336137.616331756</v>
      </c>
      <c r="D8505" s="6">
        <v>24914076.83756366</v>
      </c>
      <c r="E8505" s="6">
        <v>26956413.113509577</v>
      </c>
      <c r="F8505" s="6">
        <v>32713635.510097023</v>
      </c>
      <c r="G8505" s="6">
        <v>51999522.40860583</v>
      </c>
      <c r="H8505" s="6">
        <f>NPV(Supuestos!$B$22,C8505:G8505)+B8505</f>
        <v>-51572098.258092314</v>
      </c>
      <c r="I8505" s="2">
        <f>IFERROR(IRR(B8505:G8505),"")</f>
        <v>0.011388488545568008</v>
      </c>
      <c r="J8505" s="2">
        <f>IFERROR(MIRR(B8505:G8505,Supuestos!$B$22,Supuestos!$B$22),"")</f>
        <v>0.060864659649831454</v>
      </c>
      <c r="K8505" s="6">
        <v>7186.144319462065</v>
      </c>
      <c r="L8505" s="6">
        <v>35727.570609943825</v>
      </c>
      <c r="M8505" s="6">
        <v>150156601.8738016</v>
      </c>
      <c r="N8505" s="6">
        <v>3296.189203734199</v>
      </c>
      <c r="O8505" s="6">
        <v>112174082.27391358</v>
      </c>
    </row>
    <row r="8506">
      <c r="A8506">
        <v>8502</v>
      </c>
      <c r="B8506" s="6">
        <v>-177147431.81444156</v>
      </c>
      <c r="C8506" s="6">
        <v>48439075.69306816</v>
      </c>
      <c r="D8506" s="6">
        <v>45634053.80769189</v>
      </c>
      <c r="E8506" s="6">
        <v>59601907.380181015</v>
      </c>
      <c r="F8506" s="6">
        <v>41825032.0430556</v>
      </c>
      <c r="G8506" s="6">
        <v>97788981.60368997</v>
      </c>
      <c r="H8506" s="6">
        <f>NPV(Supuestos!$B$22,C8506:G8506)+B8506</f>
        <v>16238807.188282244</v>
      </c>
      <c r="I8506" s="2">
        <f>IFERROR(IRR(B8506:G8506),"")</f>
        <v>0.17382527640036782</v>
      </c>
      <c r="J8506" s="2">
        <f>IFERROR(MIRR(B8506:G8506,Supuestos!$B$22,Supuestos!$B$22),"")</f>
        <v>0.16017363713635113</v>
      </c>
      <c r="K8506" s="6">
        <v>8034.66182305925</v>
      </c>
      <c r="L8506" s="6">
        <v>36550.49831679868</v>
      </c>
      <c r="M8506" s="6">
        <v>153653760.33925965</v>
      </c>
      <c r="N8506" s="6">
        <v>3347.4751200526953</v>
      </c>
      <c r="O8506" s="6">
        <v>109952059.64511485</v>
      </c>
    </row>
    <row r="8507">
      <c r="A8507">
        <v>8503</v>
      </c>
      <c r="B8507" s="6">
        <v>-177629600.15106267</v>
      </c>
      <c r="C8507" s="6">
        <v>62737995.12287933</v>
      </c>
      <c r="D8507" s="6">
        <v>73005392.37573925</v>
      </c>
      <c r="E8507" s="6">
        <v>48561740.29275924</v>
      </c>
      <c r="F8507" s="6">
        <v>65772511.90462141</v>
      </c>
      <c r="G8507" s="6">
        <v>117074643.61685559</v>
      </c>
      <c r="H8507" s="6">
        <f>NPV(Supuestos!$B$22,C8507:G8507)+B8507</f>
        <v>66104307.59278131</v>
      </c>
      <c r="I8507" s="2">
        <f>IFERROR(IRR(B8507:G8507),"")</f>
        <v>0.2738154329678649</v>
      </c>
      <c r="J8507" s="2">
        <f>IFERROR(MIRR(B8507:G8507,Supuestos!$B$22,Supuestos!$B$22),"")</f>
        <v>0.21446491815118218</v>
      </c>
      <c r="K8507" s="6">
        <v>8120.272705826019</v>
      </c>
      <c r="L8507" s="6">
        <v>39760.888212538826</v>
      </c>
      <c r="M8507" s="6">
        <v>151800059.7261284</v>
      </c>
      <c r="N8507" s="6">
        <v>3315.1628631167114</v>
      </c>
      <c r="O8507" s="6">
        <v>109966746.8773243</v>
      </c>
    </row>
    <row r="8508">
      <c r="A8508">
        <v>8504</v>
      </c>
      <c r="B8508" s="6">
        <v>-155433033.37669942</v>
      </c>
      <c r="C8508" s="6">
        <v>62489514.38542572</v>
      </c>
      <c r="D8508" s="6">
        <v>53561346.97298718</v>
      </c>
      <c r="E8508" s="6">
        <v>50801858.30845951</v>
      </c>
      <c r="F8508" s="6">
        <v>48459120.59571342</v>
      </c>
      <c r="G8508" s="6">
        <v>103780206.543881</v>
      </c>
      <c r="H8508" s="6">
        <f>NPV(Supuestos!$B$22,C8508:G8508)+B8508</f>
        <v>57477731.54758021</v>
      </c>
      <c r="I8508" s="2">
        <f>IFERROR(IRR(B8508:G8508),"")</f>
        <v>0.2755371969482614</v>
      </c>
      <c r="J8508" s="2">
        <f>IFERROR(MIRR(B8508:G8508,Supuestos!$B$22,Supuestos!$B$22),"")</f>
        <v>0.21404758910642685</v>
      </c>
      <c r="K8508" s="6">
        <v>8528.272088372316</v>
      </c>
      <c r="L8508" s="6">
        <v>37362.68092060231</v>
      </c>
      <c r="M8508" s="6">
        <v>129941904.66934474</v>
      </c>
      <c r="N8508" s="6">
        <v>3466.988738812506</v>
      </c>
      <c r="O8508" s="6">
        <v>117792293.40116246</v>
      </c>
    </row>
    <row r="8509">
      <c r="A8509">
        <v>8505</v>
      </c>
      <c r="B8509" s="6">
        <v>-160391757.91396642</v>
      </c>
      <c r="C8509" s="6">
        <v>94513753.77866262</v>
      </c>
      <c r="D8509" s="6">
        <v>97923185.11615536</v>
      </c>
      <c r="E8509" s="6">
        <v>83379816.38167581</v>
      </c>
      <c r="F8509" s="6">
        <v>95450300.79575263</v>
      </c>
      <c r="G8509" s="6">
        <v>139753459.7579397</v>
      </c>
      <c r="H8509" s="6">
        <f>NPV(Supuestos!$B$22,C8509:G8509)+B8509</f>
        <v>183240564.26567852</v>
      </c>
      <c r="I8509" s="2">
        <f>IFERROR(IRR(B8509:G8509),"")</f>
        <v>0.5324211514619519</v>
      </c>
      <c r="J8509" s="2">
        <f>IFERROR(MIRR(B8509:G8509,Supuestos!$B$22,Supuestos!$B$22),"")</f>
        <v>0.3276611382031043</v>
      </c>
      <c r="K8509" s="6">
        <v>8742.431700306483</v>
      </c>
      <c r="L8509" s="6">
        <v>42403.24275122342</v>
      </c>
      <c r="M8509" s="6">
        <v>130735161.62403949</v>
      </c>
      <c r="N8509" s="6">
        <v>3280.9427766129375</v>
      </c>
      <c r="O8509" s="6">
        <v>104060983.59879465</v>
      </c>
    </row>
    <row r="8510">
      <c r="A8510">
        <v>8506</v>
      </c>
      <c r="B8510" s="6">
        <v>-182932848.1800862</v>
      </c>
      <c r="C8510" s="6">
        <v>74729780.5171944</v>
      </c>
      <c r="D8510" s="6">
        <v>61241962.234257124</v>
      </c>
      <c r="E8510" s="6">
        <v>73687207.90556706</v>
      </c>
      <c r="F8510" s="6">
        <v>72959108.6384565</v>
      </c>
      <c r="G8510" s="6">
        <v>126687109.08292817</v>
      </c>
      <c r="H8510" s="6">
        <f>NPV(Supuestos!$B$22,C8510:G8510)+B8510</f>
        <v>88475022.54920904</v>
      </c>
      <c r="I8510" s="2">
        <f>IFERROR(IRR(B8510:G8510),"")</f>
        <v>0.3105057291021076</v>
      </c>
      <c r="J8510" s="2">
        <f>IFERROR(MIRR(B8510:G8510,Supuestos!$B$22,Supuestos!$B$22),"")</f>
        <v>0.2335904531302524</v>
      </c>
      <c r="K8510" s="6">
        <v>8573.883053230942</v>
      </c>
      <c r="L8510" s="6">
        <v>40099.52748739244</v>
      </c>
      <c r="M8510" s="6">
        <v>155428155.4467484</v>
      </c>
      <c r="N8510" s="6">
        <v>3348.0227200314403</v>
      </c>
      <c r="O8510" s="6">
        <v>114854976.52816822</v>
      </c>
    </row>
    <row r="8511">
      <c r="A8511">
        <v>8507</v>
      </c>
      <c r="B8511" s="6">
        <v>-169048323.27199927</v>
      </c>
      <c r="C8511" s="6">
        <v>61880969.58564566</v>
      </c>
      <c r="D8511" s="6">
        <v>45091142.52584032</v>
      </c>
      <c r="E8511" s="6">
        <v>53710679.71019749</v>
      </c>
      <c r="F8511" s="6">
        <v>73671471.14816669</v>
      </c>
      <c r="G8511" s="6">
        <v>110405711.61209895</v>
      </c>
      <c r="H8511" s="6">
        <f>NPV(Supuestos!$B$22,C8511:G8511)+B8511</f>
        <v>57143269.960951366</v>
      </c>
      <c r="I8511" s="2">
        <f>IFERROR(IRR(B8511:G8511),"")</f>
        <v>0.25818391354621867</v>
      </c>
      <c r="J8511" s="2">
        <f>IFERROR(MIRR(B8511:G8511,Supuestos!$B$22,Supuestos!$B$22),"")</f>
        <v>0.20836453315999637</v>
      </c>
      <c r="K8511" s="6">
        <v>8385.989409818718</v>
      </c>
      <c r="L8511" s="6">
        <v>37923.90373137359</v>
      </c>
      <c r="M8511" s="6">
        <v>143605966.86637658</v>
      </c>
      <c r="N8511" s="6">
        <v>3523.692738482108</v>
      </c>
      <c r="O8511" s="6">
        <v>109547046.92530118</v>
      </c>
    </row>
    <row r="8512">
      <c r="A8512">
        <v>8508</v>
      </c>
      <c r="B8512" s="6">
        <v>-152602302.03680784</v>
      </c>
      <c r="C8512" s="6">
        <v>43321011.73602621</v>
      </c>
      <c r="D8512" s="6">
        <v>45617064.38355764</v>
      </c>
      <c r="E8512" s="6">
        <v>50405057.61686869</v>
      </c>
      <c r="F8512" s="6">
        <v>54535667.553502165</v>
      </c>
      <c r="G8512" s="6">
        <v>95388875.34488201</v>
      </c>
      <c r="H8512" s="6">
        <f>NPV(Supuestos!$B$22,C8512:G8512)+B8512</f>
        <v>36352899.35643116</v>
      </c>
      <c r="I8512" s="2">
        <f>IFERROR(IRR(B8512:G8512),"")</f>
        <v>0.22330456915806948</v>
      </c>
      <c r="J8512" s="2">
        <f>IFERROR(MIRR(B8512:G8512,Supuestos!$B$22,Supuestos!$B$22),"")</f>
        <v>0.1897738095311945</v>
      </c>
      <c r="K8512" s="6">
        <v>7877.734992135983</v>
      </c>
      <c r="L8512" s="6">
        <v>38480.249494134856</v>
      </c>
      <c r="M8512" s="6">
        <v>128351325.4011223</v>
      </c>
      <c r="N8512" s="6">
        <v>3489.3197068323693</v>
      </c>
      <c r="O8512" s="6">
        <v>107693318.46327734</v>
      </c>
    </row>
    <row r="8513">
      <c r="A8513">
        <v>8509</v>
      </c>
      <c r="B8513" s="6">
        <v>-169503722.36837605</v>
      </c>
      <c r="C8513" s="6">
        <v>15756594.122411517</v>
      </c>
      <c r="D8513" s="6">
        <v>12050019.02114395</v>
      </c>
      <c r="E8513" s="6">
        <v>28348687.95383383</v>
      </c>
      <c r="F8513" s="6">
        <v>10811089.751792885</v>
      </c>
      <c r="G8513" s="6">
        <v>55443935.282377765</v>
      </c>
      <c r="H8513" s="6">
        <f>NPV(Supuestos!$B$22,C8513:G8513)+B8513</f>
        <v>-92078617.69865409</v>
      </c>
      <c r="I8513" s="2">
        <f>IFERROR(IRR(B8513:G8513),"")</f>
        <v>-0.08360912717388515</v>
      </c>
      <c r="J8513" s="2">
        <f>IFERROR(MIRR(B8513:G8513,Supuestos!$B$22,Supuestos!$B$22),"")</f>
        <v>-0.025357458720177695</v>
      </c>
      <c r="K8513" s="6">
        <v>7359.513129003556</v>
      </c>
      <c r="L8513" s="6">
        <v>32221.74641003978</v>
      </c>
      <c r="M8513" s="6">
        <v>150532813.10884717</v>
      </c>
      <c r="N8513" s="6">
        <v>3414.196778523425</v>
      </c>
      <c r="O8513" s="6">
        <v>112938152.46706338</v>
      </c>
    </row>
    <row r="8514">
      <c r="A8514">
        <v>8510</v>
      </c>
      <c r="B8514" s="6">
        <v>-173444078.59981057</v>
      </c>
      <c r="C8514" s="6">
        <v>54572846.583006375</v>
      </c>
      <c r="D8514" s="6">
        <v>53602536.79084009</v>
      </c>
      <c r="E8514" s="6">
        <v>64204032.314145654</v>
      </c>
      <c r="F8514" s="6">
        <v>55614098.528074935</v>
      </c>
      <c r="G8514" s="6">
        <v>118866799.22925636</v>
      </c>
      <c r="H8514" s="6">
        <f>NPV(Supuestos!$B$22,C8514:G8514)+B8514</f>
        <v>53671845.63162711</v>
      </c>
      <c r="I8514" s="2">
        <f>IFERROR(IRR(B8514:G8514),"")</f>
        <v>0.24779994686950507</v>
      </c>
      <c r="J8514" s="2">
        <f>IFERROR(MIRR(B8514:G8514,Supuestos!$B$22,Supuestos!$B$22),"")</f>
        <v>0.2031574733204211</v>
      </c>
      <c r="K8514" s="6">
        <v>8346.313836259023</v>
      </c>
      <c r="L8514" s="6">
        <v>39003.6208215571</v>
      </c>
      <c r="M8514" s="6">
        <v>147401161.78963757</v>
      </c>
      <c r="N8514" s="6">
        <v>3451.8976671931646</v>
      </c>
      <c r="O8514" s="6">
        <v>110619568.86969239</v>
      </c>
    </row>
    <row r="8515">
      <c r="A8515">
        <v>8511</v>
      </c>
      <c r="B8515" s="6">
        <v>-187691514.59379357</v>
      </c>
      <c r="C8515" s="6">
        <v>61379772.05009359</v>
      </c>
      <c r="D8515" s="6">
        <v>72695591.81719485</v>
      </c>
      <c r="E8515" s="6">
        <v>57316906.45324529</v>
      </c>
      <c r="F8515" s="6">
        <v>57525874.55800186</v>
      </c>
      <c r="G8515" s="6">
        <v>86267589.049357</v>
      </c>
      <c r="H8515" s="6">
        <f>NPV(Supuestos!$B$22,C8515:G8515)+B8515</f>
        <v>39639185.59869518</v>
      </c>
      <c r="I8515" s="2">
        <f>IFERROR(IRR(B8515:G8515),"")</f>
        <v>0.2222073049286506</v>
      </c>
      <c r="J8515" s="2">
        <f>IFERROR(MIRR(B8515:G8515,Supuestos!$B$22,Supuestos!$B$22),"")</f>
        <v>0.184534028812813</v>
      </c>
      <c r="K8515" s="6">
        <v>7821.33762223007</v>
      </c>
      <c r="L8515" s="6">
        <v>40476.081399981114</v>
      </c>
      <c r="M8515" s="6">
        <v>162365346.73346406</v>
      </c>
      <c r="N8515" s="6">
        <v>3489.9113991608224</v>
      </c>
      <c r="O8515" s="6">
        <v>106763045.92228323</v>
      </c>
    </row>
    <row r="8516">
      <c r="A8516">
        <v>8512</v>
      </c>
      <c r="B8516" s="6">
        <v>-170369559.61153457</v>
      </c>
      <c r="C8516" s="6">
        <v>45539951.40548776</v>
      </c>
      <c r="D8516" s="6">
        <v>40741511.59180787</v>
      </c>
      <c r="E8516" s="6">
        <v>54258982.162678696</v>
      </c>
      <c r="F8516" s="6">
        <v>68249636.72100084</v>
      </c>
      <c r="G8516" s="6">
        <v>110155573.7313538</v>
      </c>
      <c r="H8516" s="6">
        <f>NPV(Supuestos!$B$22,C8516:G8516)+B8516</f>
        <v>35170920.91219397</v>
      </c>
      <c r="I8516" s="2">
        <f>IFERROR(IRR(B8516:G8516),"")</f>
        <v>0.21006973760683456</v>
      </c>
      <c r="J8516" s="2">
        <f>IFERROR(MIRR(B8516:G8516,Supuestos!$B$22,Supuestos!$B$22),"")</f>
        <v>0.1836026386513936</v>
      </c>
      <c r="K8516" s="6">
        <v>7305.769990829988</v>
      </c>
      <c r="L8516" s="6">
        <v>45058.249447696835</v>
      </c>
      <c r="M8516" s="6">
        <v>144034743.07918933</v>
      </c>
      <c r="N8516" s="6">
        <v>3396.1515457990267</v>
      </c>
      <c r="O8516" s="6">
        <v>106814889.34620868</v>
      </c>
    </row>
    <row r="8517">
      <c r="A8517">
        <v>8513</v>
      </c>
      <c r="B8517" s="6">
        <v>-178844670.58606797</v>
      </c>
      <c r="C8517" s="6">
        <v>91026541.91363385</v>
      </c>
      <c r="D8517" s="6">
        <v>71937007.24376798</v>
      </c>
      <c r="E8517" s="6">
        <v>85124668.90865856</v>
      </c>
      <c r="F8517" s="6">
        <v>96606961.51558493</v>
      </c>
      <c r="G8517" s="6">
        <v>127133824.88369015</v>
      </c>
      <c r="H8517" s="6">
        <f>NPV(Supuestos!$B$22,C8517:G8517)+B8517</f>
        <v>137041492.6015409</v>
      </c>
      <c r="I8517" s="2">
        <f>IFERROR(IRR(B8517:G8517),"")</f>
        <v>0.40845703950717377</v>
      </c>
      <c r="J8517" s="2">
        <f>IFERROR(MIRR(B8517:G8517,Supuestos!$B$22,Supuestos!$B$22),"")</f>
        <v>0.2773672325257368</v>
      </c>
      <c r="K8517" s="6">
        <v>8584.262236218961</v>
      </c>
      <c r="L8517" s="6">
        <v>39850.36828756333</v>
      </c>
      <c r="M8517" s="6">
        <v>151477789.65884018</v>
      </c>
      <c r="N8517" s="6">
        <v>3164.9833836903176</v>
      </c>
      <c r="O8517" s="6">
        <v>102575576.54481411</v>
      </c>
    </row>
    <row r="8518">
      <c r="A8518">
        <v>8514</v>
      </c>
      <c r="B8518" s="6">
        <v>-164787063.86914557</v>
      </c>
      <c r="C8518" s="6">
        <v>96632727.53877375</v>
      </c>
      <c r="D8518" s="6">
        <v>87268580.92947264</v>
      </c>
      <c r="E8518" s="6">
        <v>104645750.63213342</v>
      </c>
      <c r="F8518" s="6">
        <v>89241343.97362342</v>
      </c>
      <c r="G8518" s="6">
        <v>173899187.45305687</v>
      </c>
      <c r="H8518" s="6">
        <f>NPV(Supuestos!$B$22,C8518:G8518)+B8518</f>
        <v>200917555.26618642</v>
      </c>
      <c r="I8518" s="2">
        <f>IFERROR(IRR(B8518:G8518),"")</f>
        <v>0.5374344358813745</v>
      </c>
      <c r="J8518" s="2">
        <f>IFERROR(MIRR(B8518:G8518,Supuestos!$B$22,Supuestos!$B$22),"")</f>
        <v>0.3370459024033141</v>
      </c>
      <c r="K8518" s="6">
        <v>9331.81997844905</v>
      </c>
      <c r="L8518" s="6">
        <v>41680.26661814452</v>
      </c>
      <c r="M8518" s="6">
        <v>133670844.29040286</v>
      </c>
      <c r="N8518" s="6">
        <v>3434.1216014077268</v>
      </c>
      <c r="O8518" s="6">
        <v>109743642.00155747</v>
      </c>
    </row>
    <row r="8519">
      <c r="A8519">
        <v>8515</v>
      </c>
      <c r="B8519" s="6">
        <v>-179885183.23155424</v>
      </c>
      <c r="C8519" s="6">
        <v>42777205.9727654</v>
      </c>
      <c r="D8519" s="6">
        <v>25594949.775280464</v>
      </c>
      <c r="E8519" s="6">
        <v>23680332.307212934</v>
      </c>
      <c r="F8519" s="6">
        <v>31681733.686334636</v>
      </c>
      <c r="G8519" s="6">
        <v>62711622.8496905</v>
      </c>
      <c r="H8519" s="6">
        <f>NPV(Supuestos!$B$22,C8519:G8519)+B8519</f>
        <v>-55354704.32883625</v>
      </c>
      <c r="I8519" s="2">
        <f>IFERROR(IRR(B8519:G8519),"")</f>
        <v>0.011143269975478147</v>
      </c>
      <c r="J8519" s="2">
        <f>IFERROR(MIRR(B8519:G8519,Supuestos!$B$22,Supuestos!$B$22),"")</f>
        <v>0.0591583744714721</v>
      </c>
      <c r="K8519" s="6">
        <v>7264.562379584376</v>
      </c>
      <c r="L8519" s="6">
        <v>37193.89230034455</v>
      </c>
      <c r="M8519" s="6">
        <v>158269395.17112255</v>
      </c>
      <c r="N8519" s="6">
        <v>3379.5512343756855</v>
      </c>
      <c r="O8519" s="6">
        <v>112758141.09531613</v>
      </c>
    </row>
    <row r="8520">
      <c r="A8520">
        <v>8516</v>
      </c>
      <c r="B8520" s="6">
        <v>-150468801.75445265</v>
      </c>
      <c r="C8520" s="6">
        <v>24112375.6570413</v>
      </c>
      <c r="D8520" s="6">
        <v>23792406.046219256</v>
      </c>
      <c r="E8520" s="6">
        <v>18348900.34991404</v>
      </c>
      <c r="F8520" s="6">
        <v>28523400.471350063</v>
      </c>
      <c r="G8520" s="6">
        <v>68840996.94871084</v>
      </c>
      <c r="H8520" s="6">
        <f>NPV(Supuestos!$B$22,C8520:G8520)+B8520</f>
        <v>-45983126.570114434</v>
      </c>
      <c r="I8520" s="2">
        <f>IFERROR(IRR(B8520:G8520),"")</f>
        <v>0.02388860105455399</v>
      </c>
      <c r="J8520" s="2">
        <f>IFERROR(MIRR(B8520:G8520,Supuestos!$B$22,Supuestos!$B$22),"")</f>
        <v>0.05980730706958726</v>
      </c>
      <c r="K8520" s="6">
        <v>7326.3108037374695</v>
      </c>
      <c r="L8520" s="6">
        <v>35377.56583673917</v>
      </c>
      <c r="M8520" s="6">
        <v>129733838.33048178</v>
      </c>
      <c r="N8520" s="6">
        <v>3385.670525332292</v>
      </c>
      <c r="O8520" s="6">
        <v>110484592.65670349</v>
      </c>
    </row>
    <row r="8521">
      <c r="A8521">
        <v>8517</v>
      </c>
      <c r="B8521" s="6">
        <v>-180198906.78024676</v>
      </c>
      <c r="C8521" s="6">
        <v>29651752.730112843</v>
      </c>
      <c r="D8521" s="6">
        <v>51132792.07158161</v>
      </c>
      <c r="E8521" s="6">
        <v>30560799.5416615</v>
      </c>
      <c r="F8521" s="6">
        <v>49617558.34144207</v>
      </c>
      <c r="G8521" s="6">
        <v>86546186.59986104</v>
      </c>
      <c r="H8521" s="6">
        <f>NPV(Supuestos!$B$22,C8521:G8521)+B8521</f>
        <v>-19888949.980742626</v>
      </c>
      <c r="I8521" s="2">
        <f>IFERROR(IRR(B8521:G8521),"")</f>
        <v>0.09925677893425813</v>
      </c>
      <c r="J8521" s="2">
        <f>IFERROR(MIRR(B8521:G8521,Supuestos!$B$22,Supuestos!$B$22),"")</f>
        <v>0.11364435597424172</v>
      </c>
      <c r="K8521" s="6">
        <v>7268.183702830949</v>
      </c>
      <c r="L8521" s="6">
        <v>39980.75210748412</v>
      </c>
      <c r="M8521" s="6">
        <v>156951910.70868355</v>
      </c>
      <c r="N8521" s="6">
        <v>3260.6259149188795</v>
      </c>
      <c r="O8521" s="6">
        <v>115152928.76184528</v>
      </c>
    </row>
    <row r="8522">
      <c r="A8522">
        <v>8518</v>
      </c>
      <c r="B8522" s="6">
        <v>-147337332.07280606</v>
      </c>
      <c r="C8522" s="6">
        <v>35167082.17768594</v>
      </c>
      <c r="D8522" s="6">
        <v>49229676.36882235</v>
      </c>
      <c r="E8522" s="6">
        <v>37546018.39794141</v>
      </c>
      <c r="F8522" s="6">
        <v>47742377.330455735</v>
      </c>
      <c r="G8522" s="6">
        <v>96171679.1412889</v>
      </c>
      <c r="H8522" s="6">
        <f>NPV(Supuestos!$B$22,C8522:G8522)+B8522</f>
        <v>24949992.55221653</v>
      </c>
      <c r="I8522" s="2">
        <f>IFERROR(IRR(B8522:G8522),"")</f>
        <v>0.19881677497557337</v>
      </c>
      <c r="J8522" s="2">
        <f>IFERROR(MIRR(B8522:G8522,Supuestos!$B$22,Supuestos!$B$22),"")</f>
        <v>0.17623190794085497</v>
      </c>
      <c r="K8522" s="6">
        <v>7503.82876557059</v>
      </c>
      <c r="L8522" s="6">
        <v>39063.521812063904</v>
      </c>
      <c r="M8522" s="6">
        <v>123887253.78017733</v>
      </c>
      <c r="N8522" s="6">
        <v>3322.7594293653965</v>
      </c>
      <c r="O8522" s="6">
        <v>107987423.2089961</v>
      </c>
    </row>
    <row r="8523">
      <c r="A8523">
        <v>8519</v>
      </c>
      <c r="B8523" s="6">
        <v>-155919062.50350153</v>
      </c>
      <c r="C8523" s="6">
        <v>44160885.5829494</v>
      </c>
      <c r="D8523" s="6">
        <v>63186088.50207852</v>
      </c>
      <c r="E8523" s="6">
        <v>52896259.257751375</v>
      </c>
      <c r="F8523" s="6">
        <v>48018344.49946672</v>
      </c>
      <c r="G8523" s="6">
        <v>89093666.72837442</v>
      </c>
      <c r="H8523" s="6">
        <f>NPV(Supuestos!$B$22,C8523:G8523)+B8523</f>
        <v>41844841.516665414</v>
      </c>
      <c r="I8523" s="2">
        <f>IFERROR(IRR(B8523:G8523),"")</f>
        <v>0.2378183612270837</v>
      </c>
      <c r="J8523" s="2">
        <f>IFERROR(MIRR(B8523:G8523,Supuestos!$B$22,Supuestos!$B$22),"")</f>
        <v>0.19551330484678586</v>
      </c>
      <c r="K8523" s="6">
        <v>8126.531121168999</v>
      </c>
      <c r="L8523" s="6">
        <v>35987.719555598516</v>
      </c>
      <c r="M8523" s="6">
        <v>132522636.66762365</v>
      </c>
      <c r="N8523" s="6">
        <v>3318.1864619255066</v>
      </c>
      <c r="O8523" s="6">
        <v>108919311.73061366</v>
      </c>
    </row>
    <row r="8524">
      <c r="A8524">
        <v>8520</v>
      </c>
      <c r="B8524" s="6">
        <v>-182331111.96757814</v>
      </c>
      <c r="C8524" s="6">
        <v>61236865.084026635</v>
      </c>
      <c r="D8524" s="6">
        <v>70179162.0782852</v>
      </c>
      <c r="E8524" s="6">
        <v>78894816.22976047</v>
      </c>
      <c r="F8524" s="6">
        <v>64686650.234447494</v>
      </c>
      <c r="G8524" s="6">
        <v>132256581.21698223</v>
      </c>
      <c r="H8524" s="6">
        <f>NPV(Supuestos!$B$22,C8524:G8524)+B8524</f>
        <v>85627390.2297385</v>
      </c>
      <c r="I8524" s="2">
        <f>IFERROR(IRR(B8524:G8524),"")</f>
        <v>0.3012336180022752</v>
      </c>
      <c r="J8524" s="2">
        <f>IFERROR(MIRR(B8524:G8524,Supuestos!$B$22,Supuestos!$B$22),"")</f>
        <v>0.23124988667548774</v>
      </c>
      <c r="K8524" s="6">
        <v>7882.650766410039</v>
      </c>
      <c r="L8524" s="6">
        <v>46326.02037036142</v>
      </c>
      <c r="M8524" s="6">
        <v>153117364.76940563</v>
      </c>
      <c r="N8524" s="6">
        <v>3536.192667298019</v>
      </c>
      <c r="O8524" s="6">
        <v>110461639.80947842</v>
      </c>
    </row>
    <row r="8525">
      <c r="A8525">
        <v>8521</v>
      </c>
      <c r="B8525" s="6">
        <v>-156514796.96157745</v>
      </c>
      <c r="C8525" s="6">
        <v>29729407.252050597</v>
      </c>
      <c r="D8525" s="6">
        <v>47362447.33056073</v>
      </c>
      <c r="E8525" s="6">
        <v>31803397.3267459</v>
      </c>
      <c r="F8525" s="6">
        <v>36415912.39423673</v>
      </c>
      <c r="G8525" s="6">
        <v>75450632.53352949</v>
      </c>
      <c r="H8525" s="6">
        <f>NPV(Supuestos!$B$22,C8525:G8525)+B8525</f>
        <v>-11778279.18862725</v>
      </c>
      <c r="I8525" s="2">
        <f>IFERROR(IRR(B8525:G8525),"")</f>
        <v>0.1116436912896805</v>
      </c>
      <c r="J8525" s="2">
        <f>IFERROR(MIRR(B8525:G8525,Supuestos!$B$22,Supuestos!$B$22),"")</f>
        <v>0.12230111617188211</v>
      </c>
      <c r="K8525" s="6">
        <v>7241.451503145735</v>
      </c>
      <c r="L8525" s="6">
        <v>38463.406080611596</v>
      </c>
      <c r="M8525" s="6">
        <v>134232325.77929348</v>
      </c>
      <c r="N8525" s="6">
        <v>3407.5231407148144</v>
      </c>
      <c r="O8525" s="6">
        <v>108527738.65996261</v>
      </c>
    </row>
    <row r="8526">
      <c r="A8526">
        <v>8522</v>
      </c>
      <c r="B8526" s="6">
        <v>-162146863.63167545</v>
      </c>
      <c r="C8526" s="6">
        <v>45445858.0263472</v>
      </c>
      <c r="D8526" s="6">
        <v>75236252.4458267</v>
      </c>
      <c r="E8526" s="6">
        <v>53858884.99318446</v>
      </c>
      <c r="F8526" s="6">
        <v>55316452.14458632</v>
      </c>
      <c r="G8526" s="6">
        <v>98036553.07677245</v>
      </c>
      <c r="H8526" s="6">
        <f>NPV(Supuestos!$B$22,C8526:G8526)+B8526</f>
        <v>55631884.555216745</v>
      </c>
      <c r="I8526" s="2">
        <f>IFERROR(IRR(B8526:G8526),"")</f>
        <v>0.2629375103908085</v>
      </c>
      <c r="J8526" s="2">
        <f>IFERROR(MIRR(B8526:G8526,Supuestos!$B$22,Supuestos!$B$22),"")</f>
        <v>0.2092782457708835</v>
      </c>
      <c r="K8526" s="6">
        <v>8364.70212117879</v>
      </c>
      <c r="L8526" s="6">
        <v>35831.68150381533</v>
      </c>
      <c r="M8526" s="6">
        <v>138169156.2492461</v>
      </c>
      <c r="N8526" s="6">
        <v>3311.8453635523715</v>
      </c>
      <c r="O8526" s="6">
        <v>105986572.06839673</v>
      </c>
    </row>
    <row r="8527">
      <c r="A8527">
        <v>8523</v>
      </c>
      <c r="B8527" s="6">
        <v>-179312551.49513376</v>
      </c>
      <c r="C8527" s="6">
        <v>58271141.811154075</v>
      </c>
      <c r="D8527" s="6">
        <v>68417948.21658546</v>
      </c>
      <c r="E8527" s="6">
        <v>63991860.74487227</v>
      </c>
      <c r="F8527" s="6">
        <v>63368246.41631107</v>
      </c>
      <c r="G8527" s="6">
        <v>115718225.44449866</v>
      </c>
      <c r="H8527" s="6">
        <f>NPV(Supuestos!$B$22,C8527:G8527)+B8527</f>
        <v>65260067.075926006</v>
      </c>
      <c r="I8527" s="2">
        <f>IFERROR(IRR(B8527:G8527),"")</f>
        <v>0.26901510625687575</v>
      </c>
      <c r="J8527" s="2">
        <f>IFERROR(MIRR(B8527:G8527,Supuestos!$B$22,Supuestos!$B$22),"")</f>
        <v>0.21300971728177664</v>
      </c>
      <c r="K8527" s="6">
        <v>8445.141253408085</v>
      </c>
      <c r="L8527" s="6">
        <v>39768.60380698169</v>
      </c>
      <c r="M8527" s="6">
        <v>152444433.36707112</v>
      </c>
      <c r="N8527" s="6">
        <v>3511.6918668461344</v>
      </c>
      <c r="O8527" s="6">
        <v>114863602.6911868</v>
      </c>
    </row>
    <row r="8528">
      <c r="A8528">
        <v>8524</v>
      </c>
      <c r="B8528" s="6">
        <v>-165272182.43294454</v>
      </c>
      <c r="C8528" s="6">
        <v>75483046.18763146</v>
      </c>
      <c r="D8528" s="6">
        <v>72665431.2617786</v>
      </c>
      <c r="E8528" s="6">
        <v>75718202.03978658</v>
      </c>
      <c r="F8528" s="6">
        <v>77996869.77306242</v>
      </c>
      <c r="G8528" s="6">
        <v>121145068.5698803</v>
      </c>
      <c r="H8528" s="6">
        <f>NPV(Supuestos!$B$22,C8528:G8528)+B8528</f>
        <v>117061696.15653127</v>
      </c>
      <c r="I8528" s="2">
        <f>IFERROR(IRR(B8528:G8528),"")</f>
        <v>0.38691742786561123</v>
      </c>
      <c r="J8528" s="2">
        <f>IFERROR(MIRR(B8528:G8528,Supuestos!$B$22,Supuestos!$B$22),"")</f>
        <v>0.2688710762202946</v>
      </c>
      <c r="K8528" s="6">
        <v>9152.778359655675</v>
      </c>
      <c r="L8528" s="6">
        <v>38184.776890518246</v>
      </c>
      <c r="M8528" s="6">
        <v>137312438.4655993</v>
      </c>
      <c r="N8528" s="6">
        <v>3571.0375389394662</v>
      </c>
      <c r="O8528" s="6">
        <v>112321053.60912524</v>
      </c>
    </row>
    <row r="8529">
      <c r="A8529">
        <v>8525</v>
      </c>
      <c r="B8529" s="6">
        <v>-159278365.46722788</v>
      </c>
      <c r="C8529" s="6">
        <v>66612382.36864072</v>
      </c>
      <c r="D8529" s="6">
        <v>58578147.667044535</v>
      </c>
      <c r="E8529" s="6">
        <v>77340271.3590656</v>
      </c>
      <c r="F8529" s="6">
        <v>73130308.7191147</v>
      </c>
      <c r="G8529" s="6">
        <v>111203928.38988152</v>
      </c>
      <c r="H8529" s="6">
        <f>NPV(Supuestos!$B$22,C8529:G8529)+B8529</f>
        <v>97484860.85166003</v>
      </c>
      <c r="I8529" s="2">
        <f>IFERROR(IRR(B8529:G8529),"")</f>
        <v>0.35147349854699084</v>
      </c>
      <c r="J8529" s="2">
        <f>IFERROR(MIRR(B8529:G8529,Supuestos!$B$22,Supuestos!$B$22),"")</f>
        <v>0.25423829897958683</v>
      </c>
      <c r="K8529" s="6">
        <v>8082.520161615969</v>
      </c>
      <c r="L8529" s="6">
        <v>41203.849199384604</v>
      </c>
      <c r="M8529" s="6">
        <v>132635890.11601105</v>
      </c>
      <c r="N8529" s="6">
        <v>3254.737395669023</v>
      </c>
      <c r="O8529" s="6">
        <v>110969871.93605427</v>
      </c>
    </row>
    <row r="8530">
      <c r="A8530">
        <v>8526</v>
      </c>
      <c r="B8530" s="6">
        <v>-175403016.9887141</v>
      </c>
      <c r="C8530" s="6">
        <v>58779155.46610841</v>
      </c>
      <c r="D8530" s="6">
        <v>56292008.90697171</v>
      </c>
      <c r="E8530" s="6">
        <v>39942330.6186848</v>
      </c>
      <c r="F8530" s="6">
        <v>66451548.73602924</v>
      </c>
      <c r="G8530" s="6">
        <v>99160277.38694471</v>
      </c>
      <c r="H8530" s="6">
        <f>NPV(Supuestos!$B$22,C8530:G8530)+B8530</f>
        <v>37277846.35677924</v>
      </c>
      <c r="I8530" s="2">
        <f>IFERROR(IRR(B8530:G8530),"")</f>
        <v>0.21822271591751458</v>
      </c>
      <c r="J8530" s="2">
        <f>IFERROR(MIRR(B8530:G8530,Supuestos!$B$22,Supuestos!$B$22),"")</f>
        <v>0.18479475365951603</v>
      </c>
      <c r="K8530" s="6">
        <v>7862.793584394586</v>
      </c>
      <c r="L8530" s="6">
        <v>39148.531963695015</v>
      </c>
      <c r="M8530" s="6">
        <v>150777670.9117055</v>
      </c>
      <c r="N8530" s="6">
        <v>3212.306295335293</v>
      </c>
      <c r="O8530" s="6">
        <v>111779336.77162941</v>
      </c>
    </row>
    <row r="8531">
      <c r="A8531">
        <v>8527</v>
      </c>
      <c r="B8531" s="6">
        <v>-152216313.51733363</v>
      </c>
      <c r="C8531" s="6">
        <v>42390876.2521096</v>
      </c>
      <c r="D8531" s="6">
        <v>60831416.40750384</v>
      </c>
      <c r="E8531" s="6">
        <v>35299553.97976185</v>
      </c>
      <c r="F8531" s="6">
        <v>48834824.51447054</v>
      </c>
      <c r="G8531" s="6">
        <v>67077283.81839701</v>
      </c>
      <c r="H8531" s="6">
        <f>NPV(Supuestos!$B$22,C8531:G8531)+B8531</f>
        <v>19354634.508085214</v>
      </c>
      <c r="I8531" s="2">
        <f>IFERROR(IRR(B8531:G8531),"")</f>
        <v>0.1893574668347139</v>
      </c>
      <c r="J8531" s="2">
        <f>IFERROR(MIRR(B8531:G8531,Supuestos!$B$22,Supuestos!$B$22),"")</f>
        <v>0.1676195597498873</v>
      </c>
      <c r="K8531" s="6">
        <v>8060.918120938582</v>
      </c>
      <c r="L8531" s="6">
        <v>36683.66445570001</v>
      </c>
      <c r="M8531" s="6">
        <v>128559992.273063</v>
      </c>
      <c r="N8531" s="6">
        <v>3551.2214556336403</v>
      </c>
      <c r="O8531" s="6">
        <v>112008404.52607249</v>
      </c>
    </row>
    <row r="8532">
      <c r="A8532">
        <v>8528</v>
      </c>
      <c r="B8532" s="6">
        <v>-155601650.21416247</v>
      </c>
      <c r="C8532" s="6">
        <v>101605164.16483432</v>
      </c>
      <c r="D8532" s="6">
        <v>93319533.88847443</v>
      </c>
      <c r="E8532" s="6">
        <v>99266076.55333224</v>
      </c>
      <c r="F8532" s="6">
        <v>106068707.32937525</v>
      </c>
      <c r="G8532" s="6">
        <v>137885387.59963584</v>
      </c>
      <c r="H8532" s="6">
        <f>NPV(Supuestos!$B$22,C8532:G8532)+B8532</f>
        <v>206748351.3185593</v>
      </c>
      <c r="I8532" s="2">
        <f>IFERROR(IRR(B8532:G8532),"")</f>
        <v>0.5903367332454068</v>
      </c>
      <c r="J8532" s="2">
        <f>IFERROR(MIRR(B8532:G8532,Supuestos!$B$22,Supuestos!$B$22),"")</f>
        <v>0.3499810278780837</v>
      </c>
      <c r="K8532" s="6">
        <v>8770.322776052715</v>
      </c>
      <c r="L8532" s="6">
        <v>45556.381055486694</v>
      </c>
      <c r="M8532" s="6">
        <v>123638116.90492475</v>
      </c>
      <c r="N8532" s="6">
        <v>3510.56136386469</v>
      </c>
      <c r="O8532" s="6">
        <v>109538886.97930807</v>
      </c>
    </row>
    <row r="8533">
      <c r="A8533">
        <v>8529</v>
      </c>
      <c r="B8533" s="6">
        <v>-174987633.72477823</v>
      </c>
      <c r="C8533" s="6">
        <v>50509052.29827583</v>
      </c>
      <c r="D8533" s="6">
        <v>44208450.67651354</v>
      </c>
      <c r="E8533" s="6">
        <v>55629118.71887626</v>
      </c>
      <c r="F8533" s="6">
        <v>65779563.495893426</v>
      </c>
      <c r="G8533" s="6">
        <v>103906811.99528424</v>
      </c>
      <c r="H8533" s="6">
        <f>NPV(Supuestos!$B$22,C8533:G8533)+B8533</f>
        <v>33796314.7518151</v>
      </c>
      <c r="I8533" s="2">
        <f>IFERROR(IRR(B8533:G8533),"")</f>
        <v>0.20790899235610613</v>
      </c>
      <c r="J8533" s="2">
        <f>IFERROR(MIRR(B8533:G8533,Supuestos!$B$22,Supuestos!$B$22),"")</f>
        <v>0.18098070188554827</v>
      </c>
      <c r="K8533" s="6">
        <v>8032.729351304649</v>
      </c>
      <c r="L8533" s="6">
        <v>41122.9612574046</v>
      </c>
      <c r="M8533" s="6">
        <v>148561264.2923848</v>
      </c>
      <c r="N8533" s="6">
        <v>3652.175146279236</v>
      </c>
      <c r="O8533" s="6">
        <v>110197727.38106954</v>
      </c>
    </row>
    <row r="8534">
      <c r="A8534">
        <v>8530</v>
      </c>
      <c r="B8534" s="6">
        <v>-157204237.48850805</v>
      </c>
      <c r="C8534" s="6">
        <v>41155116.519723356</v>
      </c>
      <c r="D8534" s="6">
        <v>50350443.63108141</v>
      </c>
      <c r="E8534" s="6">
        <v>55196474.71082193</v>
      </c>
      <c r="F8534" s="6">
        <v>55145616.82276909</v>
      </c>
      <c r="G8534" s="6">
        <v>105815242.56637295</v>
      </c>
      <c r="H8534" s="6">
        <f>NPV(Supuestos!$B$22,C8534:G8534)+B8534</f>
        <v>42503574.862301365</v>
      </c>
      <c r="I8534" s="2">
        <f>IFERROR(IRR(B8534:G8534),"")</f>
        <v>0.23228736370992514</v>
      </c>
      <c r="J8534" s="2">
        <f>IFERROR(MIRR(B8534:G8534,Supuestos!$B$22,Supuestos!$B$22),"")</f>
        <v>0.1958893891838558</v>
      </c>
      <c r="K8534" s="6">
        <v>8768.72542804222</v>
      </c>
      <c r="L8534" s="6">
        <v>31946.104629445897</v>
      </c>
      <c r="M8534" s="6">
        <v>134794107.88921848</v>
      </c>
      <c r="N8534" s="6">
        <v>3229.4202472393713</v>
      </c>
      <c r="O8534" s="6">
        <v>108835074.79565555</v>
      </c>
    </row>
    <row r="8535">
      <c r="A8535">
        <v>8531</v>
      </c>
      <c r="B8535" s="6">
        <v>-165710598.59167978</v>
      </c>
      <c r="C8535" s="6">
        <v>47006787.61675606</v>
      </c>
      <c r="D8535" s="6">
        <v>44354740.440682426</v>
      </c>
      <c r="E8535" s="6">
        <v>60076509.21516049</v>
      </c>
      <c r="F8535" s="6">
        <v>56681018.6881658</v>
      </c>
      <c r="G8535" s="6">
        <v>78650895.10504958</v>
      </c>
      <c r="H8535" s="6">
        <f>NPV(Supuestos!$B$22,C8535:G8535)+B8535</f>
        <v>24611414.257387236</v>
      </c>
      <c r="I8535" s="2">
        <f>IFERROR(IRR(B8535:G8535),"")</f>
        <v>0.19490123516093322</v>
      </c>
      <c r="J8535" s="2">
        <f>IFERROR(MIRR(B8535:G8535,Supuestos!$B$22,Supuestos!$B$22),"")</f>
        <v>0.17201345777985466</v>
      </c>
      <c r="K8535" s="6">
        <v>8194.337207242272</v>
      </c>
      <c r="L8535" s="6">
        <v>36095.524564797546</v>
      </c>
      <c r="M8535" s="6">
        <v>142048286.59517995</v>
      </c>
      <c r="N8535" s="6">
        <v>3445.4170496513448</v>
      </c>
      <c r="O8535" s="6">
        <v>111415806.71718496</v>
      </c>
    </row>
    <row r="8536">
      <c r="A8536">
        <v>8532</v>
      </c>
      <c r="B8536" s="6">
        <v>-163979012.4569652</v>
      </c>
      <c r="C8536" s="6">
        <v>31187101.6530621</v>
      </c>
      <c r="D8536" s="6">
        <v>36354780.38462269</v>
      </c>
      <c r="E8536" s="6">
        <v>36635582.08153394</v>
      </c>
      <c r="F8536" s="6">
        <v>37967534.76596452</v>
      </c>
      <c r="G8536" s="6">
        <v>63520772.86994526</v>
      </c>
      <c r="H8536" s="6">
        <f>NPV(Supuestos!$B$22,C8536:G8536)+B8536</f>
        <v>-28449580.86873911</v>
      </c>
      <c r="I8536" s="2">
        <f>IFERROR(IRR(B8536:G8536),"")</f>
        <v>0.072217086634468</v>
      </c>
      <c r="J8536" s="2">
        <f>IFERROR(MIRR(B8536:G8536,Supuestos!$B$22,Supuestos!$B$22),"")</f>
        <v>0.09737211784186472</v>
      </c>
      <c r="K8536" s="6">
        <v>7601.038963771802</v>
      </c>
      <c r="L8536" s="6">
        <v>35558.39904531428</v>
      </c>
      <c r="M8536" s="6">
        <v>142356550.32634282</v>
      </c>
      <c r="N8536" s="6">
        <v>3480.936997445921</v>
      </c>
      <c r="O8536" s="6">
        <v>109016553.536817</v>
      </c>
    </row>
    <row r="8537">
      <c r="A8537">
        <v>8533</v>
      </c>
      <c r="B8537" s="6">
        <v>-174273747.4712337</v>
      </c>
      <c r="C8537" s="6">
        <v>69410530.39226821</v>
      </c>
      <c r="D8537" s="6">
        <v>51399507.78449394</v>
      </c>
      <c r="E8537" s="6">
        <v>60018706.49981791</v>
      </c>
      <c r="F8537" s="6">
        <v>66453561.544982895</v>
      </c>
      <c r="G8537" s="6">
        <v>104092509.7582949</v>
      </c>
      <c r="H8537" s="6">
        <f>NPV(Supuestos!$B$22,C8537:G8537)+B8537</f>
        <v>60082083.158430025</v>
      </c>
      <c r="I8537" s="2">
        <f>IFERROR(IRR(B8537:G8537),"")</f>
        <v>0.26621005126643266</v>
      </c>
      <c r="J8537" s="2">
        <f>IFERROR(MIRR(B8537:G8537,Supuestos!$B$22,Supuestos!$B$22),"")</f>
        <v>0.20957724996480964</v>
      </c>
      <c r="K8537" s="6">
        <v>8443.190836297696</v>
      </c>
      <c r="L8537" s="6">
        <v>37479.638924627594</v>
      </c>
      <c r="M8537" s="6">
        <v>148957927.95794073</v>
      </c>
      <c r="N8537" s="6">
        <v>3293.5219030827284</v>
      </c>
      <c r="O8537" s="6">
        <v>117243889.88422091</v>
      </c>
    </row>
    <row r="8538">
      <c r="A8538">
        <v>8534</v>
      </c>
      <c r="B8538" s="6">
        <v>-160857209.04748902</v>
      </c>
      <c r="C8538" s="6">
        <v>82661832.20151153</v>
      </c>
      <c r="D8538" s="6">
        <v>79978543.2740605</v>
      </c>
      <c r="E8538" s="6">
        <v>80317636.28453112</v>
      </c>
      <c r="F8538" s="6">
        <v>69792051.05484942</v>
      </c>
      <c r="G8538" s="6">
        <v>124275222.34489563</v>
      </c>
      <c r="H8538" s="6">
        <f>NPV(Supuestos!$B$22,C8538:G8538)+B8538</f>
        <v>133273332.03019926</v>
      </c>
      <c r="I8538" s="2">
        <f>IFERROR(IRR(B8538:G8538),"")</f>
        <v>0.43369134496469935</v>
      </c>
      <c r="J8538" s="2">
        <f>IFERROR(MIRR(B8538:G8538,Supuestos!$B$22,Supuestos!$B$22),"")</f>
        <v>0.2862481699595629</v>
      </c>
      <c r="K8538" s="6">
        <v>8994.286770033215</v>
      </c>
      <c r="L8538" s="6">
        <v>40291.28760983503</v>
      </c>
      <c r="M8538" s="6">
        <v>131865897.43974961</v>
      </c>
      <c r="N8538" s="6">
        <v>3530.3435404164097</v>
      </c>
      <c r="O8538" s="6">
        <v>112361108.67016993</v>
      </c>
    </row>
    <row r="8539">
      <c r="A8539">
        <v>8535</v>
      </c>
      <c r="B8539" s="6">
        <v>-172849839.1715566</v>
      </c>
      <c r="C8539" s="6">
        <v>33076567.454022568</v>
      </c>
      <c r="D8539" s="6">
        <v>50882717.48469087</v>
      </c>
      <c r="E8539" s="6">
        <v>64734526.75951592</v>
      </c>
      <c r="F8539" s="6">
        <v>43206734.950194955</v>
      </c>
      <c r="G8539" s="6">
        <v>97168459.0361937</v>
      </c>
      <c r="H8539" s="6">
        <f>NPV(Supuestos!$B$22,C8539:G8539)+B8539</f>
        <v>15059362.626238167</v>
      </c>
      <c r="I8539" s="2">
        <f>IFERROR(IRR(B8539:G8539),"")</f>
        <v>0.1708423875215459</v>
      </c>
      <c r="J8539" s="2">
        <f>IFERROR(MIRR(B8539:G8539,Supuestos!$B$22,Supuestos!$B$22),"")</f>
        <v>0.15920611896838532</v>
      </c>
      <c r="K8539" s="6">
        <v>7535.633349747474</v>
      </c>
      <c r="L8539" s="6">
        <v>41793.05076289948</v>
      </c>
      <c r="M8539" s="6">
        <v>147654870.60222903</v>
      </c>
      <c r="N8539" s="6">
        <v>3323.546563864996</v>
      </c>
      <c r="O8539" s="6">
        <v>115451960.85001339</v>
      </c>
    </row>
    <row r="8540">
      <c r="A8540">
        <v>8536</v>
      </c>
      <c r="B8540" s="6">
        <v>-172924998.8088127</v>
      </c>
      <c r="C8540" s="6">
        <v>60990856.456064604</v>
      </c>
      <c r="D8540" s="6">
        <v>72064210.896082</v>
      </c>
      <c r="E8540" s="6">
        <v>58796803.3048754</v>
      </c>
      <c r="F8540" s="6">
        <v>86623401.19878562</v>
      </c>
      <c r="G8540" s="6">
        <v>110596413.12167993</v>
      </c>
      <c r="H8540" s="6">
        <f>NPV(Supuestos!$B$22,C8540:G8540)+B8540</f>
        <v>84441308.96685043</v>
      </c>
      <c r="I8540" s="2">
        <f>IFERROR(IRR(B8540:G8540),"")</f>
        <v>0.3096125584366563</v>
      </c>
      <c r="J8540" s="2">
        <f>IFERROR(MIRR(B8540:G8540,Supuestos!$B$22,Supuestos!$B$22),"")</f>
        <v>0.23436509814743567</v>
      </c>
      <c r="K8540" s="6">
        <v>7832.724452842651</v>
      </c>
      <c r="L8540" s="6">
        <v>44616.079066973645</v>
      </c>
      <c r="M8540" s="6">
        <v>144967762.52898505</v>
      </c>
      <c r="N8540" s="6">
        <v>3448.8266232423484</v>
      </c>
      <c r="O8540" s="6">
        <v>108732900.35169792</v>
      </c>
    </row>
    <row r="8541">
      <c r="A8541">
        <v>8537</v>
      </c>
      <c r="B8541" s="6">
        <v>-182508924.87047696</v>
      </c>
      <c r="C8541" s="6">
        <v>54346230.72409585</v>
      </c>
      <c r="D8541" s="6">
        <v>56878196.95606695</v>
      </c>
      <c r="E8541" s="6">
        <v>54303839.16212485</v>
      </c>
      <c r="F8541" s="6">
        <v>57819081.470841795</v>
      </c>
      <c r="G8541" s="6">
        <v>88137044.48232132</v>
      </c>
      <c r="H8541" s="6">
        <f>NPV(Supuestos!$B$22,C8541:G8541)+B8541</f>
        <v>25591834.502074167</v>
      </c>
      <c r="I8541" s="2">
        <f>IFERROR(IRR(B8541:G8541),"")</f>
        <v>0.19301518747614702</v>
      </c>
      <c r="J8541" s="2">
        <f>IFERROR(MIRR(B8541:G8541,Supuestos!$B$22,Supuestos!$B$22),"")</f>
        <v>0.17031497719278343</v>
      </c>
      <c r="K8541" s="6">
        <v>7923.55174874452</v>
      </c>
      <c r="L8541" s="6">
        <v>37274.43316679036</v>
      </c>
      <c r="M8541" s="6">
        <v>158881252.86230236</v>
      </c>
      <c r="N8541" s="6">
        <v>3297.0135405038795</v>
      </c>
      <c r="O8541" s="6">
        <v>109386843.17729014</v>
      </c>
    </row>
    <row r="8542">
      <c r="A8542">
        <v>8538</v>
      </c>
      <c r="B8542" s="6">
        <v>-158813844.7826548</v>
      </c>
      <c r="C8542" s="6">
        <v>62770610.96395675</v>
      </c>
      <c r="D8542" s="6">
        <v>62166639.3263268</v>
      </c>
      <c r="E8542" s="6">
        <v>69580315.51385975</v>
      </c>
      <c r="F8542" s="6">
        <v>57426831.81821267</v>
      </c>
      <c r="G8542" s="6">
        <v>101569282.41014588</v>
      </c>
      <c r="H8542" s="6">
        <f>NPV(Supuestos!$B$22,C8542:G8542)+B8542</f>
        <v>77801233.09211117</v>
      </c>
      <c r="I8542" s="2">
        <f>IFERROR(IRR(B8542:G8542),"")</f>
        <v>0.31659714678082973</v>
      </c>
      <c r="J8542" s="2">
        <f>IFERROR(MIRR(B8542:G8542,Supuestos!$B$22,Supuestos!$B$22),"")</f>
        <v>0.23462669361375044</v>
      </c>
      <c r="K8542" s="6">
        <v>9277.905789831724</v>
      </c>
      <c r="L8542" s="6">
        <v>32503.63083515681</v>
      </c>
      <c r="M8542" s="6">
        <v>134688594.80537045</v>
      </c>
      <c r="N8542" s="6">
        <v>3306.4938970531025</v>
      </c>
      <c r="O8542" s="6">
        <v>112098685.99366452</v>
      </c>
    </row>
    <row r="8543">
      <c r="A8543">
        <v>8539</v>
      </c>
      <c r="B8543" s="6">
        <v>-157530498.56916216</v>
      </c>
      <c r="C8543" s="6">
        <v>62920724.46174196</v>
      </c>
      <c r="D8543" s="6">
        <v>63045529.25463323</v>
      </c>
      <c r="E8543" s="6">
        <v>69822765.06684673</v>
      </c>
      <c r="F8543" s="6">
        <v>81423940.70628847</v>
      </c>
      <c r="G8543" s="6">
        <v>101851696.81850198</v>
      </c>
      <c r="H8543" s="6">
        <f>NPV(Supuestos!$B$22,C8543:G8543)+B8543</f>
        <v>94411073.69634488</v>
      </c>
      <c r="I8543" s="2">
        <f>IFERROR(IRR(B8543:G8543),"")</f>
        <v>0.3476455159328332</v>
      </c>
      <c r="J8543" s="2">
        <f>IFERROR(MIRR(B8543:G8543,Supuestos!$B$22,Supuestos!$B$22),"")</f>
        <v>0.2522524466647056</v>
      </c>
      <c r="K8543" s="6">
        <v>8284.329192501955</v>
      </c>
      <c r="L8543" s="6">
        <v>41294.239490281456</v>
      </c>
      <c r="M8543" s="6">
        <v>130162892.6738417</v>
      </c>
      <c r="N8543" s="6">
        <v>3561.3542090790966</v>
      </c>
      <c r="O8543" s="6">
        <v>107759792.5649584</v>
      </c>
    </row>
    <row r="8544">
      <c r="A8544">
        <v>8540</v>
      </c>
      <c r="B8544" s="6">
        <v>-171219267.10420075</v>
      </c>
      <c r="C8544" s="6">
        <v>68382143.37615667</v>
      </c>
      <c r="D8544" s="6">
        <v>75832328.33819433</v>
      </c>
      <c r="E8544" s="6">
        <v>71269035.07903914</v>
      </c>
      <c r="F8544" s="6">
        <v>76996038.79305503</v>
      </c>
      <c r="G8544" s="6">
        <v>128840822.69420351</v>
      </c>
      <c r="H8544" s="6">
        <f>NPV(Supuestos!$B$22,C8544:G8544)+B8544</f>
        <v>107723874.12347195</v>
      </c>
      <c r="I8544" s="2">
        <f>IFERROR(IRR(B8544:G8544),"")</f>
        <v>0.35573558713048636</v>
      </c>
      <c r="J8544" s="2">
        <f>IFERROR(MIRR(B8544:G8544,Supuestos!$B$22,Supuestos!$B$22),"")</f>
        <v>0.25689055307113073</v>
      </c>
      <c r="K8544" s="6">
        <v>8432.90456429565</v>
      </c>
      <c r="L8544" s="6">
        <v>41797.58415597584</v>
      </c>
      <c r="M8544" s="6">
        <v>143021264.04776394</v>
      </c>
      <c r="N8544" s="6">
        <v>3393.859823855261</v>
      </c>
      <c r="O8544" s="6">
        <v>111291963.66441293</v>
      </c>
    </row>
    <row r="8545">
      <c r="A8545">
        <v>8541</v>
      </c>
      <c r="B8545" s="6">
        <v>-149657491.16068593</v>
      </c>
      <c r="C8545" s="6">
        <v>85397071.42477645</v>
      </c>
      <c r="D8545" s="6">
        <v>81472435.78253748</v>
      </c>
      <c r="E8545" s="6">
        <v>82748781.05357626</v>
      </c>
      <c r="F8545" s="6">
        <v>73553345.700816</v>
      </c>
      <c r="G8545" s="6">
        <v>121708646.91066733</v>
      </c>
      <c r="H8545" s="6">
        <f>NPV(Supuestos!$B$22,C8545:G8545)+B8545</f>
        <v>150556827.33815724</v>
      </c>
      <c r="I8545" s="2">
        <f>IFERROR(IRR(B8545:G8545),"")</f>
        <v>0.4937165795143018</v>
      </c>
      <c r="J8545" s="2">
        <f>IFERROR(MIRR(B8545:G8545,Supuestos!$B$22,Supuestos!$B$22),"")</f>
        <v>0.31030210763625754</v>
      </c>
      <c r="K8545" s="6">
        <v>8239.344449777653</v>
      </c>
      <c r="L8545" s="6">
        <v>42466.644393311006</v>
      </c>
      <c r="M8545" s="6">
        <v>121665706.29806927</v>
      </c>
      <c r="N8545" s="6">
        <v>3241.6782427889607</v>
      </c>
      <c r="O8545" s="6">
        <v>107763439.17296652</v>
      </c>
    </row>
    <row r="8546">
      <c r="A8546">
        <v>8542</v>
      </c>
      <c r="B8546" s="6">
        <v>-167499105.80512106</v>
      </c>
      <c r="C8546" s="6">
        <v>61796629.10648124</v>
      </c>
      <c r="D8546" s="6">
        <v>59095464.195714995</v>
      </c>
      <c r="E8546" s="6">
        <v>83457327.28968224</v>
      </c>
      <c r="F8546" s="6">
        <v>93457601.98804152</v>
      </c>
      <c r="G8546" s="6">
        <v>137860091.58357322</v>
      </c>
      <c r="H8546" s="6">
        <f>NPV(Supuestos!$B$22,C8546:G8546)+B8546</f>
        <v>115446437.64561033</v>
      </c>
      <c r="I8546" s="2">
        <f>IFERROR(IRR(B8546:G8546),"")</f>
        <v>0.3600504200533408</v>
      </c>
      <c r="J8546" s="2">
        <f>IFERROR(MIRR(B8546:G8546,Supuestos!$B$22,Supuestos!$B$22),"")</f>
        <v>0.26602687336488406</v>
      </c>
      <c r="K8546" s="6">
        <v>8155.508595755602</v>
      </c>
      <c r="L8546" s="6">
        <v>42957.97321297378</v>
      </c>
      <c r="M8546" s="6">
        <v>139471576.22154933</v>
      </c>
      <c r="N8546" s="6">
        <v>3259.747614711523</v>
      </c>
      <c r="O8546" s="6">
        <v>107305266.02427356</v>
      </c>
    </row>
    <row r="8547">
      <c r="A8547">
        <v>8543</v>
      </c>
      <c r="B8547" s="6">
        <v>-187114626.61791572</v>
      </c>
      <c r="C8547" s="6">
        <v>42069586.14934613</v>
      </c>
      <c r="D8547" s="6">
        <v>41803956.43503737</v>
      </c>
      <c r="E8547" s="6">
        <v>56387023.37719506</v>
      </c>
      <c r="F8547" s="6">
        <v>48785234.26108507</v>
      </c>
      <c r="G8547" s="6">
        <v>77075879.28580372</v>
      </c>
      <c r="H8547" s="6">
        <f>NPV(Supuestos!$B$22,C8547:G8547)+B8547</f>
        <v>-11069487.65960402</v>
      </c>
      <c r="I8547" s="2">
        <f>IFERROR(IRR(B8547:G8547),"")</f>
        <v>0.1173445559131491</v>
      </c>
      <c r="J8547" s="2">
        <f>IFERROR(MIRR(B8547:G8547,Supuestos!$B$22,Supuestos!$B$22),"")</f>
        <v>0.12618078059732518</v>
      </c>
      <c r="K8547" s="6">
        <v>7953.722026547064</v>
      </c>
      <c r="L8547" s="6">
        <v>35795.490059604344</v>
      </c>
      <c r="M8547" s="6">
        <v>164338036.398866</v>
      </c>
      <c r="N8547" s="6">
        <v>3383.4865210267403</v>
      </c>
      <c r="O8547" s="6">
        <v>109452726.71317798</v>
      </c>
    </row>
    <row r="8548">
      <c r="A8548">
        <v>8544</v>
      </c>
      <c r="B8548" s="6">
        <v>-185358022.07840654</v>
      </c>
      <c r="C8548" s="6">
        <v>69268295.74300753</v>
      </c>
      <c r="D8548" s="6">
        <v>68010876.26305875</v>
      </c>
      <c r="E8548" s="6">
        <v>67471093.9693169</v>
      </c>
      <c r="F8548" s="6">
        <v>90628900.13755785</v>
      </c>
      <c r="G8548" s="6">
        <v>151261001.37024257</v>
      </c>
      <c r="H8548" s="6">
        <f>NPV(Supuestos!$B$22,C8548:G8548)+B8548</f>
        <v>105496676.90016136</v>
      </c>
      <c r="I8548" s="2">
        <f>IFERROR(IRR(B8548:G8548),"")</f>
        <v>0.3278327319090757</v>
      </c>
      <c r="J8548" s="2">
        <f>IFERROR(MIRR(B8548:G8548,Supuestos!$B$22,Supuestos!$B$22),"")</f>
        <v>0.24749206235675247</v>
      </c>
      <c r="K8548" s="6">
        <v>8471.937152319413</v>
      </c>
      <c r="L8548" s="6">
        <v>43317.787160590946</v>
      </c>
      <c r="M8548" s="6">
        <v>155999176.4462405</v>
      </c>
      <c r="N8548" s="6">
        <v>3425.317564792931</v>
      </c>
      <c r="O8548" s="6">
        <v>114292173.90213563</v>
      </c>
    </row>
    <row r="8549">
      <c r="A8549">
        <v>8545</v>
      </c>
      <c r="B8549" s="6">
        <v>-161970294.39488965</v>
      </c>
      <c r="C8549" s="6">
        <v>57143643.43785338</v>
      </c>
      <c r="D8549" s="6">
        <v>56712296.42716335</v>
      </c>
      <c r="E8549" s="6">
        <v>52368369.90011641</v>
      </c>
      <c r="F8549" s="6">
        <v>63724149.36188687</v>
      </c>
      <c r="G8549" s="6">
        <v>93808770.5656947</v>
      </c>
      <c r="H8549" s="6">
        <f>NPV(Supuestos!$B$22,C8549:G8549)+B8549</f>
        <v>53592285.12227169</v>
      </c>
      <c r="I8549" s="2">
        <f>IFERROR(IRR(B8549:G8549),"")</f>
        <v>0.2602962112047252</v>
      </c>
      <c r="J8549" s="2">
        <f>IFERROR(MIRR(B8549:G8549,Supuestos!$B$22,Supuestos!$B$22),"")</f>
        <v>0.207069986435382</v>
      </c>
      <c r="K8549" s="6">
        <v>7508.91039673964</v>
      </c>
      <c r="L8549" s="6">
        <v>43911.00984016446</v>
      </c>
      <c r="M8549" s="6">
        <v>135592387.32927784</v>
      </c>
      <c r="N8549" s="6">
        <v>3369.0099171052375</v>
      </c>
      <c r="O8549" s="6">
        <v>113176855.65770864</v>
      </c>
    </row>
    <row r="8550">
      <c r="A8550">
        <v>8546</v>
      </c>
      <c r="B8550" s="6">
        <v>-194852995.94844314</v>
      </c>
      <c r="C8550" s="6">
        <v>84400183.65702088</v>
      </c>
      <c r="D8550" s="6">
        <v>82532399.06240466</v>
      </c>
      <c r="E8550" s="6">
        <v>93186525.08170402</v>
      </c>
      <c r="F8550" s="6">
        <v>83293413.36937748</v>
      </c>
      <c r="G8550" s="6">
        <v>150703690.7564248</v>
      </c>
      <c r="H8550" s="6">
        <f>NPV(Supuestos!$B$22,C8550:G8550)+B8550</f>
        <v>133173665.99588272</v>
      </c>
      <c r="I8550" s="2">
        <f>IFERROR(IRR(B8550:G8550),"")</f>
        <v>0.37498323788133386</v>
      </c>
      <c r="J8550" s="2">
        <f>IFERROR(MIRR(B8550:G8550,Supuestos!$B$22,Supuestos!$B$22),"")</f>
        <v>0.2651594469284695</v>
      </c>
      <c r="K8550" s="6">
        <v>8992.056516915995</v>
      </c>
      <c r="L8550" s="6">
        <v>41352.91619245878</v>
      </c>
      <c r="M8550" s="6">
        <v>165105175.18509275</v>
      </c>
      <c r="N8550" s="6">
        <v>3534.5018359832466</v>
      </c>
      <c r="O8550" s="6">
        <v>106788502.93962117</v>
      </c>
    </row>
    <row r="8551">
      <c r="A8551">
        <v>8547</v>
      </c>
      <c r="B8551" s="6">
        <v>-174345415.1565671</v>
      </c>
      <c r="C8551" s="6">
        <v>93613762.58561449</v>
      </c>
      <c r="D8551" s="6">
        <v>95791069.9101966</v>
      </c>
      <c r="E8551" s="6">
        <v>100872748.75008261</v>
      </c>
      <c r="F8551" s="6">
        <v>109994115.05851352</v>
      </c>
      <c r="G8551" s="6">
        <v>157283415.6218804</v>
      </c>
      <c r="H8551" s="6">
        <f>NPV(Supuestos!$B$22,C8551:G8551)+B8551</f>
        <v>196379694.0759009</v>
      </c>
      <c r="I8551" s="2">
        <f>IFERROR(IRR(B8551:G8551),"")</f>
        <v>0.5105534588076013</v>
      </c>
      <c r="J8551" s="2">
        <f>IFERROR(MIRR(B8551:G8551,Supuestos!$B$22,Supuestos!$B$22),"")</f>
        <v>0.32566303189372436</v>
      </c>
      <c r="K8551" s="6">
        <v>9167.266178884005</v>
      </c>
      <c r="L8551" s="6">
        <v>41481.09839769834</v>
      </c>
      <c r="M8551" s="6">
        <v>143923953.52423275</v>
      </c>
      <c r="N8551" s="6">
        <v>3313.5804842847087</v>
      </c>
      <c r="O8551" s="6">
        <v>111440374.62835334</v>
      </c>
    </row>
    <row r="8552">
      <c r="A8552">
        <v>8548</v>
      </c>
      <c r="B8552" s="6">
        <v>-171472995.55955875</v>
      </c>
      <c r="C8552" s="6">
        <v>40634662.348758474</v>
      </c>
      <c r="D8552" s="6">
        <v>62358470.474502936</v>
      </c>
      <c r="E8552" s="6">
        <v>62218514.59354868</v>
      </c>
      <c r="F8552" s="6">
        <v>59790873.763756685</v>
      </c>
      <c r="G8552" s="6">
        <v>107278041.2792825</v>
      </c>
      <c r="H8552" s="6">
        <f>NPV(Supuestos!$B$22,C8552:G8552)+B8552</f>
        <v>45267838.5201047</v>
      </c>
      <c r="I8552" s="2">
        <f>IFERROR(IRR(B8552:G8552),"")</f>
        <v>0.23107171178691413</v>
      </c>
      <c r="J8552" s="2">
        <f>IFERROR(MIRR(B8552:G8552,Supuestos!$B$22,Supuestos!$B$22),"")</f>
        <v>0.19468621460265667</v>
      </c>
      <c r="K8552" s="6">
        <v>7250.522422160218</v>
      </c>
      <c r="L8552" s="6">
        <v>43530.00961582243</v>
      </c>
      <c r="M8552" s="6">
        <v>146223770.69904912</v>
      </c>
      <c r="N8552" s="6">
        <v>3284.3691674682</v>
      </c>
      <c r="O8552" s="6">
        <v>104124896.97805542</v>
      </c>
    </row>
    <row r="8553">
      <c r="A8553">
        <v>8549</v>
      </c>
      <c r="B8553" s="6">
        <v>-164535196.49584073</v>
      </c>
      <c r="C8553" s="6">
        <v>61019510.19458038</v>
      </c>
      <c r="D8553" s="6">
        <v>43699123.56185867</v>
      </c>
      <c r="E8553" s="6">
        <v>52676936.01288072</v>
      </c>
      <c r="F8553" s="6">
        <v>29200829.625651125</v>
      </c>
      <c r="G8553" s="6">
        <v>71939293.86030291</v>
      </c>
      <c r="H8553" s="6">
        <f>NPV(Supuestos!$B$22,C8553:G8553)+B8553</f>
        <v>12823427.884117283</v>
      </c>
      <c r="I8553" s="2">
        <f>IFERROR(IRR(B8553:G8553),"")</f>
        <v>0.17220120323260069</v>
      </c>
      <c r="J8553" s="2">
        <f>IFERROR(MIRR(B8553:G8553,Supuestos!$B$22,Supuestos!$B$22),"")</f>
        <v>0.1572403043209989</v>
      </c>
      <c r="K8553" s="6">
        <v>7597.356024252234</v>
      </c>
      <c r="L8553" s="6">
        <v>37237.308376658235</v>
      </c>
      <c r="M8553" s="6">
        <v>141902789.3660533</v>
      </c>
      <c r="N8553" s="6">
        <v>3462.077579150597</v>
      </c>
      <c r="O8553" s="6">
        <v>103929360.83247375</v>
      </c>
    </row>
    <row r="8554">
      <c r="A8554">
        <v>8550</v>
      </c>
      <c r="B8554" s="6">
        <v>-163162779.2710277</v>
      </c>
      <c r="C8554" s="6">
        <v>60282293.89736891</v>
      </c>
      <c r="D8554" s="6">
        <v>51900577.17393864</v>
      </c>
      <c r="E8554" s="6">
        <v>48290430.73753208</v>
      </c>
      <c r="F8554" s="6">
        <v>52140189.94219422</v>
      </c>
      <c r="G8554" s="6">
        <v>103314988.05942345</v>
      </c>
      <c r="H8554" s="6">
        <f>NPV(Supuestos!$B$22,C8554:G8554)+B8554</f>
        <v>46776645.479157664</v>
      </c>
      <c r="I8554" s="2">
        <f>IFERROR(IRR(B8554:G8554),"")</f>
        <v>0.24501532296233391</v>
      </c>
      <c r="J8554" s="2">
        <f>IFERROR(MIRR(B8554:G8554,Supuestos!$B$22,Supuestos!$B$22),"")</f>
        <v>0.19894547527960804</v>
      </c>
      <c r="K8554" s="6">
        <v>7755.064530009408</v>
      </c>
      <c r="L8554" s="6">
        <v>37238.31097589685</v>
      </c>
      <c r="M8554" s="6">
        <v>140059938.9024967</v>
      </c>
      <c r="N8554" s="6">
        <v>3254.1197331622243</v>
      </c>
      <c r="O8554" s="6">
        <v>103927402.95358817</v>
      </c>
    </row>
    <row r="8555">
      <c r="A8555">
        <v>8551</v>
      </c>
      <c r="B8555" s="6">
        <v>-166347614.61405203</v>
      </c>
      <c r="C8555" s="6">
        <v>79144419.39201899</v>
      </c>
      <c r="D8555" s="6">
        <v>73679082.97542012</v>
      </c>
      <c r="E8555" s="6">
        <v>94848371.24234161</v>
      </c>
      <c r="F8555" s="6">
        <v>73033412.50650272</v>
      </c>
      <c r="G8555" s="6">
        <v>126370206.17853384</v>
      </c>
      <c r="H8555" s="6">
        <f>NPV(Supuestos!$B$22,C8555:G8555)+B8555</f>
        <v>132665293.83294345</v>
      </c>
      <c r="I8555" s="2">
        <f>IFERROR(IRR(B8555:G8555),"")</f>
        <v>0.4162204529915726</v>
      </c>
      <c r="J8555" s="2">
        <f>IFERROR(MIRR(B8555:G8555,Supuestos!$B$22,Supuestos!$B$22),"")</f>
        <v>0.28185683455784516</v>
      </c>
      <c r="K8555" s="6">
        <v>8427.19766075197</v>
      </c>
      <c r="L8555" s="6">
        <v>42918.63735108599</v>
      </c>
      <c r="M8555" s="6">
        <v>137412907.39103332</v>
      </c>
      <c r="N8555" s="6">
        <v>3246.0469267641506</v>
      </c>
      <c r="O8555" s="6">
        <v>115788931.28365423</v>
      </c>
    </row>
    <row r="8556">
      <c r="A8556">
        <v>8552</v>
      </c>
      <c r="B8556" s="6">
        <v>-173441732.734943</v>
      </c>
      <c r="C8556" s="6">
        <v>70610195.1476331</v>
      </c>
      <c r="D8556" s="6">
        <v>67898254.45071071</v>
      </c>
      <c r="E8556" s="6">
        <v>73361267.32354258</v>
      </c>
      <c r="F8556" s="6">
        <v>75320978.89157741</v>
      </c>
      <c r="G8556" s="6">
        <v>111515495.01775111</v>
      </c>
      <c r="H8556" s="6">
        <f>NPV(Supuestos!$B$22,C8556:G8556)+B8556</f>
        <v>92773022.59064052</v>
      </c>
      <c r="I8556" s="2">
        <f>IFERROR(IRR(B8556:G8556),"")</f>
        <v>0.330246179200351</v>
      </c>
      <c r="J8556" s="2">
        <f>IFERROR(MIRR(B8556:G8556,Supuestos!$B$22,Supuestos!$B$22),"")</f>
        <v>0.24199702411487234</v>
      </c>
      <c r="K8556" s="6">
        <v>8262.32217708472</v>
      </c>
      <c r="L8556" s="6">
        <v>42236.04065420084</v>
      </c>
      <c r="M8556" s="6">
        <v>145524310.70538658</v>
      </c>
      <c r="N8556" s="6">
        <v>3532.426177865515</v>
      </c>
      <c r="O8556" s="6">
        <v>106347358.87996334</v>
      </c>
    </row>
    <row r="8557">
      <c r="A8557">
        <v>8553</v>
      </c>
      <c r="B8557" s="6">
        <v>-151750879.1296567</v>
      </c>
      <c r="C8557" s="6">
        <v>84832531.55888307</v>
      </c>
      <c r="D8557" s="6">
        <v>73212233.62812693</v>
      </c>
      <c r="E8557" s="6">
        <v>92129807.10846627</v>
      </c>
      <c r="F8557" s="6">
        <v>88682758.12719081</v>
      </c>
      <c r="G8557" s="6">
        <v>147129826.9792204</v>
      </c>
      <c r="H8557" s="6">
        <f>NPV(Supuestos!$B$22,C8557:G8557)+B8557</f>
        <v>170104988.0483992</v>
      </c>
      <c r="I8557" s="2">
        <f>IFERROR(IRR(B8557:G8557),"")</f>
        <v>0.5062632041824972</v>
      </c>
      <c r="J8557" s="2">
        <f>IFERROR(MIRR(B8557:G8557,Supuestos!$B$22,Supuestos!$B$22),"")</f>
        <v>0.32498479425911464</v>
      </c>
      <c r="K8557" s="6">
        <v>8806.877500215895</v>
      </c>
      <c r="L8557" s="6">
        <v>41833.34001811523</v>
      </c>
      <c r="M8557" s="6">
        <v>122277191.0525031</v>
      </c>
      <c r="N8557" s="6">
        <v>3359.997452547153</v>
      </c>
      <c r="O8557" s="6">
        <v>109564430.98494337</v>
      </c>
    </row>
    <row r="8558">
      <c r="A8558">
        <v>8554</v>
      </c>
      <c r="B8558" s="6">
        <v>-169159442.1668111</v>
      </c>
      <c r="C8558" s="6">
        <v>53669421.61065125</v>
      </c>
      <c r="D8558" s="6">
        <v>58168444.314611346</v>
      </c>
      <c r="E8558" s="6">
        <v>58743288.34771906</v>
      </c>
      <c r="F8558" s="6">
        <v>60337394.525207415</v>
      </c>
      <c r="G8558" s="6">
        <v>111580562.4290465</v>
      </c>
      <c r="H8558" s="6">
        <f>NPV(Supuestos!$B$22,C8558:G8558)+B8558</f>
        <v>56003802.290580645</v>
      </c>
      <c r="I8558" s="2">
        <f>IFERROR(IRR(B8558:G8558),"")</f>
        <v>0.25609033908009915</v>
      </c>
      <c r="J8558" s="2">
        <f>IFERROR(MIRR(B8558:G8558,Supuestos!$B$22,Supuestos!$B$22),"")</f>
        <v>0.20710514793767087</v>
      </c>
      <c r="K8558" s="6">
        <v>8597.653255790796</v>
      </c>
      <c r="L8558" s="6">
        <v>36640.8664871387</v>
      </c>
      <c r="M8558" s="6">
        <v>143957404.9629596</v>
      </c>
      <c r="N8558" s="6">
        <v>3400.884541403502</v>
      </c>
      <c r="O8558" s="6">
        <v>113361325.27005957</v>
      </c>
    </row>
    <row r="8559">
      <c r="A8559">
        <v>8555</v>
      </c>
      <c r="B8559" s="6">
        <v>-159342549.6853797</v>
      </c>
      <c r="C8559" s="6">
        <v>67938453.84851888</v>
      </c>
      <c r="D8559" s="6">
        <v>69671473.2990994</v>
      </c>
      <c r="E8559" s="6">
        <v>81858726.73203811</v>
      </c>
      <c r="F8559" s="6">
        <v>64236882.63442235</v>
      </c>
      <c r="G8559" s="6">
        <v>133454974.29348823</v>
      </c>
      <c r="H8559" s="6">
        <f>NPV(Supuestos!$B$22,C8559:G8559)+B8559</f>
        <v>116460553.56906164</v>
      </c>
      <c r="I8559" s="2">
        <f>IFERROR(IRR(B8559:G8559),"")</f>
        <v>0.3866320172985201</v>
      </c>
      <c r="J8559" s="2">
        <f>IFERROR(MIRR(B8559:G8559,Supuestos!$B$22,Supuestos!$B$22),"")</f>
        <v>0.2722086045486909</v>
      </c>
      <c r="K8559" s="6">
        <v>8424.996469190273</v>
      </c>
      <c r="L8559" s="6">
        <v>41501.35468088413</v>
      </c>
      <c r="M8559" s="6">
        <v>131370648.35313475</v>
      </c>
      <c r="N8559" s="6">
        <v>3538.792131654918</v>
      </c>
      <c r="O8559" s="6">
        <v>109009480.66163766</v>
      </c>
    </row>
    <row r="8560">
      <c r="A8560">
        <v>8556</v>
      </c>
      <c r="B8560" s="6">
        <v>-185231166.08859864</v>
      </c>
      <c r="C8560" s="6">
        <v>55127274.441768244</v>
      </c>
      <c r="D8560" s="6">
        <v>59154397.29812043</v>
      </c>
      <c r="E8560" s="6">
        <v>63931310.34966814</v>
      </c>
      <c r="F8560" s="6">
        <v>44466151.270633325</v>
      </c>
      <c r="G8560" s="6">
        <v>99181551.8841885</v>
      </c>
      <c r="H8560" s="6">
        <f>NPV(Supuestos!$B$22,C8560:G8560)+B8560</f>
        <v>29634614.86941227</v>
      </c>
      <c r="I8560" s="2">
        <f>IFERROR(IRR(B8560:G8560),"")</f>
        <v>0.20020094230547025</v>
      </c>
      <c r="J8560" s="2">
        <f>IFERROR(MIRR(B8560:G8560,Supuestos!$B$22,Supuestos!$B$22),"")</f>
        <v>0.17434442512388015</v>
      </c>
      <c r="K8560" s="6">
        <v>8060.667306420763</v>
      </c>
      <c r="L8560" s="6">
        <v>39842.10122852861</v>
      </c>
      <c r="M8560" s="6">
        <v>159538852.26524606</v>
      </c>
      <c r="N8560" s="6">
        <v>3431.529785692692</v>
      </c>
      <c r="O8560" s="6">
        <v>119178623.33623941</v>
      </c>
    </row>
    <row r="8561">
      <c r="A8561">
        <v>8557</v>
      </c>
      <c r="B8561" s="6">
        <v>-159779258.5770855</v>
      </c>
      <c r="C8561" s="6">
        <v>73518102.15138948</v>
      </c>
      <c r="D8561" s="6">
        <v>85108312.19663069</v>
      </c>
      <c r="E8561" s="6">
        <v>72467161.0997726</v>
      </c>
      <c r="F8561" s="6">
        <v>74476752.33218366</v>
      </c>
      <c r="G8561" s="6">
        <v>115314145.62698442</v>
      </c>
      <c r="H8561" s="6">
        <f>NPV(Supuestos!$B$22,C8561:G8561)+B8561</f>
        <v>123098426.9287466</v>
      </c>
      <c r="I8561" s="2">
        <f>IFERROR(IRR(B8561:G8561),"")</f>
        <v>0.41199324713520624</v>
      </c>
      <c r="J8561" s="2">
        <f>IFERROR(MIRR(B8561:G8561,Supuestos!$B$22,Supuestos!$B$22),"")</f>
        <v>0.277969558660097</v>
      </c>
      <c r="K8561" s="6">
        <v>8494.159415467442</v>
      </c>
      <c r="L8561" s="6">
        <v>40178.113881166326</v>
      </c>
      <c r="M8561" s="6">
        <v>132476914.23153093</v>
      </c>
      <c r="N8561" s="6">
        <v>3453.0402071463564</v>
      </c>
      <c r="O8561" s="6">
        <v>107755944.26319975</v>
      </c>
    </row>
    <row r="8562">
      <c r="A8562">
        <v>8558</v>
      </c>
      <c r="B8562" s="6">
        <v>-170085686.12051383</v>
      </c>
      <c r="C8562" s="6">
        <v>68116003.96124019</v>
      </c>
      <c r="D8562" s="6">
        <v>61917184.17341552</v>
      </c>
      <c r="E8562" s="6">
        <v>64671830.78866929</v>
      </c>
      <c r="F8562" s="6">
        <v>72978460.92410961</v>
      </c>
      <c r="G8562" s="6">
        <v>101132050.38862544</v>
      </c>
      <c r="H8562" s="6">
        <f>NPV(Supuestos!$B$22,C8562:G8562)+B8562</f>
        <v>76694026.22629367</v>
      </c>
      <c r="I8562" s="2">
        <f>IFERROR(IRR(B8562:G8562),"")</f>
        <v>0.3033951433406118</v>
      </c>
      <c r="J8562" s="2">
        <f>IFERROR(MIRR(B8562:G8562,Supuestos!$B$22,Supuestos!$B$22),"")</f>
        <v>0.22809846576875836</v>
      </c>
      <c r="K8562" s="6">
        <v>7744.56268606281</v>
      </c>
      <c r="L8562" s="6">
        <v>43056.60991973974</v>
      </c>
      <c r="M8562" s="6">
        <v>143409316.95469156</v>
      </c>
      <c r="N8562" s="6">
        <v>3351.0353818535805</v>
      </c>
      <c r="O8562" s="6">
        <v>105767967.48768927</v>
      </c>
    </row>
    <row r="8563">
      <c r="A8563">
        <v>8559</v>
      </c>
      <c r="B8563" s="6">
        <v>-154544005.9724328</v>
      </c>
      <c r="C8563" s="6">
        <v>47218582.438767515</v>
      </c>
      <c r="D8563" s="6">
        <v>41225533.692403585</v>
      </c>
      <c r="E8563" s="6">
        <v>57872955.34692365</v>
      </c>
      <c r="F8563" s="6">
        <v>73324233.61587058</v>
      </c>
      <c r="G8563" s="6">
        <v>94466784.44940242</v>
      </c>
      <c r="H8563" s="6">
        <f>NPV(Supuestos!$B$22,C8563:G8563)+B8563</f>
        <v>50137029.36524218</v>
      </c>
      <c r="I8563" s="2">
        <f>IFERROR(IRR(B8563:G8563),"")</f>
        <v>0.25064631367168677</v>
      </c>
      <c r="J8563" s="2">
        <f>IFERROR(MIRR(B8563:G8563,Supuestos!$B$22,Supuestos!$B$22),"")</f>
        <v>0.2058962350800102</v>
      </c>
      <c r="K8563" s="6">
        <v>8302.276564952926</v>
      </c>
      <c r="L8563" s="6">
        <v>37655.66772532803</v>
      </c>
      <c r="M8563" s="6">
        <v>129533784.55694118</v>
      </c>
      <c r="N8563" s="6">
        <v>3468.1306089895465</v>
      </c>
      <c r="O8563" s="6">
        <v>112902034.05726211</v>
      </c>
    </row>
    <row r="8564">
      <c r="A8564">
        <v>8560</v>
      </c>
      <c r="B8564" s="6">
        <v>-158885420.10065246</v>
      </c>
      <c r="C8564" s="6">
        <v>76780286.3880102</v>
      </c>
      <c r="D8564" s="6">
        <v>66878587.487277225</v>
      </c>
      <c r="E8564" s="6">
        <v>79721292.49610019</v>
      </c>
      <c r="F8564" s="6">
        <v>97364214.09292647</v>
      </c>
      <c r="G8564" s="6">
        <v>132243991.30130501</v>
      </c>
      <c r="H8564" s="6">
        <f>NPV(Supuestos!$B$22,C8564:G8564)+B8564</f>
        <v>140067027.41882002</v>
      </c>
      <c r="I8564" s="2">
        <f>IFERROR(IRR(B8564:G8564),"")</f>
        <v>0.43061557848128873</v>
      </c>
      <c r="J8564" s="2">
        <f>IFERROR(MIRR(B8564:G8564,Supuestos!$B$22,Supuestos!$B$22),"")</f>
        <v>0.29362519280247446</v>
      </c>
      <c r="K8564" s="6">
        <v>9354.003740493365</v>
      </c>
      <c r="L8564" s="6">
        <v>36610.76684446357</v>
      </c>
      <c r="M8564" s="6">
        <v>131488840.10021704</v>
      </c>
      <c r="N8564" s="6">
        <v>3408.6000908476612</v>
      </c>
      <c r="O8564" s="6">
        <v>109302440.30536456</v>
      </c>
    </row>
    <row r="8565">
      <c r="A8565">
        <v>8561</v>
      </c>
      <c r="B8565" s="6">
        <v>-158151704.41572434</v>
      </c>
      <c r="C8565" s="6">
        <v>34652869.730808005</v>
      </c>
      <c r="D8565" s="6">
        <v>53605974.01832779</v>
      </c>
      <c r="E8565" s="6">
        <v>29542837.275584992</v>
      </c>
      <c r="F8565" s="6">
        <v>32969399.420543637</v>
      </c>
      <c r="G8565" s="6">
        <v>76947614.66675463</v>
      </c>
      <c r="H8565" s="6">
        <f>NPV(Supuestos!$B$22,C8565:G8565)+B8565</f>
        <v>-7081109.249165885</v>
      </c>
      <c r="I8565" s="2">
        <f>IFERROR(IRR(B8565:G8565),"")</f>
        <v>0.12272617791172118</v>
      </c>
      <c r="J8565" s="2">
        <f>IFERROR(MIRR(B8565:G8565,Supuestos!$B$22,Supuestos!$B$22),"")</f>
        <v>0.1296035902283843</v>
      </c>
      <c r="K8565" s="6">
        <v>7458.354108545429</v>
      </c>
      <c r="L8565" s="6">
        <v>38699.79281946734</v>
      </c>
      <c r="M8565" s="6">
        <v>135060763.71372986</v>
      </c>
      <c r="N8565" s="6">
        <v>3419.8030481735864</v>
      </c>
      <c r="O8565" s="6">
        <v>111741138.59263529</v>
      </c>
    </row>
    <row r="8566">
      <c r="A8566">
        <v>8562</v>
      </c>
      <c r="B8566" s="6">
        <v>-172114428.60182172</v>
      </c>
      <c r="C8566" s="6">
        <v>69131357.9776002</v>
      </c>
      <c r="D8566" s="6">
        <v>85567598.58552748</v>
      </c>
      <c r="E8566" s="6">
        <v>62113474.58463591</v>
      </c>
      <c r="F8566" s="6">
        <v>77660511.5621838</v>
      </c>
      <c r="G8566" s="6">
        <v>126902614.11263101</v>
      </c>
      <c r="H8566" s="6">
        <f>NPV(Supuestos!$B$22,C8566:G8566)+B8566</f>
        <v>108183926.62339881</v>
      </c>
      <c r="I8566" s="2">
        <f>IFERROR(IRR(B8566:G8566),"")</f>
        <v>0.35893012833089233</v>
      </c>
      <c r="J8566" s="2">
        <f>IFERROR(MIRR(B8566:G8566,Supuestos!$B$22,Supuestos!$B$22),"")</f>
        <v>0.2567980706377151</v>
      </c>
      <c r="K8566" s="6">
        <v>8324.372997074186</v>
      </c>
      <c r="L8566" s="6">
        <v>40764.8303561651</v>
      </c>
      <c r="M8566" s="6">
        <v>144967096.35804805</v>
      </c>
      <c r="N8566" s="6">
        <v>3291.660266338537</v>
      </c>
      <c r="O8566" s="6">
        <v>106404677.07347496</v>
      </c>
    </row>
    <row r="8567">
      <c r="A8567">
        <v>8563</v>
      </c>
      <c r="B8567" s="6">
        <v>-162674123.58854052</v>
      </c>
      <c r="C8567" s="6">
        <v>58401216.43637626</v>
      </c>
      <c r="D8567" s="6">
        <v>64163445.136780515</v>
      </c>
      <c r="E8567" s="6">
        <v>70959816.3761152</v>
      </c>
      <c r="F8567" s="6">
        <v>62467848.828152575</v>
      </c>
      <c r="G8567" s="6">
        <v>109123742.40822294</v>
      </c>
      <c r="H8567" s="6">
        <f>NPV(Supuestos!$B$22,C8567:G8567)+B8567</f>
        <v>79483989.63808706</v>
      </c>
      <c r="I8567" s="2">
        <f>IFERROR(IRR(B8567:G8567),"")</f>
        <v>0.3110654264073744</v>
      </c>
      <c r="J8567" s="2">
        <f>IFERROR(MIRR(B8567:G8567,Supuestos!$B$22,Supuestos!$B$22),"")</f>
        <v>0.2344143480283607</v>
      </c>
      <c r="K8567" s="6">
        <v>8302.137797674504</v>
      </c>
      <c r="L8567" s="6">
        <v>39107.58727166767</v>
      </c>
      <c r="M8567" s="6">
        <v>136699997.3114232</v>
      </c>
      <c r="N8567" s="6">
        <v>3331.3353654307625</v>
      </c>
      <c r="O8567" s="6">
        <v>113621809.62372863</v>
      </c>
    </row>
    <row r="8568">
      <c r="A8568">
        <v>8564</v>
      </c>
      <c r="B8568" s="6">
        <v>-169349357.69759175</v>
      </c>
      <c r="C8568" s="6">
        <v>83861979.0917005</v>
      </c>
      <c r="D8568" s="6">
        <v>81372066.64026172</v>
      </c>
      <c r="E8568" s="6">
        <v>89759473.21352586</v>
      </c>
      <c r="F8568" s="6">
        <v>67414902.45172885</v>
      </c>
      <c r="G8568" s="6">
        <v>135609162.10578376</v>
      </c>
      <c r="H8568" s="6">
        <f>NPV(Supuestos!$B$22,C8568:G8568)+B8568</f>
        <v>137758216.12950036</v>
      </c>
      <c r="I8568" s="2">
        <f>IFERROR(IRR(B8568:G8568),"")</f>
        <v>0.4250732528386145</v>
      </c>
      <c r="J8568" s="2">
        <f>IFERROR(MIRR(B8568:G8568,Supuestos!$B$22,Supuestos!$B$22),"")</f>
        <v>0.284121880173561</v>
      </c>
      <c r="K8568" s="6">
        <v>8853.307347452297</v>
      </c>
      <c r="L8568" s="6">
        <v>39180.465068992766</v>
      </c>
      <c r="M8568" s="6">
        <v>141599221.7558388</v>
      </c>
      <c r="N8568" s="6">
        <v>3382.399671152234</v>
      </c>
      <c r="O8568" s="6">
        <v>108628734.22916259</v>
      </c>
    </row>
    <row r="8569">
      <c r="A8569">
        <v>8565</v>
      </c>
      <c r="B8569" s="6">
        <v>-169668532.51648998</v>
      </c>
      <c r="C8569" s="6">
        <v>52353186.0556517</v>
      </c>
      <c r="D8569" s="6">
        <v>56429861.14743256</v>
      </c>
      <c r="E8569" s="6">
        <v>58418151.26902798</v>
      </c>
      <c r="F8569" s="6">
        <v>60261862.69830218</v>
      </c>
      <c r="G8569" s="6">
        <v>88203526.63906108</v>
      </c>
      <c r="H8569" s="6">
        <f>NPV(Supuestos!$B$22,C8569:G8569)+B8569</f>
        <v>40596857.02916951</v>
      </c>
      <c r="I8569" s="2">
        <f>IFERROR(IRR(B8569:G8569),"")</f>
        <v>0.22804605938844527</v>
      </c>
      <c r="J8569" s="2">
        <f>IFERROR(MIRR(B8569:G8569,Supuestos!$B$22,Supuestos!$B$22),"")</f>
        <v>0.189975853723918</v>
      </c>
      <c r="K8569" s="6">
        <v>8491.741937639974</v>
      </c>
      <c r="L8569" s="6">
        <v>35661.12195947914</v>
      </c>
      <c r="M8569" s="6">
        <v>145442528.92556176</v>
      </c>
      <c r="N8569" s="6">
        <v>3459.3375111930072</v>
      </c>
      <c r="O8569" s="6">
        <v>110514838.32000701</v>
      </c>
    </row>
    <row r="8570">
      <c r="A8570">
        <v>8566</v>
      </c>
      <c r="B8570" s="6">
        <v>-158502785.26069605</v>
      </c>
      <c r="C8570" s="6">
        <v>85490948.24174145</v>
      </c>
      <c r="D8570" s="6">
        <v>71324413.81437081</v>
      </c>
      <c r="E8570" s="6">
        <v>84592527.32651827</v>
      </c>
      <c r="F8570" s="6">
        <v>83715669.87447745</v>
      </c>
      <c r="G8570" s="6">
        <v>116921227.08677337</v>
      </c>
      <c r="H8570" s="6">
        <f>NPV(Supuestos!$B$22,C8570:G8570)+B8570</f>
        <v>138760260.03363782</v>
      </c>
      <c r="I8570" s="2">
        <f>IFERROR(IRR(B8570:G8570),"")</f>
        <v>0.4473452799414213</v>
      </c>
      <c r="J8570" s="2">
        <f>IFERROR(MIRR(B8570:G8570,Supuestos!$B$22,Supuestos!$B$22),"")</f>
        <v>0.2927830705171397</v>
      </c>
      <c r="K8570" s="6">
        <v>8208.354201420263</v>
      </c>
      <c r="L8570" s="6">
        <v>43542.95947577529</v>
      </c>
      <c r="M8570" s="6">
        <v>129909502.51227586</v>
      </c>
      <c r="N8570" s="6">
        <v>3512.98454599455</v>
      </c>
      <c r="O8570" s="6">
        <v>101423140.12842225</v>
      </c>
    </row>
    <row r="8571">
      <c r="A8571">
        <v>8567</v>
      </c>
      <c r="B8571" s="6">
        <v>-169382575.87030458</v>
      </c>
      <c r="C8571" s="6">
        <v>70772155.15692873</v>
      </c>
      <c r="D8571" s="6">
        <v>78764265.57985443</v>
      </c>
      <c r="E8571" s="6">
        <v>65804624.866182745</v>
      </c>
      <c r="F8571" s="6">
        <v>65192294.43189724</v>
      </c>
      <c r="G8571" s="6">
        <v>123438880.06672838</v>
      </c>
      <c r="H8571" s="6">
        <f>NPV(Supuestos!$B$22,C8571:G8571)+B8571</f>
        <v>100430412.2131564</v>
      </c>
      <c r="I8571" s="2">
        <f>IFERROR(IRR(B8571:G8571),"")</f>
        <v>0.3504984776133923</v>
      </c>
      <c r="J8571" s="2">
        <f>IFERROR(MIRR(B8571:G8571,Supuestos!$B$22,Supuestos!$B$22),"")</f>
        <v>0.2512488030706195</v>
      </c>
      <c r="K8571" s="6">
        <v>8202.696580658543</v>
      </c>
      <c r="L8571" s="6">
        <v>43150.67738519985</v>
      </c>
      <c r="M8571" s="6">
        <v>141066422.7630503</v>
      </c>
      <c r="N8571" s="6">
        <v>3488.581711643686</v>
      </c>
      <c r="O8571" s="6">
        <v>107395060.53377283</v>
      </c>
    </row>
    <row r="8572">
      <c r="A8572">
        <v>8568</v>
      </c>
      <c r="B8572" s="6">
        <v>-160106214.51701632</v>
      </c>
      <c r="C8572" s="6">
        <v>48080774.22930098</v>
      </c>
      <c r="D8572" s="6">
        <v>38148756.29813121</v>
      </c>
      <c r="E8572" s="6">
        <v>48531143.52477433</v>
      </c>
      <c r="F8572" s="6">
        <v>27123138.072275564</v>
      </c>
      <c r="G8572" s="6">
        <v>88986373.32923605</v>
      </c>
      <c r="H8572" s="6">
        <f>NPV(Supuestos!$B$22,C8572:G8572)+B8572</f>
        <v>6457080.95406995</v>
      </c>
      <c r="I8572" s="2">
        <f>IFERROR(IRR(B8572:G8572),"")</f>
        <v>0.15536788511308147</v>
      </c>
      <c r="J8572" s="2">
        <f>IFERROR(MIRR(B8572:G8572,Supuestos!$B$22,Supuestos!$B$22),"")</f>
        <v>0.14905038984237406</v>
      </c>
      <c r="K8572" s="6">
        <v>7370.185942777685</v>
      </c>
      <c r="L8572" s="6">
        <v>37585.2013323333</v>
      </c>
      <c r="M8572" s="6">
        <v>137945420.71573377</v>
      </c>
      <c r="N8572" s="6">
        <v>3264.722581859678</v>
      </c>
      <c r="O8572" s="6">
        <v>106361500.968035</v>
      </c>
    </row>
    <row r="8573">
      <c r="A8573">
        <v>8569</v>
      </c>
      <c r="B8573" s="6">
        <v>-154352801.20979515</v>
      </c>
      <c r="C8573" s="6">
        <v>45056661.44805613</v>
      </c>
      <c r="D8573" s="6">
        <v>48582520.3356202</v>
      </c>
      <c r="E8573" s="6">
        <v>57926670.7529379</v>
      </c>
      <c r="F8573" s="6">
        <v>53356587.96381485</v>
      </c>
      <c r="G8573" s="6">
        <v>97546866.11383842</v>
      </c>
      <c r="H8573" s="6">
        <f>NPV(Supuestos!$B$22,C8573:G8573)+B8573</f>
        <v>43906279.62866737</v>
      </c>
      <c r="I8573" s="2">
        <f>IFERROR(IRR(B8573:G8573),"")</f>
        <v>0.23945658318224775</v>
      </c>
      <c r="J8573" s="2">
        <f>IFERROR(MIRR(B8573:G8573,Supuestos!$B$22,Supuestos!$B$22),"")</f>
        <v>0.19852905266600218</v>
      </c>
      <c r="K8573" s="6">
        <v>7990.043512732224</v>
      </c>
      <c r="L8573" s="6">
        <v>39001.44745251491</v>
      </c>
      <c r="M8573" s="6">
        <v>129422940.23338446</v>
      </c>
      <c r="N8573" s="6">
        <v>3401.8897555458047</v>
      </c>
      <c r="O8573" s="6">
        <v>110519504.56584163</v>
      </c>
    </row>
    <row r="8574">
      <c r="A8574">
        <v>8570</v>
      </c>
      <c r="B8574" s="6">
        <v>-171180226.81276718</v>
      </c>
      <c r="C8574" s="6">
        <v>35365161.18913697</v>
      </c>
      <c r="D8574" s="6">
        <v>41482826.95745461</v>
      </c>
      <c r="E8574" s="6">
        <v>47795992.6843697</v>
      </c>
      <c r="F8574" s="6">
        <v>53107317.7202186</v>
      </c>
      <c r="G8574" s="6">
        <v>78965607.25566648</v>
      </c>
      <c r="H8574" s="6">
        <f>NPV(Supuestos!$B$22,C8574:G8574)+B8574</f>
        <v>-3521476.233851768</v>
      </c>
      <c r="I8574" s="2">
        <f>IFERROR(IRR(B8574:G8574),"")</f>
        <v>0.13243813691006132</v>
      </c>
      <c r="J8574" s="2">
        <f>IFERROR(MIRR(B8574:G8574,Supuestos!$B$22,Supuestos!$B$22),"")</f>
        <v>0.13527056289548622</v>
      </c>
      <c r="K8574" s="6">
        <v>7911.516401645812</v>
      </c>
      <c r="L8574" s="6">
        <v>37415.803381172416</v>
      </c>
      <c r="M8574" s="6">
        <v>147498967.44229513</v>
      </c>
      <c r="N8574" s="6">
        <v>3477.8739127640924</v>
      </c>
      <c r="O8574" s="6">
        <v>113704588.97330685</v>
      </c>
    </row>
    <row r="8575">
      <c r="A8575">
        <v>8571</v>
      </c>
      <c r="B8575" s="6">
        <v>-150382242.830188</v>
      </c>
      <c r="C8575" s="6">
        <v>23131598.67582973</v>
      </c>
      <c r="D8575" s="6">
        <v>36979833.80020862</v>
      </c>
      <c r="E8575" s="6">
        <v>39579760.59736323</v>
      </c>
      <c r="F8575" s="6">
        <v>37638933.14401254</v>
      </c>
      <c r="G8575" s="6">
        <v>82935130.38454436</v>
      </c>
      <c r="H8575" s="6">
        <f>NPV(Supuestos!$B$22,C8575:G8575)+B8575</f>
        <v>-9562196.587801501</v>
      </c>
      <c r="I8575" s="2">
        <f>IFERROR(IRR(B8575:G8575),"")</f>
        <v>0.11753194678976599</v>
      </c>
      <c r="J8575" s="2">
        <f>IFERROR(MIRR(B8575:G8575,Supuestos!$B$22,Supuestos!$B$22),"")</f>
        <v>0.12511894195403084</v>
      </c>
      <c r="K8575" s="6">
        <v>7966.281181820563</v>
      </c>
      <c r="L8575" s="6">
        <v>33526.72286676369</v>
      </c>
      <c r="M8575" s="6">
        <v>129015578.71325898</v>
      </c>
      <c r="N8575" s="6">
        <v>3410.79116606464</v>
      </c>
      <c r="O8575" s="6">
        <v>109697652.32702559</v>
      </c>
    </row>
    <row r="8576">
      <c r="A8576">
        <v>8572</v>
      </c>
      <c r="B8576" s="6">
        <v>-155436227.591359</v>
      </c>
      <c r="C8576" s="6">
        <v>69068289.71363227</v>
      </c>
      <c r="D8576" s="6">
        <v>65704279.769251466</v>
      </c>
      <c r="E8576" s="6">
        <v>60419245.79323256</v>
      </c>
      <c r="F8576" s="6">
        <v>49710651.05984371</v>
      </c>
      <c r="G8576" s="6">
        <v>113054281.58784245</v>
      </c>
      <c r="H8576" s="6">
        <f>NPV(Supuestos!$B$22,C8576:G8576)+B8576</f>
        <v>84638118.45669542</v>
      </c>
      <c r="I8576" s="2">
        <f>IFERROR(IRR(B8576:G8576),"")</f>
        <v>0.3379436665696114</v>
      </c>
      <c r="J8576" s="2">
        <f>IFERROR(MIRR(B8576:G8576,Supuestos!$B$22,Supuestos!$B$22),"")</f>
        <v>0.24355086162004036</v>
      </c>
      <c r="K8576" s="6">
        <v>8363.028743342891</v>
      </c>
      <c r="L8576" s="6">
        <v>38884.27703433307</v>
      </c>
      <c r="M8576" s="6">
        <v>129421001.47118016</v>
      </c>
      <c r="N8576" s="6">
        <v>3364.0894855372608</v>
      </c>
      <c r="O8576" s="6">
        <v>111469551.18927246</v>
      </c>
    </row>
    <row r="8577">
      <c r="A8577">
        <v>8573</v>
      </c>
      <c r="B8577" s="6">
        <v>-161422711.64108935</v>
      </c>
      <c r="C8577" s="6">
        <v>65179071.90332243</v>
      </c>
      <c r="D8577" s="6">
        <v>70389594.41033982</v>
      </c>
      <c r="E8577" s="6">
        <v>60341050.20849151</v>
      </c>
      <c r="F8577" s="6">
        <v>61602247.70086564</v>
      </c>
      <c r="G8577" s="6">
        <v>116753063.79952133</v>
      </c>
      <c r="H8577" s="6">
        <f>NPV(Supuestos!$B$22,C8577:G8577)+B8577</f>
        <v>87754268.93573701</v>
      </c>
      <c r="I8577" s="2">
        <f>IFERROR(IRR(B8577:G8577),"")</f>
        <v>0.33241458312323213</v>
      </c>
      <c r="J8577" s="2">
        <f>IFERROR(MIRR(B8577:G8577,Supuestos!$B$22,Supuestos!$B$22),"")</f>
        <v>0.2434075710115866</v>
      </c>
      <c r="K8577" s="6">
        <v>8182.062783379394</v>
      </c>
      <c r="L8577" s="6">
        <v>39776.119540427055</v>
      </c>
      <c r="M8577" s="6">
        <v>135386655.0523711</v>
      </c>
      <c r="N8577" s="6">
        <v>3307.806862487147</v>
      </c>
      <c r="O8577" s="6">
        <v>109517960.98843776</v>
      </c>
    </row>
    <row r="8578">
      <c r="A8578">
        <v>8574</v>
      </c>
      <c r="B8578" s="6">
        <v>-157330222.72797325</v>
      </c>
      <c r="C8578" s="6">
        <v>38911830.01068547</v>
      </c>
      <c r="D8578" s="6">
        <v>30546536.064729143</v>
      </c>
      <c r="E8578" s="6">
        <v>27548966.88658848</v>
      </c>
      <c r="F8578" s="6">
        <v>58332023.88207829</v>
      </c>
      <c r="G8578" s="6">
        <v>77493137.89628007</v>
      </c>
      <c r="H8578" s="6">
        <f>NPV(Supuestos!$B$22,C8578:G8578)+B8578</f>
        <v>-6312954.543870591</v>
      </c>
      <c r="I8578" s="2">
        <f>IFERROR(IRR(B8578:G8578),"")</f>
        <v>0.1253629770353345</v>
      </c>
      <c r="J8578" s="2">
        <f>IFERROR(MIRR(B8578:G8578,Supuestos!$B$22,Supuestos!$B$22),"")</f>
        <v>0.13070091030953646</v>
      </c>
      <c r="K8578" s="6">
        <v>7242.0947620522</v>
      </c>
      <c r="L8578" s="6">
        <v>39235.47344138945</v>
      </c>
      <c r="M8578" s="6">
        <v>134598461.39225128</v>
      </c>
      <c r="N8578" s="6">
        <v>3298.8939731381834</v>
      </c>
      <c r="O8578" s="6">
        <v>108022311.36022998</v>
      </c>
    </row>
    <row r="8579">
      <c r="A8579">
        <v>8575</v>
      </c>
      <c r="B8579" s="6">
        <v>-161300217.38300318</v>
      </c>
      <c r="C8579" s="6">
        <v>63562242.54453783</v>
      </c>
      <c r="D8579" s="6">
        <v>72353081.57804999</v>
      </c>
      <c r="E8579" s="6">
        <v>78945945.11289151</v>
      </c>
      <c r="F8579" s="6">
        <v>74029618.7925834</v>
      </c>
      <c r="G8579" s="6">
        <v>137779268.8245607</v>
      </c>
      <c r="H8579" s="6">
        <f>NPV(Supuestos!$B$22,C8579:G8579)+B8579</f>
        <v>118805458.91036825</v>
      </c>
      <c r="I8579" s="2">
        <f>IFERROR(IRR(B8579:G8579),"")</f>
        <v>0.38235174017765927</v>
      </c>
      <c r="J8579" s="2">
        <f>IFERROR(MIRR(B8579:G8579,Supuestos!$B$22,Supuestos!$B$22),"")</f>
        <v>0.2730405657158097</v>
      </c>
      <c r="K8579" s="6">
        <v>8758.188943017785</v>
      </c>
      <c r="L8579" s="6">
        <v>40598.18689882434</v>
      </c>
      <c r="M8579" s="6">
        <v>132854890.05469495</v>
      </c>
      <c r="N8579" s="6">
        <v>3523.525434577217</v>
      </c>
      <c r="O8579" s="6">
        <v>114539745.01609653</v>
      </c>
    </row>
    <row r="8580">
      <c r="A8580">
        <v>8576</v>
      </c>
      <c r="B8580" s="6">
        <v>-162224867.4511713</v>
      </c>
      <c r="C8580" s="6">
        <v>69688602.05499226</v>
      </c>
      <c r="D8580" s="6">
        <v>56495648.293366045</v>
      </c>
      <c r="E8580" s="6">
        <v>68169822.40950741</v>
      </c>
      <c r="F8580" s="6">
        <v>64815620.165853925</v>
      </c>
      <c r="G8580" s="6">
        <v>101103712.96370324</v>
      </c>
      <c r="H8580" s="6">
        <f>NPV(Supuestos!$B$22,C8580:G8580)+B8580</f>
        <v>79275891.21073379</v>
      </c>
      <c r="I8580" s="2">
        <f>IFERROR(IRR(B8580:G8580),"")</f>
        <v>0.3175199494933456</v>
      </c>
      <c r="J8580" s="2">
        <f>IFERROR(MIRR(B8580:G8580,Supuestos!$B$22,Supuestos!$B$22),"")</f>
        <v>0.2344260147119106</v>
      </c>
      <c r="K8580" s="6">
        <v>8324.748247494992</v>
      </c>
      <c r="L8580" s="6">
        <v>37796.65958418095</v>
      </c>
      <c r="M8580" s="6">
        <v>137053053.4004053</v>
      </c>
      <c r="N8580" s="6">
        <v>3445.4463072742024</v>
      </c>
      <c r="O8580" s="6">
        <v>105680712.34486263</v>
      </c>
    </row>
    <row r="8581">
      <c r="A8581">
        <v>8577</v>
      </c>
      <c r="B8581" s="6">
        <v>-158100110.6632392</v>
      </c>
      <c r="C8581" s="6">
        <v>38737976.031129986</v>
      </c>
      <c r="D8581" s="6">
        <v>48767991.547504544</v>
      </c>
      <c r="E8581" s="6">
        <v>46471679.05508721</v>
      </c>
      <c r="F8581" s="6">
        <v>37127495.555855915</v>
      </c>
      <c r="G8581" s="6">
        <v>78058809.43992539</v>
      </c>
      <c r="H8581" s="6">
        <f>NPV(Supuestos!$B$22,C8581:G8581)+B8581</f>
        <v>7296773.129709642</v>
      </c>
      <c r="I8581" s="2">
        <f>IFERROR(IRR(B8581:G8581),"")</f>
        <v>0.1574570640439477</v>
      </c>
      <c r="J8581" s="2">
        <f>IFERROR(MIRR(B8581:G8581,Supuestos!$B$22,Supuestos!$B$22),"")</f>
        <v>0.15033380096770688</v>
      </c>
      <c r="K8581" s="6">
        <v>8096.7537363723095</v>
      </c>
      <c r="L8581" s="6">
        <v>35814.27906128329</v>
      </c>
      <c r="M8581" s="6">
        <v>134901758.83884513</v>
      </c>
      <c r="N8581" s="6">
        <v>3408.879283691446</v>
      </c>
      <c r="O8581" s="6">
        <v>115391589.63190801</v>
      </c>
    </row>
    <row r="8582">
      <c r="A8582">
        <v>8578</v>
      </c>
      <c r="B8582" s="6">
        <v>-191442771.58159086</v>
      </c>
      <c r="C8582" s="6">
        <v>53669273.44114543</v>
      </c>
      <c r="D8582" s="6">
        <v>43698605.56838393</v>
      </c>
      <c r="E8582" s="6">
        <v>59180688.06746499</v>
      </c>
      <c r="F8582" s="6">
        <v>53857689.03416498</v>
      </c>
      <c r="G8582" s="6">
        <v>85086431.28954783</v>
      </c>
      <c r="H8582" s="6">
        <f>NPV(Supuestos!$B$22,C8582:G8582)+B8582</f>
        <v>5284776.869441308</v>
      </c>
      <c r="I8582" s="2">
        <f>IFERROR(IRR(B8582:G8582),"")</f>
        <v>0.15056558562538722</v>
      </c>
      <c r="J8582" s="2">
        <f>IFERROR(MIRR(B8582:G8582,Supuestos!$B$22,Supuestos!$B$22),"")</f>
        <v>0.1462255706392488</v>
      </c>
      <c r="K8582" s="6">
        <v>8392.58059753115</v>
      </c>
      <c r="L8582" s="6">
        <v>35049.63775520484</v>
      </c>
      <c r="M8582" s="6">
        <v>167910218.79960465</v>
      </c>
      <c r="N8582" s="6">
        <v>3640.787358519932</v>
      </c>
      <c r="O8582" s="6">
        <v>107463470.56267007</v>
      </c>
    </row>
    <row r="8583">
      <c r="A8583">
        <v>8579</v>
      </c>
      <c r="B8583" s="6">
        <v>-148241611.32441473</v>
      </c>
      <c r="C8583" s="6">
        <v>24293692.4507171</v>
      </c>
      <c r="D8583" s="6">
        <v>37824299.906932</v>
      </c>
      <c r="E8583" s="6">
        <v>32153152.628522146</v>
      </c>
      <c r="F8583" s="6">
        <v>26513852.016293492</v>
      </c>
      <c r="G8583" s="6">
        <v>60611383.891430914</v>
      </c>
      <c r="H8583" s="6">
        <f>NPV(Supuestos!$B$22,C8583:G8583)+B8583</f>
        <v>-28946339.69019155</v>
      </c>
      <c r="I8583" s="2">
        <f>IFERROR(IRR(B8583:G8583),"")</f>
        <v>0.06361826323539073</v>
      </c>
      <c r="J8583" s="2">
        <f>IFERROR(MIRR(B8583:G8583,Supuestos!$B$22,Supuestos!$B$22),"")</f>
        <v>0.09152948605801914</v>
      </c>
      <c r="K8583" s="6">
        <v>7487.5498870390165</v>
      </c>
      <c r="L8583" s="6">
        <v>35932.54413582815</v>
      </c>
      <c r="M8583" s="6">
        <v>126717873.98159516</v>
      </c>
      <c r="N8583" s="6">
        <v>3490.53854305918</v>
      </c>
      <c r="O8583" s="6">
        <v>108710408.11491376</v>
      </c>
    </row>
    <row r="8584">
      <c r="A8584">
        <v>8580</v>
      </c>
      <c r="B8584" s="6">
        <v>-163976647.43608195</v>
      </c>
      <c r="C8584" s="6">
        <v>52772981.58324823</v>
      </c>
      <c r="D8584" s="6">
        <v>43893099.94150925</v>
      </c>
      <c r="E8584" s="6">
        <v>41694652.21063189</v>
      </c>
      <c r="F8584" s="6">
        <v>65607466.35392447</v>
      </c>
      <c r="G8584" s="6">
        <v>95665058.90276632</v>
      </c>
      <c r="H8584" s="6">
        <f>NPV(Supuestos!$B$22,C8584:G8584)+B8584</f>
        <v>32762780.165669195</v>
      </c>
      <c r="I8584" s="2">
        <f>IFERROR(IRR(B8584:G8584),"")</f>
        <v>0.2116197829684278</v>
      </c>
      <c r="J8584" s="2">
        <f>IFERROR(MIRR(B8584:G8584,Supuestos!$B$22,Supuestos!$B$22),"")</f>
        <v>0.1822973916741475</v>
      </c>
      <c r="K8584" s="6">
        <v>7965.033910467518</v>
      </c>
      <c r="L8584" s="6">
        <v>40201.00509531138</v>
      </c>
      <c r="M8584" s="6">
        <v>138360457.93055934</v>
      </c>
      <c r="N8584" s="6">
        <v>3442.369180855652</v>
      </c>
      <c r="O8584" s="6">
        <v>115575648.5273993</v>
      </c>
    </row>
    <row r="8585">
      <c r="A8585">
        <v>8581</v>
      </c>
      <c r="B8585" s="6">
        <v>-164527639.37862638</v>
      </c>
      <c r="C8585" s="6">
        <v>47349029.77471408</v>
      </c>
      <c r="D8585" s="6">
        <v>47617073.61546359</v>
      </c>
      <c r="E8585" s="6">
        <v>32002248.444339283</v>
      </c>
      <c r="F8585" s="6">
        <v>40592141.359382175</v>
      </c>
      <c r="G8585" s="6">
        <v>89696001.54684332</v>
      </c>
      <c r="H8585" s="6">
        <f>NPV(Supuestos!$B$22,C8585:G8585)+B8585</f>
        <v>5866094.2050008625</v>
      </c>
      <c r="I8585" s="2">
        <f>IFERROR(IRR(B8585:G8585),"")</f>
        <v>0.1535220706944768</v>
      </c>
      <c r="J8585" s="2">
        <f>IFERROR(MIRR(B8585:G8585,Supuestos!$B$22,Supuestos!$B$22),"")</f>
        <v>0.14801563239714577</v>
      </c>
      <c r="K8585" s="6">
        <v>7921.594820044253</v>
      </c>
      <c r="L8585" s="6">
        <v>35111.68120346628</v>
      </c>
      <c r="M8585" s="6">
        <v>142276398.4230725</v>
      </c>
      <c r="N8585" s="6">
        <v>3358.81862770766</v>
      </c>
      <c r="O8585" s="6">
        <v>109512391.91343485</v>
      </c>
    </row>
    <row r="8586">
      <c r="A8586">
        <v>8582</v>
      </c>
      <c r="B8586" s="6">
        <v>-194507211.50051627</v>
      </c>
      <c r="C8586" s="6">
        <v>81422271.91094185</v>
      </c>
      <c r="D8586" s="6">
        <v>85501658.3729037</v>
      </c>
      <c r="E8586" s="6">
        <v>62990224.97985308</v>
      </c>
      <c r="F8586" s="6">
        <v>83295271.39476669</v>
      </c>
      <c r="G8586" s="6">
        <v>124231004.84322155</v>
      </c>
      <c r="H8586" s="6">
        <f>NPV(Supuestos!$B$22,C8586:G8586)+B8586</f>
        <v>99062369.89280558</v>
      </c>
      <c r="I8586" s="2">
        <f>IFERROR(IRR(B8586:G8586),"")</f>
        <v>0.3254439819432563</v>
      </c>
      <c r="J8586" s="2">
        <f>IFERROR(MIRR(B8586:G8586,Supuestos!$B$22,Supuestos!$B$22),"")</f>
        <v>0.23782691171976178</v>
      </c>
      <c r="K8586" s="6">
        <v>8262.1104707305</v>
      </c>
      <c r="L8586" s="6">
        <v>43641.00403661473</v>
      </c>
      <c r="M8586" s="6">
        <v>165661867.78818774</v>
      </c>
      <c r="N8586" s="6">
        <v>3517.098052240908</v>
      </c>
      <c r="O8586" s="6">
        <v>110004176.48170471</v>
      </c>
    </row>
    <row r="8587">
      <c r="A8587">
        <v>8583</v>
      </c>
      <c r="B8587" s="6">
        <v>-177247584.37597752</v>
      </c>
      <c r="C8587" s="6">
        <v>60644750.27621405</v>
      </c>
      <c r="D8587" s="6">
        <v>50434546.76508644</v>
      </c>
      <c r="E8587" s="6">
        <v>44200370.69167477</v>
      </c>
      <c r="F8587" s="6">
        <v>58507568.51225039</v>
      </c>
      <c r="G8587" s="6">
        <v>113566060.6352992</v>
      </c>
      <c r="H8587" s="6">
        <f>NPV(Supuestos!$B$22,C8587:G8587)+B8587</f>
        <v>38215132.88217385</v>
      </c>
      <c r="I8587" s="2">
        <f>IFERROR(IRR(B8587:G8587),"")</f>
        <v>0.21788162913482587</v>
      </c>
      <c r="J8587" s="2">
        <f>IFERROR(MIRR(B8587:G8587,Supuestos!$B$22,Supuestos!$B$22),"")</f>
        <v>0.18539533238119876</v>
      </c>
      <c r="K8587" s="6">
        <v>8203.488385059734</v>
      </c>
      <c r="L8587" s="6">
        <v>38160.68643119224</v>
      </c>
      <c r="M8587" s="6">
        <v>152203524.54364213</v>
      </c>
      <c r="N8587" s="6">
        <v>3545.379135105759</v>
      </c>
      <c r="O8587" s="6">
        <v>110144893.65952748</v>
      </c>
    </row>
    <row r="8588">
      <c r="A8588">
        <v>8584</v>
      </c>
      <c r="B8588" s="6">
        <v>-170947013.80048457</v>
      </c>
      <c r="C8588" s="6">
        <v>66707972.011805564</v>
      </c>
      <c r="D8588" s="6">
        <v>53491928.393385306</v>
      </c>
      <c r="E8588" s="6">
        <v>69503318.2149427</v>
      </c>
      <c r="F8588" s="6">
        <v>53214170.14260416</v>
      </c>
      <c r="G8588" s="6">
        <v>91815172.03337193</v>
      </c>
      <c r="H8588" s="6">
        <f>NPV(Supuestos!$B$22,C8588:G8588)+B8588</f>
        <v>54834797.01772789</v>
      </c>
      <c r="I8588" s="2">
        <f>IFERROR(IRR(B8588:G8588),"")</f>
        <v>0.2612757256426919</v>
      </c>
      <c r="J8588" s="2">
        <f>IFERROR(MIRR(B8588:G8588,Supuestos!$B$22,Supuestos!$B$22),"")</f>
        <v>0.20523112278052746</v>
      </c>
      <c r="K8588" s="6">
        <v>8290.879417246455</v>
      </c>
      <c r="L8588" s="6">
        <v>37461.81967957552</v>
      </c>
      <c r="M8588" s="6">
        <v>146099699.4233653</v>
      </c>
      <c r="N8588" s="6">
        <v>3400.1912165122726</v>
      </c>
      <c r="O8588" s="6">
        <v>111428391.86602408</v>
      </c>
    </row>
    <row r="8589">
      <c r="A8589">
        <v>8585</v>
      </c>
      <c r="B8589" s="6">
        <v>-159996685.81974238</v>
      </c>
      <c r="C8589" s="6">
        <v>48126503.401164606</v>
      </c>
      <c r="D8589" s="6">
        <v>47205159.73478468</v>
      </c>
      <c r="E8589" s="6">
        <v>62671023.84701268</v>
      </c>
      <c r="F8589" s="6">
        <v>46240619.73874341</v>
      </c>
      <c r="G8589" s="6">
        <v>95974123.61128663</v>
      </c>
      <c r="H8589" s="6">
        <f>NPV(Supuestos!$B$22,C8589:G8589)+B8589</f>
        <v>38067650.16781445</v>
      </c>
      <c r="I8589" s="2">
        <f>IFERROR(IRR(B8589:G8589),"")</f>
        <v>0.22544067240656882</v>
      </c>
      <c r="J8589" s="2">
        <f>IFERROR(MIRR(B8589:G8589,Supuestos!$B$22,Supuestos!$B$22),"")</f>
        <v>0.18971766605407692</v>
      </c>
      <c r="K8589" s="6">
        <v>7847.030438334158</v>
      </c>
      <c r="L8589" s="6">
        <v>38331.13144628169</v>
      </c>
      <c r="M8589" s="6">
        <v>135933841.40416157</v>
      </c>
      <c r="N8589" s="6">
        <v>3490.160942543298</v>
      </c>
      <c r="O8589" s="6">
        <v>104594324.08505543</v>
      </c>
    </row>
    <row r="8590">
      <c r="A8590">
        <v>8586</v>
      </c>
      <c r="B8590" s="6">
        <v>-172642927.6413452</v>
      </c>
      <c r="C8590" s="6">
        <v>70136580.51734786</v>
      </c>
      <c r="D8590" s="6">
        <v>59264906.17061101</v>
      </c>
      <c r="E8590" s="6">
        <v>64589522.646001205</v>
      </c>
      <c r="F8590" s="6">
        <v>51798266.214688174</v>
      </c>
      <c r="G8590" s="6">
        <v>115787110.57066771</v>
      </c>
      <c r="H8590" s="6">
        <f>NPV(Supuestos!$B$22,C8590:G8590)+B8590</f>
        <v>68883826.3040599</v>
      </c>
      <c r="I8590" s="2">
        <f>IFERROR(IRR(B8590:G8590),"")</f>
        <v>0.2858857410309396</v>
      </c>
      <c r="J8590" s="2">
        <f>IFERROR(MIRR(B8590:G8590,Supuestos!$B$22,Supuestos!$B$22),"")</f>
        <v>0.21918087631115624</v>
      </c>
      <c r="K8590" s="6">
        <v>8237.965962564911</v>
      </c>
      <c r="L8590" s="6">
        <v>39741.63219009545</v>
      </c>
      <c r="M8590" s="6">
        <v>146451710.57904276</v>
      </c>
      <c r="N8590" s="6">
        <v>3434.141494613141</v>
      </c>
      <c r="O8590" s="6">
        <v>108920972.32732214</v>
      </c>
    </row>
    <row r="8591">
      <c r="A8591">
        <v>8587</v>
      </c>
      <c r="B8591" s="6">
        <v>-183894329.45614687</v>
      </c>
      <c r="C8591" s="6">
        <v>98084706.32505643</v>
      </c>
      <c r="D8591" s="6">
        <v>73487434.69804293</v>
      </c>
      <c r="E8591" s="6">
        <v>80590827.89216861</v>
      </c>
      <c r="F8591" s="6">
        <v>80175213.87719198</v>
      </c>
      <c r="G8591" s="6">
        <v>124751157.49079812</v>
      </c>
      <c r="H8591" s="6">
        <f>NPV(Supuestos!$B$22,C8591:G8591)+B8591</f>
        <v>125349599.57750124</v>
      </c>
      <c r="I8591" s="2">
        <f>IFERROR(IRR(B8591:G8591),"")</f>
        <v>0.39073183258532357</v>
      </c>
      <c r="J8591" s="2">
        <f>IFERROR(MIRR(B8591:G8591,Supuestos!$B$22,Supuestos!$B$22),"")</f>
        <v>0.26488610067062446</v>
      </c>
      <c r="K8591" s="6">
        <v>8779.231142615314</v>
      </c>
      <c r="L8591" s="6">
        <v>39897.21853679605</v>
      </c>
      <c r="M8591" s="6">
        <v>155872977.17758936</v>
      </c>
      <c r="N8591" s="6">
        <v>3334.7703219391406</v>
      </c>
      <c r="O8591" s="6">
        <v>109245209.25486064</v>
      </c>
    </row>
    <row r="8592">
      <c r="A8592">
        <v>8588</v>
      </c>
      <c r="B8592" s="6">
        <v>-168147770.04741237</v>
      </c>
      <c r="C8592" s="6">
        <v>60309942.56965771</v>
      </c>
      <c r="D8592" s="6">
        <v>58077106.99758297</v>
      </c>
      <c r="E8592" s="6">
        <v>57978334.235597834</v>
      </c>
      <c r="F8592" s="6">
        <v>75055729.06290115</v>
      </c>
      <c r="G8592" s="6">
        <v>92277671.37558022</v>
      </c>
      <c r="H8592" s="6">
        <f>NPV(Supuestos!$B$22,C8592:G8592)+B8592</f>
        <v>60943008.309381574</v>
      </c>
      <c r="I8592" s="2">
        <f>IFERROR(IRR(B8592:G8592),"")</f>
        <v>0.27120404116345764</v>
      </c>
      <c r="J8592" s="2">
        <f>IFERROR(MIRR(B8592:G8592,Supuestos!$B$22,Supuestos!$B$22),"")</f>
        <v>0.21274125172515213</v>
      </c>
      <c r="K8592" s="6">
        <v>8513.439666925347</v>
      </c>
      <c r="L8592" s="6">
        <v>38068.290519010785</v>
      </c>
      <c r="M8592" s="6">
        <v>142220402.4828856</v>
      </c>
      <c r="N8592" s="6">
        <v>3474.9048783133426</v>
      </c>
      <c r="O8592" s="6">
        <v>116453022.35979378</v>
      </c>
    </row>
    <row r="8593">
      <c r="A8593">
        <v>8589</v>
      </c>
      <c r="B8593" s="6">
        <v>-165880494.3760969</v>
      </c>
      <c r="C8593" s="6">
        <v>88124111.64214498</v>
      </c>
      <c r="D8593" s="6">
        <v>76127461.50927043</v>
      </c>
      <c r="E8593" s="6">
        <v>87330688.50494674</v>
      </c>
      <c r="F8593" s="6">
        <v>83742800.59010313</v>
      </c>
      <c r="G8593" s="6">
        <v>130762530.88121977</v>
      </c>
      <c r="H8593" s="6">
        <f>NPV(Supuestos!$B$22,C8593:G8593)+B8593</f>
        <v>146441116.44221306</v>
      </c>
      <c r="I8593" s="2">
        <f>IFERROR(IRR(B8593:G8593),"")</f>
        <v>0.4467043203862582</v>
      </c>
      <c r="J8593" s="2">
        <f>IFERROR(MIRR(B8593:G8593,Supuestos!$B$22,Supuestos!$B$22),"")</f>
        <v>0.2937971624400779</v>
      </c>
      <c r="K8593" s="6">
        <v>8618.371103488851</v>
      </c>
      <c r="L8593" s="6">
        <v>42613.843226648736</v>
      </c>
      <c r="M8593" s="6">
        <v>136499541.1702446</v>
      </c>
      <c r="N8593" s="6">
        <v>3440.1820643804967</v>
      </c>
      <c r="O8593" s="6">
        <v>107878716.28299321</v>
      </c>
    </row>
    <row r="8594">
      <c r="A8594">
        <v>8590</v>
      </c>
      <c r="B8594" s="6">
        <v>-150154926.90388554</v>
      </c>
      <c r="C8594" s="6">
        <v>60506810.139669</v>
      </c>
      <c r="D8594" s="6">
        <v>61799003.47956249</v>
      </c>
      <c r="E8594" s="6">
        <v>55836320.86532506</v>
      </c>
      <c r="F8594" s="6">
        <v>67272306.9400743</v>
      </c>
      <c r="G8594" s="6">
        <v>108393861.09219868</v>
      </c>
      <c r="H8594" s="6">
        <f>NPV(Supuestos!$B$22,C8594:G8594)+B8594</f>
        <v>84288455.97706547</v>
      </c>
      <c r="I8594" s="2">
        <f>IFERROR(IRR(B8594:G8594),"")</f>
        <v>0.3351781667380842</v>
      </c>
      <c r="J8594" s="2">
        <f>IFERROR(MIRR(B8594:G8594,Supuestos!$B$22,Supuestos!$B$22),"")</f>
        <v>0.24624815918703846</v>
      </c>
      <c r="K8594" s="6">
        <v>8089.3209816950875</v>
      </c>
      <c r="L8594" s="6">
        <v>38363.05415876927</v>
      </c>
      <c r="M8594" s="6">
        <v>125328442.18961057</v>
      </c>
      <c r="N8594" s="6">
        <v>3195.331071689725</v>
      </c>
      <c r="O8594" s="6">
        <v>107241298.36736119</v>
      </c>
    </row>
    <row r="8595">
      <c r="A8595">
        <v>8591</v>
      </c>
      <c r="B8595" s="6">
        <v>-154360060.65781146</v>
      </c>
      <c r="C8595" s="6">
        <v>59829466.48322792</v>
      </c>
      <c r="D8595" s="6">
        <v>51082391.7271913</v>
      </c>
      <c r="E8595" s="6">
        <v>67181855.24810015</v>
      </c>
      <c r="F8595" s="6">
        <v>57639374.95295617</v>
      </c>
      <c r="G8595" s="6">
        <v>91027750.53792326</v>
      </c>
      <c r="H8595" s="6">
        <f>NPV(Supuestos!$B$22,C8595:G8595)+B8595</f>
        <v>64178106.220269255</v>
      </c>
      <c r="I8595" s="2">
        <f>IFERROR(IRR(B8595:G8595),"")</f>
        <v>0.29096332338847897</v>
      </c>
      <c r="J8595" s="2">
        <f>IFERROR(MIRR(B8595:G8595,Supuestos!$B$22,Supuestos!$B$22),"")</f>
        <v>0.222090371395387</v>
      </c>
      <c r="K8595" s="6">
        <v>7992.637436838513</v>
      </c>
      <c r="L8595" s="6">
        <v>39471.360866537434</v>
      </c>
      <c r="M8595" s="6">
        <v>129121638.53422347</v>
      </c>
      <c r="N8595" s="6">
        <v>3379.6327696802714</v>
      </c>
      <c r="O8595" s="6">
        <v>109801647.04538031</v>
      </c>
    </row>
    <row r="8596">
      <c r="A8596">
        <v>8592</v>
      </c>
      <c r="B8596" s="6">
        <v>-174879642.57127586</v>
      </c>
      <c r="C8596" s="6">
        <v>55942836.039583564</v>
      </c>
      <c r="D8596" s="6">
        <v>44944915.083619684</v>
      </c>
      <c r="E8596" s="6">
        <v>53413080.1609231</v>
      </c>
      <c r="F8596" s="6">
        <v>64121184.49302162</v>
      </c>
      <c r="G8596" s="6">
        <v>86282944.83491483</v>
      </c>
      <c r="H8596" s="6">
        <f>NPV(Supuestos!$B$22,C8596:G8596)+B8596</f>
        <v>27606527.56515433</v>
      </c>
      <c r="I8596" s="2">
        <f>IFERROR(IRR(B8596:G8596),"")</f>
        <v>0.19870255975631243</v>
      </c>
      <c r="J8596" s="2">
        <f>IFERROR(MIRR(B8596:G8596,Supuestos!$B$22,Supuestos!$B$22),"")</f>
        <v>0.17391343548853455</v>
      </c>
      <c r="K8596" s="6">
        <v>7557.13835509936</v>
      </c>
      <c r="L8596" s="6">
        <v>41654.06091694541</v>
      </c>
      <c r="M8596" s="6">
        <v>149696802.4591884</v>
      </c>
      <c r="N8596" s="6">
        <v>3429.239347887536</v>
      </c>
      <c r="O8596" s="6">
        <v>107351272.25451684</v>
      </c>
    </row>
    <row r="8597">
      <c r="A8597">
        <v>8593</v>
      </c>
      <c r="B8597" s="6">
        <v>-155977911.3567427</v>
      </c>
      <c r="C8597" s="6">
        <v>60803923.07558617</v>
      </c>
      <c r="D8597" s="6">
        <v>58465323.639213465</v>
      </c>
      <c r="E8597" s="6">
        <v>60890020.349655226</v>
      </c>
      <c r="F8597" s="6">
        <v>51159892.94039054</v>
      </c>
      <c r="G8597" s="6">
        <v>127315107.17844112</v>
      </c>
      <c r="H8597" s="6">
        <f>NPV(Supuestos!$B$22,C8597:G8597)+B8597</f>
        <v>79859301.48029387</v>
      </c>
      <c r="I8597" s="2">
        <f>IFERROR(IRR(B8597:G8597),"")</f>
        <v>0.3160412410900154</v>
      </c>
      <c r="J8597" s="2">
        <f>IFERROR(MIRR(B8597:G8597,Supuestos!$B$22,Supuestos!$B$22),"")</f>
        <v>0.23826813731307595</v>
      </c>
      <c r="K8597" s="6">
        <v>8113.230993543952</v>
      </c>
      <c r="L8597" s="6">
        <v>40611.293443441136</v>
      </c>
      <c r="M8597" s="6">
        <v>129618806.98448391</v>
      </c>
      <c r="N8597" s="6">
        <v>3448.0178171768785</v>
      </c>
      <c r="O8597" s="6">
        <v>109038558.22382295</v>
      </c>
    </row>
    <row r="8598">
      <c r="A8598">
        <v>8594</v>
      </c>
      <c r="B8598" s="6">
        <v>-191234765.3797986</v>
      </c>
      <c r="C8598" s="6">
        <v>65360722.29236467</v>
      </c>
      <c r="D8598" s="6">
        <v>57638927.86518593</v>
      </c>
      <c r="E8598" s="6">
        <v>48650852.58900364</v>
      </c>
      <c r="F8598" s="6">
        <v>38186744.61512668</v>
      </c>
      <c r="G8598" s="6">
        <v>108689202.29145026</v>
      </c>
      <c r="H8598" s="6">
        <f>NPV(Supuestos!$B$22,C8598:G8598)+B8598</f>
        <v>22347808.815984406</v>
      </c>
      <c r="I8598" s="2">
        <f>IFERROR(IRR(B8598:G8598),"")</f>
        <v>0.1851929276673416</v>
      </c>
      <c r="J8598" s="2">
        <f>IFERROR(MIRR(B8598:G8598,Supuestos!$B$22,Supuestos!$B$22),"")</f>
        <v>0.16547951662295102</v>
      </c>
      <c r="K8598" s="6">
        <v>7640.197636663124</v>
      </c>
      <c r="L8598" s="6">
        <v>42441.9911705751</v>
      </c>
      <c r="M8598" s="6">
        <v>165293549.3288622</v>
      </c>
      <c r="N8598" s="6">
        <v>3355.199777831634</v>
      </c>
      <c r="O8598" s="6">
        <v>109145177.84016079</v>
      </c>
    </row>
    <row r="8599">
      <c r="A8599">
        <v>8595</v>
      </c>
      <c r="B8599" s="6">
        <v>-178300375.4360364</v>
      </c>
      <c r="C8599" s="6">
        <v>91803002.65195219</v>
      </c>
      <c r="D8599" s="6">
        <v>80386562.294361</v>
      </c>
      <c r="E8599" s="6">
        <v>66353808.462147474</v>
      </c>
      <c r="F8599" s="6">
        <v>92975162.7267774</v>
      </c>
      <c r="G8599" s="6">
        <v>126051279.70142445</v>
      </c>
      <c r="H8599" s="6">
        <f>NPV(Supuestos!$B$22,C8599:G8599)+B8599</f>
        <v>129386199.28818116</v>
      </c>
      <c r="I8599" s="2">
        <f>IFERROR(IRR(B8599:G8599),"")</f>
        <v>0.40034729114709017</v>
      </c>
      <c r="J8599" s="2">
        <f>IFERROR(MIRR(B8599:G8599,Supuestos!$B$22,Supuestos!$B$22),"")</f>
        <v>0.271440699244194</v>
      </c>
      <c r="K8599" s="6">
        <v>8391.628770188023</v>
      </c>
      <c r="L8599" s="6">
        <v>43398.93557698045</v>
      </c>
      <c r="M8599" s="6">
        <v>149165354.92537034</v>
      </c>
      <c r="N8599" s="6">
        <v>3445.344340863327</v>
      </c>
      <c r="O8599" s="6">
        <v>109298922.69147249</v>
      </c>
    </row>
    <row r="8600">
      <c r="A8600">
        <v>8596</v>
      </c>
      <c r="B8600" s="6">
        <v>-163662446.90241736</v>
      </c>
      <c r="C8600" s="6">
        <v>57080468.82472555</v>
      </c>
      <c r="D8600" s="6">
        <v>47243999.71236801</v>
      </c>
      <c r="E8600" s="6">
        <v>50692184.54980986</v>
      </c>
      <c r="F8600" s="6">
        <v>49065353.71396973</v>
      </c>
      <c r="G8600" s="6">
        <v>93680060.53484787</v>
      </c>
      <c r="H8600" s="6">
        <f>NPV(Supuestos!$B$22,C8600:G8600)+B8600</f>
        <v>34681760.29820749</v>
      </c>
      <c r="I8600" s="2">
        <f>IFERROR(IRR(B8600:G8600),"")</f>
        <v>0.21891163039339775</v>
      </c>
      <c r="J8600" s="2">
        <f>IFERROR(MIRR(B8600:G8600,Supuestos!$B$22,Supuestos!$B$22),"")</f>
        <v>0.1846742467062139</v>
      </c>
      <c r="K8600" s="6">
        <v>8536.597483787587</v>
      </c>
      <c r="L8600" s="6">
        <v>33771.29140354619</v>
      </c>
      <c r="M8600" s="6">
        <v>140599093.20483577</v>
      </c>
      <c r="N8600" s="6">
        <v>3461.208264809102</v>
      </c>
      <c r="O8600" s="6">
        <v>107919203.7748664</v>
      </c>
    </row>
    <row r="8601">
      <c r="A8601">
        <v>8597</v>
      </c>
      <c r="B8601" s="6">
        <v>-179772669.5584501</v>
      </c>
      <c r="C8601" s="6">
        <v>81444022.06212075</v>
      </c>
      <c r="D8601" s="6">
        <v>100583476.31576036</v>
      </c>
      <c r="E8601" s="6">
        <v>78716342.06006455</v>
      </c>
      <c r="F8601" s="6">
        <v>72119633.51888444</v>
      </c>
      <c r="G8601" s="6">
        <v>133665462.09343196</v>
      </c>
      <c r="H8601" s="6">
        <f>NPV(Supuestos!$B$22,C8601:G8601)+B8601</f>
        <v>134318727.8694433</v>
      </c>
      <c r="I8601" s="2">
        <f>IFERROR(IRR(B8601:G8601),"")</f>
        <v>0.40643985394429855</v>
      </c>
      <c r="J8601" s="2">
        <f>IFERROR(MIRR(B8601:G8601,Supuestos!$B$22,Supuestos!$B$22),"")</f>
        <v>0.27459240465674806</v>
      </c>
      <c r="K8601" s="6">
        <v>8617.081519429341</v>
      </c>
      <c r="L8601" s="6">
        <v>42742.09707479927</v>
      </c>
      <c r="M8601" s="6">
        <v>150307698.77405748</v>
      </c>
      <c r="N8601" s="6">
        <v>3325.2257560379803</v>
      </c>
      <c r="O8601" s="6">
        <v>112401033.40545602</v>
      </c>
    </row>
    <row r="8602">
      <c r="A8602">
        <v>8598</v>
      </c>
      <c r="B8602" s="6">
        <v>-191920895.70154068</v>
      </c>
      <c r="C8602" s="6">
        <v>54212306.45835537</v>
      </c>
      <c r="D8602" s="6">
        <v>61179808.57955685</v>
      </c>
      <c r="E8602" s="6">
        <v>73325948.38738985</v>
      </c>
      <c r="F8602" s="6">
        <v>64109469.193631455</v>
      </c>
      <c r="G8602" s="6">
        <v>123212117.24567963</v>
      </c>
      <c r="H8602" s="6">
        <f>NPV(Supuestos!$B$22,C8602:G8602)+B8602</f>
        <v>54153026.815529734</v>
      </c>
      <c r="I8602" s="2">
        <f>IFERROR(IRR(B8602:G8602),"")</f>
        <v>0.23820730712785426</v>
      </c>
      <c r="J8602" s="2">
        <f>IFERROR(MIRR(B8602:G8602,Supuestos!$B$22,Supuestos!$B$22),"")</f>
        <v>0.19810123930685464</v>
      </c>
      <c r="K8602" s="6">
        <v>7969.836446980815</v>
      </c>
      <c r="L8602" s="6">
        <v>42374.870692605786</v>
      </c>
      <c r="M8602" s="6">
        <v>164903232.59097838</v>
      </c>
      <c r="N8602" s="6">
        <v>3255.205332270513</v>
      </c>
      <c r="O8602" s="6">
        <v>117004394.49161913</v>
      </c>
    </row>
    <row r="8603">
      <c r="A8603">
        <v>8599</v>
      </c>
      <c r="B8603" s="6">
        <v>-167074384.2779048</v>
      </c>
      <c r="C8603" s="6">
        <v>69446263.11145568</v>
      </c>
      <c r="D8603" s="6">
        <v>61776416.56799183</v>
      </c>
      <c r="E8603" s="6">
        <v>60627595.75683977</v>
      </c>
      <c r="F8603" s="6">
        <v>70683759.63323882</v>
      </c>
      <c r="G8603" s="6">
        <v>99622508.14755297</v>
      </c>
      <c r="H8603" s="6">
        <f>NPV(Supuestos!$B$22,C8603:G8603)+B8603</f>
        <v>75891506.1932534</v>
      </c>
      <c r="I8603" s="2">
        <f>IFERROR(IRR(B8603:G8603),"")</f>
        <v>0.3061608840566737</v>
      </c>
      <c r="J8603" s="2">
        <f>IFERROR(MIRR(B8603:G8603,Supuestos!$B$22,Supuestos!$B$22),"")</f>
        <v>0.22866062068420856</v>
      </c>
      <c r="K8603" s="6">
        <v>7941.301553968046</v>
      </c>
      <c r="L8603" s="6">
        <v>40818.13010995668</v>
      </c>
      <c r="M8603" s="6">
        <v>141142457.8721233</v>
      </c>
      <c r="N8603" s="6">
        <v>3307.138999054829</v>
      </c>
      <c r="O8603" s="6">
        <v>106823695.93826479</v>
      </c>
    </row>
    <row r="8604">
      <c r="A8604">
        <v>8600</v>
      </c>
      <c r="B8604" s="6">
        <v>-169669339.82100368</v>
      </c>
      <c r="C8604" s="6">
        <v>53021819.41897908</v>
      </c>
      <c r="D8604" s="6">
        <v>51965604.76868105</v>
      </c>
      <c r="E8604" s="6">
        <v>36581336.90182637</v>
      </c>
      <c r="F8604" s="6">
        <v>40745986.21717475</v>
      </c>
      <c r="G8604" s="6">
        <v>97243915.89712033</v>
      </c>
      <c r="H8604" s="6">
        <f>NPV(Supuestos!$B$22,C8604:G8604)+B8604</f>
        <v>16148571.528317682</v>
      </c>
      <c r="I8604" s="2">
        <f>IFERROR(IRR(B8604:G8604),"")</f>
        <v>0.17605459744682683</v>
      </c>
      <c r="J8604" s="2">
        <f>IFERROR(MIRR(B8604:G8604,Supuestos!$B$22,Supuestos!$B$22),"")</f>
        <v>0.16091839346900727</v>
      </c>
      <c r="K8604" s="6">
        <v>8252.198808780995</v>
      </c>
      <c r="L8604" s="6">
        <v>34919.2067937395</v>
      </c>
      <c r="M8604" s="6">
        <v>146616520.88445374</v>
      </c>
      <c r="N8604" s="6">
        <v>3312.764187064022</v>
      </c>
      <c r="O8604" s="6">
        <v>114902970.52844578</v>
      </c>
    </row>
    <row r="8605">
      <c r="A8605">
        <v>8601</v>
      </c>
      <c r="B8605" s="6">
        <v>-176342148.34812903</v>
      </c>
      <c r="C8605" s="6">
        <v>77380957.72250636</v>
      </c>
      <c r="D8605" s="6">
        <v>77177171.61474094</v>
      </c>
      <c r="E8605" s="6">
        <v>85028464.68854192</v>
      </c>
      <c r="F8605" s="6">
        <v>62737247.137150675</v>
      </c>
      <c r="G8605" s="6">
        <v>137618928.13056192</v>
      </c>
      <c r="H8605" s="6">
        <f>NPV(Supuestos!$B$22,C8605:G8605)+B8605</f>
        <v>116933449.54987198</v>
      </c>
      <c r="I8605" s="2">
        <f>IFERROR(IRR(B8605:G8605),"")</f>
        <v>0.3719825747457883</v>
      </c>
      <c r="J8605" s="2">
        <f>IFERROR(MIRR(B8605:G8605,Supuestos!$B$22,Supuestos!$B$22),"")</f>
        <v>0.26208560005898973</v>
      </c>
      <c r="K8605" s="6">
        <v>7992.08008441566</v>
      </c>
      <c r="L8605" s="6">
        <v>45799.17370964337</v>
      </c>
      <c r="M8605" s="6">
        <v>147059695.22112632</v>
      </c>
      <c r="N8605" s="6">
        <v>3443.368881071607</v>
      </c>
      <c r="O8605" s="6">
        <v>109735968.4387489</v>
      </c>
    </row>
    <row r="8606">
      <c r="A8606">
        <v>8602</v>
      </c>
      <c r="B8606" s="6">
        <v>-163169838.95723122</v>
      </c>
      <c r="C8606" s="6">
        <v>33626689.13802989</v>
      </c>
      <c r="D8606" s="6">
        <v>33682038.580399014</v>
      </c>
      <c r="E8606" s="6">
        <v>37945431.90021488</v>
      </c>
      <c r="F8606" s="6">
        <v>35123257.117923975</v>
      </c>
      <c r="G8606" s="6">
        <v>80052323.87072758</v>
      </c>
      <c r="H8606" s="6">
        <f>NPV(Supuestos!$B$22,C8606:G8606)+B8606</f>
        <v>-19770966.19502399</v>
      </c>
      <c r="I8606" s="2">
        <f>IFERROR(IRR(B8606:G8606),"")</f>
        <v>0.0946132894290984</v>
      </c>
      <c r="J8606" s="2">
        <f>IFERROR(MIRR(B8606:G8606,Supuestos!$B$22,Supuestos!$B$22),"")</f>
        <v>0.11092827858737087</v>
      </c>
      <c r="K8606" s="6">
        <v>7817.861213019454</v>
      </c>
      <c r="L8606" s="6">
        <v>33593.48752630493</v>
      </c>
      <c r="M8606" s="6">
        <v>142159501.10587505</v>
      </c>
      <c r="N8606" s="6">
        <v>3316.137753240764</v>
      </c>
      <c r="O8606" s="6">
        <v>106563551.82798064</v>
      </c>
    </row>
    <row r="8607">
      <c r="A8607">
        <v>8603</v>
      </c>
      <c r="B8607" s="6">
        <v>-174494099.81483573</v>
      </c>
      <c r="C8607" s="6">
        <v>83970050.55499382</v>
      </c>
      <c r="D8607" s="6">
        <v>112301702.15026565</v>
      </c>
      <c r="E8607" s="6">
        <v>107635120.08913416</v>
      </c>
      <c r="F8607" s="6">
        <v>92450526.48352583</v>
      </c>
      <c r="G8607" s="6">
        <v>168148498.7227679</v>
      </c>
      <c r="H8607" s="6">
        <f>NPV(Supuestos!$B$22,C8607:G8607)+B8607</f>
        <v>200296187.22735173</v>
      </c>
      <c r="I8607" s="2">
        <f>IFERROR(IRR(B8607:G8607),"")</f>
        <v>0.512963652292791</v>
      </c>
      <c r="J8607" s="2">
        <f>IFERROR(MIRR(B8607:G8607,Supuestos!$B$22,Supuestos!$B$22),"")</f>
        <v>0.32833118144210993</v>
      </c>
      <c r="K8607" s="6">
        <v>8688.049800071898</v>
      </c>
      <c r="L8607" s="6">
        <v>46095.661328556314</v>
      </c>
      <c r="M8607" s="6">
        <v>142455587.71965608</v>
      </c>
      <c r="N8607" s="6">
        <v>3308.933853233854</v>
      </c>
      <c r="O8607" s="6">
        <v>113967920.13573672</v>
      </c>
    </row>
    <row r="8608">
      <c r="A8608">
        <v>8604</v>
      </c>
      <c r="B8608" s="6">
        <v>-164120369.41068375</v>
      </c>
      <c r="C8608" s="6">
        <v>59591707.8862584</v>
      </c>
      <c r="D8608" s="6">
        <v>60612937.32461777</v>
      </c>
      <c r="E8608" s="6">
        <v>42947102.25871651</v>
      </c>
      <c r="F8608" s="6">
        <v>65695610.24948417</v>
      </c>
      <c r="G8608" s="6">
        <v>99057553.59674194</v>
      </c>
      <c r="H8608" s="6">
        <f>NPV(Supuestos!$B$22,C8608:G8608)+B8608</f>
        <v>54125280.80907513</v>
      </c>
      <c r="I8608" s="2">
        <f>IFERROR(IRR(B8608:G8608),"")</f>
        <v>0.26022301463514896</v>
      </c>
      <c r="J8608" s="2">
        <f>IFERROR(MIRR(B8608:G8608,Supuestos!$B$22,Supuestos!$B$22),"")</f>
        <v>0.20687272790467381</v>
      </c>
      <c r="K8608" s="6">
        <v>7958.56154521883</v>
      </c>
      <c r="L8608" s="6">
        <v>41560.68708058177</v>
      </c>
      <c r="M8608" s="6">
        <v>137659306.53129247</v>
      </c>
      <c r="N8608" s="6">
        <v>3489.028614821533</v>
      </c>
      <c r="O8608" s="6">
        <v>115936453.48719744</v>
      </c>
    </row>
    <row r="8609">
      <c r="A8609">
        <v>8605</v>
      </c>
      <c r="B8609" s="6">
        <v>-186498950.4984486</v>
      </c>
      <c r="C8609" s="6">
        <v>70092897.22083934</v>
      </c>
      <c r="D8609" s="6">
        <v>91344262.36450885</v>
      </c>
      <c r="E8609" s="6">
        <v>82226716.06925757</v>
      </c>
      <c r="F8609" s="6">
        <v>70638410.83950526</v>
      </c>
      <c r="G8609" s="6">
        <v>117403063.74039826</v>
      </c>
      <c r="H8609" s="6">
        <f>NPV(Supuestos!$B$22,C8609:G8609)+B8609</f>
        <v>103572264.3722763</v>
      </c>
      <c r="I8609" s="2">
        <f>IFERROR(IRR(B8609:G8609),"")</f>
        <v>0.33982597883005033</v>
      </c>
      <c r="J8609" s="2">
        <f>IFERROR(MIRR(B8609:G8609,Supuestos!$B$22,Supuestos!$B$22),"")</f>
        <v>0.2452899972791447</v>
      </c>
      <c r="K8609" s="6">
        <v>8018.02049513335</v>
      </c>
      <c r="L8609" s="6">
        <v>45647.81219543085</v>
      </c>
      <c r="M8609" s="6">
        <v>157218542.99917158</v>
      </c>
      <c r="N8609" s="6">
        <v>3377.220353639374</v>
      </c>
      <c r="O8609" s="6">
        <v>112937070.49168646</v>
      </c>
    </row>
    <row r="8610">
      <c r="A8610">
        <v>8606</v>
      </c>
      <c r="B8610" s="6">
        <v>-173567255.68061626</v>
      </c>
      <c r="C8610" s="6">
        <v>41051766.17048172</v>
      </c>
      <c r="D8610" s="6">
        <v>38234127.5367423</v>
      </c>
      <c r="E8610" s="6">
        <v>48242981.4362951</v>
      </c>
      <c r="F8610" s="6">
        <v>39499591.129054345</v>
      </c>
      <c r="G8610" s="6">
        <v>80304718.60169606</v>
      </c>
      <c r="H8610" s="6">
        <f>NPV(Supuestos!$B$22,C8610:G8610)+B8610</f>
        <v>-10479693.219708972</v>
      </c>
      <c r="I8610" s="2">
        <f>IFERROR(IRR(B8610:G8610),"")</f>
        <v>0.11700012533023108</v>
      </c>
      <c r="J8610" s="2">
        <f>IFERROR(MIRR(B8610:G8610,Supuestos!$B$22,Supuestos!$B$22),"")</f>
        <v>0.125888699937744</v>
      </c>
      <c r="K8610" s="6">
        <v>7997.733722118623</v>
      </c>
      <c r="L8610" s="6">
        <v>34316.43790055482</v>
      </c>
      <c r="M8610" s="6">
        <v>151610957.07099572</v>
      </c>
      <c r="N8610" s="6">
        <v>3349.6557900992534</v>
      </c>
      <c r="O8610" s="6">
        <v>108666648.46521068</v>
      </c>
    </row>
    <row r="8611">
      <c r="A8611">
        <v>8607</v>
      </c>
      <c r="B8611" s="6">
        <v>-173619139.882354</v>
      </c>
      <c r="C8611" s="6">
        <v>72401110.9385031</v>
      </c>
      <c r="D8611" s="6">
        <v>89096101.92289944</v>
      </c>
      <c r="E8611" s="6">
        <v>80636134.83363587</v>
      </c>
      <c r="F8611" s="6">
        <v>73460571.090085</v>
      </c>
      <c r="G8611" s="6">
        <v>112808090.63591307</v>
      </c>
      <c r="H8611" s="6">
        <f>NPV(Supuestos!$B$22,C8611:G8611)+B8611</f>
        <v>114957800.75655529</v>
      </c>
      <c r="I8611" s="2">
        <f>IFERROR(IRR(B8611:G8611),"")</f>
        <v>0.377159122097463</v>
      </c>
      <c r="J8611" s="2">
        <f>IFERROR(MIRR(B8611:G8611,Supuestos!$B$22,Supuestos!$B$22),"")</f>
        <v>0.2619369482416227</v>
      </c>
      <c r="K8611" s="6">
        <v>8441.084437449048</v>
      </c>
      <c r="L8611" s="6">
        <v>41971.80147760356</v>
      </c>
      <c r="M8611" s="6">
        <v>145276138.26120996</v>
      </c>
      <c r="N8611" s="6">
        <v>3401.037918279568</v>
      </c>
      <c r="O8611" s="6">
        <v>113513249.01165521</v>
      </c>
    </row>
    <row r="8612">
      <c r="A8612">
        <v>8608</v>
      </c>
      <c r="B8612" s="6">
        <v>-153649568.62695968</v>
      </c>
      <c r="C8612" s="6">
        <v>42367562.81102513</v>
      </c>
      <c r="D8612" s="6">
        <v>33195525.078037918</v>
      </c>
      <c r="E8612" s="6">
        <v>28818286.76182798</v>
      </c>
      <c r="F8612" s="6">
        <v>45058939.62094188</v>
      </c>
      <c r="G8612" s="6">
        <v>62987002.381637745</v>
      </c>
      <c r="H8612" s="6">
        <f>NPV(Supuestos!$B$22,C8612:G8612)+B8612</f>
        <v>-12098653.729557946</v>
      </c>
      <c r="I8612" s="2">
        <f>IFERROR(IRR(B8612:G8612),"")</f>
        <v>0.10902608838619178</v>
      </c>
      <c r="J8612" s="2">
        <f>IFERROR(MIRR(B8612:G8612,Supuestos!$B$22,Supuestos!$B$22),"")</f>
        <v>0.1214531068109459</v>
      </c>
      <c r="K8612" s="6">
        <v>7520.776775171367</v>
      </c>
      <c r="L8612" s="6">
        <v>38192.096110482344</v>
      </c>
      <c r="M8612" s="6">
        <v>130670830.27313341</v>
      </c>
      <c r="N8612" s="6">
        <v>3585.2937418657043</v>
      </c>
      <c r="O8612" s="6">
        <v>109148209.92023188</v>
      </c>
    </row>
    <row r="8613">
      <c r="A8613">
        <v>8609</v>
      </c>
      <c r="B8613" s="6">
        <v>-170219259.73324743</v>
      </c>
      <c r="C8613" s="6">
        <v>88222304.47014523</v>
      </c>
      <c r="D8613" s="6">
        <v>76612322.55138882</v>
      </c>
      <c r="E8613" s="6">
        <v>83339010.35495472</v>
      </c>
      <c r="F8613" s="6">
        <v>78017777.95530671</v>
      </c>
      <c r="G8613" s="6">
        <v>117130901.4792278</v>
      </c>
      <c r="H8613" s="6">
        <f>NPV(Supuestos!$B$22,C8613:G8613)+B8613</f>
        <v>129397786.7742302</v>
      </c>
      <c r="I8613" s="2">
        <f>IFERROR(IRR(B8613:G8613),"")</f>
        <v>0.41471448163283836</v>
      </c>
      <c r="J8613" s="2">
        <f>IFERROR(MIRR(B8613:G8613,Supuestos!$B$22,Supuestos!$B$22),"")</f>
        <v>0.27648705685535835</v>
      </c>
      <c r="K8613" s="6">
        <v>8660.325566523781</v>
      </c>
      <c r="L8613" s="6">
        <v>40850.8891169313</v>
      </c>
      <c r="M8613" s="6">
        <v>141916699.77848038</v>
      </c>
      <c r="N8613" s="6">
        <v>3461.3759871572256</v>
      </c>
      <c r="O8613" s="6">
        <v>111522543.50365782</v>
      </c>
    </row>
    <row r="8614">
      <c r="A8614">
        <v>8610</v>
      </c>
      <c r="B8614" s="6">
        <v>-171810742.09073514</v>
      </c>
      <c r="C8614" s="6">
        <v>94591637.28701212</v>
      </c>
      <c r="D8614" s="6">
        <v>93397786.6073442</v>
      </c>
      <c r="E8614" s="6">
        <v>86456833.11175051</v>
      </c>
      <c r="F8614" s="6">
        <v>116167484.64553894</v>
      </c>
      <c r="G8614" s="6">
        <v>144664636.4791386</v>
      </c>
      <c r="H8614" s="6">
        <f>NPV(Supuestos!$B$22,C8614:G8614)+B8614</f>
        <v>185301597.65187722</v>
      </c>
      <c r="I8614" s="2">
        <f>IFERROR(IRR(B8614:G8614),"")</f>
        <v>0.5013727183071899</v>
      </c>
      <c r="J8614" s="2">
        <f>IFERROR(MIRR(B8614:G8614,Supuestos!$B$22,Supuestos!$B$22),"")</f>
        <v>0.3196408779570479</v>
      </c>
      <c r="K8614" s="6">
        <v>9110.370865135645</v>
      </c>
      <c r="L8614" s="6">
        <v>42292.692337448105</v>
      </c>
      <c r="M8614" s="6">
        <v>140986573.12439653</v>
      </c>
      <c r="N8614" s="6">
        <v>3484.0414657257497</v>
      </c>
      <c r="O8614" s="6">
        <v>108885195.89098786</v>
      </c>
    </row>
    <row r="8615">
      <c r="A8615">
        <v>8611</v>
      </c>
      <c r="B8615" s="6">
        <v>-157064825.6671168</v>
      </c>
      <c r="C8615" s="6">
        <v>47261450.97317128</v>
      </c>
      <c r="D8615" s="6">
        <v>44631748.6592114</v>
      </c>
      <c r="E8615" s="6">
        <v>33265073.36827475</v>
      </c>
      <c r="F8615" s="6">
        <v>53293092.99355759</v>
      </c>
      <c r="G8615" s="6">
        <v>83428676.88218614</v>
      </c>
      <c r="H8615" s="6">
        <f>NPV(Supuestos!$B$22,C8615:G8615)+B8615</f>
        <v>16072275.57045912</v>
      </c>
      <c r="I8615" s="2">
        <f>IFERROR(IRR(B8615:G8615),"")</f>
        <v>0.17805291099060214</v>
      </c>
      <c r="J8615" s="2">
        <f>IFERROR(MIRR(B8615:G8615,Supuestos!$B$22,Supuestos!$B$22),"")</f>
        <v>0.16243075670661522</v>
      </c>
      <c r="K8615" s="6">
        <v>8095.27908898844</v>
      </c>
      <c r="L8615" s="6">
        <v>35245.52707017736</v>
      </c>
      <c r="M8615" s="6">
        <v>134239035.40539017</v>
      </c>
      <c r="N8615" s="6">
        <v>3396.5888316743076</v>
      </c>
      <c r="O8615" s="6">
        <v>111999043.3436569</v>
      </c>
    </row>
    <row r="8616">
      <c r="A8616">
        <v>8612</v>
      </c>
      <c r="B8616" s="6">
        <v>-189815434.89856666</v>
      </c>
      <c r="C8616" s="6">
        <v>63079323.83082245</v>
      </c>
      <c r="D8616" s="6">
        <v>50361907.38580628</v>
      </c>
      <c r="E8616" s="6">
        <v>36766209.470231876</v>
      </c>
      <c r="F8616" s="6">
        <v>55698153.26964747</v>
      </c>
      <c r="G8616" s="6">
        <v>72990581.5592661</v>
      </c>
      <c r="H8616" s="6">
        <f>NPV(Supuestos!$B$22,C8616:G8616)+B8616</f>
        <v>-27899.247578665614</v>
      </c>
      <c r="I8616" s="2">
        <f>IFERROR(IRR(B8616:G8616),"")</f>
        <v>0.13993985473347084</v>
      </c>
      <c r="J8616" s="2">
        <f>IFERROR(MIRR(B8616:G8616,Supuestos!$B$22,Supuestos!$B$22),"")</f>
        <v>0.1399664863794441</v>
      </c>
      <c r="K8616" s="6">
        <v>7392.214336159235</v>
      </c>
      <c r="L8616" s="6">
        <v>42651.35066553245</v>
      </c>
      <c r="M8616" s="6">
        <v>164592400.83086237</v>
      </c>
      <c r="N8616" s="6">
        <v>3478.7585644361875</v>
      </c>
      <c r="O8616" s="6">
        <v>111087785.26285243</v>
      </c>
    </row>
    <row r="8617">
      <c r="A8617">
        <v>8613</v>
      </c>
      <c r="B8617" s="6">
        <v>-160332527.35763273</v>
      </c>
      <c r="C8617" s="6">
        <v>87781550.3316482</v>
      </c>
      <c r="D8617" s="6">
        <v>87227538.38813603</v>
      </c>
      <c r="E8617" s="6">
        <v>84653714.6995866</v>
      </c>
      <c r="F8617" s="6">
        <v>89248992.6109845</v>
      </c>
      <c r="G8617" s="6">
        <v>139503479.21502575</v>
      </c>
      <c r="H8617" s="6">
        <f>NPV(Supuestos!$B$22,C8617:G8617)+B8617</f>
        <v>166222741.0969664</v>
      </c>
      <c r="I8617" s="2">
        <f>IFERROR(IRR(B8617:G8617),"")</f>
        <v>0.49221367257485676</v>
      </c>
      <c r="J8617" s="2">
        <f>IFERROR(MIRR(B8617:G8617,Supuestos!$B$22,Supuestos!$B$22),"")</f>
        <v>0.3142919945852658</v>
      </c>
      <c r="K8617" s="6">
        <v>8478.784179839686</v>
      </c>
      <c r="L8617" s="6">
        <v>45289.7985475817</v>
      </c>
      <c r="M8617" s="6">
        <v>129612333.16296375</v>
      </c>
      <c r="N8617" s="6">
        <v>3395.3352084072926</v>
      </c>
      <c r="O8617" s="6">
        <v>112058516.30278714</v>
      </c>
    </row>
    <row r="8618">
      <c r="A8618">
        <v>8614</v>
      </c>
      <c r="B8618" s="6">
        <v>-168325271.48740327</v>
      </c>
      <c r="C8618" s="6">
        <v>31585187.79694255</v>
      </c>
      <c r="D8618" s="6">
        <v>49722231.61790901</v>
      </c>
      <c r="E8618" s="6">
        <v>37000066.90433644</v>
      </c>
      <c r="F8618" s="6">
        <v>39121363.740486436</v>
      </c>
      <c r="G8618" s="6">
        <v>79424820.27660953</v>
      </c>
      <c r="H8618" s="6">
        <f>NPV(Supuestos!$B$22,C8618:G8618)+B8618</f>
        <v>-12971581.752661437</v>
      </c>
      <c r="I8618" s="2">
        <f>IFERROR(IRR(B8618:G8618),"")</f>
        <v>0.11093524085831731</v>
      </c>
      <c r="J8618" s="2">
        <f>IFERROR(MIRR(B8618:G8618,Supuestos!$B$22,Supuestos!$B$22),"")</f>
        <v>0.12186164705626523</v>
      </c>
      <c r="K8618" s="6">
        <v>7459.5738069932995</v>
      </c>
      <c r="L8618" s="6">
        <v>38752.308917079456</v>
      </c>
      <c r="M8618" s="6">
        <v>145199214.80273458</v>
      </c>
      <c r="N8618" s="6">
        <v>3503.3605255497</v>
      </c>
      <c r="O8618" s="6">
        <v>111010564.20291723</v>
      </c>
    </row>
    <row r="8619">
      <c r="A8619">
        <v>8615</v>
      </c>
      <c r="B8619" s="6">
        <v>-180238305.97376218</v>
      </c>
      <c r="C8619" s="6">
        <v>103910611.22883818</v>
      </c>
      <c r="D8619" s="6">
        <v>97870778.10862947</v>
      </c>
      <c r="E8619" s="6">
        <v>102536137.36902475</v>
      </c>
      <c r="F8619" s="6">
        <v>113930164.23952565</v>
      </c>
      <c r="G8619" s="6">
        <v>145532305.77508542</v>
      </c>
      <c r="H8619" s="6">
        <f>NPV(Supuestos!$B$22,C8619:G8619)+B8619</f>
        <v>198469433.36046374</v>
      </c>
      <c r="I8619" s="2">
        <f>IFERROR(IRR(B8619:G8619),"")</f>
        <v>0.5162261470702513</v>
      </c>
      <c r="J8619" s="2">
        <f>IFERROR(MIRR(B8619:G8619,Supuestos!$B$22,Supuestos!$B$22),"")</f>
        <v>0.32250178860533807</v>
      </c>
      <c r="K8619" s="6">
        <v>9425.594024248123</v>
      </c>
      <c r="L8619" s="6">
        <v>42911.97492608643</v>
      </c>
      <c r="M8619" s="6">
        <v>147880637.61920175</v>
      </c>
      <c r="N8619" s="6">
        <v>3427.196683703611</v>
      </c>
      <c r="O8619" s="6">
        <v>118700160.81901671</v>
      </c>
    </row>
    <row r="8620">
      <c r="A8620">
        <v>8616</v>
      </c>
      <c r="B8620" s="6">
        <v>-158969161.4637102</v>
      </c>
      <c r="C8620" s="6">
        <v>54806026.87469138</v>
      </c>
      <c r="D8620" s="6">
        <v>61583153.65957427</v>
      </c>
      <c r="E8620" s="6">
        <v>49510334.788053155</v>
      </c>
      <c r="F8620" s="6">
        <v>74457643.2592455</v>
      </c>
      <c r="G8620" s="6">
        <v>99849747.33427224</v>
      </c>
      <c r="H8620" s="6">
        <f>NPV(Supuestos!$B$22,C8620:G8620)+B8620</f>
        <v>65854335.47140331</v>
      </c>
      <c r="I8620" s="2">
        <f>IFERROR(IRR(B8620:G8620),"")</f>
        <v>0.2853464418060361</v>
      </c>
      <c r="J8620" s="2">
        <f>IFERROR(MIRR(B8620:G8620,Supuestos!$B$22,Supuestos!$B$22),"")</f>
        <v>0.22182952192906358</v>
      </c>
      <c r="K8620" s="6">
        <v>7790.483056847464</v>
      </c>
      <c r="L8620" s="6">
        <v>41636.45791523608</v>
      </c>
      <c r="M8620" s="6">
        <v>133019711.86884706</v>
      </c>
      <c r="N8620" s="6">
        <v>3422.6000756025314</v>
      </c>
      <c r="O8620" s="6">
        <v>108768494.73025428</v>
      </c>
    </row>
    <row r="8621">
      <c r="A8621">
        <v>8617</v>
      </c>
      <c r="B8621" s="6">
        <v>-167257817.2713441</v>
      </c>
      <c r="C8621" s="6">
        <v>66556436.40522802</v>
      </c>
      <c r="D8621" s="6">
        <v>73537677.45214918</v>
      </c>
      <c r="E8621" s="6">
        <v>65539295.96978111</v>
      </c>
      <c r="F8621" s="6">
        <v>74814065.28595877</v>
      </c>
      <c r="G8621" s="6">
        <v>132861390.53080471</v>
      </c>
      <c r="H8621" s="6">
        <f>NPV(Supuestos!$B$22,C8621:G8621)+B8621</f>
        <v>105247010.04137115</v>
      </c>
      <c r="I8621" s="2">
        <f>IFERROR(IRR(B8621:G8621),"")</f>
        <v>0.35359106274481367</v>
      </c>
      <c r="J8621" s="2">
        <f>IFERROR(MIRR(B8621:G8621,Supuestos!$B$22,Supuestos!$B$22),"")</f>
        <v>0.25690486250055744</v>
      </c>
      <c r="K8621" s="6">
        <v>8744.671989134078</v>
      </c>
      <c r="L8621" s="6">
        <v>39123.54400978901</v>
      </c>
      <c r="M8621" s="6">
        <v>139888012.5178996</v>
      </c>
      <c r="N8621" s="6">
        <v>3395.3497394298515</v>
      </c>
      <c r="O8621" s="6">
        <v>113939141.3180557</v>
      </c>
    </row>
    <row r="8622">
      <c r="A8622">
        <v>8618</v>
      </c>
      <c r="B8622" s="6">
        <v>-172364199.76882014</v>
      </c>
      <c r="C8622" s="6">
        <v>62694073.48536606</v>
      </c>
      <c r="D8622" s="6">
        <v>59320359.92436357</v>
      </c>
      <c r="E8622" s="6">
        <v>71492279.38983014</v>
      </c>
      <c r="F8622" s="6">
        <v>61223856.08986463</v>
      </c>
      <c r="G8622" s="6">
        <v>109411837.45196752</v>
      </c>
      <c r="H8622" s="6">
        <f>NPV(Supuestos!$B$22,C8622:G8622)+B8622</f>
        <v>69605462.06753412</v>
      </c>
      <c r="I8622" s="2">
        <f>IFERROR(IRR(B8622:G8622),"")</f>
        <v>0.284250551778259</v>
      </c>
      <c r="J8622" s="2">
        <f>IFERROR(MIRR(B8622:G8622,Supuestos!$B$22,Supuestos!$B$22),"")</f>
        <v>0.2200218854296514</v>
      </c>
      <c r="K8622" s="6">
        <v>8083.515486318645</v>
      </c>
      <c r="L8622" s="6">
        <v>39642.11296599701</v>
      </c>
      <c r="M8622" s="6">
        <v>146728389.04313773</v>
      </c>
      <c r="N8622" s="6">
        <v>3276.6437478984394</v>
      </c>
      <c r="O8622" s="6">
        <v>110526856.30503362</v>
      </c>
    </row>
    <row r="8623">
      <c r="A8623">
        <v>8619</v>
      </c>
      <c r="B8623" s="6">
        <v>-152417118.75444356</v>
      </c>
      <c r="C8623" s="6">
        <v>89318355.57062215</v>
      </c>
      <c r="D8623" s="6">
        <v>85758687.39829259</v>
      </c>
      <c r="E8623" s="6">
        <v>100511913.35828629</v>
      </c>
      <c r="F8623" s="6">
        <v>82559143.44252366</v>
      </c>
      <c r="G8623" s="6">
        <v>141323309.28882304</v>
      </c>
      <c r="H8623" s="6">
        <f>NPV(Supuestos!$B$22,C8623:G8623)+B8623</f>
        <v>182044058.68679756</v>
      </c>
      <c r="I8623" s="2">
        <f>IFERROR(IRR(B8623:G8623),"")</f>
        <v>0.5411237537759539</v>
      </c>
      <c r="J8623" s="2">
        <f>IFERROR(MIRR(B8623:G8623,Supuestos!$B$22,Supuestos!$B$22),"")</f>
        <v>0.33403506363883984</v>
      </c>
      <c r="K8623" s="6">
        <v>8489.974861723631</v>
      </c>
      <c r="L8623" s="6">
        <v>44662.97418772353</v>
      </c>
      <c r="M8623" s="6">
        <v>122082116.50615682</v>
      </c>
      <c r="N8623" s="6">
        <v>3319.3676955997944</v>
      </c>
      <c r="O8623" s="6">
        <v>110052004.06558418</v>
      </c>
    </row>
    <row r="8624">
      <c r="A8624">
        <v>8620</v>
      </c>
      <c r="B8624" s="6">
        <v>-175321934.0948127</v>
      </c>
      <c r="C8624" s="6">
        <v>73711345.46073861</v>
      </c>
      <c r="D8624" s="6">
        <v>71873633.92106535</v>
      </c>
      <c r="E8624" s="6">
        <v>87591748.64669429</v>
      </c>
      <c r="F8624" s="6">
        <v>78312321.13524073</v>
      </c>
      <c r="G8624" s="6">
        <v>139782052.9672019</v>
      </c>
      <c r="H8624" s="6">
        <f>NPV(Supuestos!$B$22,C8624:G8624)+B8624</f>
        <v>122729102.68731907</v>
      </c>
      <c r="I8624" s="2">
        <f>IFERROR(IRR(B8624:G8624),"")</f>
        <v>0.3760338003533723</v>
      </c>
      <c r="J8624" s="2">
        <f>IFERROR(MIRR(B8624:G8624,Supuestos!$B$22,Supuestos!$B$22),"")</f>
        <v>0.26763939680440796</v>
      </c>
      <c r="K8624" s="6">
        <v>9046.120822566329</v>
      </c>
      <c r="L8624" s="6">
        <v>38268.40284067366</v>
      </c>
      <c r="M8624" s="6">
        <v>147627486.43214273</v>
      </c>
      <c r="N8624" s="6">
        <v>3380.11372309799</v>
      </c>
      <c r="O8624" s="6">
        <v>114549066.42493618</v>
      </c>
    </row>
    <row r="8625">
      <c r="A8625">
        <v>8621</v>
      </c>
      <c r="B8625" s="6">
        <v>-170653574.75049353</v>
      </c>
      <c r="C8625" s="6">
        <v>44051653.289084256</v>
      </c>
      <c r="D8625" s="6">
        <v>61429097.02669826</v>
      </c>
      <c r="E8625" s="6">
        <v>57661107.0259932</v>
      </c>
      <c r="F8625" s="6">
        <v>39659434.95914239</v>
      </c>
      <c r="G8625" s="6">
        <v>98070315.73016483</v>
      </c>
      <c r="H8625" s="6">
        <f>NPV(Supuestos!$B$22,C8625:G8625)+B8625</f>
        <v>28591744.825874258</v>
      </c>
      <c r="I8625" s="2">
        <f>IFERROR(IRR(B8625:G8625),"")</f>
        <v>0.2015103183153338</v>
      </c>
      <c r="J8625" s="2">
        <f>IFERROR(MIRR(B8625:G8625,Supuestos!$B$22,Supuestos!$B$22),"")</f>
        <v>0.1758702399941292</v>
      </c>
      <c r="K8625" s="6">
        <v>7759.201687504038</v>
      </c>
      <c r="L8625" s="6">
        <v>39751.766902486444</v>
      </c>
      <c r="M8625" s="6">
        <v>145978216.6040103</v>
      </c>
      <c r="N8625" s="6">
        <v>3399.0276108806333</v>
      </c>
      <c r="O8625" s="6">
        <v>109075399.85772693</v>
      </c>
    </row>
    <row r="8626">
      <c r="A8626">
        <v>8622</v>
      </c>
      <c r="B8626" s="6">
        <v>-157190818.32583028</v>
      </c>
      <c r="C8626" s="6">
        <v>73640442.29623556</v>
      </c>
      <c r="D8626" s="6">
        <v>66490919.579416506</v>
      </c>
      <c r="E8626" s="6">
        <v>73112568.6783988</v>
      </c>
      <c r="F8626" s="6">
        <v>85132657.89784563</v>
      </c>
      <c r="G8626" s="6">
        <v>104307680.042799</v>
      </c>
      <c r="H8626" s="6">
        <f>NPV(Supuestos!$B$22,C8626:G8626)+B8626</f>
        <v>112497073.9378851</v>
      </c>
      <c r="I8626" s="2">
        <f>IFERROR(IRR(B8626:G8626),"")</f>
        <v>0.39117318178569677</v>
      </c>
      <c r="J8626" s="2">
        <f>IFERROR(MIRR(B8626:G8626,Supuestos!$B$22,Supuestos!$B$22),"")</f>
        <v>0.26996486587895574</v>
      </c>
      <c r="K8626" s="6">
        <v>8425.749606969734</v>
      </c>
      <c r="L8626" s="6">
        <v>40756.47398089563</v>
      </c>
      <c r="M8626" s="6">
        <v>129718510.75575002</v>
      </c>
      <c r="N8626" s="6">
        <v>3414.1259325357773</v>
      </c>
      <c r="O8626" s="6">
        <v>109476950.58725052</v>
      </c>
    </row>
    <row r="8627">
      <c r="A8627">
        <v>8623</v>
      </c>
      <c r="B8627" s="6">
        <v>-165712318.74207774</v>
      </c>
      <c r="C8627" s="6">
        <v>77240830.77720252</v>
      </c>
      <c r="D8627" s="6">
        <v>67226708.10217984</v>
      </c>
      <c r="E8627" s="6">
        <v>72949644.4219206</v>
      </c>
      <c r="F8627" s="6">
        <v>82722954.72970518</v>
      </c>
      <c r="G8627" s="6">
        <v>114223528.99950305</v>
      </c>
      <c r="H8627" s="6">
        <f>NPV(Supuestos!$B$22,C8627:G8627)+B8627</f>
        <v>111313248.68338877</v>
      </c>
      <c r="I8627" s="2">
        <f>IFERROR(IRR(B8627:G8627),"")</f>
        <v>0.37652710027922215</v>
      </c>
      <c r="J8627" s="2">
        <f>IFERROR(MIRR(B8627:G8627,Supuestos!$B$22,Supuestos!$B$22),"")</f>
        <v>0.2633912452767224</v>
      </c>
      <c r="K8627" s="6">
        <v>8249.330542447526</v>
      </c>
      <c r="L8627" s="6">
        <v>41206.37470394423</v>
      </c>
      <c r="M8627" s="6">
        <v>138518318.310975</v>
      </c>
      <c r="N8627" s="6">
        <v>3402.4902406148612</v>
      </c>
      <c r="O8627" s="6">
        <v>109515581.30658619</v>
      </c>
    </row>
    <row r="8628">
      <c r="A8628">
        <v>8624</v>
      </c>
      <c r="B8628" s="6">
        <v>-174811369.82597685</v>
      </c>
      <c r="C8628" s="6">
        <v>31874859.319766283</v>
      </c>
      <c r="D8628" s="6">
        <v>32705784.202999435</v>
      </c>
      <c r="E8628" s="6">
        <v>28725561.52923761</v>
      </c>
      <c r="F8628" s="6">
        <v>37501906.1813967</v>
      </c>
      <c r="G8628" s="6">
        <v>74072248.06276082</v>
      </c>
      <c r="H8628" s="6">
        <f>NPV(Supuestos!$B$22,C8628:G8628)+B8628</f>
        <v>-41621048.60111524</v>
      </c>
      <c r="I8628" s="2">
        <f>IFERROR(IRR(B8628:G8628),"")</f>
        <v>0.04803804839314496</v>
      </c>
      <c r="J8628" s="2">
        <f>IFERROR(MIRR(B8628:G8628,Supuestos!$B$22,Supuestos!$B$22),"")</f>
        <v>0.07965611633185299</v>
      </c>
      <c r="K8628" s="6">
        <v>7249.510900963602</v>
      </c>
      <c r="L8628" s="6">
        <v>39636.20432095228</v>
      </c>
      <c r="M8628" s="6">
        <v>151823922.2021717</v>
      </c>
      <c r="N8628" s="6">
        <v>3582.207744071881</v>
      </c>
      <c r="O8628" s="6">
        <v>104050264.40990989</v>
      </c>
    </row>
    <row r="8629">
      <c r="A8629">
        <v>8625</v>
      </c>
      <c r="B8629" s="6">
        <v>-167891973.02590716</v>
      </c>
      <c r="C8629" s="6">
        <v>53093891.47398449</v>
      </c>
      <c r="D8629" s="6">
        <v>46656718.90635322</v>
      </c>
      <c r="E8629" s="6">
        <v>51012044.00352321</v>
      </c>
      <c r="F8629" s="6">
        <v>45673976.119316354</v>
      </c>
      <c r="G8629" s="6">
        <v>85483835.62261668</v>
      </c>
      <c r="H8629" s="6">
        <f>NPV(Supuestos!$B$22,C8629:G8629)+B8629</f>
        <v>20454408.836383667</v>
      </c>
      <c r="I8629" s="2">
        <f>IFERROR(IRR(B8629:G8629),"")</f>
        <v>0.1863455251951543</v>
      </c>
      <c r="J8629" s="2">
        <f>IFERROR(MIRR(B8629:G8629,Supuestos!$B$22,Supuestos!$B$22),"")</f>
        <v>0.16651498240346174</v>
      </c>
      <c r="K8629" s="6">
        <v>7476.836437682561</v>
      </c>
      <c r="L8629" s="6">
        <v>41364.88830832138</v>
      </c>
      <c r="M8629" s="6">
        <v>143149692.69436103</v>
      </c>
      <c r="N8629" s="6">
        <v>3339.694412983954</v>
      </c>
      <c r="O8629" s="6">
        <v>114410426.82105637</v>
      </c>
    </row>
    <row r="8630">
      <c r="A8630">
        <v>8626</v>
      </c>
      <c r="B8630" s="6">
        <v>-181205519.81944963</v>
      </c>
      <c r="C8630" s="6">
        <v>53227420.082180195</v>
      </c>
      <c r="D8630" s="6">
        <v>45505472.73240425</v>
      </c>
      <c r="E8630" s="6">
        <v>49987758.97225483</v>
      </c>
      <c r="F8630" s="6">
        <v>49209976.83901489</v>
      </c>
      <c r="G8630" s="6">
        <v>114037805.43167014</v>
      </c>
      <c r="H8630" s="6">
        <f>NPV(Supuestos!$B$22,C8630:G8630)+B8630</f>
        <v>22604416.080998853</v>
      </c>
      <c r="I8630" s="2">
        <f>IFERROR(IRR(B8630:G8630),"")</f>
        <v>0.18482419921959845</v>
      </c>
      <c r="J8630" s="2">
        <f>IFERROR(MIRR(B8630:G8630,Supuestos!$B$22,Supuestos!$B$22),"")</f>
        <v>0.16712033850959318</v>
      </c>
      <c r="K8630" s="6">
        <v>8885.458553424467</v>
      </c>
      <c r="L8630" s="6">
        <v>32813.314393231354</v>
      </c>
      <c r="M8630" s="6">
        <v>157880612.21612614</v>
      </c>
      <c r="N8630" s="6">
        <v>3422.788732498884</v>
      </c>
      <c r="O8630" s="6">
        <v>112451598.02824287</v>
      </c>
    </row>
    <row r="8631">
      <c r="A8631">
        <v>8627</v>
      </c>
      <c r="B8631" s="6">
        <v>-168738690.0382772</v>
      </c>
      <c r="C8631" s="6">
        <v>40665948.68132502</v>
      </c>
      <c r="D8631" s="6">
        <v>41041679.81500344</v>
      </c>
      <c r="E8631" s="6">
        <v>39431489.66630651</v>
      </c>
      <c r="F8631" s="6">
        <v>35089313.55887022</v>
      </c>
      <c r="G8631" s="6">
        <v>88961902.02190197</v>
      </c>
      <c r="H8631" s="6">
        <f>NPV(Supuestos!$B$22,C8631:G8631)+B8631</f>
        <v>-7891718.195716895</v>
      </c>
      <c r="I8631" s="2">
        <f>IFERROR(IRR(B8631:G8631),"")</f>
        <v>0.12242061548357193</v>
      </c>
      <c r="J8631" s="2">
        <f>IFERROR(MIRR(B8631:G8631,Supuestos!$B$22,Supuestos!$B$22),"")</f>
        <v>0.129131425104982</v>
      </c>
      <c r="K8631" s="6">
        <v>7517.083143052604</v>
      </c>
      <c r="L8631" s="6">
        <v>40235.98486874081</v>
      </c>
      <c r="M8631" s="6">
        <v>144542110.55020273</v>
      </c>
      <c r="N8631" s="6">
        <v>3483.985879831016</v>
      </c>
      <c r="O8631" s="6">
        <v>114137649.80475761</v>
      </c>
    </row>
    <row r="8632">
      <c r="A8632">
        <v>8628</v>
      </c>
      <c r="B8632" s="6">
        <v>-174050994.7548372</v>
      </c>
      <c r="C8632" s="6">
        <v>79497242.55582604</v>
      </c>
      <c r="D8632" s="6">
        <v>99196302.08504477</v>
      </c>
      <c r="E8632" s="6">
        <v>100741613.36987236</v>
      </c>
      <c r="F8632" s="6">
        <v>90571933.22130409</v>
      </c>
      <c r="G8632" s="6">
        <v>139635411.3477667</v>
      </c>
      <c r="H8632" s="6">
        <f>NPV(Supuestos!$B$22,C8632:G8632)+B8632</f>
        <v>166157593.8920666</v>
      </c>
      <c r="I8632" s="2">
        <f>IFERROR(IRR(B8632:G8632),"")</f>
        <v>0.4609809661925699</v>
      </c>
      <c r="J8632" s="2">
        <f>IFERROR(MIRR(B8632:G8632,Supuestos!$B$22,Supuestos!$B$22),"")</f>
        <v>0.30352271655655416</v>
      </c>
      <c r="K8632" s="6">
        <v>9013.972736241503</v>
      </c>
      <c r="L8632" s="6">
        <v>41264.89444830672</v>
      </c>
      <c r="M8632" s="6">
        <v>144294144.07316357</v>
      </c>
      <c r="N8632" s="6">
        <v>3435.1395208078125</v>
      </c>
      <c r="O8632" s="6">
        <v>108815643.53206901</v>
      </c>
    </row>
    <row r="8633">
      <c r="A8633">
        <v>8629</v>
      </c>
      <c r="B8633" s="6">
        <v>-182445157.3653534</v>
      </c>
      <c r="C8633" s="6">
        <v>53817429.329365455</v>
      </c>
      <c r="D8633" s="6">
        <v>52175186.048340656</v>
      </c>
      <c r="E8633" s="6">
        <v>56268316.814321354</v>
      </c>
      <c r="F8633" s="6">
        <v>67301781.52254844</v>
      </c>
      <c r="G8633" s="6">
        <v>85329285.5368706</v>
      </c>
      <c r="H8633" s="6">
        <f>NPV(Supuestos!$B$22,C8633:G8633)+B8633</f>
        <v>27055151.07802794</v>
      </c>
      <c r="I8633" s="2">
        <f>IFERROR(IRR(B8633:G8633),"")</f>
        <v>0.19527046248544466</v>
      </c>
      <c r="J8633" s="2">
        <f>IFERROR(MIRR(B8633:G8633,Supuestos!$B$22,Supuestos!$B$22),"")</f>
        <v>0.1719668205937801</v>
      </c>
      <c r="K8633" s="6">
        <v>7713.142573607071</v>
      </c>
      <c r="L8633" s="6">
        <v>43117.08053062819</v>
      </c>
      <c r="M8633" s="6">
        <v>155839702.20611876</v>
      </c>
      <c r="N8633" s="6">
        <v>3489.3255911767483</v>
      </c>
      <c r="O8633" s="6">
        <v>110485025.56208281</v>
      </c>
    </row>
    <row r="8634">
      <c r="A8634">
        <v>8630</v>
      </c>
      <c r="B8634" s="6">
        <v>-164229975.88029757</v>
      </c>
      <c r="C8634" s="6">
        <v>54584811.84278393</v>
      </c>
      <c r="D8634" s="6">
        <v>63394061.85045296</v>
      </c>
      <c r="E8634" s="6">
        <v>52826321.09617617</v>
      </c>
      <c r="F8634" s="6">
        <v>56094301.99173929</v>
      </c>
      <c r="G8634" s="6">
        <v>122118949.33323863</v>
      </c>
      <c r="H8634" s="6">
        <f>NPV(Supuestos!$B$22,C8634:G8634)+B8634</f>
        <v>64724457.64468744</v>
      </c>
      <c r="I8634" s="2">
        <f>IFERROR(IRR(B8634:G8634),"")</f>
        <v>0.27647758192585775</v>
      </c>
      <c r="J8634" s="2">
        <f>IFERROR(MIRR(B8634:G8634,Supuestos!$B$22,Supuestos!$B$22),"")</f>
        <v>0.2183278643434241</v>
      </c>
      <c r="K8634" s="6">
        <v>8306.673795506791</v>
      </c>
      <c r="L8634" s="6">
        <v>40173.72811971991</v>
      </c>
      <c r="M8634" s="6">
        <v>137533171.50910625</v>
      </c>
      <c r="N8634" s="6">
        <v>3379.293422369907</v>
      </c>
      <c r="O8634" s="6">
        <v>114789564.134596</v>
      </c>
    </row>
    <row r="8635">
      <c r="A8635">
        <v>8631</v>
      </c>
      <c r="B8635" s="6">
        <v>-164611880.11293155</v>
      </c>
      <c r="C8635" s="6">
        <v>59623482.42776625</v>
      </c>
      <c r="D8635" s="6">
        <v>55654796.95134783</v>
      </c>
      <c r="E8635" s="6">
        <v>64543233.025095105</v>
      </c>
      <c r="F8635" s="6">
        <v>40201481.79864357</v>
      </c>
      <c r="G8635" s="6">
        <v>95715132.19808374</v>
      </c>
      <c r="H8635" s="6">
        <f>NPV(Supuestos!$B$22,C8635:G8635)+B8635</f>
        <v>47592768.0382758</v>
      </c>
      <c r="I8635" s="2">
        <f>IFERROR(IRR(B8635:G8635),"")</f>
        <v>0.2488186817110336</v>
      </c>
      <c r="J8635" s="2">
        <f>IFERROR(MIRR(B8635:G8635,Supuestos!$B$22,Supuestos!$B$22),"")</f>
        <v>0.19939875802034468</v>
      </c>
      <c r="K8635" s="6">
        <v>7990.643020744582</v>
      </c>
      <c r="L8635" s="6">
        <v>40079.18938884816</v>
      </c>
      <c r="M8635" s="6">
        <v>138991200.51556355</v>
      </c>
      <c r="N8635" s="6">
        <v>3540.121906871597</v>
      </c>
      <c r="O8635" s="6">
        <v>111645326.62131828</v>
      </c>
    </row>
    <row r="8636">
      <c r="A8636">
        <v>8632</v>
      </c>
      <c r="B8636" s="6">
        <v>-169707872.29336333</v>
      </c>
      <c r="C8636" s="6">
        <v>61850372.06941755</v>
      </c>
      <c r="D8636" s="6">
        <v>59769359.20167746</v>
      </c>
      <c r="E8636" s="6">
        <v>68995661.22869799</v>
      </c>
      <c r="F8636" s="6">
        <v>87420226.24240392</v>
      </c>
      <c r="G8636" s="6">
        <v>124452640.74712615</v>
      </c>
      <c r="H8636" s="6">
        <f>NPV(Supuestos!$B$22,C8636:G8636)+B8636</f>
        <v>93504120.82454826</v>
      </c>
      <c r="I8636" s="2">
        <f>IFERROR(IRR(B8636:G8636),"")</f>
        <v>0.3236284037781619</v>
      </c>
      <c r="J8636" s="2">
        <f>IFERROR(MIRR(B8636:G8636,Supuestos!$B$22,Supuestos!$B$22),"")</f>
        <v>0.24458794003416928</v>
      </c>
      <c r="K8636" s="6">
        <v>8886.817157214875</v>
      </c>
      <c r="L8636" s="6">
        <v>38593.62471468378</v>
      </c>
      <c r="M8636" s="6">
        <v>142269913.39147824</v>
      </c>
      <c r="N8636" s="6">
        <v>3494.2871030420065</v>
      </c>
      <c r="O8636" s="6">
        <v>115645562.11233021</v>
      </c>
    </row>
    <row r="8637">
      <c r="A8637">
        <v>8633</v>
      </c>
      <c r="B8637" s="6">
        <v>-180399937.4170262</v>
      </c>
      <c r="C8637" s="6">
        <v>42613156.47531982</v>
      </c>
      <c r="D8637" s="6">
        <v>57560600.89178124</v>
      </c>
      <c r="E8637" s="6">
        <v>38793218.50571004</v>
      </c>
      <c r="F8637" s="6">
        <v>54836722.38168756</v>
      </c>
      <c r="G8637" s="6">
        <v>76600482.7200596</v>
      </c>
      <c r="H8637" s="6">
        <f>NPV(Supuestos!$B$22,C8637:G8637)+B8637</f>
        <v>-293012.5804947242</v>
      </c>
      <c r="I8637" s="2">
        <f>IFERROR(IRR(B8637:G8637),"")</f>
        <v>0.13937445740331253</v>
      </c>
      <c r="J8637" s="2">
        <f>IFERROR(MIRR(B8637:G8637,Supuestos!$B$22,Supuestos!$B$22),"")</f>
        <v>0.13962943271610428</v>
      </c>
      <c r="K8637" s="6">
        <v>7463.002601604531</v>
      </c>
      <c r="L8637" s="6">
        <v>42009.60898130762</v>
      </c>
      <c r="M8637" s="6">
        <v>155318511.72743517</v>
      </c>
      <c r="N8637" s="6">
        <v>3326.5426153627536</v>
      </c>
      <c r="O8637" s="6">
        <v>116079875.84474039</v>
      </c>
    </row>
    <row r="8638">
      <c r="A8638">
        <v>8634</v>
      </c>
      <c r="B8638" s="6">
        <v>-164465771.03314584</v>
      </c>
      <c r="C8638" s="6">
        <v>37256894.12339036</v>
      </c>
      <c r="D8638" s="6">
        <v>43930034.16323141</v>
      </c>
      <c r="E8638" s="6">
        <v>48093750.78214644</v>
      </c>
      <c r="F8638" s="6">
        <v>61336876.00735549</v>
      </c>
      <c r="G8638" s="6">
        <v>111041376.24086472</v>
      </c>
      <c r="H8638" s="6">
        <f>NPV(Supuestos!$B$22,C8638:G8638)+B8638</f>
        <v>28468127.564817913</v>
      </c>
      <c r="I8638" s="2">
        <f>IFERROR(IRR(B8638:G8638),"")</f>
        <v>0.1979786922202161</v>
      </c>
      <c r="J8638" s="2">
        <f>IFERROR(MIRR(B8638:G8638,Supuestos!$B$22,Supuestos!$B$22),"")</f>
        <v>0.17698642617097327</v>
      </c>
      <c r="K8638" s="6">
        <v>7977.150930061083</v>
      </c>
      <c r="L8638" s="6">
        <v>40704.19179520069</v>
      </c>
      <c r="M8638" s="6">
        <v>138489492.51822826</v>
      </c>
      <c r="N8638" s="6">
        <v>3451.5689987068376</v>
      </c>
      <c r="O8638" s="6">
        <v>118593803.35412528</v>
      </c>
    </row>
    <row r="8639">
      <c r="A8639">
        <v>8635</v>
      </c>
      <c r="B8639" s="6">
        <v>-193800380.9242285</v>
      </c>
      <c r="C8639" s="6">
        <v>65156959.32957488</v>
      </c>
      <c r="D8639" s="6">
        <v>77511220.46090163</v>
      </c>
      <c r="E8639" s="6">
        <v>83215416.71336162</v>
      </c>
      <c r="F8639" s="6">
        <v>77406619.43355176</v>
      </c>
      <c r="G8639" s="6">
        <v>120833058.11646867</v>
      </c>
      <c r="H8639" s="6">
        <f>NPV(Supuestos!$B$22,C8639:G8639)+B8639</f>
        <v>87753086.49398972</v>
      </c>
      <c r="I8639" s="2">
        <f>IFERROR(IRR(B8639:G8639),"")</f>
        <v>0.299279777594929</v>
      </c>
      <c r="J8639" s="2">
        <f>IFERROR(MIRR(B8639:G8639,Supuestos!$B$22,Supuestos!$B$22),"")</f>
        <v>0.22841780362202235</v>
      </c>
      <c r="K8639" s="6">
        <v>8514.2439592042</v>
      </c>
      <c r="L8639" s="6">
        <v>40864.588591054955</v>
      </c>
      <c r="M8639" s="6">
        <v>165965894.79968813</v>
      </c>
      <c r="N8639" s="6">
        <v>3421.5013030916452</v>
      </c>
      <c r="O8639" s="6">
        <v>109830453.28455485</v>
      </c>
    </row>
    <row r="8640">
      <c r="A8640">
        <v>8636</v>
      </c>
      <c r="B8640" s="6">
        <v>-180318063.092218</v>
      </c>
      <c r="C8640" s="6">
        <v>48861311.55267201</v>
      </c>
      <c r="D8640" s="6">
        <v>37309278.75925542</v>
      </c>
      <c r="E8640" s="6">
        <v>58638658.68765372</v>
      </c>
      <c r="F8640" s="6">
        <v>36582213.05643393</v>
      </c>
      <c r="G8640" s="6">
        <v>111841923.77392411</v>
      </c>
      <c r="H8640" s="6">
        <f>NPV(Supuestos!$B$22,C8640:G8640)+B8640</f>
        <v>10577236.816904858</v>
      </c>
      <c r="I8640" s="2">
        <f>IFERROR(IRR(B8640:G8640),"")</f>
        <v>0.16115031693554185</v>
      </c>
      <c r="J8640" s="2">
        <f>IFERROR(MIRR(B8640:G8640,Supuestos!$B$22,Supuestos!$B$22),"")</f>
        <v>0.15307100544800467</v>
      </c>
      <c r="K8640" s="6">
        <v>7287.5745197107135</v>
      </c>
      <c r="L8640" s="6">
        <v>42681.56590841641</v>
      </c>
      <c r="M8640" s="6">
        <v>155434455.7181757</v>
      </c>
      <c r="N8640" s="6">
        <v>3316.0214534650245</v>
      </c>
      <c r="O8640" s="6">
        <v>109630546.36395265</v>
      </c>
    </row>
    <row r="8641">
      <c r="A8641">
        <v>8637</v>
      </c>
      <c r="B8641" s="6">
        <v>-175435371.6462878</v>
      </c>
      <c r="C8641" s="6">
        <v>83289097.00296098</v>
      </c>
      <c r="D8641" s="6">
        <v>73772300.41802788</v>
      </c>
      <c r="E8641" s="6">
        <v>66762886.04844256</v>
      </c>
      <c r="F8641" s="6">
        <v>80520676.65849374</v>
      </c>
      <c r="G8641" s="6">
        <v>104826440.3564018</v>
      </c>
      <c r="H8641" s="6">
        <f>NPV(Supuestos!$B$22,C8641:G8641)+B8641</f>
        <v>101571948.74168085</v>
      </c>
      <c r="I8641" s="2">
        <f>IFERROR(IRR(B8641:G8641),"")</f>
        <v>0.3546398374611869</v>
      </c>
      <c r="J8641" s="2">
        <f>IFERROR(MIRR(B8641:G8641,Supuestos!$B$22,Supuestos!$B$22),"")</f>
        <v>0.24904955310698118</v>
      </c>
      <c r="K8641" s="6">
        <v>9353.380550136262</v>
      </c>
      <c r="L8641" s="6">
        <v>33470.26980753129</v>
      </c>
      <c r="M8641" s="6">
        <v>150390557.99624172</v>
      </c>
      <c r="N8641" s="6">
        <v>3376.4508541983864</v>
      </c>
      <c r="O8641" s="6">
        <v>106075907.80377872</v>
      </c>
    </row>
    <row r="8642">
      <c r="A8642">
        <v>8638</v>
      </c>
      <c r="B8642" s="6">
        <v>-189522729.58185726</v>
      </c>
      <c r="C8642" s="6">
        <v>86016798.25314486</v>
      </c>
      <c r="D8642" s="6">
        <v>82924372.0867819</v>
      </c>
      <c r="E8642" s="6">
        <v>98509719.78667587</v>
      </c>
      <c r="F8642" s="6">
        <v>100334127.87156186</v>
      </c>
      <c r="G8642" s="6">
        <v>135229244.8167128</v>
      </c>
      <c r="H8642" s="6">
        <f>NPV(Supuestos!$B$22,C8642:G8642)+B8642</f>
        <v>145869159.30649585</v>
      </c>
      <c r="I8642" s="2">
        <f>IFERROR(IRR(B8642:G8642),"")</f>
        <v>0.4040397162426851</v>
      </c>
      <c r="J8642" s="2">
        <f>IFERROR(MIRR(B8642:G8642,Supuestos!$B$22,Supuestos!$B$22),"")</f>
        <v>0.27785948794473025</v>
      </c>
      <c r="K8642" s="6">
        <v>8541.69439516105</v>
      </c>
      <c r="L8642" s="6">
        <v>43074.55824940899</v>
      </c>
      <c r="M8642" s="6">
        <v>160088352.56001607</v>
      </c>
      <c r="N8642" s="6">
        <v>3391.281011266013</v>
      </c>
      <c r="O8642" s="6">
        <v>103454696.56022139</v>
      </c>
    </row>
    <row r="8643">
      <c r="A8643">
        <v>8639</v>
      </c>
      <c r="B8643" s="6">
        <v>-174579948.04727694</v>
      </c>
      <c r="C8643" s="6">
        <v>41592634.67285888</v>
      </c>
      <c r="D8643" s="6">
        <v>63940933.99862645</v>
      </c>
      <c r="E8643" s="6">
        <v>63363810.19313667</v>
      </c>
      <c r="F8643" s="6">
        <v>49193969.9565635</v>
      </c>
      <c r="G8643" s="6">
        <v>88605260.0961199</v>
      </c>
      <c r="H8643" s="6">
        <f>NPV(Supuestos!$B$22,C8643:G8643)+B8643</f>
        <v>29019633.668219313</v>
      </c>
      <c r="I8643" s="2">
        <f>IFERROR(IRR(B8643:G8643),"")</f>
        <v>0.20115247654856758</v>
      </c>
      <c r="J8643" s="2">
        <f>IFERROR(MIRR(B8643:G8643,Supuestos!$B$22,Supuestos!$B$22),"")</f>
        <v>0.1756048135582149</v>
      </c>
      <c r="K8643" s="6">
        <v>7504.212002476242</v>
      </c>
      <c r="L8643" s="6">
        <v>42512.764823922495</v>
      </c>
      <c r="M8643" s="6">
        <v>149057964.04326662</v>
      </c>
      <c r="N8643" s="6">
        <v>3304.094743076712</v>
      </c>
      <c r="O8643" s="6">
        <v>110898638.82703191</v>
      </c>
    </row>
    <row r="8644">
      <c r="A8644">
        <v>8640</v>
      </c>
      <c r="B8644" s="6">
        <v>-162107779.40974876</v>
      </c>
      <c r="C8644" s="6">
        <v>23359103.627380215</v>
      </c>
      <c r="D8644" s="6">
        <v>24061879.40150825</v>
      </c>
      <c r="E8644" s="6">
        <v>27891365.37925306</v>
      </c>
      <c r="F8644" s="6">
        <v>18644938.989815004</v>
      </c>
      <c r="G8644" s="6">
        <v>64971539.644168094</v>
      </c>
      <c r="H8644" s="6">
        <f>NPV(Supuestos!$B$22,C8644:G8644)+B8644</f>
        <v>-59493143.16390496</v>
      </c>
      <c r="I8644" s="2">
        <f>IFERROR(IRR(B8644:G8644),"")</f>
        <v>-0.005649095915028403</v>
      </c>
      <c r="J8644" s="2">
        <f>IFERROR(MIRR(B8644:G8644,Supuestos!$B$22,Supuestos!$B$22),"")</f>
        <v>0.040365500093920925</v>
      </c>
      <c r="K8644" s="6">
        <v>7193.985136733142</v>
      </c>
      <c r="L8644" s="6">
        <v>33107.458558404294</v>
      </c>
      <c r="M8644" s="6">
        <v>143053814.22701526</v>
      </c>
      <c r="N8644" s="6">
        <v>3268.9734130476913</v>
      </c>
      <c r="O8644" s="6">
        <v>109192423.38020445</v>
      </c>
    </row>
    <row r="8645">
      <c r="A8645">
        <v>8641</v>
      </c>
      <c r="B8645" s="6">
        <v>-183801848.50423703</v>
      </c>
      <c r="C8645" s="6">
        <v>47448722.30460938</v>
      </c>
      <c r="D8645" s="6">
        <v>44921754.68182789</v>
      </c>
      <c r="E8645" s="6">
        <v>52478077.42428385</v>
      </c>
      <c r="F8645" s="6">
        <v>49943898.683115765</v>
      </c>
      <c r="G8645" s="6">
        <v>96145757.74629739</v>
      </c>
      <c r="H8645" s="6">
        <f>NPV(Supuestos!$B$22,C8645:G8645)+B8645</f>
        <v>7312767.933691926</v>
      </c>
      <c r="I8645" s="2">
        <f>IFERROR(IRR(B8645:G8645),"")</f>
        <v>0.15469348679092726</v>
      </c>
      <c r="J8645" s="2">
        <f>IFERROR(MIRR(B8645:G8645,Supuestos!$B$22,Supuestos!$B$22),"")</f>
        <v>0.1489302313469505</v>
      </c>
      <c r="K8645" s="6">
        <v>7560.398858941935</v>
      </c>
      <c r="L8645" s="6">
        <v>41922.7510673753</v>
      </c>
      <c r="M8645" s="6">
        <v>158445630.95755774</v>
      </c>
      <c r="N8645" s="6">
        <v>3429.2594859066107</v>
      </c>
      <c r="O8645" s="6">
        <v>113777652.60752143</v>
      </c>
    </row>
    <row r="8646">
      <c r="A8646">
        <v>8642</v>
      </c>
      <c r="B8646" s="6">
        <v>-189775642.10474443</v>
      </c>
      <c r="C8646" s="6">
        <v>81154298.07733908</v>
      </c>
      <c r="D8646" s="6">
        <v>94626332.9350235</v>
      </c>
      <c r="E8646" s="6">
        <v>75852376.62685588</v>
      </c>
      <c r="F8646" s="6">
        <v>93679139.16523774</v>
      </c>
      <c r="G8646" s="6">
        <v>136177067.24218947</v>
      </c>
      <c r="H8646" s="6">
        <f>NPV(Supuestos!$B$22,C8646:G8646)+B8646</f>
        <v>131614095.08669391</v>
      </c>
      <c r="I8646" s="2">
        <f>IFERROR(IRR(B8646:G8646),"")</f>
        <v>0.38177598845877697</v>
      </c>
      <c r="J8646" s="2">
        <f>IFERROR(MIRR(B8646:G8646,Supuestos!$B$22,Supuestos!$B$22),"")</f>
        <v>0.2666690478821081</v>
      </c>
      <c r="K8646" s="6">
        <v>8277.842601451965</v>
      </c>
      <c r="L8646" s="6">
        <v>46299.11978372068</v>
      </c>
      <c r="M8646" s="6">
        <v>159115096.01231158</v>
      </c>
      <c r="N8646" s="6">
        <v>3323.411575704813</v>
      </c>
      <c r="O8646" s="6">
        <v>113746941.29301842</v>
      </c>
    </row>
    <row r="8647">
      <c r="A8647">
        <v>8643</v>
      </c>
      <c r="B8647" s="6">
        <v>-192508386.87705675</v>
      </c>
      <c r="C8647" s="6">
        <v>73751309.23544891</v>
      </c>
      <c r="D8647" s="6">
        <v>84073404.31106983</v>
      </c>
      <c r="E8647" s="6">
        <v>61351167.44003634</v>
      </c>
      <c r="F8647" s="6">
        <v>77376784.6529606</v>
      </c>
      <c r="G8647" s="6">
        <v>108806782.54685497</v>
      </c>
      <c r="H8647" s="6">
        <f>NPV(Supuestos!$B$22,C8647:G8647)+B8647</f>
        <v>80611890.60830715</v>
      </c>
      <c r="I8647" s="2">
        <f>IFERROR(IRR(B8647:G8647),"")</f>
        <v>0.29554838699330555</v>
      </c>
      <c r="J8647" s="2">
        <f>IFERROR(MIRR(B8647:G8647,Supuestos!$B$22,Supuestos!$B$22),"")</f>
        <v>0.22260371011424973</v>
      </c>
      <c r="K8647" s="6">
        <v>7843.272452729267</v>
      </c>
      <c r="L8647" s="6">
        <v>46082.75553977385</v>
      </c>
      <c r="M8647" s="6">
        <v>163593218.31137952</v>
      </c>
      <c r="N8647" s="6">
        <v>3445.64460379382</v>
      </c>
      <c r="O8647" s="6">
        <v>108708630.94734506</v>
      </c>
    </row>
    <row r="8648">
      <c r="A8648">
        <v>8644</v>
      </c>
      <c r="B8648" s="6">
        <v>-177020417.88693178</v>
      </c>
      <c r="C8648" s="6">
        <v>49797701.51901142</v>
      </c>
      <c r="D8648" s="6">
        <v>55776195.16493805</v>
      </c>
      <c r="E8648" s="6">
        <v>51996653.79347356</v>
      </c>
      <c r="F8648" s="6">
        <v>40308618.68688111</v>
      </c>
      <c r="G8648" s="6">
        <v>82123265.45224917</v>
      </c>
      <c r="H8648" s="6">
        <f>NPV(Supuestos!$B$22,C8648:G8648)+B8648</f>
        <v>11194196.54078355</v>
      </c>
      <c r="I8648" s="2">
        <f>IFERROR(IRR(B8648:G8648),"")</f>
        <v>0.16466534702873953</v>
      </c>
      <c r="J8648" s="2">
        <f>IFERROR(MIRR(B8648:G8648,Supuestos!$B$22,Supuestos!$B$22),"")</f>
        <v>0.15406653422586447</v>
      </c>
      <c r="K8648" s="6">
        <v>7234.1977960778995</v>
      </c>
      <c r="L8648" s="6">
        <v>42200.402252569256</v>
      </c>
      <c r="M8648" s="6">
        <v>152597533.32940078</v>
      </c>
      <c r="N8648" s="6">
        <v>3456.4272965304554</v>
      </c>
      <c r="O8648" s="6">
        <v>106396335.69760245</v>
      </c>
    </row>
    <row r="8649">
      <c r="A8649">
        <v>8645</v>
      </c>
      <c r="B8649" s="6">
        <v>-161227329.34697637</v>
      </c>
      <c r="C8649" s="6">
        <v>72870085.2030156</v>
      </c>
      <c r="D8649" s="6">
        <v>69823387.96977432</v>
      </c>
      <c r="E8649" s="6">
        <v>60880037.79908928</v>
      </c>
      <c r="F8649" s="6">
        <v>57432802.236349545</v>
      </c>
      <c r="G8649" s="6">
        <v>114838213.85257922</v>
      </c>
      <c r="H8649" s="6">
        <f>NPV(Supuestos!$B$22,C8649:G8649)+B8649</f>
        <v>91161118.43862829</v>
      </c>
      <c r="I8649" s="2">
        <f>IFERROR(IRR(B8649:G8649),"")</f>
        <v>0.3456926952400355</v>
      </c>
      <c r="J8649" s="2">
        <f>IFERROR(MIRR(B8649:G8649,Supuestos!$B$22,Supuestos!$B$22),"")</f>
        <v>0.2468982454843187</v>
      </c>
      <c r="K8649" s="6">
        <v>7953.012130792322</v>
      </c>
      <c r="L8649" s="6">
        <v>45489.37541169441</v>
      </c>
      <c r="M8649" s="6">
        <v>132285124.98926663</v>
      </c>
      <c r="N8649" s="6">
        <v>3575.0575904734433</v>
      </c>
      <c r="O8649" s="6">
        <v>110128564.08661608</v>
      </c>
    </row>
    <row r="8650">
      <c r="A8650">
        <v>8646</v>
      </c>
      <c r="B8650" s="6">
        <v>-170823251.73355755</v>
      </c>
      <c r="C8650" s="6">
        <v>79091069.31040618</v>
      </c>
      <c r="D8650" s="6">
        <v>77100257.35212097</v>
      </c>
      <c r="E8650" s="6">
        <v>87934927.40463206</v>
      </c>
      <c r="F8650" s="6">
        <v>80716394.05638365</v>
      </c>
      <c r="G8650" s="6">
        <v>121908850.42657088</v>
      </c>
      <c r="H8650" s="6">
        <f>NPV(Supuestos!$B$22,C8650:G8650)+B8650</f>
        <v>128340816.78797589</v>
      </c>
      <c r="I8650" s="2">
        <f>IFERROR(IRR(B8650:G8650),"")</f>
        <v>0.4023982881389827</v>
      </c>
      <c r="J8650" s="2">
        <f>IFERROR(MIRR(B8650:G8650,Supuestos!$B$22,Supuestos!$B$22),"")</f>
        <v>0.2751971709595493</v>
      </c>
      <c r="K8650" s="6">
        <v>8097.340320919116</v>
      </c>
      <c r="L8650" s="6">
        <v>43402.385202899604</v>
      </c>
      <c r="M8650" s="6">
        <v>142707741.0353574</v>
      </c>
      <c r="N8650" s="6">
        <v>3260.0481855372586</v>
      </c>
      <c r="O8650" s="6">
        <v>108165974.67215858</v>
      </c>
    </row>
    <row r="8651">
      <c r="A8651">
        <v>8647</v>
      </c>
      <c r="B8651" s="6">
        <v>-149676827.2813629</v>
      </c>
      <c r="C8651" s="6">
        <v>57597341.34935269</v>
      </c>
      <c r="D8651" s="6">
        <v>42825871.83058874</v>
      </c>
      <c r="E8651" s="6">
        <v>63421014.18469378</v>
      </c>
      <c r="F8651" s="6">
        <v>50202231.41009531</v>
      </c>
      <c r="G8651" s="6">
        <v>101443678.81539743</v>
      </c>
      <c r="H8651" s="6">
        <f>NPV(Supuestos!$B$22,C8651:G8651)+B8651</f>
        <v>59018071.28579211</v>
      </c>
      <c r="I8651" s="2">
        <f>IFERROR(IRR(B8651:G8651),"")</f>
        <v>0.27977309527911076</v>
      </c>
      <c r="J8651" s="2">
        <f>IFERROR(MIRR(B8651:G8651,Supuestos!$B$22,Supuestos!$B$22),"")</f>
        <v>0.21836188512138488</v>
      </c>
      <c r="K8651" s="6">
        <v>7544.748155261907</v>
      </c>
      <c r="L8651" s="6">
        <v>41222.01175709019</v>
      </c>
      <c r="M8651" s="6">
        <v>124796051.50852361</v>
      </c>
      <c r="N8651" s="6">
        <v>3259.9611312150955</v>
      </c>
      <c r="O8651" s="6">
        <v>107560860.87809724</v>
      </c>
    </row>
    <row r="8652">
      <c r="A8652">
        <v>8648</v>
      </c>
      <c r="B8652" s="6">
        <v>-159984879.0787764</v>
      </c>
      <c r="C8652" s="6">
        <v>74492797.64189593</v>
      </c>
      <c r="D8652" s="6">
        <v>66760279.75434558</v>
      </c>
      <c r="E8652" s="6">
        <v>74183717.10711484</v>
      </c>
      <c r="F8652" s="6">
        <v>68455287.38951632</v>
      </c>
      <c r="G8652" s="6">
        <v>131963675.00615804</v>
      </c>
      <c r="H8652" s="6">
        <f>NPV(Supuestos!$B$22,C8652:G8652)+B8652</f>
        <v>115870266.9090747</v>
      </c>
      <c r="I8652" s="2">
        <f>IFERROR(IRR(B8652:G8652),"")</f>
        <v>0.38847249580872373</v>
      </c>
      <c r="J8652" s="2">
        <f>IFERROR(MIRR(B8652:G8652,Supuestos!$B$22,Supuestos!$B$22),"")</f>
        <v>0.2712333619088383</v>
      </c>
      <c r="K8652" s="6">
        <v>7969.627869143033</v>
      </c>
      <c r="L8652" s="6">
        <v>43230.09916416941</v>
      </c>
      <c r="M8652" s="6">
        <v>132422654.83200988</v>
      </c>
      <c r="N8652" s="6">
        <v>3201.7175698031983</v>
      </c>
      <c r="O8652" s="6">
        <v>110266366.07517143</v>
      </c>
    </row>
    <row r="8653">
      <c r="A8653">
        <v>8649</v>
      </c>
      <c r="B8653" s="6">
        <v>-189547424.0251274</v>
      </c>
      <c r="C8653" s="6">
        <v>60612997.87540573</v>
      </c>
      <c r="D8653" s="6">
        <v>64145971.60748467</v>
      </c>
      <c r="E8653" s="6">
        <v>65602752.30047056</v>
      </c>
      <c r="F8653" s="6">
        <v>83487727.88704547</v>
      </c>
      <c r="G8653" s="6">
        <v>108581638.82936612</v>
      </c>
      <c r="H8653" s="6">
        <f>NPV(Supuestos!$B$22,C8653:G8653)+B8653</f>
        <v>63085441.59539504</v>
      </c>
      <c r="I8653" s="2">
        <f>IFERROR(IRR(B8653:G8653),"")</f>
        <v>0.2578054000336983</v>
      </c>
      <c r="J8653" s="2">
        <f>IFERROR(MIRR(B8653:G8653,Supuestos!$B$22,Supuestos!$B$22),"")</f>
        <v>0.20742244191283543</v>
      </c>
      <c r="K8653" s="6">
        <v>7794.219252652916</v>
      </c>
      <c r="L8653" s="6">
        <v>44119.1793581597</v>
      </c>
      <c r="M8653" s="6">
        <v>162037459.45195818</v>
      </c>
      <c r="N8653" s="6">
        <v>3419.460997482141</v>
      </c>
      <c r="O8653" s="6">
        <v>110196805.84464572</v>
      </c>
    </row>
    <row r="8654">
      <c r="A8654">
        <v>8650</v>
      </c>
      <c r="B8654" s="6">
        <v>-167001620.27028373</v>
      </c>
      <c r="C8654" s="6">
        <v>60414752.03647959</v>
      </c>
      <c r="D8654" s="6">
        <v>86430588.43890598</v>
      </c>
      <c r="E8654" s="6">
        <v>78764226.73749329</v>
      </c>
      <c r="F8654" s="6">
        <v>68342446.16970497</v>
      </c>
      <c r="G8654" s="6">
        <v>124026359.3530275</v>
      </c>
      <c r="H8654" s="6">
        <f>NPV(Supuestos!$B$22,C8654:G8654)+B8654</f>
        <v>110542536.15365627</v>
      </c>
      <c r="I8654" s="2">
        <f>IFERROR(IRR(B8654:G8654),"")</f>
        <v>0.36647582160002545</v>
      </c>
      <c r="J8654" s="2">
        <f>IFERROR(MIRR(B8654:G8654,Supuestos!$B$22,Supuestos!$B$22),"")</f>
        <v>0.2619063680272775</v>
      </c>
      <c r="K8654" s="6">
        <v>8109.951774070654</v>
      </c>
      <c r="L8654" s="6">
        <v>44431.05095532554</v>
      </c>
      <c r="M8654" s="6">
        <v>138174925.82876644</v>
      </c>
      <c r="N8654" s="6">
        <v>3413.8887813935676</v>
      </c>
      <c r="O8654" s="6">
        <v>112924053.0478466</v>
      </c>
    </row>
    <row r="8655">
      <c r="A8655">
        <v>8651</v>
      </c>
      <c r="B8655" s="6">
        <v>-175573176.42998672</v>
      </c>
      <c r="C8655" s="6">
        <v>51568853.42069715</v>
      </c>
      <c r="D8655" s="6">
        <v>42522050.234377354</v>
      </c>
      <c r="E8655" s="6">
        <v>54379944.17945401</v>
      </c>
      <c r="F8655" s="6">
        <v>54724743.43843092</v>
      </c>
      <c r="G8655" s="6">
        <v>101895672.84133066</v>
      </c>
      <c r="H8655" s="6">
        <f>NPV(Supuestos!$B$22,C8655:G8655)+B8655</f>
        <v>24409770.958766688</v>
      </c>
      <c r="I8655" s="2">
        <f>IFERROR(IRR(B8655:G8655),"")</f>
        <v>0.19011001328800842</v>
      </c>
      <c r="J8655" s="2">
        <f>IFERROR(MIRR(B8655:G8655,Supuestos!$B$22,Supuestos!$B$22),"")</f>
        <v>0.17006991008534023</v>
      </c>
      <c r="K8655" s="6">
        <v>8294.035333895083</v>
      </c>
      <c r="L8655" s="6">
        <v>35795.26365782705</v>
      </c>
      <c r="M8655" s="6">
        <v>151822201.90485808</v>
      </c>
      <c r="N8655" s="6">
        <v>3280.0234087742865</v>
      </c>
      <c r="O8655" s="6">
        <v>111598278.98570514</v>
      </c>
    </row>
    <row r="8656">
      <c r="A8656">
        <v>8652</v>
      </c>
      <c r="B8656" s="6">
        <v>-157964747.02177885</v>
      </c>
      <c r="C8656" s="6">
        <v>42524898.32016493</v>
      </c>
      <c r="D8656" s="6">
        <v>42892246.31184992</v>
      </c>
      <c r="E8656" s="6">
        <v>48407414.709739625</v>
      </c>
      <c r="F8656" s="6">
        <v>40801897.004439294</v>
      </c>
      <c r="G8656" s="6">
        <v>93137684.00910728</v>
      </c>
      <c r="H8656" s="6">
        <f>NPV(Supuestos!$B$22,C8656:G8656)+B8656</f>
        <v>17546405.267496794</v>
      </c>
      <c r="I8656" s="2">
        <f>IFERROR(IRR(B8656:G8656),"")</f>
        <v>0.18024070768623665</v>
      </c>
      <c r="J8656" s="2">
        <f>IFERROR(MIRR(B8656:G8656,Supuestos!$B$22,Supuestos!$B$22),"")</f>
        <v>0.16427014083962965</v>
      </c>
      <c r="K8656" s="6">
        <v>7974.446160143027</v>
      </c>
      <c r="L8656" s="6">
        <v>36463.375031236246</v>
      </c>
      <c r="M8656" s="6">
        <v>134702729.3414831</v>
      </c>
      <c r="N8656" s="6">
        <v>3469.6127942452827</v>
      </c>
      <c r="O8656" s="6">
        <v>110762165.80724554</v>
      </c>
    </row>
    <row r="8657">
      <c r="A8657">
        <v>8653</v>
      </c>
      <c r="B8657" s="6">
        <v>-166668056.54319787</v>
      </c>
      <c r="C8657" s="6">
        <v>58185285.91814641</v>
      </c>
      <c r="D8657" s="6">
        <v>48321972.92824645</v>
      </c>
      <c r="E8657" s="6">
        <v>80433759.10033068</v>
      </c>
      <c r="F8657" s="6">
        <v>46403163.733255185</v>
      </c>
      <c r="G8657" s="6">
        <v>93328737.54901943</v>
      </c>
      <c r="H8657" s="6">
        <f>NPV(Supuestos!$B$22,C8657:G8657)+B8657</f>
        <v>51790773.18135063</v>
      </c>
      <c r="I8657" s="2">
        <f>IFERROR(IRR(B8657:G8657),"")</f>
        <v>0.25431031638365587</v>
      </c>
      <c r="J8657" s="2">
        <f>IFERROR(MIRR(B8657:G8657,Supuestos!$B$22,Supuestos!$B$22),"")</f>
        <v>0.20339526306628875</v>
      </c>
      <c r="K8657" s="6">
        <v>8064.755377457124</v>
      </c>
      <c r="L8657" s="6">
        <v>39737.54707084148</v>
      </c>
      <c r="M8657" s="6">
        <v>141030168.82907593</v>
      </c>
      <c r="N8657" s="6">
        <v>3524.068115403255</v>
      </c>
      <c r="O8657" s="6">
        <v>109600539.3217454</v>
      </c>
    </row>
    <row r="8658">
      <c r="A8658">
        <v>8654</v>
      </c>
      <c r="B8658" s="6">
        <v>-161860313.11913133</v>
      </c>
      <c r="C8658" s="6">
        <v>45866493.520380005</v>
      </c>
      <c r="D8658" s="6">
        <v>62927690.5600769</v>
      </c>
      <c r="E8658" s="6">
        <v>74106259.0661006</v>
      </c>
      <c r="F8658" s="6">
        <v>68636515.67355545</v>
      </c>
      <c r="G8658" s="6">
        <v>110839304.7357681</v>
      </c>
      <c r="H8658" s="6">
        <f>NPV(Supuestos!$B$22,C8658:G8658)+B8658</f>
        <v>75018670.59323595</v>
      </c>
      <c r="I8658" s="2">
        <f>IFERROR(IRR(B8658:G8658),"")</f>
        <v>0.2951175137196641</v>
      </c>
      <c r="J8658" s="2">
        <f>IFERROR(MIRR(B8658:G8658,Supuestos!$B$22,Supuestos!$B$22),"")</f>
        <v>0.23021801468323067</v>
      </c>
      <c r="K8658" s="6">
        <v>8063.375427016717</v>
      </c>
      <c r="L8658" s="6">
        <v>40181.1414733413</v>
      </c>
      <c r="M8658" s="6">
        <v>135940662.81628153</v>
      </c>
      <c r="N8658" s="6">
        <v>3419.4447010445097</v>
      </c>
      <c r="O8658" s="6">
        <v>106564576.57849622</v>
      </c>
    </row>
    <row r="8659">
      <c r="A8659">
        <v>8655</v>
      </c>
      <c r="B8659" s="6">
        <v>-166948684.68034026</v>
      </c>
      <c r="C8659" s="6">
        <v>31426862.763453923</v>
      </c>
      <c r="D8659" s="6">
        <v>21014254.24924746</v>
      </c>
      <c r="E8659" s="6">
        <v>37076748.307279125</v>
      </c>
      <c r="F8659" s="6">
        <v>26756393.672027692</v>
      </c>
      <c r="G8659" s="6">
        <v>73111042.98008162</v>
      </c>
      <c r="H8659" s="6">
        <f>NPV(Supuestos!$B$22,C8659:G8659)+B8659</f>
        <v>-44372208.173728496</v>
      </c>
      <c r="I8659" s="2">
        <f>IFERROR(IRR(B8659:G8659),"")</f>
        <v>0.037457768599577154</v>
      </c>
      <c r="J8659" s="2">
        <f>IFERROR(MIRR(B8659:G8659,Supuestos!$B$22,Supuestos!$B$22),"")</f>
        <v>0.07169123218355167</v>
      </c>
      <c r="K8659" s="6">
        <v>7246.566162330529</v>
      </c>
      <c r="L8659" s="6">
        <v>39108.80746879964</v>
      </c>
      <c r="M8659" s="6">
        <v>144276319.81214002</v>
      </c>
      <c r="N8659" s="6">
        <v>3394.768846190224</v>
      </c>
      <c r="O8659" s="6">
        <v>117040071.82547037</v>
      </c>
    </row>
    <row r="8660">
      <c r="A8660">
        <v>8656</v>
      </c>
      <c r="B8660" s="6">
        <v>-169670501.72254863</v>
      </c>
      <c r="C8660" s="6">
        <v>50857695.968592584</v>
      </c>
      <c r="D8660" s="6">
        <v>58422448.89094323</v>
      </c>
      <c r="E8660" s="6">
        <v>55956605.65833755</v>
      </c>
      <c r="F8660" s="6">
        <v>73154573.3439647</v>
      </c>
      <c r="G8660" s="6">
        <v>104865750.86276409</v>
      </c>
      <c r="H8660" s="6">
        <f>NPV(Supuestos!$B$22,C8660:G8660)+B8660</f>
        <v>55442169.64208696</v>
      </c>
      <c r="I8660" s="2">
        <f>IFERROR(IRR(B8660:G8660),"")</f>
        <v>0.2535271612870327</v>
      </c>
      <c r="J8660" s="2">
        <f>IFERROR(MIRR(B8660:G8660,Supuestos!$B$22,Supuestos!$B$22),"")</f>
        <v>0.20632289614643162</v>
      </c>
      <c r="K8660" s="6">
        <v>7918.205906696379</v>
      </c>
      <c r="L8660" s="6">
        <v>42622.469078596296</v>
      </c>
      <c r="M8660" s="6">
        <v>142671022.80925864</v>
      </c>
      <c r="N8660" s="6">
        <v>3435.094212088734</v>
      </c>
      <c r="O8660" s="6">
        <v>113455095.54709005</v>
      </c>
    </row>
    <row r="8661">
      <c r="A8661">
        <v>8657</v>
      </c>
      <c r="B8661" s="6">
        <v>-175584893.36083707</v>
      </c>
      <c r="C8661" s="6">
        <v>65092814.81639924</v>
      </c>
      <c r="D8661" s="6">
        <v>50298316.135313004</v>
      </c>
      <c r="E8661" s="6">
        <v>68687821.80679353</v>
      </c>
      <c r="F8661" s="6">
        <v>68401607.70005596</v>
      </c>
      <c r="G8661" s="6">
        <v>106787390.04483089</v>
      </c>
      <c r="H8661" s="6">
        <f>NPV(Supuestos!$B$22,C8661:G8661)+B8661</f>
        <v>62540578.23449824</v>
      </c>
      <c r="I8661" s="2">
        <f>IFERROR(IRR(B8661:G8661),"")</f>
        <v>0.2673797952611714</v>
      </c>
      <c r="J8661" s="2">
        <f>IFERROR(MIRR(B8661:G8661,Supuestos!$B$22,Supuestos!$B$22),"")</f>
        <v>0.21162602271060504</v>
      </c>
      <c r="K8661" s="6">
        <v>7889.668969820064</v>
      </c>
      <c r="L8661" s="6">
        <v>40074.61070895346</v>
      </c>
      <c r="M8661" s="6">
        <v>150290860.35379314</v>
      </c>
      <c r="N8661" s="6">
        <v>3234.0004462438324</v>
      </c>
      <c r="O8661" s="6">
        <v>107183242.10881574</v>
      </c>
    </row>
    <row r="8662">
      <c r="A8662">
        <v>8658</v>
      </c>
      <c r="B8662" s="6">
        <v>-167615510.29948142</v>
      </c>
      <c r="C8662" s="6">
        <v>60763300.563654736</v>
      </c>
      <c r="D8662" s="6">
        <v>66180216.91410203</v>
      </c>
      <c r="E8662" s="6">
        <v>70912244.31825837</v>
      </c>
      <c r="F8662" s="6">
        <v>63153027.875707075</v>
      </c>
      <c r="G8662" s="6">
        <v>106286584.88420556</v>
      </c>
      <c r="H8662" s="6">
        <f>NPV(Supuestos!$B$22,C8662:G8662)+B8662</f>
        <v>77066487.44522665</v>
      </c>
      <c r="I8662" s="2">
        <f>IFERROR(IRR(B8662:G8662),"")</f>
        <v>0.30375056463997036</v>
      </c>
      <c r="J8662" s="2">
        <f>IFERROR(MIRR(B8662:G8662,Supuestos!$B$22,Supuestos!$B$22),"")</f>
        <v>0.22959592205481116</v>
      </c>
      <c r="K8662" s="6">
        <v>8419.90073311337</v>
      </c>
      <c r="L8662" s="6">
        <v>39175.17107669433</v>
      </c>
      <c r="M8662" s="6">
        <v>141227426.1660014</v>
      </c>
      <c r="N8662" s="6">
        <v>3524.8155483976007</v>
      </c>
      <c r="O8662" s="6">
        <v>108054120.19927372</v>
      </c>
    </row>
    <row r="8663">
      <c r="A8663">
        <v>8659</v>
      </c>
      <c r="B8663" s="6">
        <v>-165462417.26577923</v>
      </c>
      <c r="C8663" s="6">
        <v>66025317.2486705</v>
      </c>
      <c r="D8663" s="6">
        <v>54103787.01144789</v>
      </c>
      <c r="E8663" s="6">
        <v>67780297.07057214</v>
      </c>
      <c r="F8663" s="6">
        <v>56923910.50869468</v>
      </c>
      <c r="G8663" s="6">
        <v>118899633.39110118</v>
      </c>
      <c r="H8663" s="6">
        <f>NPV(Supuestos!$B$22,C8663:G8663)+B8663</f>
        <v>75291673.35431598</v>
      </c>
      <c r="I8663" s="2">
        <f>IFERROR(IRR(B8663:G8663),"")</f>
        <v>0.30042306706621286</v>
      </c>
      <c r="J8663" s="2">
        <f>IFERROR(MIRR(B8663:G8663,Supuestos!$B$22,Supuestos!$B$22),"")</f>
        <v>0.22879578611798546</v>
      </c>
      <c r="K8663" s="6">
        <v>7904.549028352108</v>
      </c>
      <c r="L8663" s="6">
        <v>41746.5454756434</v>
      </c>
      <c r="M8663" s="6">
        <v>139063408.0276549</v>
      </c>
      <c r="N8663" s="6">
        <v>3433.823497686535</v>
      </c>
      <c r="O8663" s="6">
        <v>107289264.76424623</v>
      </c>
    </row>
    <row r="8664">
      <c r="A8664">
        <v>8660</v>
      </c>
      <c r="B8664" s="6">
        <v>-161886003.53272903</v>
      </c>
      <c r="C8664" s="6">
        <v>57403881.25657878</v>
      </c>
      <c r="D8664" s="6">
        <v>49382096.86389821</v>
      </c>
      <c r="E8664" s="6">
        <v>50119760.254175186</v>
      </c>
      <c r="F8664" s="6">
        <v>40663537.9714928</v>
      </c>
      <c r="G8664" s="6">
        <v>95266774.278405</v>
      </c>
      <c r="H8664" s="6">
        <f>NPV(Supuestos!$B$22,C8664:G8664)+B8664</f>
        <v>33850265.02213213</v>
      </c>
      <c r="I8664" s="2">
        <f>IFERROR(IRR(B8664:G8664),"")</f>
        <v>0.21877088319348198</v>
      </c>
      <c r="J8664" s="2">
        <f>IFERROR(MIRR(B8664:G8664,Supuestos!$B$22,Supuestos!$B$22),"")</f>
        <v>0.18412418647595508</v>
      </c>
      <c r="K8664" s="6">
        <v>8129.527701152862</v>
      </c>
      <c r="L8664" s="6">
        <v>36968.460721005154</v>
      </c>
      <c r="M8664" s="6">
        <v>137843113.4926976</v>
      </c>
      <c r="N8664" s="6">
        <v>3409.1155905276537</v>
      </c>
      <c r="O8664" s="6">
        <v>111636578.02943182</v>
      </c>
    </row>
    <row r="8665">
      <c r="A8665">
        <v>8661</v>
      </c>
      <c r="B8665" s="6">
        <v>-192654487.09365714</v>
      </c>
      <c r="C8665" s="6">
        <v>81466913.9899182</v>
      </c>
      <c r="D8665" s="6">
        <v>73659934.62282602</v>
      </c>
      <c r="E8665" s="6">
        <v>70554287.7928514</v>
      </c>
      <c r="F8665" s="6">
        <v>57277539.43246256</v>
      </c>
      <c r="G8665" s="6">
        <v>114836225.33234292</v>
      </c>
      <c r="H8665" s="6">
        <f>NPV(Supuestos!$B$22,C8665:G8665)+B8665</f>
        <v>76664019.0134972</v>
      </c>
      <c r="I8665" s="2">
        <f>IFERROR(IRR(B8665:G8665),"")</f>
        <v>0.291200809909825</v>
      </c>
      <c r="J8665" s="2">
        <f>IFERROR(MIRR(B8665:G8665,Supuestos!$B$22,Supuestos!$B$22),"")</f>
        <v>0.21899595635511804</v>
      </c>
      <c r="K8665" s="6">
        <v>7730.879014321634</v>
      </c>
      <c r="L8665" s="6">
        <v>45941.99433988009</v>
      </c>
      <c r="M8665" s="6">
        <v>164240727.10019615</v>
      </c>
      <c r="N8665" s="6">
        <v>3428.3712775446475</v>
      </c>
      <c r="O8665" s="6">
        <v>108263744.06896837</v>
      </c>
    </row>
    <row r="8666">
      <c r="A8666">
        <v>8662</v>
      </c>
      <c r="B8666" s="6">
        <v>-169840872.06898504</v>
      </c>
      <c r="C8666" s="6">
        <v>27413340.517709807</v>
      </c>
      <c r="D8666" s="6">
        <v>47351176.61598906</v>
      </c>
      <c r="E8666" s="6">
        <v>48512445.75513096</v>
      </c>
      <c r="F8666" s="6">
        <v>36883583.64840193</v>
      </c>
      <c r="G8666" s="6">
        <v>83109295.91964853</v>
      </c>
      <c r="H8666" s="6">
        <f>NPV(Supuestos!$B$22,C8666:G8666)+B8666</f>
        <v>-11611963.779670037</v>
      </c>
      <c r="I8666" s="2">
        <f>IFERROR(IRR(B8666:G8666),"")</f>
        <v>0.1148316517018224</v>
      </c>
      <c r="J8666" s="2">
        <f>IFERROR(MIRR(B8666:G8666,Supuestos!$B$22,Supuestos!$B$22),"")</f>
        <v>0.1239670389207157</v>
      </c>
      <c r="K8666" s="6">
        <v>8267.587544140277</v>
      </c>
      <c r="L8666" s="6">
        <v>32539.17101043998</v>
      </c>
      <c r="M8666" s="6">
        <v>148319236.47357994</v>
      </c>
      <c r="N8666" s="6">
        <v>3530.0040582194924</v>
      </c>
      <c r="O8666" s="6">
        <v>104681326.92050241</v>
      </c>
    </row>
    <row r="8667">
      <c r="A8667">
        <v>8663</v>
      </c>
      <c r="B8667" s="6">
        <v>-173317063.03432125</v>
      </c>
      <c r="C8667" s="6">
        <v>39225968.86327159</v>
      </c>
      <c r="D8667" s="6">
        <v>25684872.317522734</v>
      </c>
      <c r="E8667" s="6">
        <v>25180504.506517474</v>
      </c>
      <c r="F8667" s="6">
        <v>32756613.428828128</v>
      </c>
      <c r="G8667" s="6">
        <v>71640577.77638677</v>
      </c>
      <c r="H8667" s="6">
        <f>NPV(Supuestos!$B$22,C8667:G8667)+B8667</f>
        <v>-45546103.93234504</v>
      </c>
      <c r="I8667" s="2">
        <f>IFERROR(IRR(B8667:G8667),"")</f>
        <v>0.03524690543171015</v>
      </c>
      <c r="J8667" s="2">
        <f>IFERROR(MIRR(B8667:G8667,Supuestos!$B$22,Supuestos!$B$22),"")</f>
        <v>0.07256351116642112</v>
      </c>
      <c r="K8667" s="6">
        <v>7179.688319723965</v>
      </c>
      <c r="L8667" s="6">
        <v>37881.273092109965</v>
      </c>
      <c r="M8667" s="6">
        <v>151559004.3178656</v>
      </c>
      <c r="N8667" s="6">
        <v>3336.4206842767694</v>
      </c>
      <c r="O8667" s="6">
        <v>113446725.83332579</v>
      </c>
    </row>
    <row r="8668">
      <c r="A8668">
        <v>8664</v>
      </c>
      <c r="B8668" s="6">
        <v>-163636781.3221678</v>
      </c>
      <c r="C8668" s="6">
        <v>50624357.675518915</v>
      </c>
      <c r="D8668" s="6">
        <v>60268808.912907526</v>
      </c>
      <c r="E8668" s="6">
        <v>56224701.23104649</v>
      </c>
      <c r="F8668" s="6">
        <v>75014525.45991373</v>
      </c>
      <c r="G8668" s="6">
        <v>124427849.44453894</v>
      </c>
      <c r="H8668" s="6">
        <f>NPV(Supuestos!$B$22,C8668:G8668)+B8668</f>
        <v>74134060.26440871</v>
      </c>
      <c r="I8668" s="2">
        <f>IFERROR(IRR(B8668:G8668),"")</f>
        <v>0.28982316222221216</v>
      </c>
      <c r="J8668" s="2">
        <f>IFERROR(MIRR(B8668:G8668,Supuestos!$B$22,Supuestos!$B$22),"")</f>
        <v>0.22845820293617658</v>
      </c>
      <c r="K8668" s="6">
        <v>8633.777071549704</v>
      </c>
      <c r="L8668" s="6">
        <v>37260.92764675741</v>
      </c>
      <c r="M8668" s="6">
        <v>137900577.8996681</v>
      </c>
      <c r="N8668" s="6">
        <v>3397.3731936886907</v>
      </c>
      <c r="O8668" s="6">
        <v>113134680.42107002</v>
      </c>
    </row>
    <row r="8669">
      <c r="A8669">
        <v>8665</v>
      </c>
      <c r="B8669" s="6">
        <v>-152824587.12982965</v>
      </c>
      <c r="C8669" s="6">
        <v>38131405.22545458</v>
      </c>
      <c r="D8669" s="6">
        <v>22990377.415216204</v>
      </c>
      <c r="E8669" s="6">
        <v>20427618.791197926</v>
      </c>
      <c r="F8669" s="6">
        <v>19144720.10196208</v>
      </c>
      <c r="G8669" s="6">
        <v>68577336.18079178</v>
      </c>
      <c r="H8669" s="6">
        <f>NPV(Supuestos!$B$22,C8669:G8669)+B8669</f>
        <v>-40945445.652975835</v>
      </c>
      <c r="I8669" s="2">
        <f>IFERROR(IRR(B8669:G8669),"")</f>
        <v>0.03150082328294894</v>
      </c>
      <c r="J8669" s="2">
        <f>IFERROR(MIRR(B8669:G8669,Supuestos!$B$22,Supuestos!$B$22),"")</f>
        <v>0.07106549902450143</v>
      </c>
      <c r="K8669" s="6">
        <v>7419.281628430056</v>
      </c>
      <c r="L8669" s="6">
        <v>34336.94627718729</v>
      </c>
      <c r="M8669" s="6">
        <v>132444149.15457161</v>
      </c>
      <c r="N8669" s="6">
        <v>3394.189998228103</v>
      </c>
      <c r="O8669" s="6">
        <v>113519901.08466108</v>
      </c>
    </row>
    <row r="8670">
      <c r="A8670">
        <v>8666</v>
      </c>
      <c r="B8670" s="6">
        <v>-181482213.60061413</v>
      </c>
      <c r="C8670" s="6">
        <v>56059288.993711516</v>
      </c>
      <c r="D8670" s="6">
        <v>70770494.5976443</v>
      </c>
      <c r="E8670" s="6">
        <v>63624314.734881565</v>
      </c>
      <c r="F8670" s="6">
        <v>60030862.105593696</v>
      </c>
      <c r="G8670" s="6">
        <v>117193913.48179667</v>
      </c>
      <c r="H8670" s="6">
        <f>NPV(Supuestos!$B$22,C8670:G8670)+B8670</f>
        <v>61502734.8591296</v>
      </c>
      <c r="I8670" s="2">
        <f>IFERROR(IRR(B8670:G8670),"")</f>
        <v>0.26027745820738984</v>
      </c>
      <c r="J8670" s="2">
        <f>IFERROR(MIRR(B8670:G8670,Supuestos!$B$22,Supuestos!$B$22),"")</f>
        <v>0.2085201953977902</v>
      </c>
      <c r="K8670" s="6">
        <v>8211.909269430103</v>
      </c>
      <c r="L8670" s="6">
        <v>41847.056222945524</v>
      </c>
      <c r="M8670" s="6">
        <v>153990675.28896862</v>
      </c>
      <c r="N8670" s="6">
        <v>3438.966435069839</v>
      </c>
      <c r="O8670" s="6">
        <v>120371342.01406103</v>
      </c>
    </row>
    <row r="8671">
      <c r="A8671">
        <v>8667</v>
      </c>
      <c r="B8671" s="6">
        <v>-190120997.72186393</v>
      </c>
      <c r="C8671" s="6">
        <v>77544300.64243162</v>
      </c>
      <c r="D8671" s="6">
        <v>73973661.1193558</v>
      </c>
      <c r="E8671" s="6">
        <v>57785620.725724265</v>
      </c>
      <c r="F8671" s="6">
        <v>61494503.11580017</v>
      </c>
      <c r="G8671" s="6">
        <v>106183543.04050548</v>
      </c>
      <c r="H8671" s="6">
        <f>NPV(Supuestos!$B$22,C8671:G8671)+B8671</f>
        <v>65382384.24795836</v>
      </c>
      <c r="I8671" s="2">
        <f>IFERROR(IRR(B8671:G8671),"")</f>
        <v>0.27204283657707407</v>
      </c>
      <c r="J8671" s="2">
        <f>IFERROR(MIRR(B8671:G8671,Supuestos!$B$22,Supuestos!$B$22),"")</f>
        <v>0.20942283716838506</v>
      </c>
      <c r="K8671" s="6">
        <v>8419.517056444662</v>
      </c>
      <c r="L8671" s="6">
        <v>38450.40628422001</v>
      </c>
      <c r="M8671" s="6">
        <v>164222289.59888655</v>
      </c>
      <c r="N8671" s="6">
        <v>3436.927199177444</v>
      </c>
      <c r="O8671" s="6">
        <v>109731298.56966166</v>
      </c>
    </row>
    <row r="8672">
      <c r="A8672">
        <v>8668</v>
      </c>
      <c r="B8672" s="6">
        <v>-184760199.0983909</v>
      </c>
      <c r="C8672" s="6">
        <v>64102833.85611936</v>
      </c>
      <c r="D8672" s="6">
        <v>69865119.429533</v>
      </c>
      <c r="E8672" s="6">
        <v>60045948.56863216</v>
      </c>
      <c r="F8672" s="6">
        <v>64575400.345318496</v>
      </c>
      <c r="G8672" s="6">
        <v>123094657.7789692</v>
      </c>
      <c r="H8672" s="6">
        <f>NPV(Supuestos!$B$22,C8672:G8672)+B8672</f>
        <v>67923931.58487076</v>
      </c>
      <c r="I8672" s="2">
        <f>IFERROR(IRR(B8672:G8672),"")</f>
        <v>0.2710608741069765</v>
      </c>
      <c r="J8672" s="2">
        <f>IFERROR(MIRR(B8672:G8672,Supuestos!$B$22,Supuestos!$B$22),"")</f>
        <v>0.21366481209405874</v>
      </c>
      <c r="K8672" s="6">
        <v>8238.119098728906</v>
      </c>
      <c r="L8672" s="6">
        <v>40208.35386816075</v>
      </c>
      <c r="M8672" s="6">
        <v>158260902.46401128</v>
      </c>
      <c r="N8672" s="6">
        <v>3338.2595086470246</v>
      </c>
      <c r="O8672" s="6">
        <v>116369709.82370193</v>
      </c>
    </row>
    <row r="8673">
      <c r="A8673">
        <v>8669</v>
      </c>
      <c r="B8673" s="6">
        <v>-166517720.1299825</v>
      </c>
      <c r="C8673" s="6">
        <v>117819471.83047567</v>
      </c>
      <c r="D8673" s="6">
        <v>86311114.70613329</v>
      </c>
      <c r="E8673" s="6">
        <v>118370912.97889808</v>
      </c>
      <c r="F8673" s="6">
        <v>102281359.34970924</v>
      </c>
      <c r="G8673" s="6">
        <v>159897801.86312363</v>
      </c>
      <c r="H8673" s="6">
        <f>NPV(Supuestos!$B$22,C8673:G8673)+B8673</f>
        <v>226747971.877725</v>
      </c>
      <c r="I8673" s="2">
        <f>IFERROR(IRR(B8673:G8673),"")</f>
        <v>0.6025836747758871</v>
      </c>
      <c r="J8673" s="2">
        <f>IFERROR(MIRR(B8673:G8673,Supuestos!$B$22,Supuestos!$B$22),"")</f>
        <v>0.3537858556085216</v>
      </c>
      <c r="K8673" s="6">
        <v>9134.912225390832</v>
      </c>
      <c r="L8673" s="6">
        <v>44505.08246344638</v>
      </c>
      <c r="M8673" s="6">
        <v>133993718.37899342</v>
      </c>
      <c r="N8673" s="6">
        <v>3437.714226730168</v>
      </c>
      <c r="O8673" s="6">
        <v>111530403.51749445</v>
      </c>
    </row>
    <row r="8674">
      <c r="A8674">
        <v>8670</v>
      </c>
      <c r="B8674" s="6">
        <v>-178133942.68588522</v>
      </c>
      <c r="C8674" s="6">
        <v>54327805.06508371</v>
      </c>
      <c r="D8674" s="6">
        <v>70066649.53385459</v>
      </c>
      <c r="E8674" s="6">
        <v>57383318.36992602</v>
      </c>
      <c r="F8674" s="6">
        <v>50736647.061700255</v>
      </c>
      <c r="G8674" s="6">
        <v>121868146.90425017</v>
      </c>
      <c r="H8674" s="6">
        <f>NPV(Supuestos!$B$22,C8674:G8674)+B8674</f>
        <v>55502808.47010405</v>
      </c>
      <c r="I8674" s="2">
        <f>IFERROR(IRR(B8674:G8674),"")</f>
        <v>0.2506621578495502</v>
      </c>
      <c r="J8674" s="2">
        <f>IFERROR(MIRR(B8674:G8674,Supuestos!$B$22,Supuestos!$B$22),"")</f>
        <v>0.2035489185143433</v>
      </c>
      <c r="K8674" s="6">
        <v>8718.24225863414</v>
      </c>
      <c r="L8674" s="6">
        <v>35465.467274725284</v>
      </c>
      <c r="M8674" s="6">
        <v>153398219.84454793</v>
      </c>
      <c r="N8674" s="6">
        <v>3397.9827482563755</v>
      </c>
      <c r="O8674" s="6">
        <v>110122909.29497601</v>
      </c>
    </row>
    <row r="8675">
      <c r="A8675">
        <v>8671</v>
      </c>
      <c r="B8675" s="6">
        <v>-185523818.6023843</v>
      </c>
      <c r="C8675" s="6">
        <v>52598436.82213408</v>
      </c>
      <c r="D8675" s="6">
        <v>54814171.91304368</v>
      </c>
      <c r="E8675" s="6">
        <v>75122217.71696535</v>
      </c>
      <c r="F8675" s="6">
        <v>71974257.06433973</v>
      </c>
      <c r="G8675" s="6">
        <v>114886766.32955548</v>
      </c>
      <c r="H8675" s="6">
        <f>NPV(Supuestos!$B$22,C8675:G8675)+B8675</f>
        <v>55781368.1134752</v>
      </c>
      <c r="I8675" s="2">
        <f>IFERROR(IRR(B8675:G8675),"")</f>
        <v>0.24357957650024892</v>
      </c>
      <c r="J8675" s="2">
        <f>IFERROR(MIRR(B8675:G8675,Supuestos!$B$22,Supuestos!$B$22),"")</f>
        <v>0.2015400400230698</v>
      </c>
      <c r="K8675" s="6">
        <v>8290.34802795044</v>
      </c>
      <c r="L8675" s="6">
        <v>39458.73895722156</v>
      </c>
      <c r="M8675" s="6">
        <v>159353684.30643126</v>
      </c>
      <c r="N8675" s="6">
        <v>3374.65325317656</v>
      </c>
      <c r="O8675" s="6">
        <v>110264865.44896235</v>
      </c>
    </row>
    <row r="8676">
      <c r="A8676">
        <v>8672</v>
      </c>
      <c r="B8676" s="6">
        <v>-170629518.05868718</v>
      </c>
      <c r="C8676" s="6">
        <v>74282152.45909008</v>
      </c>
      <c r="D8676" s="6">
        <v>78536041.70567007</v>
      </c>
      <c r="E8676" s="6">
        <v>72634757.57493147</v>
      </c>
      <c r="F8676" s="6">
        <v>81550827.16956487</v>
      </c>
      <c r="G8676" s="6">
        <v>137555934.91016018</v>
      </c>
      <c r="H8676" s="6">
        <f>NPV(Supuestos!$B$22,C8676:G8676)+B8676</f>
        <v>123714469.7159633</v>
      </c>
      <c r="I8676" s="2">
        <f>IFERROR(IRR(B8676:G8676),"")</f>
        <v>0.3863856380008617</v>
      </c>
      <c r="J8676" s="2">
        <f>IFERROR(MIRR(B8676:G8676,Supuestos!$B$22,Supuestos!$B$22),"")</f>
        <v>0.27134978049179126</v>
      </c>
      <c r="K8676" s="6">
        <v>8390.052708002742</v>
      </c>
      <c r="L8676" s="6">
        <v>43740.558904656005</v>
      </c>
      <c r="M8676" s="6">
        <v>141270670.4836822</v>
      </c>
      <c r="N8676" s="6">
        <v>3533.5687245242298</v>
      </c>
      <c r="O8676" s="6">
        <v>108804525.56737131</v>
      </c>
    </row>
    <row r="8677">
      <c r="A8677">
        <v>8673</v>
      </c>
      <c r="B8677" s="6">
        <v>-162994478.3739918</v>
      </c>
      <c r="C8677" s="6">
        <v>75945342.56401883</v>
      </c>
      <c r="D8677" s="6">
        <v>81828085.89230171</v>
      </c>
      <c r="E8677" s="6">
        <v>85772051.04377727</v>
      </c>
      <c r="F8677" s="6">
        <v>75454294.31339602</v>
      </c>
      <c r="G8677" s="6">
        <v>122160752.65851493</v>
      </c>
      <c r="H8677" s="6">
        <f>NPV(Supuestos!$B$22,C8677:G8677)+B8677</f>
        <v>132603455.97646299</v>
      </c>
      <c r="I8677" s="2">
        <f>IFERROR(IRR(B8677:G8677),"")</f>
        <v>0.4226145348107843</v>
      </c>
      <c r="J8677" s="2">
        <f>IFERROR(MIRR(B8677:G8677,Supuestos!$B$22,Supuestos!$B$22),"")</f>
        <v>0.28413461173584187</v>
      </c>
      <c r="K8677" s="6">
        <v>8654.616208377827</v>
      </c>
      <c r="L8677" s="6">
        <v>41561.94504696763</v>
      </c>
      <c r="M8677" s="6">
        <v>134218263.71357623</v>
      </c>
      <c r="N8677" s="6">
        <v>3528.7232788590095</v>
      </c>
      <c r="O8677" s="6">
        <v>107741671.5686015</v>
      </c>
    </row>
    <row r="8678">
      <c r="A8678">
        <v>8674</v>
      </c>
      <c r="B8678" s="6">
        <v>-177046147.33663476</v>
      </c>
      <c r="C8678" s="6">
        <v>57453452.029350325</v>
      </c>
      <c r="D8678" s="6">
        <v>47267331.175882176</v>
      </c>
      <c r="E8678" s="6">
        <v>48788996.513860494</v>
      </c>
      <c r="F8678" s="6">
        <v>47009843.92432056</v>
      </c>
      <c r="G8678" s="6">
        <v>84959593.90879458</v>
      </c>
      <c r="H8678" s="6">
        <f>NPV(Supuestos!$B$22,C8678:G8678)+B8678</f>
        <v>14612429.292424235</v>
      </c>
      <c r="I8678" s="2">
        <f>IFERROR(IRR(B8678:G8678),"")</f>
        <v>0.17207372786333355</v>
      </c>
      <c r="J8678" s="2">
        <f>IFERROR(MIRR(B8678:G8678,Supuestos!$B$22,Supuestos!$B$22),"")</f>
        <v>0.15822572560385417</v>
      </c>
      <c r="K8678" s="6">
        <v>7643.092343523109</v>
      </c>
      <c r="L8678" s="6">
        <v>40178.65082037906</v>
      </c>
      <c r="M8678" s="6">
        <v>152479016.25996855</v>
      </c>
      <c r="N8678" s="6">
        <v>3500.4858209751546</v>
      </c>
      <c r="O8678" s="6">
        <v>109185669.98167159</v>
      </c>
    </row>
    <row r="8679">
      <c r="A8679">
        <v>8675</v>
      </c>
      <c r="B8679" s="6">
        <v>-172228693.18925208</v>
      </c>
      <c r="C8679" s="6">
        <v>53258328.5533946</v>
      </c>
      <c r="D8679" s="6">
        <v>62726355.74942583</v>
      </c>
      <c r="E8679" s="6">
        <v>59339021.579897925</v>
      </c>
      <c r="F8679" s="6">
        <v>52635020.41008396</v>
      </c>
      <c r="G8679" s="6">
        <v>111246710.46329978</v>
      </c>
      <c r="H8679" s="6">
        <f>NPV(Supuestos!$B$22,C8679:G8679)+B8679</f>
        <v>51749395.08085159</v>
      </c>
      <c r="I8679" s="2">
        <f>IFERROR(IRR(B8679:G8679),"")</f>
        <v>0.2472090420660071</v>
      </c>
      <c r="J8679" s="2">
        <f>IFERROR(MIRR(B8679:G8679,Supuestos!$B$22,Supuestos!$B$22),"")</f>
        <v>0.20150299238261193</v>
      </c>
      <c r="K8679" s="6">
        <v>8366.603741665062</v>
      </c>
      <c r="L8679" s="6">
        <v>39292.69641853878</v>
      </c>
      <c r="M8679" s="6">
        <v>145928979.5192156</v>
      </c>
      <c r="N8679" s="6">
        <v>3421.027317456901</v>
      </c>
      <c r="O8679" s="6">
        <v>116983325.28487067</v>
      </c>
    </row>
    <row r="8680">
      <c r="A8680">
        <v>8676</v>
      </c>
      <c r="B8680" s="6">
        <v>-170955646.367453</v>
      </c>
      <c r="C8680" s="6">
        <v>90154047.07607156</v>
      </c>
      <c r="D8680" s="6">
        <v>87794467.41832477</v>
      </c>
      <c r="E8680" s="6">
        <v>67195579.34282245</v>
      </c>
      <c r="F8680" s="6">
        <v>72070993.969644</v>
      </c>
      <c r="G8680" s="6">
        <v>137534596.088084</v>
      </c>
      <c r="H8680" s="6">
        <f>NPV(Supuestos!$B$22,C8680:G8680)+B8680</f>
        <v>135139918.56996667</v>
      </c>
      <c r="I8680" s="2">
        <f>IFERROR(IRR(B8680:G8680),"")</f>
        <v>0.42378285515940095</v>
      </c>
      <c r="J8680" s="2">
        <f>IFERROR(MIRR(B8680:G8680,Supuestos!$B$22,Supuestos!$B$22),"")</f>
        <v>0.2808538230500506</v>
      </c>
      <c r="K8680" s="6">
        <v>8419.066340892849</v>
      </c>
      <c r="L8680" s="6">
        <v>42578.84065119217</v>
      </c>
      <c r="M8680" s="6">
        <v>142277719.63459763</v>
      </c>
      <c r="N8680" s="6">
        <v>3306.089950321863</v>
      </c>
      <c r="O8680" s="6">
        <v>111332448.37813987</v>
      </c>
    </row>
    <row r="8681">
      <c r="A8681">
        <v>8677</v>
      </c>
      <c r="B8681" s="6">
        <v>-182857393.38587245</v>
      </c>
      <c r="C8681" s="6">
        <v>59836899.86954315</v>
      </c>
      <c r="D8681" s="6">
        <v>75649436.33989835</v>
      </c>
      <c r="E8681" s="6">
        <v>54330819.38343792</v>
      </c>
      <c r="F8681" s="6">
        <v>57607008.136942714</v>
      </c>
      <c r="G8681" s="6">
        <v>95640491.71489319</v>
      </c>
      <c r="H8681" s="6">
        <f>NPV(Supuestos!$B$22,C8681:G8681)+B8681</f>
        <v>48293303.41485913</v>
      </c>
      <c r="I8681" s="2">
        <f>IFERROR(IRR(B8681:G8681),"")</f>
        <v>0.24021055565434124</v>
      </c>
      <c r="J8681" s="2">
        <f>IFERROR(MIRR(B8681:G8681,Supuestos!$B$22,Supuestos!$B$22),"")</f>
        <v>0.19470694357261875</v>
      </c>
      <c r="K8681" s="6">
        <v>8163.135949769247</v>
      </c>
      <c r="L8681" s="6">
        <v>38104.50695800415</v>
      </c>
      <c r="M8681" s="6">
        <v>157973211.73810315</v>
      </c>
      <c r="N8681" s="6">
        <v>3465.951529610902</v>
      </c>
      <c r="O8681" s="6">
        <v>104935715.88401292</v>
      </c>
    </row>
    <row r="8682">
      <c r="A8682">
        <v>8678</v>
      </c>
      <c r="B8682" s="6">
        <v>-172742972.4177245</v>
      </c>
      <c r="C8682" s="6">
        <v>55669372.3215518</v>
      </c>
      <c r="D8682" s="6">
        <v>61972590.86490086</v>
      </c>
      <c r="E8682" s="6">
        <v>68103436.30196193</v>
      </c>
      <c r="F8682" s="6">
        <v>74740319.74024926</v>
      </c>
      <c r="G8682" s="6">
        <v>107438294.15245627</v>
      </c>
      <c r="H8682" s="6">
        <f>NPV(Supuestos!$B$22,C8682:G8682)+B8682</f>
        <v>69795938.88309935</v>
      </c>
      <c r="I8682" s="2">
        <f>IFERROR(IRR(B8682:G8682),"")</f>
        <v>0.2804222584855468</v>
      </c>
      <c r="J8682" s="2">
        <f>IFERROR(MIRR(B8682:G8682,Supuestos!$B$22,Supuestos!$B$22),"")</f>
        <v>0.22005963349912827</v>
      </c>
      <c r="K8682" s="6">
        <v>8170.17467126088</v>
      </c>
      <c r="L8682" s="6">
        <v>40650.94245450153</v>
      </c>
      <c r="M8682" s="6">
        <v>146172948.38535234</v>
      </c>
      <c r="N8682" s="6">
        <v>3390.2147703493633</v>
      </c>
      <c r="O8682" s="6">
        <v>110199191.18507512</v>
      </c>
    </row>
    <row r="8683">
      <c r="A8683">
        <v>8679</v>
      </c>
      <c r="B8683" s="6">
        <v>-188017150.58966434</v>
      </c>
      <c r="C8683" s="6">
        <v>32685151.906610087</v>
      </c>
      <c r="D8683" s="6">
        <v>45318664.269009665</v>
      </c>
      <c r="E8683" s="6">
        <v>28349755.327895623</v>
      </c>
      <c r="F8683" s="6">
        <v>36438619.629532404</v>
      </c>
      <c r="G8683" s="6">
        <v>73200327.31002182</v>
      </c>
      <c r="H8683" s="6">
        <f>NPV(Supuestos!$B$22,C8683:G8683)+B8683</f>
        <v>-45746902.53744934</v>
      </c>
      <c r="I8683" s="2">
        <f>IFERROR(IRR(B8683:G8683),"")</f>
        <v>0.04310532765943298</v>
      </c>
      <c r="J8683" s="2">
        <f>IFERROR(MIRR(B8683:G8683,Supuestos!$B$22,Supuestos!$B$22),"")</f>
        <v>0.07817231451656159</v>
      </c>
      <c r="K8683" s="6">
        <v>7447.049518903557</v>
      </c>
      <c r="L8683" s="6">
        <v>37190.82797589184</v>
      </c>
      <c r="M8683" s="6">
        <v>165860195.58282512</v>
      </c>
      <c r="N8683" s="6">
        <v>3455.866665455202</v>
      </c>
      <c r="O8683" s="6">
        <v>110337662.0885911</v>
      </c>
    </row>
    <row r="8684">
      <c r="A8684">
        <v>8680</v>
      </c>
      <c r="B8684" s="6">
        <v>-170464389.53643176</v>
      </c>
      <c r="C8684" s="6">
        <v>65898888.594079</v>
      </c>
      <c r="D8684" s="6">
        <v>60916147.605476335</v>
      </c>
      <c r="E8684" s="6">
        <v>59679840.72158075</v>
      </c>
      <c r="F8684" s="6">
        <v>65538447.56196594</v>
      </c>
      <c r="G8684" s="6">
        <v>114205016.90607156</v>
      </c>
      <c r="H8684" s="6">
        <f>NPV(Supuestos!$B$22,C8684:G8684)+B8684</f>
        <v>72615372.51500821</v>
      </c>
      <c r="I8684" s="2">
        <f>IFERROR(IRR(B8684:G8684),"")</f>
        <v>0.2918569484074999</v>
      </c>
      <c r="J8684" s="2">
        <f>IFERROR(MIRR(B8684:G8684,Supuestos!$B$22,Supuestos!$B$22),"")</f>
        <v>0.22384911557758969</v>
      </c>
      <c r="K8684" s="6">
        <v>8160.155622641711</v>
      </c>
      <c r="L8684" s="6">
        <v>41685.21387608185</v>
      </c>
      <c r="M8684" s="6">
        <v>143251762.94507724</v>
      </c>
      <c r="N8684" s="6">
        <v>3499.761551680664</v>
      </c>
      <c r="O8684" s="6">
        <v>109127591.54207782</v>
      </c>
    </row>
    <row r="8685">
      <c r="A8685">
        <v>8681</v>
      </c>
      <c r="B8685" s="6">
        <v>-163598714.0675911</v>
      </c>
      <c r="C8685" s="6">
        <v>37452124.3236329</v>
      </c>
      <c r="D8685" s="6">
        <v>50189169.131167196</v>
      </c>
      <c r="E8685" s="6">
        <v>38181854.254240796</v>
      </c>
      <c r="F8685" s="6">
        <v>51576640.74612168</v>
      </c>
      <c r="G8685" s="6">
        <v>68621292.8424706</v>
      </c>
      <c r="H8685" s="6">
        <f>NPV(Supuestos!$B$22,C8685:G8685)+B8685</f>
        <v>-178112.47907503694</v>
      </c>
      <c r="I8685" s="2">
        <f>IFERROR(IRR(B8685:G8685),"")</f>
        <v>0.13958406404063248</v>
      </c>
      <c r="J8685" s="2">
        <f>IFERROR(MIRR(B8685:G8685,Supuestos!$B$22,Supuestos!$B$22),"")</f>
        <v>0.1397516646633552</v>
      </c>
      <c r="K8685" s="6">
        <v>8140.976972103314</v>
      </c>
      <c r="L8685" s="6">
        <v>33763.12593868832</v>
      </c>
      <c r="M8685" s="6">
        <v>141609527.60574424</v>
      </c>
      <c r="N8685" s="6">
        <v>3469.0390018746257</v>
      </c>
      <c r="O8685" s="6">
        <v>110607155.58643724</v>
      </c>
    </row>
    <row r="8686">
      <c r="A8686">
        <v>8682</v>
      </c>
      <c r="B8686" s="6">
        <v>-164113599.44137916</v>
      </c>
      <c r="C8686" s="6">
        <v>73413219.47682528</v>
      </c>
      <c r="D8686" s="6">
        <v>89358002.45395504</v>
      </c>
      <c r="E8686" s="6">
        <v>61694235.161074206</v>
      </c>
      <c r="F8686" s="6">
        <v>75861178.40020734</v>
      </c>
      <c r="G8686" s="6">
        <v>119826381.98595726</v>
      </c>
      <c r="H8686" s="6">
        <f>NPV(Supuestos!$B$22,C8686:G8686)+B8686</f>
        <v>117833869.76402588</v>
      </c>
      <c r="I8686" s="2">
        <f>IFERROR(IRR(B8686:G8686),"")</f>
        <v>0.3945554050552624</v>
      </c>
      <c r="J8686" s="2">
        <f>IFERROR(MIRR(B8686:G8686,Supuestos!$B$22,Supuestos!$B$22),"")</f>
        <v>0.27030959166884005</v>
      </c>
      <c r="K8686" s="6">
        <v>8139.351918063635</v>
      </c>
      <c r="L8686" s="6">
        <v>43331.768721418885</v>
      </c>
      <c r="M8686" s="6">
        <v>135898198.2529175</v>
      </c>
      <c r="N8686" s="6">
        <v>3423.2896495610476</v>
      </c>
      <c r="O8686" s="6">
        <v>106225796.80820929</v>
      </c>
    </row>
    <row r="8687">
      <c r="A8687">
        <v>8683</v>
      </c>
      <c r="B8687" s="6">
        <v>-159465473.61130774</v>
      </c>
      <c r="C8687" s="6">
        <v>66542868.94320147</v>
      </c>
      <c r="D8687" s="6">
        <v>54641704.58975689</v>
      </c>
      <c r="E8687" s="6">
        <v>57084102.34476042</v>
      </c>
      <c r="F8687" s="6">
        <v>59042525.33422622</v>
      </c>
      <c r="G8687" s="6">
        <v>103228719.84802005</v>
      </c>
      <c r="H8687" s="6">
        <f>NPV(Supuestos!$B$22,C8687:G8687)+B8687</f>
        <v>68052301.67849045</v>
      </c>
      <c r="I8687" s="2">
        <f>IFERROR(IRR(B8687:G8687),"")</f>
        <v>0.2953794598353511</v>
      </c>
      <c r="J8687" s="2">
        <f>IFERROR(MIRR(B8687:G8687,Supuestos!$B$22,Supuestos!$B$22),"")</f>
        <v>0.22398074116175337</v>
      </c>
      <c r="K8687" s="6">
        <v>8350.201193989444</v>
      </c>
      <c r="L8687" s="6">
        <v>36659.68246389199</v>
      </c>
      <c r="M8687" s="6">
        <v>134976215.66880655</v>
      </c>
      <c r="N8687" s="6">
        <v>3172.3111766700945</v>
      </c>
      <c r="O8687" s="6">
        <v>112529802.3073938</v>
      </c>
    </row>
    <row r="8688">
      <c r="A8688">
        <v>8684</v>
      </c>
      <c r="B8688" s="6">
        <v>-176504713.53275555</v>
      </c>
      <c r="C8688" s="6">
        <v>47592544.767385565</v>
      </c>
      <c r="D8688" s="6">
        <v>44378782.9064565</v>
      </c>
      <c r="E8688" s="6">
        <v>54073828.22379619</v>
      </c>
      <c r="F8688" s="6">
        <v>48556580.29103297</v>
      </c>
      <c r="G8688" s="6">
        <v>97527828.28707796</v>
      </c>
      <c r="H8688" s="6">
        <f>NPV(Supuestos!$B$22,C8688:G8688)+B8688</f>
        <v>15291750.419274606</v>
      </c>
      <c r="I8688" s="2">
        <f>IFERROR(IRR(B8688:G8688),"")</f>
        <v>0.1716519140002034</v>
      </c>
      <c r="J8688" s="2">
        <f>IFERROR(MIRR(B8688:G8688,Supuestos!$B$22,Supuestos!$B$22),"")</f>
        <v>0.15910214365149367</v>
      </c>
      <c r="K8688" s="6">
        <v>7970.744218084815</v>
      </c>
      <c r="L8688" s="6">
        <v>37719.34817602455</v>
      </c>
      <c r="M8688" s="6">
        <v>152452611.4220375</v>
      </c>
      <c r="N8688" s="6">
        <v>3464.6508810420833</v>
      </c>
      <c r="O8688" s="6">
        <v>108984036.23487242</v>
      </c>
    </row>
    <row r="8689">
      <c r="A8689">
        <v>8685</v>
      </c>
      <c r="B8689" s="6">
        <v>-158952885.519272</v>
      </c>
      <c r="C8689" s="6">
        <v>44440628.38332107</v>
      </c>
      <c r="D8689" s="6">
        <v>51546793.3650756</v>
      </c>
      <c r="E8689" s="6">
        <v>62211945.658040605</v>
      </c>
      <c r="F8689" s="6">
        <v>35056734.20655455</v>
      </c>
      <c r="G8689" s="6">
        <v>85964700.96896085</v>
      </c>
      <c r="H8689" s="6">
        <f>NPV(Supuestos!$B$22,C8689:G8689)+B8689</f>
        <v>27088769.64944736</v>
      </c>
      <c r="I8689" s="2">
        <f>IFERROR(IRR(B8689:G8689),"")</f>
        <v>0.20352422415314259</v>
      </c>
      <c r="J8689" s="2">
        <f>IFERROR(MIRR(B8689:G8689,Supuestos!$B$22,Supuestos!$B$22),"")</f>
        <v>0.1764492766358654</v>
      </c>
      <c r="K8689" s="6">
        <v>8172.567345257456</v>
      </c>
      <c r="L8689" s="6">
        <v>34455.87208571153</v>
      </c>
      <c r="M8689" s="6">
        <v>136425450.71446767</v>
      </c>
      <c r="N8689" s="6">
        <v>3381.3662452312806</v>
      </c>
      <c r="O8689" s="6">
        <v>108073376.29838973</v>
      </c>
    </row>
    <row r="8690">
      <c r="A8690">
        <v>8686</v>
      </c>
      <c r="B8690" s="6">
        <v>-164882966.5638979</v>
      </c>
      <c r="C8690" s="6">
        <v>54610975.60943588</v>
      </c>
      <c r="D8690" s="6">
        <v>67143312.33917095</v>
      </c>
      <c r="E8690" s="6">
        <v>49303046.88745625</v>
      </c>
      <c r="F8690" s="6">
        <v>65004452.09064234</v>
      </c>
      <c r="G8690" s="6">
        <v>113335981.63165767</v>
      </c>
      <c r="H8690" s="6">
        <f>NPV(Supuestos!$B$22,C8690:G8690)+B8690</f>
        <v>65315160.34378659</v>
      </c>
      <c r="I8690" s="2">
        <f>IFERROR(IRR(B8690:G8690),"")</f>
        <v>0.27852921552855725</v>
      </c>
      <c r="J8690" s="2">
        <f>IFERROR(MIRR(B8690:G8690,Supuestos!$B$22,Supuestos!$B$22),"")</f>
        <v>0.21868102707636683</v>
      </c>
      <c r="K8690" s="6">
        <v>8527.996437920337</v>
      </c>
      <c r="L8690" s="6">
        <v>37214.1346113875</v>
      </c>
      <c r="M8690" s="6">
        <v>139494005.97140187</v>
      </c>
      <c r="N8690" s="6">
        <v>3390.504430948446</v>
      </c>
      <c r="O8690" s="6">
        <v>110669399.98638046</v>
      </c>
    </row>
    <row r="8691">
      <c r="A8691">
        <v>8687</v>
      </c>
      <c r="B8691" s="6">
        <v>-169751367.47016603</v>
      </c>
      <c r="C8691" s="6">
        <v>11739250.212663203</v>
      </c>
      <c r="D8691" s="6">
        <v>29018860.47174528</v>
      </c>
      <c r="E8691" s="6">
        <v>18379156.99152077</v>
      </c>
      <c r="F8691" s="6">
        <v>27712245.542291623</v>
      </c>
      <c r="G8691" s="6">
        <v>66547279.36890093</v>
      </c>
      <c r="H8691" s="6">
        <f>NPV(Supuestos!$B$22,C8691:G8691)+B8691</f>
        <v>-73748855.62718475</v>
      </c>
      <c r="I8691" s="2">
        <f>IFERROR(IRR(B8691:G8691),"")</f>
        <v>-0.02678145273574016</v>
      </c>
      <c r="J8691" s="2">
        <f>IFERROR(MIRR(B8691:G8691,Supuestos!$B$22,Supuestos!$B$22),"")</f>
        <v>0.01718211232180944</v>
      </c>
      <c r="K8691" s="6">
        <v>7621.337793899183</v>
      </c>
      <c r="L8691" s="6">
        <v>33807.4836509733</v>
      </c>
      <c r="M8691" s="6">
        <v>149138707.2409027</v>
      </c>
      <c r="N8691" s="6">
        <v>3440.769120119512</v>
      </c>
      <c r="O8691" s="6">
        <v>116278026.86816603</v>
      </c>
    </row>
    <row r="8692">
      <c r="A8692">
        <v>8688</v>
      </c>
      <c r="B8692" s="6">
        <v>-163881579.96930483</v>
      </c>
      <c r="C8692" s="6">
        <v>69706090.7806193</v>
      </c>
      <c r="D8692" s="6">
        <v>70715036.81574029</v>
      </c>
      <c r="E8692" s="6">
        <v>51625186.99677087</v>
      </c>
      <c r="F8692" s="6">
        <v>74885310.89153674</v>
      </c>
      <c r="G8692" s="6">
        <v>105851104.62056068</v>
      </c>
      <c r="H8692" s="6">
        <f>NPV(Supuestos!$B$22,C8692:G8692)+B8692</f>
        <v>85836431.51502757</v>
      </c>
      <c r="I8692" s="2">
        <f>IFERROR(IRR(B8692:G8692),"")</f>
        <v>0.32942360140024973</v>
      </c>
      <c r="J8692" s="2">
        <f>IFERROR(MIRR(B8692:G8692,Supuestos!$B$22,Supuestos!$B$22),"")</f>
        <v>0.24019163138154243</v>
      </c>
      <c r="K8692" s="6">
        <v>8467.93917832084</v>
      </c>
      <c r="L8692" s="6">
        <v>38553.761049208966</v>
      </c>
      <c r="M8692" s="6">
        <v>137763907.6764875</v>
      </c>
      <c r="N8692" s="6">
        <v>3382.23336301744</v>
      </c>
      <c r="O8692" s="6">
        <v>112609520.08172993</v>
      </c>
    </row>
    <row r="8693">
      <c r="A8693">
        <v>8689</v>
      </c>
      <c r="B8693" s="6">
        <v>-188522848.471986</v>
      </c>
      <c r="C8693" s="6">
        <v>49148821.327410445</v>
      </c>
      <c r="D8693" s="6">
        <v>46429291.74486113</v>
      </c>
      <c r="E8693" s="6">
        <v>54801945.45528717</v>
      </c>
      <c r="F8693" s="6">
        <v>59764590.55050424</v>
      </c>
      <c r="G8693" s="6">
        <v>76237384.27885298</v>
      </c>
      <c r="H8693" s="6">
        <f>NPV(Supuestos!$B$22,C8693:G8693)+B8693</f>
        <v>2286481.07198143</v>
      </c>
      <c r="I8693" s="2">
        <f>IFERROR(IRR(B8693:G8693),"")</f>
        <v>0.14465708687682777</v>
      </c>
      <c r="J8693" s="2">
        <f>IFERROR(MIRR(B8693:G8693,Supuestos!$B$22,Supuestos!$B$22),"")</f>
        <v>0.14275195732392287</v>
      </c>
      <c r="K8693" s="6">
        <v>8223.727998065753</v>
      </c>
      <c r="L8693" s="6">
        <v>35507.97961183966</v>
      </c>
      <c r="M8693" s="6">
        <v>165162211.18489528</v>
      </c>
      <c r="N8693" s="6">
        <v>3456.0089216257134</v>
      </c>
      <c r="O8693" s="6">
        <v>109990609.15968321</v>
      </c>
    </row>
    <row r="8694">
      <c r="A8694">
        <v>8690</v>
      </c>
      <c r="B8694" s="6">
        <v>-165682582.0632629</v>
      </c>
      <c r="C8694" s="6">
        <v>74314075.44657326</v>
      </c>
      <c r="D8694" s="6">
        <v>73587724.18260153</v>
      </c>
      <c r="E8694" s="6">
        <v>84650933.59806673</v>
      </c>
      <c r="F8694" s="6">
        <v>78446609.56252757</v>
      </c>
      <c r="G8694" s="6">
        <v>123423240.50308558</v>
      </c>
      <c r="H8694" s="6">
        <f>NPV(Supuestos!$B$22,C8694:G8694)+B8694</f>
        <v>123814390.58691111</v>
      </c>
      <c r="I8694" s="2">
        <f>IFERROR(IRR(B8694:G8694),"")</f>
        <v>0.39719982614870836</v>
      </c>
      <c r="J8694" s="2">
        <f>IFERROR(MIRR(B8694:G8694,Supuestos!$B$22,Supuestos!$B$22),"")</f>
        <v>0.27461283037341166</v>
      </c>
      <c r="K8694" s="6">
        <v>8726.880078973487</v>
      </c>
      <c r="L8694" s="6">
        <v>39978.514515062416</v>
      </c>
      <c r="M8694" s="6">
        <v>137771565.91058686</v>
      </c>
      <c r="N8694" s="6">
        <v>3450.293364841491</v>
      </c>
      <c r="O8694" s="6">
        <v>108383175.4094825</v>
      </c>
    </row>
    <row r="8695">
      <c r="A8695">
        <v>8691</v>
      </c>
      <c r="B8695" s="6">
        <v>-149738174.23396465</v>
      </c>
      <c r="C8695" s="6">
        <v>81358109.20469165</v>
      </c>
      <c r="D8695" s="6">
        <v>62984456.205425546</v>
      </c>
      <c r="E8695" s="6">
        <v>70095403.40496619</v>
      </c>
      <c r="F8695" s="6">
        <v>69008428.30886532</v>
      </c>
      <c r="G8695" s="6">
        <v>106379406.22124687</v>
      </c>
      <c r="H8695" s="6">
        <f>NPV(Supuestos!$B$22,C8695:G8695)+B8695</f>
        <v>113514142.28828076</v>
      </c>
      <c r="I8695" s="2">
        <f>IFERROR(IRR(B8695:G8695),"")</f>
        <v>0.41469954583279056</v>
      </c>
      <c r="J8695" s="2">
        <f>IFERROR(MIRR(B8695:G8695,Supuestos!$B$22,Supuestos!$B$22),"")</f>
        <v>0.2761825000057374</v>
      </c>
      <c r="K8695" s="6">
        <v>8157.252835780036</v>
      </c>
      <c r="L8695" s="6">
        <v>43103.822151429544</v>
      </c>
      <c r="M8695" s="6">
        <v>121609472.19574809</v>
      </c>
      <c r="N8695" s="6">
        <v>3405.674112060418</v>
      </c>
      <c r="O8695" s="6">
        <v>111482385.18353389</v>
      </c>
    </row>
    <row r="8696">
      <c r="A8696">
        <v>8692</v>
      </c>
      <c r="B8696" s="6">
        <v>-168244681.275549</v>
      </c>
      <c r="C8696" s="6">
        <v>38423651.0567659</v>
      </c>
      <c r="D8696" s="6">
        <v>39515481.41982353</v>
      </c>
      <c r="E8696" s="6">
        <v>36355243.20092508</v>
      </c>
      <c r="F8696" s="6">
        <v>42533845.61840724</v>
      </c>
      <c r="G8696" s="6">
        <v>87982568.73635355</v>
      </c>
      <c r="H8696" s="6">
        <f>NPV(Supuestos!$B$22,C8696:G8696)+B8696</f>
        <v>-8716250.435650498</v>
      </c>
      <c r="I8696" s="2">
        <f>IFERROR(IRR(B8696:G8696),"")</f>
        <v>0.12083264290175225</v>
      </c>
      <c r="J8696" s="2">
        <f>IFERROR(MIRR(B8696:G8696,Supuestos!$B$22,Supuestos!$B$22),"")</f>
        <v>0.12793533288732095</v>
      </c>
      <c r="K8696" s="6">
        <v>7784.814482389979</v>
      </c>
      <c r="L8696" s="6">
        <v>35137.04309722915</v>
      </c>
      <c r="M8696" s="6">
        <v>146361852.31781536</v>
      </c>
      <c r="N8696" s="6">
        <v>3280.8227719428637</v>
      </c>
      <c r="O8696" s="6">
        <v>113431465.64143288</v>
      </c>
    </row>
    <row r="8697">
      <c r="A8697">
        <v>8693</v>
      </c>
      <c r="B8697" s="6">
        <v>-166188755.9222162</v>
      </c>
      <c r="C8697" s="6">
        <v>71326104.89713547</v>
      </c>
      <c r="D8697" s="6">
        <v>75057655.09169173</v>
      </c>
      <c r="E8697" s="6">
        <v>80437732.91097806</v>
      </c>
      <c r="F8697" s="6">
        <v>79363121.00495057</v>
      </c>
      <c r="G8697" s="6">
        <v>119547813.9807021</v>
      </c>
      <c r="H8697" s="6">
        <f>NPV(Supuestos!$B$22,C8697:G8697)+B8697</f>
        <v>117504336.83030534</v>
      </c>
      <c r="I8697" s="2">
        <f>IFERROR(IRR(B8697:G8697),"")</f>
        <v>0.38415981464583865</v>
      </c>
      <c r="J8697" s="2">
        <f>IFERROR(MIRR(B8697:G8697,Supuestos!$B$22,Supuestos!$B$22),"")</f>
        <v>0.2686863766407619</v>
      </c>
      <c r="K8697" s="6">
        <v>8694.768310467924</v>
      </c>
      <c r="L8697" s="6">
        <v>38626.07628889182</v>
      </c>
      <c r="M8697" s="6">
        <v>139321173.19626635</v>
      </c>
      <c r="N8697" s="6">
        <v>3302.147448838999</v>
      </c>
      <c r="O8697" s="6">
        <v>109050819.96497399</v>
      </c>
    </row>
    <row r="8698">
      <c r="A8698">
        <v>8694</v>
      </c>
      <c r="B8698" s="6">
        <v>-182176491.94005042</v>
      </c>
      <c r="C8698" s="6">
        <v>70923154.21955173</v>
      </c>
      <c r="D8698" s="6">
        <v>81341965.88033338</v>
      </c>
      <c r="E8698" s="6">
        <v>72060779.31979512</v>
      </c>
      <c r="F8698" s="6">
        <v>84781239.27290307</v>
      </c>
      <c r="G8698" s="6">
        <v>128758363.80490202</v>
      </c>
      <c r="H8698" s="6">
        <f>NPV(Supuestos!$B$22,C8698:G8698)+B8698</f>
        <v>108336135.2570274</v>
      </c>
      <c r="I8698" s="2">
        <f>IFERROR(IRR(B8698:G8698),"")</f>
        <v>0.3458241606854369</v>
      </c>
      <c r="J8698" s="2">
        <f>IFERROR(MIRR(B8698:G8698,Supuestos!$B$22,Supuestos!$B$22),"")</f>
        <v>0.25152459019551676</v>
      </c>
      <c r="K8698" s="6">
        <v>8370.612123500636</v>
      </c>
      <c r="L8698" s="6">
        <v>42671.716397817756</v>
      </c>
      <c r="M8698" s="6">
        <v>153601421.0112381</v>
      </c>
      <c r="N8698" s="6">
        <v>3517.998113979896</v>
      </c>
      <c r="O8698" s="6">
        <v>109238526.13029563</v>
      </c>
    </row>
    <row r="8699">
      <c r="A8699">
        <v>8695</v>
      </c>
      <c r="B8699" s="6">
        <v>-159389322.69801024</v>
      </c>
      <c r="C8699" s="6">
        <v>61440318.24968414</v>
      </c>
      <c r="D8699" s="6">
        <v>61598683.43275844</v>
      </c>
      <c r="E8699" s="6">
        <v>57928848.61452632</v>
      </c>
      <c r="F8699" s="6">
        <v>64993235.69204569</v>
      </c>
      <c r="G8699" s="6">
        <v>92792461.03654157</v>
      </c>
      <c r="H8699" s="6">
        <f>NPV(Supuestos!$B$22,C8699:G8699)+B8699</f>
        <v>67678912.35663876</v>
      </c>
      <c r="I8699" s="2">
        <f>IFERROR(IRR(B8699:G8699),"")</f>
        <v>0.29514482804536935</v>
      </c>
      <c r="J8699" s="2">
        <f>IFERROR(MIRR(B8699:G8699,Supuestos!$B$22,Supuestos!$B$22),"")</f>
        <v>0.22361356564905566</v>
      </c>
      <c r="K8699" s="6">
        <v>7705.755220256674</v>
      </c>
      <c r="L8699" s="6">
        <v>39859.21598949643</v>
      </c>
      <c r="M8699" s="6">
        <v>134817693.7630982</v>
      </c>
      <c r="N8699" s="6">
        <v>3262.139522035917</v>
      </c>
      <c r="O8699" s="6">
        <v>105095906.71363236</v>
      </c>
    </row>
    <row r="8700">
      <c r="A8700">
        <v>8696</v>
      </c>
      <c r="B8700" s="6">
        <v>-162755073.32904017</v>
      </c>
      <c r="C8700" s="6">
        <v>29165665.561524007</v>
      </c>
      <c r="D8700" s="6">
        <v>37665749.00130759</v>
      </c>
      <c r="E8700" s="6">
        <v>34412090.2647751</v>
      </c>
      <c r="F8700" s="6">
        <v>44684471.58723307</v>
      </c>
      <c r="G8700" s="6">
        <v>85755947.1110465</v>
      </c>
      <c r="H8700" s="6">
        <f>NPV(Supuestos!$B$22,C8700:G8700)+B8700</f>
        <v>-13965658.592609473</v>
      </c>
      <c r="I8700" s="2">
        <f>IFERROR(IRR(B8700:G8700),"")</f>
        <v>0.10912945918076394</v>
      </c>
      <c r="J8700" s="2">
        <f>IFERROR(MIRR(B8700:G8700,Supuestos!$B$22,Supuestos!$B$22),"")</f>
        <v>0.1197275180461661</v>
      </c>
      <c r="K8700" s="6">
        <v>7639.79463257929</v>
      </c>
      <c r="L8700" s="6">
        <v>36308.561360057945</v>
      </c>
      <c r="M8700" s="6">
        <v>140563877.15342045</v>
      </c>
      <c r="N8700" s="6">
        <v>3498.2727591569223</v>
      </c>
      <c r="O8700" s="6">
        <v>108097994.05191678</v>
      </c>
    </row>
    <row r="8701">
      <c r="A8701">
        <v>8697</v>
      </c>
      <c r="B8701" s="6">
        <v>-159722153.5417822</v>
      </c>
      <c r="C8701" s="6">
        <v>53639269.39150644</v>
      </c>
      <c r="D8701" s="6">
        <v>54027796.40800608</v>
      </c>
      <c r="E8701" s="6">
        <v>55916329.15040557</v>
      </c>
      <c r="F8701" s="6">
        <v>63999312.61127967</v>
      </c>
      <c r="G8701" s="6">
        <v>87918869.49694222</v>
      </c>
      <c r="H8701" s="6">
        <f>NPV(Supuestos!$B$22,C8701:G8701)+B8701</f>
        <v>50199438.175426565</v>
      </c>
      <c r="I8701" s="2">
        <f>IFERROR(IRR(B8701:G8701),"")</f>
        <v>0.25399985115761675</v>
      </c>
      <c r="J8701" s="2">
        <f>IFERROR(MIRR(B8701:G8701,Supuestos!$B$22,Supuestos!$B$22),"")</f>
        <v>0.20404645133265253</v>
      </c>
      <c r="K8701" s="6">
        <v>7758.061824195757</v>
      </c>
      <c r="L8701" s="6">
        <v>40749.0689200547</v>
      </c>
      <c r="M8701" s="6">
        <v>134431449.86496636</v>
      </c>
      <c r="N8701" s="6">
        <v>3401.0780161246657</v>
      </c>
      <c r="O8701" s="6">
        <v>106734087.08108938</v>
      </c>
    </row>
    <row r="8702">
      <c r="A8702">
        <v>8698</v>
      </c>
      <c r="B8702" s="6">
        <v>-171775599.21050707</v>
      </c>
      <c r="C8702" s="6">
        <v>83847928.47994266</v>
      </c>
      <c r="D8702" s="6">
        <v>85057972.37813629</v>
      </c>
      <c r="E8702" s="6">
        <v>100782233.60483137</v>
      </c>
      <c r="F8702" s="6">
        <v>91603304.06289446</v>
      </c>
      <c r="G8702" s="6">
        <v>146788043.2816491</v>
      </c>
      <c r="H8702" s="6">
        <f>NPV(Supuestos!$B$22,C8702:G8702)+B8702</f>
        <v>165723319.71132645</v>
      </c>
      <c r="I8702" s="2">
        <f>IFERROR(IRR(B8702:G8702),"")</f>
        <v>0.4607866258294994</v>
      </c>
      <c r="J8702" s="2">
        <f>IFERROR(MIRR(B8702:G8702,Supuestos!$B$22,Supuestos!$B$22),"")</f>
        <v>0.3048693619492444</v>
      </c>
      <c r="K8702" s="6">
        <v>8542.935635403073</v>
      </c>
      <c r="L8702" s="6">
        <v>45689.68273317573</v>
      </c>
      <c r="M8702" s="6">
        <v>140549677.70718646</v>
      </c>
      <c r="N8702" s="6">
        <v>3305.383614078164</v>
      </c>
      <c r="O8702" s="6">
        <v>116108681.45383249</v>
      </c>
    </row>
    <row r="8703">
      <c r="A8703">
        <v>8699</v>
      </c>
      <c r="B8703" s="6">
        <v>-161517290.8722839</v>
      </c>
      <c r="C8703" s="6">
        <v>41733208.420279086</v>
      </c>
      <c r="D8703" s="6">
        <v>53679032.03854497</v>
      </c>
      <c r="E8703" s="6">
        <v>75733542.80787298</v>
      </c>
      <c r="F8703" s="6">
        <v>61934798.717856154</v>
      </c>
      <c r="G8703" s="6">
        <v>106253748.89770398</v>
      </c>
      <c r="H8703" s="6">
        <f>NPV(Supuestos!$B$22,C8703:G8703)+B8703</f>
        <v>59368283.47108071</v>
      </c>
      <c r="I8703" s="2">
        <f>IFERROR(IRR(B8703:G8703),"")</f>
        <v>0.2634491460223221</v>
      </c>
      <c r="J8703" s="2">
        <f>IFERROR(MIRR(B8703:G8703,Supuestos!$B$22,Supuestos!$B$22),"")</f>
        <v>0.2136529553521378</v>
      </c>
      <c r="K8703" s="6">
        <v>8084.673654720045</v>
      </c>
      <c r="L8703" s="6">
        <v>41587.02767560076</v>
      </c>
      <c r="M8703" s="6">
        <v>134619887.11012048</v>
      </c>
      <c r="N8703" s="6">
        <v>3456.5978713333607</v>
      </c>
      <c r="O8703" s="6">
        <v>114797717.91995929</v>
      </c>
    </row>
    <row r="8704">
      <c r="A8704">
        <v>8700</v>
      </c>
      <c r="B8704" s="6">
        <v>-166452702.73013905</v>
      </c>
      <c r="C8704" s="6">
        <v>57081252.40337594</v>
      </c>
      <c r="D8704" s="6">
        <v>54575798.183466345</v>
      </c>
      <c r="E8704" s="6">
        <v>67083994.85901465</v>
      </c>
      <c r="F8704" s="6">
        <v>69849119.97272158</v>
      </c>
      <c r="G8704" s="6">
        <v>95797361.82781449</v>
      </c>
      <c r="H8704" s="6">
        <f>NPV(Supuestos!$B$22,C8704:G8704)+B8704</f>
        <v>62003095.76253165</v>
      </c>
      <c r="I8704" s="2">
        <f>IFERROR(IRR(B8704:G8704),"")</f>
        <v>0.27254976862597713</v>
      </c>
      <c r="J8704" s="2">
        <f>IFERROR(MIRR(B8704:G8704,Supuestos!$B$22,Supuestos!$B$22),"")</f>
        <v>0.2145268438872392</v>
      </c>
      <c r="K8704" s="6">
        <v>7674.497405235212</v>
      </c>
      <c r="L8704" s="6">
        <v>44335.52419555759</v>
      </c>
      <c r="M8704" s="6">
        <v>139232473.49825507</v>
      </c>
      <c r="N8704" s="6">
        <v>3439.6089030740163</v>
      </c>
      <c r="O8704" s="6">
        <v>112290728.6184399</v>
      </c>
    </row>
    <row r="8705">
      <c r="A8705">
        <v>8701</v>
      </c>
      <c r="B8705" s="6">
        <v>-174832838.27657446</v>
      </c>
      <c r="C8705" s="6">
        <v>49448620.748777255</v>
      </c>
      <c r="D8705" s="6">
        <v>64281684.14700556</v>
      </c>
      <c r="E8705" s="6">
        <v>47277310.45849329</v>
      </c>
      <c r="F8705" s="6">
        <v>62241013.22369376</v>
      </c>
      <c r="G8705" s="6">
        <v>110933595.354132</v>
      </c>
      <c r="H8705" s="6">
        <f>NPV(Supuestos!$B$22,C8705:G8705)+B8705</f>
        <v>44383761.0100094</v>
      </c>
      <c r="I8705" s="2">
        <f>IFERROR(IRR(B8705:G8705),"")</f>
        <v>0.22966336333442222</v>
      </c>
      <c r="J8705" s="2">
        <f>IFERROR(MIRR(B8705:G8705,Supuestos!$B$22,Supuestos!$B$22),"")</f>
        <v>0.1927651375890329</v>
      </c>
      <c r="K8705" s="6">
        <v>7568.26152324796</v>
      </c>
      <c r="L8705" s="6">
        <v>43350.41523592977</v>
      </c>
      <c r="M8705" s="6">
        <v>148585855.9048217</v>
      </c>
      <c r="N8705" s="6">
        <v>3259.4072403696678</v>
      </c>
      <c r="O8705" s="6">
        <v>111167844.63712756</v>
      </c>
    </row>
    <row r="8706">
      <c r="A8706">
        <v>8702</v>
      </c>
      <c r="B8706" s="6">
        <v>-174247462.73326468</v>
      </c>
      <c r="C8706" s="6">
        <v>48586637.899844244</v>
      </c>
      <c r="D8706" s="6">
        <v>49757297.51367486</v>
      </c>
      <c r="E8706" s="6">
        <v>69804033.74121943</v>
      </c>
      <c r="F8706" s="6">
        <v>59557368.04198195</v>
      </c>
      <c r="G8706" s="6">
        <v>81672784.37378901</v>
      </c>
      <c r="H8706" s="6">
        <f>NPV(Supuestos!$B$22,C8706:G8706)+B8706</f>
        <v>31455782.23064965</v>
      </c>
      <c r="I8706" s="2">
        <f>IFERROR(IRR(B8706:G8706),"")</f>
        <v>0.20651844485849447</v>
      </c>
      <c r="J8706" s="2">
        <f>IFERROR(MIRR(B8706:G8706,Supuestos!$B$22,Supuestos!$B$22),"")</f>
        <v>0.17847340823921454</v>
      </c>
      <c r="K8706" s="6">
        <v>8251.780694412913</v>
      </c>
      <c r="L8706" s="6">
        <v>35488.55778893015</v>
      </c>
      <c r="M8706" s="6">
        <v>150819959.0504446</v>
      </c>
      <c r="N8706" s="6">
        <v>3255.2765366310873</v>
      </c>
      <c r="O8706" s="6">
        <v>110185950.78702854</v>
      </c>
    </row>
    <row r="8707">
      <c r="A8707">
        <v>8703</v>
      </c>
      <c r="B8707" s="6">
        <v>-166207482.36876893</v>
      </c>
      <c r="C8707" s="6">
        <v>99752447.94812424</v>
      </c>
      <c r="D8707" s="6">
        <v>92302908.32922152</v>
      </c>
      <c r="E8707" s="6">
        <v>90358668.10584505</v>
      </c>
      <c r="F8707" s="6">
        <v>91897360.38176802</v>
      </c>
      <c r="G8707" s="6">
        <v>148983552.17168927</v>
      </c>
      <c r="H8707" s="6">
        <f>NPV(Supuestos!$B$22,C8707:G8707)+B8707</f>
        <v>185096286.03766727</v>
      </c>
      <c r="I8707" s="2">
        <f>IFERROR(IRR(B8707:G8707),"")</f>
        <v>0.5226978533169087</v>
      </c>
      <c r="J8707" s="2">
        <f>IFERROR(MIRR(B8707:G8707,Supuestos!$B$22,Supuestos!$B$22),"")</f>
        <v>0.3240710766181252</v>
      </c>
      <c r="K8707" s="6">
        <v>9046.51689295995</v>
      </c>
      <c r="L8707" s="6">
        <v>43313.52058283835</v>
      </c>
      <c r="M8707" s="6">
        <v>134860562.71707168</v>
      </c>
      <c r="N8707" s="6">
        <v>3447.4773369419077</v>
      </c>
      <c r="O8707" s="6">
        <v>112009370.88690071</v>
      </c>
    </row>
    <row r="8708">
      <c r="A8708">
        <v>8704</v>
      </c>
      <c r="B8708" s="6">
        <v>-169894032.0634593</v>
      </c>
      <c r="C8708" s="6">
        <v>62587506.062758416</v>
      </c>
      <c r="D8708" s="6">
        <v>61972804.728205666</v>
      </c>
      <c r="E8708" s="6">
        <v>51393071.47748979</v>
      </c>
      <c r="F8708" s="6">
        <v>68053669.39060944</v>
      </c>
      <c r="G8708" s="6">
        <v>108197288.89783046</v>
      </c>
      <c r="H8708" s="6">
        <f>NPV(Supuestos!$B$22,C8708:G8708)+B8708</f>
        <v>63869726.17931871</v>
      </c>
      <c r="I8708" s="2">
        <f>IFERROR(IRR(B8708:G8708),"")</f>
        <v>0.27493415605773147</v>
      </c>
      <c r="J8708" s="2">
        <f>IFERROR(MIRR(B8708:G8708,Supuestos!$B$22,Supuestos!$B$22),"")</f>
        <v>0.21513537103319447</v>
      </c>
      <c r="K8708" s="6">
        <v>7654.046620409442</v>
      </c>
      <c r="L8708" s="6">
        <v>41549.834251982415</v>
      </c>
      <c r="M8708" s="6">
        <v>144452082.58866262</v>
      </c>
      <c r="N8708" s="6">
        <v>3335.5159814159074</v>
      </c>
      <c r="O8708" s="6">
        <v>105790536.02493024</v>
      </c>
    </row>
    <row r="8709">
      <c r="A8709">
        <v>8705</v>
      </c>
      <c r="B8709" s="6">
        <v>-165009275.70241565</v>
      </c>
      <c r="C8709" s="6">
        <v>71853403.61389637</v>
      </c>
      <c r="D8709" s="6">
        <v>67823309.94071642</v>
      </c>
      <c r="E8709" s="6">
        <v>72345364.3414809</v>
      </c>
      <c r="F8709" s="6">
        <v>64771381.867592216</v>
      </c>
      <c r="G8709" s="6">
        <v>94795534.7312133</v>
      </c>
      <c r="H8709" s="6">
        <f>NPV(Supuestos!$B$22,C8709:G8709)+B8709</f>
        <v>86622608.64823683</v>
      </c>
      <c r="I8709" s="2">
        <f>IFERROR(IRR(B8709:G8709),"")</f>
        <v>0.33507318130925473</v>
      </c>
      <c r="J8709" s="2">
        <f>IFERROR(MIRR(B8709:G8709,Supuestos!$B$22,Supuestos!$B$22),"")</f>
        <v>0.2403844517488387</v>
      </c>
      <c r="K8709" s="6">
        <v>8531.60448757953</v>
      </c>
      <c r="L8709" s="6">
        <v>38578.95955162511</v>
      </c>
      <c r="M8709" s="6">
        <v>138678041.74747214</v>
      </c>
      <c r="N8709" s="6">
        <v>3464.0437693955996</v>
      </c>
      <c r="O8709" s="6">
        <v>112646783.34160893</v>
      </c>
    </row>
    <row r="8710">
      <c r="A8710">
        <v>8706</v>
      </c>
      <c r="B8710" s="6">
        <v>-161170857.12057957</v>
      </c>
      <c r="C8710" s="6">
        <v>59099345.0964611</v>
      </c>
      <c r="D8710" s="6">
        <v>54808539.05509198</v>
      </c>
      <c r="E8710" s="6">
        <v>60871683.262413576</v>
      </c>
      <c r="F8710" s="6">
        <v>67199212.40254995</v>
      </c>
      <c r="G8710" s="6">
        <v>91501161.74646915</v>
      </c>
      <c r="H8710" s="6">
        <f>NPV(Supuestos!$B$22,C8710:G8710)+B8710</f>
        <v>61240881.5789746</v>
      </c>
      <c r="I8710" s="2">
        <f>IFERROR(IRR(B8710:G8710),"")</f>
        <v>0.277479930463948</v>
      </c>
      <c r="J8710" s="2">
        <f>IFERROR(MIRR(B8710:G8710,Supuestos!$B$22,Supuestos!$B$22),"")</f>
        <v>0.21584745278304274</v>
      </c>
      <c r="K8710" s="6">
        <v>9020.611939919036</v>
      </c>
      <c r="L8710" s="6">
        <v>33041.48390471659</v>
      </c>
      <c r="M8710" s="6">
        <v>137326504.78269723</v>
      </c>
      <c r="N8710" s="6">
        <v>3433.2406814210117</v>
      </c>
      <c r="O8710" s="6">
        <v>110240717.20050584</v>
      </c>
    </row>
    <row r="8711">
      <c r="A8711">
        <v>8707</v>
      </c>
      <c r="B8711" s="6">
        <v>-189145761.2906592</v>
      </c>
      <c r="C8711" s="6">
        <v>45278166.09402205</v>
      </c>
      <c r="D8711" s="6">
        <v>72332160.44597825</v>
      </c>
      <c r="E8711" s="6">
        <v>83376724.44809902</v>
      </c>
      <c r="F8711" s="6">
        <v>65011562.25962782</v>
      </c>
      <c r="G8711" s="6">
        <v>96443245.68544759</v>
      </c>
      <c r="H8711" s="6">
        <f>NPV(Supuestos!$B$22,C8711:G8711)+B8711</f>
        <v>51087754.622601755</v>
      </c>
      <c r="I8711" s="2">
        <f>IFERROR(IRR(B8711:G8711),"")</f>
        <v>0.23663752509181807</v>
      </c>
      <c r="J8711" s="2">
        <f>IFERROR(MIRR(B8711:G8711,Supuestos!$B$22,Supuestos!$B$22),"")</f>
        <v>0.1958377200495982</v>
      </c>
      <c r="K8711" s="6">
        <v>8520.214482820862</v>
      </c>
      <c r="L8711" s="6">
        <v>35708.99045701647</v>
      </c>
      <c r="M8711" s="6">
        <v>164805900.6779565</v>
      </c>
      <c r="N8711" s="6">
        <v>3362.480651276807</v>
      </c>
      <c r="O8711" s="6">
        <v>107431783.88340588</v>
      </c>
    </row>
    <row r="8712">
      <c r="A8712">
        <v>8708</v>
      </c>
      <c r="B8712" s="6">
        <v>-167935718.88215855</v>
      </c>
      <c r="C8712" s="6">
        <v>50096143.018623374</v>
      </c>
      <c r="D8712" s="6">
        <v>27732938.59826981</v>
      </c>
      <c r="E8712" s="6">
        <v>53270756.77080146</v>
      </c>
      <c r="F8712" s="6">
        <v>39729429.78575493</v>
      </c>
      <c r="G8712" s="6">
        <v>79671436.46986559</v>
      </c>
      <c r="H8712" s="6">
        <f>NPV(Supuestos!$B$22,C8712:G8712)+B8712</f>
        <v>-1794035.2365658656</v>
      </c>
      <c r="I8712" s="2">
        <f>IFERROR(IRR(B8712:G8712),"")</f>
        <v>0.1359075053401522</v>
      </c>
      <c r="J8712" s="2">
        <f>IFERROR(MIRR(B8712:G8712,Supuestos!$B$22,Supuestos!$B$22),"")</f>
        <v>0.137553830638256</v>
      </c>
      <c r="K8712" s="6">
        <v>7722.466677330368</v>
      </c>
      <c r="L8712" s="6">
        <v>38958.51156401442</v>
      </c>
      <c r="M8712" s="6">
        <v>143867254.29403925</v>
      </c>
      <c r="N8712" s="6">
        <v>3491.8204286135733</v>
      </c>
      <c r="O8712" s="6">
        <v>112088158.59866254</v>
      </c>
    </row>
    <row r="8713">
      <c r="A8713">
        <v>8709</v>
      </c>
      <c r="B8713" s="6">
        <v>-155032033.8281035</v>
      </c>
      <c r="C8713" s="6">
        <v>78453432.4662061</v>
      </c>
      <c r="D8713" s="6">
        <v>62444357.74623508</v>
      </c>
      <c r="E8713" s="6">
        <v>69651192.20683329</v>
      </c>
      <c r="F8713" s="6">
        <v>79454277.51452959</v>
      </c>
      <c r="G8713" s="6">
        <v>122676810.3446724</v>
      </c>
      <c r="H8713" s="6">
        <f>NPV(Supuestos!$B$22,C8713:G8713)+B8713</f>
        <v>119606044.81756972</v>
      </c>
      <c r="I8713" s="2">
        <f>IFERROR(IRR(B8713:G8713),"")</f>
        <v>0.40626752083062073</v>
      </c>
      <c r="J8713" s="2">
        <f>IFERROR(MIRR(B8713:G8713,Supuestos!$B$22,Supuestos!$B$22),"")</f>
        <v>0.27812318470229846</v>
      </c>
      <c r="K8713" s="6">
        <v>8331.459786529585</v>
      </c>
      <c r="L8713" s="6">
        <v>41356.21403201002</v>
      </c>
      <c r="M8713" s="6">
        <v>127467423.09763935</v>
      </c>
      <c r="N8713" s="6">
        <v>3349.2182835005224</v>
      </c>
      <c r="O8713" s="6">
        <v>112355684.33455026</v>
      </c>
    </row>
    <row r="8714">
      <c r="A8714">
        <v>8710</v>
      </c>
      <c r="B8714" s="6">
        <v>-169472128.66728106</v>
      </c>
      <c r="C8714" s="6">
        <v>69904535.3678534</v>
      </c>
      <c r="D8714" s="6">
        <v>69492201.86248758</v>
      </c>
      <c r="E8714" s="6">
        <v>78591407.69501132</v>
      </c>
      <c r="F8714" s="6">
        <v>79607260.79548417</v>
      </c>
      <c r="G8714" s="6">
        <v>133376286.14105156</v>
      </c>
      <c r="H8714" s="6">
        <f>NPV(Supuestos!$B$22,C8714:G8714)+B8714</f>
        <v>114771946.26951873</v>
      </c>
      <c r="I8714" s="2">
        <f>IFERROR(IRR(B8714:G8714),"")</f>
        <v>0.3680873978806946</v>
      </c>
      <c r="J8714" s="2">
        <f>IFERROR(MIRR(B8714:G8714,Supuestos!$B$22,Supuestos!$B$22),"")</f>
        <v>0.26422239270921266</v>
      </c>
      <c r="K8714" s="6">
        <v>8334.093556988584</v>
      </c>
      <c r="L8714" s="6">
        <v>42165.16215263665</v>
      </c>
      <c r="M8714" s="6">
        <v>141359456.16922763</v>
      </c>
      <c r="N8714" s="6">
        <v>3334.0000788370767</v>
      </c>
      <c r="O8714" s="6">
        <v>110621919.90856308</v>
      </c>
    </row>
    <row r="8715">
      <c r="A8715">
        <v>8711</v>
      </c>
      <c r="B8715" s="6">
        <v>-169416730.28942847</v>
      </c>
      <c r="C8715" s="6">
        <v>68028751.04206039</v>
      </c>
      <c r="D8715" s="6">
        <v>49399018.42759138</v>
      </c>
      <c r="E8715" s="6">
        <v>66051300.21835767</v>
      </c>
      <c r="F8715" s="6">
        <v>41155043.37947959</v>
      </c>
      <c r="G8715" s="6">
        <v>102228253.92344964</v>
      </c>
      <c r="H8715" s="6">
        <f>NPV(Supuestos!$B$22,C8715:G8715)+B8715</f>
        <v>50312540.80312218</v>
      </c>
      <c r="I8715" s="2">
        <f>IFERROR(IRR(B8715:G8715),"")</f>
        <v>0.2521978847553857</v>
      </c>
      <c r="J8715" s="2">
        <f>IFERROR(MIRR(B8715:G8715,Supuestos!$B$22,Supuestos!$B$22),"")</f>
        <v>0.20085667155210296</v>
      </c>
      <c r="K8715" s="6">
        <v>8328.048081426425</v>
      </c>
      <c r="L8715" s="6">
        <v>36946.915971960945</v>
      </c>
      <c r="M8715" s="6">
        <v>144801074.87543544</v>
      </c>
      <c r="N8715" s="6">
        <v>3289.966143357257</v>
      </c>
      <c r="O8715" s="6">
        <v>113017571.52242184</v>
      </c>
    </row>
    <row r="8716">
      <c r="A8716">
        <v>8712</v>
      </c>
      <c r="B8716" s="6">
        <v>-158844986.5429435</v>
      </c>
      <c r="C8716" s="6">
        <v>39896613.79871665</v>
      </c>
      <c r="D8716" s="6">
        <v>31236414.012973867</v>
      </c>
      <c r="E8716" s="6">
        <v>60303069.20775923</v>
      </c>
      <c r="F8716" s="6">
        <v>34880732.75693588</v>
      </c>
      <c r="G8716" s="6">
        <v>85801980.00453345</v>
      </c>
      <c r="H8716" s="6">
        <f>NPV(Supuestos!$B$22,C8716:G8716)+B8716</f>
        <v>6105357.128672071</v>
      </c>
      <c r="I8716" s="2">
        <f>IFERROR(IRR(B8716:G8716),"")</f>
        <v>0.15403606061993752</v>
      </c>
      <c r="J8716" s="2">
        <f>IFERROR(MIRR(B8716:G8716,Supuestos!$B$22,Supuestos!$B$22),"")</f>
        <v>0.1486316895501405</v>
      </c>
      <c r="K8716" s="6">
        <v>8131.9640612899975</v>
      </c>
      <c r="L8716" s="6">
        <v>33618.1786527277</v>
      </c>
      <c r="M8716" s="6">
        <v>136974440.89414284</v>
      </c>
      <c r="N8716" s="6">
        <v>3299.07484188055</v>
      </c>
      <c r="O8716" s="6">
        <v>112444610.95048141</v>
      </c>
    </row>
    <row r="8717">
      <c r="A8717">
        <v>8713</v>
      </c>
      <c r="B8717" s="6">
        <v>-159389530.5545412</v>
      </c>
      <c r="C8717" s="6">
        <v>48668360.73755613</v>
      </c>
      <c r="D8717" s="6">
        <v>58670105.805296004</v>
      </c>
      <c r="E8717" s="6">
        <v>60184301.59521586</v>
      </c>
      <c r="F8717" s="6">
        <v>48183873.11096355</v>
      </c>
      <c r="G8717" s="6">
        <v>109536712.0530463</v>
      </c>
      <c r="H8717" s="6">
        <f>NPV(Supuestos!$B$22,C8717:G8717)+B8717</f>
        <v>54488101.354126915</v>
      </c>
      <c r="I8717" s="2">
        <f>IFERROR(IRR(B8717:G8717),"")</f>
        <v>0.2596820631032097</v>
      </c>
      <c r="J8717" s="2">
        <f>IFERROR(MIRR(B8717:G8717,Supuestos!$B$22,Supuestos!$B$22),"")</f>
        <v>0.20905474668623691</v>
      </c>
      <c r="K8717" s="6">
        <v>8135.588631057239</v>
      </c>
      <c r="L8717" s="6">
        <v>38311.260620615525</v>
      </c>
      <c r="M8717" s="6">
        <v>134454758.04681715</v>
      </c>
      <c r="N8717" s="6">
        <v>3273.4763412425914</v>
      </c>
      <c r="O8717" s="6">
        <v>112354574.06056003</v>
      </c>
    </row>
    <row r="8718">
      <c r="A8718">
        <v>8714</v>
      </c>
      <c r="B8718" s="6">
        <v>-159885155.8042766</v>
      </c>
      <c r="C8718" s="6">
        <v>42048418.46750769</v>
      </c>
      <c r="D8718" s="6">
        <v>52249144.01199882</v>
      </c>
      <c r="E8718" s="6">
        <v>49167584.36942422</v>
      </c>
      <c r="F8718" s="6">
        <v>45048191.50668144</v>
      </c>
      <c r="G8718" s="6">
        <v>93109487.28359088</v>
      </c>
      <c r="H8718" s="6">
        <f>NPV(Supuestos!$B$22,C8718:G8718)+B8718</f>
        <v>25420456.248229727</v>
      </c>
      <c r="I8718" s="2">
        <f>IFERROR(IRR(B8718:G8718),"")</f>
        <v>0.19753468096282284</v>
      </c>
      <c r="J8718" s="2">
        <f>IFERROR(MIRR(B8718:G8718,Supuestos!$B$22,Supuestos!$B$22),"")</f>
        <v>0.17414284759229015</v>
      </c>
      <c r="K8718" s="6">
        <v>8396.827883812586</v>
      </c>
      <c r="L8718" s="6">
        <v>36990.065887505385</v>
      </c>
      <c r="M8718" s="6">
        <v>135037218.47081497</v>
      </c>
      <c r="N8718" s="6">
        <v>3579.5691999296346</v>
      </c>
      <c r="O8718" s="6">
        <v>114772789.1256923</v>
      </c>
    </row>
    <row r="8719">
      <c r="A8719">
        <v>8715</v>
      </c>
      <c r="B8719" s="6">
        <v>-162175564.416011</v>
      </c>
      <c r="C8719" s="6">
        <v>101800124.94571999</v>
      </c>
      <c r="D8719" s="6">
        <v>85881791.43388821</v>
      </c>
      <c r="E8719" s="6">
        <v>88381007.28193882</v>
      </c>
      <c r="F8719" s="6">
        <v>111281642.08983722</v>
      </c>
      <c r="G8719" s="6">
        <v>168554488.40960598</v>
      </c>
      <c r="H8719" s="6">
        <f>NPV(Supuestos!$B$22,C8719:G8719)+B8719</f>
        <v>206290288.1152301</v>
      </c>
      <c r="I8719" s="2">
        <f>IFERROR(IRR(B8719:G8719),"")</f>
        <v>0.5545259347179237</v>
      </c>
      <c r="J8719" s="2">
        <f>IFERROR(MIRR(B8719:G8719,Supuestos!$B$22,Supuestos!$B$22),"")</f>
        <v>0.34334392889064125</v>
      </c>
      <c r="K8719" s="6">
        <v>8748.367161327686</v>
      </c>
      <c r="L8719" s="6">
        <v>45112.95099531785</v>
      </c>
      <c r="M8719" s="6">
        <v>130602391.6929691</v>
      </c>
      <c r="N8719" s="6">
        <v>3356.8161092077694</v>
      </c>
      <c r="O8719" s="6">
        <v>108031928.24034202</v>
      </c>
    </row>
    <row r="8720">
      <c r="A8720">
        <v>8716</v>
      </c>
      <c r="B8720" s="6">
        <v>-161466004.92089665</v>
      </c>
      <c r="C8720" s="6">
        <v>36800826.58819574</v>
      </c>
      <c r="D8720" s="6">
        <v>56931150.44186896</v>
      </c>
      <c r="E8720" s="6">
        <v>57525376.182099044</v>
      </c>
      <c r="F8720" s="6">
        <v>43575802.29390144</v>
      </c>
      <c r="G8720" s="6">
        <v>84153415.64115322</v>
      </c>
      <c r="H8720" s="6">
        <f>NPV(Supuestos!$B$22,C8720:G8720)+B8720</f>
        <v>22957104.107716218</v>
      </c>
      <c r="I8720" s="2">
        <f>IFERROR(IRR(B8720:G8720),"")</f>
        <v>0.19198512538253573</v>
      </c>
      <c r="J8720" s="2">
        <f>IFERROR(MIRR(B8720:G8720,Supuestos!$B$22,Supuestos!$B$22),"")</f>
        <v>0.17071639184346799</v>
      </c>
      <c r="K8720" s="6">
        <v>7812.544449700201</v>
      </c>
      <c r="L8720" s="6">
        <v>39715.86599455975</v>
      </c>
      <c r="M8720" s="6">
        <v>136643447.44562986</v>
      </c>
      <c r="N8720" s="6">
        <v>3599.8475435810783</v>
      </c>
      <c r="O8720" s="6">
        <v>110715874.08636446</v>
      </c>
    </row>
    <row r="8721">
      <c r="A8721">
        <v>8717</v>
      </c>
      <c r="B8721" s="6">
        <v>-164146720.1957302</v>
      </c>
      <c r="C8721" s="6">
        <v>83423230.01949647</v>
      </c>
      <c r="D8721" s="6">
        <v>76276413.02313904</v>
      </c>
      <c r="E8721" s="6">
        <v>107132301.54109555</v>
      </c>
      <c r="F8721" s="6">
        <v>100658438.48071353</v>
      </c>
      <c r="G8721" s="6">
        <v>142740978.76099592</v>
      </c>
      <c r="H8721" s="6">
        <f>NPV(Supuestos!$B$22,C8721:G8721)+B8721</f>
        <v>173768094.4299181</v>
      </c>
      <c r="I8721" s="2">
        <f>IFERROR(IRR(B8721:G8721),"")</f>
        <v>0.4842629013725439</v>
      </c>
      <c r="J8721" s="2">
        <f>IFERROR(MIRR(B8721:G8721,Supuestos!$B$22,Supuestos!$B$22),"")</f>
        <v>0.31710335457506966</v>
      </c>
      <c r="K8721" s="6">
        <v>9115.98596848842</v>
      </c>
      <c r="L8721" s="6">
        <v>40293.10142140034</v>
      </c>
      <c r="M8721" s="6">
        <v>134761812.4209809</v>
      </c>
      <c r="N8721" s="6">
        <v>3390.416794239233</v>
      </c>
      <c r="O8721" s="6">
        <v>110324482.38315278</v>
      </c>
    </row>
    <row r="8722">
      <c r="A8722">
        <v>8718</v>
      </c>
      <c r="B8722" s="6">
        <v>-179515054.60811412</v>
      </c>
      <c r="C8722" s="6">
        <v>62968417.52265352</v>
      </c>
      <c r="D8722" s="6">
        <v>64342695.801447436</v>
      </c>
      <c r="E8722" s="6">
        <v>75686213.92245476</v>
      </c>
      <c r="F8722" s="6">
        <v>89900226.90831968</v>
      </c>
      <c r="G8722" s="6">
        <v>105572898.68405744</v>
      </c>
      <c r="H8722" s="6">
        <f>NPV(Supuestos!$B$22,C8722:G8722)+B8722</f>
        <v>84375459.70506513</v>
      </c>
      <c r="I8722" s="2">
        <f>IFERROR(IRR(B8722:G8722),"")</f>
        <v>0.3035732635976982</v>
      </c>
      <c r="J8722" s="2">
        <f>IFERROR(MIRR(B8722:G8722,Supuestos!$B$22,Supuestos!$B$22),"")</f>
        <v>0.2313157428794388</v>
      </c>
      <c r="K8722" s="6">
        <v>8510.82303242722</v>
      </c>
      <c r="L8722" s="6">
        <v>39873.250430952896</v>
      </c>
      <c r="M8722" s="6">
        <v>152366720.35647473</v>
      </c>
      <c r="N8722" s="6">
        <v>3454.2772628366947</v>
      </c>
      <c r="O8722" s="6">
        <v>109056973.49464351</v>
      </c>
    </row>
    <row r="8723">
      <c r="A8723">
        <v>8719</v>
      </c>
      <c r="B8723" s="6">
        <v>-173011883.12358838</v>
      </c>
      <c r="C8723" s="6">
        <v>77900809.73546037</v>
      </c>
      <c r="D8723" s="6">
        <v>57996560.62284523</v>
      </c>
      <c r="E8723" s="6">
        <v>66858411.405445814</v>
      </c>
      <c r="F8723" s="6">
        <v>67521020.46360716</v>
      </c>
      <c r="G8723" s="6">
        <v>108731513.47857761</v>
      </c>
      <c r="H8723" s="6">
        <f>NPV(Supuestos!$B$22,C8723:G8723)+B8723</f>
        <v>81525759.43703979</v>
      </c>
      <c r="I8723" s="2">
        <f>IFERROR(IRR(B8723:G8723),"")</f>
        <v>0.31323085230200554</v>
      </c>
      <c r="J8723" s="2">
        <f>IFERROR(MIRR(B8723:G8723,Supuestos!$B$22,Supuestos!$B$22),"")</f>
        <v>0.23151602718490172</v>
      </c>
      <c r="K8723" s="6">
        <v>8907.170918897727</v>
      </c>
      <c r="L8723" s="6">
        <v>36248.222683383356</v>
      </c>
      <c r="M8723" s="6">
        <v>147182353.9278155</v>
      </c>
      <c r="N8723" s="6">
        <v>3427.8291505140564</v>
      </c>
      <c r="O8723" s="6">
        <v>112298724.75226708</v>
      </c>
    </row>
    <row r="8724">
      <c r="A8724">
        <v>8720</v>
      </c>
      <c r="B8724" s="6">
        <v>-169820483.2405315</v>
      </c>
      <c r="C8724" s="6">
        <v>76830512.1945843</v>
      </c>
      <c r="D8724" s="6">
        <v>73177782.50788409</v>
      </c>
      <c r="E8724" s="6">
        <v>81431970.24040624</v>
      </c>
      <c r="F8724" s="6">
        <v>85258253.80070677</v>
      </c>
      <c r="G8724" s="6">
        <v>132790971.03114077</v>
      </c>
      <c r="H8724" s="6">
        <f>NPV(Supuestos!$B$22,C8724:G8724)+B8724</f>
        <v>128294090.58273879</v>
      </c>
      <c r="I8724" s="2">
        <f>IFERROR(IRR(B8724:G8724),"")</f>
        <v>0.3966194953208817</v>
      </c>
      <c r="J8724" s="2">
        <f>IFERROR(MIRR(B8724:G8724,Supuestos!$B$22,Supuestos!$B$22),"")</f>
        <v>0.27580258688165693</v>
      </c>
      <c r="K8724" s="6">
        <v>8249.100684817531</v>
      </c>
      <c r="L8724" s="6">
        <v>43558.663894528734</v>
      </c>
      <c r="M8724" s="6">
        <v>141074898.907564</v>
      </c>
      <c r="N8724" s="6">
        <v>3478.854503793021</v>
      </c>
      <c r="O8724" s="6">
        <v>105760767.99971597</v>
      </c>
    </row>
    <row r="8725">
      <c r="A8725">
        <v>8721</v>
      </c>
      <c r="B8725" s="6">
        <v>-168844806.18755585</v>
      </c>
      <c r="C8725" s="6">
        <v>29352171.294201825</v>
      </c>
      <c r="D8725" s="6">
        <v>39413118.258486226</v>
      </c>
      <c r="E8725" s="6">
        <v>26384139.085248806</v>
      </c>
      <c r="F8725" s="6">
        <v>22676931.800871506</v>
      </c>
      <c r="G8725" s="6">
        <v>70938081.81538452</v>
      </c>
      <c r="H8725" s="6">
        <f>NPV(Supuestos!$B$22,C8725:G8725)+B8725</f>
        <v>-44692049.57544276</v>
      </c>
      <c r="I8725" s="2">
        <f>IFERROR(IRR(B8725:G8725),"")</f>
        <v>0.03423866034992754</v>
      </c>
      <c r="J8725" s="2">
        <f>IFERROR(MIRR(B8725:G8725,Supuestos!$B$22,Supuestos!$B$22),"")</f>
        <v>0.07200937531158735</v>
      </c>
      <c r="K8725" s="6">
        <v>7257.614976158188</v>
      </c>
      <c r="L8725" s="6">
        <v>36896.996291814794</v>
      </c>
      <c r="M8725" s="6">
        <v>147422070.7585376</v>
      </c>
      <c r="N8725" s="6">
        <v>3452.565756843736</v>
      </c>
      <c r="O8725" s="6">
        <v>106734669.83601327</v>
      </c>
    </row>
    <row r="8726">
      <c r="A8726">
        <v>8722</v>
      </c>
      <c r="B8726" s="6">
        <v>-166309389.2825228</v>
      </c>
      <c r="C8726" s="6">
        <v>74791926.1840459</v>
      </c>
      <c r="D8726" s="6">
        <v>81848917.13360971</v>
      </c>
      <c r="E8726" s="6">
        <v>63817083.60431735</v>
      </c>
      <c r="F8726" s="6">
        <v>86662444.4997929</v>
      </c>
      <c r="G8726" s="6">
        <v>119974766.99982241</v>
      </c>
      <c r="H8726" s="6">
        <f>NPV(Supuestos!$B$22,C8726:G8726)+B8726</f>
        <v>118974619.83585958</v>
      </c>
      <c r="I8726" s="2">
        <f>IFERROR(IRR(B8726:G8726),"")</f>
        <v>0.38986578997338983</v>
      </c>
      <c r="J8726" s="2">
        <f>IFERROR(MIRR(B8726:G8726,Supuestos!$B$22,Supuestos!$B$22),"")</f>
        <v>0.2699218142113615</v>
      </c>
      <c r="K8726" s="6">
        <v>8863.31591093008</v>
      </c>
      <c r="L8726" s="6">
        <v>36572.04707892828</v>
      </c>
      <c r="M8726" s="6">
        <v>140377420.7409269</v>
      </c>
      <c r="N8726" s="6">
        <v>3319.404635640482</v>
      </c>
      <c r="O8726" s="6">
        <v>101038355.45115362</v>
      </c>
    </row>
    <row r="8727">
      <c r="A8727">
        <v>8723</v>
      </c>
      <c r="B8727" s="6">
        <v>-171428233.18332303</v>
      </c>
      <c r="C8727" s="6">
        <v>65022721.27700377</v>
      </c>
      <c r="D8727" s="6">
        <v>71016023.25822599</v>
      </c>
      <c r="E8727" s="6">
        <v>53335461.60349836</v>
      </c>
      <c r="F8727" s="6">
        <v>75289451.53518996</v>
      </c>
      <c r="G8727" s="6">
        <v>108599914.47607912</v>
      </c>
      <c r="H8727" s="6">
        <f>NPV(Supuestos!$B$22,C8727:G8727)+B8727</f>
        <v>77234474.78424641</v>
      </c>
      <c r="I8727" s="2">
        <f>IFERROR(IRR(B8727:G8727),"")</f>
        <v>0.3014126232103061</v>
      </c>
      <c r="J8727" s="2">
        <f>IFERROR(MIRR(B8727:G8727,Supuestos!$B$22,Supuestos!$B$22),"")</f>
        <v>0.22803434555101765</v>
      </c>
      <c r="K8727" s="6">
        <v>8429.189092979806</v>
      </c>
      <c r="L8727" s="6">
        <v>37056.75383637822</v>
      </c>
      <c r="M8727" s="6">
        <v>146439562.36261606</v>
      </c>
      <c r="N8727" s="6">
        <v>3301.4009600505233</v>
      </c>
      <c r="O8727" s="6">
        <v>107258846.30448233</v>
      </c>
    </row>
    <row r="8728">
      <c r="A8728">
        <v>8724</v>
      </c>
      <c r="B8728" s="6">
        <v>-168976055.23935443</v>
      </c>
      <c r="C8728" s="6">
        <v>74113034.21464528</v>
      </c>
      <c r="D8728" s="6">
        <v>76917644.46023905</v>
      </c>
      <c r="E8728" s="6">
        <v>75806169.62721533</v>
      </c>
      <c r="F8728" s="6">
        <v>84931555.23365843</v>
      </c>
      <c r="G8728" s="6">
        <v>115307001.02956522</v>
      </c>
      <c r="H8728" s="6">
        <f>NPV(Supuestos!$B$22,C8728:G8728)+B8728</f>
        <v>116561155.20787746</v>
      </c>
      <c r="I8728" s="2">
        <f>IFERROR(IRR(B8728:G8728),"")</f>
        <v>0.3813518975162554</v>
      </c>
      <c r="J8728" s="2">
        <f>IFERROR(MIRR(B8728:G8728,Supuestos!$B$22,Supuestos!$B$22),"")</f>
        <v>0.2661126862134757</v>
      </c>
      <c r="K8728" s="6">
        <v>8971.846492338433</v>
      </c>
      <c r="L8728" s="6">
        <v>36709.12841036397</v>
      </c>
      <c r="M8728" s="6">
        <v>142628162.0421284</v>
      </c>
      <c r="N8728" s="6">
        <v>3356.0220036655664</v>
      </c>
      <c r="O8728" s="6">
        <v>107093749.18272333</v>
      </c>
    </row>
    <row r="8729">
      <c r="A8729">
        <v>8725</v>
      </c>
      <c r="B8729" s="6">
        <v>-161475617.18236998</v>
      </c>
      <c r="C8729" s="6">
        <v>54367117.36738077</v>
      </c>
      <c r="D8729" s="6">
        <v>41219484.59206106</v>
      </c>
      <c r="E8729" s="6">
        <v>31939500.6854383</v>
      </c>
      <c r="F8729" s="6">
        <v>53466427.38534334</v>
      </c>
      <c r="G8729" s="6">
        <v>89721756.30135132</v>
      </c>
      <c r="H8729" s="6">
        <f>NPV(Supuestos!$B$22,C8729:G8729)+B8729</f>
        <v>17745230.677481033</v>
      </c>
      <c r="I8729" s="2">
        <f>IFERROR(IRR(B8729:G8729),"")</f>
        <v>0.18109797588607293</v>
      </c>
      <c r="J8729" s="2">
        <f>IFERROR(MIRR(B8729:G8729,Supuestos!$B$22,Supuestos!$B$22),"")</f>
        <v>0.16402194013964144</v>
      </c>
      <c r="K8729" s="6">
        <v>7960.440058954203</v>
      </c>
      <c r="L8729" s="6">
        <v>38175.41392092357</v>
      </c>
      <c r="M8729" s="6">
        <v>137164169.64290774</v>
      </c>
      <c r="N8729" s="6">
        <v>3487.9831548780203</v>
      </c>
      <c r="O8729" s="6">
        <v>113410127.4637116</v>
      </c>
    </row>
    <row r="8730">
      <c r="A8730">
        <v>8726</v>
      </c>
      <c r="B8730" s="6">
        <v>-166839006.8050068</v>
      </c>
      <c r="C8730" s="6">
        <v>75032119.45048982</v>
      </c>
      <c r="D8730" s="6">
        <v>70837980.7758618</v>
      </c>
      <c r="E8730" s="6">
        <v>94824782.71466619</v>
      </c>
      <c r="F8730" s="6">
        <v>76996641.48070407</v>
      </c>
      <c r="G8730" s="6">
        <v>137027422.43086168</v>
      </c>
      <c r="H8730" s="6">
        <f>NPV(Supuestos!$B$22,C8730:G8730)+B8730</f>
        <v>134246137.40070072</v>
      </c>
      <c r="I8730" s="2">
        <f>IFERROR(IRR(B8730:G8730),"")</f>
        <v>0.409673065965986</v>
      </c>
      <c r="J8730" s="2">
        <f>IFERROR(MIRR(B8730:G8730,Supuestos!$B$22,Supuestos!$B$22),"")</f>
        <v>0.282871620050853</v>
      </c>
      <c r="K8730" s="6">
        <v>8249.597023644903</v>
      </c>
      <c r="L8730" s="6">
        <v>44621.9529176795</v>
      </c>
      <c r="M8730" s="6">
        <v>137389956.40669388</v>
      </c>
      <c r="N8730" s="6">
        <v>3410.507580668976</v>
      </c>
      <c r="O8730" s="6">
        <v>106808500.07768182</v>
      </c>
    </row>
    <row r="8731">
      <c r="A8731">
        <v>8727</v>
      </c>
      <c r="B8731" s="6">
        <v>-170872821.6395182</v>
      </c>
      <c r="C8731" s="6">
        <v>88902771.47858427</v>
      </c>
      <c r="D8731" s="6">
        <v>90216808.64871217</v>
      </c>
      <c r="E8731" s="6">
        <v>79270093.41083579</v>
      </c>
      <c r="F8731" s="6">
        <v>85700259.86224619</v>
      </c>
      <c r="G8731" s="6">
        <v>133247832.59589279</v>
      </c>
      <c r="H8731" s="6">
        <f>NPV(Supuestos!$B$22,C8731:G8731)+B8731</f>
        <v>149982208.01289263</v>
      </c>
      <c r="I8731" s="2">
        <f>IFERROR(IRR(B8731:G8731),"")</f>
        <v>0.4483138247111825</v>
      </c>
      <c r="J8731" s="2">
        <f>IFERROR(MIRR(B8731:G8731,Supuestos!$B$22,Supuestos!$B$22),"")</f>
        <v>0.29309973720018956</v>
      </c>
      <c r="K8731" s="6">
        <v>8468.108429882337</v>
      </c>
      <c r="L8731" s="6">
        <v>43639.00417368012</v>
      </c>
      <c r="M8731" s="6">
        <v>141309636.11033332</v>
      </c>
      <c r="N8731" s="6">
        <v>3434.9500061944127</v>
      </c>
      <c r="O8731" s="6">
        <v>107572406.05572595</v>
      </c>
    </row>
    <row r="8732">
      <c r="A8732">
        <v>8728</v>
      </c>
      <c r="B8732" s="6">
        <v>-187695817.17090505</v>
      </c>
      <c r="C8732" s="6">
        <v>102316471.70590366</v>
      </c>
      <c r="D8732" s="6">
        <v>97836184.67655675</v>
      </c>
      <c r="E8732" s="6">
        <v>105401104.05116226</v>
      </c>
      <c r="F8732" s="6">
        <v>81880608.68349646</v>
      </c>
      <c r="G8732" s="6">
        <v>156503986.03184903</v>
      </c>
      <c r="H8732" s="6">
        <f>NPV(Supuestos!$B$22,C8732:G8732)+B8732</f>
        <v>178243143.72091228</v>
      </c>
      <c r="I8732" s="2">
        <f>IFERROR(IRR(B8732:G8732),"")</f>
        <v>0.47232474258256063</v>
      </c>
      <c r="J8732" s="2">
        <f>IFERROR(MIRR(B8732:G8732,Supuestos!$B$22,Supuestos!$B$22),"")</f>
        <v>0.30285373567083806</v>
      </c>
      <c r="K8732" s="6">
        <v>8892.569889097798</v>
      </c>
      <c r="L8732" s="6">
        <v>43660.796453369796</v>
      </c>
      <c r="M8732" s="6">
        <v>156635282.46088392</v>
      </c>
      <c r="N8732" s="6">
        <v>3324.2493409352996</v>
      </c>
      <c r="O8732" s="6">
        <v>109433335.75650804</v>
      </c>
    </row>
    <row r="8733">
      <c r="A8733">
        <v>8729</v>
      </c>
      <c r="B8733" s="6">
        <v>-160138565.42666793</v>
      </c>
      <c r="C8733" s="6">
        <v>41809000.630917914</v>
      </c>
      <c r="D8733" s="6">
        <v>55376478.42708156</v>
      </c>
      <c r="E8733" s="6">
        <v>50341615.58672185</v>
      </c>
      <c r="F8733" s="6">
        <v>59594799.64087705</v>
      </c>
      <c r="G8733" s="6">
        <v>93237544.02064487</v>
      </c>
      <c r="H8733" s="6">
        <f>NPV(Supuestos!$B$22,C8733:G8733)+B8733</f>
        <v>36835119.32896472</v>
      </c>
      <c r="I8733" s="2">
        <f>IFERROR(IRR(B8733:G8733),"")</f>
        <v>0.22118875263509305</v>
      </c>
      <c r="J8733" s="2">
        <f>IFERROR(MIRR(B8733:G8733,Supuestos!$B$22,Supuestos!$B$22),"")</f>
        <v>0.18819386720939435</v>
      </c>
      <c r="K8733" s="6">
        <v>8028.105029377393</v>
      </c>
      <c r="L8733" s="6">
        <v>37912.67410525016</v>
      </c>
      <c r="M8733" s="6">
        <v>135789211.05374753</v>
      </c>
      <c r="N8733" s="6">
        <v>3620.994180161506</v>
      </c>
      <c r="O8733" s="6">
        <v>103783446.26143338</v>
      </c>
    </row>
    <row r="8734">
      <c r="A8734">
        <v>8730</v>
      </c>
      <c r="B8734" s="6">
        <v>-175000354.03461367</v>
      </c>
      <c r="C8734" s="6">
        <v>61727659.03571598</v>
      </c>
      <c r="D8734" s="6">
        <v>71207687.09599636</v>
      </c>
      <c r="E8734" s="6">
        <v>63334033.85574122</v>
      </c>
      <c r="F8734" s="6">
        <v>59825433.17918298</v>
      </c>
      <c r="G8734" s="6">
        <v>127512304.68155389</v>
      </c>
      <c r="H8734" s="6">
        <f>NPV(Supuestos!$B$22,C8734:G8734)+B8734</f>
        <v>78334741.59402677</v>
      </c>
      <c r="I8734" s="2">
        <f>IFERROR(IRR(B8734:G8734),"")</f>
        <v>0.296546794366617</v>
      </c>
      <c r="J8734" s="2">
        <f>IFERROR(MIRR(B8734:G8734,Supuestos!$B$22,Supuestos!$B$22),"")</f>
        <v>0.22754137055022294</v>
      </c>
      <c r="K8734" s="6">
        <v>9062.729594238586</v>
      </c>
      <c r="L8734" s="6">
        <v>35078.45107661006</v>
      </c>
      <c r="M8734" s="6">
        <v>149567832.6992501</v>
      </c>
      <c r="N8734" s="6">
        <v>3472.942002552251</v>
      </c>
      <c r="O8734" s="6">
        <v>110490524.12053806</v>
      </c>
    </row>
    <row r="8735">
      <c r="A8735">
        <v>8731</v>
      </c>
      <c r="B8735" s="6">
        <v>-183735768.892815</v>
      </c>
      <c r="C8735" s="6">
        <v>51191006.95210054</v>
      </c>
      <c r="D8735" s="6">
        <v>51301043.12069881</v>
      </c>
      <c r="E8735" s="6">
        <v>34435937.12674122</v>
      </c>
      <c r="F8735" s="6">
        <v>37740943.978335276</v>
      </c>
      <c r="G8735" s="6">
        <v>72729355.39927717</v>
      </c>
      <c r="H8735" s="6">
        <f>NPV(Supuestos!$B$22,C8735:G8735)+B8735</f>
        <v>-15994596.524884336</v>
      </c>
      <c r="I8735" s="2">
        <f>IFERROR(IRR(B8735:G8735),"")</f>
        <v>0.10414323446170634</v>
      </c>
      <c r="J8735" s="2">
        <f>IFERROR(MIRR(B8735:G8735,Supuestos!$B$22,Supuestos!$B$22),"")</f>
        <v>0.11942253117280721</v>
      </c>
      <c r="K8735" s="6">
        <v>7537.871024759248</v>
      </c>
      <c r="L8735" s="6">
        <v>39084.266177743826</v>
      </c>
      <c r="M8735" s="6">
        <v>160166796.28919953</v>
      </c>
      <c r="N8735" s="6">
        <v>3419.231120403856</v>
      </c>
      <c r="O8735" s="6">
        <v>113203995.23519553</v>
      </c>
    </row>
    <row r="8736">
      <c r="A8736">
        <v>8732</v>
      </c>
      <c r="B8736" s="6">
        <v>-173328909.4294724</v>
      </c>
      <c r="C8736" s="6">
        <v>58178699.49830365</v>
      </c>
      <c r="D8736" s="6">
        <v>59871953.15374963</v>
      </c>
      <c r="E8736" s="6">
        <v>57682432.26162414</v>
      </c>
      <c r="F8736" s="6">
        <v>75830753.86312903</v>
      </c>
      <c r="G8736" s="6">
        <v>103488805.43548858</v>
      </c>
      <c r="H8736" s="6">
        <f>NPV(Supuestos!$B$22,C8736:G8736)+B8736</f>
        <v>61355296.5143124</v>
      </c>
      <c r="I8736" s="2">
        <f>IFERROR(IRR(B8736:G8736),"")</f>
        <v>0.2653472871556394</v>
      </c>
      <c r="J8736" s="2">
        <f>IFERROR(MIRR(B8736:G8736,Supuestos!$B$22,Supuestos!$B$22),"")</f>
        <v>0.2112322424282993</v>
      </c>
      <c r="K8736" s="6">
        <v>7780.742749369318</v>
      </c>
      <c r="L8736" s="6">
        <v>41255.11761273361</v>
      </c>
      <c r="M8736" s="6">
        <v>147649272.85029995</v>
      </c>
      <c r="N8736" s="6">
        <v>3369.1021038529775</v>
      </c>
      <c r="O8736" s="6">
        <v>104452742.66524906</v>
      </c>
    </row>
    <row r="8737">
      <c r="A8737">
        <v>8733</v>
      </c>
      <c r="B8737" s="6">
        <v>-163380033.8982785</v>
      </c>
      <c r="C8737" s="6">
        <v>74921789.33910456</v>
      </c>
      <c r="D8737" s="6">
        <v>65526641.06837446</v>
      </c>
      <c r="E8737" s="6">
        <v>55944073.74658972</v>
      </c>
      <c r="F8737" s="6">
        <v>67685264.33728385</v>
      </c>
      <c r="G8737" s="6">
        <v>117126366.80374242</v>
      </c>
      <c r="H8737" s="6">
        <f>NPV(Supuestos!$B$22,C8737:G8737)+B8737</f>
        <v>91428987.54500791</v>
      </c>
      <c r="I8737" s="2">
        <f>IFERROR(IRR(B8737:G8737),"")</f>
        <v>0.34121572391797744</v>
      </c>
      <c r="J8737" s="2">
        <f>IFERROR(MIRR(B8737:G8737,Supuestos!$B$22,Supuestos!$B$22),"")</f>
        <v>0.24597123165252777</v>
      </c>
      <c r="K8737" s="6">
        <v>8067.282665235074</v>
      </c>
      <c r="L8737" s="6">
        <v>40678.56920812748</v>
      </c>
      <c r="M8737" s="6">
        <v>137126792.60073513</v>
      </c>
      <c r="N8737" s="6">
        <v>3332.5078093757234</v>
      </c>
      <c r="O8737" s="6">
        <v>104703645.51786846</v>
      </c>
    </row>
    <row r="8738">
      <c r="A8738">
        <v>8734</v>
      </c>
      <c r="B8738" s="6">
        <v>-146043542.08401537</v>
      </c>
      <c r="C8738" s="6">
        <v>67130153.93987204</v>
      </c>
      <c r="D8738" s="6">
        <v>47758830.25737697</v>
      </c>
      <c r="E8738" s="6">
        <v>55391896.753859274</v>
      </c>
      <c r="F8738" s="6">
        <v>42595055.968780085</v>
      </c>
      <c r="G8738" s="6">
        <v>98737826.72997934</v>
      </c>
      <c r="H8738" s="6">
        <f>NPV(Supuestos!$B$22,C8738:G8738)+B8738</f>
        <v>63480405.224409394</v>
      </c>
      <c r="I8738" s="2">
        <f>IFERROR(IRR(B8738:G8738),"")</f>
        <v>0.30198876427076016</v>
      </c>
      <c r="J8738" s="2">
        <f>IFERROR(MIRR(B8738:G8738,Supuestos!$B$22,Supuestos!$B$22),"")</f>
        <v>0.22533577468958765</v>
      </c>
      <c r="K8738" s="6">
        <v>8628.599239564915</v>
      </c>
      <c r="L8738" s="6">
        <v>32350.85184588632</v>
      </c>
      <c r="M8738" s="6">
        <v>123712139.23308001</v>
      </c>
      <c r="N8738" s="6">
        <v>3396.888295126458</v>
      </c>
      <c r="O8738" s="6">
        <v>102817898.63221325</v>
      </c>
    </row>
    <row r="8739">
      <c r="A8739">
        <v>8735</v>
      </c>
      <c r="B8739" s="6">
        <v>-162301829.01598078</v>
      </c>
      <c r="C8739" s="6">
        <v>47258384.1929228</v>
      </c>
      <c r="D8739" s="6">
        <v>33408278.86255264</v>
      </c>
      <c r="E8739" s="6">
        <v>35530290.24570711</v>
      </c>
      <c r="F8739" s="6">
        <v>51792523.320068434</v>
      </c>
      <c r="G8739" s="6">
        <v>84351167.64429598</v>
      </c>
      <c r="H8739" s="6">
        <f>NPV(Supuestos!$B$22,C8739:G8739)+B8739</f>
        <v>3316098.454981789</v>
      </c>
      <c r="I8739" s="2">
        <f>IFERROR(IRR(B8739:G8739),"")</f>
        <v>0.14758383901128846</v>
      </c>
      <c r="J8739" s="2">
        <f>IFERROR(MIRR(B8739:G8739,Supuestos!$B$22,Supuestos!$B$22),"")</f>
        <v>0.14462081062519294</v>
      </c>
      <c r="K8739" s="6">
        <v>7331.677121320372</v>
      </c>
      <c r="L8739" s="6">
        <v>38836.44282700323</v>
      </c>
      <c r="M8739" s="6">
        <v>139522928.26812428</v>
      </c>
      <c r="N8739" s="6">
        <v>3258.667047911634</v>
      </c>
      <c r="O8739" s="6">
        <v>109105877.41365732</v>
      </c>
    </row>
    <row r="8740">
      <c r="A8740">
        <v>8736</v>
      </c>
      <c r="B8740" s="6">
        <v>-175139708.641636</v>
      </c>
      <c r="C8740" s="6">
        <v>20466198.343529377</v>
      </c>
      <c r="D8740" s="6">
        <v>35734350.513704255</v>
      </c>
      <c r="E8740" s="6">
        <v>34801333.86264089</v>
      </c>
      <c r="F8740" s="6">
        <v>42745076.81104053</v>
      </c>
      <c r="G8740" s="6">
        <v>75269680.47536609</v>
      </c>
      <c r="H8740" s="6">
        <f>NPV(Supuestos!$B$22,C8740:G8740)+B8740</f>
        <v>-41799341.27297406</v>
      </c>
      <c r="I8740" s="2">
        <f>IFERROR(IRR(B8740:G8740),"")</f>
        <v>0.05167444435761561</v>
      </c>
      <c r="J8740" s="2">
        <f>IFERROR(MIRR(B8740:G8740,Supuestos!$B$22,Supuestos!$B$22),"")</f>
        <v>0.07949405822448696</v>
      </c>
      <c r="K8740" s="6">
        <v>7439.775854060856</v>
      </c>
      <c r="L8740" s="6">
        <v>36188.58107000615</v>
      </c>
      <c r="M8740" s="6">
        <v>153600914.11064756</v>
      </c>
      <c r="N8740" s="6">
        <v>3342.698720501115</v>
      </c>
      <c r="O8740" s="6">
        <v>112629333.23035444</v>
      </c>
    </row>
    <row r="8741">
      <c r="A8741">
        <v>8737</v>
      </c>
      <c r="B8741" s="6">
        <v>-156051680.56315213</v>
      </c>
      <c r="C8741" s="6">
        <v>33374908.021848094</v>
      </c>
      <c r="D8741" s="6">
        <v>43718636.726018615</v>
      </c>
      <c r="E8741" s="6">
        <v>53980519.66625251</v>
      </c>
      <c r="F8741" s="6">
        <v>50339197.41738643</v>
      </c>
      <c r="G8741" s="6">
        <v>87649278.1410099</v>
      </c>
      <c r="H8741" s="6">
        <f>NPV(Supuestos!$B$22,C8741:G8741)+B8741</f>
        <v>18627073.58757285</v>
      </c>
      <c r="I8741" s="2">
        <f>IFERROR(IRR(B8741:G8741),"")</f>
        <v>0.1818584541009724</v>
      </c>
      <c r="J8741" s="2">
        <f>IFERROR(MIRR(B8741:G8741,Supuestos!$B$22,Supuestos!$B$22),"")</f>
        <v>0.1660016862131075</v>
      </c>
      <c r="K8741" s="6">
        <v>8368.868927976871</v>
      </c>
      <c r="L8741" s="6">
        <v>33665.41633668491</v>
      </c>
      <c r="M8741" s="6">
        <v>133512364.02495316</v>
      </c>
      <c r="N8741" s="6">
        <v>3402.611626125872</v>
      </c>
      <c r="O8741" s="6">
        <v>114209229.52516238</v>
      </c>
    </row>
    <row r="8742">
      <c r="A8742">
        <v>8738</v>
      </c>
      <c r="B8742" s="6">
        <v>-183211377.2151215</v>
      </c>
      <c r="C8742" s="6">
        <v>68930774.88162361</v>
      </c>
      <c r="D8742" s="6">
        <v>53639517.07595956</v>
      </c>
      <c r="E8742" s="6">
        <v>63485843.70508917</v>
      </c>
      <c r="F8742" s="6">
        <v>51530141.01652076</v>
      </c>
      <c r="G8742" s="6">
        <v>96224005.5489317</v>
      </c>
      <c r="H8742" s="6">
        <f>NPV(Supuestos!$B$22,C8742:G8742)+B8742</f>
        <v>41864931.02935664</v>
      </c>
      <c r="I8742" s="2">
        <f>IFERROR(IRR(B8742:G8742),"")</f>
        <v>0.22773437391558146</v>
      </c>
      <c r="J8742" s="2">
        <f>IFERROR(MIRR(B8742:G8742,Supuestos!$B$22,Supuestos!$B$22),"")</f>
        <v>0.18790119738264188</v>
      </c>
      <c r="K8742" s="6">
        <v>8306.8561758258</v>
      </c>
      <c r="L8742" s="6">
        <v>38596.88776799843</v>
      </c>
      <c r="M8742" s="6">
        <v>157561873.57326126</v>
      </c>
      <c r="N8742" s="6">
        <v>3552.8527474651733</v>
      </c>
      <c r="O8742" s="6">
        <v>110465362.02952462</v>
      </c>
    </row>
    <row r="8743">
      <c r="A8743">
        <v>8739</v>
      </c>
      <c r="B8743" s="6">
        <v>-157330873.26337785</v>
      </c>
      <c r="C8743" s="6">
        <v>76840664.23720475</v>
      </c>
      <c r="D8743" s="6">
        <v>90550811.84624259</v>
      </c>
      <c r="E8743" s="6">
        <v>90680934.75222531</v>
      </c>
      <c r="F8743" s="6">
        <v>104644817.26482825</v>
      </c>
      <c r="G8743" s="6">
        <v>123670918.99948034</v>
      </c>
      <c r="H8743" s="6">
        <f>NPV(Supuestos!$B$22,C8743:G8743)+B8743</f>
        <v>167145108.03782287</v>
      </c>
      <c r="I8743" s="2">
        <f>IFERROR(IRR(B8743:G8743),"")</f>
        <v>0.4919848261831844</v>
      </c>
      <c r="J8743" s="2">
        <f>IFERROR(MIRR(B8743:G8743,Supuestos!$B$22,Supuestos!$B$22),"")</f>
        <v>0.31758478647506805</v>
      </c>
      <c r="K8743" s="6">
        <v>9234.495476201339</v>
      </c>
      <c r="L8743" s="6">
        <v>38121.7540135694</v>
      </c>
      <c r="M8743" s="6">
        <v>129168060.0647245</v>
      </c>
      <c r="N8743" s="6">
        <v>3327.9270908484855</v>
      </c>
      <c r="O8743" s="6">
        <v>107598191.32786982</v>
      </c>
    </row>
    <row r="8744">
      <c r="A8744">
        <v>8740</v>
      </c>
      <c r="B8744" s="6">
        <v>-176211751.30833045</v>
      </c>
      <c r="C8744" s="6">
        <v>52707213.98057777</v>
      </c>
      <c r="D8744" s="6">
        <v>50320159.81066832</v>
      </c>
      <c r="E8744" s="6">
        <v>57009840.570494086</v>
      </c>
      <c r="F8744" s="6">
        <v>44451279.20601995</v>
      </c>
      <c r="G8744" s="6">
        <v>84710715.53579119</v>
      </c>
      <c r="H8744" s="6">
        <f>NPV(Supuestos!$B$22,C8744:G8744)+B8744</f>
        <v>17537211.356841687</v>
      </c>
      <c r="I8744" s="2">
        <f>IFERROR(IRR(B8744:G8744),"")</f>
        <v>0.1782234379442448</v>
      </c>
      <c r="J8744" s="2">
        <f>IFERROR(MIRR(B8744:G8744,Supuestos!$B$22,Supuestos!$B$22),"")</f>
        <v>0.16183847691934883</v>
      </c>
      <c r="K8744" s="6">
        <v>7979.751049871508</v>
      </c>
      <c r="L8744" s="6">
        <v>36320.63460666511</v>
      </c>
      <c r="M8744" s="6">
        <v>153025381.53756762</v>
      </c>
      <c r="N8744" s="6">
        <v>3378.863618491838</v>
      </c>
      <c r="O8744" s="6">
        <v>109335951.18180697</v>
      </c>
    </row>
    <row r="8745">
      <c r="A8745">
        <v>8741</v>
      </c>
      <c r="B8745" s="6">
        <v>-158383826.28785554</v>
      </c>
      <c r="C8745" s="6">
        <v>38336572.321262345</v>
      </c>
      <c r="D8745" s="6">
        <v>51483800.48556384</v>
      </c>
      <c r="E8745" s="6">
        <v>56571338.255686805</v>
      </c>
      <c r="F8745" s="6">
        <v>48719659.88901563</v>
      </c>
      <c r="G8745" s="6">
        <v>90878443.03950632</v>
      </c>
      <c r="H8745" s="6">
        <f>NPV(Supuestos!$B$22,C8745:G8745)+B8745</f>
        <v>29089265.91667849</v>
      </c>
      <c r="I8745" s="2">
        <f>IFERROR(IRR(B8745:G8745),"")</f>
        <v>0.20525014827026505</v>
      </c>
      <c r="J8745" s="2">
        <f>IFERROR(MIRR(B8745:G8745,Supuestos!$B$22,Supuestos!$B$22),"")</f>
        <v>0.17909955040943726</v>
      </c>
      <c r="K8745" s="6">
        <v>7756.8314984791305</v>
      </c>
      <c r="L8745" s="6">
        <v>39013.34789790342</v>
      </c>
      <c r="M8745" s="6">
        <v>134174229.021009</v>
      </c>
      <c r="N8745" s="6">
        <v>3484.0600484982133</v>
      </c>
      <c r="O8745" s="6">
        <v>107379016.57442679</v>
      </c>
    </row>
    <row r="8746">
      <c r="A8746">
        <v>8742</v>
      </c>
      <c r="B8746" s="6">
        <v>-153129364.6694616</v>
      </c>
      <c r="C8746" s="6">
        <v>74592799.62015359</v>
      </c>
      <c r="D8746" s="6">
        <v>83436543.11656302</v>
      </c>
      <c r="E8746" s="6">
        <v>74857507.71973228</v>
      </c>
      <c r="F8746" s="6">
        <v>81470442.52223735</v>
      </c>
      <c r="G8746" s="6">
        <v>133819206.23520173</v>
      </c>
      <c r="H8746" s="6">
        <f>NPV(Supuestos!$B$22,C8746:G8746)+B8746</f>
        <v>144769856.413899</v>
      </c>
      <c r="I8746" s="2">
        <f>IFERROR(IRR(B8746:G8746),"")</f>
        <v>0.4571253201026274</v>
      </c>
      <c r="J8746" s="2">
        <f>IFERROR(MIRR(B8746:G8746,Supuestos!$B$22,Supuestos!$B$22),"")</f>
        <v>0.3022879699921166</v>
      </c>
      <c r="K8746" s="6">
        <v>8130.344738391487</v>
      </c>
      <c r="L8746" s="6">
        <v>44706.63369344587</v>
      </c>
      <c r="M8746" s="6">
        <v>124050937.14780536</v>
      </c>
      <c r="N8746" s="6">
        <v>3255.5988344053426</v>
      </c>
      <c r="O8746" s="6">
        <v>113195628.41755491</v>
      </c>
    </row>
    <row r="8747">
      <c r="A8747">
        <v>8743</v>
      </c>
      <c r="B8747" s="6">
        <v>-163318247.33177012</v>
      </c>
      <c r="C8747" s="6">
        <v>29958084.40018435</v>
      </c>
      <c r="D8747" s="6">
        <v>49656282.6612299</v>
      </c>
      <c r="E8747" s="6">
        <v>36932935.62537722</v>
      </c>
      <c r="F8747" s="6">
        <v>56332313.67771779</v>
      </c>
      <c r="G8747" s="6">
        <v>67288207.58101483</v>
      </c>
      <c r="H8747" s="6">
        <f>NPV(Supuestos!$B$22,C8747:G8747)+B8747</f>
        <v>-5601010.873162888</v>
      </c>
      <c r="I8747" s="2">
        <f>IFERROR(IRR(B8747:G8747),"")</f>
        <v>0.12719958638067214</v>
      </c>
      <c r="J8747" s="2">
        <f>IFERROR(MIRR(B8747:G8747,Supuestos!$B$22,Supuestos!$B$22),"")</f>
        <v>0.13207119717542248</v>
      </c>
      <c r="K8747" s="6">
        <v>7697.016270671459</v>
      </c>
      <c r="L8747" s="6">
        <v>37692.995118745006</v>
      </c>
      <c r="M8747" s="6">
        <v>140108359.5942245</v>
      </c>
      <c r="N8747" s="6">
        <v>3494.9407815312347</v>
      </c>
      <c r="O8747" s="6">
        <v>109599030.11058517</v>
      </c>
    </row>
    <row r="8748">
      <c r="A8748">
        <v>8744</v>
      </c>
      <c r="B8748" s="6">
        <v>-164443721.26400456</v>
      </c>
      <c r="C8748" s="6">
        <v>29024392.724161483</v>
      </c>
      <c r="D8748" s="6">
        <v>33298716.930522744</v>
      </c>
      <c r="E8748" s="6">
        <v>35625358.734570384</v>
      </c>
      <c r="F8748" s="6">
        <v>42764201.8737326</v>
      </c>
      <c r="G8748" s="6">
        <v>77429312.92783281</v>
      </c>
      <c r="H8748" s="6">
        <f>NPV(Supuestos!$B$22,C8748:G8748)+B8748</f>
        <v>-23781144.483702853</v>
      </c>
      <c r="I8748" s="2">
        <f>IFERROR(IRR(B8748:G8748),"")</f>
        <v>0.08666099647337044</v>
      </c>
      <c r="J8748" s="2">
        <f>IFERROR(MIRR(B8748:G8748,Supuestos!$B$22,Supuestos!$B$22),"")</f>
        <v>0.10493595504250308</v>
      </c>
      <c r="K8748" s="6">
        <v>7282.994360374526</v>
      </c>
      <c r="L8748" s="6">
        <v>37516.4492928429</v>
      </c>
      <c r="M8748" s="6">
        <v>142585154.17432043</v>
      </c>
      <c r="N8748" s="6">
        <v>3426.2678740546107</v>
      </c>
      <c r="O8748" s="6">
        <v>106327177.63016336</v>
      </c>
    </row>
    <row r="8749">
      <c r="A8749">
        <v>8745</v>
      </c>
      <c r="B8749" s="6">
        <v>-180264461.68428683</v>
      </c>
      <c r="C8749" s="6">
        <v>74692400.79612185</v>
      </c>
      <c r="D8749" s="6">
        <v>62515385.57904072</v>
      </c>
      <c r="E8749" s="6">
        <v>65025171.03771259</v>
      </c>
      <c r="F8749" s="6">
        <v>58684381.81024022</v>
      </c>
      <c r="G8749" s="6">
        <v>97234995.52536999</v>
      </c>
      <c r="H8749" s="6">
        <f>NPV(Supuestos!$B$22,C8749:G8749)+B8749</f>
        <v>62495560.47091433</v>
      </c>
      <c r="I8749" s="2">
        <f>IFERROR(IRR(B8749:G8749),"")</f>
        <v>0.2728357817884293</v>
      </c>
      <c r="J8749" s="2">
        <f>IFERROR(MIRR(B8749:G8749,Supuestos!$B$22,Supuestos!$B$22),"")</f>
        <v>0.20992447464486896</v>
      </c>
      <c r="K8749" s="6">
        <v>8538.527038351123</v>
      </c>
      <c r="L8749" s="6">
        <v>38188.876360226364</v>
      </c>
      <c r="M8749" s="6">
        <v>154178321.41500357</v>
      </c>
      <c r="N8749" s="6">
        <v>3456.1940976108112</v>
      </c>
      <c r="O8749" s="6">
        <v>116236009.98212232</v>
      </c>
    </row>
    <row r="8750">
      <c r="A8750">
        <v>8746</v>
      </c>
      <c r="B8750" s="6">
        <v>-174577095.79826903</v>
      </c>
      <c r="C8750" s="6">
        <v>49724635.73728673</v>
      </c>
      <c r="D8750" s="6">
        <v>48477261.30111362</v>
      </c>
      <c r="E8750" s="6">
        <v>46021504.93751377</v>
      </c>
      <c r="F8750" s="6">
        <v>55355518.64116955</v>
      </c>
      <c r="G8750" s="6">
        <v>81265230.99909894</v>
      </c>
      <c r="H8750" s="6">
        <f>NPV(Supuestos!$B$22,C8750:G8750)+B8750</f>
        <v>12387414.445543908</v>
      </c>
      <c r="I8750" s="2">
        <f>IFERROR(IRR(B8750:G8750),"")</f>
        <v>0.16694108612072103</v>
      </c>
      <c r="J8750" s="2">
        <f>IFERROR(MIRR(B8750:G8750,Supuestos!$B$22,Supuestos!$B$22),"")</f>
        <v>0.15573757641218688</v>
      </c>
      <c r="K8750" s="6">
        <v>7630.895378084517</v>
      </c>
      <c r="L8750" s="6">
        <v>39391.73212580136</v>
      </c>
      <c r="M8750" s="6">
        <v>150529560.86918736</v>
      </c>
      <c r="N8750" s="6">
        <v>3379.902738581101</v>
      </c>
      <c r="O8750" s="6">
        <v>113497912.53403409</v>
      </c>
    </row>
    <row r="8751">
      <c r="A8751">
        <v>8747</v>
      </c>
      <c r="B8751" s="6">
        <v>-173295105.028956</v>
      </c>
      <c r="C8751" s="6">
        <v>60838959.56525982</v>
      </c>
      <c r="D8751" s="6">
        <v>53183263.77566184</v>
      </c>
      <c r="E8751" s="6">
        <v>68495769.62190565</v>
      </c>
      <c r="F8751" s="6">
        <v>59106596.28043078</v>
      </c>
      <c r="G8751" s="6">
        <v>83692741.31646115</v>
      </c>
      <c r="H8751" s="6">
        <f>NPV(Supuestos!$B$22,C8751:G8751)+B8751</f>
        <v>45691128.56445413</v>
      </c>
      <c r="I8751" s="2">
        <f>IFERROR(IRR(B8751:G8751),"")</f>
        <v>0.23955328927508363</v>
      </c>
      <c r="J8751" s="2">
        <f>IFERROR(MIRR(B8751:G8751,Supuestos!$B$22,Supuestos!$B$22),"")</f>
        <v>0.19462322858135583</v>
      </c>
      <c r="K8751" s="6">
        <v>7926.591820713038</v>
      </c>
      <c r="L8751" s="6">
        <v>38828.85579926907</v>
      </c>
      <c r="M8751" s="6">
        <v>148672665.76606542</v>
      </c>
      <c r="N8751" s="6">
        <v>3427.4986686805883</v>
      </c>
      <c r="O8751" s="6">
        <v>107403473.42394541</v>
      </c>
    </row>
    <row r="8752">
      <c r="A8752">
        <v>8748</v>
      </c>
      <c r="B8752" s="6">
        <v>-181885386.31086862</v>
      </c>
      <c r="C8752" s="6">
        <v>42499472.035466574</v>
      </c>
      <c r="D8752" s="6">
        <v>54300046.04918213</v>
      </c>
      <c r="E8752" s="6">
        <v>51529610.29630985</v>
      </c>
      <c r="F8752" s="6">
        <v>53796148.02714299</v>
      </c>
      <c r="G8752" s="6">
        <v>91830818.34127238</v>
      </c>
      <c r="H8752" s="6">
        <f>NPV(Supuestos!$B$22,C8752:G8752)+B8752</f>
        <v>11503681.451354526</v>
      </c>
      <c r="I8752" s="2">
        <f>IFERROR(IRR(B8752:G8752),"")</f>
        <v>0.16327166281690264</v>
      </c>
      <c r="J8752" s="2">
        <f>IFERROR(MIRR(B8752:G8752,Supuestos!$B$22,Supuestos!$B$22),"")</f>
        <v>0.1540687304321442</v>
      </c>
      <c r="K8752" s="6">
        <v>7675.303720385549</v>
      </c>
      <c r="L8752" s="6">
        <v>41662.80002969207</v>
      </c>
      <c r="M8752" s="6">
        <v>156303414.78530264</v>
      </c>
      <c r="N8752" s="6">
        <v>3503.4994081904492</v>
      </c>
      <c r="O8752" s="6">
        <v>108419191.0361046</v>
      </c>
    </row>
    <row r="8753">
      <c r="A8753">
        <v>8749</v>
      </c>
      <c r="B8753" s="6">
        <v>-179495118.1128648</v>
      </c>
      <c r="C8753" s="6">
        <v>42329464.46794876</v>
      </c>
      <c r="D8753" s="6">
        <v>43645518.01375548</v>
      </c>
      <c r="E8753" s="6">
        <v>57782137.90108142</v>
      </c>
      <c r="F8753" s="6">
        <v>55695371.430822074</v>
      </c>
      <c r="G8753" s="6">
        <v>88580314.25958264</v>
      </c>
      <c r="H8753" s="6">
        <f>NPV(Supuestos!$B$22,C8753:G8753)+B8753</f>
        <v>9203067.6434526</v>
      </c>
      <c r="I8753" s="2">
        <f>IFERROR(IRR(B8753:G8753),"")</f>
        <v>0.15869639937709723</v>
      </c>
      <c r="J8753" s="2">
        <f>IFERROR(MIRR(B8753:G8753,Supuestos!$B$22,Supuestos!$B$22),"")</f>
        <v>0.15145738103722395</v>
      </c>
      <c r="K8753" s="6">
        <v>8125.584438286456</v>
      </c>
      <c r="L8753" s="6">
        <v>35078.921983479275</v>
      </c>
      <c r="M8753" s="6">
        <v>156692178.70639887</v>
      </c>
      <c r="N8753" s="6">
        <v>3329.2083029945693</v>
      </c>
      <c r="O8753" s="6">
        <v>111781575.57610059</v>
      </c>
    </row>
    <row r="8754">
      <c r="A8754">
        <v>8750</v>
      </c>
      <c r="B8754" s="6">
        <v>-163418907.8917529</v>
      </c>
      <c r="C8754" s="6">
        <v>46780448.26797475</v>
      </c>
      <c r="D8754" s="6">
        <v>49197575.602872394</v>
      </c>
      <c r="E8754" s="6">
        <v>57222334.86444451</v>
      </c>
      <c r="F8754" s="6">
        <v>51408945.94762881</v>
      </c>
      <c r="G8754" s="6">
        <v>88728658.92648299</v>
      </c>
      <c r="H8754" s="6">
        <f>NPV(Supuestos!$B$22,C8754:G8754)+B8754</f>
        <v>30617064.128079742</v>
      </c>
      <c r="I8754" s="2">
        <f>IFERROR(IRR(B8754:G8754),"")</f>
        <v>0.20829808772643438</v>
      </c>
      <c r="J8754" s="2">
        <f>IFERROR(MIRR(B8754:G8754,Supuestos!$B$22,Supuestos!$B$22),"")</f>
        <v>0.1798338188976467</v>
      </c>
      <c r="K8754" s="6">
        <v>8114.727830446273</v>
      </c>
      <c r="L8754" s="6">
        <v>36055.40211264196</v>
      </c>
      <c r="M8754" s="6">
        <v>140012525.89484194</v>
      </c>
      <c r="N8754" s="6">
        <v>3304.776947324475</v>
      </c>
      <c r="O8754" s="6">
        <v>110978521.60071309</v>
      </c>
    </row>
    <row r="8755">
      <c r="A8755">
        <v>8751</v>
      </c>
      <c r="B8755" s="6">
        <v>-173100158.54379517</v>
      </c>
      <c r="C8755" s="6">
        <v>74749238.28824225</v>
      </c>
      <c r="D8755" s="6">
        <v>76248711.98640448</v>
      </c>
      <c r="E8755" s="6">
        <v>69095088.85898346</v>
      </c>
      <c r="F8755" s="6">
        <v>65201494.93249583</v>
      </c>
      <c r="G8755" s="6">
        <v>122249211.63436508</v>
      </c>
      <c r="H8755" s="6">
        <f>NPV(Supuestos!$B$22,C8755:G8755)+B8755</f>
        <v>99874402.54723985</v>
      </c>
      <c r="I8755" s="2">
        <f>IFERROR(IRR(B8755:G8755),"")</f>
        <v>0.3471889792849873</v>
      </c>
      <c r="J8755" s="2">
        <f>IFERROR(MIRR(B8755:G8755,Supuestos!$B$22,Supuestos!$B$22),"")</f>
        <v>0.2487335883023052</v>
      </c>
      <c r="K8755" s="6">
        <v>8086.830970702909</v>
      </c>
      <c r="L8755" s="6">
        <v>42537.15841403998</v>
      </c>
      <c r="M8755" s="6">
        <v>145580893.73832682</v>
      </c>
      <c r="N8755" s="6">
        <v>3324.0382340115807</v>
      </c>
      <c r="O8755" s="6">
        <v>109278371.2255929</v>
      </c>
    </row>
    <row r="8756">
      <c r="A8756">
        <v>8752</v>
      </c>
      <c r="B8756" s="6">
        <v>-182800611.168811</v>
      </c>
      <c r="C8756" s="6">
        <v>88647323.59050512</v>
      </c>
      <c r="D8756" s="6">
        <v>60411027.511409566</v>
      </c>
      <c r="E8756" s="6">
        <v>88115765.89560227</v>
      </c>
      <c r="F8756" s="6">
        <v>65026696.3054362</v>
      </c>
      <c r="G8756" s="6">
        <v>137560982.28036457</v>
      </c>
      <c r="H8756" s="6">
        <f>NPV(Supuestos!$B$22,C8756:G8756)+B8756</f>
        <v>110866043.15767774</v>
      </c>
      <c r="I8756" s="2">
        <f>IFERROR(IRR(B8756:G8756),"")</f>
        <v>0.35602134414213815</v>
      </c>
      <c r="J8756" s="2">
        <f>IFERROR(MIRR(B8756:G8756,Supuestos!$B$22,Supuestos!$B$22),"")</f>
        <v>0.25337275409955184</v>
      </c>
      <c r="K8756" s="6">
        <v>8407.187329245851</v>
      </c>
      <c r="L8756" s="6">
        <v>41881.379963868756</v>
      </c>
      <c r="M8756" s="6">
        <v>154632242.6117255</v>
      </c>
      <c r="N8756" s="6">
        <v>3323.253943771124</v>
      </c>
      <c r="O8756" s="6">
        <v>111647202.9607222</v>
      </c>
    </row>
    <row r="8757">
      <c r="A8757">
        <v>8753</v>
      </c>
      <c r="B8757" s="6">
        <v>-159807021.06808743</v>
      </c>
      <c r="C8757" s="6">
        <v>58374758.41362975</v>
      </c>
      <c r="D8757" s="6">
        <v>43931835.693787426</v>
      </c>
      <c r="E8757" s="6">
        <v>50990170.36615265</v>
      </c>
      <c r="F8757" s="6">
        <v>56083884.11278057</v>
      </c>
      <c r="G8757" s="6">
        <v>91744292.01414573</v>
      </c>
      <c r="H8757" s="6">
        <f>NPV(Supuestos!$B$22,C8757:G8757)+B8757</f>
        <v>40475213.06834057</v>
      </c>
      <c r="I8757" s="2">
        <f>IFERROR(IRR(B8757:G8757),"")</f>
        <v>0.23326053262386964</v>
      </c>
      <c r="J8757" s="2">
        <f>IFERROR(MIRR(B8757:G8757,Supuestos!$B$22,Supuestos!$B$22),"")</f>
        <v>0.19265316657725307</v>
      </c>
      <c r="K8757" s="6">
        <v>7771.25564882362</v>
      </c>
      <c r="L8757" s="6">
        <v>39293.639576572124</v>
      </c>
      <c r="M8757" s="6">
        <v>135378147.58630538</v>
      </c>
      <c r="N8757" s="6">
        <v>3276.3055438796678</v>
      </c>
      <c r="O8757" s="6">
        <v>111960544.08694984</v>
      </c>
    </row>
    <row r="8758">
      <c r="A8758">
        <v>8754</v>
      </c>
      <c r="B8758" s="6">
        <v>-162344635.26554888</v>
      </c>
      <c r="C8758" s="6">
        <v>65378697.87765965</v>
      </c>
      <c r="D8758" s="6">
        <v>67878996.50720894</v>
      </c>
      <c r="E8758" s="6">
        <v>59660534.12215382</v>
      </c>
      <c r="F8758" s="6">
        <v>55342512.84964101</v>
      </c>
      <c r="G8758" s="6">
        <v>111042942.48050319</v>
      </c>
      <c r="H8758" s="6">
        <f>NPV(Supuestos!$B$22,C8758:G8758)+B8758</f>
        <v>77944379.64721413</v>
      </c>
      <c r="I8758" s="2">
        <f>IFERROR(IRR(B8758:G8758),"")</f>
        <v>0.3137921018995282</v>
      </c>
      <c r="J8758" s="2">
        <f>IFERROR(MIRR(B8758:G8758,Supuestos!$B$22,Supuestos!$B$22),"")</f>
        <v>0.2330027532955783</v>
      </c>
      <c r="K8758" s="6">
        <v>8595.27022795482</v>
      </c>
      <c r="L8758" s="6">
        <v>37218.03243788408</v>
      </c>
      <c r="M8758" s="6">
        <v>136752711.57303673</v>
      </c>
      <c r="N8758" s="6">
        <v>3396.643130170802</v>
      </c>
      <c r="O8758" s="6">
        <v>111940901.94479214</v>
      </c>
    </row>
    <row r="8759">
      <c r="A8759">
        <v>8755</v>
      </c>
      <c r="B8759" s="6">
        <v>-163151297.35983607</v>
      </c>
      <c r="C8759" s="6">
        <v>38852848.59838614</v>
      </c>
      <c r="D8759" s="6">
        <v>31886659.008938465</v>
      </c>
      <c r="E8759" s="6">
        <v>41213185.238933235</v>
      </c>
      <c r="F8759" s="6">
        <v>46634579.30246583</v>
      </c>
      <c r="G8759" s="6">
        <v>89789339.08523847</v>
      </c>
      <c r="H8759" s="6">
        <f>NPV(Supuestos!$B$22,C8759:G8759)+B8759</f>
        <v>-2471192.630983554</v>
      </c>
      <c r="I8759" s="2">
        <f>IFERROR(IRR(B8759:G8759),"")</f>
        <v>0.13454319066268028</v>
      </c>
      <c r="J8759" s="2">
        <f>IFERROR(MIRR(B8759:G8759,Supuestos!$B$22,Supuestos!$B$22),"")</f>
        <v>0.13652545261234383</v>
      </c>
      <c r="K8759" s="6">
        <v>7388.47450273602</v>
      </c>
      <c r="L8759" s="6">
        <v>38974.31255479589</v>
      </c>
      <c r="M8759" s="6">
        <v>140114440.19401416</v>
      </c>
      <c r="N8759" s="6">
        <v>3482.014147999386</v>
      </c>
      <c r="O8759" s="6">
        <v>104015513.0975935</v>
      </c>
    </row>
    <row r="8760">
      <c r="A8760">
        <v>8756</v>
      </c>
      <c r="B8760" s="6">
        <v>-161595588.72702965</v>
      </c>
      <c r="C8760" s="6">
        <v>43521795.71790263</v>
      </c>
      <c r="D8760" s="6">
        <v>50080739.887256056</v>
      </c>
      <c r="E8760" s="6">
        <v>20972102.11348777</v>
      </c>
      <c r="F8760" s="6">
        <v>51571305.82971713</v>
      </c>
      <c r="G8760" s="6">
        <v>69815437.75714107</v>
      </c>
      <c r="H8760" s="6">
        <f>NPV(Supuestos!$B$22,C8760:G8760)+B8760</f>
        <v>-3933196.5132766366</v>
      </c>
      <c r="I8760" s="2">
        <f>IFERROR(IRR(B8760:G8760),"")</f>
        <v>0.13046813621041303</v>
      </c>
      <c r="J8760" s="2">
        <f>IFERROR(MIRR(B8760:G8760,Supuestos!$B$22,Supuestos!$B$22),"")</f>
        <v>0.1343957048479112</v>
      </c>
      <c r="K8760" s="6">
        <v>7264.630266367221</v>
      </c>
      <c r="L8760" s="6">
        <v>37922.4220264396</v>
      </c>
      <c r="M8760" s="6">
        <v>139556198.74085173</v>
      </c>
      <c r="N8760" s="6">
        <v>3280.328201999267</v>
      </c>
      <c r="O8760" s="6">
        <v>107211627.68241791</v>
      </c>
    </row>
    <row r="8761">
      <c r="A8761">
        <v>8757</v>
      </c>
      <c r="B8761" s="6">
        <v>-184480799.3180163</v>
      </c>
      <c r="C8761" s="6">
        <v>99697715.81895824</v>
      </c>
      <c r="D8761" s="6">
        <v>101132138.95895185</v>
      </c>
      <c r="E8761" s="6">
        <v>94636914.52026486</v>
      </c>
      <c r="F8761" s="6">
        <v>116539176.53687778</v>
      </c>
      <c r="G8761" s="6">
        <v>146925706.83305657</v>
      </c>
      <c r="H8761" s="6">
        <f>NPV(Supuestos!$B$22,C8761:G8761)+B8761</f>
        <v>189977612.1478181</v>
      </c>
      <c r="I8761" s="2">
        <f>IFERROR(IRR(B8761:G8761),"")</f>
        <v>0.49082651205137345</v>
      </c>
      <c r="J8761" s="2">
        <f>IFERROR(MIRR(B8761:G8761,Supuestos!$B$22,Supuestos!$B$22),"")</f>
        <v>0.3133949289186615</v>
      </c>
      <c r="K8761" s="6">
        <v>9170.820025478828</v>
      </c>
      <c r="L8761" s="6">
        <v>43226.62967432726</v>
      </c>
      <c r="M8761" s="6">
        <v>152766908.03391406</v>
      </c>
      <c r="N8761" s="6">
        <v>3313.0998147030673</v>
      </c>
      <c r="O8761" s="6">
        <v>117592826.39086848</v>
      </c>
    </row>
    <row r="8762">
      <c r="A8762">
        <v>8758</v>
      </c>
      <c r="B8762" s="6">
        <v>-153264606.10574004</v>
      </c>
      <c r="C8762" s="6">
        <v>37641197.89950965</v>
      </c>
      <c r="D8762" s="6">
        <v>34233590.180729754</v>
      </c>
      <c r="E8762" s="6">
        <v>21195948.085349392</v>
      </c>
      <c r="F8762" s="6">
        <v>38909310.51310967</v>
      </c>
      <c r="G8762" s="6">
        <v>69404258.55803216</v>
      </c>
      <c r="H8762" s="6">
        <f>NPV(Supuestos!$B$22,C8762:G8762)+B8762</f>
        <v>-20513881.78445544</v>
      </c>
      <c r="I8762" s="2">
        <f>IFERROR(IRR(B8762:G8762),"")</f>
        <v>0.08800256324069743</v>
      </c>
      <c r="J8762" s="2">
        <f>IFERROR(MIRR(B8762:G8762,Supuestos!$B$22,Supuestos!$B$22),"")</f>
        <v>0.10770433807891067</v>
      </c>
      <c r="K8762" s="6">
        <v>7363.927236956873</v>
      </c>
      <c r="L8762" s="6">
        <v>36100.28962772607</v>
      </c>
      <c r="M8762" s="6">
        <v>131997413.62160854</v>
      </c>
      <c r="N8762" s="6">
        <v>3433.118643363317</v>
      </c>
      <c r="O8762" s="6">
        <v>107588948.5282532</v>
      </c>
    </row>
    <row r="8763">
      <c r="A8763">
        <v>8759</v>
      </c>
      <c r="B8763" s="6">
        <v>-157636438.87748104</v>
      </c>
      <c r="C8763" s="6">
        <v>37798165.651436284</v>
      </c>
      <c r="D8763" s="6">
        <v>46673268.142525785</v>
      </c>
      <c r="E8763" s="6">
        <v>46372991.660328135</v>
      </c>
      <c r="F8763" s="6">
        <v>50547458.96733135</v>
      </c>
      <c r="G8763" s="6">
        <v>90337782.71594328</v>
      </c>
      <c r="H8763" s="6">
        <f>NPV(Supuestos!$B$22,C8763:G8763)+B8763</f>
        <v>19580626.632872023</v>
      </c>
      <c r="I8763" s="2">
        <f>IFERROR(IRR(B8763:G8763),"")</f>
        <v>0.1841649829084685</v>
      </c>
      <c r="J8763" s="2">
        <f>IFERROR(MIRR(B8763:G8763,Supuestos!$B$22,Supuestos!$B$22),"")</f>
        <v>0.16701015847239487</v>
      </c>
      <c r="K8763" s="6">
        <v>8290.440420260915</v>
      </c>
      <c r="L8763" s="6">
        <v>35537.10116181761</v>
      </c>
      <c r="M8763" s="6">
        <v>134066981.28621432</v>
      </c>
      <c r="N8763" s="6">
        <v>3424.1098032953837</v>
      </c>
      <c r="O8763" s="6">
        <v>114933421.59372838</v>
      </c>
    </row>
    <row r="8764">
      <c r="A8764">
        <v>8760</v>
      </c>
      <c r="B8764" s="6">
        <v>-160142490.1151036</v>
      </c>
      <c r="C8764" s="6">
        <v>36346550.56245625</v>
      </c>
      <c r="D8764" s="6">
        <v>58578869.35049303</v>
      </c>
      <c r="E8764" s="6">
        <v>34390822.382620834</v>
      </c>
      <c r="F8764" s="6">
        <v>56205464.276304185</v>
      </c>
      <c r="G8764" s="6">
        <v>88062352.87203307</v>
      </c>
      <c r="H8764" s="6">
        <f>NPV(Supuestos!$B$22,C8764:G8764)+B8764</f>
        <v>19042785.791475523</v>
      </c>
      <c r="I8764" s="2">
        <f>IFERROR(IRR(B8764:G8764),"")</f>
        <v>0.1827933180887159</v>
      </c>
      <c r="J8764" s="2">
        <f>IFERROR(MIRR(B8764:G8764,Supuestos!$B$22,Supuestos!$B$22),"")</f>
        <v>0.16590724179454375</v>
      </c>
      <c r="K8764" s="6">
        <v>7360.148063483749</v>
      </c>
      <c r="L8764" s="6">
        <v>40807.97350950188</v>
      </c>
      <c r="M8764" s="6">
        <v>136114271.9390511</v>
      </c>
      <c r="N8764" s="6">
        <v>3316.3206262513995</v>
      </c>
      <c r="O8764" s="6">
        <v>106042943.89554371</v>
      </c>
    </row>
    <row r="8765">
      <c r="A8765">
        <v>8761</v>
      </c>
      <c r="B8765" s="6">
        <v>-185438367.95638236</v>
      </c>
      <c r="C8765" s="6">
        <v>57130270.65921155</v>
      </c>
      <c r="D8765" s="6">
        <v>55935189.19445872</v>
      </c>
      <c r="E8765" s="6">
        <v>65163198.79132498</v>
      </c>
      <c r="F8765" s="6">
        <v>48045935.20279613</v>
      </c>
      <c r="G8765" s="6">
        <v>98814496.20230123</v>
      </c>
      <c r="H8765" s="6">
        <f>NPV(Supuestos!$B$22,C8765:G8765)+B8765</f>
        <v>31467722.977789562</v>
      </c>
      <c r="I8765" s="2">
        <f>IFERROR(IRR(B8765:G8765),"")</f>
        <v>0.2036638355415289</v>
      </c>
      <c r="J8765" s="2">
        <f>IFERROR(MIRR(B8765:G8765,Supuestos!$B$22,Supuestos!$B$22),"")</f>
        <v>0.17630320840591174</v>
      </c>
      <c r="K8765" s="6">
        <v>8531.985633841596</v>
      </c>
      <c r="L8765" s="6">
        <v>34143.89103892294</v>
      </c>
      <c r="M8765" s="6">
        <v>162133152.9301789</v>
      </c>
      <c r="N8765" s="6">
        <v>3353.8555251124003</v>
      </c>
      <c r="O8765" s="6">
        <v>106454164.00089091</v>
      </c>
    </row>
    <row r="8766">
      <c r="A8766">
        <v>8762</v>
      </c>
      <c r="B8766" s="6">
        <v>-159719639.23488268</v>
      </c>
      <c r="C8766" s="6">
        <v>97631909.14495304</v>
      </c>
      <c r="D8766" s="6">
        <v>100389385.39642099</v>
      </c>
      <c r="E8766" s="6">
        <v>90386279.20320928</v>
      </c>
      <c r="F8766" s="6">
        <v>106686410.57895336</v>
      </c>
      <c r="G8766" s="6">
        <v>141908500.244959</v>
      </c>
      <c r="H8766" s="6">
        <f>NPV(Supuestos!$B$22,C8766:G8766)+B8766</f>
        <v>201046670.31489635</v>
      </c>
      <c r="I8766" s="2">
        <f>IFERROR(IRR(B8766:G8766),"")</f>
        <v>0.5655841420671827</v>
      </c>
      <c r="J8766" s="2">
        <f>IFERROR(MIRR(B8766:G8766,Supuestos!$B$22,Supuestos!$B$22),"")</f>
        <v>0.3417709408421219</v>
      </c>
      <c r="K8766" s="6">
        <v>8747.683952393043</v>
      </c>
      <c r="L8766" s="6">
        <v>44130.15880333389</v>
      </c>
      <c r="M8766" s="6">
        <v>128836704.67644423</v>
      </c>
      <c r="N8766" s="6">
        <v>3372.7838072304926</v>
      </c>
      <c r="O8766" s="6">
        <v>102710031.39121346</v>
      </c>
    </row>
    <row r="8767">
      <c r="A8767">
        <v>8763</v>
      </c>
      <c r="B8767" s="6">
        <v>-169242682.72291467</v>
      </c>
      <c r="C8767" s="6">
        <v>65998666.425015055</v>
      </c>
      <c r="D8767" s="6">
        <v>79274361.43427736</v>
      </c>
      <c r="E8767" s="6">
        <v>82945213.05998154</v>
      </c>
      <c r="F8767" s="6">
        <v>81354225.46531661</v>
      </c>
      <c r="G8767" s="6">
        <v>114191166.34208995</v>
      </c>
      <c r="H8767" s="6">
        <f>NPV(Supuestos!$B$22,C8767:G8767)+B8767</f>
        <v>113111133.4247841</v>
      </c>
      <c r="I8767" s="2">
        <f>IFERROR(IRR(B8767:G8767),"")</f>
        <v>0.37056253701835695</v>
      </c>
      <c r="J8767" s="2">
        <f>IFERROR(MIRR(B8767:G8767,Supuestos!$B$22,Supuestos!$B$22),"")</f>
        <v>0.2628785985875033</v>
      </c>
      <c r="K8767" s="6">
        <v>8575.7317406794</v>
      </c>
      <c r="L8767" s="6">
        <v>41507.71603155132</v>
      </c>
      <c r="M8767" s="6">
        <v>140765959.6945241</v>
      </c>
      <c r="N8767" s="6">
        <v>3506.5224202660224</v>
      </c>
      <c r="O8767" s="6">
        <v>113246866.45701312</v>
      </c>
    </row>
    <row r="8768">
      <c r="A8768">
        <v>8764</v>
      </c>
      <c r="B8768" s="6">
        <v>-179917063.5374905</v>
      </c>
      <c r="C8768" s="6">
        <v>94018807.0992115</v>
      </c>
      <c r="D8768" s="6">
        <v>81545437.55099997</v>
      </c>
      <c r="E8768" s="6">
        <v>86820247.43080965</v>
      </c>
      <c r="F8768" s="6">
        <v>81639638.50087914</v>
      </c>
      <c r="G8768" s="6">
        <v>126793556.88956213</v>
      </c>
      <c r="H8768" s="6">
        <f>NPV(Supuestos!$B$22,C8768:G8768)+B8768</f>
        <v>138093154.70380482</v>
      </c>
      <c r="I8768" s="2">
        <f>IFERROR(IRR(B8768:G8768),"")</f>
        <v>0.4170177663211954</v>
      </c>
      <c r="J8768" s="2">
        <f>IFERROR(MIRR(B8768:G8768,Supuestos!$B$22,Supuestos!$B$22),"")</f>
        <v>0.27755202726429373</v>
      </c>
      <c r="K8768" s="6">
        <v>8878.352927542492</v>
      </c>
      <c r="L8768" s="6">
        <v>40815.74255666642</v>
      </c>
      <c r="M8768" s="6">
        <v>150926938.14406648</v>
      </c>
      <c r="N8768" s="6">
        <v>3365.771758494278</v>
      </c>
      <c r="O8768" s="6">
        <v>112205825.61676715</v>
      </c>
    </row>
    <row r="8769">
      <c r="A8769">
        <v>8765</v>
      </c>
      <c r="B8769" s="6">
        <v>-177054947.16233057</v>
      </c>
      <c r="C8769" s="6">
        <v>58372296.28709032</v>
      </c>
      <c r="D8769" s="6">
        <v>69841979.12028652</v>
      </c>
      <c r="E8769" s="6">
        <v>66492242.39966111</v>
      </c>
      <c r="F8769" s="6">
        <v>68570618.98548225</v>
      </c>
      <c r="G8769" s="6">
        <v>126666390.17390627</v>
      </c>
      <c r="H8769" s="6">
        <f>NPV(Supuestos!$B$22,C8769:G8769)+B8769</f>
        <v>79156191.2281588</v>
      </c>
      <c r="I8769" s="2">
        <f>IFERROR(IRR(B8769:G8769),"")</f>
        <v>0.2935379918773358</v>
      </c>
      <c r="J8769" s="2">
        <f>IFERROR(MIRR(B8769:G8769,Supuestos!$B$22,Supuestos!$B$22),"")</f>
        <v>0.22744725598497584</v>
      </c>
      <c r="K8769" s="6">
        <v>8734.362099827513</v>
      </c>
      <c r="L8769" s="6">
        <v>36940.596752462625</v>
      </c>
      <c r="M8769" s="6">
        <v>151242743.3047529</v>
      </c>
      <c r="N8769" s="6">
        <v>3476.9997415443263</v>
      </c>
      <c r="O8769" s="6">
        <v>106055956.99804962</v>
      </c>
    </row>
    <row r="8770">
      <c r="A8770">
        <v>8766</v>
      </c>
      <c r="B8770" s="6">
        <v>-192975374.0810458</v>
      </c>
      <c r="C8770" s="6">
        <v>64409299.894770816</v>
      </c>
      <c r="D8770" s="6">
        <v>62282137.16576441</v>
      </c>
      <c r="E8770" s="6">
        <v>74405067.06299251</v>
      </c>
      <c r="F8770" s="6">
        <v>66597902.75570835</v>
      </c>
      <c r="G8770" s="6">
        <v>105165758.17566201</v>
      </c>
      <c r="H8770" s="6">
        <f>NPV(Supuestos!$B$22,C8770:G8770)+B8770</f>
        <v>55720498.968923375</v>
      </c>
      <c r="I8770" s="2">
        <f>IFERROR(IRR(B8770:G8770),"")</f>
        <v>0.24587318728236818</v>
      </c>
      <c r="J8770" s="2">
        <f>IFERROR(MIRR(B8770:G8770,Supuestos!$B$22,Supuestos!$B$22),"")</f>
        <v>0.19932859573237938</v>
      </c>
      <c r="K8770" s="6">
        <v>8150.901085734827</v>
      </c>
      <c r="L8770" s="6">
        <v>41160.47133402969</v>
      </c>
      <c r="M8770" s="6">
        <v>166135779.64217383</v>
      </c>
      <c r="N8770" s="6">
        <v>3470.0699476525187</v>
      </c>
      <c r="O8770" s="6">
        <v>110485790.62479852</v>
      </c>
    </row>
    <row r="8771">
      <c r="A8771">
        <v>8767</v>
      </c>
      <c r="B8771" s="6">
        <v>-154240152.30603194</v>
      </c>
      <c r="C8771" s="6">
        <v>17551412.78600175</v>
      </c>
      <c r="D8771" s="6">
        <v>28158549.546197206</v>
      </c>
      <c r="E8771" s="6">
        <v>16970011.517164502</v>
      </c>
      <c r="F8771" s="6">
        <v>23580759.420167</v>
      </c>
      <c r="G8771" s="6">
        <v>57662504.99633728</v>
      </c>
      <c r="H8771" s="6">
        <f>NPV(Supuestos!$B$22,C8771:G8771)+B8771</f>
        <v>-61813011.46795219</v>
      </c>
      <c r="I8771" s="2">
        <f>IFERROR(IRR(B8771:G8771),"")</f>
        <v>-0.019330408279354925</v>
      </c>
      <c r="J8771" s="2">
        <f>IFERROR(MIRR(B8771:G8771,Supuestos!$B$22,Supuestos!$B$22),"")</f>
        <v>0.029023436149385295</v>
      </c>
      <c r="K8771" s="6">
        <v>7392.319055779442</v>
      </c>
      <c r="L8771" s="6">
        <v>32663.258429727124</v>
      </c>
      <c r="M8771" s="6">
        <v>134923574.08891833</v>
      </c>
      <c r="N8771" s="6">
        <v>3285.1880566837885</v>
      </c>
      <c r="O8771" s="6">
        <v>112412736.07908995</v>
      </c>
    </row>
    <row r="8772">
      <c r="A8772">
        <v>8768</v>
      </c>
      <c r="B8772" s="6">
        <v>-170709948.1658421</v>
      </c>
      <c r="C8772" s="6">
        <v>97352737.81783049</v>
      </c>
      <c r="D8772" s="6">
        <v>76724591.61667182</v>
      </c>
      <c r="E8772" s="6">
        <v>84359647.61255062</v>
      </c>
      <c r="F8772" s="6">
        <v>77435051.97566037</v>
      </c>
      <c r="G8772" s="6">
        <v>138293416.8442909</v>
      </c>
      <c r="H8772" s="6">
        <f>NPV(Supuestos!$B$22,C8772:G8772)+B8772</f>
        <v>148337665.65843442</v>
      </c>
      <c r="I8772" s="2">
        <f>IFERROR(IRR(B8772:G8772),"")</f>
        <v>0.4488670167595459</v>
      </c>
      <c r="J8772" s="2">
        <f>IFERROR(MIRR(B8772:G8772,Supuestos!$B$22,Supuestos!$B$22),"")</f>
        <v>0.29188598080138384</v>
      </c>
      <c r="K8772" s="6">
        <v>8588.376608951967</v>
      </c>
      <c r="L8772" s="6">
        <v>43674.670213992504</v>
      </c>
      <c r="M8772" s="6">
        <v>140702386.88027853</v>
      </c>
      <c r="N8772" s="6">
        <v>3452.557569028189</v>
      </c>
      <c r="O8772" s="6">
        <v>111134553.53293858</v>
      </c>
    </row>
    <row r="8773">
      <c r="A8773">
        <v>8769</v>
      </c>
      <c r="B8773" s="6">
        <v>-169392981.96679625</v>
      </c>
      <c r="C8773" s="6">
        <v>45030905.8520786</v>
      </c>
      <c r="D8773" s="6">
        <v>47394471.10305488</v>
      </c>
      <c r="E8773" s="6">
        <v>57752740.078578115</v>
      </c>
      <c r="F8773" s="6">
        <v>48242943.750297695</v>
      </c>
      <c r="G8773" s="6">
        <v>91135232.26825468</v>
      </c>
      <c r="H8773" s="6">
        <f>NPV(Supuestos!$B$22,C8773:G8773)+B8773</f>
        <v>21454253.094889354</v>
      </c>
      <c r="I8773" s="2">
        <f>IFERROR(IRR(B8773:G8773),"")</f>
        <v>0.1862640855343723</v>
      </c>
      <c r="J8773" s="2">
        <f>IFERROR(MIRR(B8773:G8773,Supuestos!$B$22,Supuestos!$B$22),"")</f>
        <v>0.16751627464942942</v>
      </c>
      <c r="K8773" s="6">
        <v>8129.173286377396</v>
      </c>
      <c r="L8773" s="6">
        <v>36126.5388552099</v>
      </c>
      <c r="M8773" s="6">
        <v>145898670.39951247</v>
      </c>
      <c r="N8773" s="6">
        <v>3458.8089476029077</v>
      </c>
      <c r="O8773" s="6">
        <v>109519820.24551529</v>
      </c>
    </row>
    <row r="8774">
      <c r="A8774">
        <v>8770</v>
      </c>
      <c r="B8774" s="6">
        <v>-167843560.82269123</v>
      </c>
      <c r="C8774" s="6">
        <v>68911138.86542436</v>
      </c>
      <c r="D8774" s="6">
        <v>63437310.62804426</v>
      </c>
      <c r="E8774" s="6">
        <v>60746751.7122466</v>
      </c>
      <c r="F8774" s="6">
        <v>81374330.46039727</v>
      </c>
      <c r="G8774" s="6">
        <v>114525052.7896582</v>
      </c>
      <c r="H8774" s="6">
        <f>NPV(Supuestos!$B$22,C8774:G8774)+B8774</f>
        <v>90080944.18535352</v>
      </c>
      <c r="I8774" s="2">
        <f>IFERROR(IRR(B8774:G8774),"")</f>
        <v>0.32754219122268396</v>
      </c>
      <c r="J8774" s="2">
        <f>IFERROR(MIRR(B8774:G8774,Supuestos!$B$22,Supuestos!$B$22),"")</f>
        <v>0.24228841602799012</v>
      </c>
      <c r="K8774" s="6">
        <v>8297.004573263344</v>
      </c>
      <c r="L8774" s="6">
        <v>41957.0005737913</v>
      </c>
      <c r="M8774" s="6">
        <v>139994166.77139848</v>
      </c>
      <c r="N8774" s="6">
        <v>3465.0258914877973</v>
      </c>
      <c r="O8774" s="6">
        <v>112752059.70130306</v>
      </c>
    </row>
    <row r="8775">
      <c r="A8775">
        <v>8771</v>
      </c>
      <c r="B8775" s="6">
        <v>-194354692.51179358</v>
      </c>
      <c r="C8775" s="6">
        <v>85918689.86087447</v>
      </c>
      <c r="D8775" s="6">
        <v>85348951.54457441</v>
      </c>
      <c r="E8775" s="6">
        <v>95979151.28773761</v>
      </c>
      <c r="F8775" s="6">
        <v>95252998.02904265</v>
      </c>
      <c r="G8775" s="6">
        <v>137722765.16317946</v>
      </c>
      <c r="H8775" s="6">
        <f>NPV(Supuestos!$B$22,C8775:G8775)+B8775</f>
        <v>139395329.4551116</v>
      </c>
      <c r="I8775" s="2">
        <f>IFERROR(IRR(B8775:G8775),"")</f>
        <v>0.3883884499481534</v>
      </c>
      <c r="J8775" s="2">
        <f>IFERROR(MIRR(B8775:G8775,Supuestos!$B$22,Supuestos!$B$22),"")</f>
        <v>0.2701941428620016</v>
      </c>
      <c r="K8775" s="6">
        <v>8825.248032172109</v>
      </c>
      <c r="L8775" s="6">
        <v>41042.58134306764</v>
      </c>
      <c r="M8775" s="6">
        <v>165377815.69313988</v>
      </c>
      <c r="N8775" s="6">
        <v>3333.6191597705088</v>
      </c>
      <c r="O8775" s="6">
        <v>110708503.42318523</v>
      </c>
    </row>
    <row r="8776">
      <c r="A8776">
        <v>8772</v>
      </c>
      <c r="B8776" s="6">
        <v>-175227265.6844248</v>
      </c>
      <c r="C8776" s="6">
        <v>71423179.8902066</v>
      </c>
      <c r="D8776" s="6">
        <v>77393080.22069846</v>
      </c>
      <c r="E8776" s="6">
        <v>69232626.18136622</v>
      </c>
      <c r="F8776" s="6">
        <v>63110252.22255585</v>
      </c>
      <c r="G8776" s="6">
        <v>118611226.27812757</v>
      </c>
      <c r="H8776" s="6">
        <f>NPV(Supuestos!$B$22,C8776:G8776)+B8776</f>
        <v>92675449.13335994</v>
      </c>
      <c r="I8776" s="2">
        <f>IFERROR(IRR(B8776:G8776),"")</f>
        <v>0.33095652436699796</v>
      </c>
      <c r="J8776" s="2">
        <f>IFERROR(MIRR(B8776:G8776,Supuestos!$B$22,Supuestos!$B$22),"")</f>
        <v>0.24102330586892085</v>
      </c>
      <c r="K8776" s="6">
        <v>8129.963244669671</v>
      </c>
      <c r="L8776" s="6">
        <v>42258.2994293078</v>
      </c>
      <c r="M8776" s="6">
        <v>147742591.99302337</v>
      </c>
      <c r="N8776" s="6">
        <v>3432.789797180643</v>
      </c>
      <c r="O8776" s="6">
        <v>110000949.74530981</v>
      </c>
    </row>
    <row r="8777">
      <c r="A8777">
        <v>8773</v>
      </c>
      <c r="B8777" s="6">
        <v>-158999191.44063786</v>
      </c>
      <c r="C8777" s="6">
        <v>59007690.163822696</v>
      </c>
      <c r="D8777" s="6">
        <v>47648961.828043185</v>
      </c>
      <c r="E8777" s="6">
        <v>51076339.11294722</v>
      </c>
      <c r="F8777" s="6">
        <v>48792016.94314415</v>
      </c>
      <c r="G8777" s="6">
        <v>86366712.61536056</v>
      </c>
      <c r="H8777" s="6">
        <f>NPV(Supuestos!$B$22,C8777:G8777)+B8777</f>
        <v>37646298.32846354</v>
      </c>
      <c r="I8777" s="2">
        <f>IFERROR(IRR(B8777:G8777),"")</f>
        <v>0.2297493437148598</v>
      </c>
      <c r="J8777" s="2">
        <f>IFERROR(MIRR(B8777:G8777,Supuestos!$B$22,Supuestos!$B$22),"")</f>
        <v>0.18949512415267478</v>
      </c>
      <c r="K8777" s="6">
        <v>8341.366111436873</v>
      </c>
      <c r="L8777" s="6">
        <v>34499.107103951246</v>
      </c>
      <c r="M8777" s="6">
        <v>135977616.81089947</v>
      </c>
      <c r="N8777" s="6">
        <v>3353.577144443989</v>
      </c>
      <c r="O8777" s="6">
        <v>110131638.41873777</v>
      </c>
    </row>
    <row r="8778">
      <c r="A8778">
        <v>8774</v>
      </c>
      <c r="B8778" s="6">
        <v>-162498759.59087837</v>
      </c>
      <c r="C8778" s="6">
        <v>60819979.76292982</v>
      </c>
      <c r="D8778" s="6">
        <v>73630385.74147369</v>
      </c>
      <c r="E8778" s="6">
        <v>79930885.34388131</v>
      </c>
      <c r="F8778" s="6">
        <v>78958230.462202</v>
      </c>
      <c r="G8778" s="6">
        <v>135174985.65739194</v>
      </c>
      <c r="H8778" s="6">
        <f>NPV(Supuestos!$B$22,C8778:G8778)+B8778</f>
        <v>118414624.40748042</v>
      </c>
      <c r="I8778" s="2">
        <f>IFERROR(IRR(B8778:G8778),"")</f>
        <v>0.37819890807778284</v>
      </c>
      <c r="J8778" s="2">
        <f>IFERROR(MIRR(B8778:G8778,Supuestos!$B$22,Supuestos!$B$22),"")</f>
        <v>0.2718893405103495</v>
      </c>
      <c r="K8778" s="6">
        <v>9305.419169302377</v>
      </c>
      <c r="L8778" s="6">
        <v>35326.32958900986</v>
      </c>
      <c r="M8778" s="6">
        <v>136200655.22778508</v>
      </c>
      <c r="N8778" s="6">
        <v>3425.7711331980922</v>
      </c>
      <c r="O8778" s="6">
        <v>106682448.50052494</v>
      </c>
    </row>
    <row r="8779">
      <c r="A8779">
        <v>8775</v>
      </c>
      <c r="B8779" s="6">
        <v>-165117387.44254833</v>
      </c>
      <c r="C8779" s="6">
        <v>31722504.077894416</v>
      </c>
      <c r="D8779" s="6">
        <v>30047227.506548915</v>
      </c>
      <c r="E8779" s="6">
        <v>49789998.178278714</v>
      </c>
      <c r="F8779" s="6">
        <v>47541556.46418466</v>
      </c>
      <c r="G8779" s="6">
        <v>64787967.36940795</v>
      </c>
      <c r="H8779" s="6">
        <f>NPV(Supuestos!$B$22,C8779:G8779)+B8779</f>
        <v>-18766175.01338402</v>
      </c>
      <c r="I8779" s="2">
        <f>IFERROR(IRR(B8779:G8779),"")</f>
        <v>0.09719514853602249</v>
      </c>
      <c r="J8779" s="2">
        <f>IFERROR(MIRR(B8779:G8779,Supuestos!$B$22,Supuestos!$B$22),"")</f>
        <v>0.11282162001245455</v>
      </c>
      <c r="K8779" s="6">
        <v>7414.602492881989</v>
      </c>
      <c r="L8779" s="6">
        <v>38180.27174480203</v>
      </c>
      <c r="M8779" s="6">
        <v>142470064.39791468</v>
      </c>
      <c r="N8779" s="6">
        <v>3492.434283749511</v>
      </c>
      <c r="O8779" s="6">
        <v>110306987.01610123</v>
      </c>
    </row>
    <row r="8780">
      <c r="A8780">
        <v>8776</v>
      </c>
      <c r="B8780" s="6">
        <v>-167943231.42780685</v>
      </c>
      <c r="C8780" s="6">
        <v>59023650.86900982</v>
      </c>
      <c r="D8780" s="6">
        <v>66646554.73358819</v>
      </c>
      <c r="E8780" s="6">
        <v>45952450.28376878</v>
      </c>
      <c r="F8780" s="6">
        <v>61417710.59518309</v>
      </c>
      <c r="G8780" s="6">
        <v>116504343.80732244</v>
      </c>
      <c r="H8780" s="6">
        <f>NPV(Supuestos!$B$22,C8780:G8780)+B8780</f>
        <v>63003776.26654138</v>
      </c>
      <c r="I8780" s="2">
        <f>IFERROR(IRR(B8780:G8780),"")</f>
        <v>0.27316865112075855</v>
      </c>
      <c r="J8780" s="2">
        <f>IFERROR(MIRR(B8780:G8780,Supuestos!$B$22,Supuestos!$B$22),"")</f>
        <v>0.21499591620280123</v>
      </c>
      <c r="K8780" s="6">
        <v>7753.727740711566</v>
      </c>
      <c r="L8780" s="6">
        <v>43418.04178406495</v>
      </c>
      <c r="M8780" s="6">
        <v>141011097.4255286</v>
      </c>
      <c r="N8780" s="6">
        <v>3484.3153540355465</v>
      </c>
      <c r="O8780" s="6">
        <v>107836104.96818863</v>
      </c>
    </row>
    <row r="8781">
      <c r="A8781">
        <v>8777</v>
      </c>
      <c r="B8781" s="6">
        <v>-183066343.2402145</v>
      </c>
      <c r="C8781" s="6">
        <v>79592048.55936024</v>
      </c>
      <c r="D8781" s="6">
        <v>88709086.11999017</v>
      </c>
      <c r="E8781" s="6">
        <v>78963764.34582363</v>
      </c>
      <c r="F8781" s="6">
        <v>100202364.35682644</v>
      </c>
      <c r="G8781" s="6">
        <v>132449462.48259376</v>
      </c>
      <c r="H8781" s="6">
        <f>NPV(Supuestos!$B$22,C8781:G8781)+B8781</f>
        <v>136426240.3167904</v>
      </c>
      <c r="I8781" s="2">
        <f>IFERROR(IRR(B8781:G8781),"")</f>
        <v>0.3955743599043898</v>
      </c>
      <c r="J8781" s="2">
        <f>IFERROR(MIRR(B8781:G8781,Supuestos!$B$22,Supuestos!$B$22),"")</f>
        <v>0.2743106310795409</v>
      </c>
      <c r="K8781" s="6">
        <v>8636.902975704656</v>
      </c>
      <c r="L8781" s="6">
        <v>42493.45940530765</v>
      </c>
      <c r="M8781" s="6">
        <v>153705392.36135957</v>
      </c>
      <c r="N8781" s="6">
        <v>3374.314863824596</v>
      </c>
      <c r="O8781" s="6">
        <v>107055298.72122127</v>
      </c>
    </row>
    <row r="8782">
      <c r="A8782">
        <v>8778</v>
      </c>
      <c r="B8782" s="6">
        <v>-158344794.28880858</v>
      </c>
      <c r="C8782" s="6">
        <v>52695081.33950135</v>
      </c>
      <c r="D8782" s="6">
        <v>54909573.69587186</v>
      </c>
      <c r="E8782" s="6">
        <v>54272445.318302885</v>
      </c>
      <c r="F8782" s="6">
        <v>65530159.9541062</v>
      </c>
      <c r="G8782" s="6">
        <v>105931739.1879278</v>
      </c>
      <c r="H8782" s="6">
        <f>NPV(Supuestos!$B$22,C8782:G8782)+B8782</f>
        <v>60579191.1148501</v>
      </c>
      <c r="I8782" s="2">
        <f>IFERROR(IRR(B8782:G8782),"")</f>
        <v>0.2726643009533424</v>
      </c>
      <c r="J8782" s="2">
        <f>IFERROR(MIRR(B8782:G8782,Supuestos!$B$22,Supuestos!$B$22),"")</f>
        <v>0.216305757258346</v>
      </c>
      <c r="K8782" s="6">
        <v>8391.0390117436</v>
      </c>
      <c r="L8782" s="6">
        <v>36429.97332707094</v>
      </c>
      <c r="M8782" s="6">
        <v>133889968.0980701</v>
      </c>
      <c r="N8782" s="6">
        <v>3271.511054659883</v>
      </c>
      <c r="O8782" s="6">
        <v>112145594.06054203</v>
      </c>
    </row>
    <row r="8783">
      <c r="A8783">
        <v>8779</v>
      </c>
      <c r="B8783" s="6">
        <v>-178137981.3711211</v>
      </c>
      <c r="C8783" s="6">
        <v>42063069.41787127</v>
      </c>
      <c r="D8783" s="6">
        <v>40346909.78502654</v>
      </c>
      <c r="E8783" s="6">
        <v>66532331.379969925</v>
      </c>
      <c r="F8783" s="6">
        <v>37436934.17355523</v>
      </c>
      <c r="G8783" s="6">
        <v>100675654.3240475</v>
      </c>
      <c r="H8783" s="6">
        <f>NPV(Supuestos!$B$22,C8783:G8783)+B8783</f>
        <v>9165963.973691933</v>
      </c>
      <c r="I8783" s="2">
        <f>IFERROR(IRR(B8783:G8783),"")</f>
        <v>0.15860544664704235</v>
      </c>
      <c r="J8783" s="2">
        <f>IFERROR(MIRR(B8783:G8783,Supuestos!$B$22,Supuestos!$B$22),"")</f>
        <v>0.1514973188354105</v>
      </c>
      <c r="K8783" s="6">
        <v>7788.103115157223</v>
      </c>
      <c r="L8783" s="6">
        <v>39166.08697049953</v>
      </c>
      <c r="M8783" s="6">
        <v>153735619.45564383</v>
      </c>
      <c r="N8783" s="6">
        <v>3363.691513209293</v>
      </c>
      <c r="O8783" s="6">
        <v>115169214.04549451</v>
      </c>
    </row>
    <row r="8784">
      <c r="A8784">
        <v>8780</v>
      </c>
      <c r="B8784" s="6">
        <v>-187006672.75875154</v>
      </c>
      <c r="C8784" s="6">
        <v>84204077.99483134</v>
      </c>
      <c r="D8784" s="6">
        <v>85567842.0814014</v>
      </c>
      <c r="E8784" s="6">
        <v>74382109.94620526</v>
      </c>
      <c r="F8784" s="6">
        <v>72555903.66011417</v>
      </c>
      <c r="G8784" s="6">
        <v>118778855.33328113</v>
      </c>
      <c r="H8784" s="6">
        <f>NPV(Supuestos!$B$22,C8784:G8784)+B8784</f>
        <v>107552970.05667105</v>
      </c>
      <c r="I8784" s="2">
        <f>IFERROR(IRR(B8784:G8784),"")</f>
        <v>0.3525644146398418</v>
      </c>
      <c r="J8784" s="2">
        <f>IFERROR(MIRR(B8784:G8784,Supuestos!$B$22,Supuestos!$B$22),"")</f>
        <v>0.2484411630282708</v>
      </c>
      <c r="K8784" s="6">
        <v>9076.842437313293</v>
      </c>
      <c r="L8784" s="6">
        <v>37517.93091380747</v>
      </c>
      <c r="M8784" s="6">
        <v>159763124.96046066</v>
      </c>
      <c r="N8784" s="6">
        <v>3449.989762933304</v>
      </c>
      <c r="O8784" s="6">
        <v>111327077.27362563</v>
      </c>
    </row>
    <row r="8785">
      <c r="A8785">
        <v>8781</v>
      </c>
      <c r="B8785" s="6">
        <v>-186503815.54346496</v>
      </c>
      <c r="C8785" s="6">
        <v>40712019.17014616</v>
      </c>
      <c r="D8785" s="6">
        <v>48797036.14004047</v>
      </c>
      <c r="E8785" s="6">
        <v>42426154.26798852</v>
      </c>
      <c r="F8785" s="6">
        <v>67743432.86942226</v>
      </c>
      <c r="G8785" s="6">
        <v>93108943.52759099</v>
      </c>
      <c r="H8785" s="6">
        <f>NPV(Supuestos!$B$22,C8785:G8785)+B8785</f>
        <v>3860080.605659455</v>
      </c>
      <c r="I8785" s="2">
        <f>IFERROR(IRR(B8785:G8785),"")</f>
        <v>0.14746353056004624</v>
      </c>
      <c r="J8785" s="2">
        <f>IFERROR(MIRR(B8785:G8785,Supuestos!$B$22,Supuestos!$B$22),"")</f>
        <v>0.1446803406512842</v>
      </c>
      <c r="K8785" s="6">
        <v>7891.427163307172</v>
      </c>
      <c r="L8785" s="6">
        <v>38947.062731247395</v>
      </c>
      <c r="M8785" s="6">
        <v>161915982.84199342</v>
      </c>
      <c r="N8785" s="6">
        <v>3467.549780073265</v>
      </c>
      <c r="O8785" s="6">
        <v>109888278.79255228</v>
      </c>
    </row>
    <row r="8786">
      <c r="A8786">
        <v>8782</v>
      </c>
      <c r="B8786" s="6">
        <v>-156841544.37195122</v>
      </c>
      <c r="C8786" s="6">
        <v>55640375.87027018</v>
      </c>
      <c r="D8786" s="6">
        <v>56425837.25147966</v>
      </c>
      <c r="E8786" s="6">
        <v>51513562.596971035</v>
      </c>
      <c r="F8786" s="6">
        <v>72166590.08739538</v>
      </c>
      <c r="G8786" s="6">
        <v>100372488.71944483</v>
      </c>
      <c r="H8786" s="6">
        <f>NPV(Supuestos!$B$22,C8786:G8786)+B8786</f>
        <v>65012579.94597462</v>
      </c>
      <c r="I8786" s="2">
        <f>IFERROR(IRR(B8786:G8786),"")</f>
        <v>0.285073788789079</v>
      </c>
      <c r="J8786" s="2">
        <f>IFERROR(MIRR(B8786:G8786,Supuestos!$B$22,Supuestos!$B$22),"")</f>
        <v>0.22187317577165722</v>
      </c>
      <c r="K8786" s="6">
        <v>8338.91507037979</v>
      </c>
      <c r="L8786" s="6">
        <v>38060.47117016047</v>
      </c>
      <c r="M8786" s="6">
        <v>131450901.44182268</v>
      </c>
      <c r="N8786" s="6">
        <v>3497.0845103263855</v>
      </c>
      <c r="O8786" s="6">
        <v>107556430.0452988</v>
      </c>
    </row>
    <row r="8787">
      <c r="A8787">
        <v>8783</v>
      </c>
      <c r="B8787" s="6">
        <v>-171700035.41659588</v>
      </c>
      <c r="C8787" s="6">
        <v>71445470.33496636</v>
      </c>
      <c r="D8787" s="6">
        <v>79193445.16147374</v>
      </c>
      <c r="E8787" s="6">
        <v>98921934.23078053</v>
      </c>
      <c r="F8787" s="6">
        <v>83306704.22211254</v>
      </c>
      <c r="G8787" s="6">
        <v>133745428.96820113</v>
      </c>
      <c r="H8787" s="6">
        <f>NPV(Supuestos!$B$22,C8787:G8787)+B8787</f>
        <v>137465143.5924182</v>
      </c>
      <c r="I8787" s="2">
        <f>IFERROR(IRR(B8787:G8787),"")</f>
        <v>0.40734806021575276</v>
      </c>
      <c r="J8787" s="2">
        <f>IFERROR(MIRR(B8787:G8787,Supuestos!$B$22,Supuestos!$B$22),"")</f>
        <v>0.28229777634368713</v>
      </c>
      <c r="K8787" s="6">
        <v>8885.923225453518</v>
      </c>
      <c r="L8787" s="6">
        <v>40252.579195593484</v>
      </c>
      <c r="M8787" s="6">
        <v>143085529.14791337</v>
      </c>
      <c r="N8787" s="6">
        <v>3437.502104199181</v>
      </c>
      <c r="O8787" s="6">
        <v>109788926.6859967</v>
      </c>
    </row>
    <row r="8788">
      <c r="A8788">
        <v>8784</v>
      </c>
      <c r="B8788" s="6">
        <v>-167993603.11223125</v>
      </c>
      <c r="C8788" s="6">
        <v>74325072.51428315</v>
      </c>
      <c r="D8788" s="6">
        <v>74926937.02671485</v>
      </c>
      <c r="E8788" s="6">
        <v>75934728.12115826</v>
      </c>
      <c r="F8788" s="6">
        <v>72206722.20623499</v>
      </c>
      <c r="G8788" s="6">
        <v>128751814.94178876</v>
      </c>
      <c r="H8788" s="6">
        <f>NPV(Supuestos!$B$22,C8788:G8788)+B8788</f>
        <v>115733286.81204247</v>
      </c>
      <c r="I8788" s="2">
        <f>IFERROR(IRR(B8788:G8788),"")</f>
        <v>0.3791542531423952</v>
      </c>
      <c r="J8788" s="2">
        <f>IFERROR(MIRR(B8788:G8788,Supuestos!$B$22,Supuestos!$B$22),"")</f>
        <v>0.26597870903024856</v>
      </c>
      <c r="K8788" s="6">
        <v>8587.654356895386</v>
      </c>
      <c r="L8788" s="6">
        <v>41720.16362401365</v>
      </c>
      <c r="M8788" s="6">
        <v>139331335.51893932</v>
      </c>
      <c r="N8788" s="6">
        <v>3397.142710350454</v>
      </c>
      <c r="O8788" s="6">
        <v>115432910.28495038</v>
      </c>
    </row>
    <row r="8789">
      <c r="A8789">
        <v>8785</v>
      </c>
      <c r="B8789" s="6">
        <v>-172788417.72479513</v>
      </c>
      <c r="C8789" s="6">
        <v>77205847.54560097</v>
      </c>
      <c r="D8789" s="6">
        <v>66041540.21502012</v>
      </c>
      <c r="E8789" s="6">
        <v>69245410.27633934</v>
      </c>
      <c r="F8789" s="6">
        <v>88216283.72546236</v>
      </c>
      <c r="G8789" s="6">
        <v>120404733.88734193</v>
      </c>
      <c r="H8789" s="6">
        <f>NPV(Supuestos!$B$22,C8789:G8789)+B8789</f>
        <v>107257077.7950663</v>
      </c>
      <c r="I8789" s="2">
        <f>IFERROR(IRR(B8789:G8789),"")</f>
        <v>0.3565831211851643</v>
      </c>
      <c r="J8789" s="2">
        <f>IFERROR(MIRR(B8789:G8789,Supuestos!$B$22,Supuestos!$B$22),"")</f>
        <v>0.25558941006449865</v>
      </c>
      <c r="K8789" s="6">
        <v>8241.506438894005</v>
      </c>
      <c r="L8789" s="6">
        <v>42844.64822288562</v>
      </c>
      <c r="M8789" s="6">
        <v>144540062.1887103</v>
      </c>
      <c r="N8789" s="6">
        <v>3247.285751439631</v>
      </c>
      <c r="O8789" s="6">
        <v>113140981.54365297</v>
      </c>
    </row>
    <row r="8790">
      <c r="A8790">
        <v>8786</v>
      </c>
      <c r="B8790" s="6">
        <v>-169980019.0926198</v>
      </c>
      <c r="C8790" s="6">
        <v>93823478.81033392</v>
      </c>
      <c r="D8790" s="6">
        <v>82999267.84278794</v>
      </c>
      <c r="E8790" s="6">
        <v>88661797.72573654</v>
      </c>
      <c r="F8790" s="6">
        <v>76916499.95751697</v>
      </c>
      <c r="G8790" s="6">
        <v>126656624.5271229</v>
      </c>
      <c r="H8790" s="6">
        <f>NPV(Supuestos!$B$22,C8790:G8790)+B8790</f>
        <v>147352932.18356395</v>
      </c>
      <c r="I8790" s="2">
        <f>IFERROR(IRR(B8790:G8790),"")</f>
        <v>0.45161901449379727</v>
      </c>
      <c r="J8790" s="2">
        <f>IFERROR(MIRR(B8790:G8790,Supuestos!$B$22,Supuestos!$B$22),"")</f>
        <v>0.2916008161080026</v>
      </c>
      <c r="K8790" s="6">
        <v>8765.044743548677</v>
      </c>
      <c r="L8790" s="6">
        <v>42167.0138373418</v>
      </c>
      <c r="M8790" s="6">
        <v>140412358.05372885</v>
      </c>
      <c r="N8790" s="6">
        <v>3486.7340525612235</v>
      </c>
      <c r="O8790" s="6">
        <v>111702802.89220464</v>
      </c>
    </row>
    <row r="8791">
      <c r="A8791">
        <v>8787</v>
      </c>
      <c r="B8791" s="6">
        <v>-170241353.33775556</v>
      </c>
      <c r="C8791" s="6">
        <v>38214182.04462282</v>
      </c>
      <c r="D8791" s="6">
        <v>30455914.120071974</v>
      </c>
      <c r="E8791" s="6">
        <v>39616325.05437589</v>
      </c>
      <c r="F8791" s="6">
        <v>44314311.78260042</v>
      </c>
      <c r="G8791" s="6">
        <v>76878938.17694278</v>
      </c>
      <c r="H8791" s="6">
        <f>NPV(Supuestos!$B$22,C8791:G8791)+B8791</f>
        <v>-20379271.61426083</v>
      </c>
      <c r="I8791" s="2">
        <f>IFERROR(IRR(B8791:G8791),"")</f>
        <v>0.09478150892307623</v>
      </c>
      <c r="J8791" s="2">
        <f>IFERROR(MIRR(B8791:G8791,Supuestos!$B$22,Supuestos!$B$22),"")</f>
        <v>0.11129712534555436</v>
      </c>
      <c r="K8791" s="6">
        <v>7658.5756547729015</v>
      </c>
      <c r="L8791" s="6">
        <v>37402.52086185709</v>
      </c>
      <c r="M8791" s="6">
        <v>147325350.48177522</v>
      </c>
      <c r="N8791" s="6">
        <v>3683.246953971684</v>
      </c>
      <c r="O8791" s="6">
        <v>106464736.60779016</v>
      </c>
    </row>
    <row r="8792">
      <c r="A8792">
        <v>8788</v>
      </c>
      <c r="B8792" s="6">
        <v>-163079760.74985465</v>
      </c>
      <c r="C8792" s="6">
        <v>56951788.79563694</v>
      </c>
      <c r="D8792" s="6">
        <v>44979431.456532</v>
      </c>
      <c r="E8792" s="6">
        <v>65645982.636886925</v>
      </c>
      <c r="F8792" s="6">
        <v>46162825.66192147</v>
      </c>
      <c r="G8792" s="6">
        <v>109866362.38566583</v>
      </c>
      <c r="H8792" s="6">
        <f>NPV(Supuestos!$B$22,C8792:G8792)+B8792</f>
        <v>50190573.62026684</v>
      </c>
      <c r="I8792" s="2">
        <f>IFERROR(IRR(B8792:G8792),"")</f>
        <v>0.24942553240434803</v>
      </c>
      <c r="J8792" s="2">
        <f>IFERROR(MIRR(B8792:G8792,Supuestos!$B$22,Supuestos!$B$22),"")</f>
        <v>0.20284849232299584</v>
      </c>
      <c r="K8792" s="6">
        <v>7730.745154048342</v>
      </c>
      <c r="L8792" s="6">
        <v>43001.86218050109</v>
      </c>
      <c r="M8792" s="6">
        <v>136484845.73649758</v>
      </c>
      <c r="N8792" s="6">
        <v>3471.048667126646</v>
      </c>
      <c r="O8792" s="6">
        <v>109465104.39281808</v>
      </c>
    </row>
    <row r="8793">
      <c r="A8793">
        <v>8789</v>
      </c>
      <c r="B8793" s="6">
        <v>-193929986.0570088</v>
      </c>
      <c r="C8793" s="6">
        <v>59784782.92758647</v>
      </c>
      <c r="D8793" s="6">
        <v>47721138.578862</v>
      </c>
      <c r="E8793" s="6">
        <v>43950371.94022794</v>
      </c>
      <c r="F8793" s="6">
        <v>76507133.61673495</v>
      </c>
      <c r="G8793" s="6">
        <v>105941582.98555155</v>
      </c>
      <c r="H8793" s="6">
        <f>NPV(Supuestos!$B$22,C8793:G8793)+B8793</f>
        <v>25219025.07690247</v>
      </c>
      <c r="I8793" s="2">
        <f>IFERROR(IRR(B8793:G8793),"")</f>
        <v>0.18716995083268628</v>
      </c>
      <c r="J8793" s="2">
        <f>IFERROR(MIRR(B8793:G8793,Supuestos!$B$22,Supuestos!$B$22),"")</f>
        <v>0.16821764373248627</v>
      </c>
      <c r="K8793" s="6">
        <v>8068.302537376848</v>
      </c>
      <c r="L8793" s="6">
        <v>41558.678168074424</v>
      </c>
      <c r="M8793" s="6">
        <v>167105346.9759286</v>
      </c>
      <c r="N8793" s="6">
        <v>3541.385489733269</v>
      </c>
      <c r="O8793" s="6">
        <v>117113212.56920375</v>
      </c>
    </row>
    <row r="8794">
      <c r="A8794">
        <v>8790</v>
      </c>
      <c r="B8794" s="6">
        <v>-184567568.9321667</v>
      </c>
      <c r="C8794" s="6">
        <v>69773018.26968758</v>
      </c>
      <c r="D8794" s="6">
        <v>87649626.55131343</v>
      </c>
      <c r="E8794" s="6">
        <v>77053020.49918142</v>
      </c>
      <c r="F8794" s="6">
        <v>93317592.90428463</v>
      </c>
      <c r="G8794" s="6">
        <v>140219292.5853907</v>
      </c>
      <c r="H8794" s="6">
        <f>NPV(Supuestos!$B$22,C8794:G8794)+B8794</f>
        <v>124165981.6446884</v>
      </c>
      <c r="I8794" s="2">
        <f>IFERROR(IRR(B8794:G8794),"")</f>
        <v>0.36599218587423243</v>
      </c>
      <c r="J8794" s="2">
        <f>IFERROR(MIRR(B8794:G8794,Supuestos!$B$22,Supuestos!$B$22),"")</f>
        <v>0.2635444906727724</v>
      </c>
      <c r="K8794" s="6">
        <v>8618.299127314964</v>
      </c>
      <c r="L8794" s="6">
        <v>41607.42700679775</v>
      </c>
      <c r="M8794" s="6">
        <v>155880748.7831662</v>
      </c>
      <c r="N8794" s="6">
        <v>3509.1835454416773</v>
      </c>
      <c r="O8794" s="6">
        <v>108402363.16243131</v>
      </c>
    </row>
    <row r="8795">
      <c r="A8795">
        <v>8791</v>
      </c>
      <c r="B8795" s="6">
        <v>-172395036.4445638</v>
      </c>
      <c r="C8795" s="6">
        <v>53686230.28465457</v>
      </c>
      <c r="D8795" s="6">
        <v>42642222.74070464</v>
      </c>
      <c r="E8795" s="6">
        <v>43769936.128139704</v>
      </c>
      <c r="F8795" s="6">
        <v>47777430.167322874</v>
      </c>
      <c r="G8795" s="6">
        <v>99981600.05244043</v>
      </c>
      <c r="H8795" s="6">
        <f>NPV(Supuestos!$B$22,C8795:G8795)+B8795</f>
        <v>17268798.094201922</v>
      </c>
      <c r="I8795" s="2">
        <f>IFERROR(IRR(B8795:G8795),"")</f>
        <v>0.17700219440825687</v>
      </c>
      <c r="J8795" s="2">
        <f>IFERROR(MIRR(B8795:G8795,Supuestos!$B$22,Supuestos!$B$22),"")</f>
        <v>0.16197505589419392</v>
      </c>
      <c r="K8795" s="6">
        <v>7414.918223138203</v>
      </c>
      <c r="L8795" s="6">
        <v>42704.26884113561</v>
      </c>
      <c r="M8795" s="6">
        <v>147063143.54568946</v>
      </c>
      <c r="N8795" s="6">
        <v>3328.9188376627862</v>
      </c>
      <c r="O8795" s="6">
        <v>112670660.14088108</v>
      </c>
    </row>
    <row r="8796">
      <c r="A8796">
        <v>8792</v>
      </c>
      <c r="B8796" s="6">
        <v>-158783220.53628582</v>
      </c>
      <c r="C8796" s="6">
        <v>64109539.66996421</v>
      </c>
      <c r="D8796" s="6">
        <v>62157644.65978895</v>
      </c>
      <c r="E8796" s="6">
        <v>71760761.00622496</v>
      </c>
      <c r="F8796" s="6">
        <v>73662402.21990795</v>
      </c>
      <c r="G8796" s="6">
        <v>96861534.61743334</v>
      </c>
      <c r="H8796" s="6">
        <f>NPV(Supuestos!$B$22,C8796:G8796)+B8796</f>
        <v>87638878.0430013</v>
      </c>
      <c r="I8796" s="2">
        <f>IFERROR(IRR(B8796:G8796),"")</f>
        <v>0.33599767290044175</v>
      </c>
      <c r="J8796" s="2">
        <f>IFERROR(MIRR(B8796:G8796,Supuestos!$B$22,Supuestos!$B$22),"")</f>
        <v>0.24474348092788634</v>
      </c>
      <c r="K8796" s="6">
        <v>8574.4652857097</v>
      </c>
      <c r="L8796" s="6">
        <v>37052.729447713384</v>
      </c>
      <c r="M8796" s="6">
        <v>133366633.14506887</v>
      </c>
      <c r="N8796" s="6">
        <v>3450.063596883168</v>
      </c>
      <c r="O8796" s="6">
        <v>109995507.52514534</v>
      </c>
    </row>
    <row r="8797">
      <c r="A8797">
        <v>8793</v>
      </c>
      <c r="B8797" s="6">
        <v>-162059835.51344803</v>
      </c>
      <c r="C8797" s="6">
        <v>52621335.903524905</v>
      </c>
      <c r="D8797" s="6">
        <v>59407659.14418979</v>
      </c>
      <c r="E8797" s="6">
        <v>66713354.85902977</v>
      </c>
      <c r="F8797" s="6">
        <v>75822537.00736833</v>
      </c>
      <c r="G8797" s="6">
        <v>114102812.44308236</v>
      </c>
      <c r="H8797" s="6">
        <f>NPV(Supuestos!$B$22,C8797:G8797)+B8797</f>
        <v>78995564.04309574</v>
      </c>
      <c r="I8797" s="2">
        <f>IFERROR(IRR(B8797:G8797),"")</f>
        <v>0.303441612871697</v>
      </c>
      <c r="J8797" s="2">
        <f>IFERROR(MIRR(B8797:G8797,Supuestos!$B$22,Supuestos!$B$22),"")</f>
        <v>0.2342216076250816</v>
      </c>
      <c r="K8797" s="6">
        <v>8186.574047859377</v>
      </c>
      <c r="L8797" s="6">
        <v>39989.53613948644</v>
      </c>
      <c r="M8797" s="6">
        <v>135869651.61381167</v>
      </c>
      <c r="N8797" s="6">
        <v>3296.1550866253674</v>
      </c>
      <c r="O8797" s="6">
        <v>111399448.73670411</v>
      </c>
    </row>
    <row r="8798">
      <c r="A8798">
        <v>8794</v>
      </c>
      <c r="B8798" s="6">
        <v>-170436959.33776155</v>
      </c>
      <c r="C8798" s="6">
        <v>28441461.955841973</v>
      </c>
      <c r="D8798" s="6">
        <v>36814907.3798779</v>
      </c>
      <c r="E8798" s="6">
        <v>43597654.672793955</v>
      </c>
      <c r="F8798" s="6">
        <v>44993039.499283835</v>
      </c>
      <c r="G8798" s="6">
        <v>84755900.55844186</v>
      </c>
      <c r="H8798" s="6">
        <f>NPV(Supuestos!$B$22,C8798:G8798)+B8798</f>
        <v>-17074207.45338331</v>
      </c>
      <c r="I8798" s="2">
        <f>IFERROR(IRR(B8798:G8798),"")</f>
        <v>0.10380328860837242</v>
      </c>
      <c r="J8798" s="2">
        <f>IFERROR(MIRR(B8798:G8798,Supuestos!$B$22,Supuestos!$B$22),"")</f>
        <v>0.11618472363514987</v>
      </c>
      <c r="K8798" s="6">
        <v>8053.781992962501</v>
      </c>
      <c r="L8798" s="6">
        <v>32728.047799448406</v>
      </c>
      <c r="M8798" s="6">
        <v>149350194.37520045</v>
      </c>
      <c r="N8798" s="6">
        <v>3416.4048595664403</v>
      </c>
      <c r="O8798" s="6">
        <v>106376755.01527949</v>
      </c>
    </row>
    <row r="8799">
      <c r="A8799">
        <v>8795</v>
      </c>
      <c r="B8799" s="6">
        <v>-178802453.27533725</v>
      </c>
      <c r="C8799" s="6">
        <v>84129482.3212744</v>
      </c>
      <c r="D8799" s="6">
        <v>85139244.84183246</v>
      </c>
      <c r="E8799" s="6">
        <v>62146990.610271625</v>
      </c>
      <c r="F8799" s="6">
        <v>105230950.62730926</v>
      </c>
      <c r="G8799" s="6">
        <v>151984168.88879377</v>
      </c>
      <c r="H8799" s="6">
        <f>NPV(Supuestos!$B$22,C8799:G8799)+B8799</f>
        <v>143695656.25338787</v>
      </c>
      <c r="I8799" s="2">
        <f>IFERROR(IRR(B8799:G8799),"")</f>
        <v>0.40923446771573024</v>
      </c>
      <c r="J8799" s="2">
        <f>IFERROR(MIRR(B8799:G8799,Supuestos!$B$22,Supuestos!$B$22),"")</f>
        <v>0.28273100227965875</v>
      </c>
      <c r="K8799" s="6">
        <v>8293.677784462321</v>
      </c>
      <c r="L8799" s="6">
        <v>46463.00294750203</v>
      </c>
      <c r="M8799" s="6">
        <v>147974519.24772885</v>
      </c>
      <c r="N8799" s="6">
        <v>3339.0014180292687</v>
      </c>
      <c r="O8799" s="6">
        <v>112024756.11435974</v>
      </c>
    </row>
    <row r="8800">
      <c r="A8800">
        <v>8796</v>
      </c>
      <c r="B8800" s="6">
        <v>-179308091.99375814</v>
      </c>
      <c r="C8800" s="6">
        <v>90059699.2518696</v>
      </c>
      <c r="D8800" s="6">
        <v>96068212.39322287</v>
      </c>
      <c r="E8800" s="6">
        <v>78416385.32020879</v>
      </c>
      <c r="F8800" s="6">
        <v>88280864.49290846</v>
      </c>
      <c r="G8800" s="6">
        <v>131868897.46690515</v>
      </c>
      <c r="H8800" s="6">
        <f>NPV(Supuestos!$B$22,C8800:G8800)+B8800</f>
        <v>147299772.52495742</v>
      </c>
      <c r="I8800" s="2">
        <f>IFERROR(IRR(B8800:G8800),"")</f>
        <v>0.43209405105550613</v>
      </c>
      <c r="J8800" s="2">
        <f>IFERROR(MIRR(B8800:G8800,Supuestos!$B$22,Supuestos!$B$22),"")</f>
        <v>0.2852576605908148</v>
      </c>
      <c r="K8800" s="6">
        <v>8532.402121816285</v>
      </c>
      <c r="L8800" s="6">
        <v>44121.85909707659</v>
      </c>
      <c r="M8800" s="6">
        <v>149190856.4594881</v>
      </c>
      <c r="N8800" s="6">
        <v>3388.450505708655</v>
      </c>
      <c r="O8800" s="6">
        <v>113790884.20778722</v>
      </c>
    </row>
    <row r="8801">
      <c r="A8801">
        <v>8797</v>
      </c>
      <c r="B8801" s="6">
        <v>-158805190.67682654</v>
      </c>
      <c r="C8801" s="6">
        <v>27495740.881725743</v>
      </c>
      <c r="D8801" s="6">
        <v>24772167.389691945</v>
      </c>
      <c r="E8801" s="6">
        <v>35945351.53225562</v>
      </c>
      <c r="F8801" s="6">
        <v>43974305.95497087</v>
      </c>
      <c r="G8801" s="6">
        <v>70266864.94743711</v>
      </c>
      <c r="H8801" s="6">
        <f>NPV(Supuestos!$B$22,C8801:G8801)+B8801</f>
        <v>-28831925.824121833</v>
      </c>
      <c r="I8801" s="2">
        <f>IFERROR(IRR(B8801:G8801),"")</f>
        <v>0.07301958163253036</v>
      </c>
      <c r="J8801" s="2">
        <f>IFERROR(MIRR(B8801:G8801,Supuestos!$B$22,Supuestos!$B$22),"")</f>
        <v>0.09522341042124172</v>
      </c>
      <c r="K8801" s="6">
        <v>7710.079917873121</v>
      </c>
      <c r="L8801" s="6">
        <v>34545.77540095481</v>
      </c>
      <c r="M8801" s="6">
        <v>137497135.543526</v>
      </c>
      <c r="N8801" s="6">
        <v>3439.769475068897</v>
      </c>
      <c r="O8801" s="6">
        <v>110865382.13812394</v>
      </c>
    </row>
    <row r="8802">
      <c r="A8802">
        <v>8798</v>
      </c>
      <c r="B8802" s="6">
        <v>-178589935.20414525</v>
      </c>
      <c r="C8802" s="6">
        <v>89335300.52495451</v>
      </c>
      <c r="D8802" s="6">
        <v>66176853.232714295</v>
      </c>
      <c r="E8802" s="6">
        <v>85269224.92923895</v>
      </c>
      <c r="F8802" s="6">
        <v>90316087.69435757</v>
      </c>
      <c r="G8802" s="6">
        <v>110303747.02056792</v>
      </c>
      <c r="H8802" s="6">
        <f>NPV(Supuestos!$B$22,C8802:G8802)+B8802</f>
        <v>119012285.2537536</v>
      </c>
      <c r="I8802" s="2">
        <f>IFERROR(IRR(B8802:G8802),"")</f>
        <v>0.38088530400771864</v>
      </c>
      <c r="J8802" s="2">
        <f>IFERROR(MIRR(B8802:G8802,Supuestos!$B$22,Supuestos!$B$22),"")</f>
        <v>0.2625851843365017</v>
      </c>
      <c r="K8802" s="6">
        <v>8438.924467281313</v>
      </c>
      <c r="L8802" s="6">
        <v>41273.201709854184</v>
      </c>
      <c r="M8802" s="6">
        <v>150725820.6639592</v>
      </c>
      <c r="N8802" s="6">
        <v>3357.9791420449815</v>
      </c>
      <c r="O8802" s="6">
        <v>106989203.63958426</v>
      </c>
    </row>
    <row r="8803">
      <c r="A8803">
        <v>8799</v>
      </c>
      <c r="B8803" s="6">
        <v>-165610870.7404746</v>
      </c>
      <c r="C8803" s="6">
        <v>65813164.78502737</v>
      </c>
      <c r="D8803" s="6">
        <v>68772561.23538291</v>
      </c>
      <c r="E8803" s="6">
        <v>59087615.211647876</v>
      </c>
      <c r="F8803" s="6">
        <v>75906862.10152513</v>
      </c>
      <c r="G8803" s="6">
        <v>96548454.9813212</v>
      </c>
      <c r="H8803" s="6">
        <f>NPV(Supuestos!$B$22,C8803:G8803)+B8803</f>
        <v>80007883.58773485</v>
      </c>
      <c r="I8803" s="2">
        <f>IFERROR(IRR(B8803:G8803),"")</f>
        <v>0.3154004547266961</v>
      </c>
      <c r="J8803" s="2">
        <f>IFERROR(MIRR(B8803:G8803,Supuestos!$B$22,Supuestos!$B$22),"")</f>
        <v>0.23350066543882786</v>
      </c>
      <c r="K8803" s="6">
        <v>8763.023418581832</v>
      </c>
      <c r="L8803" s="6">
        <v>36215.87357276228</v>
      </c>
      <c r="M8803" s="6">
        <v>140222026.88107345</v>
      </c>
      <c r="N8803" s="6">
        <v>3226.792045496404</v>
      </c>
      <c r="O8803" s="6">
        <v>115547785.40778579</v>
      </c>
    </row>
    <row r="8804">
      <c r="A8804">
        <v>8800</v>
      </c>
      <c r="B8804" s="6">
        <v>-157383376.05015394</v>
      </c>
      <c r="C8804" s="6">
        <v>39333502.25280019</v>
      </c>
      <c r="D8804" s="6">
        <v>44629091.86392315</v>
      </c>
      <c r="E8804" s="6">
        <v>20420559.730303444</v>
      </c>
      <c r="F8804" s="6">
        <v>50142286.27345362</v>
      </c>
      <c r="G8804" s="6">
        <v>84890691.68620156</v>
      </c>
      <c r="H8804" s="6">
        <f>NPV(Supuestos!$B$22,C8804:G8804)+B8804</f>
        <v>-978546.7989059985</v>
      </c>
      <c r="I8804" s="2">
        <f>IFERROR(IRR(B8804:G8804),"")</f>
        <v>0.13770519694679537</v>
      </c>
      <c r="J8804" s="2">
        <f>IFERROR(MIRR(B8804:G8804,Supuestos!$B$22,Supuestos!$B$22),"")</f>
        <v>0.13857884844656954</v>
      </c>
      <c r="K8804" s="6">
        <v>8500.887113173316</v>
      </c>
      <c r="L8804" s="6">
        <v>32907.26570302701</v>
      </c>
      <c r="M8804" s="6">
        <v>135004099.97458333</v>
      </c>
      <c r="N8804" s="6">
        <v>3523.914316420754</v>
      </c>
      <c r="O8804" s="6">
        <v>114163802.89971578</v>
      </c>
    </row>
    <row r="8805">
      <c r="A8805">
        <v>8801</v>
      </c>
      <c r="B8805" s="6">
        <v>-181222037.82579905</v>
      </c>
      <c r="C8805" s="6">
        <v>71892539.72225061</v>
      </c>
      <c r="D8805" s="6">
        <v>65655482.8984871</v>
      </c>
      <c r="E8805" s="6">
        <v>80252130.59279165</v>
      </c>
      <c r="F8805" s="6">
        <v>56805574.4977627</v>
      </c>
      <c r="G8805" s="6">
        <v>123293539.39342733</v>
      </c>
      <c r="H8805" s="6">
        <f>NPV(Supuestos!$B$22,C8805:G8805)+B8805</f>
        <v>84197519.11435701</v>
      </c>
      <c r="I8805" s="2">
        <f>IFERROR(IRR(B8805:G8805),"")</f>
        <v>0.3068791881374985</v>
      </c>
      <c r="J8805" s="2">
        <f>IFERROR(MIRR(B8805:G8805,Supuestos!$B$22,Supuestos!$B$22),"")</f>
        <v>0.23040824694272088</v>
      </c>
      <c r="K8805" s="6">
        <v>8723.64819992892</v>
      </c>
      <c r="L8805" s="6">
        <v>39557.62735166811</v>
      </c>
      <c r="M8805" s="6">
        <v>153615091.85461196</v>
      </c>
      <c r="N8805" s="6">
        <v>3475.737120397389</v>
      </c>
      <c r="O8805" s="6">
        <v>112927426.3309309</v>
      </c>
    </row>
    <row r="8806">
      <c r="A8806">
        <v>8802</v>
      </c>
      <c r="B8806" s="6">
        <v>-167199220.01238266</v>
      </c>
      <c r="C8806" s="6">
        <v>69344233.49657074</v>
      </c>
      <c r="D8806" s="6">
        <v>83975923.73114648</v>
      </c>
      <c r="E8806" s="6">
        <v>65902735.86077649</v>
      </c>
      <c r="F8806" s="6">
        <v>79035062.846784</v>
      </c>
      <c r="G8806" s="6">
        <v>134698577.36528695</v>
      </c>
      <c r="H8806" s="6">
        <f>NPV(Supuestos!$B$22,C8806:G8806)+B8806</f>
        <v>119481593.16450462</v>
      </c>
      <c r="I8806" s="2">
        <f>IFERROR(IRR(B8806:G8806),"")</f>
        <v>0.38295532003726945</v>
      </c>
      <c r="J8806" s="2">
        <f>IFERROR(MIRR(B8806:G8806,Supuestos!$B$22,Supuestos!$B$22),"")</f>
        <v>0.26980703097121217</v>
      </c>
      <c r="K8806" s="6">
        <v>8127.681704581105</v>
      </c>
      <c r="L8806" s="6">
        <v>46884.08198233879</v>
      </c>
      <c r="M8806" s="6">
        <v>136714508.38326782</v>
      </c>
      <c r="N8806" s="6">
        <v>3474.789927496264</v>
      </c>
      <c r="O8806" s="6">
        <v>114923816.86714156</v>
      </c>
    </row>
    <row r="8807">
      <c r="A8807">
        <v>8803</v>
      </c>
      <c r="B8807" s="6">
        <v>-166521590.17082685</v>
      </c>
      <c r="C8807" s="6">
        <v>40248010.64450689</v>
      </c>
      <c r="D8807" s="6">
        <v>38932319.491535015</v>
      </c>
      <c r="E8807" s="6">
        <v>37414439.33797131</v>
      </c>
      <c r="F8807" s="6">
        <v>59287125.554131895</v>
      </c>
      <c r="G8807" s="6">
        <v>92462871.22423425</v>
      </c>
      <c r="H8807" s="6">
        <f>NPV(Supuestos!$B$22,C8807:G8807)+B8807</f>
        <v>7119574.502096735</v>
      </c>
      <c r="I8807" s="2">
        <f>IFERROR(IRR(B8807:G8807),"")</f>
        <v>0.15519867470462825</v>
      </c>
      <c r="J8807" s="2">
        <f>IFERROR(MIRR(B8807:G8807,Supuestos!$B$22,Supuestos!$B$22),"")</f>
        <v>0.14958550575473417</v>
      </c>
      <c r="K8807" s="6">
        <v>8140.799737911345</v>
      </c>
      <c r="L8807" s="6">
        <v>34971.459907506345</v>
      </c>
      <c r="M8807" s="6">
        <v>143745938.03887448</v>
      </c>
      <c r="N8807" s="6">
        <v>3371.057344072809</v>
      </c>
      <c r="O8807" s="6">
        <v>110617066.65899237</v>
      </c>
    </row>
    <row r="8808">
      <c r="A8808">
        <v>8804</v>
      </c>
      <c r="B8808" s="6">
        <v>-157845166.77249736</v>
      </c>
      <c r="C8808" s="6">
        <v>73244955.34057078</v>
      </c>
      <c r="D8808" s="6">
        <v>67332662.59759097</v>
      </c>
      <c r="E8808" s="6">
        <v>51464537.44419265</v>
      </c>
      <c r="F8808" s="6">
        <v>74007758.59750672</v>
      </c>
      <c r="G8808" s="6">
        <v>109237314.1056346</v>
      </c>
      <c r="H8808" s="6">
        <f>NPV(Supuestos!$B$22,C8808:G8808)+B8808</f>
        <v>93505160.55945455</v>
      </c>
      <c r="I8808" s="2">
        <f>IFERROR(IRR(B8808:G8808),"")</f>
        <v>0.35309186395195374</v>
      </c>
      <c r="J8808" s="2">
        <f>IFERROR(MIRR(B8808:G8808,Supuestos!$B$22,Supuestos!$B$22),"")</f>
        <v>0.2511647053974311</v>
      </c>
      <c r="K8808" s="6">
        <v>7818.366340071837</v>
      </c>
      <c r="L8808" s="6">
        <v>44913.85214256245</v>
      </c>
      <c r="M8808" s="6">
        <v>129752930.78894746</v>
      </c>
      <c r="N8808" s="6">
        <v>3385.64904195567</v>
      </c>
      <c r="O8808" s="6">
        <v>110618112.41798532</v>
      </c>
    </row>
    <row r="8809">
      <c r="A8809">
        <v>8805</v>
      </c>
      <c r="B8809" s="6">
        <v>-156738590.2800244</v>
      </c>
      <c r="C8809" s="6">
        <v>75083438.94258295</v>
      </c>
      <c r="D8809" s="6">
        <v>90507636.43715242</v>
      </c>
      <c r="E8809" s="6">
        <v>85298510.78848685</v>
      </c>
      <c r="F8809" s="6">
        <v>83192299.64570934</v>
      </c>
      <c r="G8809" s="6">
        <v>123314625.7496501</v>
      </c>
      <c r="H8809" s="6">
        <f>NPV(Supuestos!$B$22,C8809:G8809)+B8809</f>
        <v>149643100.2536682</v>
      </c>
      <c r="I8809" s="2">
        <f>IFERROR(IRR(B8809:G8809),"")</f>
        <v>0.4655644333507596</v>
      </c>
      <c r="J8809" s="2">
        <f>IFERROR(MIRR(B8809:G8809,Supuestos!$B$22,Supuestos!$B$22),"")</f>
        <v>0.3035335868908924</v>
      </c>
      <c r="K8809" s="6">
        <v>8762.82078197285</v>
      </c>
      <c r="L8809" s="6">
        <v>38887.34269199028</v>
      </c>
      <c r="M8809" s="6">
        <v>129477565.10425863</v>
      </c>
      <c r="N8809" s="6">
        <v>3225.922025398662</v>
      </c>
      <c r="O8809" s="6">
        <v>105805322.24572074</v>
      </c>
    </row>
    <row r="8810">
      <c r="A8810">
        <v>8806</v>
      </c>
      <c r="B8810" s="6">
        <v>-165927252.0117858</v>
      </c>
      <c r="C8810" s="6">
        <v>98711019.19831221</v>
      </c>
      <c r="D8810" s="6">
        <v>86504753.02802621</v>
      </c>
      <c r="E8810" s="6">
        <v>85557217.50277291</v>
      </c>
      <c r="F8810" s="6">
        <v>86961479.91639523</v>
      </c>
      <c r="G8810" s="6">
        <v>144858663.6699077</v>
      </c>
      <c r="H8810" s="6">
        <f>NPV(Supuestos!$B$22,C8810:G8810)+B8810</f>
        <v>171695872.4739573</v>
      </c>
      <c r="I8810" s="2">
        <f>IFERROR(IRR(B8810:G8810),"")</f>
        <v>0.4997279999585978</v>
      </c>
      <c r="J8810" s="2">
        <f>IFERROR(MIRR(B8810:G8810,Supuestos!$B$22,Supuestos!$B$22),"")</f>
        <v>0.3140374541031743</v>
      </c>
      <c r="K8810" s="6">
        <v>9301.537596333865</v>
      </c>
      <c r="L8810" s="6">
        <v>39902.66059750813</v>
      </c>
      <c r="M8810" s="6">
        <v>136234764.19246805</v>
      </c>
      <c r="N8810" s="6">
        <v>3547.29606838276</v>
      </c>
      <c r="O8810" s="6">
        <v>109914661.12958437</v>
      </c>
    </row>
    <row r="8811">
      <c r="A8811">
        <v>8807</v>
      </c>
      <c r="B8811" s="6">
        <v>-160635785.6873829</v>
      </c>
      <c r="C8811" s="6">
        <v>82531850.09711984</v>
      </c>
      <c r="D8811" s="6">
        <v>69390229.72431517</v>
      </c>
      <c r="E8811" s="6">
        <v>65898048.08348523</v>
      </c>
      <c r="F8811" s="6">
        <v>78179190.83229932</v>
      </c>
      <c r="G8811" s="6">
        <v>106137561.81591061</v>
      </c>
      <c r="H8811" s="6">
        <f>NPV(Supuestos!$B$22,C8811:G8811)+B8811</f>
        <v>111046288.75385273</v>
      </c>
      <c r="I8811" s="2">
        <f>IFERROR(IRR(B8811:G8811),"")</f>
        <v>0.3921009799233713</v>
      </c>
      <c r="J8811" s="2">
        <f>IFERROR(MIRR(B8811:G8811,Supuestos!$B$22,Supuestos!$B$22),"")</f>
        <v>0.2663349343344479</v>
      </c>
      <c r="K8811" s="6">
        <v>8445.602320839474</v>
      </c>
      <c r="L8811" s="6">
        <v>39620.68752959212</v>
      </c>
      <c r="M8811" s="6">
        <v>133866140.04312861</v>
      </c>
      <c r="N8811" s="6">
        <v>3280.237776506692</v>
      </c>
      <c r="O8811" s="6">
        <v>110528894.70315443</v>
      </c>
    </row>
    <row r="8812">
      <c r="A8812">
        <v>8808</v>
      </c>
      <c r="B8812" s="6">
        <v>-174785828.44976032</v>
      </c>
      <c r="C8812" s="6">
        <v>40582518.28564085</v>
      </c>
      <c r="D8812" s="6">
        <v>48681757.15109341</v>
      </c>
      <c r="E8812" s="6">
        <v>37641797.904550105</v>
      </c>
      <c r="F8812" s="6">
        <v>52334682.58423233</v>
      </c>
      <c r="G8812" s="6">
        <v>99165871.73187277</v>
      </c>
      <c r="H8812" s="6">
        <f>NPV(Supuestos!$B$22,C8812:G8812)+B8812</f>
        <v>6169024.293661609</v>
      </c>
      <c r="I8812" s="2">
        <f>IFERROR(IRR(B8812:G8812),"")</f>
        <v>0.15271439980583534</v>
      </c>
      <c r="J8812" s="2">
        <f>IFERROR(MIRR(B8812:G8812,Supuestos!$B$22,Supuestos!$B$22),"")</f>
        <v>0.14793594415580635</v>
      </c>
      <c r="K8812" s="6">
        <v>8137.890413594546</v>
      </c>
      <c r="L8812" s="6">
        <v>36150.419982199426</v>
      </c>
      <c r="M8812" s="6">
        <v>151250775.9521157</v>
      </c>
      <c r="N8812" s="6">
        <v>3482.009957668682</v>
      </c>
      <c r="O8812" s="6">
        <v>112686768.1340015</v>
      </c>
    </row>
    <row r="8813">
      <c r="A8813">
        <v>8809</v>
      </c>
      <c r="B8813" s="6">
        <v>-152284172.90758654</v>
      </c>
      <c r="C8813" s="6">
        <v>44610483.91817576</v>
      </c>
      <c r="D8813" s="6">
        <v>48263012.72212794</v>
      </c>
      <c r="E8813" s="6">
        <v>63462427.859728545</v>
      </c>
      <c r="F8813" s="6">
        <v>73424340.03987148</v>
      </c>
      <c r="G8813" s="6">
        <v>111452848.22930816</v>
      </c>
      <c r="H8813" s="6">
        <f>NPV(Supuestos!$B$22,C8813:G8813)+B8813</f>
        <v>68178203.34006134</v>
      </c>
      <c r="I8813" s="2">
        <f>IFERROR(IRR(B8813:G8813),"")</f>
        <v>0.2858886169515799</v>
      </c>
      <c r="J8813" s="2">
        <f>IFERROR(MIRR(B8813:G8813,Supuestos!$B$22,Supuestos!$B$22),"")</f>
        <v>0.22755453306225326</v>
      </c>
      <c r="K8813" s="6">
        <v>8941.50342176002</v>
      </c>
      <c r="L8813" s="6">
        <v>33698.41366385339</v>
      </c>
      <c r="M8813" s="6">
        <v>128179014.42092817</v>
      </c>
      <c r="N8813" s="6">
        <v>3419.1963441980383</v>
      </c>
      <c r="O8813" s="6">
        <v>110689398.59442587</v>
      </c>
    </row>
    <row r="8814">
      <c r="A8814">
        <v>8810</v>
      </c>
      <c r="B8814" s="6">
        <v>-153737556.73638326</v>
      </c>
      <c r="C8814" s="6">
        <v>87724228.11398874</v>
      </c>
      <c r="D8814" s="6">
        <v>96439625.12502193</v>
      </c>
      <c r="E8814" s="6">
        <v>86646351.41362357</v>
      </c>
      <c r="F8814" s="6">
        <v>104776537.51631522</v>
      </c>
      <c r="G8814" s="6">
        <v>145516172.70152578</v>
      </c>
      <c r="H8814" s="6">
        <f>NPV(Supuestos!$B$22,C8814:G8814)+B8814</f>
        <v>193517161.38845986</v>
      </c>
      <c r="I8814" s="2">
        <f>IFERROR(IRR(B8814:G8814),"")</f>
        <v>0.5529573776221186</v>
      </c>
      <c r="J8814" s="2">
        <f>IFERROR(MIRR(B8814:G8814,Supuestos!$B$22,Supuestos!$B$22),"")</f>
        <v>0.341771266556415</v>
      </c>
      <c r="K8814" s="6">
        <v>9124.074325312922</v>
      </c>
      <c r="L8814" s="6">
        <v>42767.25376534587</v>
      </c>
      <c r="M8814" s="6">
        <v>122520628.57282047</v>
      </c>
      <c r="N8814" s="6">
        <v>3502.090702485293</v>
      </c>
      <c r="O8814" s="6">
        <v>109758146.453741</v>
      </c>
    </row>
    <row r="8815">
      <c r="A8815">
        <v>8811</v>
      </c>
      <c r="B8815" s="6">
        <v>-165045821.96654838</v>
      </c>
      <c r="C8815" s="6">
        <v>42521038.65065388</v>
      </c>
      <c r="D8815" s="6">
        <v>45724445.64351885</v>
      </c>
      <c r="E8815" s="6">
        <v>67897467.6974288</v>
      </c>
      <c r="F8815" s="6">
        <v>66101081.6509766</v>
      </c>
      <c r="G8815" s="6">
        <v>91655503.16914485</v>
      </c>
      <c r="H8815" s="6">
        <f>NPV(Supuestos!$B$22,C8815:G8815)+B8815</f>
        <v>40005810.663120724</v>
      </c>
      <c r="I8815" s="2">
        <f>IFERROR(IRR(B8815:G8815),"")</f>
        <v>0.22412871458831887</v>
      </c>
      <c r="J8815" s="2">
        <f>IFERROR(MIRR(B8815:G8815,Supuestos!$B$22,Supuestos!$B$22),"")</f>
        <v>0.19057453882049624</v>
      </c>
      <c r="K8815" s="6">
        <v>7935.281845319788</v>
      </c>
      <c r="L8815" s="6">
        <v>39926.06122198103</v>
      </c>
      <c r="M8815" s="6">
        <v>139699858.06495538</v>
      </c>
      <c r="N8815" s="6">
        <v>3458.7561016281447</v>
      </c>
      <c r="O8815" s="6">
        <v>110624974.35608782</v>
      </c>
    </row>
    <row r="8816">
      <c r="A8816">
        <v>8812</v>
      </c>
      <c r="B8816" s="6">
        <v>-155404467.16583884</v>
      </c>
      <c r="C8816" s="6">
        <v>53700533.38939151</v>
      </c>
      <c r="D8816" s="6">
        <v>69044482.36139804</v>
      </c>
      <c r="E8816" s="6">
        <v>67778095.50428596</v>
      </c>
      <c r="F8816" s="6">
        <v>59030049.47557829</v>
      </c>
      <c r="G8816" s="6">
        <v>115821840.57820983</v>
      </c>
      <c r="H8816" s="6">
        <f>NPV(Supuestos!$B$22,C8816:G8816)+B8816</f>
        <v>85681797.67391273</v>
      </c>
      <c r="I8816" s="2">
        <f>IFERROR(IRR(B8816:G8816),"")</f>
        <v>0.3284516544948351</v>
      </c>
      <c r="J8816" s="2">
        <f>IFERROR(MIRR(B8816:G8816,Supuestos!$B$22,Supuestos!$B$22),"")</f>
        <v>0.2446482857767147</v>
      </c>
      <c r="K8816" s="6">
        <v>8083.103128944878</v>
      </c>
      <c r="L8816" s="6">
        <v>39907.23775510236</v>
      </c>
      <c r="M8816" s="6">
        <v>129598521.69657364</v>
      </c>
      <c r="N8816" s="6">
        <v>3209.6902889820435</v>
      </c>
      <c r="O8816" s="6">
        <v>108422451.69020504</v>
      </c>
    </row>
    <row r="8817">
      <c r="A8817">
        <v>8813</v>
      </c>
      <c r="B8817" s="6">
        <v>-169700787.87149224</v>
      </c>
      <c r="C8817" s="6">
        <v>72970430.77187859</v>
      </c>
      <c r="D8817" s="6">
        <v>51003462.54756311</v>
      </c>
      <c r="E8817" s="6">
        <v>65468270.409748584</v>
      </c>
      <c r="F8817" s="6">
        <v>61270614.788864315</v>
      </c>
      <c r="G8817" s="6">
        <v>99936256.80879007</v>
      </c>
      <c r="H8817" s="6">
        <f>NPV(Supuestos!$B$22,C8817:G8817)+B8817</f>
        <v>65923970.75862728</v>
      </c>
      <c r="I8817" s="2">
        <f>IFERROR(IRR(B8817:G8817),"")</f>
        <v>0.28449126172710687</v>
      </c>
      <c r="J8817" s="2">
        <f>IFERROR(MIRR(B8817:G8817,Supuestos!$B$22,Supuestos!$B$22),"")</f>
        <v>0.21734104165084167</v>
      </c>
      <c r="K8817" s="6">
        <v>8077.340058850915</v>
      </c>
      <c r="L8817" s="6">
        <v>39678.99205425625</v>
      </c>
      <c r="M8817" s="6">
        <v>144060730.91031855</v>
      </c>
      <c r="N8817" s="6">
        <v>3308.8416621399424</v>
      </c>
      <c r="O8817" s="6">
        <v>109267811.97862852</v>
      </c>
    </row>
    <row r="8818">
      <c r="A8818">
        <v>8814</v>
      </c>
      <c r="B8818" s="6">
        <v>-166708134.75989157</v>
      </c>
      <c r="C8818" s="6">
        <v>53595698.67935506</v>
      </c>
      <c r="D8818" s="6">
        <v>49553692.045167886</v>
      </c>
      <c r="E8818" s="6">
        <v>62767073.4799194</v>
      </c>
      <c r="F8818" s="6">
        <v>68144332.44033246</v>
      </c>
      <c r="G8818" s="6">
        <v>109423433.29953103</v>
      </c>
      <c r="H8818" s="6">
        <f>NPV(Supuestos!$B$22,C8818:G8818)+B8818</f>
        <v>57979597.365271896</v>
      </c>
      <c r="I8818" s="2">
        <f>IFERROR(IRR(B8818:G8818),"")</f>
        <v>0.25976485874898875</v>
      </c>
      <c r="J8818" s="2">
        <f>IFERROR(MIRR(B8818:G8818,Supuestos!$B$22,Supuestos!$B$22),"")</f>
        <v>0.21012258105763504</v>
      </c>
      <c r="K8818" s="6">
        <v>7809.677098107104</v>
      </c>
      <c r="L8818" s="6">
        <v>40724.37880235867</v>
      </c>
      <c r="M8818" s="6">
        <v>141264594.88249806</v>
      </c>
      <c r="N8818" s="6">
        <v>3308.621325312803</v>
      </c>
      <c r="O8818" s="6">
        <v>104900214.73630731</v>
      </c>
    </row>
    <row r="8819">
      <c r="A8819">
        <v>8815</v>
      </c>
      <c r="B8819" s="6">
        <v>-164240922.10271847</v>
      </c>
      <c r="C8819" s="6">
        <v>49714889.41353364</v>
      </c>
      <c r="D8819" s="6">
        <v>57717336.524864405</v>
      </c>
      <c r="E8819" s="6">
        <v>51242444.99303967</v>
      </c>
      <c r="F8819" s="6">
        <v>53104781.0135032</v>
      </c>
      <c r="G8819" s="6">
        <v>102771297.59471126</v>
      </c>
      <c r="H8819" s="6">
        <f>NPV(Supuestos!$B$22,C8819:G8819)+B8819</f>
        <v>43185922.12939102</v>
      </c>
      <c r="I8819" s="2">
        <f>IFERROR(IRR(B8819:G8819),"")</f>
        <v>0.23410123159842947</v>
      </c>
      <c r="J8819" s="2">
        <f>IFERROR(MIRR(B8819:G8819,Supuestos!$B$22,Supuestos!$B$22),"")</f>
        <v>0.1944873874956814</v>
      </c>
      <c r="K8819" s="6">
        <v>8009.075159129052</v>
      </c>
      <c r="L8819" s="6">
        <v>39103.54494631009</v>
      </c>
      <c r="M8819" s="6">
        <v>139186263.6656482</v>
      </c>
      <c r="N8819" s="6">
        <v>3370.5062586503723</v>
      </c>
      <c r="O8819" s="6">
        <v>107704237.850412</v>
      </c>
    </row>
    <row r="8820">
      <c r="A8820">
        <v>8816</v>
      </c>
      <c r="B8820" s="6">
        <v>-153764553.9308263</v>
      </c>
      <c r="C8820" s="6">
        <v>44631880.63161814</v>
      </c>
      <c r="D8820" s="6">
        <v>46058802.40096335</v>
      </c>
      <c r="E8820" s="6">
        <v>33496254.879242152</v>
      </c>
      <c r="F8820" s="6">
        <v>28935141.052049562</v>
      </c>
      <c r="G8820" s="6">
        <v>79834439.33530545</v>
      </c>
      <c r="H8820" s="6">
        <f>NPV(Supuestos!$B$22,C8820:G8820)+B8820</f>
        <v>2031421.8110869825</v>
      </c>
      <c r="I8820" s="2">
        <f>IFERROR(IRR(B8820:G8820),"")</f>
        <v>0.1451590272549507</v>
      </c>
      <c r="J8820" s="2">
        <f>IFERROR(MIRR(B8820:G8820,Supuestos!$B$22,Supuestos!$B$22),"")</f>
        <v>0.1429963720120222</v>
      </c>
      <c r="K8820" s="6">
        <v>7619.392546789817</v>
      </c>
      <c r="L8820" s="6">
        <v>36231.99126315731</v>
      </c>
      <c r="M8820" s="6">
        <v>131679292.79595795</v>
      </c>
      <c r="N8820" s="6">
        <v>3404.6552038130662</v>
      </c>
      <c r="O8820" s="6">
        <v>107729736.73739095</v>
      </c>
    </row>
    <row r="8821">
      <c r="A8821">
        <v>8817</v>
      </c>
      <c r="B8821" s="6">
        <v>-181819026.10802466</v>
      </c>
      <c r="C8821" s="6">
        <v>58496027.644501776</v>
      </c>
      <c r="D8821" s="6">
        <v>52396873.89160608</v>
      </c>
      <c r="E8821" s="6">
        <v>74827456.71341565</v>
      </c>
      <c r="F8821" s="6">
        <v>60877674.44733341</v>
      </c>
      <c r="G8821" s="6">
        <v>102261215.44457409</v>
      </c>
      <c r="H8821" s="6">
        <f>NPV(Supuestos!$B$22,C8821:G8821)+B8821</f>
        <v>49473115.06132063</v>
      </c>
      <c r="I8821" s="2">
        <f>IFERROR(IRR(B8821:G8821),"")</f>
        <v>0.2383291428164166</v>
      </c>
      <c r="J8821" s="2">
        <f>IFERROR(MIRR(B8821:G8821,Supuestos!$B$22,Supuestos!$B$22),"")</f>
        <v>0.19621477206962967</v>
      </c>
      <c r="K8821" s="6">
        <v>8370.235203351474</v>
      </c>
      <c r="L8821" s="6">
        <v>37143.55476147171</v>
      </c>
      <c r="M8821" s="6">
        <v>156947002.93665797</v>
      </c>
      <c r="N8821" s="6">
        <v>3324.204115383327</v>
      </c>
      <c r="O8821" s="6">
        <v>112313870.6405285</v>
      </c>
    </row>
    <row r="8822">
      <c r="A8822">
        <v>8818</v>
      </c>
      <c r="B8822" s="6">
        <v>-180775248.31680125</v>
      </c>
      <c r="C8822" s="6">
        <v>62346668.68238352</v>
      </c>
      <c r="D8822" s="6">
        <v>60676756.207181916</v>
      </c>
      <c r="E8822" s="6">
        <v>70981046.34985292</v>
      </c>
      <c r="F8822" s="6">
        <v>59580993.0986741</v>
      </c>
      <c r="G8822" s="6">
        <v>125630610.04654372</v>
      </c>
      <c r="H8822" s="6">
        <f>NPV(Supuestos!$B$22,C8822:G8822)+B8822</f>
        <v>69039123.10404101</v>
      </c>
      <c r="I8822" s="2">
        <f>IFERROR(IRR(B8822:G8822),"")</f>
        <v>0.273803902754179</v>
      </c>
      <c r="J8822" s="2">
        <f>IFERROR(MIRR(B8822:G8822,Supuestos!$B$22,Supuestos!$B$22),"")</f>
        <v>0.21618751785667722</v>
      </c>
      <c r="K8822" s="6">
        <v>7912.266377320409</v>
      </c>
      <c r="L8822" s="6">
        <v>42895.60001675158</v>
      </c>
      <c r="M8822" s="6">
        <v>153623135.216999</v>
      </c>
      <c r="N8822" s="6">
        <v>3395.2680722499886</v>
      </c>
      <c r="O8822" s="6">
        <v>110216415.69631495</v>
      </c>
    </row>
    <row r="8823">
      <c r="A8823">
        <v>8819</v>
      </c>
      <c r="B8823" s="6">
        <v>-156454463.81856528</v>
      </c>
      <c r="C8823" s="6">
        <v>50042193.17854396</v>
      </c>
      <c r="D8823" s="6">
        <v>56545277.391046844</v>
      </c>
      <c r="E8823" s="6">
        <v>59170675.3538204</v>
      </c>
      <c r="F8823" s="6">
        <v>61775862.01693337</v>
      </c>
      <c r="G8823" s="6">
        <v>115102859.02282539</v>
      </c>
      <c r="H8823" s="6">
        <f>NPV(Supuestos!$B$22,C8823:G8823)+B8823</f>
        <v>67247559.83583911</v>
      </c>
      <c r="I8823" s="2">
        <f>IFERROR(IRR(B8823:G8823),"")</f>
        <v>0.2853744644461893</v>
      </c>
      <c r="J8823" s="2">
        <f>IFERROR(MIRR(B8823:G8823,Supuestos!$B$22,Supuestos!$B$22),"")</f>
        <v>0.22450691552971502</v>
      </c>
      <c r="K8823" s="6">
        <v>8517.696145627067</v>
      </c>
      <c r="L8823" s="6">
        <v>35833.50404459232</v>
      </c>
      <c r="M8823" s="6">
        <v>132036951.87577039</v>
      </c>
      <c r="N8823" s="6">
        <v>3410.447281536957</v>
      </c>
      <c r="O8823" s="6">
        <v>109103976.78342564</v>
      </c>
    </row>
    <row r="8824">
      <c r="A8824">
        <v>8820</v>
      </c>
      <c r="B8824" s="6">
        <v>-156836857.62305328</v>
      </c>
      <c r="C8824" s="6">
        <v>53359712.68741618</v>
      </c>
      <c r="D8824" s="6">
        <v>63840717.8979169</v>
      </c>
      <c r="E8824" s="6">
        <v>58133084.11696494</v>
      </c>
      <c r="F8824" s="6">
        <v>54692216.990915</v>
      </c>
      <c r="G8824" s="6">
        <v>86943706.58746976</v>
      </c>
      <c r="H8824" s="6">
        <f>NPV(Supuestos!$B$22,C8824:G8824)+B8824</f>
        <v>55869463.007628284</v>
      </c>
      <c r="I8824" s="2">
        <f>IFERROR(IRR(B8824:G8824),"")</f>
        <v>0.2714474062979262</v>
      </c>
      <c r="J8824" s="2">
        <f>IFERROR(MIRR(B8824:G8824,Supuestos!$B$22,Supuestos!$B$22),"")</f>
        <v>0.21163358782355202</v>
      </c>
      <c r="K8824" s="6">
        <v>8331.687018779381</v>
      </c>
      <c r="L8824" s="6">
        <v>37106.9040408826</v>
      </c>
      <c r="M8824" s="6">
        <v>132103808.76669219</v>
      </c>
      <c r="N8824" s="6">
        <v>3347.407759912312</v>
      </c>
      <c r="O8824" s="6">
        <v>112171723.24702889</v>
      </c>
    </row>
    <row r="8825">
      <c r="A8825">
        <v>8821</v>
      </c>
      <c r="B8825" s="6">
        <v>-169518289.8172258</v>
      </c>
      <c r="C8825" s="6">
        <v>46182663.25856674</v>
      </c>
      <c r="D8825" s="6">
        <v>61908655.81183796</v>
      </c>
      <c r="E8825" s="6">
        <v>64099237.68537205</v>
      </c>
      <c r="F8825" s="6">
        <v>46994345.75305319</v>
      </c>
      <c r="G8825" s="6">
        <v>117395007.71619904</v>
      </c>
      <c r="H8825" s="6">
        <f>NPV(Supuestos!$B$22,C8825:G8825)+B8825</f>
        <v>50690391.959037066</v>
      </c>
      <c r="I8825" s="2">
        <f>IFERROR(IRR(B8825:G8825),"")</f>
        <v>0.24383408188125902</v>
      </c>
      <c r="J8825" s="2">
        <f>IFERROR(MIRR(B8825:G8825,Supuestos!$B$22,Supuestos!$B$22),"")</f>
        <v>0.20123624102923432</v>
      </c>
      <c r="K8825" s="6">
        <v>7835.7205147960285</v>
      </c>
      <c r="L8825" s="6">
        <v>41908.11409000575</v>
      </c>
      <c r="M8825" s="6">
        <v>143247868.27230817</v>
      </c>
      <c r="N8825" s="6">
        <v>3433.591951119403</v>
      </c>
      <c r="O8825" s="6">
        <v>110583623.23919804</v>
      </c>
    </row>
    <row r="8826">
      <c r="A8826">
        <v>8822</v>
      </c>
      <c r="B8826" s="6">
        <v>-155764385.05886674</v>
      </c>
      <c r="C8826" s="6">
        <v>40094618.42115314</v>
      </c>
      <c r="D8826" s="6">
        <v>25206243.159337908</v>
      </c>
      <c r="E8826" s="6">
        <v>45577750.75898777</v>
      </c>
      <c r="F8826" s="6">
        <v>42693763.85643116</v>
      </c>
      <c r="G8826" s="6">
        <v>65029894.33234432</v>
      </c>
      <c r="H8826" s="6">
        <f>NPV(Supuestos!$B$22,C8826:G8826)+B8826</f>
        <v>-11381973.075923115</v>
      </c>
      <c r="I8826" s="2">
        <f>IFERROR(IRR(B8826:G8826),"")</f>
        <v>0.11197937873178904</v>
      </c>
      <c r="J8826" s="2">
        <f>IFERROR(MIRR(B8826:G8826,Supuestos!$B$22,Supuestos!$B$22),"")</f>
        <v>0.12283017892094095</v>
      </c>
      <c r="K8826" s="6">
        <v>7874.30935833485</v>
      </c>
      <c r="L8826" s="6">
        <v>35049.52241415158</v>
      </c>
      <c r="M8826" s="6">
        <v>133685122.47079307</v>
      </c>
      <c r="N8826" s="6">
        <v>3492.9403996405504</v>
      </c>
      <c r="O8826" s="6">
        <v>112262063.70555507</v>
      </c>
    </row>
    <row r="8827">
      <c r="A8827">
        <v>8823</v>
      </c>
      <c r="B8827" s="6">
        <v>-165046162.784652</v>
      </c>
      <c r="C8827" s="6">
        <v>59540055.31571253</v>
      </c>
      <c r="D8827" s="6">
        <v>40367690.969026715</v>
      </c>
      <c r="E8827" s="6">
        <v>50221193.48221186</v>
      </c>
      <c r="F8827" s="6">
        <v>42342924.183276236</v>
      </c>
      <c r="G8827" s="6">
        <v>103671559.36316486</v>
      </c>
      <c r="H8827" s="6">
        <f>NPV(Supuestos!$B$22,C8827:G8827)+B8827</f>
        <v>31055628.03713988</v>
      </c>
      <c r="I8827" s="2">
        <f>IFERROR(IRR(B8827:G8827),"")</f>
        <v>0.20949372954327222</v>
      </c>
      <c r="J8827" s="2">
        <f>IFERROR(MIRR(B8827:G8827,Supuestos!$B$22,Supuestos!$B$22),"")</f>
        <v>0.17999475509288354</v>
      </c>
      <c r="K8827" s="6">
        <v>7483.548503217924</v>
      </c>
      <c r="L8827" s="6">
        <v>43310.943018109174</v>
      </c>
      <c r="M8827" s="6">
        <v>139116599.36096177</v>
      </c>
      <c r="N8827" s="6">
        <v>3400.456219725311</v>
      </c>
      <c r="O8827" s="6">
        <v>110861996.31631745</v>
      </c>
    </row>
    <row r="8828">
      <c r="A8828">
        <v>8824</v>
      </c>
      <c r="B8828" s="6">
        <v>-153380983.94920617</v>
      </c>
      <c r="C8828" s="6">
        <v>59192195.470045224</v>
      </c>
      <c r="D8828" s="6">
        <v>59335799.87728298</v>
      </c>
      <c r="E8828" s="6">
        <v>62323027.63732451</v>
      </c>
      <c r="F8828" s="6">
        <v>68148788.75072753</v>
      </c>
      <c r="G8828" s="6">
        <v>108706227.86255889</v>
      </c>
      <c r="H8828" s="6">
        <f>NPV(Supuestos!$B$22,C8828:G8828)+B8828</f>
        <v>83073396.39188004</v>
      </c>
      <c r="I8828" s="2">
        <f>IFERROR(IRR(B8828:G8828),"")</f>
        <v>0.3269576805145778</v>
      </c>
      <c r="J8828" s="2">
        <f>IFERROR(MIRR(B8828:G8828,Supuestos!$B$22,Supuestos!$B$22),"")</f>
        <v>0.2430826936554864</v>
      </c>
      <c r="K8828" s="6">
        <v>8781.93264071103</v>
      </c>
      <c r="L8828" s="6">
        <v>35780.45377071968</v>
      </c>
      <c r="M8828" s="6">
        <v>128243261.15972336</v>
      </c>
      <c r="N8828" s="6">
        <v>3477.754085728278</v>
      </c>
      <c r="O8828" s="6">
        <v>107053608.18726225</v>
      </c>
    </row>
    <row r="8829">
      <c r="A8829">
        <v>8825</v>
      </c>
      <c r="B8829" s="6">
        <v>-179869203.55369842</v>
      </c>
      <c r="C8829" s="6">
        <v>37944915.743551925</v>
      </c>
      <c r="D8829" s="6">
        <v>45158703.23878032</v>
      </c>
      <c r="E8829" s="6">
        <v>43702995.62553857</v>
      </c>
      <c r="F8829" s="6">
        <v>49262300.95378405</v>
      </c>
      <c r="G8829" s="6">
        <v>88003404.79970627</v>
      </c>
      <c r="H8829" s="6">
        <f>NPV(Supuestos!$B$22,C8829:G8829)+B8829</f>
        <v>-7464309.13100753</v>
      </c>
      <c r="I8829" s="2">
        <f>IFERROR(IRR(B8829:G8829),"")</f>
        <v>0.124650268136495</v>
      </c>
      <c r="J8829" s="2">
        <f>IFERROR(MIRR(B8829:G8829,Supuestos!$B$22,Supuestos!$B$22),"")</f>
        <v>0.13037724708790321</v>
      </c>
      <c r="K8829" s="6">
        <v>7754.730095774061</v>
      </c>
      <c r="L8829" s="6">
        <v>37896.038481783246</v>
      </c>
      <c r="M8829" s="6">
        <v>156359319.5436747</v>
      </c>
      <c r="N8829" s="6">
        <v>3392.5742091611028</v>
      </c>
      <c r="O8829" s="6">
        <v>112490676.555988</v>
      </c>
    </row>
    <row r="8830">
      <c r="A8830">
        <v>8826</v>
      </c>
      <c r="B8830" s="6">
        <v>-158533263.12060705</v>
      </c>
      <c r="C8830" s="6">
        <v>51989100.98013906</v>
      </c>
      <c r="D8830" s="6">
        <v>63196336.898496225</v>
      </c>
      <c r="E8830" s="6">
        <v>62255883.0682392</v>
      </c>
      <c r="F8830" s="6">
        <v>52059245.90753928</v>
      </c>
      <c r="G8830" s="6">
        <v>101347411.01700652</v>
      </c>
      <c r="H8830" s="6">
        <f>NPV(Supuestos!$B$22,C8830:G8830)+B8830</f>
        <v>61179610.62494829</v>
      </c>
      <c r="I8830" s="2">
        <f>IFERROR(IRR(B8830:G8830),"")</f>
        <v>0.27772895668798425</v>
      </c>
      <c r="J8830" s="2">
        <f>IFERROR(MIRR(B8830:G8830,Supuestos!$B$22,Supuestos!$B$22),"")</f>
        <v>0.21689154174054193</v>
      </c>
      <c r="K8830" s="6">
        <v>7658.79344463552</v>
      </c>
      <c r="L8830" s="6">
        <v>42978.694823358484</v>
      </c>
      <c r="M8830" s="6">
        <v>132200067.42683676</v>
      </c>
      <c r="N8830" s="6">
        <v>3342.3776095733047</v>
      </c>
      <c r="O8830" s="6">
        <v>110507720.6723351</v>
      </c>
    </row>
    <row r="8831">
      <c r="A8831">
        <v>8827</v>
      </c>
      <c r="B8831" s="6">
        <v>-181097716.96122366</v>
      </c>
      <c r="C8831" s="6">
        <v>68369914.7685874</v>
      </c>
      <c r="D8831" s="6">
        <v>53331041.86964725</v>
      </c>
      <c r="E8831" s="6">
        <v>53403109.46239341</v>
      </c>
      <c r="F8831" s="6">
        <v>54061967.52840376</v>
      </c>
      <c r="G8831" s="6">
        <v>115937165.76263481</v>
      </c>
      <c r="H8831" s="6">
        <f>NPV(Supuestos!$B$22,C8831:G8831)+B8831</f>
        <v>48181130.88802065</v>
      </c>
      <c r="I8831" s="2">
        <f>IFERROR(IRR(B8831:G8831),"")</f>
        <v>0.2378833393788707</v>
      </c>
      <c r="J8831" s="2">
        <f>IFERROR(MIRR(B8831:G8831,Supuestos!$B$22,Supuestos!$B$22),"")</f>
        <v>0.19507470556101514</v>
      </c>
      <c r="K8831" s="6">
        <v>7809.147551296017</v>
      </c>
      <c r="L8831" s="6">
        <v>43056.853625481985</v>
      </c>
      <c r="M8831" s="6">
        <v>154198731.11674815</v>
      </c>
      <c r="N8831" s="6">
        <v>3474.0625245807073</v>
      </c>
      <c r="O8831" s="6">
        <v>109507620.1384957</v>
      </c>
    </row>
    <row r="8832">
      <c r="A8832">
        <v>8828</v>
      </c>
      <c r="B8832" s="6">
        <v>-166706575.25563374</v>
      </c>
      <c r="C8832" s="6">
        <v>67671628.3300866</v>
      </c>
      <c r="D8832" s="6">
        <v>56074950.23784224</v>
      </c>
      <c r="E8832" s="6">
        <v>63090423.33268781</v>
      </c>
      <c r="F8832" s="6">
        <v>47324436.96103453</v>
      </c>
      <c r="G8832" s="6">
        <v>106600793.99713136</v>
      </c>
      <c r="H8832" s="6">
        <f>NPV(Supuestos!$B$22,C8832:G8832)+B8832</f>
        <v>61771572.05046045</v>
      </c>
      <c r="I8832" s="2">
        <f>IFERROR(IRR(B8832:G8832),"")</f>
        <v>0.2774521056930307</v>
      </c>
      <c r="J8832" s="2">
        <f>IFERROR(MIRR(B8832:G8832,Supuestos!$B$22,Supuestos!$B$22),"")</f>
        <v>0.2141804591080454</v>
      </c>
      <c r="K8832" s="6">
        <v>8205.64194421074</v>
      </c>
      <c r="L8832" s="6">
        <v>39997.32473773229</v>
      </c>
      <c r="M8832" s="6">
        <v>140450277.21370143</v>
      </c>
      <c r="N8832" s="6">
        <v>3460.42640718321</v>
      </c>
      <c r="O8832" s="6">
        <v>114504259.95699102</v>
      </c>
    </row>
    <row r="8833">
      <c r="A8833">
        <v>8829</v>
      </c>
      <c r="B8833" s="6">
        <v>-162005691.25574332</v>
      </c>
      <c r="C8833" s="6">
        <v>89694252.30149162</v>
      </c>
      <c r="D8833" s="6">
        <v>92924401.43259746</v>
      </c>
      <c r="E8833" s="6">
        <v>90114578.35750344</v>
      </c>
      <c r="F8833" s="6">
        <v>116844621.89946628</v>
      </c>
      <c r="G8833" s="6">
        <v>166129602.5389611</v>
      </c>
      <c r="H8833" s="6">
        <f>NPV(Supuestos!$B$22,C8833:G8833)+B8833</f>
        <v>204464466.44530582</v>
      </c>
      <c r="I8833" s="2">
        <f>IFERROR(IRR(B8833:G8833),"")</f>
        <v>0.540186415645765</v>
      </c>
      <c r="J8833" s="2">
        <f>IFERROR(MIRR(B8833:G8833,Supuestos!$B$22,Supuestos!$B$22),"")</f>
        <v>0.3421668871024506</v>
      </c>
      <c r="K8833" s="6">
        <v>8608.623367759896</v>
      </c>
      <c r="L8833" s="6">
        <v>45084.41860202315</v>
      </c>
      <c r="M8833" s="6">
        <v>130956508.8958037</v>
      </c>
      <c r="N8833" s="6">
        <v>3380.287421029061</v>
      </c>
      <c r="O8833" s="6">
        <v>104669235.30238791</v>
      </c>
    </row>
    <row r="8834">
      <c r="A8834">
        <v>8830</v>
      </c>
      <c r="B8834" s="6">
        <v>-158339398.4974246</v>
      </c>
      <c r="C8834" s="6">
        <v>47839176.5354814</v>
      </c>
      <c r="D8834" s="6">
        <v>55779907.18298119</v>
      </c>
      <c r="E8834" s="6">
        <v>47870067.00981097</v>
      </c>
      <c r="F8834" s="6">
        <v>64995394.087873474</v>
      </c>
      <c r="G8834" s="6">
        <v>76602585.52990511</v>
      </c>
      <c r="H8834" s="6">
        <f>NPV(Supuestos!$B$22,C8834:G8834)+B8834</f>
        <v>37124023.967183754</v>
      </c>
      <c r="I8834" s="2">
        <f>IFERROR(IRR(B8834:G8834),"")</f>
        <v>0.22653474165898727</v>
      </c>
      <c r="J8834" s="2">
        <f>IFERROR(MIRR(B8834:G8834,Supuestos!$B$22,Supuestos!$B$22),"")</f>
        <v>0.18905009769395442</v>
      </c>
      <c r="K8834" s="6">
        <v>7853.270340203813</v>
      </c>
      <c r="L8834" s="6">
        <v>38994.30198718745</v>
      </c>
      <c r="M8834" s="6">
        <v>133840774.8787902</v>
      </c>
      <c r="N8834" s="6">
        <v>3368.360242868463</v>
      </c>
      <c r="O8834" s="6">
        <v>112472681.72601135</v>
      </c>
    </row>
    <row r="8835">
      <c r="A8835">
        <v>8831</v>
      </c>
      <c r="B8835" s="6">
        <v>-171706014.39482203</v>
      </c>
      <c r="C8835" s="6">
        <v>79336741.35894981</v>
      </c>
      <c r="D8835" s="6">
        <v>69061199.84137718</v>
      </c>
      <c r="E8835" s="6">
        <v>76627283.20129484</v>
      </c>
      <c r="F8835" s="6">
        <v>71721876.2325556</v>
      </c>
      <c r="G8835" s="6">
        <v>125111161.13264889</v>
      </c>
      <c r="H8835" s="6">
        <f>NPV(Supuestos!$B$22,C8835:G8835)+B8835</f>
        <v>110193127.68339509</v>
      </c>
      <c r="I8835" s="2">
        <f>IFERROR(IRR(B8835:G8835),"")</f>
        <v>0.3671044498189924</v>
      </c>
      <c r="J8835" s="2">
        <f>IFERROR(MIRR(B8835:G8835,Supuestos!$B$22,Supuestos!$B$22),"")</f>
        <v>0.25882830820109426</v>
      </c>
      <c r="K8835" s="6">
        <v>8388.449930054567</v>
      </c>
      <c r="L8835" s="6">
        <v>41716.00822725768</v>
      </c>
      <c r="M8835" s="6">
        <v>143711402.6911344</v>
      </c>
      <c r="N8835" s="6">
        <v>3437.1940894052386</v>
      </c>
      <c r="O8835" s="6">
        <v>109175499.60219473</v>
      </c>
    </row>
    <row r="8836">
      <c r="A8836">
        <v>8832</v>
      </c>
      <c r="B8836" s="6">
        <v>-181503897.63779008</v>
      </c>
      <c r="C8836" s="6">
        <v>71182538.73322874</v>
      </c>
      <c r="D8836" s="6">
        <v>77036250.06290187</v>
      </c>
      <c r="E8836" s="6">
        <v>84505442.85734634</v>
      </c>
      <c r="F8836" s="6">
        <v>86916988.1825015</v>
      </c>
      <c r="G8836" s="6">
        <v>129528848.74370454</v>
      </c>
      <c r="H8836" s="6">
        <f>NPV(Supuestos!$B$22,C8836:G8836)+B8836</f>
        <v>115987645.28303677</v>
      </c>
      <c r="I8836" s="2">
        <f>IFERROR(IRR(B8836:G8836),"")</f>
        <v>0.3580904674701227</v>
      </c>
      <c r="J8836" s="2">
        <f>IFERROR(MIRR(B8836:G8836,Supuestos!$B$22,Supuestos!$B$22),"")</f>
        <v>0.25841122940374506</v>
      </c>
      <c r="K8836" s="6">
        <v>8395.92784863332</v>
      </c>
      <c r="L8836" s="6">
        <v>42059.9792890037</v>
      </c>
      <c r="M8836" s="6">
        <v>153253293.52375114</v>
      </c>
      <c r="N8836" s="6">
        <v>3330.08784763515</v>
      </c>
      <c r="O8836" s="6">
        <v>109902329.02156605</v>
      </c>
    </row>
    <row r="8837">
      <c r="A8837">
        <v>8833</v>
      </c>
      <c r="B8837" s="6">
        <v>-183140288.19492558</v>
      </c>
      <c r="C8837" s="6">
        <v>71920729.04508999</v>
      </c>
      <c r="D8837" s="6">
        <v>64285520.704143524</v>
      </c>
      <c r="E8837" s="6">
        <v>68685474.26319596</v>
      </c>
      <c r="F8837" s="6">
        <v>82914102.70320642</v>
      </c>
      <c r="G8837" s="6">
        <v>100439786.9758442</v>
      </c>
      <c r="H8837" s="6">
        <f>NPV(Supuestos!$B$22,C8837:G8837)+B8837</f>
        <v>77031512.99032772</v>
      </c>
      <c r="I8837" s="2">
        <f>IFERROR(IRR(B8837:G8837),"")</f>
        <v>0.2934379583865624</v>
      </c>
      <c r="J8837" s="2">
        <f>IFERROR(MIRR(B8837:G8837,Supuestos!$B$22,Supuestos!$B$22),"")</f>
        <v>0.22292582822550355</v>
      </c>
      <c r="K8837" s="6">
        <v>8318.902245867308</v>
      </c>
      <c r="L8837" s="6">
        <v>37197.949339502105</v>
      </c>
      <c r="M8837" s="6">
        <v>158384599.8507622</v>
      </c>
      <c r="N8837" s="6">
        <v>3268.83667036891</v>
      </c>
      <c r="O8837" s="6">
        <v>102093643.93085349</v>
      </c>
    </row>
    <row r="8838">
      <c r="A8838">
        <v>8834</v>
      </c>
      <c r="B8838" s="6">
        <v>-159670218.1831913</v>
      </c>
      <c r="C8838" s="6">
        <v>48377669.86842881</v>
      </c>
      <c r="D8838" s="6">
        <v>42933983.7585686</v>
      </c>
      <c r="E8838" s="6">
        <v>33959759.8307863</v>
      </c>
      <c r="F8838" s="6">
        <v>31073661.702434354</v>
      </c>
      <c r="G8838" s="6">
        <v>77067005.36720392</v>
      </c>
      <c r="H8838" s="6">
        <f>NPV(Supuestos!$B$22,C8838:G8838)+B8838</f>
        <v>-2851198.830633633</v>
      </c>
      <c r="I8838" s="2">
        <f>IFERROR(IRR(B8838:G8838),"")</f>
        <v>0.13289860138210147</v>
      </c>
      <c r="J8838" s="2">
        <f>IFERROR(MIRR(B8838:G8838,Supuestos!$B$22,Supuestos!$B$22),"")</f>
        <v>0.13589925403054748</v>
      </c>
      <c r="K8838" s="6">
        <v>7618.337397742469</v>
      </c>
      <c r="L8838" s="6">
        <v>38801.90333507011</v>
      </c>
      <c r="M8838" s="6">
        <v>136021738.88069907</v>
      </c>
      <c r="N8838" s="6">
        <v>3445.263240238031</v>
      </c>
      <c r="O8838" s="6">
        <v>115528709.28666015</v>
      </c>
    </row>
    <row r="8839">
      <c r="A8839">
        <v>8835</v>
      </c>
      <c r="B8839" s="6">
        <v>-167792937.22996435</v>
      </c>
      <c r="C8839" s="6">
        <v>71572731.12217087</v>
      </c>
      <c r="D8839" s="6">
        <v>69156767.59166121</v>
      </c>
      <c r="E8839" s="6">
        <v>71867510.95540741</v>
      </c>
      <c r="F8839" s="6">
        <v>72711860.40837611</v>
      </c>
      <c r="G8839" s="6">
        <v>108387565.94789745</v>
      </c>
      <c r="H8839" s="6">
        <f>NPV(Supuestos!$B$22,C8839:G8839)+B8839</f>
        <v>96056933.95487557</v>
      </c>
      <c r="I8839" s="2">
        <f>IFERROR(IRR(B8839:G8839),"")</f>
        <v>0.3450931775915365</v>
      </c>
      <c r="J8839" s="2">
        <f>IFERROR(MIRR(B8839:G8839,Supuestos!$B$22,Supuestos!$B$22),"")</f>
        <v>0.24801985114339375</v>
      </c>
      <c r="K8839" s="6">
        <v>8162.09681082407</v>
      </c>
      <c r="L8839" s="6">
        <v>42287.18445213293</v>
      </c>
      <c r="M8839" s="6">
        <v>140180769.76152566</v>
      </c>
      <c r="N8839" s="6">
        <v>3494.536185916513</v>
      </c>
      <c r="O8839" s="6">
        <v>109005729.24236338</v>
      </c>
    </row>
    <row r="8840">
      <c r="A8840">
        <v>8836</v>
      </c>
      <c r="B8840" s="6">
        <v>-192372497.61520267</v>
      </c>
      <c r="C8840" s="6">
        <v>87618895.79849423</v>
      </c>
      <c r="D8840" s="6">
        <v>95409236.7675522</v>
      </c>
      <c r="E8840" s="6">
        <v>110420477.14169878</v>
      </c>
      <c r="F8840" s="6">
        <v>112657676.61267988</v>
      </c>
      <c r="G8840" s="6">
        <v>160139553.1294608</v>
      </c>
      <c r="H8840" s="6">
        <f>NPV(Supuestos!$B$22,C8840:G8840)+B8840</f>
        <v>182305023.63138303</v>
      </c>
      <c r="I8840" s="2">
        <f>IFERROR(IRR(B8840:G8840),"")</f>
        <v>0.4503639213403668</v>
      </c>
      <c r="J8840" s="2">
        <f>IFERROR(MIRR(B8840:G8840,Supuestos!$B$22,Supuestos!$B$22),"")</f>
        <v>0.3025901275849989</v>
      </c>
      <c r="K8840" s="6">
        <v>8857.290085637798</v>
      </c>
      <c r="L8840" s="6">
        <v>45400.456128464226</v>
      </c>
      <c r="M8840" s="6">
        <v>160202496.81919625</v>
      </c>
      <c r="N8840" s="6">
        <v>3280.7128201549253</v>
      </c>
      <c r="O8840" s="6">
        <v>114825793.57644834</v>
      </c>
    </row>
    <row r="8841">
      <c r="A8841">
        <v>8837</v>
      </c>
      <c r="B8841" s="6">
        <v>-162531674.1584444</v>
      </c>
      <c r="C8841" s="6">
        <v>97010145.52837615</v>
      </c>
      <c r="D8841" s="6">
        <v>103916904.34134622</v>
      </c>
      <c r="E8841" s="6">
        <v>112615491.93580385</v>
      </c>
      <c r="F8841" s="6">
        <v>97502077.17314617</v>
      </c>
      <c r="G8841" s="6">
        <v>155345224.8951461</v>
      </c>
      <c r="H8841" s="6">
        <f>NPV(Supuestos!$B$22,C8841:G8841)+B8841</f>
        <v>216948376.4809748</v>
      </c>
      <c r="I8841" s="2">
        <f>IFERROR(IRR(B8841:G8841),"")</f>
        <v>0.5819903892773705</v>
      </c>
      <c r="J8841" s="2">
        <f>IFERROR(MIRR(B8841:G8841,Supuestos!$B$22,Supuestos!$B$22),"")</f>
        <v>0.3506879940603711</v>
      </c>
      <c r="K8841" s="6">
        <v>8689.031091886829</v>
      </c>
      <c r="L8841" s="6">
        <v>45939.375875203295</v>
      </c>
      <c r="M8841" s="6">
        <v>130598180.93272305</v>
      </c>
      <c r="N8841" s="6">
        <v>3319.0768568155668</v>
      </c>
      <c r="O8841" s="6">
        <v>109800668.93987775</v>
      </c>
    </row>
    <row r="8842">
      <c r="A8842">
        <v>8838</v>
      </c>
      <c r="B8842" s="6">
        <v>-162713336.51150292</v>
      </c>
      <c r="C8842" s="6">
        <v>67790312.3266409</v>
      </c>
      <c r="D8842" s="6">
        <v>77524233.95739254</v>
      </c>
      <c r="E8842" s="6">
        <v>92484306.98580772</v>
      </c>
      <c r="F8842" s="6">
        <v>94012883.2536435</v>
      </c>
      <c r="G8842" s="6">
        <v>115215770.77005275</v>
      </c>
      <c r="H8842" s="6">
        <f>NPV(Supuestos!$B$22,C8842:G8842)+B8842</f>
        <v>134331138.32200527</v>
      </c>
      <c r="I8842" s="2">
        <f>IFERROR(IRR(B8842:G8842),"")</f>
        <v>0.4160821797609259</v>
      </c>
      <c r="J8842" s="2">
        <f>IFERROR(MIRR(B8842:G8842,Supuestos!$B$22,Supuestos!$B$22),"")</f>
        <v>0.28583285057579433</v>
      </c>
      <c r="K8842" s="6">
        <v>8366.183641019017</v>
      </c>
      <c r="L8842" s="6">
        <v>43246.475585792694</v>
      </c>
      <c r="M8842" s="6">
        <v>133768699.98529594</v>
      </c>
      <c r="N8842" s="6">
        <v>3397.1655210480094</v>
      </c>
      <c r="O8842" s="6">
        <v>110183450.6172284</v>
      </c>
    </row>
    <row r="8843">
      <c r="A8843">
        <v>8839</v>
      </c>
      <c r="B8843" s="6">
        <v>-159705690.10604456</v>
      </c>
      <c r="C8843" s="6">
        <v>79575687.49161589</v>
      </c>
      <c r="D8843" s="6">
        <v>55949476.37707372</v>
      </c>
      <c r="E8843" s="6">
        <v>61579791.175735824</v>
      </c>
      <c r="F8843" s="6">
        <v>54453638.31042947</v>
      </c>
      <c r="G8843" s="6">
        <v>100987908.1855557</v>
      </c>
      <c r="H8843" s="6">
        <f>NPV(Supuestos!$B$22,C8843:G8843)+B8843</f>
        <v>79404335.12556674</v>
      </c>
      <c r="I8843" s="2">
        <f>IFERROR(IRR(B8843:G8843),"")</f>
        <v>0.3286462665218396</v>
      </c>
      <c r="J8843" s="2">
        <f>IFERROR(MIRR(B8843:G8843,Supuestos!$B$22,Supuestos!$B$22),"")</f>
        <v>0.23583454402673865</v>
      </c>
      <c r="K8843" s="6">
        <v>7878.28597311041</v>
      </c>
      <c r="L8843" s="6">
        <v>43362.255432108985</v>
      </c>
      <c r="M8843" s="6">
        <v>132376070.20738737</v>
      </c>
      <c r="N8843" s="6">
        <v>3441.3768248942993</v>
      </c>
      <c r="O8843" s="6">
        <v>108572644.63561606</v>
      </c>
    </row>
    <row r="8844">
      <c r="A8844">
        <v>8840</v>
      </c>
      <c r="B8844" s="6">
        <v>-172835602.23335075</v>
      </c>
      <c r="C8844" s="6">
        <v>30369797.502783187</v>
      </c>
      <c r="D8844" s="6">
        <v>45735384.17549001</v>
      </c>
      <c r="E8844" s="6">
        <v>39476845.82810934</v>
      </c>
      <c r="F8844" s="6">
        <v>46895071.76701292</v>
      </c>
      <c r="G8844" s="6">
        <v>75686979.3832822</v>
      </c>
      <c r="H8844" s="6">
        <f>NPV(Supuestos!$B$22,C8844:G8844)+B8844</f>
        <v>-17282696.98583713</v>
      </c>
      <c r="I8844" s="2">
        <f>IFERROR(IRR(B8844:G8844),"")</f>
        <v>0.10250243047009204</v>
      </c>
      <c r="J8844" s="2">
        <f>IFERROR(MIRR(B8844:G8844,Supuestos!$B$22,Supuestos!$B$22),"")</f>
        <v>0.11623037199354624</v>
      </c>
      <c r="K8844" s="6">
        <v>7691.985556782077</v>
      </c>
      <c r="L8844" s="6">
        <v>36088.30985214337</v>
      </c>
      <c r="M8844" s="6">
        <v>150628341.5812417</v>
      </c>
      <c r="N8844" s="6">
        <v>3483.6843134835362</v>
      </c>
      <c r="O8844" s="6">
        <v>106287948.47979702</v>
      </c>
    </row>
    <row r="8845">
      <c r="A8845">
        <v>8841</v>
      </c>
      <c r="B8845" s="6">
        <v>-155779125.01548475</v>
      </c>
      <c r="C8845" s="6">
        <v>43403496.41442372</v>
      </c>
      <c r="D8845" s="6">
        <v>48342323.41369669</v>
      </c>
      <c r="E8845" s="6">
        <v>33987050.48885356</v>
      </c>
      <c r="F8845" s="6">
        <v>21142503.620114982</v>
      </c>
      <c r="G8845" s="6">
        <v>78909895.02945167</v>
      </c>
      <c r="H8845" s="6">
        <f>NPV(Supuestos!$B$22,C8845:G8845)+B8845</f>
        <v>-4066357.2354295626</v>
      </c>
      <c r="I8845" s="2">
        <f>IFERROR(IRR(B8845:G8845),"")</f>
        <v>0.12960211224805893</v>
      </c>
      <c r="J8845" s="2">
        <f>IFERROR(MIRR(B8845:G8845,Supuestos!$B$22,Supuestos!$B$22),"")</f>
        <v>0.1339853021635613</v>
      </c>
      <c r="K8845" s="6">
        <v>7766.410446755497</v>
      </c>
      <c r="L8845" s="6">
        <v>33903.694671536956</v>
      </c>
      <c r="M8845" s="6">
        <v>134714324.33703408</v>
      </c>
      <c r="N8845" s="6">
        <v>3249.688993021846</v>
      </c>
      <c r="O8845" s="6">
        <v>109814548.14780913</v>
      </c>
    </row>
    <row r="8846">
      <c r="A8846">
        <v>8842</v>
      </c>
      <c r="B8846" s="6">
        <v>-150426260.90229413</v>
      </c>
      <c r="C8846" s="6">
        <v>60381625.50898801</v>
      </c>
      <c r="D8846" s="6">
        <v>43917127.849546686</v>
      </c>
      <c r="E8846" s="6">
        <v>57293684.585331455</v>
      </c>
      <c r="F8846" s="6">
        <v>49658572.83836202</v>
      </c>
      <c r="G8846" s="6">
        <v>91026991.38569088</v>
      </c>
      <c r="H8846" s="6">
        <f>NPV(Supuestos!$B$22,C8846:G8846)+B8846</f>
        <v>51682914.7573747</v>
      </c>
      <c r="I8846" s="2">
        <f>IFERROR(IRR(B8846:G8846),"")</f>
        <v>0.2667109578323714</v>
      </c>
      <c r="J8846" s="2">
        <f>IFERROR(MIRR(B8846:G8846,Supuestos!$B$22,Supuestos!$B$22),"")</f>
        <v>0.20936480440119531</v>
      </c>
      <c r="K8846" s="6">
        <v>8265.3098024407</v>
      </c>
      <c r="L8846" s="6">
        <v>36981.19355411167</v>
      </c>
      <c r="M8846" s="6">
        <v>125973379.17519365</v>
      </c>
      <c r="N8846" s="6">
        <v>3481.112972460687</v>
      </c>
      <c r="O8846" s="6">
        <v>109031806.84778388</v>
      </c>
    </row>
    <row r="8847">
      <c r="A8847">
        <v>8843</v>
      </c>
      <c r="B8847" s="6">
        <v>-179576890.7469303</v>
      </c>
      <c r="C8847" s="6">
        <v>47415631.08401506</v>
      </c>
      <c r="D8847" s="6">
        <v>48139922.0686893</v>
      </c>
      <c r="E8847" s="6">
        <v>47431798.18248201</v>
      </c>
      <c r="F8847" s="6">
        <v>47481796.92154766</v>
      </c>
      <c r="G8847" s="6">
        <v>96285188.47183785</v>
      </c>
      <c r="H8847" s="6">
        <f>NPV(Supuestos!$B$22,C8847:G8847)+B8847</f>
        <v>9193532.914658435</v>
      </c>
      <c r="I8847" s="2">
        <f>IFERROR(IRR(B8847:G8847),"")</f>
        <v>0.15898473348665082</v>
      </c>
      <c r="J8847" s="2">
        <f>IFERROR(MIRR(B8847:G8847,Supuestos!$B$22,Supuestos!$B$22),"")</f>
        <v>0.15144063498719662</v>
      </c>
      <c r="K8847" s="6">
        <v>8289.589041316362</v>
      </c>
      <c r="L8847" s="6">
        <v>36579.33038175837</v>
      </c>
      <c r="M8847" s="6">
        <v>155318681.44522512</v>
      </c>
      <c r="N8847" s="6">
        <v>3497.5909835658967</v>
      </c>
      <c r="O8847" s="6">
        <v>113419214.2411324</v>
      </c>
    </row>
    <row r="8848">
      <c r="A8848">
        <v>8844</v>
      </c>
      <c r="B8848" s="6">
        <v>-168489840.44012442</v>
      </c>
      <c r="C8848" s="6">
        <v>52677680.774529845</v>
      </c>
      <c r="D8848" s="6">
        <v>49657491.71048805</v>
      </c>
      <c r="E8848" s="6">
        <v>69763274.52660252</v>
      </c>
      <c r="F8848" s="6">
        <v>54744575.93019575</v>
      </c>
      <c r="G8848" s="6">
        <v>101079298.34277326</v>
      </c>
      <c r="H8848" s="6">
        <f>NPV(Supuestos!$B$22,C8848:G8848)+B8848</f>
        <v>47927305.942276984</v>
      </c>
      <c r="I8848" s="2">
        <f>IFERROR(IRR(B8848:G8848),"")</f>
        <v>0.24132080341275444</v>
      </c>
      <c r="J8848" s="2">
        <f>IFERROR(MIRR(B8848:G8848,Supuestos!$B$22,Supuestos!$B$22),"")</f>
        <v>0.19852870734849248</v>
      </c>
      <c r="K8848" s="6">
        <v>8055.324199775361</v>
      </c>
      <c r="L8848" s="6">
        <v>39466.08827798603</v>
      </c>
      <c r="M8848" s="6">
        <v>143056869.5620339</v>
      </c>
      <c r="N8848" s="6">
        <v>3372.5015866570175</v>
      </c>
      <c r="O8848" s="6">
        <v>112590226.98628157</v>
      </c>
    </row>
    <row r="8849">
      <c r="A8849">
        <v>8845</v>
      </c>
      <c r="B8849" s="6">
        <v>-160897145.9348339</v>
      </c>
      <c r="C8849" s="6">
        <v>78792679.0546464</v>
      </c>
      <c r="D8849" s="6">
        <v>62354629.34388767</v>
      </c>
      <c r="E8849" s="6">
        <v>66600158.06764485</v>
      </c>
      <c r="F8849" s="6">
        <v>63239042.07806729</v>
      </c>
      <c r="G8849" s="6">
        <v>114176584.17066528</v>
      </c>
      <c r="H8849" s="6">
        <f>NPV(Supuestos!$B$22,C8849:G8849)+B8849</f>
        <v>97894640.99704741</v>
      </c>
      <c r="I8849" s="2">
        <f>IFERROR(IRR(B8849:G8849),"")</f>
        <v>0.36085966104070843</v>
      </c>
      <c r="J8849" s="2">
        <f>IFERROR(MIRR(B8849:G8849,Supuestos!$B$22,Supuestos!$B$22),"")</f>
        <v>0.2536759110257214</v>
      </c>
      <c r="K8849" s="6">
        <v>8432.126129650132</v>
      </c>
      <c r="L8849" s="6">
        <v>40057.58822148367</v>
      </c>
      <c r="M8849" s="6">
        <v>133875495.02818288</v>
      </c>
      <c r="N8849" s="6">
        <v>3534.7997616666057</v>
      </c>
      <c r="O8849" s="6">
        <v>106095679.81817023</v>
      </c>
    </row>
    <row r="8850">
      <c r="A8850">
        <v>8846</v>
      </c>
      <c r="B8850" s="6">
        <v>-165044513.99737248</v>
      </c>
      <c r="C8850" s="6">
        <v>32524149.44228786</v>
      </c>
      <c r="D8850" s="6">
        <v>7903934.959291305</v>
      </c>
      <c r="E8850" s="6">
        <v>18970260.856699575</v>
      </c>
      <c r="F8850" s="6">
        <v>23907633.197352447</v>
      </c>
      <c r="G8850" s="6">
        <v>67736759.80479692</v>
      </c>
      <c r="H8850" s="6">
        <f>NPV(Supuestos!$B$22,C8850:G8850)+B8850</f>
        <v>-68292762.75210045</v>
      </c>
      <c r="I8850" s="2">
        <f>IFERROR(IRR(B8850:G8850),"")</f>
        <v>-0.024303737731932732</v>
      </c>
      <c r="J8850" s="2">
        <f>IFERROR(MIRR(B8850:G8850,Supuestos!$B$22,Supuestos!$B$22),"")</f>
        <v>0.024510466694218414</v>
      </c>
      <c r="K8850" s="6">
        <v>7307.356369525852</v>
      </c>
      <c r="L8850" s="6">
        <v>32598.1713146107</v>
      </c>
      <c r="M8850" s="6">
        <v>145987997.61411524</v>
      </c>
      <c r="N8850" s="6">
        <v>3349.866884108633</v>
      </c>
      <c r="O8850" s="6">
        <v>110001156.47621667</v>
      </c>
    </row>
    <row r="8851">
      <c r="A8851">
        <v>8847</v>
      </c>
      <c r="B8851" s="6">
        <v>-173873978.18534982</v>
      </c>
      <c r="C8851" s="6">
        <v>38707202.12306872</v>
      </c>
      <c r="D8851" s="6">
        <v>49185524.096233144</v>
      </c>
      <c r="E8851" s="6">
        <v>39513397.55270596</v>
      </c>
      <c r="F8851" s="6">
        <v>39197006.39654225</v>
      </c>
      <c r="G8851" s="6">
        <v>78601638.07155704</v>
      </c>
      <c r="H8851" s="6">
        <f>NPV(Supuestos!$B$22,C8851:G8851)+B8851</f>
        <v>-11372208.392130703</v>
      </c>
      <c r="I8851" s="2">
        <f>IFERROR(IRR(B8851:G8851),"")</f>
        <v>0.11474442943476004</v>
      </c>
      <c r="J8851" s="2">
        <f>IFERROR(MIRR(B8851:G8851,Supuestos!$B$22,Supuestos!$B$22),"")</f>
        <v>0.1246815020159584</v>
      </c>
      <c r="K8851" s="6">
        <v>7568.512764521179</v>
      </c>
      <c r="L8851" s="6">
        <v>39365.97177952102</v>
      </c>
      <c r="M8851" s="6">
        <v>150038629.39326298</v>
      </c>
      <c r="N8851" s="6">
        <v>3549.6332492368915</v>
      </c>
      <c r="O8851" s="6">
        <v>111610465.40818578</v>
      </c>
    </row>
    <row r="8852">
      <c r="A8852">
        <v>8848</v>
      </c>
      <c r="B8852" s="6">
        <v>-182478037.10728103</v>
      </c>
      <c r="C8852" s="6">
        <v>113878223.1592855</v>
      </c>
      <c r="D8852" s="6">
        <v>97004706.98947722</v>
      </c>
      <c r="E8852" s="6">
        <v>109970986.47190475</v>
      </c>
      <c r="F8852" s="6">
        <v>123020965.97105938</v>
      </c>
      <c r="G8852" s="6">
        <v>163318914.8700407</v>
      </c>
      <c r="H8852" s="6">
        <f>NPV(Supuestos!$B$22,C8852:G8852)+B8852</f>
        <v>223945411.0522109</v>
      </c>
      <c r="I8852" s="2">
        <f>IFERROR(IRR(B8852:G8852),"")</f>
        <v>0.5517334476409217</v>
      </c>
      <c r="J8852" s="2">
        <f>IFERROR(MIRR(B8852:G8852,Supuestos!$B$22,Supuestos!$B$22),"")</f>
        <v>0.3380072985909075</v>
      </c>
      <c r="K8852" s="6">
        <v>9253.005369131426</v>
      </c>
      <c r="L8852" s="6">
        <v>43140.22875568644</v>
      </c>
      <c r="M8852" s="6">
        <v>150543895.64312705</v>
      </c>
      <c r="N8852" s="6">
        <v>3237.065412569791</v>
      </c>
      <c r="O8852" s="6">
        <v>109920353.4115424</v>
      </c>
    </row>
    <row r="8853">
      <c r="A8853">
        <v>8849</v>
      </c>
      <c r="B8853" s="6">
        <v>-160057723.1130558</v>
      </c>
      <c r="C8853" s="6">
        <v>54804462.79870072</v>
      </c>
      <c r="D8853" s="6">
        <v>42423078.84763249</v>
      </c>
      <c r="E8853" s="6">
        <v>48947946.4499654</v>
      </c>
      <c r="F8853" s="6">
        <v>56991676.47750073</v>
      </c>
      <c r="G8853" s="6">
        <v>105314430.57167545</v>
      </c>
      <c r="H8853" s="6">
        <f>NPV(Supuestos!$B$22,C8853:G8853)+B8853</f>
        <v>42138681.082956</v>
      </c>
      <c r="I8853" s="2">
        <f>IFERROR(IRR(B8853:G8853),"")</f>
        <v>0.2330541166498707</v>
      </c>
      <c r="J8853" s="2">
        <f>IFERROR(MIRR(B8853:G8853,Supuestos!$B$22,Supuestos!$B$22),"")</f>
        <v>0.1945496627306853</v>
      </c>
      <c r="K8853" s="6">
        <v>8041.122747665339</v>
      </c>
      <c r="L8853" s="6">
        <v>37877.054892955435</v>
      </c>
      <c r="M8853" s="6">
        <v>135691799.29591078</v>
      </c>
      <c r="N8853" s="6">
        <v>3419.68712285161</v>
      </c>
      <c r="O8853" s="6">
        <v>110099542.69532742</v>
      </c>
    </row>
    <row r="8854">
      <c r="A8854">
        <v>8850</v>
      </c>
      <c r="B8854" s="6">
        <v>-180580709.84779543</v>
      </c>
      <c r="C8854" s="6">
        <v>99874888.77692959</v>
      </c>
      <c r="D8854" s="6">
        <v>106962946.92764631</v>
      </c>
      <c r="E8854" s="6">
        <v>111937472.39435865</v>
      </c>
      <c r="F8854" s="6">
        <v>113072874.00974242</v>
      </c>
      <c r="G8854" s="6">
        <v>146923322.00891793</v>
      </c>
      <c r="H8854" s="6">
        <f>NPV(Supuestos!$B$22,C8854:G8854)+B8854</f>
        <v>208143549.70488358</v>
      </c>
      <c r="I8854" s="2">
        <f>IFERROR(IRR(B8854:G8854),"")</f>
        <v>0.5292812037971982</v>
      </c>
      <c r="J8854" s="2">
        <f>IFERROR(MIRR(B8854:G8854,Supuestos!$B$22,Supuestos!$B$22),"")</f>
        <v>0.32892021920338044</v>
      </c>
      <c r="K8854" s="6">
        <v>9002.672031025144</v>
      </c>
      <c r="L8854" s="6">
        <v>43667.57814706397</v>
      </c>
      <c r="M8854" s="6">
        <v>149130719.09202123</v>
      </c>
      <c r="N8854" s="6">
        <v>3315.1179083933434</v>
      </c>
      <c r="O8854" s="6">
        <v>106512628.88485408</v>
      </c>
    </row>
    <row r="8855">
      <c r="A8855">
        <v>8851</v>
      </c>
      <c r="B8855" s="6">
        <v>-171688273.3735857</v>
      </c>
      <c r="C8855" s="6">
        <v>55608103.24257088</v>
      </c>
      <c r="D8855" s="6">
        <v>78401053.4982897</v>
      </c>
      <c r="E8855" s="6">
        <v>64030058.75737582</v>
      </c>
      <c r="F8855" s="6">
        <v>60505040.70250557</v>
      </c>
      <c r="G8855" s="6">
        <v>129978922.26250538</v>
      </c>
      <c r="H8855" s="6">
        <f>NPV(Supuestos!$B$22,C8855:G8855)+B8855</f>
        <v>83967115.79710054</v>
      </c>
      <c r="I8855" s="2">
        <f>IFERROR(IRR(B8855:G8855),"")</f>
        <v>0.3076799137910985</v>
      </c>
      <c r="J8855" s="2">
        <f>IFERROR(MIRR(B8855:G8855,Supuestos!$B$22,Supuestos!$B$22),"")</f>
        <v>0.23449039468951938</v>
      </c>
      <c r="K8855" s="6">
        <v>8262.473840696764</v>
      </c>
      <c r="L8855" s="6">
        <v>39815.38073483608</v>
      </c>
      <c r="M8855" s="6">
        <v>145370390.0312685</v>
      </c>
      <c r="N8855" s="6">
        <v>3431.100075288365</v>
      </c>
      <c r="O8855" s="6">
        <v>102691580.568801</v>
      </c>
    </row>
    <row r="8856">
      <c r="A8856">
        <v>8852</v>
      </c>
      <c r="B8856" s="6">
        <v>-178897805.4741173</v>
      </c>
      <c r="C8856" s="6">
        <v>63263845.569611415</v>
      </c>
      <c r="D8856" s="6">
        <v>69336709.01924856</v>
      </c>
      <c r="E8856" s="6">
        <v>68174214.41035394</v>
      </c>
      <c r="F8856" s="6">
        <v>65348403.488234006</v>
      </c>
      <c r="G8856" s="6">
        <v>113409340.43465245</v>
      </c>
      <c r="H8856" s="6">
        <f>NPV(Supuestos!$B$22,C8856:G8856)+B8856</f>
        <v>73557553.42096385</v>
      </c>
      <c r="I8856" s="2">
        <f>IFERROR(IRR(B8856:G8856),"")</f>
        <v>0.28709766445620016</v>
      </c>
      <c r="J8856" s="2">
        <f>IFERROR(MIRR(B8856:G8856,Supuestos!$B$22,Supuestos!$B$22),"")</f>
        <v>0.22129552981131662</v>
      </c>
      <c r="K8856" s="6">
        <v>8500.324833068882</v>
      </c>
      <c r="L8856" s="6">
        <v>38100.08657865066</v>
      </c>
      <c r="M8856" s="6">
        <v>152988756.507191</v>
      </c>
      <c r="N8856" s="6">
        <v>3393.974077515304</v>
      </c>
      <c r="O8856" s="6">
        <v>109596846.97720577</v>
      </c>
    </row>
    <row r="8857">
      <c r="A8857">
        <v>8853</v>
      </c>
      <c r="B8857" s="6">
        <v>-149973282.9762947</v>
      </c>
      <c r="C8857" s="6">
        <v>38596064.43702284</v>
      </c>
      <c r="D8857" s="6">
        <v>30059113.20465642</v>
      </c>
      <c r="E8857" s="6">
        <v>26179200.92113286</v>
      </c>
      <c r="F8857" s="6">
        <v>41573690.8090214</v>
      </c>
      <c r="G8857" s="6">
        <v>60041994.45705537</v>
      </c>
      <c r="H8857" s="6">
        <f>NPV(Supuestos!$B$22,C8857:G8857)+B8857</f>
        <v>-19518466.76525495</v>
      </c>
      <c r="I8857" s="2">
        <f>IFERROR(IRR(B8857:G8857),"")</f>
        <v>0.0886433796141556</v>
      </c>
      <c r="J8857" s="2">
        <f>IFERROR(MIRR(B8857:G8857,Supuestos!$B$22,Supuestos!$B$22),"")</f>
        <v>0.10864906509478556</v>
      </c>
      <c r="K8857" s="6">
        <v>7172.633623841675</v>
      </c>
      <c r="L8857" s="6">
        <v>36962.38463139974</v>
      </c>
      <c r="M8857" s="6">
        <v>128763871.55033097</v>
      </c>
      <c r="N8857" s="6">
        <v>3306.1682815042636</v>
      </c>
      <c r="O8857" s="6">
        <v>106639686.20983386</v>
      </c>
    </row>
    <row r="8858">
      <c r="A8858">
        <v>8854</v>
      </c>
      <c r="B8858" s="6">
        <v>-174418529.26435477</v>
      </c>
      <c r="C8858" s="6">
        <v>48294256.64495523</v>
      </c>
      <c r="D8858" s="6">
        <v>58545250.29296778</v>
      </c>
      <c r="E8858" s="6">
        <v>50642524.256381094</v>
      </c>
      <c r="F8858" s="6">
        <v>65515512.16035292</v>
      </c>
      <c r="G8858" s="6">
        <v>90319809.80783276</v>
      </c>
      <c r="H8858" s="6">
        <f>NPV(Supuestos!$B$22,C8858:G8858)+B8858</f>
        <v>32875505.78284608</v>
      </c>
      <c r="I8858" s="2">
        <f>IFERROR(IRR(B8858:G8858),"")</f>
        <v>0.20868564913584714</v>
      </c>
      <c r="J8858" s="2">
        <f>IFERROR(MIRR(B8858:G8858,Supuestos!$B$22,Supuestos!$B$22),"")</f>
        <v>0.18005891003554053</v>
      </c>
      <c r="K8858" s="6">
        <v>7711.598959365297</v>
      </c>
      <c r="L8858" s="6">
        <v>41885.21245775901</v>
      </c>
      <c r="M8858" s="6">
        <v>148578372.40019086</v>
      </c>
      <c r="N8858" s="6">
        <v>3513.279325918605</v>
      </c>
      <c r="O8858" s="6">
        <v>108174985.22374016</v>
      </c>
    </row>
    <row r="8859">
      <c r="A8859">
        <v>8855</v>
      </c>
      <c r="B8859" s="6">
        <v>-171317492.88403282</v>
      </c>
      <c r="C8859" s="6">
        <v>56317135.85144587</v>
      </c>
      <c r="D8859" s="6">
        <v>54790696.157008216</v>
      </c>
      <c r="E8859" s="6">
        <v>56570011.83371301</v>
      </c>
      <c r="F8859" s="6">
        <v>60993867.744233936</v>
      </c>
      <c r="G8859" s="6">
        <v>103385133.3099449</v>
      </c>
      <c r="H8859" s="6">
        <f>NPV(Supuestos!$B$22,C8859:G8859)+B8859</f>
        <v>48234576.424686275</v>
      </c>
      <c r="I8859" s="2">
        <f>IFERROR(IRR(B8859:G8859),"")</f>
        <v>0.24119859720795697</v>
      </c>
      <c r="J8859" s="2">
        <f>IFERROR(MIRR(B8859:G8859,Supuestos!$B$22,Supuestos!$B$22),"")</f>
        <v>0.19798675432104562</v>
      </c>
      <c r="K8859" s="6">
        <v>8552.161132334677</v>
      </c>
      <c r="L8859" s="6">
        <v>33708.14518619995</v>
      </c>
      <c r="M8859" s="6">
        <v>148255293.75567174</v>
      </c>
      <c r="N8859" s="6">
        <v>3320.368172476689</v>
      </c>
      <c r="O8859" s="6">
        <v>103232007.50258905</v>
      </c>
    </row>
    <row r="8860">
      <c r="A8860">
        <v>8856</v>
      </c>
      <c r="B8860" s="6">
        <v>-181938882.80071604</v>
      </c>
      <c r="C8860" s="6">
        <v>59777467.945658855</v>
      </c>
      <c r="D8860" s="6">
        <v>50926208.054196</v>
      </c>
      <c r="E8860" s="6">
        <v>69852255.70910497</v>
      </c>
      <c r="F8860" s="6">
        <v>47322499.50616847</v>
      </c>
      <c r="G8860" s="6">
        <v>93677443.17058901</v>
      </c>
      <c r="H8860" s="6">
        <f>NPV(Supuestos!$B$22,C8860:G8860)+B8860</f>
        <v>33503686.15575888</v>
      </c>
      <c r="I8860" s="2">
        <f>IFERROR(IRR(B8860:G8860),"")</f>
        <v>0.2096895239189466</v>
      </c>
      <c r="J8860" s="2">
        <f>IFERROR(MIRR(B8860:G8860,Supuestos!$B$22,Supuestos!$B$22),"")</f>
        <v>0.1791961441492238</v>
      </c>
      <c r="K8860" s="6">
        <v>8015.862445123576</v>
      </c>
      <c r="L8860" s="6">
        <v>38310.83098581111</v>
      </c>
      <c r="M8860" s="6">
        <v>157371334.69346485</v>
      </c>
      <c r="N8860" s="6">
        <v>3312.971866969019</v>
      </c>
      <c r="O8860" s="6">
        <v>109754544.43874943</v>
      </c>
    </row>
    <row r="8861">
      <c r="A8861">
        <v>8857</v>
      </c>
      <c r="B8861" s="6">
        <v>-156882426.9805696</v>
      </c>
      <c r="C8861" s="6">
        <v>77600360.66743973</v>
      </c>
      <c r="D8861" s="6">
        <v>74693429.7409553</v>
      </c>
      <c r="E8861" s="6">
        <v>93588134.5069005</v>
      </c>
      <c r="F8861" s="6">
        <v>91694822.69613954</v>
      </c>
      <c r="G8861" s="6">
        <v>119246341.14708284</v>
      </c>
      <c r="H8861" s="6">
        <f>NPV(Supuestos!$B$22,C8861:G8861)+B8861</f>
        <v>148055067.64205357</v>
      </c>
      <c r="I8861" s="2">
        <f>IFERROR(IRR(B8861:G8861),"")</f>
        <v>0.458246497071056</v>
      </c>
      <c r="J8861" s="2">
        <f>IFERROR(MIRR(B8861:G8861,Supuestos!$B$22,Supuestos!$B$22),"")</f>
        <v>0.30206347690493796</v>
      </c>
      <c r="K8861" s="6">
        <v>9128.638176706429</v>
      </c>
      <c r="L8861" s="6">
        <v>37302.01797144216</v>
      </c>
      <c r="M8861" s="6">
        <v>129641096.9547859</v>
      </c>
      <c r="N8861" s="6">
        <v>3324.738308414817</v>
      </c>
      <c r="O8861" s="6">
        <v>107962058.94096057</v>
      </c>
    </row>
    <row r="8862">
      <c r="A8862">
        <v>8858</v>
      </c>
      <c r="B8862" s="6">
        <v>-180095484.5159025</v>
      </c>
      <c r="C8862" s="6">
        <v>64573567.691199124</v>
      </c>
      <c r="D8862" s="6">
        <v>55795979.80737805</v>
      </c>
      <c r="E8862" s="6">
        <v>58554386.09924491</v>
      </c>
      <c r="F8862" s="6">
        <v>50128272.165747166</v>
      </c>
      <c r="G8862" s="6">
        <v>111460804.46572259</v>
      </c>
      <c r="H8862" s="6">
        <f>NPV(Supuestos!$B$22,C8862:G8862)+B8862</f>
        <v>46572943.79343819</v>
      </c>
      <c r="I8862" s="2">
        <f>IFERROR(IRR(B8862:G8862),"")</f>
        <v>0.23550280262076134</v>
      </c>
      <c r="J8862" s="2">
        <f>IFERROR(MIRR(B8862:G8862,Supuestos!$B$22,Supuestos!$B$22),"")</f>
        <v>0.1936650914913569</v>
      </c>
      <c r="K8862" s="6">
        <v>7941.2555652818455</v>
      </c>
      <c r="L8862" s="6">
        <v>38134.00652950372</v>
      </c>
      <c r="M8862" s="6">
        <v>155868933.18958923</v>
      </c>
      <c r="N8862" s="6">
        <v>3325.3155542227128</v>
      </c>
      <c r="O8862" s="6">
        <v>104344190.40970665</v>
      </c>
    </row>
    <row r="8863">
      <c r="A8863">
        <v>8859</v>
      </c>
      <c r="B8863" s="6">
        <v>-183764616.41035804</v>
      </c>
      <c r="C8863" s="6">
        <v>37373341.80526012</v>
      </c>
      <c r="D8863" s="6">
        <v>46905888.652588755</v>
      </c>
      <c r="E8863" s="6">
        <v>54816029.47910699</v>
      </c>
      <c r="F8863" s="6">
        <v>48539341.263778105</v>
      </c>
      <c r="G8863" s="6">
        <v>88084693.01176704</v>
      </c>
      <c r="H8863" s="6">
        <f>NPV(Supuestos!$B$22,C8863:G8863)+B8863</f>
        <v>-3401550.5070615932</v>
      </c>
      <c r="I8863" s="2">
        <f>IFERROR(IRR(B8863:G8863),"")</f>
        <v>0.13317020675294175</v>
      </c>
      <c r="J8863" s="2">
        <f>IFERROR(MIRR(B8863:G8863,Supuestos!$B$22,Supuestos!$B$22),"")</f>
        <v>0.1357480365017092</v>
      </c>
      <c r="K8863" s="6">
        <v>7698.812241412734</v>
      </c>
      <c r="L8863" s="6">
        <v>38823.6479859126</v>
      </c>
      <c r="M8863" s="6">
        <v>159852938.30073863</v>
      </c>
      <c r="N8863" s="6">
        <v>3494.7845248505473</v>
      </c>
      <c r="O8863" s="6">
        <v>110714421.47660778</v>
      </c>
    </row>
    <row r="8864">
      <c r="A8864">
        <v>8860</v>
      </c>
      <c r="B8864" s="6">
        <v>-163416106.81659895</v>
      </c>
      <c r="C8864" s="6">
        <v>80559914.85703747</v>
      </c>
      <c r="D8864" s="6">
        <v>87826686.34172197</v>
      </c>
      <c r="E8864" s="6">
        <v>75758224.23433048</v>
      </c>
      <c r="F8864" s="6">
        <v>83354124.7324081</v>
      </c>
      <c r="G8864" s="6">
        <v>121754923.88515814</v>
      </c>
      <c r="H8864" s="6">
        <f>NPV(Supuestos!$B$22,C8864:G8864)+B8864</f>
        <v>138552937.40155685</v>
      </c>
      <c r="I8864" s="2">
        <f>IFERROR(IRR(B8864:G8864),"")</f>
        <v>0.4374562820760189</v>
      </c>
      <c r="J8864" s="2">
        <f>IFERROR(MIRR(B8864:G8864,Supuestos!$B$22,Supuestos!$B$22),"")</f>
        <v>0.2889568066642254</v>
      </c>
      <c r="K8864" s="6">
        <v>8751.325709637562</v>
      </c>
      <c r="L8864" s="6">
        <v>40212.11941561484</v>
      </c>
      <c r="M8864" s="6">
        <v>135263358.45812806</v>
      </c>
      <c r="N8864" s="6">
        <v>3571.347775993248</v>
      </c>
      <c r="O8864" s="6">
        <v>102935741.76036067</v>
      </c>
    </row>
    <row r="8865">
      <c r="A8865">
        <v>8861</v>
      </c>
      <c r="B8865" s="6">
        <v>-171735780.73032668</v>
      </c>
      <c r="C8865" s="6">
        <v>58260580.49076671</v>
      </c>
      <c r="D8865" s="6">
        <v>28763447.493731156</v>
      </c>
      <c r="E8865" s="6">
        <v>44108319.66826457</v>
      </c>
      <c r="F8865" s="6">
        <v>54462374.93953961</v>
      </c>
      <c r="G8865" s="6">
        <v>82812021.53651133</v>
      </c>
      <c r="H8865" s="6">
        <f>NPV(Supuestos!$B$22,C8865:G8865)+B8865</f>
        <v>6530456.965689257</v>
      </c>
      <c r="I8865" s="2">
        <f>IFERROR(IRR(B8865:G8865),"")</f>
        <v>0.154510872565259</v>
      </c>
      <c r="J8865" s="2">
        <f>IFERROR(MIRR(B8865:G8865,Supuestos!$B$22,Supuestos!$B$22),"")</f>
        <v>0.14854102729902485</v>
      </c>
      <c r="K8865" s="6">
        <v>8172.452235963759</v>
      </c>
      <c r="L8865" s="6">
        <v>35510.98550696114</v>
      </c>
      <c r="M8865" s="6">
        <v>148518834.09771538</v>
      </c>
      <c r="N8865" s="6">
        <v>3462.612280373772</v>
      </c>
      <c r="O8865" s="6">
        <v>111393676.12986876</v>
      </c>
    </row>
    <row r="8866">
      <c r="A8866">
        <v>8862</v>
      </c>
      <c r="B8866" s="6">
        <v>-152764360.15226018</v>
      </c>
      <c r="C8866" s="6">
        <v>35015249.95553382</v>
      </c>
      <c r="D8866" s="6">
        <v>59874308.63492539</v>
      </c>
      <c r="E8866" s="6">
        <v>27683335.066778317</v>
      </c>
      <c r="F8866" s="6">
        <v>44391350.90279546</v>
      </c>
      <c r="G8866" s="6">
        <v>77957583.15031895</v>
      </c>
      <c r="H8866" s="6">
        <f>NPV(Supuestos!$B$22,C8866:G8866)+B8866</f>
        <v>9479539.508282378</v>
      </c>
      <c r="I8866" s="2">
        <f>IFERROR(IRR(B8866:G8866),"")</f>
        <v>0.16329473293641403</v>
      </c>
      <c r="J8866" s="2">
        <f>IFERROR(MIRR(B8866:G8866,Supuestos!$B$22,Supuestos!$B$22),"")</f>
        <v>0.15380951885746796</v>
      </c>
      <c r="K8866" s="6">
        <v>8180.160931143913</v>
      </c>
      <c r="L8866" s="6">
        <v>34400.234165069305</v>
      </c>
      <c r="M8866" s="6">
        <v>130252404.02911602</v>
      </c>
      <c r="N8866" s="6">
        <v>3400.0281165353954</v>
      </c>
      <c r="O8866" s="6">
        <v>111385869.8474809</v>
      </c>
    </row>
    <row r="8867">
      <c r="A8867">
        <v>8863</v>
      </c>
      <c r="B8867" s="6">
        <v>-158811157.33338583</v>
      </c>
      <c r="C8867" s="6">
        <v>66890806.55539073</v>
      </c>
      <c r="D8867" s="6">
        <v>74922988.54856616</v>
      </c>
      <c r="E8867" s="6">
        <v>68071123.39605443</v>
      </c>
      <c r="F8867" s="6">
        <v>77104231.04662797</v>
      </c>
      <c r="G8867" s="6">
        <v>113667683.07216121</v>
      </c>
      <c r="H8867" s="6">
        <f>NPV(Supuestos!$B$22,C8867:G8867)+B8867</f>
        <v>108149192.20268297</v>
      </c>
      <c r="I8867" s="2">
        <f>IFERROR(IRR(B8867:G8867),"")</f>
        <v>0.37617593054373205</v>
      </c>
      <c r="J8867" s="2">
        <f>IFERROR(MIRR(B8867:G8867,Supuestos!$B$22,Supuestos!$B$22),"")</f>
        <v>0.2647887723185347</v>
      </c>
      <c r="K8867" s="6">
        <v>8479.974314524794</v>
      </c>
      <c r="L8867" s="6">
        <v>39479.12225566663</v>
      </c>
      <c r="M8867" s="6">
        <v>132028601.91834286</v>
      </c>
      <c r="N8867" s="6">
        <v>3313.987378745029</v>
      </c>
      <c r="O8867" s="6">
        <v>109640705.17137825</v>
      </c>
    </row>
    <row r="8868">
      <c r="A8868">
        <v>8864</v>
      </c>
      <c r="B8868" s="6">
        <v>-165870069.57713255</v>
      </c>
      <c r="C8868" s="6">
        <v>66746452.86866228</v>
      </c>
      <c r="D8868" s="6">
        <v>66443430.67935041</v>
      </c>
      <c r="E8868" s="6">
        <v>56452446.84129246</v>
      </c>
      <c r="F8868" s="6">
        <v>54028129.64587535</v>
      </c>
      <c r="G8868" s="6">
        <v>87441824.32648484</v>
      </c>
      <c r="H8868" s="6">
        <f>NPV(Supuestos!$B$22,C8868:G8868)+B8868</f>
        <v>59312840.004960254</v>
      </c>
      <c r="I8868" s="2">
        <f>IFERROR(IRR(B8868:G8868),"")</f>
        <v>0.2779556685961986</v>
      </c>
      <c r="J8868" s="2">
        <f>IFERROR(MIRR(B8868:G8868,Supuestos!$B$22,Supuestos!$B$22),"")</f>
        <v>0.21187640866080204</v>
      </c>
      <c r="K8868" s="6">
        <v>8155.636694706675</v>
      </c>
      <c r="L8868" s="6">
        <v>38302.89911918486</v>
      </c>
      <c r="M8868" s="6">
        <v>140879307.21152678</v>
      </c>
      <c r="N8868" s="6">
        <v>3263.0055563524365</v>
      </c>
      <c r="O8868" s="6">
        <v>113061498.71463694</v>
      </c>
    </row>
    <row r="8869">
      <c r="A8869">
        <v>8865</v>
      </c>
      <c r="B8869" s="6">
        <v>-164807275.77963495</v>
      </c>
      <c r="C8869" s="6">
        <v>67420561.52093269</v>
      </c>
      <c r="D8869" s="6">
        <v>62844232.42385803</v>
      </c>
      <c r="E8869" s="6">
        <v>84512038.46554169</v>
      </c>
      <c r="F8869" s="6">
        <v>82266134.2745218</v>
      </c>
      <c r="G8869" s="6">
        <v>138324745.35768333</v>
      </c>
      <c r="H8869" s="6">
        <f>NPV(Supuestos!$B$22,C8869:G8869)+B8869</f>
        <v>120283076.44575216</v>
      </c>
      <c r="I8869" s="2">
        <f>IFERROR(IRR(B8869:G8869),"")</f>
        <v>0.3785184146491246</v>
      </c>
      <c r="J8869" s="2">
        <f>IFERROR(MIRR(B8869:G8869,Supuestos!$B$22,Supuestos!$B$22),"")</f>
        <v>0.2720555563658331</v>
      </c>
      <c r="K8869" s="6">
        <v>8256.614310699948</v>
      </c>
      <c r="L8869" s="6">
        <v>43299.070291153155</v>
      </c>
      <c r="M8869" s="6">
        <v>136206977.9071599</v>
      </c>
      <c r="N8869" s="6">
        <v>3282.122005087634</v>
      </c>
      <c r="O8869" s="6">
        <v>110296424.61129917</v>
      </c>
    </row>
    <row r="8870">
      <c r="A8870">
        <v>8866</v>
      </c>
      <c r="B8870" s="6">
        <v>-158648086.1530439</v>
      </c>
      <c r="C8870" s="6">
        <v>81190468.94506675</v>
      </c>
      <c r="D8870" s="6">
        <v>92110287.23893736</v>
      </c>
      <c r="E8870" s="6">
        <v>86576697.69003052</v>
      </c>
      <c r="F8870" s="6">
        <v>89371293.61773977</v>
      </c>
      <c r="G8870" s="6">
        <v>127635310.36607349</v>
      </c>
      <c r="H8870" s="6">
        <f>NPV(Supuestos!$B$22,C8870:G8870)+B8870</f>
        <v>161089064.40803182</v>
      </c>
      <c r="I8870" s="2">
        <f>IFERROR(IRR(B8870:G8870),"")</f>
        <v>0.4861141531746808</v>
      </c>
      <c r="J8870" s="2">
        <f>IFERROR(MIRR(B8870:G8870,Supuestos!$B$22,Supuestos!$B$22),"")</f>
        <v>0.3115247900863787</v>
      </c>
      <c r="K8870" s="6">
        <v>8745.166314680058</v>
      </c>
      <c r="L8870" s="6">
        <v>42063.11333490182</v>
      </c>
      <c r="M8870" s="6">
        <v>129220172.40688767</v>
      </c>
      <c r="N8870" s="6">
        <v>3519.193778000772</v>
      </c>
      <c r="O8870" s="6">
        <v>106107248.7168469</v>
      </c>
    </row>
    <row r="8871">
      <c r="A8871">
        <v>8867</v>
      </c>
      <c r="B8871" s="6">
        <v>-174018681.24136734</v>
      </c>
      <c r="C8871" s="6">
        <v>47437871.54251794</v>
      </c>
      <c r="D8871" s="6">
        <v>57127904.35417702</v>
      </c>
      <c r="E8871" s="6">
        <v>66552345.59928799</v>
      </c>
      <c r="F8871" s="6">
        <v>58389360.36481039</v>
      </c>
      <c r="G8871" s="6">
        <v>94783260.72176503</v>
      </c>
      <c r="H8871" s="6">
        <f>NPV(Supuestos!$B$22,C8871:G8871)+B8871</f>
        <v>40271135.96942954</v>
      </c>
      <c r="I8871" s="2">
        <f>IFERROR(IRR(B8871:G8871),"")</f>
        <v>0.22321011661357706</v>
      </c>
      <c r="J8871" s="2">
        <f>IFERROR(MIRR(B8871:G8871,Supuestos!$B$22,Supuestos!$B$22),"")</f>
        <v>0.18846387035579082</v>
      </c>
      <c r="K8871" s="6">
        <v>7508.065433795016</v>
      </c>
      <c r="L8871" s="6">
        <v>44820.05362577391</v>
      </c>
      <c r="M8871" s="6">
        <v>147097729.61188638</v>
      </c>
      <c r="N8871" s="6">
        <v>3517.014389267812</v>
      </c>
      <c r="O8871" s="6">
        <v>109266359.87199716</v>
      </c>
    </row>
    <row r="8872">
      <c r="A8872">
        <v>8868</v>
      </c>
      <c r="B8872" s="6">
        <v>-168528390.59557557</v>
      </c>
      <c r="C8872" s="6">
        <v>71395822.01176625</v>
      </c>
      <c r="D8872" s="6">
        <v>56538569.488842845</v>
      </c>
      <c r="E8872" s="6">
        <v>54566964.982680276</v>
      </c>
      <c r="F8872" s="6">
        <v>62467957.92730622</v>
      </c>
      <c r="G8872" s="6">
        <v>85873094.76100346</v>
      </c>
      <c r="H8872" s="6">
        <f>NPV(Supuestos!$B$22,C8872:G8872)+B8872</f>
        <v>56021104.253376596</v>
      </c>
      <c r="I8872" s="2">
        <f>IFERROR(IRR(B8872:G8872),"")</f>
        <v>0.2682031694570655</v>
      </c>
      <c r="J8872" s="2">
        <f>IFERROR(MIRR(B8872:G8872,Supuestos!$B$22,Supuestos!$B$22),"")</f>
        <v>0.2073485173844467</v>
      </c>
      <c r="K8872" s="6">
        <v>8036.058073632812</v>
      </c>
      <c r="L8872" s="6">
        <v>39919.5577004685</v>
      </c>
      <c r="M8872" s="6">
        <v>142864719.8791995</v>
      </c>
      <c r="N8872" s="6">
        <v>3253.365594614297</v>
      </c>
      <c r="O8872" s="6">
        <v>115198409.1516149</v>
      </c>
    </row>
    <row r="8873">
      <c r="A8873">
        <v>8869</v>
      </c>
      <c r="B8873" s="6">
        <v>-180573743.71700934</v>
      </c>
      <c r="C8873" s="6">
        <v>46879231.561928466</v>
      </c>
      <c r="D8873" s="6">
        <v>49698437.54387341</v>
      </c>
      <c r="E8873" s="6">
        <v>43740148.443176866</v>
      </c>
      <c r="F8873" s="6">
        <v>37446096.24606241</v>
      </c>
      <c r="G8873" s="6">
        <v>98993617.66839312</v>
      </c>
      <c r="H8873" s="6">
        <f>NPV(Supuestos!$B$22,C8873:G8873)+B8873</f>
        <v>1898355.4917418137</v>
      </c>
      <c r="I8873" s="2">
        <f>IFERROR(IRR(B8873:G8873),"")</f>
        <v>0.14395371996522402</v>
      </c>
      <c r="J8873" s="2">
        <f>IFERROR(MIRR(B8873:G8873,Supuestos!$B$22,Supuestos!$B$22),"")</f>
        <v>0.14238692702412514</v>
      </c>
      <c r="K8873" s="6">
        <v>7937.743407274986</v>
      </c>
      <c r="L8873" s="6">
        <v>35923.86921673518</v>
      </c>
      <c r="M8873" s="6">
        <v>157761387.23389345</v>
      </c>
      <c r="N8873" s="6">
        <v>3435.5651836531856</v>
      </c>
      <c r="O8873" s="6">
        <v>106382177.95753045</v>
      </c>
    </row>
    <row r="8874">
      <c r="A8874">
        <v>8870</v>
      </c>
      <c r="B8874" s="6">
        <v>-190901669.9405472</v>
      </c>
      <c r="C8874" s="6">
        <v>91583813.69355756</v>
      </c>
      <c r="D8874" s="6">
        <v>89904049.30210726</v>
      </c>
      <c r="E8874" s="6">
        <v>95259374.38304767</v>
      </c>
      <c r="F8874" s="6">
        <v>87962642.77007475</v>
      </c>
      <c r="G8874" s="6">
        <v>123201313.37456778</v>
      </c>
      <c r="H8874" s="6">
        <f>NPV(Supuestos!$B$22,C8874:G8874)+B8874</f>
        <v>138978467.21800262</v>
      </c>
      <c r="I8874" s="2">
        <f>IFERROR(IRR(B8874:G8874),"")</f>
        <v>0.40272176665373904</v>
      </c>
      <c r="J8874" s="2">
        <f>IFERROR(MIRR(B8874:G8874,Supuestos!$B$22,Supuestos!$B$22),"")</f>
        <v>0.27178629060576975</v>
      </c>
      <c r="K8874" s="6">
        <v>8347.522179613323</v>
      </c>
      <c r="L8874" s="6">
        <v>45244.07773799432</v>
      </c>
      <c r="M8874" s="6">
        <v>160687594.54742265</v>
      </c>
      <c r="N8874" s="6">
        <v>3316.9124617241323</v>
      </c>
      <c r="O8874" s="6">
        <v>109972238.19588876</v>
      </c>
    </row>
    <row r="8875">
      <c r="A8875">
        <v>8871</v>
      </c>
      <c r="B8875" s="6">
        <v>-158108811.31598324</v>
      </c>
      <c r="C8875" s="6">
        <v>25412665.098916598</v>
      </c>
      <c r="D8875" s="6">
        <v>37599028.97949839</v>
      </c>
      <c r="E8875" s="6">
        <v>26745847.399673972</v>
      </c>
      <c r="F8875" s="6">
        <v>35857038.03075856</v>
      </c>
      <c r="G8875" s="6">
        <v>63367164.10804175</v>
      </c>
      <c r="H8875" s="6">
        <f>NPV(Supuestos!$B$22,C8875:G8875)+B8875</f>
        <v>-34691918.342514254</v>
      </c>
      <c r="I8875" s="2">
        <f>IFERROR(IRR(B8875:G8875),"")</f>
        <v>0.05493055632390798</v>
      </c>
      <c r="J8875" s="2">
        <f>IFERROR(MIRR(B8875:G8875,Supuestos!$B$22,Supuestos!$B$22),"")</f>
        <v>0.08489712518121939</v>
      </c>
      <c r="K8875" s="6">
        <v>7556.917702214279</v>
      </c>
      <c r="L8875" s="6">
        <v>34645.20442117957</v>
      </c>
      <c r="M8875" s="6">
        <v>137163934.6290037</v>
      </c>
      <c r="N8875" s="6">
        <v>3429.448804166168</v>
      </c>
      <c r="O8875" s="6">
        <v>111645736.1078202</v>
      </c>
    </row>
    <row r="8876">
      <c r="A8876">
        <v>8872</v>
      </c>
      <c r="B8876" s="6">
        <v>-157524582.36340684</v>
      </c>
      <c r="C8876" s="6">
        <v>51827110.61192882</v>
      </c>
      <c r="D8876" s="6">
        <v>52262383.180322036</v>
      </c>
      <c r="E8876" s="6">
        <v>54557812.812786266</v>
      </c>
      <c r="F8876" s="6">
        <v>63832949.549456894</v>
      </c>
      <c r="G8876" s="6">
        <v>101151846.48699859</v>
      </c>
      <c r="H8876" s="6">
        <f>NPV(Supuestos!$B$22,C8876:G8876)+B8876</f>
        <v>55306301.70107878</v>
      </c>
      <c r="I8876" s="2">
        <f>IFERROR(IRR(B8876:G8876),"")</f>
        <v>0.26275495368982066</v>
      </c>
      <c r="J8876" s="2">
        <f>IFERROR(MIRR(B8876:G8876,Supuestos!$B$22,Supuestos!$B$22),"")</f>
        <v>0.2107155315908611</v>
      </c>
      <c r="K8876" s="6">
        <v>8895.346458623557</v>
      </c>
      <c r="L8876" s="6">
        <v>32678.561216944752</v>
      </c>
      <c r="M8876" s="6">
        <v>134269612.45988184</v>
      </c>
      <c r="N8876" s="6">
        <v>3317.2609901366136</v>
      </c>
      <c r="O8876" s="6">
        <v>109257331.31868286</v>
      </c>
    </row>
    <row r="8877">
      <c r="A8877">
        <v>8873</v>
      </c>
      <c r="B8877" s="6">
        <v>-167789096.22705346</v>
      </c>
      <c r="C8877" s="6">
        <v>62573364.0890948</v>
      </c>
      <c r="D8877" s="6">
        <v>72374595.54466033</v>
      </c>
      <c r="E8877" s="6">
        <v>66829768.402966216</v>
      </c>
      <c r="F8877" s="6">
        <v>63979296.50746494</v>
      </c>
      <c r="G8877" s="6">
        <v>122190318.4640775</v>
      </c>
      <c r="H8877" s="6">
        <f>NPV(Supuestos!$B$22,C8877:G8877)+B8877</f>
        <v>89240613.02521835</v>
      </c>
      <c r="I8877" s="2">
        <f>IFERROR(IRR(B8877:G8877),"")</f>
        <v>0.32519760469550485</v>
      </c>
      <c r="J8877" s="2">
        <f>IFERROR(MIRR(B8877:G8877,Supuestos!$B$22,Supuestos!$B$22),"")</f>
        <v>0.2415058473461067</v>
      </c>
      <c r="K8877" s="6">
        <v>8236.248623276553</v>
      </c>
      <c r="L8877" s="6">
        <v>41219.42441654565</v>
      </c>
      <c r="M8877" s="6">
        <v>140629622.01881137</v>
      </c>
      <c r="N8877" s="6">
        <v>3397.6817667484283</v>
      </c>
      <c r="O8877" s="6">
        <v>110990089.4856258</v>
      </c>
    </row>
    <row r="8878">
      <c r="A8878">
        <v>8874</v>
      </c>
      <c r="B8878" s="6">
        <v>-170797252.16362312</v>
      </c>
      <c r="C8878" s="6">
        <v>75472094.88231377</v>
      </c>
      <c r="D8878" s="6">
        <v>69938481.12401077</v>
      </c>
      <c r="E8878" s="6">
        <v>88933231.98435433</v>
      </c>
      <c r="F8878" s="6">
        <v>80386596.29733536</v>
      </c>
      <c r="G8878" s="6">
        <v>112300711.69703057</v>
      </c>
      <c r="H8878" s="6">
        <f>NPV(Supuestos!$B$22,C8878:G8878)+B8878</f>
        <v>115169917.36040619</v>
      </c>
      <c r="I8878" s="2">
        <f>IFERROR(IRR(B8878:G8878),"")</f>
        <v>0.37700155511597583</v>
      </c>
      <c r="J8878" s="2">
        <f>IFERROR(MIRR(B8878:G8878,Supuestos!$B$22,Supuestos!$B$22),"")</f>
        <v>0.2637812591002864</v>
      </c>
      <c r="K8878" s="6">
        <v>8832.57159715303</v>
      </c>
      <c r="L8878" s="6">
        <v>39490.34998722786</v>
      </c>
      <c r="M8878" s="6">
        <v>142893144.67091742</v>
      </c>
      <c r="N8878" s="6">
        <v>3578.409806949397</v>
      </c>
      <c r="O8878" s="6">
        <v>112099666.8911318</v>
      </c>
    </row>
    <row r="8879">
      <c r="A8879">
        <v>8875</v>
      </c>
      <c r="B8879" s="6">
        <v>-159806797.1913578</v>
      </c>
      <c r="C8879" s="6">
        <v>46903502.11235285</v>
      </c>
      <c r="D8879" s="6">
        <v>44759342.53873225</v>
      </c>
      <c r="E8879" s="6">
        <v>38724701.24123143</v>
      </c>
      <c r="F8879" s="6">
        <v>62388005.096811116</v>
      </c>
      <c r="G8879" s="6">
        <v>96048956.94829226</v>
      </c>
      <c r="H8879" s="6">
        <f>NPV(Supuestos!$B$22,C8879:G8879)+B8879</f>
        <v>28739082.550393425</v>
      </c>
      <c r="I8879" s="2">
        <f>IFERROR(IRR(B8879:G8879),"")</f>
        <v>0.2036605322562995</v>
      </c>
      <c r="J8879" s="2">
        <f>IFERROR(MIRR(B8879:G8879,Supuestos!$B$22,Supuestos!$B$22),"")</f>
        <v>0.17833617588089568</v>
      </c>
      <c r="K8879" s="6">
        <v>7449.319440438747</v>
      </c>
      <c r="L8879" s="6">
        <v>42429.3217198145</v>
      </c>
      <c r="M8879" s="6">
        <v>134521231.50079426</v>
      </c>
      <c r="N8879" s="6">
        <v>3457.822451709459</v>
      </c>
      <c r="O8879" s="6">
        <v>109976598.67054696</v>
      </c>
    </row>
    <row r="8880">
      <c r="A8880">
        <v>8876</v>
      </c>
      <c r="B8880" s="6">
        <v>-173874625.45831397</v>
      </c>
      <c r="C8880" s="6">
        <v>69006675.16556416</v>
      </c>
      <c r="D8880" s="6">
        <v>77322667.10910322</v>
      </c>
      <c r="E8880" s="6">
        <v>60028815.776578955</v>
      </c>
      <c r="F8880" s="6">
        <v>65400224.48698476</v>
      </c>
      <c r="G8880" s="6">
        <v>107460786.32342428</v>
      </c>
      <c r="H8880" s="6">
        <f>NPV(Supuestos!$B$22,C8880:G8880)+B8880</f>
        <v>81206516.21343058</v>
      </c>
      <c r="I8880" s="2">
        <f>IFERROR(IRR(B8880:G8880),"")</f>
        <v>0.31181555124819277</v>
      </c>
      <c r="J8880" s="2">
        <f>IFERROR(MIRR(B8880:G8880,Supuestos!$B$22,Supuestos!$B$22),"")</f>
        <v>0.23081641669832131</v>
      </c>
      <c r="K8880" s="6">
        <v>8009.188083761643</v>
      </c>
      <c r="L8880" s="6">
        <v>44734.09778635875</v>
      </c>
      <c r="M8880" s="6">
        <v>145211921.22404736</v>
      </c>
      <c r="N8880" s="6">
        <v>3511.5084878479443</v>
      </c>
      <c r="O8880" s="6">
        <v>110250668.085443</v>
      </c>
    </row>
    <row r="8881">
      <c r="A8881">
        <v>8877</v>
      </c>
      <c r="B8881" s="6">
        <v>-162243326.48596105</v>
      </c>
      <c r="C8881" s="6">
        <v>62475453.776772335</v>
      </c>
      <c r="D8881" s="6">
        <v>69205566.24755538</v>
      </c>
      <c r="E8881" s="6">
        <v>63430880.11412856</v>
      </c>
      <c r="F8881" s="6">
        <v>71399015.56050205</v>
      </c>
      <c r="G8881" s="6">
        <v>105014039.51731059</v>
      </c>
      <c r="H8881" s="6">
        <f>NPV(Supuestos!$B$22,C8881:G8881)+B8881</f>
        <v>85440126.86449721</v>
      </c>
      <c r="I8881" s="2">
        <f>IFERROR(IRR(B8881:G8881),"")</f>
        <v>0.32646745643838293</v>
      </c>
      <c r="J8881" s="2">
        <f>IFERROR(MIRR(B8881:G8881,Supuestos!$B$22,Supuestos!$B$22),"")</f>
        <v>0.24065457610294683</v>
      </c>
      <c r="K8881" s="6">
        <v>8976.915326701444</v>
      </c>
      <c r="L8881" s="6">
        <v>34724.96026098899</v>
      </c>
      <c r="M8881" s="6">
        <v>137305484.2470834</v>
      </c>
      <c r="N8881" s="6">
        <v>3336.819342430681</v>
      </c>
      <c r="O8881" s="6">
        <v>110654174.0951557</v>
      </c>
    </row>
    <row r="8882">
      <c r="A8882">
        <v>8878</v>
      </c>
      <c r="B8882" s="6">
        <v>-180283767.05077136</v>
      </c>
      <c r="C8882" s="6">
        <v>62726939.74462816</v>
      </c>
      <c r="D8882" s="6">
        <v>45885421.208794564</v>
      </c>
      <c r="E8882" s="6">
        <v>43068445.11105127</v>
      </c>
      <c r="F8882" s="6">
        <v>65486578.769272</v>
      </c>
      <c r="G8882" s="6">
        <v>90496882.744902</v>
      </c>
      <c r="H8882" s="6">
        <f>NPV(Supuestos!$B$22,C8882:G8882)+B8882</f>
        <v>24891736.49326688</v>
      </c>
      <c r="I8882" s="2">
        <f>IFERROR(IRR(B8882:G8882),"")</f>
        <v>0.19224649502920899</v>
      </c>
      <c r="J8882" s="2">
        <f>IFERROR(MIRR(B8882:G8882,Supuestos!$B$22,Supuestos!$B$22),"")</f>
        <v>0.1698727583171311</v>
      </c>
      <c r="K8882" s="6">
        <v>7945.00361185417</v>
      </c>
      <c r="L8882" s="6">
        <v>37266.98372405642</v>
      </c>
      <c r="M8882" s="6">
        <v>156596861.42752826</v>
      </c>
      <c r="N8882" s="6">
        <v>3301.6757224376</v>
      </c>
      <c r="O8882" s="6">
        <v>107970394.57721995</v>
      </c>
    </row>
    <row r="8883">
      <c r="A8883">
        <v>8879</v>
      </c>
      <c r="B8883" s="6">
        <v>-157804659.9075384</v>
      </c>
      <c r="C8883" s="6">
        <v>69244622.11702642</v>
      </c>
      <c r="D8883" s="6">
        <v>74289913.33516951</v>
      </c>
      <c r="E8883" s="6">
        <v>62562163.3998522</v>
      </c>
      <c r="F8883" s="6">
        <v>60202770.62142369</v>
      </c>
      <c r="G8883" s="6">
        <v>120632138.27834538</v>
      </c>
      <c r="H8883" s="6">
        <f>NPV(Supuestos!$B$22,C8883:G8883)+B8883</f>
        <v>100625016.64198568</v>
      </c>
      <c r="I8883" s="2">
        <f>IFERROR(IRR(B8883:G8883),"")</f>
        <v>0.36565611462130704</v>
      </c>
      <c r="J8883" s="2">
        <f>IFERROR(MIRR(B8883:G8883,Supuestos!$B$22,Supuestos!$B$22),"")</f>
        <v>0.2581990803726846</v>
      </c>
      <c r="K8883" s="6">
        <v>8425.051553413095</v>
      </c>
      <c r="L8883" s="6">
        <v>38689.437002178485</v>
      </c>
      <c r="M8883" s="6">
        <v>131727819.80226785</v>
      </c>
      <c r="N8883" s="6">
        <v>3250.3149862401187</v>
      </c>
      <c r="O8883" s="6">
        <v>110080362.39631991</v>
      </c>
    </row>
    <row r="8884">
      <c r="A8884">
        <v>8880</v>
      </c>
      <c r="B8884" s="6">
        <v>-145014037.723269</v>
      </c>
      <c r="C8884" s="6">
        <v>62863839.07215696</v>
      </c>
      <c r="D8884" s="6">
        <v>42737890.72737378</v>
      </c>
      <c r="E8884" s="6">
        <v>61370717.73446791</v>
      </c>
      <c r="F8884" s="6">
        <v>58030398.87562041</v>
      </c>
      <c r="G8884" s="6">
        <v>94162932.75108379</v>
      </c>
      <c r="H8884" s="6">
        <f>NPV(Supuestos!$B$22,C8884:G8884)+B8884</f>
        <v>67702517.58805853</v>
      </c>
      <c r="I8884" s="2">
        <f>IFERROR(IRR(B8884:G8884),"")</f>
        <v>0.3075625448448112</v>
      </c>
      <c r="J8884" s="2">
        <f>IFERROR(MIRR(B8884:G8884,Supuestos!$B$22,Supuestos!$B$22),"")</f>
        <v>0.23078756734660133</v>
      </c>
      <c r="K8884" s="6">
        <v>8584.383115140326</v>
      </c>
      <c r="L8884" s="6">
        <v>35877.98938997063</v>
      </c>
      <c r="M8884" s="6">
        <v>120374805.21731317</v>
      </c>
      <c r="N8884" s="6">
        <v>3385.216509488722</v>
      </c>
      <c r="O8884" s="6">
        <v>112634042.58442993</v>
      </c>
    </row>
    <row r="8885">
      <c r="A8885">
        <v>8881</v>
      </c>
      <c r="B8885" s="6">
        <v>-165076918.59231156</v>
      </c>
      <c r="C8885" s="6">
        <v>43464460.05377193</v>
      </c>
      <c r="D8885" s="6">
        <v>59120260.85163005</v>
      </c>
      <c r="E8885" s="6">
        <v>55075696.08543821</v>
      </c>
      <c r="F8885" s="6">
        <v>57405142.36397357</v>
      </c>
      <c r="G8885" s="6">
        <v>88508411.88821328</v>
      </c>
      <c r="H8885" s="6">
        <f>NPV(Supuestos!$B$22,C8885:G8885)+B8885</f>
        <v>35672396.1261216</v>
      </c>
      <c r="I8885" s="2">
        <f>IFERROR(IRR(B8885:G8885),"")</f>
        <v>0.21810407954120656</v>
      </c>
      <c r="J8885" s="2">
        <f>IFERROR(MIRR(B8885:G8885,Supuestos!$B$22,Supuestos!$B$22),"")</f>
        <v>0.18549136486541395</v>
      </c>
      <c r="K8885" s="6">
        <v>7751.6747784288855</v>
      </c>
      <c r="L8885" s="6">
        <v>39473.674199615896</v>
      </c>
      <c r="M8885" s="6">
        <v>140597951.81590503</v>
      </c>
      <c r="N8885" s="6">
        <v>3327.836043356607</v>
      </c>
      <c r="O8885" s="6">
        <v>107896931.96105136</v>
      </c>
    </row>
    <row r="8886">
      <c r="A8886">
        <v>8882</v>
      </c>
      <c r="B8886" s="6">
        <v>-168768265.4364315</v>
      </c>
      <c r="C8886" s="6">
        <v>65760919.73975615</v>
      </c>
      <c r="D8886" s="6">
        <v>72887233.78977695</v>
      </c>
      <c r="E8886" s="6">
        <v>61820686.44665708</v>
      </c>
      <c r="F8886" s="6">
        <v>61369908.97621147</v>
      </c>
      <c r="G8886" s="6">
        <v>120070468.66284585</v>
      </c>
      <c r="H8886" s="6">
        <f>NPV(Supuestos!$B$22,C8886:G8886)+B8886</f>
        <v>85425065.65124801</v>
      </c>
      <c r="I8886" s="2">
        <f>IFERROR(IRR(B8886:G8886),"")</f>
        <v>0.31981344243988646</v>
      </c>
      <c r="J8886" s="2">
        <f>IFERROR(MIRR(B8886:G8886,Supuestos!$B$22,Supuestos!$B$22),"")</f>
        <v>0.23731285334527152</v>
      </c>
      <c r="K8886" s="6">
        <v>8557.020764083392</v>
      </c>
      <c r="L8886" s="6">
        <v>37942.0208913044</v>
      </c>
      <c r="M8886" s="6">
        <v>142794612.5885773</v>
      </c>
      <c r="N8886" s="6">
        <v>3352.664414793253</v>
      </c>
      <c r="O8886" s="6">
        <v>108005617.84950835</v>
      </c>
    </row>
    <row r="8887">
      <c r="A8887">
        <v>8883</v>
      </c>
      <c r="B8887" s="6">
        <v>-187083148.64273468</v>
      </c>
      <c r="C8887" s="6">
        <v>82992829.51701042</v>
      </c>
      <c r="D8887" s="6">
        <v>86291891.32298563</v>
      </c>
      <c r="E8887" s="6">
        <v>70503167.15075049</v>
      </c>
      <c r="F8887" s="6">
        <v>76822584.02255878</v>
      </c>
      <c r="G8887" s="6">
        <v>108242599.17443252</v>
      </c>
      <c r="H8887" s="6">
        <f>NPV(Supuestos!$B$22,C8887:G8887)+B8887</f>
        <v>101406967.99230841</v>
      </c>
      <c r="I8887" s="2">
        <f>IFERROR(IRR(B8887:G8887),"")</f>
        <v>0.3431518631985738</v>
      </c>
      <c r="J8887" s="2">
        <f>IFERROR(MIRR(B8887:G8887,Supuestos!$B$22,Supuestos!$B$22),"")</f>
        <v>0.2431516338210371</v>
      </c>
      <c r="K8887" s="6">
        <v>9227.337470050521</v>
      </c>
      <c r="L8887" s="6">
        <v>36356.182011802615</v>
      </c>
      <c r="M8887" s="6">
        <v>160245487.79909605</v>
      </c>
      <c r="N8887" s="6">
        <v>3568.5479506850243</v>
      </c>
      <c r="O8887" s="6">
        <v>108431613.92445767</v>
      </c>
    </row>
    <row r="8888">
      <c r="A8888">
        <v>8884</v>
      </c>
      <c r="B8888" s="6">
        <v>-160104572.27244353</v>
      </c>
      <c r="C8888" s="6">
        <v>79015335.01916356</v>
      </c>
      <c r="D8888" s="6">
        <v>76279480.93192251</v>
      </c>
      <c r="E8888" s="6">
        <v>88588949.84174338</v>
      </c>
      <c r="F8888" s="6">
        <v>94363468.84099224</v>
      </c>
      <c r="G8888" s="6">
        <v>124875962.1034956</v>
      </c>
      <c r="H8888" s="6">
        <f>NPV(Supuestos!$B$22,C8888:G8888)+B8888</f>
        <v>148424137.02522454</v>
      </c>
      <c r="I8888" s="2">
        <f>IFERROR(IRR(B8888:G8888),"")</f>
        <v>0.45203953033427746</v>
      </c>
      <c r="J8888" s="2">
        <f>IFERROR(MIRR(B8888:G8888,Supuestos!$B$22,Supuestos!$B$22),"")</f>
        <v>0.2998200173707808</v>
      </c>
      <c r="K8888" s="6">
        <v>8641.961689816744</v>
      </c>
      <c r="L8888" s="6">
        <v>40988.15286439006</v>
      </c>
      <c r="M8888" s="6">
        <v>131767128.52921061</v>
      </c>
      <c r="N8888" s="6">
        <v>3468.9234099040427</v>
      </c>
      <c r="O8888" s="6">
        <v>105320377.63263337</v>
      </c>
    </row>
    <row r="8889">
      <c r="A8889">
        <v>8885</v>
      </c>
      <c r="B8889" s="6">
        <v>-158525616.6639731</v>
      </c>
      <c r="C8889" s="6">
        <v>57108016.88296583</v>
      </c>
      <c r="D8889" s="6">
        <v>69258787.43921183</v>
      </c>
      <c r="E8889" s="6">
        <v>50051805.49304455</v>
      </c>
      <c r="F8889" s="6">
        <v>64615390.47280638</v>
      </c>
      <c r="G8889" s="6">
        <v>111750332.32659382</v>
      </c>
      <c r="H8889" s="6">
        <f>NPV(Supuestos!$B$22,C8889:G8889)+B8889</f>
        <v>74942185.1814909</v>
      </c>
      <c r="I8889" s="2">
        <f>IFERROR(IRR(B8889:G8889),"")</f>
        <v>0.30569613160974046</v>
      </c>
      <c r="J8889" s="2">
        <f>IFERROR(MIRR(B8889:G8889,Supuestos!$B$22,Supuestos!$B$22),"")</f>
        <v>0.23177209144669764</v>
      </c>
      <c r="K8889" s="6">
        <v>8107.575231053584</v>
      </c>
      <c r="L8889" s="6">
        <v>40583.993622691734</v>
      </c>
      <c r="M8889" s="6">
        <v>132202594.14616732</v>
      </c>
      <c r="N8889" s="6">
        <v>3505.6632044414678</v>
      </c>
      <c r="O8889" s="6">
        <v>106815431.65461843</v>
      </c>
    </row>
    <row r="8890">
      <c r="A8890">
        <v>8886</v>
      </c>
      <c r="B8890" s="6">
        <v>-172184753.51418802</v>
      </c>
      <c r="C8890" s="6">
        <v>52887370.9609878</v>
      </c>
      <c r="D8890" s="6">
        <v>71486139.1433097</v>
      </c>
      <c r="E8890" s="6">
        <v>52053154.74230923</v>
      </c>
      <c r="F8890" s="6">
        <v>65514300.77910134</v>
      </c>
      <c r="G8890" s="6">
        <v>115849979.54562971</v>
      </c>
      <c r="H8890" s="6">
        <f>NPV(Supuestos!$B$22,C8890:G8890)+B8890</f>
        <v>63306911.2590761</v>
      </c>
      <c r="I8890" s="2">
        <f>IFERROR(IRR(B8890:G8890),"")</f>
        <v>0.2685334402547081</v>
      </c>
      <c r="J8890" s="2">
        <f>IFERROR(MIRR(B8890:G8890,Supuestos!$B$22,Supuestos!$B$22),"")</f>
        <v>0.21367112807102417</v>
      </c>
      <c r="K8890" s="6">
        <v>8042.902591414961</v>
      </c>
      <c r="L8890" s="6">
        <v>40471.4623349317</v>
      </c>
      <c r="M8890" s="6">
        <v>146144111.17083</v>
      </c>
      <c r="N8890" s="6">
        <v>3363.7220739076533</v>
      </c>
      <c r="O8890" s="6">
        <v>108402318.30731302</v>
      </c>
    </row>
    <row r="8891">
      <c r="A8891">
        <v>8887</v>
      </c>
      <c r="B8891" s="6">
        <v>-171884535.25590035</v>
      </c>
      <c r="C8891" s="6">
        <v>72478430.41088757</v>
      </c>
      <c r="D8891" s="6">
        <v>60214190.786771655</v>
      </c>
      <c r="E8891" s="6">
        <v>49534423.27208689</v>
      </c>
      <c r="F8891" s="6">
        <v>63002687.20949754</v>
      </c>
      <c r="G8891" s="6">
        <v>96184066.58361483</v>
      </c>
      <c r="H8891" s="6">
        <f>NPV(Supuestos!$B$22,C8891:G8891)+B8891</f>
        <v>58717863.33594922</v>
      </c>
      <c r="I8891" s="2">
        <f>IFERROR(IRR(B8891:G8891),"")</f>
        <v>0.2700891192965518</v>
      </c>
      <c r="J8891" s="2">
        <f>IFERROR(MIRR(B8891:G8891,Supuestos!$B$22,Supuestos!$B$22),"")</f>
        <v>0.20901100640910864</v>
      </c>
      <c r="K8891" s="6">
        <v>8284.661886852386</v>
      </c>
      <c r="L8891" s="6">
        <v>37918.562532220625</v>
      </c>
      <c r="M8891" s="6">
        <v>146753137.670707</v>
      </c>
      <c r="N8891" s="6">
        <v>3487.937007378787</v>
      </c>
      <c r="O8891" s="6">
        <v>105415809.1247896</v>
      </c>
    </row>
    <row r="8892">
      <c r="A8892">
        <v>8888</v>
      </c>
      <c r="B8892" s="6">
        <v>-177179091.6542409</v>
      </c>
      <c r="C8892" s="6">
        <v>110130665.91908158</v>
      </c>
      <c r="D8892" s="6">
        <v>103067510.38876131</v>
      </c>
      <c r="E8892" s="6">
        <v>105297259.93865985</v>
      </c>
      <c r="F8892" s="6">
        <v>107560475.76373067</v>
      </c>
      <c r="G8892" s="6">
        <v>160218829.26055565</v>
      </c>
      <c r="H8892" s="6">
        <f>NPV(Supuestos!$B$22,C8892:G8892)+B8892</f>
        <v>216703585.00294837</v>
      </c>
      <c r="I8892" s="2">
        <f>IFERROR(IRR(B8892:G8892),"")</f>
        <v>0.5561322372221613</v>
      </c>
      <c r="J8892" s="2">
        <f>IFERROR(MIRR(B8892:G8892,Supuestos!$B$22,Supuestos!$B$22),"")</f>
        <v>0.33750598259120834</v>
      </c>
      <c r="K8892" s="6">
        <v>8767.873893792663</v>
      </c>
      <c r="L8892" s="6">
        <v>46318.079911046414</v>
      </c>
      <c r="M8892" s="6">
        <v>144690204.9612276</v>
      </c>
      <c r="N8892" s="6">
        <v>3212.039622012526</v>
      </c>
      <c r="O8892" s="6">
        <v>112143081.89562427</v>
      </c>
    </row>
    <row r="8893">
      <c r="A8893">
        <v>8889</v>
      </c>
      <c r="B8893" s="6">
        <v>-163898492.27986604</v>
      </c>
      <c r="C8893" s="6">
        <v>52250734.802324146</v>
      </c>
      <c r="D8893" s="6">
        <v>61659930.1381969</v>
      </c>
      <c r="E8893" s="6">
        <v>56160440.43232451</v>
      </c>
      <c r="F8893" s="6">
        <v>77297311.58603339</v>
      </c>
      <c r="G8893" s="6">
        <v>102081794.41759825</v>
      </c>
      <c r="H8893" s="6">
        <f>NPV(Supuestos!$B$22,C8893:G8893)+B8893</f>
        <v>66071796.201128095</v>
      </c>
      <c r="I8893" s="2">
        <f>IFERROR(IRR(B8893:G8893),"")</f>
        <v>0.279558672242245</v>
      </c>
      <c r="J8893" s="2">
        <f>IFERROR(MIRR(B8893:G8893,Supuestos!$B$22,Supuestos!$B$22),"")</f>
        <v>0.21989992791553625</v>
      </c>
      <c r="K8893" s="6">
        <v>7937.146545658491</v>
      </c>
      <c r="L8893" s="6">
        <v>40606.01775172385</v>
      </c>
      <c r="M8893" s="6">
        <v>138114819.19738266</v>
      </c>
      <c r="N8893" s="6">
        <v>3384.042656670014</v>
      </c>
      <c r="O8893" s="6">
        <v>108349981.2328052</v>
      </c>
    </row>
    <row r="8894">
      <c r="A8894">
        <v>8890</v>
      </c>
      <c r="B8894" s="6">
        <v>-158929528.33691734</v>
      </c>
      <c r="C8894" s="6">
        <v>87453375.85027449</v>
      </c>
      <c r="D8894" s="6">
        <v>54485553.18100743</v>
      </c>
      <c r="E8894" s="6">
        <v>72292044.93457888</v>
      </c>
      <c r="F8894" s="6">
        <v>61563537.22995277</v>
      </c>
      <c r="G8894" s="6">
        <v>95543553.96279371</v>
      </c>
      <c r="H8894" s="6">
        <f>NPV(Supuestos!$B$22,C8894:G8894)+B8894</f>
        <v>94576778.58225304</v>
      </c>
      <c r="I8894" s="2">
        <f>IFERROR(IRR(B8894:G8894),"")</f>
        <v>0.36753301479620526</v>
      </c>
      <c r="J8894" s="2">
        <f>IFERROR(MIRR(B8894:G8894,Supuestos!$B$22,Supuestos!$B$22),"")</f>
        <v>0.2515888518214333</v>
      </c>
      <c r="K8894" s="6">
        <v>7974.138342643698</v>
      </c>
      <c r="L8894" s="6">
        <v>42785.62473350213</v>
      </c>
      <c r="M8894" s="6">
        <v>131635249.08080664</v>
      </c>
      <c r="N8894" s="6">
        <v>3466.2603183959923</v>
      </c>
      <c r="O8894" s="6">
        <v>110994319.44444686</v>
      </c>
    </row>
    <row r="8895">
      <c r="A8895">
        <v>8891</v>
      </c>
      <c r="B8895" s="6">
        <v>-162880521.39849284</v>
      </c>
      <c r="C8895" s="6">
        <v>106750926.61047591</v>
      </c>
      <c r="D8895" s="6">
        <v>102821360.86663763</v>
      </c>
      <c r="E8895" s="6">
        <v>113548955.24974415</v>
      </c>
      <c r="F8895" s="6">
        <v>97220667.28612834</v>
      </c>
      <c r="G8895" s="6">
        <v>149285557.73329383</v>
      </c>
      <c r="H8895" s="6">
        <f>NPV(Supuestos!$B$22,C8895:G8895)+B8895</f>
        <v>221617331.58402276</v>
      </c>
      <c r="I8895" s="2">
        <f>IFERROR(IRR(B8895:G8895),"")</f>
        <v>0.6035505014795861</v>
      </c>
      <c r="J8895" s="2">
        <f>IFERROR(MIRR(B8895:G8895,Supuestos!$B$22,Supuestos!$B$22),"")</f>
        <v>0.3536606516307359</v>
      </c>
      <c r="K8895" s="6">
        <v>8734.369062423466</v>
      </c>
      <c r="L8895" s="6">
        <v>46542.54732721427</v>
      </c>
      <c r="M8895" s="6">
        <v>130358938.56159681</v>
      </c>
      <c r="N8895" s="6">
        <v>3313.2280285470188</v>
      </c>
      <c r="O8895" s="6">
        <v>109828863.01760288</v>
      </c>
    </row>
    <row r="8896">
      <c r="A8896">
        <v>8892</v>
      </c>
      <c r="B8896" s="6">
        <v>-168991502.73408672</v>
      </c>
      <c r="C8896" s="6">
        <v>71249145.01975603</v>
      </c>
      <c r="D8896" s="6">
        <v>83124601.81429468</v>
      </c>
      <c r="E8896" s="6">
        <v>63895794.15804876</v>
      </c>
      <c r="F8896" s="6">
        <v>78746909.4281752</v>
      </c>
      <c r="G8896" s="6">
        <v>120600242.43601894</v>
      </c>
      <c r="H8896" s="6">
        <f>NPV(Supuestos!$B$22,C8896:G8896)+B8896</f>
        <v>109857749.06990047</v>
      </c>
      <c r="I8896" s="2">
        <f>IFERROR(IRR(B8896:G8896),"")</f>
        <v>0.36839355312001165</v>
      </c>
      <c r="J8896" s="2">
        <f>IFERROR(MIRR(B8896:G8896,Supuestos!$B$22,Supuestos!$B$22),"")</f>
        <v>0.26010221356132</v>
      </c>
      <c r="K8896" s="6">
        <v>7966.890842725017</v>
      </c>
      <c r="L8896" s="6">
        <v>44049.590804118765</v>
      </c>
      <c r="M8896" s="6">
        <v>140916440.20583728</v>
      </c>
      <c r="N8896" s="6">
        <v>3361.3721740742526</v>
      </c>
      <c r="O8896" s="6">
        <v>107925788.99450028</v>
      </c>
    </row>
    <row r="8897">
      <c r="A8897">
        <v>8893</v>
      </c>
      <c r="B8897" s="6">
        <v>-165769125.32592374</v>
      </c>
      <c r="C8897" s="6">
        <v>66082790.00554849</v>
      </c>
      <c r="D8897" s="6">
        <v>61527333.9451198</v>
      </c>
      <c r="E8897" s="6">
        <v>72902662.77582966</v>
      </c>
      <c r="F8897" s="6">
        <v>74621219.95132545</v>
      </c>
      <c r="G8897" s="6">
        <v>109220806.34584275</v>
      </c>
      <c r="H8897" s="6">
        <f>NPV(Supuestos!$B$22,C8897:G8897)+B8897</f>
        <v>89656357.65977529</v>
      </c>
      <c r="I8897" s="2">
        <f>IFERROR(IRR(B8897:G8897),"")</f>
        <v>0.3293366572768136</v>
      </c>
      <c r="J8897" s="2">
        <f>IFERROR(MIRR(B8897:G8897,Supuestos!$B$22,Supuestos!$B$22),"")</f>
        <v>0.24295946786868527</v>
      </c>
      <c r="K8897" s="6">
        <v>8168.188682672582</v>
      </c>
      <c r="L8897" s="6">
        <v>39779.00598599436</v>
      </c>
      <c r="M8897" s="6">
        <v>139775331.20570263</v>
      </c>
      <c r="N8897" s="6">
        <v>3266.6068576586745</v>
      </c>
      <c r="O8897" s="6">
        <v>105588999.32074088</v>
      </c>
    </row>
    <row r="8898">
      <c r="A8898">
        <v>8894</v>
      </c>
      <c r="B8898" s="6">
        <v>-176390728.3294344</v>
      </c>
      <c r="C8898" s="6">
        <v>62473759.57240137</v>
      </c>
      <c r="D8898" s="6">
        <v>35383609.41055371</v>
      </c>
      <c r="E8898" s="6">
        <v>60573434.49280055</v>
      </c>
      <c r="F8898" s="6">
        <v>68668744.56662688</v>
      </c>
      <c r="G8898" s="6">
        <v>103881437.5807219</v>
      </c>
      <c r="H8898" s="6">
        <f>NPV(Supuestos!$B$22,C8898:G8898)+B8898</f>
        <v>41132869.37554265</v>
      </c>
      <c r="I8898" s="2">
        <f>IFERROR(IRR(B8898:G8898),"")</f>
        <v>0.22329336294269564</v>
      </c>
      <c r="J8898" s="2">
        <f>IFERROR(MIRR(B8898:G8898,Supuestos!$B$22,Supuestos!$B$22),"")</f>
        <v>0.18880596666481964</v>
      </c>
      <c r="K8898" s="6">
        <v>8062.526069038413</v>
      </c>
      <c r="L8898" s="6">
        <v>38785.77520195092</v>
      </c>
      <c r="M8898" s="6">
        <v>151373822.43554696</v>
      </c>
      <c r="N8898" s="6">
        <v>3359.4745168151953</v>
      </c>
      <c r="O8898" s="6">
        <v>108489759.57477443</v>
      </c>
    </row>
    <row r="8899">
      <c r="A8899">
        <v>8895</v>
      </c>
      <c r="B8899" s="6">
        <v>-143354040.21436107</v>
      </c>
      <c r="C8899" s="6">
        <v>22183922.0839241</v>
      </c>
      <c r="D8899" s="6">
        <v>39790309.4308639</v>
      </c>
      <c r="E8899" s="6">
        <v>29690460.325815998</v>
      </c>
      <c r="F8899" s="6">
        <v>32200283.746350255</v>
      </c>
      <c r="G8899" s="6">
        <v>51456048.53099167</v>
      </c>
      <c r="H8899" s="6">
        <f>NPV(Supuestos!$B$22,C8899:G8899)+B8899</f>
        <v>-27447081.230589148</v>
      </c>
      <c r="I8899" s="2">
        <f>IFERROR(IRR(B8899:G8899),"")</f>
        <v>0.064350279345318</v>
      </c>
      <c r="J8899" s="2">
        <f>IFERROR(MIRR(B8899:G8899,Supuestos!$B$22,Supuestos!$B$22),"")</f>
        <v>0.09255866608090568</v>
      </c>
      <c r="K8899" s="6">
        <v>7215.059595298193</v>
      </c>
      <c r="L8899" s="6">
        <v>37209.4075768521</v>
      </c>
      <c r="M8899" s="6">
        <v>121876592.76054284</v>
      </c>
      <c r="N8899" s="6">
        <v>3378.8622699057064</v>
      </c>
      <c r="O8899" s="6">
        <v>110869891.02398008</v>
      </c>
    </row>
    <row r="8900">
      <c r="A8900">
        <v>8896</v>
      </c>
      <c r="B8900" s="6">
        <v>-171856461.38236198</v>
      </c>
      <c r="C8900" s="6">
        <v>71746102.73535633</v>
      </c>
      <c r="D8900" s="6">
        <v>59489064.96513067</v>
      </c>
      <c r="E8900" s="6">
        <v>50771425.25643002</v>
      </c>
      <c r="F8900" s="6">
        <v>74818467.15317889</v>
      </c>
      <c r="G8900" s="6">
        <v>114168653.09039935</v>
      </c>
      <c r="H8900" s="6">
        <f>NPV(Supuestos!$B$22,C8900:G8900)+B8900</f>
        <v>74717045.78225428</v>
      </c>
      <c r="I8900" s="2">
        <f>IFERROR(IRR(B8900:G8900),"")</f>
        <v>0.29597975561434714</v>
      </c>
      <c r="J8900" s="2">
        <f>IFERROR(MIRR(B8900:G8900,Supuestos!$B$22,Supuestos!$B$22),"")</f>
        <v>0.22535227318416262</v>
      </c>
      <c r="K8900" s="6">
        <v>8151.526737153408</v>
      </c>
      <c r="L8900" s="6">
        <v>40141.59249144784</v>
      </c>
      <c r="M8900" s="6">
        <v>145679240.2250857</v>
      </c>
      <c r="N8900" s="6">
        <v>3463.561318318049</v>
      </c>
      <c r="O8900" s="6">
        <v>106442898.61953157</v>
      </c>
    </row>
    <row r="8901">
      <c r="A8901">
        <v>8897</v>
      </c>
      <c r="B8901" s="6">
        <v>-168749370.25704917</v>
      </c>
      <c r="C8901" s="6">
        <v>53891810.69213899</v>
      </c>
      <c r="D8901" s="6">
        <v>43165098.47173185</v>
      </c>
      <c r="E8901" s="6">
        <v>53442277.04264528</v>
      </c>
      <c r="F8901" s="6">
        <v>53541590.90398574</v>
      </c>
      <c r="G8901" s="6">
        <v>82588392.57949986</v>
      </c>
      <c r="H8901" s="6">
        <f>NPV(Supuestos!$B$22,C8901:G8901)+B8901</f>
        <v>22405047.434844997</v>
      </c>
      <c r="I8901" s="2">
        <f>IFERROR(IRR(B8901:G8901),"")</f>
        <v>0.19010181161618522</v>
      </c>
      <c r="J8901" s="2">
        <f>IFERROR(MIRR(B8901:G8901,Supuestos!$B$22,Supuestos!$B$22),"")</f>
        <v>0.16878138766900208</v>
      </c>
      <c r="K8901" s="6">
        <v>7978.367062202255</v>
      </c>
      <c r="L8901" s="6">
        <v>35457.92263864208</v>
      </c>
      <c r="M8901" s="6">
        <v>146117664.49110857</v>
      </c>
      <c r="N8901" s="6">
        <v>3238.1896984763443</v>
      </c>
      <c r="O8901" s="6">
        <v>111129540.86374365</v>
      </c>
    </row>
    <row r="8902">
      <c r="A8902">
        <v>8898</v>
      </c>
      <c r="B8902" s="6">
        <v>-162207869.1601605</v>
      </c>
      <c r="C8902" s="6">
        <v>48390577.59358549</v>
      </c>
      <c r="D8902" s="6">
        <v>58550700.851889014</v>
      </c>
      <c r="E8902" s="6">
        <v>56369941.40758255</v>
      </c>
      <c r="F8902" s="6">
        <v>52232490.27350663</v>
      </c>
      <c r="G8902" s="6">
        <v>105125729.48208025</v>
      </c>
      <c r="H8902" s="6">
        <f>NPV(Supuestos!$B$22,C8902:G8902)+B8902</f>
        <v>48865810.856566444</v>
      </c>
      <c r="I8902" s="2">
        <f>IFERROR(IRR(B8902:G8902),"")</f>
        <v>0.24642284857114752</v>
      </c>
      <c r="J8902" s="2">
        <f>IFERROR(MIRR(B8902:G8902,Supuestos!$B$22,Supuestos!$B$22),"")</f>
        <v>0.20164804408515247</v>
      </c>
      <c r="K8902" s="6">
        <v>7264.2688687276695</v>
      </c>
      <c r="L8902" s="6">
        <v>43633.987781532145</v>
      </c>
      <c r="M8902" s="6">
        <v>136850347.6353743</v>
      </c>
      <c r="N8902" s="6">
        <v>3263.1777002476156</v>
      </c>
      <c r="O8902" s="6">
        <v>106848040.78263234</v>
      </c>
    </row>
    <row r="8903">
      <c r="A8903">
        <v>8899</v>
      </c>
      <c r="B8903" s="6">
        <v>-169587083.45204076</v>
      </c>
      <c r="C8903" s="6">
        <v>98944833.669205</v>
      </c>
      <c r="D8903" s="6">
        <v>82920420.25143866</v>
      </c>
      <c r="E8903" s="6">
        <v>67803350.68339528</v>
      </c>
      <c r="F8903" s="6">
        <v>83296958.02096616</v>
      </c>
      <c r="G8903" s="6">
        <v>139013149.08928534</v>
      </c>
      <c r="H8903" s="6">
        <f>NPV(Supuestos!$B$22,C8903:G8903)+B8903</f>
        <v>148294091.1179179</v>
      </c>
      <c r="I8903" s="2">
        <f>IFERROR(IRR(B8903:G8903),"")</f>
        <v>0.45315556987065553</v>
      </c>
      <c r="J8903" s="2">
        <f>IFERROR(MIRR(B8903:G8903,Supuestos!$B$22,Supuestos!$B$22),"")</f>
        <v>0.2926449649868115</v>
      </c>
      <c r="K8903" s="6">
        <v>8165.916988664741</v>
      </c>
      <c r="L8903" s="6">
        <v>44661.71140164782</v>
      </c>
      <c r="M8903" s="6">
        <v>140410777.22183615</v>
      </c>
      <c r="N8903" s="6">
        <v>3424.973585549742</v>
      </c>
      <c r="O8903" s="6">
        <v>103521470.8198442</v>
      </c>
    </row>
    <row r="8904">
      <c r="A8904">
        <v>8900</v>
      </c>
      <c r="B8904" s="6">
        <v>-169510861.82629055</v>
      </c>
      <c r="C8904" s="6">
        <v>53410610.28838533</v>
      </c>
      <c r="D8904" s="6">
        <v>57861845.174936354</v>
      </c>
      <c r="E8904" s="6">
        <v>61906758.8077566</v>
      </c>
      <c r="F8904" s="6">
        <v>46228413.42592916</v>
      </c>
      <c r="G8904" s="6">
        <v>102040864.11653659</v>
      </c>
      <c r="H8904" s="6">
        <f>NPV(Supuestos!$B$22,C8904:G8904)+B8904</f>
        <v>44016419.71242908</v>
      </c>
      <c r="I8904" s="2">
        <f>IFERROR(IRR(B8904:G8904),"")</f>
        <v>0.23481198392978156</v>
      </c>
      <c r="J8904" s="2">
        <f>IFERROR(MIRR(B8904:G8904,Supuestos!$B$22,Supuestos!$B$22),"")</f>
        <v>0.19386719583601586</v>
      </c>
      <c r="K8904" s="6">
        <v>8796.117635108534</v>
      </c>
      <c r="L8904" s="6">
        <v>34131.87442291938</v>
      </c>
      <c r="M8904" s="6">
        <v>145492623.22383046</v>
      </c>
      <c r="N8904" s="6">
        <v>3527.27682441473</v>
      </c>
      <c r="O8904" s="6">
        <v>109765554.51160257</v>
      </c>
    </row>
    <row r="8905">
      <c r="A8905">
        <v>8901</v>
      </c>
      <c r="B8905" s="6">
        <v>-153915216.28592384</v>
      </c>
      <c r="C8905" s="6">
        <v>39648649.79488302</v>
      </c>
      <c r="D8905" s="6">
        <v>35805633.16533225</v>
      </c>
      <c r="E8905" s="6">
        <v>31592317.202861845</v>
      </c>
      <c r="F8905" s="6">
        <v>34696156.46237455</v>
      </c>
      <c r="G8905" s="6">
        <v>76852555.01367953</v>
      </c>
      <c r="H8905" s="6">
        <f>NPV(Supuestos!$B$22,C8905:G8905)+B8905</f>
        <v>-9802793.830182128</v>
      </c>
      <c r="I8905" s="2">
        <f>IFERROR(IRR(B8905:G8905),"")</f>
        <v>0.11565533567357188</v>
      </c>
      <c r="J8905" s="2">
        <f>IFERROR(MIRR(B8905:G8905,Supuestos!$B$22,Supuestos!$B$22),"")</f>
        <v>0.1250940388588868</v>
      </c>
      <c r="K8905" s="6">
        <v>8047.62555379326</v>
      </c>
      <c r="L8905" s="6">
        <v>32738.18942512977</v>
      </c>
      <c r="M8905" s="6">
        <v>132838041.10171594</v>
      </c>
      <c r="N8905" s="6">
        <v>3249.047329245756</v>
      </c>
      <c r="O8905" s="6">
        <v>114304304.87342222</v>
      </c>
    </row>
    <row r="8906">
      <c r="A8906">
        <v>8902</v>
      </c>
      <c r="B8906" s="6">
        <v>-145461632.92538086</v>
      </c>
      <c r="C8906" s="6">
        <v>48337698.153415404</v>
      </c>
      <c r="D8906" s="6">
        <v>36410344.47193553</v>
      </c>
      <c r="E8906" s="6">
        <v>34995520.91782828</v>
      </c>
      <c r="F8906" s="6">
        <v>44672960.3556512</v>
      </c>
      <c r="G8906" s="6">
        <v>67710655.78674012</v>
      </c>
      <c r="H8906" s="6">
        <f>NPV(Supuestos!$B$22,C8906:G8906)+B8906</f>
        <v>10194185.885844462</v>
      </c>
      <c r="I8906" s="2">
        <f>IFERROR(IRR(B8906:G8906),"")</f>
        <v>0.16723013352915592</v>
      </c>
      <c r="J8906" s="2">
        <f>IFERROR(MIRR(B8906:G8906,Supuestos!$B$22,Supuestos!$B$22),"")</f>
        <v>0.1555486424667707</v>
      </c>
      <c r="K8906" s="6">
        <v>8019.509737862964</v>
      </c>
      <c r="L8906" s="6">
        <v>35667.84723727015</v>
      </c>
      <c r="M8906" s="6">
        <v>122578541.06554912</v>
      </c>
      <c r="N8906" s="6">
        <v>3595.3880380528667</v>
      </c>
      <c r="O8906" s="6">
        <v>110631665.685602</v>
      </c>
    </row>
    <row r="8907">
      <c r="A8907">
        <v>8903</v>
      </c>
      <c r="B8907" s="6">
        <v>-183452340.89728692</v>
      </c>
      <c r="C8907" s="6">
        <v>61413474.090641394</v>
      </c>
      <c r="D8907" s="6">
        <v>73807985.3021026</v>
      </c>
      <c r="E8907" s="6">
        <v>57946648.63077894</v>
      </c>
      <c r="F8907" s="6">
        <v>55752628.97198059</v>
      </c>
      <c r="G8907" s="6">
        <v>100540279.81322473</v>
      </c>
      <c r="H8907" s="6">
        <f>NPV(Supuestos!$B$22,C8907:G8907)+B8907</f>
        <v>51551815.787003204</v>
      </c>
      <c r="I8907" s="2">
        <f>IFERROR(IRR(B8907:G8907),"")</f>
        <v>0.2458502005893535</v>
      </c>
      <c r="J8907" s="2">
        <f>IFERROR(MIRR(B8907:G8907,Supuestos!$B$22,Supuestos!$B$22),"")</f>
        <v>0.19788550169608032</v>
      </c>
      <c r="K8907" s="6">
        <v>8270.28032078264</v>
      </c>
      <c r="L8907" s="6">
        <v>38682.80291677751</v>
      </c>
      <c r="M8907" s="6">
        <v>157858931.00005984</v>
      </c>
      <c r="N8907" s="6">
        <v>3469.2252969679735</v>
      </c>
      <c r="O8907" s="6">
        <v>108632621.1560408</v>
      </c>
    </row>
    <row r="8908">
      <c r="A8908">
        <v>8904</v>
      </c>
      <c r="B8908" s="6">
        <v>-167161087.475562</v>
      </c>
      <c r="C8908" s="6">
        <v>50106736.50865712</v>
      </c>
      <c r="D8908" s="6">
        <v>39087747.32625939</v>
      </c>
      <c r="E8908" s="6">
        <v>41054634.91093531</v>
      </c>
      <c r="F8908" s="6">
        <v>45984051.036456995</v>
      </c>
      <c r="G8908" s="6">
        <v>100057154.23005967</v>
      </c>
      <c r="H8908" s="6">
        <f>NPV(Supuestos!$B$22,C8908:G8908)+B8908</f>
        <v>13772451.90955402</v>
      </c>
      <c r="I8908" s="2">
        <f>IFERROR(IRR(B8908:G8908),"")</f>
        <v>0.17006788817936946</v>
      </c>
      <c r="J8908" s="2">
        <f>IFERROR(MIRR(B8908:G8908,Supuestos!$B$22,Supuestos!$B$22),"")</f>
        <v>0.158194850178913</v>
      </c>
      <c r="K8908" s="6">
        <v>7979.812020545247</v>
      </c>
      <c r="L8908" s="6">
        <v>36493.57851871301</v>
      </c>
      <c r="M8908" s="6">
        <v>143864135.75265497</v>
      </c>
      <c r="N8908" s="6">
        <v>3533.3220498946807</v>
      </c>
      <c r="O8908" s="6">
        <v>109080275.8161756</v>
      </c>
    </row>
    <row r="8909">
      <c r="A8909">
        <v>8905</v>
      </c>
      <c r="B8909" s="6">
        <v>-153808986.95474565</v>
      </c>
      <c r="C8909" s="6">
        <v>71269770.87982918</v>
      </c>
      <c r="D8909" s="6">
        <v>78512382.63415655</v>
      </c>
      <c r="E8909" s="6">
        <v>87167413.74030662</v>
      </c>
      <c r="F8909" s="6">
        <v>87663930.46440881</v>
      </c>
      <c r="G8909" s="6">
        <v>151019830.01735422</v>
      </c>
      <c r="H8909" s="6">
        <f>NPV(Supuestos!$B$22,C8909:G8909)+B8909</f>
        <v>158295658.0305073</v>
      </c>
      <c r="I8909" s="2">
        <f>IFERROR(IRR(B8909:G8909),"")</f>
        <v>0.46707395068014285</v>
      </c>
      <c r="J8909" s="2">
        <f>IFERROR(MIRR(B8909:G8909,Supuestos!$B$22,Supuestos!$B$22),"")</f>
        <v>0.31331394418283853</v>
      </c>
      <c r="K8909" s="6">
        <v>8521.929853329557</v>
      </c>
      <c r="L8909" s="6">
        <v>43270.044301480004</v>
      </c>
      <c r="M8909" s="6">
        <v>124309444.37173165</v>
      </c>
      <c r="N8909" s="6">
        <v>3398.8560708860555</v>
      </c>
      <c r="O8909" s="6">
        <v>107761246.80659105</v>
      </c>
    </row>
    <row r="8910">
      <c r="A8910">
        <v>8906</v>
      </c>
      <c r="B8910" s="6">
        <v>-148038944.83897212</v>
      </c>
      <c r="C8910" s="6">
        <v>71587508.45718844</v>
      </c>
      <c r="D8910" s="6">
        <v>73450473.3102225</v>
      </c>
      <c r="E8910" s="6">
        <v>64519893.56007247</v>
      </c>
      <c r="F8910" s="6">
        <v>79888136.22560358</v>
      </c>
      <c r="G8910" s="6">
        <v>104795721.68365887</v>
      </c>
      <c r="H8910" s="6">
        <f>NPV(Supuestos!$B$22,C8910:G8910)+B8910</f>
        <v>116551763.6121262</v>
      </c>
      <c r="I8910" s="2">
        <f>IFERROR(IRR(B8910:G8910),"")</f>
        <v>0.4166048757570174</v>
      </c>
      <c r="J8910" s="2">
        <f>IFERROR(MIRR(B8910:G8910,Supuestos!$B$22,Supuestos!$B$22),"")</f>
        <v>0.28039677906125915</v>
      </c>
      <c r="K8910" s="6">
        <v>8964.441633814044</v>
      </c>
      <c r="L8910" s="6">
        <v>35179.90377899312</v>
      </c>
      <c r="M8910" s="6">
        <v>122809489.31017388</v>
      </c>
      <c r="N8910" s="6">
        <v>3316.982237249613</v>
      </c>
      <c r="O8910" s="6">
        <v>105162367.01660937</v>
      </c>
    </row>
    <row r="8911">
      <c r="A8911">
        <v>8907</v>
      </c>
      <c r="B8911" s="6">
        <v>-186935773.3008595</v>
      </c>
      <c r="C8911" s="6">
        <v>56519589.08939713</v>
      </c>
      <c r="D8911" s="6">
        <v>51412292.13837324</v>
      </c>
      <c r="E8911" s="6">
        <v>71628107.75451423</v>
      </c>
      <c r="F8911" s="6">
        <v>63001389.27943817</v>
      </c>
      <c r="G8911" s="6">
        <v>101542638.21247244</v>
      </c>
      <c r="H8911" s="6">
        <f>NPV(Supuestos!$B$22,C8911:G8911)+B8911</f>
        <v>40589779.90137793</v>
      </c>
      <c r="I8911" s="2">
        <f>IFERROR(IRR(B8911:G8911),"")</f>
        <v>0.2186119739305662</v>
      </c>
      <c r="J8911" s="2">
        <f>IFERROR(MIRR(B8911:G8911,Supuestos!$B$22,Supuestos!$B$22),"")</f>
        <v>0.18569340252244926</v>
      </c>
      <c r="K8911" s="6">
        <v>7647.262909171793</v>
      </c>
      <c r="L8911" s="6">
        <v>43959.11441654134</v>
      </c>
      <c r="M8911" s="6">
        <v>160042420.88504705</v>
      </c>
      <c r="N8911" s="6">
        <v>3485.6874648171165</v>
      </c>
      <c r="O8911" s="6">
        <v>108496056.18927918</v>
      </c>
    </row>
    <row r="8912">
      <c r="A8912">
        <v>8908</v>
      </c>
      <c r="B8912" s="6">
        <v>-180624210.89174095</v>
      </c>
      <c r="C8912" s="6">
        <v>76927109.40615213</v>
      </c>
      <c r="D8912" s="6">
        <v>89732029.59813137</v>
      </c>
      <c r="E8912" s="6">
        <v>96393279.75925012</v>
      </c>
      <c r="F8912" s="6">
        <v>77556858.16407785</v>
      </c>
      <c r="G8912" s="6">
        <v>117840743.48193794</v>
      </c>
      <c r="H8912" s="6">
        <f>NPV(Supuestos!$B$22,C8912:G8912)+B8912</f>
        <v>128086986.51338479</v>
      </c>
      <c r="I8912" s="2">
        <f>IFERROR(IRR(B8912:G8912),"")</f>
        <v>0.3916638445470926</v>
      </c>
      <c r="J8912" s="2">
        <f>IFERROR(MIRR(B8912:G8912,Supuestos!$B$22,Supuestos!$B$22),"")</f>
        <v>0.26899565543433246</v>
      </c>
      <c r="K8912" s="6">
        <v>8456.178166646707</v>
      </c>
      <c r="L8912" s="6">
        <v>43474.34653998002</v>
      </c>
      <c r="M8912" s="6">
        <v>151214065.290092</v>
      </c>
      <c r="N8912" s="6">
        <v>3440.8650832250714</v>
      </c>
      <c r="O8912" s="6">
        <v>107875113.72874652</v>
      </c>
    </row>
    <row r="8913">
      <c r="A8913">
        <v>8909</v>
      </c>
      <c r="B8913" s="6">
        <v>-157049797.20815027</v>
      </c>
      <c r="C8913" s="6">
        <v>40753167.146214</v>
      </c>
      <c r="D8913" s="6">
        <v>33347154.265575547</v>
      </c>
      <c r="E8913" s="6">
        <v>46116397.80072589</v>
      </c>
      <c r="F8913" s="6">
        <v>56269729.999799944</v>
      </c>
      <c r="G8913" s="6">
        <v>87292259.9102904</v>
      </c>
      <c r="H8913" s="6">
        <f>NPV(Supuestos!$B$22,C8913:G8913)+B8913</f>
        <v>14138464.129336845</v>
      </c>
      <c r="I8913" s="2">
        <f>IFERROR(IRR(B8913:G8913),"")</f>
        <v>0.17187191964491558</v>
      </c>
      <c r="J8913" s="2">
        <f>IFERROR(MIRR(B8913:G8913,Supuestos!$B$22,Supuestos!$B$22),"")</f>
        <v>0.15982421441954497</v>
      </c>
      <c r="K8913" s="6">
        <v>8068.349347173671</v>
      </c>
      <c r="L8913" s="6">
        <v>36014.10010555031</v>
      </c>
      <c r="M8913" s="6">
        <v>133803849.92209715</v>
      </c>
      <c r="N8913" s="6">
        <v>3464.454263355583</v>
      </c>
      <c r="O8913" s="6">
        <v>109075800.47058004</v>
      </c>
    </row>
    <row r="8914">
      <c r="A8914">
        <v>8910</v>
      </c>
      <c r="B8914" s="6">
        <v>-161150998.63387063</v>
      </c>
      <c r="C8914" s="6">
        <v>41438480.28266974</v>
      </c>
      <c r="D8914" s="6">
        <v>44750239.68175331</v>
      </c>
      <c r="E8914" s="6">
        <v>42374348.122664824</v>
      </c>
      <c r="F8914" s="6">
        <v>38554383.424535185</v>
      </c>
      <c r="G8914" s="6">
        <v>106668110.88587138</v>
      </c>
      <c r="H8914" s="6">
        <f>NPV(Supuestos!$B$22,C8914:G8914)+B8914</f>
        <v>16461244.11294885</v>
      </c>
      <c r="I8914" s="2">
        <f>IFERROR(IRR(B8914:G8914),"")</f>
        <v>0.17618974287243364</v>
      </c>
      <c r="J8914" s="2">
        <f>IFERROR(MIRR(B8914:G8914,Supuestos!$B$22,Supuestos!$B$22),"")</f>
        <v>0.16239258462448847</v>
      </c>
      <c r="K8914" s="6">
        <v>7215.8688175435855</v>
      </c>
      <c r="L8914" s="6">
        <v>46516.4971383105</v>
      </c>
      <c r="M8914" s="6">
        <v>134298443.3377354</v>
      </c>
      <c r="N8914" s="6">
        <v>3531.8225908403597</v>
      </c>
      <c r="O8914" s="6">
        <v>114103078.24792157</v>
      </c>
    </row>
    <row r="8915">
      <c r="A8915">
        <v>8911</v>
      </c>
      <c r="B8915" s="6">
        <v>-169267414.87832248</v>
      </c>
      <c r="C8915" s="6">
        <v>85174659.9981958</v>
      </c>
      <c r="D8915" s="6">
        <v>80117858.37856054</v>
      </c>
      <c r="E8915" s="6">
        <v>69393867.03056994</v>
      </c>
      <c r="F8915" s="6">
        <v>79315452.83362588</v>
      </c>
      <c r="G8915" s="6">
        <v>141474335.92678428</v>
      </c>
      <c r="H8915" s="6">
        <f>NPV(Supuestos!$B$22,C8915:G8915)+B8915</f>
        <v>134372625.477773</v>
      </c>
      <c r="I8915" s="2">
        <f>IFERROR(IRR(B8915:G8915),"")</f>
        <v>0.41554068986424003</v>
      </c>
      <c r="J8915" s="2">
        <f>IFERROR(MIRR(B8915:G8915,Supuestos!$B$22,Supuestos!$B$22),"")</f>
        <v>0.28133292868393633</v>
      </c>
      <c r="K8915" s="6">
        <v>8216.161338333282</v>
      </c>
      <c r="L8915" s="6">
        <v>44161.5365233462</v>
      </c>
      <c r="M8915" s="6">
        <v>140240350.15636167</v>
      </c>
      <c r="N8915" s="6">
        <v>3343.7644214058914</v>
      </c>
      <c r="O8915" s="6">
        <v>108550819.34444211</v>
      </c>
    </row>
    <row r="8916">
      <c r="A8916">
        <v>8912</v>
      </c>
      <c r="B8916" s="6">
        <v>-161226866.4195692</v>
      </c>
      <c r="C8916" s="6">
        <v>57602706.16217101</v>
      </c>
      <c r="D8916" s="6">
        <v>55278420.44745404</v>
      </c>
      <c r="E8916" s="6">
        <v>47519517.063112736</v>
      </c>
      <c r="F8916" s="6">
        <v>44436191.83939273</v>
      </c>
      <c r="G8916" s="6">
        <v>103306598.44089021</v>
      </c>
      <c r="H8916" s="6">
        <f>NPV(Supuestos!$B$22,C8916:G8916)+B8916</f>
        <v>43875096.07843506</v>
      </c>
      <c r="I8916" s="2">
        <f>IFERROR(IRR(B8916:G8916),"")</f>
        <v>0.24037807290281402</v>
      </c>
      <c r="J8916" s="2">
        <f>IFERROR(MIRR(B8916:G8916,Supuestos!$B$22,Supuestos!$B$22),"")</f>
        <v>0.1962207509238736</v>
      </c>
      <c r="K8916" s="6">
        <v>7755.09483873909</v>
      </c>
      <c r="L8916" s="6">
        <v>38074.18853988934</v>
      </c>
      <c r="M8916" s="6">
        <v>137605350.9767792</v>
      </c>
      <c r="N8916" s="6">
        <v>3225.6102132610977</v>
      </c>
      <c r="O8916" s="6">
        <v>108716108.1060657</v>
      </c>
    </row>
    <row r="8917">
      <c r="A8917">
        <v>8913</v>
      </c>
      <c r="B8917" s="6">
        <v>-177496877.77123505</v>
      </c>
      <c r="C8917" s="6">
        <v>72359779.27022736</v>
      </c>
      <c r="D8917" s="6">
        <v>82536953.77524185</v>
      </c>
      <c r="E8917" s="6">
        <v>79739493.01065671</v>
      </c>
      <c r="F8917" s="6">
        <v>78037862.66092779</v>
      </c>
      <c r="G8917" s="6">
        <v>117570354.84797016</v>
      </c>
      <c r="H8917" s="6">
        <f>NPV(Supuestos!$B$22,C8917:G8917)+B8917</f>
        <v>110575042.679528</v>
      </c>
      <c r="I8917" s="2">
        <f>IFERROR(IRR(B8917:G8917),"")</f>
        <v>0.36034096141341726</v>
      </c>
      <c r="J8917" s="2">
        <f>IFERROR(MIRR(B8917:G8917,Supuestos!$B$22,Supuestos!$B$22),"")</f>
        <v>0.25593421892611246</v>
      </c>
      <c r="K8917" s="6">
        <v>8873.033789897705</v>
      </c>
      <c r="L8917" s="6">
        <v>38372.78312802566</v>
      </c>
      <c r="M8917" s="6">
        <v>150258237.666644</v>
      </c>
      <c r="N8917" s="6">
        <v>3362.2474534747503</v>
      </c>
      <c r="O8917" s="6">
        <v>110205415.50731917</v>
      </c>
    </row>
    <row r="8918">
      <c r="A8918">
        <v>8914</v>
      </c>
      <c r="B8918" s="6">
        <v>-184182965.59704807</v>
      </c>
      <c r="C8918" s="6">
        <v>46178057.541985825</v>
      </c>
      <c r="D8918" s="6">
        <v>32081108.291581</v>
      </c>
      <c r="E8918" s="6">
        <v>44235738.75766002</v>
      </c>
      <c r="F8918" s="6">
        <v>31497331.41041769</v>
      </c>
      <c r="G8918" s="6">
        <v>73795536.36310868</v>
      </c>
      <c r="H8918" s="6">
        <f>NPV(Supuestos!$B$22,C8918:G8918)+B8918</f>
        <v>-32156624.93595255</v>
      </c>
      <c r="I8918" s="2">
        <f>IFERROR(IRR(B8918:G8918),"")</f>
        <v>0.06952638040044701</v>
      </c>
      <c r="J8918" s="2">
        <f>IFERROR(MIRR(B8918:G8918,Supuestos!$B$22,Supuestos!$B$22),"")</f>
        <v>0.09708108521419834</v>
      </c>
      <c r="K8918" s="6">
        <v>7082.498564327795</v>
      </c>
      <c r="L8918" s="6">
        <v>42762.58990272537</v>
      </c>
      <c r="M8918" s="6">
        <v>159953687.0696088</v>
      </c>
      <c r="N8918" s="6">
        <v>3484.05384067446</v>
      </c>
      <c r="O8918" s="6">
        <v>111783843.38363385</v>
      </c>
    </row>
    <row r="8919">
      <c r="A8919">
        <v>8915</v>
      </c>
      <c r="B8919" s="6">
        <v>-179830306.2469945</v>
      </c>
      <c r="C8919" s="6">
        <v>27415648.98284843</v>
      </c>
      <c r="D8919" s="6">
        <v>51498883.91356966</v>
      </c>
      <c r="E8919" s="6">
        <v>45895433.86145024</v>
      </c>
      <c r="F8919" s="6">
        <v>43875694.67837885</v>
      </c>
      <c r="G8919" s="6">
        <v>67653503.52293871</v>
      </c>
      <c r="H8919" s="6">
        <f>NPV(Supuestos!$B$22,C8919:G8919)+B8919</f>
        <v>-24061618.606638342</v>
      </c>
      <c r="I8919" s="2">
        <f>IFERROR(IRR(B8919:G8919),"")</f>
        <v>0.08837704850394751</v>
      </c>
      <c r="J8919" s="2">
        <f>IFERROR(MIRR(B8919:G8919,Supuestos!$B$22,Supuestos!$B$22),"")</f>
        <v>0.10771568879669746</v>
      </c>
      <c r="K8919" s="6">
        <v>7056.730879306555</v>
      </c>
      <c r="L8919" s="6">
        <v>43078.274344340476</v>
      </c>
      <c r="M8919" s="6">
        <v>155510963.14355874</v>
      </c>
      <c r="N8919" s="6">
        <v>3354.7619324177504</v>
      </c>
      <c r="O8919" s="6">
        <v>114574409.63465427</v>
      </c>
    </row>
    <row r="8920">
      <c r="A8920">
        <v>8916</v>
      </c>
      <c r="B8920" s="6">
        <v>-168540578.98384866</v>
      </c>
      <c r="C8920" s="6">
        <v>60685823.844592504</v>
      </c>
      <c r="D8920" s="6">
        <v>65061723.35438827</v>
      </c>
      <c r="E8920" s="6">
        <v>64672636.50550388</v>
      </c>
      <c r="F8920" s="6">
        <v>86018071.32140395</v>
      </c>
      <c r="G8920" s="6">
        <v>137235244.61215687</v>
      </c>
      <c r="H8920" s="6">
        <f>NPV(Supuestos!$B$22,C8920:G8920)+B8920</f>
        <v>100612960.03775267</v>
      </c>
      <c r="I8920" s="2">
        <f>IFERROR(IRR(B8920:G8920),"")</f>
        <v>0.3351401826322641</v>
      </c>
      <c r="J8920" s="2">
        <f>IFERROR(MIRR(B8920:G8920,Supuestos!$B$22,Supuestos!$B$22),"")</f>
        <v>0.2518836687676749</v>
      </c>
      <c r="K8920" s="6">
        <v>8119.36382020578</v>
      </c>
      <c r="L8920" s="6">
        <v>43555.9244198231</v>
      </c>
      <c r="M8920" s="6">
        <v>140248867.23265433</v>
      </c>
      <c r="N8920" s="6">
        <v>3372.974053180466</v>
      </c>
      <c r="O8920" s="6">
        <v>108717033.34287232</v>
      </c>
    </row>
    <row r="8921">
      <c r="A8921">
        <v>8917</v>
      </c>
      <c r="B8921" s="6">
        <v>-174540501.2669571</v>
      </c>
      <c r="C8921" s="6">
        <v>46387143.79423962</v>
      </c>
      <c r="D8921" s="6">
        <v>45189447.59266678</v>
      </c>
      <c r="E8921" s="6">
        <v>52966900.22545986</v>
      </c>
      <c r="F8921" s="6">
        <v>65430124.44389727</v>
      </c>
      <c r="G8921" s="6">
        <v>112708053.85217457</v>
      </c>
      <c r="H8921" s="6">
        <f>NPV(Supuestos!$B$22,C8921:G8921)+B8921</f>
        <v>33949854.872207485</v>
      </c>
      <c r="I8921" s="2">
        <f>IFERROR(IRR(B8921:G8921),"")</f>
        <v>0.20667615564323508</v>
      </c>
      <c r="J8921" s="2">
        <f>IFERROR(MIRR(B8921:G8921,Supuestos!$B$22,Supuestos!$B$22),"")</f>
        <v>0.18125266629219583</v>
      </c>
      <c r="K8921" s="6">
        <v>8194.832070096776</v>
      </c>
      <c r="L8921" s="6">
        <v>37594.84367428407</v>
      </c>
      <c r="M8921" s="6">
        <v>149893826.81797326</v>
      </c>
      <c r="N8921" s="6">
        <v>3486.127978004515</v>
      </c>
      <c r="O8921" s="6">
        <v>109678365.23054087</v>
      </c>
    </row>
    <row r="8922">
      <c r="A8922">
        <v>8918</v>
      </c>
      <c r="B8922" s="6">
        <v>-160107763.90054038</v>
      </c>
      <c r="C8922" s="6">
        <v>52045981.41614446</v>
      </c>
      <c r="D8922" s="6">
        <v>67838851.84385967</v>
      </c>
      <c r="E8922" s="6">
        <v>81016930.95727162</v>
      </c>
      <c r="F8922" s="6">
        <v>63293812.11450614</v>
      </c>
      <c r="G8922" s="6">
        <v>116590979.02445352</v>
      </c>
      <c r="H8922" s="6">
        <f>NPV(Supuestos!$B$22,C8922:G8922)+B8922</f>
        <v>90459239.03647247</v>
      </c>
      <c r="I8922" s="2">
        <f>IFERROR(IRR(B8922:G8922),"")</f>
        <v>0.33016984338918925</v>
      </c>
      <c r="J8922" s="2">
        <f>IFERROR(MIRR(B8922:G8922,Supuestos!$B$22,Supuestos!$B$22),"")</f>
        <v>0.24682972808962567</v>
      </c>
      <c r="K8922" s="6">
        <v>8144.195938554753</v>
      </c>
      <c r="L8922" s="6">
        <v>38906.84677079112</v>
      </c>
      <c r="M8922" s="6">
        <v>134758565.22432846</v>
      </c>
      <c r="N8922" s="6">
        <v>3369.0630441221097</v>
      </c>
      <c r="O8922" s="6">
        <v>101277856.62721002</v>
      </c>
    </row>
    <row r="8923">
      <c r="A8923">
        <v>8919</v>
      </c>
      <c r="B8923" s="6">
        <v>-165371541.76791224</v>
      </c>
      <c r="C8923" s="6">
        <v>88736840.26863828</v>
      </c>
      <c r="D8923" s="6">
        <v>91139452.93826959</v>
      </c>
      <c r="E8923" s="6">
        <v>103042359.18503599</v>
      </c>
      <c r="F8923" s="6">
        <v>101959100.17207325</v>
      </c>
      <c r="G8923" s="6">
        <v>166018968.02654222</v>
      </c>
      <c r="H8923" s="6">
        <f>NPV(Supuestos!$B$22,C8923:G8923)+B8923</f>
        <v>198740320.80440673</v>
      </c>
      <c r="I8923" s="2">
        <f>IFERROR(IRR(B8923:G8923),"")</f>
        <v>0.5251514632946328</v>
      </c>
      <c r="J8923" s="2">
        <f>IFERROR(MIRR(B8923:G8923,Supuestos!$B$22,Supuestos!$B$22),"")</f>
        <v>0.3349335926628201</v>
      </c>
      <c r="K8923" s="6">
        <v>8788.287964037727</v>
      </c>
      <c r="L8923" s="6">
        <v>44554.8884312859</v>
      </c>
      <c r="M8923" s="6">
        <v>134046646.58873515</v>
      </c>
      <c r="N8923" s="6">
        <v>3436.177652173986</v>
      </c>
      <c r="O8923" s="6">
        <v>105762701.31781943</v>
      </c>
    </row>
    <row r="8924">
      <c r="A8924">
        <v>8920</v>
      </c>
      <c r="B8924" s="6">
        <v>-181113664.4144953</v>
      </c>
      <c r="C8924" s="6">
        <v>43866457.872294925</v>
      </c>
      <c r="D8924" s="6">
        <v>59211266.55654648</v>
      </c>
      <c r="E8924" s="6">
        <v>46573470.52681215</v>
      </c>
      <c r="F8924" s="6">
        <v>62432161.70538969</v>
      </c>
      <c r="G8924" s="6">
        <v>114073606.70878235</v>
      </c>
      <c r="H8924" s="6">
        <f>NPV(Supuestos!$B$22,C8924:G8924)+B8924</f>
        <v>30573705.921818696</v>
      </c>
      <c r="I8924" s="2">
        <f>IFERROR(IRR(B8924:G8924),"")</f>
        <v>0.19883312046592128</v>
      </c>
      <c r="J8924" s="2">
        <f>IFERROR(MIRR(B8924:G8924,Supuestos!$B$22,Supuestos!$B$22),"")</f>
        <v>0.17612531379076724</v>
      </c>
      <c r="K8924" s="6">
        <v>8007.0072747516515</v>
      </c>
      <c r="L8924" s="6">
        <v>38368.5124952014</v>
      </c>
      <c r="M8924" s="6">
        <v>156536307.7208571</v>
      </c>
      <c r="N8924" s="6">
        <v>3332.618272614976</v>
      </c>
      <c r="O8924" s="6">
        <v>108158031.6984632</v>
      </c>
    </row>
    <row r="8925">
      <c r="A8925">
        <v>8921</v>
      </c>
      <c r="B8925" s="6">
        <v>-161006032.29718733</v>
      </c>
      <c r="C8925" s="6">
        <v>57744671.469793156</v>
      </c>
      <c r="D8925" s="6">
        <v>71846467.17636177</v>
      </c>
      <c r="E8925" s="6">
        <v>56339592.84394436</v>
      </c>
      <c r="F8925" s="6">
        <v>51950312.426348664</v>
      </c>
      <c r="G8925" s="6">
        <v>113958316.10609281</v>
      </c>
      <c r="H8925" s="6">
        <f>NPV(Supuestos!$B$22,C8925:G8925)+B8925</f>
        <v>72903466.04152498</v>
      </c>
      <c r="I8925" s="2">
        <f>IFERROR(IRR(B8925:G8925),"")</f>
        <v>0.3013586600891918</v>
      </c>
      <c r="J8925" s="2">
        <f>IFERROR(MIRR(B8925:G8925,Supuestos!$B$22,Supuestos!$B$22),"")</f>
        <v>0.22841749584577475</v>
      </c>
      <c r="K8925" s="6">
        <v>8393.920491341996</v>
      </c>
      <c r="L8925" s="6">
        <v>36732.254782940785</v>
      </c>
      <c r="M8925" s="6">
        <v>136339822.20792958</v>
      </c>
      <c r="N8925" s="6">
        <v>3424.5850377716124</v>
      </c>
      <c r="O8925" s="6">
        <v>105621814.38308567</v>
      </c>
    </row>
    <row r="8926">
      <c r="A8926">
        <v>8922</v>
      </c>
      <c r="B8926" s="6">
        <v>-158888140.71005887</v>
      </c>
      <c r="C8926" s="6">
        <v>57702825.46056018</v>
      </c>
      <c r="D8926" s="6">
        <v>76642485.37491155</v>
      </c>
      <c r="E8926" s="6">
        <v>70102285.37317017</v>
      </c>
      <c r="F8926" s="6">
        <v>55858978.0441852</v>
      </c>
      <c r="G8926" s="6">
        <v>111641769.46664222</v>
      </c>
      <c r="H8926" s="6">
        <f>NPV(Supuestos!$B$22,C8926:G8926)+B8926</f>
        <v>89075558.40531817</v>
      </c>
      <c r="I8926" s="2">
        <f>IFERROR(IRR(B8926:G8926),"")</f>
        <v>0.3372888919837673</v>
      </c>
      <c r="J8926" s="2">
        <f>IFERROR(MIRR(B8926:G8926,Supuestos!$B$22,Supuestos!$B$22),"")</f>
        <v>0.2461323656313612</v>
      </c>
      <c r="K8926" s="6">
        <v>8528.41238724367</v>
      </c>
      <c r="L8926" s="6">
        <v>37531.70048879071</v>
      </c>
      <c r="M8926" s="6">
        <v>133281275.1610251</v>
      </c>
      <c r="N8926" s="6">
        <v>3420.164490801593</v>
      </c>
      <c r="O8926" s="6">
        <v>111238265.28398098</v>
      </c>
    </row>
    <row r="8927">
      <c r="A8927">
        <v>8923</v>
      </c>
      <c r="B8927" s="6">
        <v>-183899507.94262055</v>
      </c>
      <c r="C8927" s="6">
        <v>40281087.6695825</v>
      </c>
      <c r="D8927" s="6">
        <v>39389972.0995307</v>
      </c>
      <c r="E8927" s="6">
        <v>30864462.58068397</v>
      </c>
      <c r="F8927" s="6">
        <v>33302739.052078202</v>
      </c>
      <c r="G8927" s="6">
        <v>69264551.35589674</v>
      </c>
      <c r="H8927" s="6">
        <f>NPV(Supuestos!$B$22,C8927:G8927)+B8927</f>
        <v>-41731550.430042244</v>
      </c>
      <c r="I8927" s="2">
        <f>IFERROR(IRR(B8927:G8927),"")</f>
        <v>0.047298044389324556</v>
      </c>
      <c r="J8927" s="2">
        <f>IFERROR(MIRR(B8927:G8927,Supuestos!$B$22,Supuestos!$B$22),"")</f>
        <v>0.08280208338367068</v>
      </c>
      <c r="K8927" s="6">
        <v>7680.66502835966</v>
      </c>
      <c r="L8927" s="6">
        <v>34611.53900147098</v>
      </c>
      <c r="M8927" s="6">
        <v>162632336.9677162</v>
      </c>
      <c r="N8927" s="6">
        <v>3523.523268631349</v>
      </c>
      <c r="O8927" s="6">
        <v>106260990.31902604</v>
      </c>
    </row>
    <row r="8928">
      <c r="A8928">
        <v>8924</v>
      </c>
      <c r="B8928" s="6">
        <v>-165617602.15287498</v>
      </c>
      <c r="C8928" s="6">
        <v>96532064.84996879</v>
      </c>
      <c r="D8928" s="6">
        <v>91256190.5032532</v>
      </c>
      <c r="E8928" s="6">
        <v>75701217.06230053</v>
      </c>
      <c r="F8928" s="6">
        <v>81307990.87847768</v>
      </c>
      <c r="G8928" s="6">
        <v>135379651.36771876</v>
      </c>
      <c r="H8928" s="6">
        <f>NPV(Supuestos!$B$22,C8928:G8928)+B8928</f>
        <v>158827294.842642</v>
      </c>
      <c r="I8928" s="2">
        <f>IFERROR(IRR(B8928:G8928),"")</f>
        <v>0.48246037359432203</v>
      </c>
      <c r="J8928" s="2">
        <f>IFERROR(MIRR(B8928:G8928,Supuestos!$B$22,Supuestos!$B$22),"")</f>
        <v>0.3041025447988701</v>
      </c>
      <c r="K8928" s="6">
        <v>8898.18039072887</v>
      </c>
      <c r="L8928" s="6">
        <v>40158.332308914636</v>
      </c>
      <c r="M8928" s="6">
        <v>137030715.34683034</v>
      </c>
      <c r="N8928" s="6">
        <v>3262.1680978685617</v>
      </c>
      <c r="O8928" s="6">
        <v>111170068.0770039</v>
      </c>
    </row>
    <row r="8929">
      <c r="A8929">
        <v>8925</v>
      </c>
      <c r="B8929" s="6">
        <v>-181439768.16244653</v>
      </c>
      <c r="C8929" s="6">
        <v>59634101.06776472</v>
      </c>
      <c r="D8929" s="6">
        <v>47111125.963177755</v>
      </c>
      <c r="E8929" s="6">
        <v>53247217.49867749</v>
      </c>
      <c r="F8929" s="6">
        <v>51714981.21322809</v>
      </c>
      <c r="G8929" s="6">
        <v>97259274.56026886</v>
      </c>
      <c r="H8929" s="6">
        <f>NPV(Supuestos!$B$22,C8929:G8929)+B8929</f>
        <v>24194523.5421307</v>
      </c>
      <c r="I8929" s="2">
        <f>IFERROR(IRR(B8929:G8929),"")</f>
        <v>0.19019282524373804</v>
      </c>
      <c r="J8929" s="2">
        <f>IFERROR(MIRR(B8929:G8929,Supuestos!$B$22,Supuestos!$B$22),"")</f>
        <v>0.16890028035358173</v>
      </c>
      <c r="K8929" s="6">
        <v>8002.02206284519</v>
      </c>
      <c r="L8929" s="6">
        <v>37407.86842836524</v>
      </c>
      <c r="M8929" s="6">
        <v>157492681.08342344</v>
      </c>
      <c r="N8929" s="6">
        <v>3221.384669778248</v>
      </c>
      <c r="O8929" s="6">
        <v>111377247.98802881</v>
      </c>
    </row>
    <row r="8930">
      <c r="A8930">
        <v>8926</v>
      </c>
      <c r="B8930" s="6">
        <v>-174926057.6255756</v>
      </c>
      <c r="C8930" s="6">
        <v>82355403.03413847</v>
      </c>
      <c r="D8930" s="6">
        <v>57088511.961171955</v>
      </c>
      <c r="E8930" s="6">
        <v>68676657.44631279</v>
      </c>
      <c r="F8930" s="6">
        <v>91138538.272885</v>
      </c>
      <c r="G8930" s="6">
        <v>126193338.79267928</v>
      </c>
      <c r="H8930" s="6">
        <f>NPV(Supuestos!$B$22,C8930:G8930)+B8930</f>
        <v>107100264.62993494</v>
      </c>
      <c r="I8930" s="2">
        <f>IFERROR(IRR(B8930:G8930),"")</f>
        <v>0.3526565405259548</v>
      </c>
      <c r="J8930" s="2">
        <f>IFERROR(MIRR(B8930:G8930,Supuestos!$B$22,Supuestos!$B$22),"")</f>
        <v>0.2542724365394815</v>
      </c>
      <c r="K8930" s="6">
        <v>8183.588173871272</v>
      </c>
      <c r="L8930" s="6">
        <v>41496.249828538086</v>
      </c>
      <c r="M8930" s="6">
        <v>147759000.07702905</v>
      </c>
      <c r="N8930" s="6">
        <v>3344.8285026165345</v>
      </c>
      <c r="O8930" s="6">
        <v>103805300.30025345</v>
      </c>
    </row>
    <row r="8931">
      <c r="A8931">
        <v>8927</v>
      </c>
      <c r="B8931" s="6">
        <v>-166839157.58641884</v>
      </c>
      <c r="C8931" s="6">
        <v>39672602.25620231</v>
      </c>
      <c r="D8931" s="6">
        <v>43918033.56604909</v>
      </c>
      <c r="E8931" s="6">
        <v>52995229.75706497</v>
      </c>
      <c r="F8931" s="6">
        <v>40081951.38265669</v>
      </c>
      <c r="G8931" s="6">
        <v>85481173.63475424</v>
      </c>
      <c r="H8931" s="6">
        <f>NPV(Supuestos!$B$22,C8931:G8931)+B8931</f>
        <v>5653117.903212801</v>
      </c>
      <c r="I8931" s="2">
        <f>IFERROR(IRR(B8931:G8931),"")</f>
        <v>0.1525601893537816</v>
      </c>
      <c r="J8931" s="2">
        <f>IFERROR(MIRR(B8931:G8931,Supuestos!$B$22,Supuestos!$B$22),"")</f>
        <v>0.1476228425212407</v>
      </c>
      <c r="K8931" s="6">
        <v>7758.5362164774715</v>
      </c>
      <c r="L8931" s="6">
        <v>38072.57828418683</v>
      </c>
      <c r="M8931" s="6">
        <v>143208159.38861585</v>
      </c>
      <c r="N8931" s="6">
        <v>3425.0846919293203</v>
      </c>
      <c r="O8931" s="6">
        <v>107836766.88717608</v>
      </c>
    </row>
    <row r="8932">
      <c r="A8932">
        <v>8928</v>
      </c>
      <c r="B8932" s="6">
        <v>-152462435.95504463</v>
      </c>
      <c r="C8932" s="6">
        <v>48984826.78950691</v>
      </c>
      <c r="D8932" s="6">
        <v>58417504.68885869</v>
      </c>
      <c r="E8932" s="6">
        <v>56344459.56901756</v>
      </c>
      <c r="F8932" s="6">
        <v>64623870.11833745</v>
      </c>
      <c r="G8932" s="6">
        <v>83026105.64883658</v>
      </c>
      <c r="H8932" s="6">
        <f>NPV(Supuestos!$B$22,C8932:G8932)+B8932</f>
        <v>54871665.15099503</v>
      </c>
      <c r="I8932" s="2">
        <f>IFERROR(IRR(B8932:G8932),"")</f>
        <v>0.26941116662932274</v>
      </c>
      <c r="J8932" s="2">
        <f>IFERROR(MIRR(B8932:G8932,Supuestos!$B$22,Supuestos!$B$22),"")</f>
        <v>0.2122897357973288</v>
      </c>
      <c r="K8932" s="6">
        <v>7748.993455413912</v>
      </c>
      <c r="L8932" s="6">
        <v>40992.20787711535</v>
      </c>
      <c r="M8932" s="6">
        <v>127050567.91002597</v>
      </c>
      <c r="N8932" s="6">
        <v>3410.7990094150105</v>
      </c>
      <c r="O8932" s="6">
        <v>114195421.61371942</v>
      </c>
    </row>
    <row r="8933">
      <c r="A8933">
        <v>8929</v>
      </c>
      <c r="B8933" s="6">
        <v>-172898438.8258736</v>
      </c>
      <c r="C8933" s="6">
        <v>64865281.29586602</v>
      </c>
      <c r="D8933" s="6">
        <v>59299794.28843915</v>
      </c>
      <c r="E8933" s="6">
        <v>57256678.76064992</v>
      </c>
      <c r="F8933" s="6">
        <v>45551415.23579918</v>
      </c>
      <c r="G8933" s="6">
        <v>92304666.33880863</v>
      </c>
      <c r="H8933" s="6">
        <f>NPV(Supuestos!$B$22,C8933:G8933)+B8933</f>
        <v>43187069.99557571</v>
      </c>
      <c r="I8933" s="2">
        <f>IFERROR(IRR(B8933:G8933),"")</f>
        <v>0.23663939488774308</v>
      </c>
      <c r="J8933" s="2">
        <f>IFERROR(MIRR(B8933:G8933,Supuestos!$B$22,Supuestos!$B$22),"")</f>
        <v>0.19198767693763363</v>
      </c>
      <c r="K8933" s="6">
        <v>8416.373872874849</v>
      </c>
      <c r="L8933" s="6">
        <v>34017.4497936304</v>
      </c>
      <c r="M8933" s="6">
        <v>149994152.7726782</v>
      </c>
      <c r="N8933" s="6">
        <v>3271.528114223232</v>
      </c>
      <c r="O8933" s="6">
        <v>108681375.40172184</v>
      </c>
    </row>
    <row r="8934">
      <c r="A8934">
        <v>8930</v>
      </c>
      <c r="B8934" s="6">
        <v>-168790076.9261443</v>
      </c>
      <c r="C8934" s="6">
        <v>61684336.510381564</v>
      </c>
      <c r="D8934" s="6">
        <v>62282635.59165658</v>
      </c>
      <c r="E8934" s="6">
        <v>64244354.24366802</v>
      </c>
      <c r="F8934" s="6">
        <v>54088396.456834935</v>
      </c>
      <c r="G8934" s="6">
        <v>105258807.40442403</v>
      </c>
      <c r="H8934" s="6">
        <f>NPV(Supuestos!$B$22,C8934:G8934)+B8934</f>
        <v>63299364.04523608</v>
      </c>
      <c r="I8934" s="2">
        <f>IFERROR(IRR(B8934:G8934),"")</f>
        <v>0.27669903575942806</v>
      </c>
      <c r="J8934" s="2">
        <f>IFERROR(MIRR(B8934:G8934,Supuestos!$B$22,Supuestos!$B$22),"")</f>
        <v>0.2149727727427735</v>
      </c>
      <c r="K8934" s="6">
        <v>7592.909866798842</v>
      </c>
      <c r="L8934" s="6">
        <v>42863.658900236966</v>
      </c>
      <c r="M8934" s="6">
        <v>142753285.03888756</v>
      </c>
      <c r="N8934" s="6">
        <v>3130.880838725716</v>
      </c>
      <c r="O8934" s="6">
        <v>110584159.50494756</v>
      </c>
    </row>
    <row r="8935">
      <c r="A8935">
        <v>8931</v>
      </c>
      <c r="B8935" s="6">
        <v>-178327444.6024921</v>
      </c>
      <c r="C8935" s="6">
        <v>81873303.93607667</v>
      </c>
      <c r="D8935" s="6">
        <v>64182097.58130104</v>
      </c>
      <c r="E8935" s="6">
        <v>75088496.25944349</v>
      </c>
      <c r="F8935" s="6">
        <v>78448084.83239996</v>
      </c>
      <c r="G8935" s="6">
        <v>110447030.6846782</v>
      </c>
      <c r="H8935" s="6">
        <f>NPV(Supuestos!$B$22,C8935:G8935)+B8935</f>
        <v>97370169.86415865</v>
      </c>
      <c r="I8935" s="2">
        <f>IFERROR(IRR(B8935:G8935),"")</f>
        <v>0.33887060922193557</v>
      </c>
      <c r="J8935" s="2">
        <f>IFERROR(MIRR(B8935:G8935,Supuestos!$B$22,Supuestos!$B$22),"")</f>
        <v>0.24379216213993238</v>
      </c>
      <c r="K8935" s="6">
        <v>8186.341581749302</v>
      </c>
      <c r="L8935" s="6">
        <v>43032.27723386673</v>
      </c>
      <c r="M8935" s="6">
        <v>150145290.96433473</v>
      </c>
      <c r="N8935" s="6">
        <v>3434.5167716654637</v>
      </c>
      <c r="O8935" s="6">
        <v>109962414.36678189</v>
      </c>
    </row>
    <row r="8936">
      <c r="A8936">
        <v>8932</v>
      </c>
      <c r="B8936" s="6">
        <v>-154537639.45161724</v>
      </c>
      <c r="C8936" s="6">
        <v>62280186.37880866</v>
      </c>
      <c r="D8936" s="6">
        <v>68237788.298853</v>
      </c>
      <c r="E8936" s="6">
        <v>76313936.98797674</v>
      </c>
      <c r="F8936" s="6">
        <v>52642365.10856504</v>
      </c>
      <c r="G8936" s="6">
        <v>99007788.3500624</v>
      </c>
      <c r="H8936" s="6">
        <f>NPV(Supuestos!$B$22,C8936:G8936)+B8936</f>
        <v>86700647.98414502</v>
      </c>
      <c r="I8936" s="2">
        <f>IFERROR(IRR(B8936:G8936),"")</f>
        <v>0.34306028733215277</v>
      </c>
      <c r="J8936" s="2">
        <f>IFERROR(MIRR(B8936:G8936,Supuestos!$B$22,Supuestos!$B$22),"")</f>
        <v>0.2461985564602014</v>
      </c>
      <c r="K8936" s="6">
        <v>7805.53261685252</v>
      </c>
      <c r="L8936" s="6">
        <v>43102.74801808136</v>
      </c>
      <c r="M8936" s="6">
        <v>127622447.0091285</v>
      </c>
      <c r="N8936" s="6">
        <v>3291.0635460789003</v>
      </c>
      <c r="O8936" s="6">
        <v>108894834.5978039</v>
      </c>
    </row>
    <row r="8937">
      <c r="A8937">
        <v>8933</v>
      </c>
      <c r="B8937" s="6">
        <v>-177185312.37408736</v>
      </c>
      <c r="C8937" s="6">
        <v>58757550.72402196</v>
      </c>
      <c r="D8937" s="6">
        <v>53971470.58186595</v>
      </c>
      <c r="E8937" s="6">
        <v>58759216.051023126</v>
      </c>
      <c r="F8937" s="6">
        <v>61570519.872187294</v>
      </c>
      <c r="G8937" s="6">
        <v>107686725.21018676</v>
      </c>
      <c r="H8937" s="6">
        <f>NPV(Supuestos!$B$22,C8937:G8937)+B8937</f>
        <v>47930291.1381207</v>
      </c>
      <c r="I8937" s="2">
        <f>IFERROR(IRR(B8937:G8937),"")</f>
        <v>0.2372615912962263</v>
      </c>
      <c r="J8937" s="2">
        <f>IFERROR(MIRR(B8937:G8937,Supuestos!$B$22,Supuestos!$B$22),"")</f>
        <v>0.19591531437681708</v>
      </c>
      <c r="K8937" s="6">
        <v>7715.880854150559</v>
      </c>
      <c r="L8937" s="6">
        <v>42936.791430993944</v>
      </c>
      <c r="M8937" s="6">
        <v>150681699.0188024</v>
      </c>
      <c r="N8937" s="6">
        <v>3460.7318410029015</v>
      </c>
      <c r="O8937" s="6">
        <v>106286245.6752609</v>
      </c>
    </row>
    <row r="8938">
      <c r="A8938">
        <v>8934</v>
      </c>
      <c r="B8938" s="6">
        <v>-165666386.3885051</v>
      </c>
      <c r="C8938" s="6">
        <v>69281173.51959571</v>
      </c>
      <c r="D8938" s="6">
        <v>66953426.39368349</v>
      </c>
      <c r="E8938" s="6">
        <v>86500234.19191815</v>
      </c>
      <c r="F8938" s="6">
        <v>78199071.26922464</v>
      </c>
      <c r="G8938" s="6">
        <v>122078940.92040908</v>
      </c>
      <c r="H8938" s="6">
        <f>NPV(Supuestos!$B$22,C8938:G8938)+B8938</f>
        <v>114714358.89279199</v>
      </c>
      <c r="I8938" s="2">
        <f>IFERROR(IRR(B8938:G8938),"")</f>
        <v>0.37539229580676303</v>
      </c>
      <c r="J8938" s="2">
        <f>IFERROR(MIRR(B8938:G8938,Supuestos!$B$22,Supuestos!$B$22),"")</f>
        <v>0.2665070412973507</v>
      </c>
      <c r="K8938" s="6">
        <v>8456.350394527337</v>
      </c>
      <c r="L8938" s="6">
        <v>41657.60305542916</v>
      </c>
      <c r="M8938" s="6">
        <v>137484683.34587777</v>
      </c>
      <c r="N8938" s="6">
        <v>3434.6004011419914</v>
      </c>
      <c r="O8938" s="6">
        <v>110412270.04653312</v>
      </c>
    </row>
    <row r="8939">
      <c r="A8939">
        <v>8935</v>
      </c>
      <c r="B8939" s="6">
        <v>-195630256.42157364</v>
      </c>
      <c r="C8939" s="6">
        <v>115383221.06337133</v>
      </c>
      <c r="D8939" s="6">
        <v>95861196.61335339</v>
      </c>
      <c r="E8939" s="6">
        <v>112183164.3577654</v>
      </c>
      <c r="F8939" s="6">
        <v>102699393.97311038</v>
      </c>
      <c r="G8939" s="6">
        <v>155028533.38437933</v>
      </c>
      <c r="H8939" s="6">
        <f>NPV(Supuestos!$B$22,C8939:G8939)+B8939</f>
        <v>196388861.95244014</v>
      </c>
      <c r="I8939" s="2">
        <f>IFERROR(IRR(B8939:G8939),"")</f>
        <v>0.4927850671461402</v>
      </c>
      <c r="J8939" s="2">
        <f>IFERROR(MIRR(B8939:G8939,Supuestos!$B$22,Supuestos!$B$22),"")</f>
        <v>0.3100235291501523</v>
      </c>
      <c r="K8939" s="6">
        <v>8952.092947509369</v>
      </c>
      <c r="L8939" s="6">
        <v>45254.00321457631</v>
      </c>
      <c r="M8939" s="6">
        <v>163220812.97967166</v>
      </c>
      <c r="N8939" s="6">
        <v>3470.9502186626196</v>
      </c>
      <c r="O8939" s="6">
        <v>107273612.09357439</v>
      </c>
    </row>
    <row r="8940">
      <c r="A8940">
        <v>8936</v>
      </c>
      <c r="B8940" s="6">
        <v>-184283613.60390472</v>
      </c>
      <c r="C8940" s="6">
        <v>73676210.48086475</v>
      </c>
      <c r="D8940" s="6">
        <v>70089481.29289521</v>
      </c>
      <c r="E8940" s="6">
        <v>85444409.59347115</v>
      </c>
      <c r="F8940" s="6">
        <v>83913006.98046522</v>
      </c>
      <c r="G8940" s="6">
        <v>115107383.21942998</v>
      </c>
      <c r="H8940" s="6">
        <f>NPV(Supuestos!$B$22,C8940:G8940)+B8940</f>
        <v>101415168.16896124</v>
      </c>
      <c r="I8940" s="2">
        <f>IFERROR(IRR(B8940:G8940),"")</f>
        <v>0.33419184043419914</v>
      </c>
      <c r="J8940" s="2">
        <f>IFERROR(MIRR(B8940:G8940,Supuestos!$B$22,Supuestos!$B$22),"")</f>
        <v>0.24448362097872423</v>
      </c>
      <c r="K8940" s="6">
        <v>8077.465946685768</v>
      </c>
      <c r="L8940" s="6">
        <v>44894.58853958059</v>
      </c>
      <c r="M8940" s="6">
        <v>155272852.7943902</v>
      </c>
      <c r="N8940" s="6">
        <v>3471.842096404483</v>
      </c>
      <c r="O8940" s="6">
        <v>107895358.14857127</v>
      </c>
    </row>
    <row r="8941">
      <c r="A8941">
        <v>8937</v>
      </c>
      <c r="B8941" s="6">
        <v>-149267167.86370528</v>
      </c>
      <c r="C8941" s="6">
        <v>39924324.017110005</v>
      </c>
      <c r="D8941" s="6">
        <v>49082395.31151296</v>
      </c>
      <c r="E8941" s="6">
        <v>59230708.28270453</v>
      </c>
      <c r="F8941" s="6">
        <v>51654974.81403591</v>
      </c>
      <c r="G8941" s="6">
        <v>105545194.12698817</v>
      </c>
      <c r="H8941" s="6">
        <f>NPV(Supuestos!$B$22,C8941:G8941)+B8941</f>
        <v>48901277.69923301</v>
      </c>
      <c r="I8941" s="2">
        <f>IFERROR(IRR(B8941:G8941),"")</f>
        <v>0.25043480552878883</v>
      </c>
      <c r="J8941" s="2">
        <f>IFERROR(MIRR(B8941:G8941,Supuestos!$B$22,Supuestos!$B$22),"")</f>
        <v>0.20647657303494316</v>
      </c>
      <c r="K8941" s="6">
        <v>7288.251251032681</v>
      </c>
      <c r="L8941" s="6">
        <v>45807.894060502775</v>
      </c>
      <c r="M8941" s="6">
        <v>122558412.56821473</v>
      </c>
      <c r="N8941" s="6">
        <v>3446.15944934388</v>
      </c>
      <c r="O8941" s="6">
        <v>109760452.19399305</v>
      </c>
    </row>
    <row r="8942">
      <c r="A8942">
        <v>8938</v>
      </c>
      <c r="B8942" s="6">
        <v>-153138901.8980867</v>
      </c>
      <c r="C8942" s="6">
        <v>65544557.051197946</v>
      </c>
      <c r="D8942" s="6">
        <v>66995425.55466202</v>
      </c>
      <c r="E8942" s="6">
        <v>67561524.4747677</v>
      </c>
      <c r="F8942" s="6">
        <v>64463846.70421836</v>
      </c>
      <c r="G8942" s="6">
        <v>104672478.99750325</v>
      </c>
      <c r="H8942" s="6">
        <f>NPV(Supuestos!$B$22,C8942:G8942)+B8942</f>
        <v>94040610.56658256</v>
      </c>
      <c r="I8942" s="2">
        <f>IFERROR(IRR(B8942:G8942),"")</f>
        <v>0.3581768695387561</v>
      </c>
      <c r="J8942" s="2">
        <f>IFERROR(MIRR(B8942:G8942,Supuestos!$B$22,Supuestos!$B$22),"")</f>
        <v>0.25455654324421473</v>
      </c>
      <c r="K8942" s="6">
        <v>8161.000820183719</v>
      </c>
      <c r="L8942" s="6">
        <v>40394.023885863324</v>
      </c>
      <c r="M8942" s="6">
        <v>126766448.9330426</v>
      </c>
      <c r="N8942" s="6">
        <v>3349.1441637588046</v>
      </c>
      <c r="O8942" s="6">
        <v>109344585.29535504</v>
      </c>
    </row>
    <row r="8943">
      <c r="A8943">
        <v>8939</v>
      </c>
      <c r="B8943" s="6">
        <v>-178890502.02110168</v>
      </c>
      <c r="C8943" s="6">
        <v>14900216.589216325</v>
      </c>
      <c r="D8943" s="6">
        <v>21191772.238121346</v>
      </c>
      <c r="E8943" s="6">
        <v>27270044.835419055</v>
      </c>
      <c r="F8943" s="6">
        <v>23777120.558862954</v>
      </c>
      <c r="G8943" s="6">
        <v>49951101.08317556</v>
      </c>
      <c r="H8943" s="6">
        <f>NPV(Supuestos!$B$22,C8943:G8943)+B8943</f>
        <v>-91086251.68610504</v>
      </c>
      <c r="I8943" s="2">
        <f>IFERROR(IRR(B8943:G8943),"")</f>
        <v>-0.07124564030874761</v>
      </c>
      <c r="J8943" s="2">
        <f>IFERROR(MIRR(B8943:G8943,Supuestos!$B$22,Supuestos!$B$22),"")</f>
        <v>-0.01124087929796691</v>
      </c>
      <c r="K8943" s="6">
        <v>7224.207854177534</v>
      </c>
      <c r="L8943" s="6">
        <v>33020.54901847716</v>
      </c>
      <c r="M8943" s="6">
        <v>159806717.25561872</v>
      </c>
      <c r="N8943" s="6">
        <v>3438.3893555030227</v>
      </c>
      <c r="O8943" s="6">
        <v>106540021.40246095</v>
      </c>
    </row>
    <row r="8944">
      <c r="A8944">
        <v>8940</v>
      </c>
      <c r="B8944" s="6">
        <v>-158683726.03362924</v>
      </c>
      <c r="C8944" s="6">
        <v>69871988.36436176</v>
      </c>
      <c r="D8944" s="6">
        <v>64949723.267081276</v>
      </c>
      <c r="E8944" s="6">
        <v>72031606.75418773</v>
      </c>
      <c r="F8944" s="6">
        <v>83441815.16956541</v>
      </c>
      <c r="G8944" s="6">
        <v>106511605.1075533</v>
      </c>
      <c r="H8944" s="6">
        <f>NPV(Supuestos!$B$22,C8944:G8944)+B8944</f>
        <v>105926520.84573674</v>
      </c>
      <c r="I8944" s="2">
        <f>IFERROR(IRR(B8944:G8944),"")</f>
        <v>0.37232367251816983</v>
      </c>
      <c r="J8944" s="2">
        <f>IFERROR(MIRR(B8944:G8944,Supuestos!$B$22,Supuestos!$B$22),"")</f>
        <v>0.26275676842229</v>
      </c>
      <c r="K8944" s="6">
        <v>8665.106818214843</v>
      </c>
      <c r="L8944" s="6">
        <v>38184.21762598539</v>
      </c>
      <c r="M8944" s="6">
        <v>132214100.0736992</v>
      </c>
      <c r="N8944" s="6">
        <v>3419.0479933284223</v>
      </c>
      <c r="O8944" s="6">
        <v>109607190.56447966</v>
      </c>
    </row>
    <row r="8945">
      <c r="A8945">
        <v>8941</v>
      </c>
      <c r="B8945" s="6">
        <v>-189650469.0244667</v>
      </c>
      <c r="C8945" s="6">
        <v>51211840.81740959</v>
      </c>
      <c r="D8945" s="6">
        <v>41301596.309075035</v>
      </c>
      <c r="E8945" s="6">
        <v>32248089.38507043</v>
      </c>
      <c r="F8945" s="6">
        <v>30764321.594858292</v>
      </c>
      <c r="G8945" s="6">
        <v>90384211.87061708</v>
      </c>
      <c r="H8945" s="6">
        <f>NPV(Supuestos!$B$22,C8945:G8945)+B8945</f>
        <v>-26023347.15864662</v>
      </c>
      <c r="I8945" s="2">
        <f>IFERROR(IRR(B8945:G8945),"")</f>
        <v>0.0853521349643856</v>
      </c>
      <c r="J8945" s="2">
        <f>IFERROR(MIRR(B8945:G8945,Supuestos!$B$22,Supuestos!$B$22),"")</f>
        <v>0.10684071286952745</v>
      </c>
      <c r="K8945" s="6">
        <v>7468.062870426441</v>
      </c>
      <c r="L8945" s="6">
        <v>38814.14430473458</v>
      </c>
      <c r="M8945" s="6">
        <v>166461151.43010172</v>
      </c>
      <c r="N8945" s="6">
        <v>3441.43369110922</v>
      </c>
      <c r="O8945" s="6">
        <v>107404477.3759994</v>
      </c>
    </row>
    <row r="8946">
      <c r="A8946">
        <v>8942</v>
      </c>
      <c r="B8946" s="6">
        <v>-168181371.09773752</v>
      </c>
      <c r="C8946" s="6">
        <v>67498315.43404111</v>
      </c>
      <c r="D8946" s="6">
        <v>50876463.78741131</v>
      </c>
      <c r="E8946" s="6">
        <v>63354415.0731073</v>
      </c>
      <c r="F8946" s="6">
        <v>75038537.77116257</v>
      </c>
      <c r="G8946" s="6">
        <v>96764650.1590003</v>
      </c>
      <c r="H8946" s="6">
        <f>NPV(Supuestos!$B$22,C8946:G8946)+B8946</f>
        <v>67623255.3437376</v>
      </c>
      <c r="I8946" s="2">
        <f>IFERROR(IRR(B8946:G8946),"")</f>
        <v>0.2854449612717123</v>
      </c>
      <c r="J8946" s="2">
        <f>IFERROR(MIRR(B8946:G8946,Supuestos!$B$22,Supuestos!$B$22),"")</f>
        <v>0.21971885643154576</v>
      </c>
      <c r="K8946" s="6">
        <v>8048.168520007607</v>
      </c>
      <c r="L8946" s="6">
        <v>40349.15783184722</v>
      </c>
      <c r="M8946" s="6">
        <v>142202425.34805024</v>
      </c>
      <c r="N8946" s="6">
        <v>3462.6545837459466</v>
      </c>
      <c r="O8946" s="6">
        <v>109584520.24321301</v>
      </c>
    </row>
    <row r="8947">
      <c r="A8947">
        <v>8943</v>
      </c>
      <c r="B8947" s="6">
        <v>-183933433.33269873</v>
      </c>
      <c r="C8947" s="6">
        <v>78169856.73710403</v>
      </c>
      <c r="D8947" s="6">
        <v>91217417.50923368</v>
      </c>
      <c r="E8947" s="6">
        <v>85505239.54877746</v>
      </c>
      <c r="F8947" s="6">
        <v>74648967.0221043</v>
      </c>
      <c r="G8947" s="6">
        <v>137277643.99487558</v>
      </c>
      <c r="H8947" s="6">
        <f>NPV(Supuestos!$B$22,C8947:G8947)+B8947</f>
        <v>128034946.13034543</v>
      </c>
      <c r="I8947" s="2">
        <f>IFERROR(IRR(B8947:G8947),"")</f>
        <v>0.3834175211352742</v>
      </c>
      <c r="J8947" s="2">
        <f>IFERROR(MIRR(B8947:G8947,Supuestos!$B$22,Supuestos!$B$22),"")</f>
        <v>0.2670531450111706</v>
      </c>
      <c r="K8947" s="6">
        <v>8536.705928867003</v>
      </c>
      <c r="L8947" s="6">
        <v>40389.83099339138</v>
      </c>
      <c r="M8947" s="6">
        <v>156349744.5561211</v>
      </c>
      <c r="N8947" s="6">
        <v>3116.5545099104443</v>
      </c>
      <c r="O8947" s="6">
        <v>107038996.59802397</v>
      </c>
    </row>
    <row r="8948">
      <c r="A8948">
        <v>8944</v>
      </c>
      <c r="B8948" s="6">
        <v>-183822383.22761622</v>
      </c>
      <c r="C8948" s="6">
        <v>36032581.207953006</v>
      </c>
      <c r="D8948" s="6">
        <v>41611418.47199044</v>
      </c>
      <c r="E8948" s="6">
        <v>33692446.58509816</v>
      </c>
      <c r="F8948" s="6">
        <v>28577362.867591564</v>
      </c>
      <c r="G8948" s="6">
        <v>74650915.61995319</v>
      </c>
      <c r="H8948" s="6">
        <f>NPV(Supuestos!$B$22,C8948:G8948)+B8948</f>
        <v>-41763339.49640939</v>
      </c>
      <c r="I8948" s="2">
        <f>IFERROR(IRR(B8948:G8948),"")</f>
        <v>0.04882222982557004</v>
      </c>
      <c r="J8948" s="2">
        <f>IFERROR(MIRR(B8948:G8948,Supuestos!$B$22,Supuestos!$B$22),"")</f>
        <v>0.08272695839832878</v>
      </c>
      <c r="K8948" s="6">
        <v>7538.670265043289</v>
      </c>
      <c r="L8948" s="6">
        <v>37128.56809591132</v>
      </c>
      <c r="M8948" s="6">
        <v>161430380.6445537</v>
      </c>
      <c r="N8948" s="6">
        <v>3431.987254538884</v>
      </c>
      <c r="O8948" s="6">
        <v>106343932.00994448</v>
      </c>
    </row>
    <row r="8949">
      <c r="A8949">
        <v>8945</v>
      </c>
      <c r="B8949" s="6">
        <v>-164496641.00591183</v>
      </c>
      <c r="C8949" s="6">
        <v>57951454.620868884</v>
      </c>
      <c r="D8949" s="6">
        <v>53772989.91269546</v>
      </c>
      <c r="E8949" s="6">
        <v>51989858.5857269</v>
      </c>
      <c r="F8949" s="6">
        <v>41072942.631525755</v>
      </c>
      <c r="G8949" s="6">
        <v>101409926.20037816</v>
      </c>
      <c r="H8949" s="6">
        <f>NPV(Supuestos!$B$22,C8949:G8949)+B8949</f>
        <v>39793828.823157884</v>
      </c>
      <c r="I8949" s="2">
        <f>IFERROR(IRR(B8949:G8949),"")</f>
        <v>0.23017744986626662</v>
      </c>
      <c r="J8949" s="2">
        <f>IFERROR(MIRR(B8949:G8949,Supuestos!$B$22,Supuestos!$B$22),"")</f>
        <v>0.19048263776493046</v>
      </c>
      <c r="K8949" s="6">
        <v>8337.17906127111</v>
      </c>
      <c r="L8949" s="6">
        <v>36631.81880389325</v>
      </c>
      <c r="M8949" s="6">
        <v>140064158.38926414</v>
      </c>
      <c r="N8949" s="6">
        <v>3552.348981766651</v>
      </c>
      <c r="O8949" s="6">
        <v>110802071.68411076</v>
      </c>
    </row>
    <row r="8950">
      <c r="A8950">
        <v>8946</v>
      </c>
      <c r="B8950" s="6">
        <v>-149447552.6853639</v>
      </c>
      <c r="C8950" s="6">
        <v>58172777.28569348</v>
      </c>
      <c r="D8950" s="6">
        <v>74931005.55792296</v>
      </c>
      <c r="E8950" s="6">
        <v>53179060.014587775</v>
      </c>
      <c r="F8950" s="6">
        <v>59093337.82753761</v>
      </c>
      <c r="G8950" s="6">
        <v>110301562.83217439</v>
      </c>
      <c r="H8950" s="6">
        <f>NPV(Supuestos!$B$22,C8950:G8950)+B8950</f>
        <v>87407700.95692933</v>
      </c>
      <c r="I8950" s="2">
        <f>IFERROR(IRR(B8950:G8950),"")</f>
        <v>0.34568133582104155</v>
      </c>
      <c r="J8950" s="2">
        <f>IFERROR(MIRR(B8950:G8950,Supuestos!$B$22,Supuestos!$B$22),"")</f>
        <v>0.24998181332456304</v>
      </c>
      <c r="K8950" s="6">
        <v>8528.39070177019</v>
      </c>
      <c r="L8950" s="6">
        <v>37078.95958947587</v>
      </c>
      <c r="M8950" s="6">
        <v>124149644.349828</v>
      </c>
      <c r="N8950" s="6">
        <v>3193.0203735517957</v>
      </c>
      <c r="O8950" s="6">
        <v>115589918.32171835</v>
      </c>
    </row>
    <row r="8951">
      <c r="A8951">
        <v>8947</v>
      </c>
      <c r="B8951" s="6">
        <v>-157070882.42329627</v>
      </c>
      <c r="C8951" s="6">
        <v>66481382.10426818</v>
      </c>
      <c r="D8951" s="6">
        <v>61317520.45904133</v>
      </c>
      <c r="E8951" s="6">
        <v>71837225.60964276</v>
      </c>
      <c r="F8951" s="6">
        <v>63593382.67632343</v>
      </c>
      <c r="G8951" s="6">
        <v>131304720.62990771</v>
      </c>
      <c r="H8951" s="6">
        <f>NPV(Supuestos!$B$22,C8951:G8951)+B8951</f>
        <v>102763986.4631854</v>
      </c>
      <c r="I8951" s="2">
        <f>IFERROR(IRR(B8951:G8951),"")</f>
        <v>0.36109129609867774</v>
      </c>
      <c r="J8951" s="2">
        <f>IFERROR(MIRR(B8951:G8951,Supuestos!$B$22,Supuestos!$B$22),"")</f>
        <v>0.2607390385495405</v>
      </c>
      <c r="K8951" s="6">
        <v>8111.080902129935</v>
      </c>
      <c r="L8951" s="6">
        <v>41570.095485284415</v>
      </c>
      <c r="M8951" s="6">
        <v>130096609.81606363</v>
      </c>
      <c r="N8951" s="6">
        <v>3343.5444990793862</v>
      </c>
      <c r="O8951" s="6">
        <v>106650557.53257231</v>
      </c>
    </row>
    <row r="8952">
      <c r="A8952">
        <v>8948</v>
      </c>
      <c r="B8952" s="6">
        <v>-181285509.47107688</v>
      </c>
      <c r="C8952" s="6">
        <v>103926504.3343923</v>
      </c>
      <c r="D8952" s="6">
        <v>86718640.1585683</v>
      </c>
      <c r="E8952" s="6">
        <v>84669986.878342</v>
      </c>
      <c r="F8952" s="6">
        <v>84283795.47067526</v>
      </c>
      <c r="G8952" s="6">
        <v>150970262.77598095</v>
      </c>
      <c r="H8952" s="6">
        <f>NPV(Supuestos!$B$22,C8952:G8952)+B8952</f>
        <v>162067094.69354898</v>
      </c>
      <c r="I8952" s="2">
        <f>IFERROR(IRR(B8952:G8952),"")</f>
        <v>0.45687717149792006</v>
      </c>
      <c r="J8952" s="2">
        <f>IFERROR(MIRR(B8952:G8952,Supuestos!$B$22,Supuestos!$B$22),"")</f>
        <v>0.295329636805024</v>
      </c>
      <c r="K8952" s="6">
        <v>8352.464727833672</v>
      </c>
      <c r="L8952" s="6">
        <v>46480.92291182489</v>
      </c>
      <c r="M8952" s="6">
        <v>150227087.940023</v>
      </c>
      <c r="N8952" s="6">
        <v>3218.5350640056035</v>
      </c>
      <c r="O8952" s="6">
        <v>110644568.97095893</v>
      </c>
    </row>
    <row r="8953">
      <c r="A8953">
        <v>8949</v>
      </c>
      <c r="B8953" s="6">
        <v>-161132559.94336027</v>
      </c>
      <c r="C8953" s="6">
        <v>66393161.35782704</v>
      </c>
      <c r="D8953" s="6">
        <v>67549072.68560727</v>
      </c>
      <c r="E8953" s="6">
        <v>78597741.39530504</v>
      </c>
      <c r="F8953" s="6">
        <v>59062416.60055636</v>
      </c>
      <c r="G8953" s="6">
        <v>113195316.80384757</v>
      </c>
      <c r="H8953" s="6">
        <f>NPV(Supuestos!$B$22,C8953:G8953)+B8953</f>
        <v>95894902.47551313</v>
      </c>
      <c r="I8953" s="2">
        <f>IFERROR(IRR(B8953:G8953),"")</f>
        <v>0.35026868064833555</v>
      </c>
      <c r="J8953" s="2">
        <f>IFERROR(MIRR(B8953:G8953,Supuestos!$B$22,Supuestos!$B$22),"")</f>
        <v>0.251595795861679</v>
      </c>
      <c r="K8953" s="6">
        <v>8850.704180687868</v>
      </c>
      <c r="L8953" s="6">
        <v>38731.624355310065</v>
      </c>
      <c r="M8953" s="6">
        <v>133708387.97485027</v>
      </c>
      <c r="N8953" s="6">
        <v>3542.365653719753</v>
      </c>
      <c r="O8953" s="6">
        <v>115799032.88761063</v>
      </c>
    </row>
    <row r="8954">
      <c r="A8954">
        <v>8950</v>
      </c>
      <c r="B8954" s="6">
        <v>-178766260.3596098</v>
      </c>
      <c r="C8954" s="6">
        <v>67546984.72124943</v>
      </c>
      <c r="D8954" s="6">
        <v>67555945.27091826</v>
      </c>
      <c r="E8954" s="6">
        <v>67776508.65395342</v>
      </c>
      <c r="F8954" s="6">
        <v>66312061.24155785</v>
      </c>
      <c r="G8954" s="6">
        <v>100149675.95651427</v>
      </c>
      <c r="H8954" s="6">
        <f>NPV(Supuestos!$B$22,C8954:G8954)+B8954</f>
        <v>69491466.72456223</v>
      </c>
      <c r="I8954" s="2">
        <f>IFERROR(IRR(B8954:G8954),"")</f>
        <v>0.28380144360716464</v>
      </c>
      <c r="J8954" s="2">
        <f>IFERROR(MIRR(B8954:G8954,Supuestos!$B$22,Supuestos!$B$22),"")</f>
        <v>0.2173859782674601</v>
      </c>
      <c r="K8954" s="6">
        <v>8425.564213415591</v>
      </c>
      <c r="L8954" s="6">
        <v>36081.02201058289</v>
      </c>
      <c r="M8954" s="6">
        <v>154446022.9327436</v>
      </c>
      <c r="N8954" s="6">
        <v>3328.9884716893234</v>
      </c>
      <c r="O8954" s="6">
        <v>101918565.82070827</v>
      </c>
    </row>
    <row r="8955">
      <c r="A8955">
        <v>8951</v>
      </c>
      <c r="B8955" s="6">
        <v>-184941003.37596464</v>
      </c>
      <c r="C8955" s="6">
        <v>55845322.93679877</v>
      </c>
      <c r="D8955" s="6">
        <v>45418752.15569089</v>
      </c>
      <c r="E8955" s="6">
        <v>48462371.12656444</v>
      </c>
      <c r="F8955" s="6">
        <v>55620449.98000489</v>
      </c>
      <c r="G8955" s="6">
        <v>91951763.22085948</v>
      </c>
      <c r="H8955" s="6">
        <f>NPV(Supuestos!$B$22,C8955:G8955)+B8955</f>
        <v>12393732.993842505</v>
      </c>
      <c r="I8955" s="2">
        <f>IFERROR(IRR(B8955:G8955),"")</f>
        <v>0.16532651480276847</v>
      </c>
      <c r="J8955" s="2">
        <f>IFERROR(MIRR(B8955:G8955,Supuestos!$B$22,Supuestos!$B$22),"")</f>
        <v>0.15488547005474906</v>
      </c>
      <c r="K8955" s="6">
        <v>8581.35254304741</v>
      </c>
      <c r="L8955" s="6">
        <v>34169.81070916795</v>
      </c>
      <c r="M8955" s="6">
        <v>161483148.01399928</v>
      </c>
      <c r="N8955" s="6">
        <v>3582.4646102574966</v>
      </c>
      <c r="O8955" s="6">
        <v>110082867.57067554</v>
      </c>
    </row>
    <row r="8956">
      <c r="A8956">
        <v>8952</v>
      </c>
      <c r="B8956" s="6">
        <v>-168661787.31333885</v>
      </c>
      <c r="C8956" s="6">
        <v>85970379.50067544</v>
      </c>
      <c r="D8956" s="6">
        <v>90762127.25395733</v>
      </c>
      <c r="E8956" s="6">
        <v>94334238.00648777</v>
      </c>
      <c r="F8956" s="6">
        <v>75056860.595398</v>
      </c>
      <c r="G8956" s="6">
        <v>133477666.84265444</v>
      </c>
      <c r="H8956" s="6">
        <f>NPV(Supuestos!$B$22,C8956:G8956)+B8956</f>
        <v>154026064.06734776</v>
      </c>
      <c r="I8956" s="2">
        <f>IFERROR(IRR(B8956:G8956),"")</f>
        <v>0.4591021794197908</v>
      </c>
      <c r="J8956" s="2">
        <f>IFERROR(MIRR(B8956:G8956,Supuestos!$B$22,Supuestos!$B$22),"")</f>
        <v>0.29795021511407693</v>
      </c>
      <c r="K8956" s="6">
        <v>8841.47143501204</v>
      </c>
      <c r="L8956" s="6">
        <v>41945.93507051151</v>
      </c>
      <c r="M8956" s="6">
        <v>138992684.37407506</v>
      </c>
      <c r="N8956" s="6">
        <v>3527.9752004891634</v>
      </c>
      <c r="O8956" s="6">
        <v>108350210.19847332</v>
      </c>
    </row>
    <row r="8957">
      <c r="A8957">
        <v>8953</v>
      </c>
      <c r="B8957" s="6">
        <v>-170009733.5735077</v>
      </c>
      <c r="C8957" s="6">
        <v>80815150.95372647</v>
      </c>
      <c r="D8957" s="6">
        <v>95568407.4063622</v>
      </c>
      <c r="E8957" s="6">
        <v>92265876.21010014</v>
      </c>
      <c r="F8957" s="6">
        <v>69437995.95311819</v>
      </c>
      <c r="G8957" s="6">
        <v>146275846.67127118</v>
      </c>
      <c r="H8957" s="6">
        <f>NPV(Supuestos!$B$22,C8957:G8957)+B8957</f>
        <v>153778333.34300128</v>
      </c>
      <c r="I8957" s="2">
        <f>IFERROR(IRR(B8957:G8957),"")</f>
        <v>0.44990659438774855</v>
      </c>
      <c r="J8957" s="2">
        <f>IFERROR(MIRR(B8957:G8957,Supuestos!$B$22,Supuestos!$B$22),"")</f>
        <v>0.29676793064156115</v>
      </c>
      <c r="K8957" s="6">
        <v>8328.365200229295</v>
      </c>
      <c r="L8957" s="6">
        <v>46201.91532431207</v>
      </c>
      <c r="M8957" s="6">
        <v>139226819.6718324</v>
      </c>
      <c r="N8957" s="6">
        <v>3442.6053647572794</v>
      </c>
      <c r="O8957" s="6">
        <v>111659020.01904418</v>
      </c>
    </row>
    <row r="8958">
      <c r="A8958">
        <v>8954</v>
      </c>
      <c r="B8958" s="6">
        <v>-172244984.33290586</v>
      </c>
      <c r="C8958" s="6">
        <v>55246125.507918164</v>
      </c>
      <c r="D8958" s="6">
        <v>58487822.39328495</v>
      </c>
      <c r="E8958" s="6">
        <v>54527744.814230174</v>
      </c>
      <c r="F8958" s="6">
        <v>51267140.117181584</v>
      </c>
      <c r="G8958" s="6">
        <v>110218679.31380719</v>
      </c>
      <c r="H8958" s="6">
        <f>NPV(Supuestos!$B$22,C8958:G8958)+B8958</f>
        <v>45624074.80871151</v>
      </c>
      <c r="I8958" s="2">
        <f>IFERROR(IRR(B8958:G8958),"")</f>
        <v>0.23546900804036405</v>
      </c>
      <c r="J8958" s="2">
        <f>IFERROR(MIRR(B8958:G8958,Supuestos!$B$22,Supuestos!$B$22),"")</f>
        <v>0.19485346144299243</v>
      </c>
      <c r="K8958" s="6">
        <v>7959.1343897052175</v>
      </c>
      <c r="L8958" s="6">
        <v>38497.15261811736</v>
      </c>
      <c r="M8958" s="6">
        <v>147732663.4282188</v>
      </c>
      <c r="N8958" s="6">
        <v>3314.8377033881843</v>
      </c>
      <c r="O8958" s="6">
        <v>108077660.88160352</v>
      </c>
    </row>
    <row r="8959">
      <c r="A8959">
        <v>8955</v>
      </c>
      <c r="B8959" s="6">
        <v>-171476527.48713595</v>
      </c>
      <c r="C8959" s="6">
        <v>37557011.246362284</v>
      </c>
      <c r="D8959" s="6">
        <v>37984761.355462104</v>
      </c>
      <c r="E8959" s="6">
        <v>50313002.42187306</v>
      </c>
      <c r="F8959" s="6">
        <v>33762439.64528173</v>
      </c>
      <c r="G8959" s="6">
        <v>75913399.93857987</v>
      </c>
      <c r="H8959" s="6">
        <f>NPV(Supuestos!$B$22,C8959:G8959)+B8959</f>
        <v>-15926781.047726333</v>
      </c>
      <c r="I8959" s="2">
        <f>IFERROR(IRR(B8959:G8959),"")</f>
        <v>0.1042405548803297</v>
      </c>
      <c r="J8959" s="2">
        <f>IFERROR(MIRR(B8959:G8959,Supuestos!$B$22,Supuestos!$B$22),"")</f>
        <v>0.11798963402907425</v>
      </c>
      <c r="K8959" s="6">
        <v>7402.712208454535</v>
      </c>
      <c r="L8959" s="6">
        <v>39290.17469998141</v>
      </c>
      <c r="M8959" s="6">
        <v>148208219.01322684</v>
      </c>
      <c r="N8959" s="6">
        <v>3461.7920209653676</v>
      </c>
      <c r="O8959" s="6">
        <v>109491589.79365365</v>
      </c>
    </row>
    <row r="8960">
      <c r="A8960">
        <v>8956</v>
      </c>
      <c r="B8960" s="6">
        <v>-158410556.60453126</v>
      </c>
      <c r="C8960" s="6">
        <v>45193111.60030191</v>
      </c>
      <c r="D8960" s="6">
        <v>63190451.95419374</v>
      </c>
      <c r="E8960" s="6">
        <v>63996881.823231444</v>
      </c>
      <c r="F8960" s="6">
        <v>57328289.234118134</v>
      </c>
      <c r="G8960" s="6">
        <v>91358774.81612808</v>
      </c>
      <c r="H8960" s="6">
        <f>NPV(Supuestos!$B$22,C8960:G8960)+B8960</f>
        <v>54443431.23584982</v>
      </c>
      <c r="I8960" s="2">
        <f>IFERROR(IRR(B8960:G8960),"")</f>
        <v>0.2621659232475641</v>
      </c>
      <c r="J8960" s="2">
        <f>IFERROR(MIRR(B8960:G8960,Supuestos!$B$22,Supuestos!$B$22),"")</f>
        <v>0.2093844648499983</v>
      </c>
      <c r="K8960" s="6">
        <v>8363.248474101114</v>
      </c>
      <c r="L8960" s="6">
        <v>36380.54489250945</v>
      </c>
      <c r="M8960" s="6">
        <v>134069793.67979153</v>
      </c>
      <c r="N8960" s="6">
        <v>3316.2806008631983</v>
      </c>
      <c r="O8960" s="6">
        <v>111078723.38118826</v>
      </c>
    </row>
    <row r="8961">
      <c r="A8961">
        <v>8957</v>
      </c>
      <c r="B8961" s="6">
        <v>-152745568.75592437</v>
      </c>
      <c r="C8961" s="6">
        <v>39006425.09349896</v>
      </c>
      <c r="D8961" s="6">
        <v>54990100.20613724</v>
      </c>
      <c r="E8961" s="6">
        <v>53937022.30637184</v>
      </c>
      <c r="F8961" s="6">
        <v>54223125.015707746</v>
      </c>
      <c r="G8961" s="6">
        <v>86104326.305438</v>
      </c>
      <c r="H8961" s="6">
        <f>NPV(Supuestos!$B$22,C8961:G8961)+B8961</f>
        <v>37013975.676333964</v>
      </c>
      <c r="I8961" s="2">
        <f>IFERROR(IRR(B8961:G8961),"")</f>
        <v>0.2260336355504343</v>
      </c>
      <c r="J8961" s="2">
        <f>IFERROR(MIRR(B8961:G8961,Supuestos!$B$22,Supuestos!$B$22),"")</f>
        <v>0.19056155151432685</v>
      </c>
      <c r="K8961" s="6">
        <v>7489.859949811142</v>
      </c>
      <c r="L8961" s="6">
        <v>38860.06853449794</v>
      </c>
      <c r="M8961" s="6">
        <v>129461051.0788482</v>
      </c>
      <c r="N8961" s="6">
        <v>3205.220489638547</v>
      </c>
      <c r="O8961" s="6">
        <v>107062519.65449463</v>
      </c>
    </row>
    <row r="8962">
      <c r="A8962">
        <v>8958</v>
      </c>
      <c r="B8962" s="6">
        <v>-173618363.038726</v>
      </c>
      <c r="C8962" s="6">
        <v>65297477.9799867</v>
      </c>
      <c r="D8962" s="6">
        <v>66707724.33928082</v>
      </c>
      <c r="E8962" s="6">
        <v>58005366.40306239</v>
      </c>
      <c r="F8962" s="6">
        <v>68695430.98387982</v>
      </c>
      <c r="G8962" s="6">
        <v>93519493.0336774</v>
      </c>
      <c r="H8962" s="6">
        <f>NPV(Supuestos!$B$22,C8962:G8962)+B8962</f>
        <v>63385828.32306393</v>
      </c>
      <c r="I8962" s="2">
        <f>IFERROR(IRR(B8962:G8962),"")</f>
        <v>0.2760183056542235</v>
      </c>
      <c r="J8962" s="2">
        <f>IFERROR(MIRR(B8962:G8962,Supuestos!$B$22,Supuestos!$B$22),"")</f>
        <v>0.21321263661510526</v>
      </c>
      <c r="K8962" s="6">
        <v>8708.515617122639</v>
      </c>
      <c r="L8962" s="6">
        <v>34592.627151742534</v>
      </c>
      <c r="M8962" s="6">
        <v>149518328.33566597</v>
      </c>
      <c r="N8962" s="6">
        <v>3500.821155899515</v>
      </c>
      <c r="O8962" s="6">
        <v>105182007.75877468</v>
      </c>
    </row>
    <row r="8963">
      <c r="A8963">
        <v>8959</v>
      </c>
      <c r="B8963" s="6">
        <v>-160427868.0900673</v>
      </c>
      <c r="C8963" s="6">
        <v>31601876.164058454</v>
      </c>
      <c r="D8963" s="6">
        <v>37182750.93986409</v>
      </c>
      <c r="E8963" s="6">
        <v>35659266.141257204</v>
      </c>
      <c r="F8963" s="6">
        <v>23743235.344756473</v>
      </c>
      <c r="G8963" s="6">
        <v>64509934.24415387</v>
      </c>
      <c r="H8963" s="6">
        <f>NPV(Supuestos!$B$22,C8963:G8963)+B8963</f>
        <v>-32464675.930152975</v>
      </c>
      <c r="I8963" s="2">
        <f>IFERROR(IRR(B8963:G8963),"")</f>
        <v>0.05880071546331206</v>
      </c>
      <c r="J8963" s="2">
        <f>IFERROR(MIRR(B8963:G8963,Supuestos!$B$22,Supuestos!$B$22),"")</f>
        <v>0.08959700790382152</v>
      </c>
      <c r="K8963" s="6">
        <v>7460.590281336314</v>
      </c>
      <c r="L8963" s="6">
        <v>36312.89345538687</v>
      </c>
      <c r="M8963" s="6">
        <v>138754618.49003047</v>
      </c>
      <c r="N8963" s="6">
        <v>3456.4746505891285</v>
      </c>
      <c r="O8963" s="6">
        <v>109440475.7630561</v>
      </c>
    </row>
    <row r="8964">
      <c r="A8964">
        <v>8960</v>
      </c>
      <c r="B8964" s="6">
        <v>-167532911.06973526</v>
      </c>
      <c r="C8964" s="6">
        <v>40770005.598204635</v>
      </c>
      <c r="D8964" s="6">
        <v>27130539.469559602</v>
      </c>
      <c r="E8964" s="6">
        <v>46427209.17937335</v>
      </c>
      <c r="F8964" s="6">
        <v>29921053.33008202</v>
      </c>
      <c r="G8964" s="6">
        <v>66885408.39022741</v>
      </c>
      <c r="H8964" s="6">
        <f>NPV(Supuestos!$B$22,C8964:G8964)+B8964</f>
        <v>-27102784.564078517</v>
      </c>
      <c r="I8964" s="2">
        <f>IFERROR(IRR(B8964:G8964),"")</f>
        <v>0.07548924195081122</v>
      </c>
      <c r="J8964" s="2">
        <f>IFERROR(MIRR(B8964:G8964,Supuestos!$B$22,Supuestos!$B$22),"")</f>
        <v>0.10046664016249962</v>
      </c>
      <c r="K8964" s="6">
        <v>7664.958210624032</v>
      </c>
      <c r="L8964" s="6">
        <v>33145.66678276929</v>
      </c>
      <c r="M8964" s="6">
        <v>147208099.0094796</v>
      </c>
      <c r="N8964" s="6">
        <v>3459.1643200566373</v>
      </c>
      <c r="O8964" s="6">
        <v>106597925.37064415</v>
      </c>
    </row>
    <row r="8965">
      <c r="A8965">
        <v>8961</v>
      </c>
      <c r="B8965" s="6">
        <v>-193978000.45801604</v>
      </c>
      <c r="C8965" s="6">
        <v>66321225.87136382</v>
      </c>
      <c r="D8965" s="6">
        <v>81834225.05688734</v>
      </c>
      <c r="E8965" s="6">
        <v>71811340.29096816</v>
      </c>
      <c r="F8965" s="6">
        <v>61174500.33083309</v>
      </c>
      <c r="G8965" s="6">
        <v>126173779.33071151</v>
      </c>
      <c r="H8965" s="6">
        <f>NPV(Supuestos!$B$22,C8965:G8965)+B8965</f>
        <v>77388823.971816</v>
      </c>
      <c r="I8965" s="2">
        <f>IFERROR(IRR(B8965:G8965),"")</f>
        <v>0.28373977949373114</v>
      </c>
      <c r="J8965" s="2">
        <f>IFERROR(MIRR(B8965:G8965,Supuestos!$B$22,Supuestos!$B$22),"")</f>
        <v>0.21917403878415698</v>
      </c>
      <c r="K8965" s="6">
        <v>8391.084675287011</v>
      </c>
      <c r="L8965" s="6">
        <v>41702.106714191206</v>
      </c>
      <c r="M8965" s="6">
        <v>165983927.77188537</v>
      </c>
      <c r="N8965" s="6">
        <v>3557.52241211012</v>
      </c>
      <c r="O8965" s="6">
        <v>110093270.48056392</v>
      </c>
    </row>
    <row r="8966">
      <c r="A8966">
        <v>8962</v>
      </c>
      <c r="B8966" s="6">
        <v>-171868131.32541284</v>
      </c>
      <c r="C8966" s="6">
        <v>88948072.94086915</v>
      </c>
      <c r="D8966" s="6">
        <v>73093896.97712588</v>
      </c>
      <c r="E8966" s="6">
        <v>110832443.49220976</v>
      </c>
      <c r="F8966" s="6">
        <v>80236796.46540247</v>
      </c>
      <c r="G8966" s="6">
        <v>129959646.52873893</v>
      </c>
      <c r="H8966" s="6">
        <f>NPV(Supuestos!$B$22,C8966:G8966)+B8966</f>
        <v>152212209.48771304</v>
      </c>
      <c r="I8966" s="2">
        <f>IFERROR(IRR(B8966:G8966),"")</f>
        <v>0.4465905103769477</v>
      </c>
      <c r="J8966" s="2">
        <f>IFERROR(MIRR(B8966:G8966,Supuestos!$B$22,Supuestos!$B$22),"")</f>
        <v>0.2941848682836241</v>
      </c>
      <c r="K8966" s="6">
        <v>8898.337746036825</v>
      </c>
      <c r="L8966" s="6">
        <v>42317.473266202156</v>
      </c>
      <c r="M8966" s="6">
        <v>141743717.75088876</v>
      </c>
      <c r="N8966" s="6">
        <v>3505.1008312031627</v>
      </c>
      <c r="O8966" s="6">
        <v>110741990.51387654</v>
      </c>
    </row>
    <row r="8967">
      <c r="A8967">
        <v>8963</v>
      </c>
      <c r="B8967" s="6">
        <v>-184420109.02883175</v>
      </c>
      <c r="C8967" s="6">
        <v>44379624.54097543</v>
      </c>
      <c r="D8967" s="6">
        <v>61897596.68076348</v>
      </c>
      <c r="E8967" s="6">
        <v>53479692.724537805</v>
      </c>
      <c r="F8967" s="6">
        <v>52884182.56386152</v>
      </c>
      <c r="G8967" s="6">
        <v>95198749.92639908</v>
      </c>
      <c r="H8967" s="6">
        <f>NPV(Supuestos!$B$22,C8967:G8967)+B8967</f>
        <v>18989775.28195265</v>
      </c>
      <c r="I8967" s="2">
        <f>IFERROR(IRR(B8967:G8967),"")</f>
        <v>0.17800758519082513</v>
      </c>
      <c r="J8967" s="2">
        <f>IFERROR(MIRR(B8967:G8967,Supuestos!$B$22,Supuestos!$B$22),"")</f>
        <v>0.16256597169880882</v>
      </c>
      <c r="K8967" s="6">
        <v>8247.42686203875</v>
      </c>
      <c r="L8967" s="6">
        <v>36395.694084063434</v>
      </c>
      <c r="M8967" s="6">
        <v>160406443.02471578</v>
      </c>
      <c r="N8967" s="6">
        <v>3508.2083598710597</v>
      </c>
      <c r="O8967" s="6">
        <v>106652356.02506305</v>
      </c>
    </row>
    <row r="8968">
      <c r="A8968">
        <v>8964</v>
      </c>
      <c r="B8968" s="6">
        <v>-165692806.7635639</v>
      </c>
      <c r="C8968" s="6">
        <v>73829330.96646385</v>
      </c>
      <c r="D8968" s="6">
        <v>70178214.74620262</v>
      </c>
      <c r="E8968" s="6">
        <v>66247722.30781253</v>
      </c>
      <c r="F8968" s="6">
        <v>70601709.86445387</v>
      </c>
      <c r="G8968" s="6">
        <v>131751516.23130473</v>
      </c>
      <c r="H8968" s="6">
        <f>NPV(Supuestos!$B$22,C8968:G8968)+B8968</f>
        <v>108014436.25569147</v>
      </c>
      <c r="I8968" s="2">
        <f>IFERROR(IRR(B8968:G8968),"")</f>
        <v>0.3657901293747719</v>
      </c>
      <c r="J8968" s="2">
        <f>IFERROR(MIRR(B8968:G8968,Supuestos!$B$22,Supuestos!$B$22),"")</f>
        <v>0.26037963822306476</v>
      </c>
      <c r="K8968" s="6">
        <v>7988.209078596839</v>
      </c>
      <c r="L8968" s="6">
        <v>44888.4817179393</v>
      </c>
      <c r="M8968" s="6">
        <v>137006520.58887023</v>
      </c>
      <c r="N8968" s="6">
        <v>3408.713926716397</v>
      </c>
      <c r="O8968" s="6">
        <v>110491521.285125</v>
      </c>
    </row>
    <row r="8969">
      <c r="A8969">
        <v>8965</v>
      </c>
      <c r="B8969" s="6">
        <v>-175990004.98270494</v>
      </c>
      <c r="C8969" s="6">
        <v>61537739.84342618</v>
      </c>
      <c r="D8969" s="6">
        <v>60643282.03557728</v>
      </c>
      <c r="E8969" s="6">
        <v>70732150.40586087</v>
      </c>
      <c r="F8969" s="6">
        <v>79894909.23115253</v>
      </c>
      <c r="G8969" s="6">
        <v>113738157.9531784</v>
      </c>
      <c r="H8969" s="6">
        <f>NPV(Supuestos!$B$22,C8969:G8969)+B8969</f>
        <v>78771926.91501088</v>
      </c>
      <c r="I8969" s="2">
        <f>IFERROR(IRR(B8969:G8969),"")</f>
        <v>0.2947260355235334</v>
      </c>
      <c r="J8969" s="2">
        <f>IFERROR(MIRR(B8969:G8969,Supuestos!$B$22,Supuestos!$B$22),"")</f>
        <v>0.2275357732409462</v>
      </c>
      <c r="K8969" s="6">
        <v>8379.094900385891</v>
      </c>
      <c r="L8969" s="6">
        <v>41459.65929638404</v>
      </c>
      <c r="M8969" s="6">
        <v>148198451.4001395</v>
      </c>
      <c r="N8969" s="6">
        <v>3671.656360073636</v>
      </c>
      <c r="O8969" s="6">
        <v>110884299.48354995</v>
      </c>
    </row>
    <row r="8970">
      <c r="A8970">
        <v>8966</v>
      </c>
      <c r="B8970" s="6">
        <v>-185131889.90142336</v>
      </c>
      <c r="C8970" s="6">
        <v>79660788.74483038</v>
      </c>
      <c r="D8970" s="6">
        <v>89945437.7255003</v>
      </c>
      <c r="E8970" s="6">
        <v>95829754.51025255</v>
      </c>
      <c r="F8970" s="6">
        <v>89851866.61291139</v>
      </c>
      <c r="G8970" s="6">
        <v>152941206.48614493</v>
      </c>
      <c r="H8970" s="6">
        <f>NPV(Supuestos!$B$22,C8970:G8970)+B8970</f>
        <v>151270831.5700246</v>
      </c>
      <c r="I8970" s="2">
        <f>IFERROR(IRR(B8970:G8970),"")</f>
        <v>0.41287031306986766</v>
      </c>
      <c r="J8970" s="2">
        <f>IFERROR(MIRR(B8970:G8970,Supuestos!$B$22,Supuestos!$B$22),"")</f>
        <v>0.2846372311810277</v>
      </c>
      <c r="K8970" s="6">
        <v>8750.158922529514</v>
      </c>
      <c r="L8970" s="6">
        <v>40952.887209677094</v>
      </c>
      <c r="M8970" s="6">
        <v>156464348.1877353</v>
      </c>
      <c r="N8970" s="6">
        <v>3239.0767479625842</v>
      </c>
      <c r="O8970" s="6">
        <v>105306145.78167236</v>
      </c>
    </row>
    <row r="8971">
      <c r="A8971">
        <v>8967</v>
      </c>
      <c r="B8971" s="6">
        <v>-161592891.48685092</v>
      </c>
      <c r="C8971" s="6">
        <v>76051392.72487167</v>
      </c>
      <c r="D8971" s="6">
        <v>74470892.08075792</v>
      </c>
      <c r="E8971" s="6">
        <v>66998321.242085874</v>
      </c>
      <c r="F8971" s="6">
        <v>85060044.09372744</v>
      </c>
      <c r="G8971" s="6">
        <v>106406076.42089373</v>
      </c>
      <c r="H8971" s="6">
        <f>NPV(Supuestos!$B$22,C8971:G8971)+B8971</f>
        <v>113270104.55216473</v>
      </c>
      <c r="I8971" s="2">
        <f>IFERROR(IRR(B8971:G8971),"")</f>
        <v>0.3896664122401147</v>
      </c>
      <c r="J8971" s="2">
        <f>IFERROR(MIRR(B8971:G8971,Supuestos!$B$22,Supuestos!$B$22),"")</f>
        <v>0.26777929907437037</v>
      </c>
      <c r="K8971" s="6">
        <v>8648.268070436665</v>
      </c>
      <c r="L8971" s="6">
        <v>38166.5553946464</v>
      </c>
      <c r="M8971" s="6">
        <v>135186923.2966051</v>
      </c>
      <c r="N8971" s="6">
        <v>3332.600165096422</v>
      </c>
      <c r="O8971" s="6">
        <v>107611527.01745267</v>
      </c>
    </row>
    <row r="8972">
      <c r="A8972">
        <v>8968</v>
      </c>
      <c r="B8972" s="6">
        <v>-165600499.87255573</v>
      </c>
      <c r="C8972" s="6">
        <v>32680981.88198329</v>
      </c>
      <c r="D8972" s="6">
        <v>32351874.311136898</v>
      </c>
      <c r="E8972" s="6">
        <v>29701140.980885923</v>
      </c>
      <c r="F8972" s="6">
        <v>22075086.957579736</v>
      </c>
      <c r="G8972" s="6">
        <v>74255521.37070338</v>
      </c>
      <c r="H8972" s="6">
        <f>NPV(Supuestos!$B$22,C8972:G8972)+B8972</f>
        <v>-40355616.41307427</v>
      </c>
      <c r="I8972" s="2">
        <f>IFERROR(IRR(B8972:G8972),"")</f>
        <v>0.04388852363186052</v>
      </c>
      <c r="J8972" s="2">
        <f>IFERROR(MIRR(B8972:G8972,Supuestos!$B$22,Supuestos!$B$22),"")</f>
        <v>0.07806394402804995</v>
      </c>
      <c r="K8972" s="6">
        <v>7625.872284322148</v>
      </c>
      <c r="L8972" s="6">
        <v>33911.224112282776</v>
      </c>
      <c r="M8972" s="6">
        <v>144912286.7457322</v>
      </c>
      <c r="N8972" s="6">
        <v>3470.949119577805</v>
      </c>
      <c r="O8972" s="6">
        <v>109746150.57997966</v>
      </c>
    </row>
    <row r="8973">
      <c r="A8973">
        <v>8969</v>
      </c>
      <c r="B8973" s="6">
        <v>-155462536.52683756</v>
      </c>
      <c r="C8973" s="6">
        <v>38225168.14460375</v>
      </c>
      <c r="D8973" s="6">
        <v>43083447.51512143</v>
      </c>
      <c r="E8973" s="6">
        <v>50551088.32290818</v>
      </c>
      <c r="F8973" s="6">
        <v>41074803.43846344</v>
      </c>
      <c r="G8973" s="6">
        <v>93360719.27083115</v>
      </c>
      <c r="H8973" s="6">
        <f>NPV(Supuestos!$B$22,C8973:G8973)+B8973</f>
        <v>18148384.41536522</v>
      </c>
      <c r="I8973" s="2">
        <f>IFERROR(IRR(B8973:G8973),"")</f>
        <v>0.18158191059819107</v>
      </c>
      <c r="J8973" s="2">
        <f>IFERROR(MIRR(B8973:G8973,Supuestos!$B$22,Supuestos!$B$22),"")</f>
        <v>0.16545392718720553</v>
      </c>
      <c r="K8973" s="6">
        <v>7753.363898520998</v>
      </c>
      <c r="L8973" s="6">
        <v>38315.00974998155</v>
      </c>
      <c r="M8973" s="6">
        <v>131696919.45747858</v>
      </c>
      <c r="N8973" s="6">
        <v>3353.671401335547</v>
      </c>
      <c r="O8973" s="6">
        <v>111935993.76937735</v>
      </c>
    </row>
    <row r="8974">
      <c r="A8974">
        <v>8970</v>
      </c>
      <c r="B8974" s="6">
        <v>-174244955.84250474</v>
      </c>
      <c r="C8974" s="6">
        <v>74050715.91900241</v>
      </c>
      <c r="D8974" s="6">
        <v>66842542.289330676</v>
      </c>
      <c r="E8974" s="6">
        <v>62878414.024529055</v>
      </c>
      <c r="F8974" s="6">
        <v>79728219.16553923</v>
      </c>
      <c r="G8974" s="6">
        <v>122978248.51648434</v>
      </c>
      <c r="H8974" s="6">
        <f>NPV(Supuestos!$B$22,C8974:G8974)+B8974</f>
        <v>95662671.56513417</v>
      </c>
      <c r="I8974" s="2">
        <f>IFERROR(IRR(B8974:G8974),"")</f>
        <v>0.3328340148307535</v>
      </c>
      <c r="J8974" s="2">
        <f>IFERROR(MIRR(B8974:G8974,Supuestos!$B$22,Supuestos!$B$22),"")</f>
        <v>0.2442734659292476</v>
      </c>
      <c r="K8974" s="6">
        <v>8232.805743378154</v>
      </c>
      <c r="L8974" s="6">
        <v>41224.7641762725</v>
      </c>
      <c r="M8974" s="6">
        <v>147093317.82011864</v>
      </c>
      <c r="N8974" s="6">
        <v>3412.7380662597716</v>
      </c>
      <c r="O8974" s="6">
        <v>106575056.68039876</v>
      </c>
    </row>
    <row r="8975">
      <c r="A8975">
        <v>8971</v>
      </c>
      <c r="B8975" s="6">
        <v>-158284355.39471522</v>
      </c>
      <c r="C8975" s="6">
        <v>61784252.93128042</v>
      </c>
      <c r="D8975" s="6">
        <v>87680822.77833974</v>
      </c>
      <c r="E8975" s="6">
        <v>59168692.79288275</v>
      </c>
      <c r="F8975" s="6">
        <v>70439574.92689264</v>
      </c>
      <c r="G8975" s="6">
        <v>114533026.8205598</v>
      </c>
      <c r="H8975" s="6">
        <f>NPV(Supuestos!$B$22,C8975:G8975)+B8975</f>
        <v>104507834.21192777</v>
      </c>
      <c r="I8975" s="2">
        <f>IFERROR(IRR(B8975:G8975),"")</f>
        <v>0.37090307621872787</v>
      </c>
      <c r="J8975" s="2">
        <f>IFERROR(MIRR(B8975:G8975,Supuestos!$B$22,Supuestos!$B$22),"")</f>
        <v>0.26165247401008096</v>
      </c>
      <c r="K8975" s="6">
        <v>8788.996147017971</v>
      </c>
      <c r="L8975" s="6">
        <v>39120.93198456939</v>
      </c>
      <c r="M8975" s="6">
        <v>130777657.7563046</v>
      </c>
      <c r="N8975" s="6">
        <v>3501.472746146222</v>
      </c>
      <c r="O8975" s="6">
        <v>111578918.76432945</v>
      </c>
    </row>
    <row r="8976">
      <c r="A8976">
        <v>8972</v>
      </c>
      <c r="B8976" s="6">
        <v>-164874577.0896673</v>
      </c>
      <c r="C8976" s="6">
        <v>88498744.88742135</v>
      </c>
      <c r="D8976" s="6">
        <v>92062959.07881874</v>
      </c>
      <c r="E8976" s="6">
        <v>81657352.9522763</v>
      </c>
      <c r="F8976" s="6">
        <v>103709255.75258806</v>
      </c>
      <c r="G8976" s="6">
        <v>138649528.14604273</v>
      </c>
      <c r="H8976" s="6">
        <f>NPV(Supuestos!$B$22,C8976:G8976)+B8976</f>
        <v>172126170.95821398</v>
      </c>
      <c r="I8976" s="2">
        <f>IFERROR(IRR(B8976:G8976),"")</f>
        <v>0.4922492452559393</v>
      </c>
      <c r="J8976" s="2">
        <f>IFERROR(MIRR(B8976:G8976,Supuestos!$B$22,Supuestos!$B$22),"")</f>
        <v>0.3152256965001645</v>
      </c>
      <c r="K8976" s="6">
        <v>8889.183137989241</v>
      </c>
      <c r="L8976" s="6">
        <v>41970.1603943488</v>
      </c>
      <c r="M8976" s="6">
        <v>135028141.72357535</v>
      </c>
      <c r="N8976" s="6">
        <v>3366.9248861881592</v>
      </c>
      <c r="O8976" s="6">
        <v>107732451.02859358</v>
      </c>
    </row>
    <row r="8977">
      <c r="A8977">
        <v>8973</v>
      </c>
      <c r="B8977" s="6">
        <v>-161499715.50695527</v>
      </c>
      <c r="C8977" s="6">
        <v>39149102.595257044</v>
      </c>
      <c r="D8977" s="6">
        <v>28280806.64824385</v>
      </c>
      <c r="E8977" s="6">
        <v>37024514.28413531</v>
      </c>
      <c r="F8977" s="6">
        <v>37250077.42931766</v>
      </c>
      <c r="G8977" s="6">
        <v>75566766.35907981</v>
      </c>
      <c r="H8977" s="6">
        <f>NPV(Supuestos!$B$22,C8977:G8977)+B8977</f>
        <v>-19104695.812846787</v>
      </c>
      <c r="I8977" s="2">
        <f>IFERROR(IRR(B8977:G8977),"")</f>
        <v>0.09489624555303391</v>
      </c>
      <c r="J8977" s="2">
        <f>IFERROR(MIRR(B8977:G8977,Supuestos!$B$22,Supuestos!$B$22),"")</f>
        <v>0.11165354946610728</v>
      </c>
      <c r="K8977" s="6">
        <v>7406.986051699442</v>
      </c>
      <c r="L8977" s="6">
        <v>39568.855279654745</v>
      </c>
      <c r="M8977" s="6">
        <v>138052838.77590594</v>
      </c>
      <c r="N8977" s="6">
        <v>3392.392854547749</v>
      </c>
      <c r="O8977" s="6">
        <v>115142268.2033949</v>
      </c>
    </row>
    <row r="8978">
      <c r="A8978">
        <v>8974</v>
      </c>
      <c r="B8978" s="6">
        <v>-177297273.1794162</v>
      </c>
      <c r="C8978" s="6">
        <v>68595508.07535455</v>
      </c>
      <c r="D8978" s="6">
        <v>41279789.07076325</v>
      </c>
      <c r="E8978" s="6">
        <v>39975162.27706374</v>
      </c>
      <c r="F8978" s="6">
        <v>48523817.26254442</v>
      </c>
      <c r="G8978" s="6">
        <v>88079293.4803132</v>
      </c>
      <c r="H8978" s="6">
        <f>NPV(Supuestos!$B$22,C8978:G8978)+B8978</f>
        <v>16095398.493419223</v>
      </c>
      <c r="I8978" s="2">
        <f>IFERROR(IRR(B8978:G8978),"")</f>
        <v>0.17597547999806096</v>
      </c>
      <c r="J8978" s="2">
        <f>IFERROR(MIRR(B8978:G8978,Supuestos!$B$22,Supuestos!$B$22),"")</f>
        <v>0.1599851853644414</v>
      </c>
      <c r="K8978" s="6">
        <v>7313.521814292499</v>
      </c>
      <c r="L8978" s="6">
        <v>43530.96522244394</v>
      </c>
      <c r="M8978" s="6">
        <v>151828100.07929206</v>
      </c>
      <c r="N8978" s="6">
        <v>3493.1349881614246</v>
      </c>
      <c r="O8978" s="6">
        <v>108160244.82754768</v>
      </c>
    </row>
    <row r="8979">
      <c r="A8979">
        <v>8975</v>
      </c>
      <c r="B8979" s="6">
        <v>-172400697.160995</v>
      </c>
      <c r="C8979" s="6">
        <v>67650849.34183118</v>
      </c>
      <c r="D8979" s="6">
        <v>56286709.637013614</v>
      </c>
      <c r="E8979" s="6">
        <v>73279997.55674255</v>
      </c>
      <c r="F8979" s="6">
        <v>57451562.34056045</v>
      </c>
      <c r="G8979" s="6">
        <v>122076317.87166324</v>
      </c>
      <c r="H8979" s="6">
        <f>NPV(Supuestos!$B$22,C8979:G8979)+B8979</f>
        <v>77133410.67604938</v>
      </c>
      <c r="I8979" s="2">
        <f>IFERROR(IRR(B8979:G8979),"")</f>
        <v>0.29802365857940505</v>
      </c>
      <c r="J8979" s="2">
        <f>IFERROR(MIRR(B8979:G8979,Supuestos!$B$22,Supuestos!$B$22),"")</f>
        <v>0.22750432501221307</v>
      </c>
      <c r="K8979" s="6">
        <v>7787.383019278974</v>
      </c>
      <c r="L8979" s="6">
        <v>44719.24591120772</v>
      </c>
      <c r="M8979" s="6">
        <v>144541025.46148303</v>
      </c>
      <c r="N8979" s="6">
        <v>3447.7586949554584</v>
      </c>
      <c r="O8979" s="6">
        <v>110214118.33137596</v>
      </c>
    </row>
    <row r="8980">
      <c r="A8980">
        <v>8976</v>
      </c>
      <c r="B8980" s="6">
        <v>-153103069.28276366</v>
      </c>
      <c r="C8980" s="6">
        <v>43506908.62419389</v>
      </c>
      <c r="D8980" s="6">
        <v>53966153.47530897</v>
      </c>
      <c r="E8980" s="6">
        <v>67096945.19057533</v>
      </c>
      <c r="F8980" s="6">
        <v>55321028.60632791</v>
      </c>
      <c r="G8980" s="6">
        <v>75394609.84117949</v>
      </c>
      <c r="H8980" s="6">
        <f>NPV(Supuestos!$B$22,C8980:G8980)+B8980</f>
        <v>43786702.98902236</v>
      </c>
      <c r="I8980" s="2">
        <f>IFERROR(IRR(B8980:G8980),"")</f>
        <v>0.24400711514550427</v>
      </c>
      <c r="J8980" s="2">
        <f>IFERROR(MIRR(B8980:G8980,Supuestos!$B$22,Supuestos!$B$22),"")</f>
        <v>0.1988164764744358</v>
      </c>
      <c r="K8980" s="6">
        <v>8595.77109459888</v>
      </c>
      <c r="L8980" s="6">
        <v>33478.021614264886</v>
      </c>
      <c r="M8980" s="6">
        <v>130081516.4430633</v>
      </c>
      <c r="N8980" s="6">
        <v>3396.087659460803</v>
      </c>
      <c r="O8980" s="6">
        <v>108739472.83074272</v>
      </c>
    </row>
    <row r="8981">
      <c r="A8981">
        <v>8977</v>
      </c>
      <c r="B8981" s="6">
        <v>-180562705.17084682</v>
      </c>
      <c r="C8981" s="6">
        <v>41880684.788089335</v>
      </c>
      <c r="D8981" s="6">
        <v>58777376.208313525</v>
      </c>
      <c r="E8981" s="6">
        <v>40633715.39925897</v>
      </c>
      <c r="F8981" s="6">
        <v>51621453.67988544</v>
      </c>
      <c r="G8981" s="6">
        <v>98932033.37955788</v>
      </c>
      <c r="H8981" s="6">
        <f>NPV(Supuestos!$B$22,C8981:G8981)+B8981</f>
        <v>10774863.170442335</v>
      </c>
      <c r="I8981" s="2">
        <f>IFERROR(IRR(B8981:G8981),"")</f>
        <v>0.16183323411059178</v>
      </c>
      <c r="J8981" s="2">
        <f>IFERROR(MIRR(B8981:G8981,Supuestos!$B$22,Supuestos!$B$22),"")</f>
        <v>0.1532920302320122</v>
      </c>
      <c r="K8981" s="6">
        <v>8048.337647251334</v>
      </c>
      <c r="L8981" s="6">
        <v>36287.642736335685</v>
      </c>
      <c r="M8981" s="6">
        <v>157198289.07765827</v>
      </c>
      <c r="N8981" s="6">
        <v>3320.787634514272</v>
      </c>
      <c r="O8981" s="6">
        <v>110057238.61591005</v>
      </c>
    </row>
    <row r="8982">
      <c r="A8982">
        <v>8978</v>
      </c>
      <c r="B8982" s="6">
        <v>-153473203.39748287</v>
      </c>
      <c r="C8982" s="6">
        <v>57452203.82717477</v>
      </c>
      <c r="D8982" s="6">
        <v>80417142.58745497</v>
      </c>
      <c r="E8982" s="6">
        <v>66385878.10210706</v>
      </c>
      <c r="F8982" s="6">
        <v>63745016.67227203</v>
      </c>
      <c r="G8982" s="6">
        <v>96032327.28445013</v>
      </c>
      <c r="H8982" s="6">
        <f>NPV(Supuestos!$B$22,C8982:G8982)+B8982</f>
        <v>91228772.0861243</v>
      </c>
      <c r="I8982" s="2">
        <f>IFERROR(IRR(B8982:G8982),"")</f>
        <v>0.3527375958184475</v>
      </c>
      <c r="J8982" s="2">
        <f>IFERROR(MIRR(B8982:G8982,Supuestos!$B$22,Supuestos!$B$22),"")</f>
        <v>0.25148553649703365</v>
      </c>
      <c r="K8982" s="6">
        <v>8307.083339491368</v>
      </c>
      <c r="L8982" s="6">
        <v>39693.667746024075</v>
      </c>
      <c r="M8982" s="6">
        <v>127094114.91617866</v>
      </c>
      <c r="N8982" s="6">
        <v>3454.1736284891763</v>
      </c>
      <c r="O8982" s="6">
        <v>111973719.6721481</v>
      </c>
    </row>
    <row r="8983">
      <c r="A8983">
        <v>8979</v>
      </c>
      <c r="B8983" s="6">
        <v>-168592607.12684417</v>
      </c>
      <c r="C8983" s="6">
        <v>55751378.31742572</v>
      </c>
      <c r="D8983" s="6">
        <v>31966013.12480635</v>
      </c>
      <c r="E8983" s="6">
        <v>31142957.394961037</v>
      </c>
      <c r="F8983" s="6">
        <v>45278954.43936666</v>
      </c>
      <c r="G8983" s="6">
        <v>69625211.29082069</v>
      </c>
      <c r="H8983" s="6">
        <f>NPV(Supuestos!$B$22,C8983:G8983)+B8983</f>
        <v>-11100542.121079534</v>
      </c>
      <c r="I8983" s="2">
        <f>IFERROR(IRR(B8983:G8983),"")</f>
        <v>0.11336871069920779</v>
      </c>
      <c r="J8983" s="2">
        <f>IFERROR(MIRR(B8983:G8983,Supuestos!$B$22,Supuestos!$B$22),"")</f>
        <v>0.12457618296099193</v>
      </c>
      <c r="K8983" s="6">
        <v>7305.06867484248</v>
      </c>
      <c r="L8983" s="6">
        <v>42177.04709506653</v>
      </c>
      <c r="M8983" s="6">
        <v>143944109.08432204</v>
      </c>
      <c r="N8983" s="6">
        <v>3453.995367543151</v>
      </c>
      <c r="O8983" s="6">
        <v>112516408.09421265</v>
      </c>
    </row>
    <row r="8984">
      <c r="A8984">
        <v>8980</v>
      </c>
      <c r="B8984" s="6">
        <v>-179709754.7664983</v>
      </c>
      <c r="C8984" s="6">
        <v>56998560.18179314</v>
      </c>
      <c r="D8984" s="6">
        <v>64657710.84770999</v>
      </c>
      <c r="E8984" s="6">
        <v>81772134.52628747</v>
      </c>
      <c r="F8984" s="6">
        <v>76349247.29869078</v>
      </c>
      <c r="G8984" s="6">
        <v>114066805.19151655</v>
      </c>
      <c r="H8984" s="6">
        <f>NPV(Supuestos!$B$22,C8984:G8984)+B8984</f>
        <v>79682460.59961593</v>
      </c>
      <c r="I8984" s="2">
        <f>IFERROR(IRR(B8984:G8984),"")</f>
        <v>0.292363119199837</v>
      </c>
      <c r="J8984" s="2">
        <f>IFERROR(MIRR(B8984:G8984,Supuestos!$B$22,Supuestos!$B$22),"")</f>
        <v>0.2268229980744234</v>
      </c>
      <c r="K8984" s="6">
        <v>8359.33451672572</v>
      </c>
      <c r="L8984" s="6">
        <v>40462.32764120857</v>
      </c>
      <c r="M8984" s="6">
        <v>152650704.2002407</v>
      </c>
      <c r="N8984" s="6">
        <v>3445.582937449217</v>
      </c>
      <c r="O8984" s="6">
        <v>107781433.01367848</v>
      </c>
    </row>
    <row r="8985">
      <c r="A8985">
        <v>8981</v>
      </c>
      <c r="B8985" s="6">
        <v>-176424478.90205246</v>
      </c>
      <c r="C8985" s="6">
        <v>62070671.241376996</v>
      </c>
      <c r="D8985" s="6">
        <v>52901187.011253424</v>
      </c>
      <c r="E8985" s="6">
        <v>41130615.60228121</v>
      </c>
      <c r="F8985" s="6">
        <v>46863264.5251298</v>
      </c>
      <c r="G8985" s="6">
        <v>93775619.19422719</v>
      </c>
      <c r="H8985" s="6">
        <f>NPV(Supuestos!$B$22,C8985:G8985)+B8985</f>
        <v>22942150.674245715</v>
      </c>
      <c r="I8985" s="2">
        <f>IFERROR(IRR(B8985:G8985),"")</f>
        <v>0.1904037132642782</v>
      </c>
      <c r="J8985" s="2">
        <f>IFERROR(MIRR(B8985:G8985,Supuestos!$B$22,Supuestos!$B$22),"")</f>
        <v>0.1682171458023496</v>
      </c>
      <c r="K8985" s="6">
        <v>7553.772329456253</v>
      </c>
      <c r="L8985" s="6">
        <v>41230.02632906766</v>
      </c>
      <c r="M8985" s="6">
        <v>151509100.33987135</v>
      </c>
      <c r="N8985" s="6">
        <v>3420.3014380608997</v>
      </c>
      <c r="O8985" s="6">
        <v>111190018.87599258</v>
      </c>
    </row>
    <row r="8986">
      <c r="A8986">
        <v>8982</v>
      </c>
      <c r="B8986" s="6">
        <v>-181434409.66990212</v>
      </c>
      <c r="C8986" s="6">
        <v>67941669.2539197</v>
      </c>
      <c r="D8986" s="6">
        <v>63684614.42774522</v>
      </c>
      <c r="E8986" s="6">
        <v>69557962.7706436</v>
      </c>
      <c r="F8986" s="6">
        <v>60785433.35947807</v>
      </c>
      <c r="G8986" s="6">
        <v>131635089.16142493</v>
      </c>
      <c r="H8986" s="6">
        <f>NPV(Supuestos!$B$22,C8986:G8986)+B8986</f>
        <v>78473428.9607195</v>
      </c>
      <c r="I8986" s="2">
        <f>IFERROR(IRR(B8986:G8986),"")</f>
        <v>0.2918298581577684</v>
      </c>
      <c r="J8986" s="2">
        <f>IFERROR(MIRR(B8986:G8986,Supuestos!$B$22,Supuestos!$B$22),"")</f>
        <v>0.2249681465573765</v>
      </c>
      <c r="K8986" s="6">
        <v>8166.090203611208</v>
      </c>
      <c r="L8986" s="6">
        <v>42585.278494453065</v>
      </c>
      <c r="M8986" s="6">
        <v>153613991.62737346</v>
      </c>
      <c r="N8986" s="6">
        <v>3408.5400351944068</v>
      </c>
      <c r="O8986" s="6">
        <v>110093393.58309723</v>
      </c>
    </row>
    <row r="8987">
      <c r="A8987">
        <v>8983</v>
      </c>
      <c r="B8987" s="6">
        <v>-175585317.82345206</v>
      </c>
      <c r="C8987" s="6">
        <v>61271901.88567244</v>
      </c>
      <c r="D8987" s="6">
        <v>77392427.46971336</v>
      </c>
      <c r="E8987" s="6">
        <v>44238883.37140158</v>
      </c>
      <c r="F8987" s="6">
        <v>70814647.24435669</v>
      </c>
      <c r="G8987" s="6">
        <v>105079908.77142137</v>
      </c>
      <c r="H8987" s="6">
        <f>NPV(Supuestos!$B$22,C8987:G8987)+B8987</f>
        <v>64076078.4560924</v>
      </c>
      <c r="I8987" s="2">
        <f>IFERROR(IRR(B8987:G8987),"")</f>
        <v>0.2733951050582085</v>
      </c>
      <c r="J8987" s="2">
        <f>IFERROR(MIRR(B8987:G8987,Supuestos!$B$22,Supuestos!$B$22),"")</f>
        <v>0.21318443231054496</v>
      </c>
      <c r="K8987" s="6">
        <v>7581.663672344527</v>
      </c>
      <c r="L8987" s="6">
        <v>44938.065749683505</v>
      </c>
      <c r="M8987" s="6">
        <v>148328893.77546763</v>
      </c>
      <c r="N8987" s="6">
        <v>3369.412533380091</v>
      </c>
      <c r="O8987" s="6">
        <v>111986197.47001636</v>
      </c>
    </row>
    <row r="8988">
      <c r="A8988">
        <v>8984</v>
      </c>
      <c r="B8988" s="6">
        <v>-169772690.06530166</v>
      </c>
      <c r="C8988" s="6">
        <v>39889420.367322735</v>
      </c>
      <c r="D8988" s="6">
        <v>52637063.18334879</v>
      </c>
      <c r="E8988" s="6">
        <v>65578529.28080821</v>
      </c>
      <c r="F8988" s="6">
        <v>60528523.37810616</v>
      </c>
      <c r="G8988" s="6">
        <v>96795875.33169934</v>
      </c>
      <c r="H8988" s="6">
        <f>NPV(Supuestos!$B$22,C8988:G8988)+B8988</f>
        <v>36094669.20482962</v>
      </c>
      <c r="I8988" s="2">
        <f>IFERROR(IRR(B8988:G8988),"")</f>
        <v>0.21406683801899432</v>
      </c>
      <c r="J8988" s="2">
        <f>IFERROR(MIRR(B8988:G8988,Supuestos!$B$22,Supuestos!$B$22),"")</f>
        <v>0.184810199156195</v>
      </c>
      <c r="K8988" s="6">
        <v>8178.941517537571</v>
      </c>
      <c r="L8988" s="6">
        <v>38058.72754685655</v>
      </c>
      <c r="M8988" s="6">
        <v>144870281.5182908</v>
      </c>
      <c r="N8988" s="6">
        <v>3458.8121970184147</v>
      </c>
      <c r="O8988" s="6">
        <v>111074294.97896345</v>
      </c>
    </row>
    <row r="8989">
      <c r="A8989">
        <v>8985</v>
      </c>
      <c r="B8989" s="6">
        <v>-170634922.91715002</v>
      </c>
      <c r="C8989" s="6">
        <v>41215170.96902482</v>
      </c>
      <c r="D8989" s="6">
        <v>47324189.28578107</v>
      </c>
      <c r="E8989" s="6">
        <v>38076762.53729104</v>
      </c>
      <c r="F8989" s="6">
        <v>68821245.08614662</v>
      </c>
      <c r="G8989" s="6">
        <v>93049436.00832306</v>
      </c>
      <c r="H8989" s="6">
        <f>NPV(Supuestos!$B$22,C8989:G8989)+B8989</f>
        <v>16708556.11470291</v>
      </c>
      <c r="I8989" s="2">
        <f>IFERROR(IRR(B8989:G8989),"")</f>
        <v>0.17464707026642878</v>
      </c>
      <c r="J8989" s="2">
        <f>IFERROR(MIRR(B8989:G8989,Supuestos!$B$22,Supuestos!$B$22),"")</f>
        <v>0.16149938292849542</v>
      </c>
      <c r="K8989" s="6">
        <v>7686.67632627203</v>
      </c>
      <c r="L8989" s="6">
        <v>38606.20369623196</v>
      </c>
      <c r="M8989" s="6">
        <v>146894651.55722508</v>
      </c>
      <c r="N8989" s="6">
        <v>3453.6318754777312</v>
      </c>
      <c r="O8989" s="6">
        <v>104630691.98686777</v>
      </c>
    </row>
    <row r="8990">
      <c r="A8990">
        <v>8986</v>
      </c>
      <c r="B8990" s="6">
        <v>-162817098.6665525</v>
      </c>
      <c r="C8990" s="6">
        <v>65453624.319181755</v>
      </c>
      <c r="D8990" s="6">
        <v>70997457.0249551</v>
      </c>
      <c r="E8990" s="6">
        <v>69961463.17414732</v>
      </c>
      <c r="F8990" s="6">
        <v>64950395.97308135</v>
      </c>
      <c r="G8990" s="6">
        <v>126151899.47035751</v>
      </c>
      <c r="H8990" s="6">
        <f>NPV(Supuestos!$B$22,C8990:G8990)+B8990</f>
        <v>100425785.91900735</v>
      </c>
      <c r="I8990" s="2">
        <f>IFERROR(IRR(B8990:G8990),"")</f>
        <v>0.35234951819383786</v>
      </c>
      <c r="J8990" s="2">
        <f>IFERROR(MIRR(B8990:G8990,Supuestos!$B$22,Supuestos!$B$22),"")</f>
        <v>0.2549781867659384</v>
      </c>
      <c r="K8990" s="6">
        <v>8081.578862536465</v>
      </c>
      <c r="L8990" s="6">
        <v>41794.37199247128</v>
      </c>
      <c r="M8990" s="6">
        <v>135795937.60516515</v>
      </c>
      <c r="N8990" s="6">
        <v>3442.123121985545</v>
      </c>
      <c r="O8990" s="6">
        <v>103317692.49917597</v>
      </c>
    </row>
    <row r="8991">
      <c r="A8991">
        <v>8987</v>
      </c>
      <c r="B8991" s="6">
        <v>-159503533.10251412</v>
      </c>
      <c r="C8991" s="6">
        <v>63496904.43024847</v>
      </c>
      <c r="D8991" s="6">
        <v>63407943.92140311</v>
      </c>
      <c r="E8991" s="6">
        <v>43250466.69992149</v>
      </c>
      <c r="F8991" s="6">
        <v>70522641.71204577</v>
      </c>
      <c r="G8991" s="6">
        <v>100994439.63285944</v>
      </c>
      <c r="H8991" s="6">
        <f>NPV(Supuestos!$B$22,C8991:G8991)+B8991</f>
        <v>68387105.33649695</v>
      </c>
      <c r="I8991" s="2">
        <f>IFERROR(IRR(B8991:G8991),"")</f>
        <v>0.2951807566196857</v>
      </c>
      <c r="J8991" s="2">
        <f>IFERROR(MIRR(B8991:G8991,Supuestos!$B$22,Supuestos!$B$22),"")</f>
        <v>0.22432322185239384</v>
      </c>
      <c r="K8991" s="6">
        <v>8229.169442803613</v>
      </c>
      <c r="L8991" s="6">
        <v>38211.35917822687</v>
      </c>
      <c r="M8991" s="6">
        <v>134347713.1571175</v>
      </c>
      <c r="N8991" s="6">
        <v>3544.8629308491945</v>
      </c>
      <c r="O8991" s="6">
        <v>104801698.50277181</v>
      </c>
    </row>
    <row r="8992">
      <c r="A8992">
        <v>8988</v>
      </c>
      <c r="B8992" s="6">
        <v>-158299169.388568</v>
      </c>
      <c r="C8992" s="6">
        <v>47995420.40014609</v>
      </c>
      <c r="D8992" s="6">
        <v>59056831.04171595</v>
      </c>
      <c r="E8992" s="6">
        <v>60546635.77336876</v>
      </c>
      <c r="F8992" s="6">
        <v>59302813.94072266</v>
      </c>
      <c r="G8992" s="6">
        <v>102206581.85765696</v>
      </c>
      <c r="H8992" s="6">
        <f>NPV(Supuestos!$B$22,C8992:G8992)+B8992</f>
        <v>58306567.38136075</v>
      </c>
      <c r="I8992" s="2">
        <f>IFERROR(IRR(B8992:G8992),"")</f>
        <v>0.26828903404711346</v>
      </c>
      <c r="J8992" s="2">
        <f>IFERROR(MIRR(B8992:G8992,Supuestos!$B$22,Supuestos!$B$22),"")</f>
        <v>0.21378876994947782</v>
      </c>
      <c r="K8992" s="6">
        <v>7929.73897735971</v>
      </c>
      <c r="L8992" s="6">
        <v>39941.164661280505</v>
      </c>
      <c r="M8992" s="6">
        <v>132961328.57131216</v>
      </c>
      <c r="N8992" s="6">
        <v>3354.748982284218</v>
      </c>
      <c r="O8992" s="6">
        <v>110519060.16531341</v>
      </c>
    </row>
    <row r="8993">
      <c r="A8993">
        <v>8989</v>
      </c>
      <c r="B8993" s="6">
        <v>-159929425.57192034</v>
      </c>
      <c r="C8993" s="6">
        <v>34788251.42309535</v>
      </c>
      <c r="D8993" s="6">
        <v>36005119.70966427</v>
      </c>
      <c r="E8993" s="6">
        <v>40176781.54581991</v>
      </c>
      <c r="F8993" s="6">
        <v>53272661.15957833</v>
      </c>
      <c r="G8993" s="6">
        <v>57302602.86614166</v>
      </c>
      <c r="H8993" s="6">
        <f>NPV(Supuestos!$B$22,C8993:G8993)+B8993</f>
        <v>-13287593.609749235</v>
      </c>
      <c r="I8993" s="2">
        <f>IFERROR(IRR(B8993:G8993),"")</f>
        <v>0.10798444397736076</v>
      </c>
      <c r="J8993" s="2">
        <f>IFERROR(MIRR(B8993:G8993,Supuestos!$B$22,Supuestos!$B$22),"")</f>
        <v>0.12039394058832875</v>
      </c>
      <c r="K8993" s="6">
        <v>7374.039517102454</v>
      </c>
      <c r="L8993" s="6">
        <v>37701.454365879326</v>
      </c>
      <c r="M8993" s="6">
        <v>137688464.42422202</v>
      </c>
      <c r="N8993" s="6">
        <v>3317.0230470597744</v>
      </c>
      <c r="O8993" s="6">
        <v>109799809.64409858</v>
      </c>
    </row>
    <row r="8994">
      <c r="A8994">
        <v>8990</v>
      </c>
      <c r="B8994" s="6">
        <v>-158555742.1643904</v>
      </c>
      <c r="C8994" s="6">
        <v>61913001.323241964</v>
      </c>
      <c r="D8994" s="6">
        <v>66459844.18256217</v>
      </c>
      <c r="E8994" s="6">
        <v>56419301.04323208</v>
      </c>
      <c r="F8994" s="6">
        <v>71273680.43668479</v>
      </c>
      <c r="G8994" s="6">
        <v>108795367.27826184</v>
      </c>
      <c r="H8994" s="6">
        <f>NPV(Supuestos!$B$22,C8994:G8994)+B8994</f>
        <v>83678666.40703377</v>
      </c>
      <c r="I8994" s="2">
        <f>IFERROR(IRR(B8994:G8994),"")</f>
        <v>0.3251391450870313</v>
      </c>
      <c r="J8994" s="2">
        <f>IFERROR(MIRR(B8994:G8994,Supuestos!$B$22,Supuestos!$B$22),"")</f>
        <v>0.24083953707366668</v>
      </c>
      <c r="K8994" s="6">
        <v>8046.895847625125</v>
      </c>
      <c r="L8994" s="6">
        <v>39646.798875984474</v>
      </c>
      <c r="M8994" s="6">
        <v>133033049.26464735</v>
      </c>
      <c r="N8994" s="6">
        <v>3294.075623092552</v>
      </c>
      <c r="O8994" s="6">
        <v>107562798.64607227</v>
      </c>
    </row>
    <row r="8995">
      <c r="A8995">
        <v>8991</v>
      </c>
      <c r="B8995" s="6">
        <v>-188943404.0898555</v>
      </c>
      <c r="C8995" s="6">
        <v>75844138.6430872</v>
      </c>
      <c r="D8995" s="6">
        <v>79243874.35125224</v>
      </c>
      <c r="E8995" s="6">
        <v>93052513.16735959</v>
      </c>
      <c r="F8995" s="6">
        <v>91132210.67436808</v>
      </c>
      <c r="G8995" s="6">
        <v>130651297.84748474</v>
      </c>
      <c r="H8995" s="6">
        <f>NPV(Supuestos!$B$22,C8995:G8995)+B8995</f>
        <v>123183700.76410383</v>
      </c>
      <c r="I8995" s="2">
        <f>IFERROR(IRR(B8995:G8995),"")</f>
        <v>0.36378316145668543</v>
      </c>
      <c r="J8995" s="2">
        <f>IFERROR(MIRR(B8995:G8995,Supuestos!$B$22,Supuestos!$B$22),"")</f>
        <v>0.2603895711843922</v>
      </c>
      <c r="K8995" s="6">
        <v>8450.023228657657</v>
      </c>
      <c r="L8995" s="6">
        <v>43026.15410240489</v>
      </c>
      <c r="M8995" s="6">
        <v>159857643.96144545</v>
      </c>
      <c r="N8995" s="6">
        <v>3309.0610568101206</v>
      </c>
      <c r="O8995" s="6">
        <v>107969311.68999904</v>
      </c>
    </row>
    <row r="8996">
      <c r="A8996">
        <v>8992</v>
      </c>
      <c r="B8996" s="6">
        <v>-171065731.0892351</v>
      </c>
      <c r="C8996" s="6">
        <v>77967999.1174432</v>
      </c>
      <c r="D8996" s="6">
        <v>67689512.96595567</v>
      </c>
      <c r="E8996" s="6">
        <v>53041725.31628022</v>
      </c>
      <c r="F8996" s="6">
        <v>59067390.5905751</v>
      </c>
      <c r="G8996" s="6">
        <v>120443624.64463985</v>
      </c>
      <c r="H8996" s="6">
        <f>NPV(Supuestos!$B$22,C8996:G8996)+B8996</f>
        <v>82741068.06344783</v>
      </c>
      <c r="I8996" s="2">
        <f>IFERROR(IRR(B8996:G8996),"")</f>
        <v>0.3182475732491326</v>
      </c>
      <c r="J8996" s="2">
        <f>IFERROR(MIRR(B8996:G8996,Supuestos!$B$22,Supuestos!$B$22),"")</f>
        <v>0.23359584579804293</v>
      </c>
      <c r="K8996" s="6">
        <v>7977.0146078887055</v>
      </c>
      <c r="L8996" s="6">
        <v>42173.77922309551</v>
      </c>
      <c r="M8996" s="6">
        <v>144152062.8546346</v>
      </c>
      <c r="N8996" s="6">
        <v>3261.621084778259</v>
      </c>
      <c r="O8996" s="6">
        <v>110654389.75871974</v>
      </c>
    </row>
    <row r="8997">
      <c r="A8997">
        <v>8993</v>
      </c>
      <c r="B8997" s="6">
        <v>-178329069.03664652</v>
      </c>
      <c r="C8997" s="6">
        <v>102860852.8582218</v>
      </c>
      <c r="D8997" s="6">
        <v>94914277.05961262</v>
      </c>
      <c r="E8997" s="6">
        <v>88553366.5733352</v>
      </c>
      <c r="F8997" s="6">
        <v>104378898.45641483</v>
      </c>
      <c r="G8997" s="6">
        <v>144879245.5902441</v>
      </c>
      <c r="H8997" s="6">
        <f>NPV(Supuestos!$B$22,C8997:G8997)+B8997</f>
        <v>181750630.9717732</v>
      </c>
      <c r="I8997" s="2">
        <f>IFERROR(IRR(B8997:G8997),"")</f>
        <v>0.4940558538285804</v>
      </c>
      <c r="J8997" s="2">
        <f>IFERROR(MIRR(B8997:G8997,Supuestos!$B$22,Supuestos!$B$22),"")</f>
        <v>0.3120190790548687</v>
      </c>
      <c r="K8997" s="6">
        <v>8686.079788426934</v>
      </c>
      <c r="L8997" s="6">
        <v>43380.81130810224</v>
      </c>
      <c r="M8997" s="6">
        <v>148184333.97193697</v>
      </c>
      <c r="N8997" s="6">
        <v>3346.8677634062865</v>
      </c>
      <c r="O8997" s="6">
        <v>101235880.63524574</v>
      </c>
    </row>
    <row r="8998">
      <c r="A8998">
        <v>8994</v>
      </c>
      <c r="B8998" s="6">
        <v>-171486974.6430517</v>
      </c>
      <c r="C8998" s="6">
        <v>61864047.06132551</v>
      </c>
      <c r="D8998" s="6">
        <v>48139531.982279874</v>
      </c>
      <c r="E8998" s="6">
        <v>47084579.419562325</v>
      </c>
      <c r="F8998" s="6">
        <v>59642772.47590714</v>
      </c>
      <c r="G8998" s="6">
        <v>105744390.63724661</v>
      </c>
      <c r="H8998" s="6">
        <f>NPV(Supuestos!$B$22,C8998:G8998)+B8998</f>
        <v>41835922.16162898</v>
      </c>
      <c r="I8998" s="2">
        <f>IFERROR(IRR(B8998:G8998),"")</f>
        <v>0.22885177826127392</v>
      </c>
      <c r="J8998" s="2">
        <f>IFERROR(MIRR(B8998:G8998,Supuestos!$B$22,Supuestos!$B$22),"")</f>
        <v>0.19087483517109205</v>
      </c>
      <c r="K8998" s="6">
        <v>7692.998272215277</v>
      </c>
      <c r="L8998" s="6">
        <v>41844.947369581256</v>
      </c>
      <c r="M8998" s="6">
        <v>145733926.0178415</v>
      </c>
      <c r="N8998" s="6">
        <v>3386.5413740587733</v>
      </c>
      <c r="O8998" s="6">
        <v>111600230.13222693</v>
      </c>
    </row>
    <row r="8999">
      <c r="A8999">
        <v>8995</v>
      </c>
      <c r="B8999" s="6">
        <v>-178195153.0861138</v>
      </c>
      <c r="C8999" s="6">
        <v>71788978.17084563</v>
      </c>
      <c r="D8999" s="6">
        <v>80781629.98374796</v>
      </c>
      <c r="E8999" s="6">
        <v>72916352.19248195</v>
      </c>
      <c r="F8999" s="6">
        <v>59986425.31313366</v>
      </c>
      <c r="G8999" s="6">
        <v>109947010.11004898</v>
      </c>
      <c r="H8999" s="6">
        <f>NPV(Supuestos!$B$22,C8999:G8999)+B8999</f>
        <v>88772747.87678303</v>
      </c>
      <c r="I8999" s="2">
        <f>IFERROR(IRR(B8999:G8999),"")</f>
        <v>0.3242042720056799</v>
      </c>
      <c r="J8999" s="2">
        <f>IFERROR(MIRR(B8999:G8999,Supuestos!$B$22,Supuestos!$B$22),"")</f>
        <v>0.23599718971997707</v>
      </c>
      <c r="K8999" s="6">
        <v>7990.453143702216</v>
      </c>
      <c r="L8999" s="6">
        <v>43393.495316097724</v>
      </c>
      <c r="M8999" s="6">
        <v>150456457.80093458</v>
      </c>
      <c r="N8999" s="6">
        <v>3428.7936460226774</v>
      </c>
      <c r="O8999" s="6">
        <v>111722674.93812716</v>
      </c>
    </row>
    <row r="9000">
      <c r="A9000">
        <v>8996</v>
      </c>
      <c r="B9000" s="6">
        <v>-152599251.88066134</v>
      </c>
      <c r="C9000" s="6">
        <v>52385789.457238436</v>
      </c>
      <c r="D9000" s="6">
        <v>72587008.33695549</v>
      </c>
      <c r="E9000" s="6">
        <v>68486895.2360009</v>
      </c>
      <c r="F9000" s="6">
        <v>57811247.84165472</v>
      </c>
      <c r="G9000" s="6">
        <v>85583078.921173</v>
      </c>
      <c r="H9000" s="6">
        <f>NPV(Supuestos!$B$22,C9000:G9000)+B9000</f>
        <v>74111313.48144929</v>
      </c>
      <c r="I9000" s="2">
        <f>IFERROR(IRR(B9000:G9000),"")</f>
        <v>0.3164198674509213</v>
      </c>
      <c r="J9000" s="2">
        <f>IFERROR(MIRR(B9000:G9000,Supuestos!$B$22,Supuestos!$B$22),"")</f>
        <v>0.23392488370346265</v>
      </c>
      <c r="K9000" s="6">
        <v>8350.557339235766</v>
      </c>
      <c r="L9000" s="6">
        <v>37747.45161861277</v>
      </c>
      <c r="M9000" s="6">
        <v>127382271.14856103</v>
      </c>
      <c r="N9000" s="6">
        <v>3475.0201844920716</v>
      </c>
      <c r="O9000" s="6">
        <v>108912626.44458026</v>
      </c>
    </row>
    <row r="9001">
      <c r="A9001">
        <v>8997</v>
      </c>
      <c r="B9001" s="6">
        <v>-163203382.00620133</v>
      </c>
      <c r="C9001" s="6">
        <v>62452988.472185686</v>
      </c>
      <c r="D9001" s="6">
        <v>67486767.99699086</v>
      </c>
      <c r="E9001" s="6">
        <v>65449465.1928677</v>
      </c>
      <c r="F9001" s="6">
        <v>77637931.6778348</v>
      </c>
      <c r="G9001" s="6">
        <v>112815419.09896648</v>
      </c>
      <c r="H9001" s="6">
        <f>NPV(Supuestos!$B$22,C9001:G9001)+B9001</f>
        <v>92246024.20483142</v>
      </c>
      <c r="I9001" s="2">
        <f>IFERROR(IRR(B9001:G9001),"")</f>
        <v>0.33500087998903627</v>
      </c>
      <c r="J9001" s="2">
        <f>IFERROR(MIRR(B9001:G9001,Supuestos!$B$22,Supuestos!$B$22),"")</f>
        <v>0.24686662413310367</v>
      </c>
      <c r="K9001" s="6">
        <v>8143.370997296054</v>
      </c>
      <c r="L9001" s="6">
        <v>41570.90212513782</v>
      </c>
      <c r="M9001" s="6">
        <v>136121199.7104189</v>
      </c>
      <c r="N9001" s="6">
        <v>3449.441123381257</v>
      </c>
      <c r="O9001" s="6">
        <v>106233900.2352944</v>
      </c>
    </row>
    <row r="9002">
      <c r="A9002">
        <v>8998</v>
      </c>
      <c r="B9002" s="6">
        <v>-178021515.31633615</v>
      </c>
      <c r="C9002" s="6">
        <v>104003832.5964118</v>
      </c>
      <c r="D9002" s="6">
        <v>102056206.10402168</v>
      </c>
      <c r="E9002" s="6">
        <v>100985733.52055486</v>
      </c>
      <c r="F9002" s="6">
        <v>111634438.06443477</v>
      </c>
      <c r="G9002" s="6">
        <v>160417675.17063352</v>
      </c>
      <c r="H9002" s="6">
        <f>NPV(Supuestos!$B$22,C9002:G9002)+B9002</f>
        <v>209313809.87717247</v>
      </c>
      <c r="I9002" s="2">
        <f>IFERROR(IRR(B9002:G9002),"")</f>
        <v>0.5346276864068014</v>
      </c>
      <c r="J9002" s="2">
        <f>IFERROR(MIRR(B9002:G9002,Supuestos!$B$22,Supuestos!$B$22),"")</f>
        <v>0.33176554258073043</v>
      </c>
      <c r="K9002" s="6">
        <v>9275.085071049029</v>
      </c>
      <c r="L9002" s="6">
        <v>42874.29576075028</v>
      </c>
      <c r="M9002" s="6">
        <v>146208496.07295412</v>
      </c>
      <c r="N9002" s="6">
        <v>3534.2202393338084</v>
      </c>
      <c r="O9002" s="6">
        <v>103252581.0718193</v>
      </c>
    </row>
    <row r="9003">
      <c r="A9003">
        <v>8999</v>
      </c>
      <c r="B9003" s="6">
        <v>-151101707.71932426</v>
      </c>
      <c r="C9003" s="6">
        <v>32506024.991275698</v>
      </c>
      <c r="D9003" s="6">
        <v>32285515.581051104</v>
      </c>
      <c r="E9003" s="6">
        <v>23597205.598185718</v>
      </c>
      <c r="F9003" s="6">
        <v>47175401.01460597</v>
      </c>
      <c r="G9003" s="6">
        <v>75774187.35162424</v>
      </c>
      <c r="H9003" s="6">
        <f>NPV(Supuestos!$B$22,C9003:G9003)+B9003</f>
        <v>-14531190.193613179</v>
      </c>
      <c r="I9003" s="2">
        <f>IFERROR(IRR(B9003:G9003),"")</f>
        <v>0.10473767443921132</v>
      </c>
      <c r="J9003" s="2">
        <f>IFERROR(MIRR(B9003:G9003,Supuestos!$B$22,Supuestos!$B$22),"")</f>
        <v>0.11717798212542974</v>
      </c>
      <c r="K9003" s="6">
        <v>7499.335030578719</v>
      </c>
      <c r="L9003" s="6">
        <v>36159.083848861985</v>
      </c>
      <c r="M9003" s="6">
        <v>129408180.98481195</v>
      </c>
      <c r="N9003" s="6">
        <v>3407.7777927430966</v>
      </c>
      <c r="O9003" s="6">
        <v>107318769.96028578</v>
      </c>
    </row>
    <row r="9004">
      <c r="A9004">
        <v>9000</v>
      </c>
      <c r="B9004" s="6">
        <v>-163043500.35624892</v>
      </c>
      <c r="C9004" s="6">
        <v>38036547.94016917</v>
      </c>
      <c r="D9004" s="6">
        <v>48457821.833680704</v>
      </c>
      <c r="E9004" s="6">
        <v>32205224.52811936</v>
      </c>
      <c r="F9004" s="6">
        <v>49811510.51606519</v>
      </c>
      <c r="G9004" s="6">
        <v>93574690.30465862</v>
      </c>
      <c r="H9004" s="6">
        <f>NPV(Supuestos!$B$22,C9004:G9004)+B9004</f>
        <v>7438397.088505372</v>
      </c>
      <c r="I9004" s="2">
        <f>IFERROR(IRR(B9004:G9004),"")</f>
        <v>0.156435952310518</v>
      </c>
      <c r="J9004" s="2">
        <f>IFERROR(MIRR(B9004:G9004,Supuestos!$B$22,Supuestos!$B$22),"")</f>
        <v>0.15021706673280733</v>
      </c>
      <c r="K9004" s="6">
        <v>7559.2493185424755</v>
      </c>
      <c r="L9004" s="6">
        <v>38462.61567584607</v>
      </c>
      <c r="M9004" s="6">
        <v>139783620.2492889</v>
      </c>
      <c r="N9004" s="6">
        <v>3378.9292132792375</v>
      </c>
      <c r="O9004" s="6">
        <v>105891322.94500817</v>
      </c>
    </row>
    <row r="9005">
      <c r="A9005">
        <v>9001</v>
      </c>
      <c r="B9005" s="6">
        <v>-174645467.76092052</v>
      </c>
      <c r="C9005" s="6">
        <v>67636070.28673074</v>
      </c>
      <c r="D9005" s="6">
        <v>53134027.6018651</v>
      </c>
      <c r="E9005" s="6">
        <v>60201581.13628201</v>
      </c>
      <c r="F9005" s="6">
        <v>47540391.15900177</v>
      </c>
      <c r="G9005" s="6">
        <v>92106570.73450835</v>
      </c>
      <c r="H9005" s="6">
        <f>NPV(Supuestos!$B$22,C9005:G9005)+B9005</f>
        <v>42188674.45415817</v>
      </c>
      <c r="I9005" s="2">
        <f>IFERROR(IRR(B9005:G9005),"")</f>
        <v>0.23343607920685094</v>
      </c>
      <c r="J9005" s="2">
        <f>IFERROR(MIRR(B9005:G9005,Supuestos!$B$22,Supuestos!$B$22),"")</f>
        <v>0.19041645281079722</v>
      </c>
      <c r="K9005" s="6">
        <v>7743.840612713007</v>
      </c>
      <c r="L9005" s="6">
        <v>43432.11459735645</v>
      </c>
      <c r="M9005" s="6">
        <v>147738957.92771938</v>
      </c>
      <c r="N9005" s="6">
        <v>3498.9682398115597</v>
      </c>
      <c r="O9005" s="6">
        <v>116558378.84749104</v>
      </c>
    </row>
    <row r="9006">
      <c r="A9006">
        <v>9002</v>
      </c>
      <c r="B9006" s="6">
        <v>-162748323.4163312</v>
      </c>
      <c r="C9006" s="6">
        <v>74749465.97583595</v>
      </c>
      <c r="D9006" s="6">
        <v>77986727.77242056</v>
      </c>
      <c r="E9006" s="6">
        <v>72520002.3759247</v>
      </c>
      <c r="F9006" s="6">
        <v>63122712.38715185</v>
      </c>
      <c r="G9006" s="6">
        <v>114657765.02139978</v>
      </c>
      <c r="H9006" s="6">
        <f>NPV(Supuestos!$B$22,C9006:G9006)+B9006</f>
        <v>108701937.54738775</v>
      </c>
      <c r="I9006" s="2">
        <f>IFERROR(IRR(B9006:G9006),"")</f>
        <v>0.3809500806005899</v>
      </c>
      <c r="J9006" s="2">
        <f>IFERROR(MIRR(B9006:G9006,Supuestos!$B$22,Supuestos!$B$22),"")</f>
        <v>0.26281461467042333</v>
      </c>
      <c r="K9006" s="6">
        <v>8605.736812812707</v>
      </c>
      <c r="L9006" s="6">
        <v>39330.484169149495</v>
      </c>
      <c r="M9006" s="6">
        <v>135670899.77791542</v>
      </c>
      <c r="N9006" s="6">
        <v>3512.271163923045</v>
      </c>
      <c r="O9006" s="6">
        <v>108606105.74588424</v>
      </c>
    </row>
    <row r="9007">
      <c r="A9007">
        <v>9003</v>
      </c>
      <c r="B9007" s="6">
        <v>-171955522.91109008</v>
      </c>
      <c r="C9007" s="6">
        <v>48799908.555719286</v>
      </c>
      <c r="D9007" s="6">
        <v>53519285.85596205</v>
      </c>
      <c r="E9007" s="6">
        <v>66977629.71461347</v>
      </c>
      <c r="F9007" s="6">
        <v>50306255.4751568</v>
      </c>
      <c r="G9007" s="6">
        <v>97563679.8008597</v>
      </c>
      <c r="H9007" s="6">
        <f>NPV(Supuestos!$B$22,C9007:G9007)+B9007</f>
        <v>37697619.07504827</v>
      </c>
      <c r="I9007" s="2">
        <f>IFERROR(IRR(B9007:G9007),"")</f>
        <v>0.219244535043549</v>
      </c>
      <c r="J9007" s="2">
        <f>IFERROR(MIRR(B9007:G9007,Supuestos!$B$22,Supuestos!$B$22),"")</f>
        <v>0.1861016241136435</v>
      </c>
      <c r="K9007" s="6">
        <v>7769.355749488355</v>
      </c>
      <c r="L9007" s="6">
        <v>41505.10344959654</v>
      </c>
      <c r="M9007" s="6">
        <v>146158089.7815515</v>
      </c>
      <c r="N9007" s="6">
        <v>3423.6354500676193</v>
      </c>
      <c r="O9007" s="6">
        <v>111959404.63880636</v>
      </c>
    </row>
    <row r="9008">
      <c r="A9008">
        <v>9004</v>
      </c>
      <c r="B9008" s="6">
        <v>-163925682.67572302</v>
      </c>
      <c r="C9008" s="6">
        <v>29790121.52519321</v>
      </c>
      <c r="D9008" s="6">
        <v>47741922.15612324</v>
      </c>
      <c r="E9008" s="6">
        <v>40443121.42197955</v>
      </c>
      <c r="F9008" s="6">
        <v>49394367.201813236</v>
      </c>
      <c r="G9008" s="6">
        <v>76642091.14584643</v>
      </c>
      <c r="H9008" s="6">
        <f>NPV(Supuestos!$B$22,C9008:G9008)+B9008</f>
        <v>-4709252.149742566</v>
      </c>
      <c r="I9008" s="2">
        <f>IFERROR(IRR(B9008:G9008),"")</f>
        <v>0.1294471650675438</v>
      </c>
      <c r="J9008" s="2">
        <f>IFERROR(MIRR(B9008:G9008,Supuestos!$B$22,Supuestos!$B$22),"")</f>
        <v>0.13337343170828309</v>
      </c>
      <c r="K9008" s="6">
        <v>8034.406336425729</v>
      </c>
      <c r="L9008" s="6">
        <v>33832.888788599616</v>
      </c>
      <c r="M9008" s="6">
        <v>142179508.59070608</v>
      </c>
      <c r="N9008" s="6">
        <v>3301.0995985629656</v>
      </c>
      <c r="O9008" s="6">
        <v>112754473.6455584</v>
      </c>
    </row>
    <row r="9009">
      <c r="A9009">
        <v>9005</v>
      </c>
      <c r="B9009" s="6">
        <v>-184792978.4285172</v>
      </c>
      <c r="C9009" s="6">
        <v>48385064.221883446</v>
      </c>
      <c r="D9009" s="6">
        <v>62072249.203546</v>
      </c>
      <c r="E9009" s="6">
        <v>41271323.30258914</v>
      </c>
      <c r="F9009" s="6">
        <v>49861500.46640431</v>
      </c>
      <c r="G9009" s="6">
        <v>66728751.917732954</v>
      </c>
      <c r="H9009" s="6">
        <f>NPV(Supuestos!$B$22,C9009:G9009)+B9009</f>
        <v>-2551558.0067812353</v>
      </c>
      <c r="I9009" s="2">
        <f>IFERROR(IRR(B9009:G9009),"")</f>
        <v>0.13439231997607617</v>
      </c>
      <c r="J9009" s="2">
        <f>IFERROR(MIRR(B9009:G9009,Supuestos!$B$22,Supuestos!$B$22),"")</f>
        <v>0.1368343214114871</v>
      </c>
      <c r="K9009" s="6">
        <v>7867.902107532113</v>
      </c>
      <c r="L9009" s="6">
        <v>35504.05705951691</v>
      </c>
      <c r="M9009" s="6">
        <v>162445582.7993561</v>
      </c>
      <c r="N9009" s="6">
        <v>3342.2324507807693</v>
      </c>
      <c r="O9009" s="6">
        <v>107705895.42117675</v>
      </c>
    </row>
    <row r="9010">
      <c r="A9010">
        <v>9006</v>
      </c>
      <c r="B9010" s="6">
        <v>-162942165.28243786</v>
      </c>
      <c r="C9010" s="6">
        <v>59873390.860419475</v>
      </c>
      <c r="D9010" s="6">
        <v>33630975.50252708</v>
      </c>
      <c r="E9010" s="6">
        <v>41144698.54038039</v>
      </c>
      <c r="F9010" s="6">
        <v>51824418.31846219</v>
      </c>
      <c r="G9010" s="6">
        <v>86065691.03570795</v>
      </c>
      <c r="H9010" s="6">
        <f>NPV(Supuestos!$B$22,C9010:G9010)+B9010</f>
        <v>18611835.146589804</v>
      </c>
      <c r="I9010" s="2">
        <f>IFERROR(IRR(B9010:G9010),"")</f>
        <v>0.18340240146235795</v>
      </c>
      <c r="J9010" s="2">
        <f>IFERROR(MIRR(B9010:G9010,Supuestos!$B$22,Supuestos!$B$22),"")</f>
        <v>0.16492863097644395</v>
      </c>
      <c r="K9010" s="6">
        <v>7736.639547206962</v>
      </c>
      <c r="L9010" s="6">
        <v>40058.88371907105</v>
      </c>
      <c r="M9010" s="6">
        <v>138148473.76260346</v>
      </c>
      <c r="N9010" s="6">
        <v>3342.4038556714854</v>
      </c>
      <c r="O9010" s="6">
        <v>114829804.6844635</v>
      </c>
    </row>
    <row r="9011">
      <c r="A9011">
        <v>9007</v>
      </c>
      <c r="B9011" s="6">
        <v>-169533979.22379258</v>
      </c>
      <c r="C9011" s="6">
        <v>39807618.35162657</v>
      </c>
      <c r="D9011" s="6">
        <v>47753659.75029613</v>
      </c>
      <c r="E9011" s="6">
        <v>49253841.2440925</v>
      </c>
      <c r="F9011" s="6">
        <v>46394778.218054496</v>
      </c>
      <c r="G9011" s="6">
        <v>73822353.8140959</v>
      </c>
      <c r="H9011" s="6">
        <f>NPV(Supuestos!$B$22,C9011:G9011)+B9011</f>
        <v>1185265.1455157846</v>
      </c>
      <c r="I9011" s="2">
        <f>IFERROR(IRR(B9011:G9011),"")</f>
        <v>0.14266537270117038</v>
      </c>
      <c r="J9011" s="2">
        <f>IFERROR(MIRR(B9011:G9011,Supuestos!$B$22,Supuestos!$B$22),"")</f>
        <v>0.1415895803004552</v>
      </c>
      <c r="K9011" s="6">
        <v>7422.157362467279</v>
      </c>
      <c r="L9011" s="6">
        <v>41210.97378894095</v>
      </c>
      <c r="M9011" s="6">
        <v>145064032.62202984</v>
      </c>
      <c r="N9011" s="6">
        <v>3431.407696940005</v>
      </c>
      <c r="O9011" s="6">
        <v>111123627.51410477</v>
      </c>
    </row>
    <row r="9012">
      <c r="A9012">
        <v>9008</v>
      </c>
      <c r="B9012" s="6">
        <v>-167108671.40266737</v>
      </c>
      <c r="C9012" s="6">
        <v>75782000.67614242</v>
      </c>
      <c r="D9012" s="6">
        <v>89283332.23534325</v>
      </c>
      <c r="E9012" s="6">
        <v>99241654.79925421</v>
      </c>
      <c r="F9012" s="6">
        <v>90230745.42320462</v>
      </c>
      <c r="G9012" s="6">
        <v>134209561.44582298</v>
      </c>
      <c r="H9012" s="6">
        <f>NPV(Supuestos!$B$22,C9012:G9012)+B9012</f>
        <v>158180768.43582663</v>
      </c>
      <c r="I9012" s="2">
        <f>IFERROR(IRR(B9012:G9012),"")</f>
        <v>0.45528460015067584</v>
      </c>
      <c r="J9012" s="2">
        <f>IFERROR(MIRR(B9012:G9012,Supuestos!$B$22,Supuestos!$B$22),"")</f>
        <v>0.30244396275043917</v>
      </c>
      <c r="K9012" s="6">
        <v>8759.220144221748</v>
      </c>
      <c r="L9012" s="6">
        <v>42968.14616731727</v>
      </c>
      <c r="M9012" s="6">
        <v>136999275.285177</v>
      </c>
      <c r="N9012" s="6">
        <v>3400.5473663409553</v>
      </c>
      <c r="O9012" s="6">
        <v>112131670.43336801</v>
      </c>
    </row>
    <row r="9013">
      <c r="A9013">
        <v>9009</v>
      </c>
      <c r="B9013" s="6">
        <v>-174237914.15053174</v>
      </c>
      <c r="C9013" s="6">
        <v>35347509.58107836</v>
      </c>
      <c r="D9013" s="6">
        <v>59290463.289200254</v>
      </c>
      <c r="E9013" s="6">
        <v>64637446.05935637</v>
      </c>
      <c r="F9013" s="6">
        <v>31887753.181985963</v>
      </c>
      <c r="G9013" s="6">
        <v>87043897.61020774</v>
      </c>
      <c r="H9013" s="6">
        <f>NPV(Supuestos!$B$22,C9013:G9013)+B9013</f>
        <v>10107177.011589564</v>
      </c>
      <c r="I9013" s="2">
        <f>IFERROR(IRR(B9013:G9013),"")</f>
        <v>0.16170198762313742</v>
      </c>
      <c r="J9013" s="2">
        <f>IFERROR(MIRR(B9013:G9013,Supuestos!$B$22,Supuestos!$B$22),"")</f>
        <v>0.15292918817126377</v>
      </c>
      <c r="K9013" s="6">
        <v>7663.775060789413</v>
      </c>
      <c r="L9013" s="6">
        <v>38560.03378930383</v>
      </c>
      <c r="M9013" s="6">
        <v>150596680.12671864</v>
      </c>
      <c r="N9013" s="6">
        <v>3460.7322668346264</v>
      </c>
      <c r="O9013" s="6">
        <v>109109030.59195988</v>
      </c>
    </row>
    <row r="9014">
      <c r="A9014">
        <v>9010</v>
      </c>
      <c r="B9014" s="6">
        <v>-170100480.87239727</v>
      </c>
      <c r="C9014" s="6">
        <v>104881392.97471708</v>
      </c>
      <c r="D9014" s="6">
        <v>98895478.10546097</v>
      </c>
      <c r="E9014" s="6">
        <v>111890075.98895739</v>
      </c>
      <c r="F9014" s="6">
        <v>114054155.29079777</v>
      </c>
      <c r="G9014" s="6">
        <v>169191156.4947761</v>
      </c>
      <c r="H9014" s="6">
        <f>NPV(Supuestos!$B$22,C9014:G9014)+B9014</f>
        <v>228922015.25815478</v>
      </c>
      <c r="I9014" s="2">
        <f>IFERROR(IRR(B9014:G9014),"")</f>
        <v>0.578975548101455</v>
      </c>
      <c r="J9014" s="2">
        <f>IFERROR(MIRR(B9014:G9014,Supuestos!$B$22,Supuestos!$B$22),"")</f>
        <v>0.3519580600184553</v>
      </c>
      <c r="K9014" s="6">
        <v>9198.042699548081</v>
      </c>
      <c r="L9014" s="6">
        <v>44437.206935987575</v>
      </c>
      <c r="M9014" s="6">
        <v>137401654.72472784</v>
      </c>
      <c r="N9014" s="6">
        <v>3461.5848151035607</v>
      </c>
      <c r="O9014" s="6">
        <v>108604676.185991</v>
      </c>
    </row>
    <row r="9015">
      <c r="A9015">
        <v>9011</v>
      </c>
      <c r="B9015" s="6">
        <v>-171924182.9854791</v>
      </c>
      <c r="C9015" s="6">
        <v>79321316.44069783</v>
      </c>
      <c r="D9015" s="6">
        <v>83032323.16567834</v>
      </c>
      <c r="E9015" s="6">
        <v>91965237.34352735</v>
      </c>
      <c r="F9015" s="6">
        <v>88587073.84231359</v>
      </c>
      <c r="G9015" s="6">
        <v>139967274.86313775</v>
      </c>
      <c r="H9015" s="6">
        <f>NPV(Supuestos!$B$22,C9015:G9015)+B9015</f>
        <v>148765787.18428594</v>
      </c>
      <c r="I9015" s="2">
        <f>IFERROR(IRR(B9015:G9015),"")</f>
        <v>0.4306330319562803</v>
      </c>
      <c r="J9015" s="2">
        <f>IFERROR(MIRR(B9015:G9015,Supuestos!$B$22,Supuestos!$B$22),"")</f>
        <v>0.2913814180104446</v>
      </c>
      <c r="K9015" s="6">
        <v>8917.427554494388</v>
      </c>
      <c r="L9015" s="6">
        <v>40659.835203189185</v>
      </c>
      <c r="M9015" s="6">
        <v>142917692.20130947</v>
      </c>
      <c r="N9015" s="6">
        <v>3431.876933109015</v>
      </c>
      <c r="O9015" s="6">
        <v>108724154.5417716</v>
      </c>
    </row>
    <row r="9016">
      <c r="A9016">
        <v>9012</v>
      </c>
      <c r="B9016" s="6">
        <v>-174337810.70573965</v>
      </c>
      <c r="C9016" s="6">
        <v>45770117.371615484</v>
      </c>
      <c r="D9016" s="6">
        <v>27417970.225840934</v>
      </c>
      <c r="E9016" s="6">
        <v>38310672.01428817</v>
      </c>
      <c r="F9016" s="6">
        <v>46658936.0886492</v>
      </c>
      <c r="G9016" s="6">
        <v>80857402.95084934</v>
      </c>
      <c r="H9016" s="6">
        <f>NPV(Supuestos!$B$22,C9016:G9016)+B9016</f>
        <v>-17612097.584261015</v>
      </c>
      <c r="I9016" s="2">
        <f>IFERROR(IRR(B9016:G9016),"")</f>
        <v>0.10157845770228537</v>
      </c>
      <c r="J9016" s="2">
        <f>IFERROR(MIRR(B9016:G9016,Supuestos!$B$22,Supuestos!$B$22),"")</f>
        <v>0.11597530579117299</v>
      </c>
      <c r="K9016" s="6">
        <v>7612.009781155624</v>
      </c>
      <c r="L9016" s="6">
        <v>37824.11671863462</v>
      </c>
      <c r="M9016" s="6">
        <v>151304406.99167415</v>
      </c>
      <c r="N9016" s="6">
        <v>3435.602496750653</v>
      </c>
      <c r="O9016" s="6">
        <v>114375853.49810924</v>
      </c>
    </row>
    <row r="9017">
      <c r="A9017">
        <v>9013</v>
      </c>
      <c r="B9017" s="6">
        <v>-173500816.3623857</v>
      </c>
      <c r="C9017" s="6">
        <v>94749007.32551236</v>
      </c>
      <c r="D9017" s="6">
        <v>85629204.25337115</v>
      </c>
      <c r="E9017" s="6">
        <v>89060355.09638833</v>
      </c>
      <c r="F9017" s="6">
        <v>98212503.30654027</v>
      </c>
      <c r="G9017" s="6">
        <v>137063639.98314697</v>
      </c>
      <c r="H9017" s="6">
        <f>NPV(Supuestos!$B$22,C9017:G9017)+B9017</f>
        <v>164950688.86215687</v>
      </c>
      <c r="I9017" s="2">
        <f>IFERROR(IRR(B9017:G9017),"")</f>
        <v>0.46864201064495636</v>
      </c>
      <c r="J9017" s="2">
        <f>IFERROR(MIRR(B9017:G9017,Supuestos!$B$22,Supuestos!$B$22),"")</f>
        <v>0.30299826311117517</v>
      </c>
      <c r="K9017" s="6">
        <v>8752.220610986265</v>
      </c>
      <c r="L9017" s="6">
        <v>43184.48519250274</v>
      </c>
      <c r="M9017" s="6">
        <v>143264005.0522534</v>
      </c>
      <c r="N9017" s="6">
        <v>3358.3999544692538</v>
      </c>
      <c r="O9017" s="6">
        <v>108790002.64003772</v>
      </c>
    </row>
    <row r="9018">
      <c r="A9018">
        <v>9014</v>
      </c>
      <c r="B9018" s="6">
        <v>-152870277.04552084</v>
      </c>
      <c r="C9018" s="6">
        <v>45881684.47041962</v>
      </c>
      <c r="D9018" s="6">
        <v>41986965.14830214</v>
      </c>
      <c r="E9018" s="6">
        <v>50779163.05119181</v>
      </c>
      <c r="F9018" s="6">
        <v>63251815.6259588</v>
      </c>
      <c r="G9018" s="6">
        <v>75564454.92723222</v>
      </c>
      <c r="H9018" s="6">
        <f>NPV(Supuestos!$B$22,C9018:G9018)+B9018</f>
        <v>30654872.14058289</v>
      </c>
      <c r="I9018" s="2">
        <f>IFERROR(IRR(B9018:G9018),"")</f>
        <v>0.21281723617021345</v>
      </c>
      <c r="J9018" s="2">
        <f>IFERROR(MIRR(B9018:G9018,Supuestos!$B$22,Supuestos!$B$22),"")</f>
        <v>0.18244066758696076</v>
      </c>
      <c r="K9018" s="6">
        <v>8126.949217032961</v>
      </c>
      <c r="L9018" s="6">
        <v>36180.98633474301</v>
      </c>
      <c r="M9018" s="6">
        <v>129346993.96035123</v>
      </c>
      <c r="N9018" s="6">
        <v>3403.9135879526534</v>
      </c>
      <c r="O9018" s="6">
        <v>110844397.81946228</v>
      </c>
    </row>
    <row r="9019">
      <c r="A9019">
        <v>9015</v>
      </c>
      <c r="B9019" s="6">
        <v>-175371432.18096632</v>
      </c>
      <c r="C9019" s="6">
        <v>104330275.62851927</v>
      </c>
      <c r="D9019" s="6">
        <v>103649053.71159127</v>
      </c>
      <c r="E9019" s="6">
        <v>85320195.84849247</v>
      </c>
      <c r="F9019" s="6">
        <v>97793307.7705222</v>
      </c>
      <c r="G9019" s="6">
        <v>167902156.24054468</v>
      </c>
      <c r="H9019" s="6">
        <f>NPV(Supuestos!$B$22,C9019:G9019)+B9019</f>
        <v>198594244.01984274</v>
      </c>
      <c r="I9019" s="2">
        <f>IFERROR(IRR(B9019:G9019),"")</f>
        <v>0.5253973225518374</v>
      </c>
      <c r="J9019" s="2">
        <f>IFERROR(MIRR(B9019:G9019,Supuestos!$B$22,Supuestos!$B$22),"")</f>
        <v>0.3264150173480824</v>
      </c>
      <c r="K9019" s="6">
        <v>8977.506681609013</v>
      </c>
      <c r="L9019" s="6">
        <v>43503.65360610946</v>
      </c>
      <c r="M9019" s="6">
        <v>144127084.9071062</v>
      </c>
      <c r="N9019" s="6">
        <v>3356.437547877431</v>
      </c>
      <c r="O9019" s="6">
        <v>108757031.52844669</v>
      </c>
    </row>
    <row r="9020">
      <c r="A9020">
        <v>9016</v>
      </c>
      <c r="B9020" s="6">
        <v>-171298339.72974947</v>
      </c>
      <c r="C9020" s="6">
        <v>28021099.256953273</v>
      </c>
      <c r="D9020" s="6">
        <v>13933940.298856083</v>
      </c>
      <c r="E9020" s="6">
        <v>31021303.317759283</v>
      </c>
      <c r="F9020" s="6">
        <v>32920592.70419209</v>
      </c>
      <c r="G9020" s="6">
        <v>82539397.22006308</v>
      </c>
      <c r="H9020" s="6">
        <f>NPV(Supuestos!$B$22,C9020:G9020)+B9020</f>
        <v>-52698207.21154152</v>
      </c>
      <c r="I9020" s="2">
        <f>IFERROR(IRR(B9020:G9020),"")</f>
        <v>0.026459061437778614</v>
      </c>
      <c r="J9020" s="2">
        <f>IFERROR(MIRR(B9020:G9020,Supuestos!$B$22,Supuestos!$B$22),"")</f>
        <v>0.05918361892968371</v>
      </c>
      <c r="K9020" s="6">
        <v>7508.910361854644</v>
      </c>
      <c r="L9020" s="6">
        <v>35447.30266643201</v>
      </c>
      <c r="M9020" s="6">
        <v>150004690.26640794</v>
      </c>
      <c r="N9020" s="6">
        <v>3481.2517448949316</v>
      </c>
      <c r="O9020" s="6">
        <v>115289635.45153566</v>
      </c>
    </row>
    <row r="9021">
      <c r="A9021">
        <v>9017</v>
      </c>
      <c r="B9021" s="6">
        <v>-179796044.37581113</v>
      </c>
      <c r="C9021" s="6">
        <v>52000039.27596018</v>
      </c>
      <c r="D9021" s="6">
        <v>51444371.84963845</v>
      </c>
      <c r="E9021" s="6">
        <v>39124175.51513603</v>
      </c>
      <c r="F9021" s="6">
        <v>36083598.643376976</v>
      </c>
      <c r="G9021" s="6">
        <v>98194264.15145853</v>
      </c>
      <c r="H9021" s="6">
        <f>NPV(Supuestos!$B$22,C9021:G9021)+B9021</f>
        <v>4173913.806381412</v>
      </c>
      <c r="I9021" s="2">
        <f>IFERROR(IRR(B9021:G9021),"")</f>
        <v>0.14890298774740937</v>
      </c>
      <c r="J9021" s="2">
        <f>IFERROR(MIRR(B9021:G9021,Supuestos!$B$22,Supuestos!$B$22),"")</f>
        <v>0.14524447875787794</v>
      </c>
      <c r="K9021" s="6">
        <v>8052.886546448811</v>
      </c>
      <c r="L9021" s="6">
        <v>34833.33179861154</v>
      </c>
      <c r="M9021" s="6">
        <v>157355334.855089</v>
      </c>
      <c r="N9021" s="6">
        <v>3260.473572090268</v>
      </c>
      <c r="O9021" s="6">
        <v>112714258.33558239</v>
      </c>
    </row>
    <row r="9022">
      <c r="A9022">
        <v>9018</v>
      </c>
      <c r="B9022" s="6">
        <v>-160659657.02348506</v>
      </c>
      <c r="C9022" s="6">
        <v>63825487.57116912</v>
      </c>
      <c r="D9022" s="6">
        <v>75908428.93023112</v>
      </c>
      <c r="E9022" s="6">
        <v>61925640.74481511</v>
      </c>
      <c r="F9022" s="6">
        <v>54631187.38435349</v>
      </c>
      <c r="G9022" s="6">
        <v>95651991.93252796</v>
      </c>
      <c r="H9022" s="6">
        <f>NPV(Supuestos!$B$22,C9022:G9022)+B9022</f>
        <v>77559423.47304721</v>
      </c>
      <c r="I9022" s="2">
        <f>IFERROR(IRR(B9022:G9022),"")</f>
        <v>0.32014955001372614</v>
      </c>
      <c r="J9022" s="2">
        <f>IFERROR(MIRR(B9022:G9022,Supuestos!$B$22,Supuestos!$B$22),"")</f>
        <v>0.233442171841846</v>
      </c>
      <c r="K9022" s="6">
        <v>8458.776748764723</v>
      </c>
      <c r="L9022" s="6">
        <v>38040.31353609009</v>
      </c>
      <c r="M9022" s="6">
        <v>134917695.45110115</v>
      </c>
      <c r="N9022" s="6">
        <v>3459.9000234156847</v>
      </c>
      <c r="O9022" s="6">
        <v>110657216.23314154</v>
      </c>
    </row>
    <row r="9023">
      <c r="A9023">
        <v>9019</v>
      </c>
      <c r="B9023" s="6">
        <v>-168133487.51252764</v>
      </c>
      <c r="C9023" s="6">
        <v>73354368.70861006</v>
      </c>
      <c r="D9023" s="6">
        <v>67335363.51968661</v>
      </c>
      <c r="E9023" s="6">
        <v>70326238.05412486</v>
      </c>
      <c r="F9023" s="6">
        <v>83484276.26570563</v>
      </c>
      <c r="G9023" s="6">
        <v>123286111.57264984</v>
      </c>
      <c r="H9023" s="6">
        <f>NPV(Supuestos!$B$22,C9023:G9023)+B9023</f>
        <v>108953369.77453513</v>
      </c>
      <c r="I9023" s="2">
        <f>IFERROR(IRR(B9023:G9023),"")</f>
        <v>0.36331428041774577</v>
      </c>
      <c r="J9023" s="2">
        <f>IFERROR(MIRR(B9023:G9023,Supuestos!$B$22,Supuestos!$B$22),"")</f>
        <v>0.2597872029726016</v>
      </c>
      <c r="K9023" s="6">
        <v>8738.29651037473</v>
      </c>
      <c r="L9023" s="6">
        <v>38836.80416021634</v>
      </c>
      <c r="M9023" s="6">
        <v>140984086.69114164</v>
      </c>
      <c r="N9023" s="6">
        <v>3409.5579927787185</v>
      </c>
      <c r="O9023" s="6">
        <v>110996559.3695194</v>
      </c>
    </row>
    <row r="9024">
      <c r="A9024">
        <v>9020</v>
      </c>
      <c r="B9024" s="6">
        <v>-162691228.8300839</v>
      </c>
      <c r="C9024" s="6">
        <v>44338275.71075788</v>
      </c>
      <c r="D9024" s="6">
        <v>52068227.49204351</v>
      </c>
      <c r="E9024" s="6">
        <v>64696477.955453955</v>
      </c>
      <c r="F9024" s="6">
        <v>51975492.318293266</v>
      </c>
      <c r="G9024" s="6">
        <v>83104231.90180181</v>
      </c>
      <c r="H9024" s="6">
        <f>NPV(Supuestos!$B$22,C9024:G9024)+B9024</f>
        <v>33870483.45000787</v>
      </c>
      <c r="I9024" s="2">
        <f>IFERROR(IRR(B9024:G9024),"")</f>
        <v>0.2159880846265408</v>
      </c>
      <c r="J9024" s="2">
        <f>IFERROR(MIRR(B9024:G9024,Supuestos!$B$22,Supuestos!$B$22),"")</f>
        <v>0.18394576609495172</v>
      </c>
      <c r="K9024" s="6">
        <v>7903.026170298988</v>
      </c>
      <c r="L9024" s="6">
        <v>39414.5519706227</v>
      </c>
      <c r="M9024" s="6">
        <v>137771689.97292864</v>
      </c>
      <c r="N9024" s="6">
        <v>3445.0665620776513</v>
      </c>
      <c r="O9024" s="6">
        <v>112274546.0546302</v>
      </c>
    </row>
    <row r="9025">
      <c r="A9025">
        <v>9021</v>
      </c>
      <c r="B9025" s="6">
        <v>-157679505.25445604</v>
      </c>
      <c r="C9025" s="6">
        <v>60049782.14545405</v>
      </c>
      <c r="D9025" s="6">
        <v>63840999.08965798</v>
      </c>
      <c r="E9025" s="6">
        <v>59710467.65946585</v>
      </c>
      <c r="F9025" s="6">
        <v>54571937.69458567</v>
      </c>
      <c r="G9025" s="6">
        <v>106532652.86165234</v>
      </c>
      <c r="H9025" s="6">
        <f>NPV(Supuestos!$B$22,C9025:G9025)+B9025</f>
        <v>72062872.5496943</v>
      </c>
      <c r="I9025" s="2">
        <f>IFERROR(IRR(B9025:G9025),"")</f>
        <v>0.3039155392683968</v>
      </c>
      <c r="J9025" s="2">
        <f>IFERROR(MIRR(B9025:G9025,Supuestos!$B$22,Supuestos!$B$22),"")</f>
        <v>0.22913058046136325</v>
      </c>
      <c r="K9025" s="6">
        <v>8038.741480816942</v>
      </c>
      <c r="L9025" s="6">
        <v>39370.53600092751</v>
      </c>
      <c r="M9025" s="6">
        <v>132360340.38464382</v>
      </c>
      <c r="N9025" s="6">
        <v>3219.09347663944</v>
      </c>
      <c r="O9025" s="6">
        <v>111889258.58521216</v>
      </c>
    </row>
    <row r="9026">
      <c r="A9026">
        <v>9022</v>
      </c>
      <c r="B9026" s="6">
        <v>-164084455.50065225</v>
      </c>
      <c r="C9026" s="6">
        <v>60450608.11082923</v>
      </c>
      <c r="D9026" s="6">
        <v>65198055.9073544</v>
      </c>
      <c r="E9026" s="6">
        <v>62508693.96052073</v>
      </c>
      <c r="F9026" s="6">
        <v>60510510.30482407</v>
      </c>
      <c r="G9026" s="6">
        <v>113164063.17312728</v>
      </c>
      <c r="H9026" s="6">
        <f>NPV(Supuestos!$B$22,C9026:G9026)+B9026</f>
        <v>75902716.666663</v>
      </c>
      <c r="I9026" s="2">
        <f>IFERROR(IRR(B9026:G9026),"")</f>
        <v>0.3032565492320905</v>
      </c>
      <c r="J9026" s="2">
        <f>IFERROR(MIRR(B9026:G9026,Supuestos!$B$22,Supuestos!$B$22),"")</f>
        <v>0.23006757064760075</v>
      </c>
      <c r="K9026" s="6">
        <v>8051.736008808797</v>
      </c>
      <c r="L9026" s="6">
        <v>40191.12456553227</v>
      </c>
      <c r="M9026" s="6">
        <v>138195789.50874698</v>
      </c>
      <c r="N9026" s="6">
        <v>3205.991586204618</v>
      </c>
      <c r="O9026" s="6">
        <v>113629771.63925946</v>
      </c>
    </row>
    <row r="9027">
      <c r="A9027">
        <v>9023</v>
      </c>
      <c r="B9027" s="6">
        <v>-156931607.34714985</v>
      </c>
      <c r="C9027" s="6">
        <v>75778932.89371282</v>
      </c>
      <c r="D9027" s="6">
        <v>52205670.98605742</v>
      </c>
      <c r="E9027" s="6">
        <v>71576555.53845526</v>
      </c>
      <c r="F9027" s="6">
        <v>67329960.52463938</v>
      </c>
      <c r="G9027" s="6">
        <v>100824864.3983649</v>
      </c>
      <c r="H9027" s="6">
        <f>NPV(Supuestos!$B$22,C9027:G9027)+B9027</f>
        <v>90253862.50690462</v>
      </c>
      <c r="I9027" s="2">
        <f>IFERROR(IRR(B9027:G9027),"")</f>
        <v>0.34895372639465555</v>
      </c>
      <c r="J9027" s="2">
        <f>IFERROR(MIRR(B9027:G9027,Supuestos!$B$22,Supuestos!$B$22),"")</f>
        <v>0.2484390783937549</v>
      </c>
      <c r="K9027" s="6">
        <v>7862.850694642606</v>
      </c>
      <c r="L9027" s="6">
        <v>43871.25929882498</v>
      </c>
      <c r="M9027" s="6">
        <v>129335354.4149409</v>
      </c>
      <c r="N9027" s="6">
        <v>3412.5307434548936</v>
      </c>
      <c r="O9027" s="6">
        <v>111052860.72240882</v>
      </c>
    </row>
    <row r="9028">
      <c r="A9028">
        <v>9024</v>
      </c>
      <c r="B9028" s="6">
        <v>-182274603.41467047</v>
      </c>
      <c r="C9028" s="6">
        <v>28819421.10791548</v>
      </c>
      <c r="D9028" s="6">
        <v>18736762.269588724</v>
      </c>
      <c r="E9028" s="6">
        <v>34873022.43119066</v>
      </c>
      <c r="F9028" s="6">
        <v>43567080.00097874</v>
      </c>
      <c r="G9028" s="6">
        <v>62522282.07104517</v>
      </c>
      <c r="H9028" s="6">
        <f>NPV(Supuestos!$B$22,C9028:G9028)+B9028</f>
        <v>-60771459.53715992</v>
      </c>
      <c r="I9028" s="2">
        <f>IFERROR(IRR(B9028:G9028),"")</f>
        <v>0.009727391358859165</v>
      </c>
      <c r="J9028" s="2">
        <f>IFERROR(MIRR(B9028:G9028,Supuestos!$B$22,Supuestos!$B$22),"")</f>
        <v>0.051180079178120064</v>
      </c>
      <c r="K9028" s="6">
        <v>7336.153261123348</v>
      </c>
      <c r="L9028" s="6">
        <v>33793.10457147971</v>
      </c>
      <c r="M9028" s="6">
        <v>162441691.870227</v>
      </c>
      <c r="N9028" s="6">
        <v>3446.427629763881</v>
      </c>
      <c r="O9028" s="6">
        <v>102606604.46884698</v>
      </c>
    </row>
    <row r="9029">
      <c r="A9029">
        <v>9025</v>
      </c>
      <c r="B9029" s="6">
        <v>-167401614.87088943</v>
      </c>
      <c r="C9029" s="6">
        <v>84015577.18911733</v>
      </c>
      <c r="D9029" s="6">
        <v>86476427.87154256</v>
      </c>
      <c r="E9029" s="6">
        <v>91999658.24929552</v>
      </c>
      <c r="F9029" s="6">
        <v>86230409.08760397</v>
      </c>
      <c r="G9029" s="6">
        <v>112725094.57796355</v>
      </c>
      <c r="H9029" s="6">
        <f>NPV(Supuestos!$B$22,C9029:G9029)+B9029</f>
        <v>144535418.2413809</v>
      </c>
      <c r="I9029" s="2">
        <f>IFERROR(IRR(B9029:G9029),"")</f>
        <v>0.44615160642280594</v>
      </c>
      <c r="J9029" s="2">
        <f>IFERROR(MIRR(B9029:G9029,Supuestos!$B$22,Supuestos!$B$22),"")</f>
        <v>0.29111911274531854</v>
      </c>
      <c r="K9029" s="6">
        <v>8884.971310662926</v>
      </c>
      <c r="L9029" s="6">
        <v>39269.735035281505</v>
      </c>
      <c r="M9029" s="6">
        <v>139488777.33762455</v>
      </c>
      <c r="N9029" s="6">
        <v>3342.836799720923</v>
      </c>
      <c r="O9029" s="6">
        <v>109565585.3347856</v>
      </c>
    </row>
    <row r="9030">
      <c r="A9030">
        <v>9026</v>
      </c>
      <c r="B9030" s="6">
        <v>-168885044.64407808</v>
      </c>
      <c r="C9030" s="6">
        <v>54487583.66118759</v>
      </c>
      <c r="D9030" s="6">
        <v>54916538.29142239</v>
      </c>
      <c r="E9030" s="6">
        <v>42527452.00371634</v>
      </c>
      <c r="F9030" s="6">
        <v>59825636.93043253</v>
      </c>
      <c r="G9030" s="6">
        <v>72608782.55921985</v>
      </c>
      <c r="H9030" s="6">
        <f>NPV(Supuestos!$B$22,C9030:G9030)+B9030</f>
        <v>23004699.251102693</v>
      </c>
      <c r="I9030" s="2">
        <f>IFERROR(IRR(B9030:G9030),"")</f>
        <v>0.19299957239062038</v>
      </c>
      <c r="J9030" s="2">
        <f>IFERROR(MIRR(B9030:G9030,Supuestos!$B$22,Supuestos!$B$22),"")</f>
        <v>0.16949121921392774</v>
      </c>
      <c r="K9030" s="6">
        <v>7645.774846536491</v>
      </c>
      <c r="L9030" s="6">
        <v>40384.69137552083</v>
      </c>
      <c r="M9030" s="6">
        <v>144183264.04375038</v>
      </c>
      <c r="N9030" s="6">
        <v>3386.586279484133</v>
      </c>
      <c r="O9030" s="6">
        <v>112244802.43224978</v>
      </c>
    </row>
    <row r="9031">
      <c r="A9031">
        <v>9027</v>
      </c>
      <c r="B9031" s="6">
        <v>-169476666.95362872</v>
      </c>
      <c r="C9031" s="6">
        <v>54330967.196904175</v>
      </c>
      <c r="D9031" s="6">
        <v>67042088.18277599</v>
      </c>
      <c r="E9031" s="6">
        <v>64380490.06452881</v>
      </c>
      <c r="F9031" s="6">
        <v>67556878.06530312</v>
      </c>
      <c r="G9031" s="6">
        <v>101016657.16738653</v>
      </c>
      <c r="H9031" s="6">
        <f>NPV(Supuestos!$B$22,C9031:G9031)+B9031</f>
        <v>65687764.5060103</v>
      </c>
      <c r="I9031" s="2">
        <f>IFERROR(IRR(B9031:G9031),"")</f>
        <v>0.277676693283963</v>
      </c>
      <c r="J9031" s="2">
        <f>IFERROR(MIRR(B9031:G9031,Supuestos!$B$22,Supuestos!$B$22),"")</f>
        <v>0.21718669251664213</v>
      </c>
      <c r="K9031" s="6">
        <v>8609.067144680192</v>
      </c>
      <c r="L9031" s="6">
        <v>35574.80285996219</v>
      </c>
      <c r="M9031" s="6">
        <v>144975397.6352147</v>
      </c>
      <c r="N9031" s="6">
        <v>3304.264265857637</v>
      </c>
      <c r="O9031" s="6">
        <v>111325734.70879841</v>
      </c>
    </row>
    <row r="9032">
      <c r="A9032">
        <v>9028</v>
      </c>
      <c r="B9032" s="6">
        <v>-161454785.42998585</v>
      </c>
      <c r="C9032" s="6">
        <v>86313093.50491205</v>
      </c>
      <c r="D9032" s="6">
        <v>102060228.25681208</v>
      </c>
      <c r="E9032" s="6">
        <v>105709387.60320452</v>
      </c>
      <c r="F9032" s="6">
        <v>103275524.79774109</v>
      </c>
      <c r="G9032" s="6">
        <v>146774252.1580394</v>
      </c>
      <c r="H9032" s="6">
        <f>NPV(Supuestos!$B$22,C9032:G9032)+B9032</f>
        <v>201518660.379339</v>
      </c>
      <c r="I9032" s="2">
        <f>IFERROR(IRR(B9032:G9032),"")</f>
        <v>0.5475441979689163</v>
      </c>
      <c r="J9032" s="2">
        <f>IFERROR(MIRR(B9032:G9032,Supuestos!$B$22,Supuestos!$B$22),"")</f>
        <v>0.3405087028288669</v>
      </c>
      <c r="K9032" s="6">
        <v>8778.687221606036</v>
      </c>
      <c r="L9032" s="6">
        <v>45373.02080453276</v>
      </c>
      <c r="M9032" s="6">
        <v>129589540.79459251</v>
      </c>
      <c r="N9032" s="6">
        <v>3498.7186374763646</v>
      </c>
      <c r="O9032" s="6">
        <v>108687068.79567425</v>
      </c>
    </row>
    <row r="9033">
      <c r="A9033">
        <v>9029</v>
      </c>
      <c r="B9033" s="6">
        <v>-159434862.65211728</v>
      </c>
      <c r="C9033" s="6">
        <v>55309547.47677101</v>
      </c>
      <c r="D9033" s="6">
        <v>75866253.89325453</v>
      </c>
      <c r="E9033" s="6">
        <v>69195520.85726427</v>
      </c>
      <c r="F9033" s="6">
        <v>68312914.84078664</v>
      </c>
      <c r="G9033" s="6">
        <v>117342954.95996334</v>
      </c>
      <c r="H9033" s="6">
        <f>NPV(Supuestos!$B$22,C9033:G9033)+B9033</f>
        <v>95554892.11877878</v>
      </c>
      <c r="I9033" s="2">
        <f>IFERROR(IRR(B9033:G9033),"")</f>
        <v>0.3437348421635153</v>
      </c>
      <c r="J9033" s="2">
        <f>IFERROR(MIRR(B9033:G9033,Supuestos!$B$22,Supuestos!$B$22),"")</f>
        <v>0.25225489844827065</v>
      </c>
      <c r="K9033" s="6">
        <v>8320.94082401483</v>
      </c>
      <c r="L9033" s="6">
        <v>39322.01870884887</v>
      </c>
      <c r="M9033" s="6">
        <v>133259167.39154644</v>
      </c>
      <c r="N9033" s="6">
        <v>3301.0691143882773</v>
      </c>
      <c r="O9033" s="6">
        <v>108937040.65745912</v>
      </c>
    </row>
    <row r="9034">
      <c r="A9034">
        <v>9030</v>
      </c>
      <c r="B9034" s="6">
        <v>-162657458.48554367</v>
      </c>
      <c r="C9034" s="6">
        <v>49651417.003992334</v>
      </c>
      <c r="D9034" s="6">
        <v>50316416.50070998</v>
      </c>
      <c r="E9034" s="6">
        <v>31278616.039754335</v>
      </c>
      <c r="F9034" s="6">
        <v>40889567.61016856</v>
      </c>
      <c r="G9034" s="6">
        <v>71611976.33973405</v>
      </c>
      <c r="H9034" s="6">
        <f>NPV(Supuestos!$B$22,C9034:G9034)+B9034</f>
        <v>2128362.654609099</v>
      </c>
      <c r="I9034" s="2">
        <f>IFERROR(IRR(B9034:G9034),"")</f>
        <v>0.14524984839560728</v>
      </c>
      <c r="J9034" s="2">
        <f>IFERROR(MIRR(B9034:G9034,Supuestos!$B$22,Supuestos!$B$22),"")</f>
        <v>0.14296787233540553</v>
      </c>
      <c r="K9034" s="6">
        <v>7929.381204353781</v>
      </c>
      <c r="L9034" s="6">
        <v>35335.0764555726</v>
      </c>
      <c r="M9034" s="6">
        <v>140242635.19744596</v>
      </c>
      <c r="N9034" s="6">
        <v>3353.3362442317107</v>
      </c>
      <c r="O9034" s="6">
        <v>110379228.63033722</v>
      </c>
    </row>
    <row r="9035">
      <c r="A9035">
        <v>9031</v>
      </c>
      <c r="B9035" s="6">
        <v>-174149534.4903616</v>
      </c>
      <c r="C9035" s="6">
        <v>72341317.17186359</v>
      </c>
      <c r="D9035" s="6">
        <v>88881414.34903014</v>
      </c>
      <c r="E9035" s="6">
        <v>76633954.42495409</v>
      </c>
      <c r="F9035" s="6">
        <v>76832678.00673576</v>
      </c>
      <c r="G9035" s="6">
        <v>121762194.2944135</v>
      </c>
      <c r="H9035" s="6">
        <f>NPV(Supuestos!$B$22,C9035:G9035)+B9035</f>
        <v>118155441.43682364</v>
      </c>
      <c r="I9035" s="2">
        <f>IFERROR(IRR(B9035:G9035),"")</f>
        <v>0.3787991658747155</v>
      </c>
      <c r="J9035" s="2">
        <f>IFERROR(MIRR(B9035:G9035,Supuestos!$B$22,Supuestos!$B$22),"")</f>
        <v>0.26440914842087415</v>
      </c>
      <c r="K9035" s="6">
        <v>8623.39590770024</v>
      </c>
      <c r="L9035" s="6">
        <v>41609.26004126868</v>
      </c>
      <c r="M9035" s="6">
        <v>145444484.66937667</v>
      </c>
      <c r="N9035" s="6">
        <v>3446.659879976263</v>
      </c>
      <c r="O9035" s="6">
        <v>110394344.37474395</v>
      </c>
    </row>
    <row r="9036">
      <c r="A9036">
        <v>9032</v>
      </c>
      <c r="B9036" s="6">
        <v>-178345163.73837784</v>
      </c>
      <c r="C9036" s="6">
        <v>52485384.25270544</v>
      </c>
      <c r="D9036" s="6">
        <v>39829778.068385005</v>
      </c>
      <c r="E9036" s="6">
        <v>58719126.210215665</v>
      </c>
      <c r="F9036" s="6">
        <v>51791773.32266314</v>
      </c>
      <c r="G9036" s="6">
        <v>96704605.0094555</v>
      </c>
      <c r="H9036" s="6">
        <f>NPV(Supuestos!$B$22,C9036:G9036)+B9036</f>
        <v>18866334.603157695</v>
      </c>
      <c r="I9036" s="2">
        <f>IFERROR(IRR(B9036:G9036),"")</f>
        <v>0.17879733963822086</v>
      </c>
      <c r="J9036" s="2">
        <f>IFERROR(MIRR(B9036:G9036,Supuestos!$B$22,Supuestos!$B$22),"")</f>
        <v>0.1631588529436574</v>
      </c>
      <c r="K9036" s="6">
        <v>8234.66985419992</v>
      </c>
      <c r="L9036" s="6">
        <v>36102.03208402862</v>
      </c>
      <c r="M9036" s="6">
        <v>154562098.51616114</v>
      </c>
      <c r="N9036" s="6">
        <v>3337.67811578388</v>
      </c>
      <c r="O9036" s="6">
        <v>111861055.55059536</v>
      </c>
    </row>
    <row r="9037">
      <c r="A9037">
        <v>9033</v>
      </c>
      <c r="B9037" s="6">
        <v>-159972444.85804445</v>
      </c>
      <c r="C9037" s="6">
        <v>76104671.59169917</v>
      </c>
      <c r="D9037" s="6">
        <v>59472077.84341237</v>
      </c>
      <c r="E9037" s="6">
        <v>69327400.35117774</v>
      </c>
      <c r="F9037" s="6">
        <v>73794307.7172217</v>
      </c>
      <c r="G9037" s="6">
        <v>126600426.26643896</v>
      </c>
      <c r="H9037" s="6">
        <f>NPV(Supuestos!$B$22,C9037:G9037)+B9037</f>
        <v>108786340.75380298</v>
      </c>
      <c r="I9037" s="2">
        <f>IFERROR(IRR(B9037:G9037),"")</f>
        <v>0.3746797288357614</v>
      </c>
      <c r="J9037" s="2">
        <f>IFERROR(MIRR(B9037:G9037,Supuestos!$B$22,Supuestos!$B$22),"")</f>
        <v>0.26464417770389237</v>
      </c>
      <c r="K9037" s="6">
        <v>8753.305717102985</v>
      </c>
      <c r="L9037" s="6">
        <v>37388.58915497002</v>
      </c>
      <c r="M9037" s="6">
        <v>133790544.76167534</v>
      </c>
      <c r="N9037" s="6">
        <v>3290.7084270380437</v>
      </c>
      <c r="O9037" s="6">
        <v>109164151.9426849</v>
      </c>
    </row>
    <row r="9038">
      <c r="A9038">
        <v>9034</v>
      </c>
      <c r="B9038" s="6">
        <v>-170151327.93983328</v>
      </c>
      <c r="C9038" s="6">
        <v>74222859.36276549</v>
      </c>
      <c r="D9038" s="6">
        <v>47726041.987490445</v>
      </c>
      <c r="E9038" s="6">
        <v>66900880.5284398</v>
      </c>
      <c r="F9038" s="6">
        <v>62503676.77656404</v>
      </c>
      <c r="G9038" s="6">
        <v>120685734.46185136</v>
      </c>
      <c r="H9038" s="6">
        <f>NPV(Supuestos!$B$22,C9038:G9038)+B9038</f>
        <v>76523854.76558831</v>
      </c>
      <c r="I9038" s="2">
        <f>IFERROR(IRR(B9038:G9038),"")</f>
        <v>0.30006546043149934</v>
      </c>
      <c r="J9038" s="2">
        <f>IFERROR(MIRR(B9038:G9038,Supuestos!$B$22,Supuestos!$B$22),"")</f>
        <v>0.22789964687690012</v>
      </c>
      <c r="K9038" s="6">
        <v>7817.555541933464</v>
      </c>
      <c r="L9038" s="6">
        <v>44753.53024261753</v>
      </c>
      <c r="M9038" s="6">
        <v>142162271.27029234</v>
      </c>
      <c r="N9038" s="6">
        <v>3408.284795874109</v>
      </c>
      <c r="O9038" s="6">
        <v>108970470.87616986</v>
      </c>
    </row>
    <row r="9039">
      <c r="A9039">
        <v>9035</v>
      </c>
      <c r="B9039" s="6">
        <v>-171580281.4316271</v>
      </c>
      <c r="C9039" s="6">
        <v>70086970.19046193</v>
      </c>
      <c r="D9039" s="6">
        <v>60316529.06358151</v>
      </c>
      <c r="E9039" s="6">
        <v>70163380.15057747</v>
      </c>
      <c r="F9039" s="6">
        <v>71108334.01677245</v>
      </c>
      <c r="G9039" s="6">
        <v>110232556.6606901</v>
      </c>
      <c r="H9039" s="6">
        <f>NPV(Supuestos!$B$22,C9039:G9039)+B9039</f>
        <v>83022588.45742649</v>
      </c>
      <c r="I9039" s="2">
        <f>IFERROR(IRR(B9039:G9039),"")</f>
        <v>0.31287313662406435</v>
      </c>
      <c r="J9039" s="2">
        <f>IFERROR(MIRR(B9039:G9039,Supuestos!$B$22,Supuestos!$B$22),"")</f>
        <v>0.2336274801589775</v>
      </c>
      <c r="K9039" s="6">
        <v>7875.65134048383</v>
      </c>
      <c r="L9039" s="6">
        <v>44085.46407051474</v>
      </c>
      <c r="M9039" s="6">
        <v>143804141.895403</v>
      </c>
      <c r="N9039" s="6">
        <v>3461.292456680288</v>
      </c>
      <c r="O9039" s="6">
        <v>106267633.6644838</v>
      </c>
    </row>
    <row r="9040">
      <c r="A9040">
        <v>9036</v>
      </c>
      <c r="B9040" s="6">
        <v>-168962275.8580225</v>
      </c>
      <c r="C9040" s="6">
        <v>57001067.31496941</v>
      </c>
      <c r="D9040" s="6">
        <v>64272162.700355135</v>
      </c>
      <c r="E9040" s="6">
        <v>76859382.2578862</v>
      </c>
      <c r="F9040" s="6">
        <v>65331910.60242761</v>
      </c>
      <c r="G9040" s="6">
        <v>128997064.99935533</v>
      </c>
      <c r="H9040" s="6">
        <f>NPV(Supuestos!$B$22,C9040:G9040)+B9040</f>
        <v>88050665.4482789</v>
      </c>
      <c r="I9040" s="2">
        <f>IFERROR(IRR(B9040:G9040),"")</f>
        <v>0.3150204872147372</v>
      </c>
      <c r="J9040" s="2">
        <f>IFERROR(MIRR(B9040:G9040,Supuestos!$B$22,Supuestos!$B$22),"")</f>
        <v>0.23976079796468075</v>
      </c>
      <c r="K9040" s="6">
        <v>8333.85911092364</v>
      </c>
      <c r="L9040" s="6">
        <v>40491.46849085038</v>
      </c>
      <c r="M9040" s="6">
        <v>141966260.37025043</v>
      </c>
      <c r="N9040" s="6">
        <v>3411.38705763345</v>
      </c>
      <c r="O9040" s="6">
        <v>107961971.48444955</v>
      </c>
    </row>
    <row r="9041">
      <c r="A9041">
        <v>9037</v>
      </c>
      <c r="B9041" s="6">
        <v>-179008103.9941956</v>
      </c>
      <c r="C9041" s="6">
        <v>48195016.19875864</v>
      </c>
      <c r="D9041" s="6">
        <v>68030039.04814532</v>
      </c>
      <c r="E9041" s="6">
        <v>33705833.840892255</v>
      </c>
      <c r="F9041" s="6">
        <v>40813295.0882369</v>
      </c>
      <c r="G9041" s="6">
        <v>84221947.28112209</v>
      </c>
      <c r="H9041" s="6">
        <f>NPV(Supuestos!$B$22,C9041:G9041)+B9041</f>
        <v>6272597.130683877</v>
      </c>
      <c r="I9041" s="2">
        <f>IFERROR(IRR(B9041:G9041),"")</f>
        <v>0.15385927005059585</v>
      </c>
      <c r="J9041" s="2">
        <f>IFERROR(MIRR(B9041:G9041,Supuestos!$B$22,Supuestos!$B$22),"")</f>
        <v>0.1478796322042919</v>
      </c>
      <c r="K9041" s="6">
        <v>7427.046205559687</v>
      </c>
      <c r="L9041" s="6">
        <v>42667.68987435452</v>
      </c>
      <c r="M9041" s="6">
        <v>153656511.65968984</v>
      </c>
      <c r="N9041" s="6">
        <v>3501.8087230312326</v>
      </c>
      <c r="O9041" s="6">
        <v>110109268.82437433</v>
      </c>
    </row>
    <row r="9042">
      <c r="A9042">
        <v>9038</v>
      </c>
      <c r="B9042" s="6">
        <v>-150202400.91320938</v>
      </c>
      <c r="C9042" s="6">
        <v>34380023.53443859</v>
      </c>
      <c r="D9042" s="6">
        <v>31799229.655286107</v>
      </c>
      <c r="E9042" s="6">
        <v>36954316.81380774</v>
      </c>
      <c r="F9042" s="6">
        <v>46870913.02889192</v>
      </c>
      <c r="G9042" s="6">
        <v>89651868.47769149</v>
      </c>
      <c r="H9042" s="6">
        <f>NPV(Supuestos!$B$22,C9042:G9042)+B9042</f>
        <v>3680814.7433757856</v>
      </c>
      <c r="I9042" s="2">
        <f>IFERROR(IRR(B9042:G9042),"")</f>
        <v>0.14858761785388985</v>
      </c>
      <c r="J9042" s="2">
        <f>IFERROR(MIRR(B9042:G9042,Supuestos!$B$22,Supuestos!$B$22),"")</f>
        <v>0.14553332269795005</v>
      </c>
      <c r="K9042" s="6">
        <v>7470.253350673186</v>
      </c>
      <c r="L9042" s="6">
        <v>37116.2903361428</v>
      </c>
      <c r="M9042" s="6">
        <v>128020953.53335902</v>
      </c>
      <c r="N9042" s="6">
        <v>3177.8594218504927</v>
      </c>
      <c r="O9042" s="6">
        <v>113348775.60192056</v>
      </c>
    </row>
    <row r="9043">
      <c r="A9043">
        <v>9039</v>
      </c>
      <c r="B9043" s="6">
        <v>-178282513.5969676</v>
      </c>
      <c r="C9043" s="6">
        <v>86623646.92251506</v>
      </c>
      <c r="D9043" s="6">
        <v>61962541.39314258</v>
      </c>
      <c r="E9043" s="6">
        <v>84987962.04667126</v>
      </c>
      <c r="F9043" s="6">
        <v>82528417.63948148</v>
      </c>
      <c r="G9043" s="6">
        <v>129961725.25825064</v>
      </c>
      <c r="H9043" s="6">
        <f>NPV(Supuestos!$B$22,C9043:G9043)+B9043</f>
        <v>119107254.85548405</v>
      </c>
      <c r="I9043" s="2">
        <f>IFERROR(IRR(B9043:G9043),"")</f>
        <v>0.3741280260251422</v>
      </c>
      <c r="J9043" s="2">
        <f>IFERROR(MIRR(B9043:G9043,Supuestos!$B$22,Supuestos!$B$22),"")</f>
        <v>0.2628399320103427</v>
      </c>
      <c r="K9043" s="6">
        <v>8715.226074049066</v>
      </c>
      <c r="L9043" s="6">
        <v>41061.49672893796</v>
      </c>
      <c r="M9043" s="6">
        <v>149653695.44244596</v>
      </c>
      <c r="N9043" s="6">
        <v>3410.7535599420466</v>
      </c>
      <c r="O9043" s="6">
        <v>109334612.30609457</v>
      </c>
    </row>
    <row r="9044">
      <c r="A9044">
        <v>9040</v>
      </c>
      <c r="B9044" s="6">
        <v>-170857940.48300496</v>
      </c>
      <c r="C9044" s="6">
        <v>32346471.034030057</v>
      </c>
      <c r="D9044" s="6">
        <v>65310429.439748734</v>
      </c>
      <c r="E9044" s="6">
        <v>53728241.29764199</v>
      </c>
      <c r="F9044" s="6">
        <v>54575709.52101971</v>
      </c>
      <c r="G9044" s="6">
        <v>94824164.55438694</v>
      </c>
      <c r="H9044" s="6">
        <f>NPV(Supuestos!$B$22,C9044:G9044)+B9044</f>
        <v>25597345.05566902</v>
      </c>
      <c r="I9044" s="2">
        <f>IFERROR(IRR(B9044:G9044),"")</f>
        <v>0.19292749663260877</v>
      </c>
      <c r="J9044" s="2">
        <f>IFERROR(MIRR(B9044:G9044,Supuestos!$B$22,Supuestos!$B$22),"")</f>
        <v>0.1722778563143854</v>
      </c>
      <c r="K9044" s="6">
        <v>7695.293454673872</v>
      </c>
      <c r="L9044" s="6">
        <v>41148.128763806264</v>
      </c>
      <c r="M9044" s="6">
        <v>145526186.40714929</v>
      </c>
      <c r="N9044" s="6">
        <v>3351.616351058086</v>
      </c>
      <c r="O9044" s="6">
        <v>112331088.38724874</v>
      </c>
    </row>
    <row r="9045">
      <c r="A9045">
        <v>9041</v>
      </c>
      <c r="B9045" s="6">
        <v>-160467786.26373684</v>
      </c>
      <c r="C9045" s="6">
        <v>45238405.69491871</v>
      </c>
      <c r="D9045" s="6">
        <v>58372442.92573865</v>
      </c>
      <c r="E9045" s="6">
        <v>37430827.15193389</v>
      </c>
      <c r="F9045" s="6">
        <v>38722233.10764487</v>
      </c>
      <c r="G9045" s="6">
        <v>108060269.31387773</v>
      </c>
      <c r="H9045" s="6">
        <f>NPV(Supuestos!$B$22,C9045:G9045)+B9045</f>
        <v>28445255.556305934</v>
      </c>
      <c r="I9045" s="2">
        <f>IFERROR(IRR(B9045:G9045),"")</f>
        <v>0.20388911436177468</v>
      </c>
      <c r="J9045" s="2">
        <f>IFERROR(MIRR(B9045:G9045,Supuestos!$B$22,Supuestos!$B$22),"")</f>
        <v>0.1778220141345146</v>
      </c>
      <c r="K9045" s="6">
        <v>7316.748893371922</v>
      </c>
      <c r="L9045" s="6">
        <v>43129.468557337736</v>
      </c>
      <c r="M9045" s="6">
        <v>135222386.95664725</v>
      </c>
      <c r="N9045" s="6">
        <v>3464.7631669727466</v>
      </c>
      <c r="O9045" s="6">
        <v>107886051.59317589</v>
      </c>
    </row>
    <row r="9046">
      <c r="A9046">
        <v>9042</v>
      </c>
      <c r="B9046" s="6">
        <v>-163940279.71204507</v>
      </c>
      <c r="C9046" s="6">
        <v>38876643.697787344</v>
      </c>
      <c r="D9046" s="6">
        <v>52807293.110391304</v>
      </c>
      <c r="E9046" s="6">
        <v>41806795.574705325</v>
      </c>
      <c r="F9046" s="6">
        <v>64426189.601359114</v>
      </c>
      <c r="G9046" s="6">
        <v>99325161.84496729</v>
      </c>
      <c r="H9046" s="6">
        <f>NPV(Supuestos!$B$22,C9046:G9046)+B9046</f>
        <v>28745785.68638801</v>
      </c>
      <c r="I9046" s="2">
        <f>IFERROR(IRR(B9046:G9046),"")</f>
        <v>0.20073870714196435</v>
      </c>
      <c r="J9046" s="2">
        <f>IFERROR(MIRR(B9046:G9046,Supuestos!$B$22,Supuestos!$B$22),"")</f>
        <v>0.1774372702350262</v>
      </c>
      <c r="K9046" s="6">
        <v>8205.087101834491</v>
      </c>
      <c r="L9046" s="6">
        <v>36099.5378932544</v>
      </c>
      <c r="M9046" s="6">
        <v>140244291.4920349</v>
      </c>
      <c r="N9046" s="6">
        <v>3355.0829337599375</v>
      </c>
      <c r="O9046" s="6">
        <v>111391675.89135194</v>
      </c>
    </row>
    <row r="9047">
      <c r="A9047">
        <v>9043</v>
      </c>
      <c r="B9047" s="6">
        <v>-164152508.07132393</v>
      </c>
      <c r="C9047" s="6">
        <v>55029064.76227712</v>
      </c>
      <c r="D9047" s="6">
        <v>71040315.25754872</v>
      </c>
      <c r="E9047" s="6">
        <v>45379704.76802799</v>
      </c>
      <c r="F9047" s="6">
        <v>43134795.052956305</v>
      </c>
      <c r="G9047" s="6">
        <v>92999582.99883446</v>
      </c>
      <c r="H9047" s="6">
        <f>NPV(Supuestos!$B$22,C9047:G9047)+B9047</f>
        <v>43252155.931707665</v>
      </c>
      <c r="I9047" s="2">
        <f>IFERROR(IRR(B9047:G9047),"")</f>
        <v>0.24055511950953212</v>
      </c>
      <c r="J9047" s="2">
        <f>IFERROR(MIRR(B9047:G9047,Supuestos!$B$22,Supuestos!$B$22),"")</f>
        <v>0.19459048289408876</v>
      </c>
      <c r="K9047" s="6">
        <v>8098.218546633188</v>
      </c>
      <c r="L9047" s="6">
        <v>37950.18205994002</v>
      </c>
      <c r="M9047" s="6">
        <v>139566198.61485094</v>
      </c>
      <c r="N9047" s="6">
        <v>3507.392482397457</v>
      </c>
      <c r="O9047" s="6">
        <v>107848368.67559339</v>
      </c>
    </row>
    <row r="9048">
      <c r="A9048">
        <v>9044</v>
      </c>
      <c r="B9048" s="6">
        <v>-182159912.2590888</v>
      </c>
      <c r="C9048" s="6">
        <v>48318021.26293894</v>
      </c>
      <c r="D9048" s="6">
        <v>51879031.51450205</v>
      </c>
      <c r="E9048" s="6">
        <v>45224018.79051985</v>
      </c>
      <c r="F9048" s="6">
        <v>46386305.58633742</v>
      </c>
      <c r="G9048" s="6">
        <v>88712773.01965714</v>
      </c>
      <c r="H9048" s="6">
        <f>NPV(Supuestos!$B$22,C9048:G9048)+B9048</f>
        <v>4207522.722221866</v>
      </c>
      <c r="I9048" s="2">
        <f>IFERROR(IRR(B9048:G9048),"")</f>
        <v>0.14881648416178642</v>
      </c>
      <c r="J9048" s="2">
        <f>IFERROR(MIRR(B9048:G9048,Supuestos!$B$22,Supuestos!$B$22),"")</f>
        <v>0.14521834228618724</v>
      </c>
      <c r="K9048" s="6">
        <v>8001.491537866743</v>
      </c>
      <c r="L9048" s="6">
        <v>35137.61253344894</v>
      </c>
      <c r="M9048" s="6">
        <v>159667647.51131025</v>
      </c>
      <c r="N9048" s="6">
        <v>3293.808266147971</v>
      </c>
      <c r="O9048" s="6">
        <v>107519735.95856805</v>
      </c>
    </row>
    <row r="9049">
      <c r="A9049">
        <v>9045</v>
      </c>
      <c r="B9049" s="6">
        <v>-160848742.71067137</v>
      </c>
      <c r="C9049" s="6">
        <v>70634658.52798346</v>
      </c>
      <c r="D9049" s="6">
        <v>67214018.27495492</v>
      </c>
      <c r="E9049" s="6">
        <v>67776055.54198474</v>
      </c>
      <c r="F9049" s="6">
        <v>57629524.46918402</v>
      </c>
      <c r="G9049" s="6">
        <v>114664047.01747249</v>
      </c>
      <c r="H9049" s="6">
        <f>NPV(Supuestos!$B$22,C9049:G9049)+B9049</f>
        <v>92251613.34219635</v>
      </c>
      <c r="I9049" s="2">
        <f>IFERROR(IRR(B9049:G9049),"")</f>
        <v>0.3461088957466864</v>
      </c>
      <c r="J9049" s="2">
        <f>IFERROR(MIRR(B9049:G9049,Supuestos!$B$22,Supuestos!$B$22),"")</f>
        <v>0.24818761333385098</v>
      </c>
      <c r="K9049" s="6">
        <v>8204.281936787918</v>
      </c>
      <c r="L9049" s="6">
        <v>41792.759393495995</v>
      </c>
      <c r="M9049" s="6">
        <v>133418376.23222475</v>
      </c>
      <c r="N9049" s="6">
        <v>3355.646621218572</v>
      </c>
      <c r="O9049" s="6">
        <v>117016057.06917073</v>
      </c>
    </row>
    <row r="9050">
      <c r="A9050">
        <v>9046</v>
      </c>
      <c r="B9050" s="6">
        <v>-156083949.43423706</v>
      </c>
      <c r="C9050" s="6">
        <v>49945584.96484387</v>
      </c>
      <c r="D9050" s="6">
        <v>48891859.05109997</v>
      </c>
      <c r="E9050" s="6">
        <v>41409559.22832975</v>
      </c>
      <c r="F9050" s="6">
        <v>51464182.283442646</v>
      </c>
      <c r="G9050" s="6">
        <v>82195245.21543266</v>
      </c>
      <c r="H9050" s="6">
        <f>NPV(Supuestos!$B$22,C9050:G9050)+B9050</f>
        <v>26459500.17083937</v>
      </c>
      <c r="I9050" s="2">
        <f>IFERROR(IRR(B9050:G9050),"")</f>
        <v>0.20353658465586613</v>
      </c>
      <c r="J9050" s="2">
        <f>IFERROR(MIRR(B9050:G9050,Supuestos!$B$22,Supuestos!$B$22),"")</f>
        <v>0.1762684619189061</v>
      </c>
      <c r="K9050" s="6">
        <v>7914.803847384426</v>
      </c>
      <c r="L9050" s="6">
        <v>36782.05071755155</v>
      </c>
      <c r="M9050" s="6">
        <v>132794132.11151978</v>
      </c>
      <c r="N9050" s="6">
        <v>3324.162310299774</v>
      </c>
      <c r="O9050" s="6">
        <v>112867668.66388269</v>
      </c>
    </row>
    <row r="9051">
      <c r="A9051">
        <v>9047</v>
      </c>
      <c r="B9051" s="6">
        <v>-146388571.78698882</v>
      </c>
      <c r="C9051" s="6">
        <v>27256136.56598604</v>
      </c>
      <c r="D9051" s="6">
        <v>23156808.419014398</v>
      </c>
      <c r="E9051" s="6">
        <v>18524357.227023352</v>
      </c>
      <c r="F9051" s="6">
        <v>14104647.068289166</v>
      </c>
      <c r="G9051" s="6">
        <v>69313528.7035257</v>
      </c>
      <c r="H9051" s="6">
        <f>NPV(Supuestos!$B$22,C9051:G9051)+B9051</f>
        <v>-47807496.26359157</v>
      </c>
      <c r="I9051" s="2">
        <f>IFERROR(IRR(B9051:G9051),"")</f>
        <v>0.01155303083841364</v>
      </c>
      <c r="J9051" s="2">
        <f>IFERROR(MIRR(B9051:G9051,Supuestos!$B$22,Supuestos!$B$22),"")</f>
        <v>0.05332435725220952</v>
      </c>
      <c r="K9051" s="6">
        <v>7567.8007139334795</v>
      </c>
      <c r="L9051" s="6">
        <v>33474.8835397483</v>
      </c>
      <c r="M9051" s="6">
        <v>126122071.98291305</v>
      </c>
      <c r="N9051" s="6">
        <v>3474.836264116069</v>
      </c>
      <c r="O9051" s="6">
        <v>112635361.45528887</v>
      </c>
    </row>
    <row r="9052">
      <c r="A9052">
        <v>9048</v>
      </c>
      <c r="B9052" s="6">
        <v>-163672731.13939038</v>
      </c>
      <c r="C9052" s="6">
        <v>50673265.397071816</v>
      </c>
      <c r="D9052" s="6">
        <v>51636180.3318853</v>
      </c>
      <c r="E9052" s="6">
        <v>51689938.177175134</v>
      </c>
      <c r="F9052" s="6">
        <v>37736358.080522165</v>
      </c>
      <c r="G9052" s="6">
        <v>86213718.1243317</v>
      </c>
      <c r="H9052" s="6">
        <f>NPV(Supuestos!$B$22,C9052:G9052)+B9052</f>
        <v>22518758.659501478</v>
      </c>
      <c r="I9052" s="2">
        <f>IFERROR(IRR(B9052:G9052),"")</f>
        <v>0.19256207875370907</v>
      </c>
      <c r="J9052" s="2">
        <f>IFERROR(MIRR(B9052:G9052,Supuestos!$B$22,Supuestos!$B$22),"")</f>
        <v>0.1697728864154242</v>
      </c>
      <c r="K9052" s="6">
        <v>7833.6813779906215</v>
      </c>
      <c r="L9052" s="6">
        <v>38316.96866242515</v>
      </c>
      <c r="M9052" s="6">
        <v>139659697.22963917</v>
      </c>
      <c r="N9052" s="6">
        <v>3311.2398427911103</v>
      </c>
      <c r="O9052" s="6">
        <v>114225329.51600063</v>
      </c>
    </row>
    <row r="9053">
      <c r="A9053">
        <v>9049</v>
      </c>
      <c r="B9053" s="6">
        <v>-169274563.13406378</v>
      </c>
      <c r="C9053" s="6">
        <v>46827692.67181395</v>
      </c>
      <c r="D9053" s="6">
        <v>45108147.169466004</v>
      </c>
      <c r="E9053" s="6">
        <v>57602164.39154811</v>
      </c>
      <c r="F9053" s="6">
        <v>45326616.60673705</v>
      </c>
      <c r="G9053" s="6">
        <v>68464645.15897223</v>
      </c>
      <c r="H9053" s="6">
        <f>NPV(Supuestos!$B$22,C9053:G9053)+B9053</f>
        <v>7786822.059361972</v>
      </c>
      <c r="I9053" s="2">
        <f>IFERROR(IRR(B9053:G9053),"")</f>
        <v>0.15796058575542185</v>
      </c>
      <c r="J9053" s="2">
        <f>IFERROR(MIRR(B9053:G9053,Supuestos!$B$22,Supuestos!$B$22),"")</f>
        <v>0.15030043097663226</v>
      </c>
      <c r="K9053" s="6">
        <v>7340.618450948469</v>
      </c>
      <c r="L9053" s="6">
        <v>42185.74815631729</v>
      </c>
      <c r="M9053" s="6">
        <v>144501004.63139755</v>
      </c>
      <c r="N9053" s="6">
        <v>3459.957133947561</v>
      </c>
      <c r="O9053" s="6">
        <v>111530736.52266175</v>
      </c>
    </row>
    <row r="9054">
      <c r="A9054">
        <v>9050</v>
      </c>
      <c r="B9054" s="6">
        <v>-180765822.15651</v>
      </c>
      <c r="C9054" s="6">
        <v>34122843.11832513</v>
      </c>
      <c r="D9054" s="6">
        <v>43745502.617344745</v>
      </c>
      <c r="E9054" s="6">
        <v>30127163.80896072</v>
      </c>
      <c r="F9054" s="6">
        <v>42655516.94944081</v>
      </c>
      <c r="G9054" s="6">
        <v>79546211.70831004</v>
      </c>
      <c r="H9054" s="6">
        <f>NPV(Supuestos!$B$22,C9054:G9054)+B9054</f>
        <v>-30268482.379381612</v>
      </c>
      <c r="I9054" s="2">
        <f>IFERROR(IRR(B9054:G9054),"")</f>
        <v>0.07579347440963854</v>
      </c>
      <c r="J9054" s="2">
        <f>IFERROR(MIRR(B9054:G9054,Supuestos!$B$22,Supuestos!$B$22),"")</f>
        <v>0.09897383305874863</v>
      </c>
      <c r="K9054" s="6">
        <v>8022.2170248064085</v>
      </c>
      <c r="L9054" s="6">
        <v>33159.32290809116</v>
      </c>
      <c r="M9054" s="6">
        <v>159484919.37536263</v>
      </c>
      <c r="N9054" s="6">
        <v>3385.5607243565223</v>
      </c>
      <c r="O9054" s="6">
        <v>112965751.80738956</v>
      </c>
    </row>
    <row r="9055">
      <c r="A9055">
        <v>9051</v>
      </c>
      <c r="B9055" s="6">
        <v>-185280626.36863375</v>
      </c>
      <c r="C9055" s="6">
        <v>56350529.10767794</v>
      </c>
      <c r="D9055" s="6">
        <v>79618216.21753043</v>
      </c>
      <c r="E9055" s="6">
        <v>73078373.59531713</v>
      </c>
      <c r="F9055" s="6">
        <v>75159668.41088742</v>
      </c>
      <c r="G9055" s="6">
        <v>104382796.9222616</v>
      </c>
      <c r="H9055" s="6">
        <f>NPV(Supuestos!$B$22,C9055:G9055)+B9055</f>
        <v>73452826.1430639</v>
      </c>
      <c r="I9055" s="2">
        <f>IFERROR(IRR(B9055:G9055),"")</f>
        <v>0.2814183980999881</v>
      </c>
      <c r="J9055" s="2">
        <f>IFERROR(MIRR(B9055:G9055,Supuestos!$B$22,Supuestos!$B$22),"")</f>
        <v>0.21873523157746377</v>
      </c>
      <c r="K9055" s="6">
        <v>8184.589102002836</v>
      </c>
      <c r="L9055" s="6">
        <v>40348.469855293304</v>
      </c>
      <c r="M9055" s="6">
        <v>158861774.63582388</v>
      </c>
      <c r="N9055" s="6">
        <v>3364.358737754325</v>
      </c>
      <c r="O9055" s="6">
        <v>108525227.27882</v>
      </c>
    </row>
    <row r="9056">
      <c r="A9056">
        <v>9052</v>
      </c>
      <c r="B9056" s="6">
        <v>-169646625.97792736</v>
      </c>
      <c r="C9056" s="6">
        <v>81514417.53892457</v>
      </c>
      <c r="D9056" s="6">
        <v>83288544.83558753</v>
      </c>
      <c r="E9056" s="6">
        <v>71661059.04641399</v>
      </c>
      <c r="F9056" s="6">
        <v>91382392.31408028</v>
      </c>
      <c r="G9056" s="6">
        <v>133807125.57251313</v>
      </c>
      <c r="H9056" s="6">
        <f>NPV(Supuestos!$B$22,C9056:G9056)+B9056</f>
        <v>137915193.7564388</v>
      </c>
      <c r="I9056" s="2">
        <f>IFERROR(IRR(B9056:G9056),"")</f>
        <v>0.4191321597482379</v>
      </c>
      <c r="J9056" s="2">
        <f>IFERROR(MIRR(B9056:G9056,Supuestos!$B$22,Supuestos!$B$22),"")</f>
        <v>0.2840510501899707</v>
      </c>
      <c r="K9056" s="6">
        <v>8246.66267487683</v>
      </c>
      <c r="L9056" s="6">
        <v>44290.694537218966</v>
      </c>
      <c r="M9056" s="6">
        <v>140426592.57917097</v>
      </c>
      <c r="N9056" s="6">
        <v>3251.4274537873766</v>
      </c>
      <c r="O9056" s="6">
        <v>113253606.4059817</v>
      </c>
    </row>
    <row r="9057">
      <c r="A9057">
        <v>9053</v>
      </c>
      <c r="B9057" s="6">
        <v>-163081859.42636755</v>
      </c>
      <c r="C9057" s="6">
        <v>73518583.4747486</v>
      </c>
      <c r="D9057" s="6">
        <v>87478099.27128378</v>
      </c>
      <c r="E9057" s="6">
        <v>91367414.57462323</v>
      </c>
      <c r="F9057" s="6">
        <v>80455334.07967524</v>
      </c>
      <c r="G9057" s="6">
        <v>130209292.6244877</v>
      </c>
      <c r="H9057" s="6">
        <f>NPV(Supuestos!$B$22,C9057:G9057)+B9057</f>
        <v>145652728.18166554</v>
      </c>
      <c r="I9057" s="2">
        <f>IFERROR(IRR(B9057:G9057),"")</f>
        <v>0.44176889619662674</v>
      </c>
      <c r="J9057" s="2">
        <f>IFERROR(MIRR(B9057:G9057,Supuestos!$B$22,Supuestos!$B$22),"")</f>
        <v>0.2952117561510559</v>
      </c>
      <c r="K9057" s="6">
        <v>8822.781949655686</v>
      </c>
      <c r="L9057" s="6">
        <v>41575.97350956698</v>
      </c>
      <c r="M9057" s="6">
        <v>133736599.5368019</v>
      </c>
      <c r="N9057" s="6">
        <v>3386.318842538943</v>
      </c>
      <c r="O9057" s="6">
        <v>113958296.36894698</v>
      </c>
    </row>
    <row r="9058">
      <c r="A9058">
        <v>9054</v>
      </c>
      <c r="B9058" s="6">
        <v>-171683682.154923</v>
      </c>
      <c r="C9058" s="6">
        <v>67084483.088005394</v>
      </c>
      <c r="D9058" s="6">
        <v>78017713.61094159</v>
      </c>
      <c r="E9058" s="6">
        <v>66289152.86284274</v>
      </c>
      <c r="F9058" s="6">
        <v>55108890.03430624</v>
      </c>
      <c r="G9058" s="6">
        <v>98694635.57632272</v>
      </c>
      <c r="H9058" s="6">
        <f>NPV(Supuestos!$B$22,C9058:G9058)+B9058</f>
        <v>75825530.88209666</v>
      </c>
      <c r="I9058" s="2">
        <f>IFERROR(IRR(B9058:G9058),"")</f>
        <v>0.3063037855401328</v>
      </c>
      <c r="J9058" s="2">
        <f>IFERROR(MIRR(B9058:G9058,Supuestos!$B$22,Supuestos!$B$22),"")</f>
        <v>0.22652758864327982</v>
      </c>
      <c r="K9058" s="6">
        <v>8160.020514541218</v>
      </c>
      <c r="L9058" s="6">
        <v>39762.477634493276</v>
      </c>
      <c r="M9058" s="6">
        <v>145726671.49840686</v>
      </c>
      <c r="N9058" s="6">
        <v>3468.2320737590394</v>
      </c>
      <c r="O9058" s="6">
        <v>106768287.45429063</v>
      </c>
    </row>
    <row r="9059">
      <c r="A9059">
        <v>9055</v>
      </c>
      <c r="B9059" s="6">
        <v>-168038103.71081504</v>
      </c>
      <c r="C9059" s="6">
        <v>97713571.48368922</v>
      </c>
      <c r="D9059" s="6">
        <v>121994891.25722411</v>
      </c>
      <c r="E9059" s="6">
        <v>104219301.8762529</v>
      </c>
      <c r="F9059" s="6">
        <v>85827789.80426115</v>
      </c>
      <c r="G9059" s="6">
        <v>157388486.19926673</v>
      </c>
      <c r="H9059" s="6">
        <f>NPV(Supuestos!$B$22,C9059:G9059)+B9059</f>
        <v>214451312.60833633</v>
      </c>
      <c r="I9059" s="2">
        <f>IFERROR(IRR(B9059:G9059),"")</f>
        <v>0.5751823528751799</v>
      </c>
      <c r="J9059" s="2">
        <f>IFERROR(MIRR(B9059:G9059,Supuestos!$B$22,Supuestos!$B$22),"")</f>
        <v>0.34383881653366544</v>
      </c>
      <c r="K9059" s="6">
        <v>9149.969783424162</v>
      </c>
      <c r="L9059" s="6">
        <v>42970.25687942863</v>
      </c>
      <c r="M9059" s="6">
        <v>136583979.54819536</v>
      </c>
      <c r="N9059" s="6">
        <v>3434.9438232680163</v>
      </c>
      <c r="O9059" s="6">
        <v>108106977.51719035</v>
      </c>
    </row>
    <row r="9060">
      <c r="A9060">
        <v>9056</v>
      </c>
      <c r="B9060" s="6">
        <v>-191729224.17329115</v>
      </c>
      <c r="C9060" s="6">
        <v>109429273.76076096</v>
      </c>
      <c r="D9060" s="6">
        <v>93613542.35541688</v>
      </c>
      <c r="E9060" s="6">
        <v>93144062.84093133</v>
      </c>
      <c r="F9060" s="6">
        <v>122147399.63304943</v>
      </c>
      <c r="G9060" s="6">
        <v>140009336.02147788</v>
      </c>
      <c r="H9060" s="6">
        <f>NPV(Supuestos!$B$22,C9060:G9060)+B9060</f>
        <v>184201065.33561456</v>
      </c>
      <c r="I9060" s="2">
        <f>IFERROR(IRR(B9060:G9060),"")</f>
        <v>0.47622400943856685</v>
      </c>
      <c r="J9060" s="2">
        <f>IFERROR(MIRR(B9060:G9060,Supuestos!$B$22,Supuestos!$B$22),"")</f>
        <v>0.3043335105459122</v>
      </c>
      <c r="K9060" s="6">
        <v>9103.52467344801</v>
      </c>
      <c r="L9060" s="6">
        <v>42283.60369411343</v>
      </c>
      <c r="M9060" s="6">
        <v>160934837.8123584</v>
      </c>
      <c r="N9060" s="6">
        <v>3352.735206360618</v>
      </c>
      <c r="O9060" s="6">
        <v>106841724.180861</v>
      </c>
    </row>
    <row r="9061">
      <c r="A9061">
        <v>9057</v>
      </c>
      <c r="B9061" s="6">
        <v>-195732091.0871204</v>
      </c>
      <c r="C9061" s="6">
        <v>84197938.55260149</v>
      </c>
      <c r="D9061" s="6">
        <v>91713663.53270352</v>
      </c>
      <c r="E9061" s="6">
        <v>73152419.2101961</v>
      </c>
      <c r="F9061" s="6">
        <v>79989424.53522661</v>
      </c>
      <c r="G9061" s="6">
        <v>129321867.31764296</v>
      </c>
      <c r="H9061" s="6">
        <f>NPV(Supuestos!$B$22,C9061:G9061)+B9061</f>
        <v>112598121.22889265</v>
      </c>
      <c r="I9061" s="2">
        <f>IFERROR(IRR(B9061:G9061),"")</f>
        <v>0.34894634210639236</v>
      </c>
      <c r="J9061" s="2">
        <f>IFERROR(MIRR(B9061:G9061,Supuestos!$B$22,Supuestos!$B$22),"")</f>
        <v>0.248462955789702</v>
      </c>
      <c r="K9061" s="6">
        <v>8791.314275214087</v>
      </c>
      <c r="L9061" s="6">
        <v>40012.04347851073</v>
      </c>
      <c r="M9061" s="6">
        <v>167591415.16607097</v>
      </c>
      <c r="N9061" s="6">
        <v>3343.682253702233</v>
      </c>
      <c r="O9061" s="6">
        <v>109579426.8326448</v>
      </c>
    </row>
    <row r="9062">
      <c r="A9062">
        <v>9058</v>
      </c>
      <c r="B9062" s="6">
        <v>-169169513.65815404</v>
      </c>
      <c r="C9062" s="6">
        <v>83829916.6337058</v>
      </c>
      <c r="D9062" s="6">
        <v>110386449.38979404</v>
      </c>
      <c r="E9062" s="6">
        <v>83121307.74755988</v>
      </c>
      <c r="F9062" s="6">
        <v>91991796.71558794</v>
      </c>
      <c r="G9062" s="6">
        <v>150407873.58729425</v>
      </c>
      <c r="H9062" s="6">
        <f>NPV(Supuestos!$B$22,C9062:G9062)+B9062</f>
        <v>177992469.36983767</v>
      </c>
      <c r="I9062" s="2">
        <f>IFERROR(IRR(B9062:G9062),"")</f>
        <v>0.49398567190594794</v>
      </c>
      <c r="J9062" s="2">
        <f>IFERROR(MIRR(B9062:G9062,Supuestos!$B$22,Supuestos!$B$22),"")</f>
        <v>0.3162756984508235</v>
      </c>
      <c r="K9062" s="6">
        <v>9156.683842404473</v>
      </c>
      <c r="L9062" s="6">
        <v>41378.81943066077</v>
      </c>
      <c r="M9062" s="6">
        <v>138858092.27427375</v>
      </c>
      <c r="N9062" s="6">
        <v>3437.461787710587</v>
      </c>
      <c r="O9062" s="6">
        <v>110083622.01593912</v>
      </c>
    </row>
    <row r="9063">
      <c r="A9063">
        <v>9059</v>
      </c>
      <c r="B9063" s="6">
        <v>-161264209.68467146</v>
      </c>
      <c r="C9063" s="6">
        <v>101571712.27841152</v>
      </c>
      <c r="D9063" s="6">
        <v>96382046.42015585</v>
      </c>
      <c r="E9063" s="6">
        <v>103317799.95199221</v>
      </c>
      <c r="F9063" s="6">
        <v>96753999.59360066</v>
      </c>
      <c r="G9063" s="6">
        <v>145529233.65254402</v>
      </c>
      <c r="H9063" s="6">
        <f>NPV(Supuestos!$B$22,C9063:G9063)+B9063</f>
        <v>204602669.2975685</v>
      </c>
      <c r="I9063" s="2">
        <f>IFERROR(IRR(B9063:G9063),"")</f>
        <v>0.571785544277572</v>
      </c>
      <c r="J9063" s="2">
        <f>IFERROR(MIRR(B9063:G9063,Supuestos!$B$22,Supuestos!$B$22),"")</f>
        <v>0.34295627238199344</v>
      </c>
      <c r="K9063" s="6">
        <v>9139.926852830964</v>
      </c>
      <c r="L9063" s="6">
        <v>42729.02324706954</v>
      </c>
      <c r="M9063" s="6">
        <v>130020997.9269811</v>
      </c>
      <c r="N9063" s="6">
        <v>3488.7493012472987</v>
      </c>
      <c r="O9063" s="6">
        <v>109811159.91352157</v>
      </c>
    </row>
    <row r="9064">
      <c r="A9064">
        <v>9060</v>
      </c>
      <c r="B9064" s="6">
        <v>-180489025.94384468</v>
      </c>
      <c r="C9064" s="6">
        <v>72298977.42542396</v>
      </c>
      <c r="D9064" s="6">
        <v>84975974.1714167</v>
      </c>
      <c r="E9064" s="6">
        <v>86742677.13078685</v>
      </c>
      <c r="F9064" s="6">
        <v>65373653.044770144</v>
      </c>
      <c r="G9064" s="6">
        <v>126168481.39924216</v>
      </c>
      <c r="H9064" s="6">
        <f>NPV(Supuestos!$B$22,C9064:G9064)+B9064</f>
        <v>111100625.11599784</v>
      </c>
      <c r="I9064" s="2">
        <f>IFERROR(IRR(B9064:G9064),"")</f>
        <v>0.358016083293179</v>
      </c>
      <c r="J9064" s="2">
        <f>IFERROR(MIRR(B9064:G9064,Supuestos!$B$22,Supuestos!$B$22),"")</f>
        <v>0.25478440465013485</v>
      </c>
      <c r="K9064" s="6">
        <v>9216.499819168643</v>
      </c>
      <c r="L9064" s="6">
        <v>36601.94377479364</v>
      </c>
      <c r="M9064" s="6">
        <v>153501681.28931618</v>
      </c>
      <c r="N9064" s="6">
        <v>3373.8606275680163</v>
      </c>
      <c r="O9064" s="6">
        <v>111979384.83783704</v>
      </c>
    </row>
    <row r="9065">
      <c r="A9065">
        <v>9061</v>
      </c>
      <c r="B9065" s="6">
        <v>-175362529.25568533</v>
      </c>
      <c r="C9065" s="6">
        <v>52008571.41230085</v>
      </c>
      <c r="D9065" s="6">
        <v>41219480.54813884</v>
      </c>
      <c r="E9065" s="6">
        <v>34071904.26974963</v>
      </c>
      <c r="F9065" s="6">
        <v>29666054.479310617</v>
      </c>
      <c r="G9065" s="6">
        <v>86122503.34836517</v>
      </c>
      <c r="H9065" s="6">
        <f>NPV(Supuestos!$B$22,C9065:G9065)+B9065</f>
        <v>-12732343.378243677</v>
      </c>
      <c r="I9065" s="2">
        <f>IFERROR(IRR(B9065:G9065),"")</f>
        <v>0.11108923667334893</v>
      </c>
      <c r="J9065" s="2">
        <f>IFERROR(MIRR(B9065:G9065,Supuestos!$B$22,Supuestos!$B$22),"")</f>
        <v>0.122943027446756</v>
      </c>
      <c r="K9065" s="6">
        <v>7637.491044377566</v>
      </c>
      <c r="L9065" s="6">
        <v>36285.04876356369</v>
      </c>
      <c r="M9065" s="6">
        <v>153192390.45756367</v>
      </c>
      <c r="N9065" s="6">
        <v>3333.872464392334</v>
      </c>
      <c r="O9065" s="6">
        <v>109810822.20984747</v>
      </c>
    </row>
    <row r="9066">
      <c r="A9066">
        <v>9062</v>
      </c>
      <c r="B9066" s="6">
        <v>-159887386.2332947</v>
      </c>
      <c r="C9066" s="6">
        <v>58097583.33132626</v>
      </c>
      <c r="D9066" s="6">
        <v>80074370.79605204</v>
      </c>
      <c r="E9066" s="6">
        <v>59177208.10099752</v>
      </c>
      <c r="F9066" s="6">
        <v>62661139.14244216</v>
      </c>
      <c r="G9066" s="6">
        <v>117557279.30376743</v>
      </c>
      <c r="H9066" s="6">
        <f>NPV(Supuestos!$B$22,C9066:G9066)+B9066</f>
        <v>90788956.0109511</v>
      </c>
      <c r="I9066" s="2">
        <f>IFERROR(IRR(B9066:G9066),"")</f>
        <v>0.3377848916475512</v>
      </c>
      <c r="J9066" s="2">
        <f>IFERROR(MIRR(B9066:G9066,Supuestos!$B$22,Supuestos!$B$22),"")</f>
        <v>0.2472820736380541</v>
      </c>
      <c r="K9066" s="6">
        <v>8220.078247211412</v>
      </c>
      <c r="L9066" s="6">
        <v>40170.64514778112</v>
      </c>
      <c r="M9066" s="6">
        <v>133470918.52483676</v>
      </c>
      <c r="N9066" s="6">
        <v>3436.689106437067</v>
      </c>
      <c r="O9066" s="6">
        <v>108338081.44157274</v>
      </c>
    </row>
    <row r="9067">
      <c r="A9067">
        <v>9063</v>
      </c>
      <c r="B9067" s="6">
        <v>-187224205.94380578</v>
      </c>
      <c r="C9067" s="6">
        <v>56026530.02028032</v>
      </c>
      <c r="D9067" s="6">
        <v>54404407.25273833</v>
      </c>
      <c r="E9067" s="6">
        <v>58529927.161251426</v>
      </c>
      <c r="F9067" s="6">
        <v>51173680.70617505</v>
      </c>
      <c r="G9067" s="6">
        <v>80615963.05690855</v>
      </c>
      <c r="H9067" s="6">
        <f>NPV(Supuestos!$B$22,C9067:G9067)+B9067</f>
        <v>15458663.612744406</v>
      </c>
      <c r="I9067" s="2">
        <f>IFERROR(IRR(B9067:G9067),"")</f>
        <v>0.17227888546437156</v>
      </c>
      <c r="J9067" s="2">
        <f>IFERROR(MIRR(B9067:G9067,Supuestos!$B$22,Supuestos!$B$22),"")</f>
        <v>0.1582328031477933</v>
      </c>
      <c r="K9067" s="6">
        <v>8233.126547684598</v>
      </c>
      <c r="L9067" s="6">
        <v>36552.94704388456</v>
      </c>
      <c r="M9067" s="6">
        <v>163148602.84755656</v>
      </c>
      <c r="N9067" s="6">
        <v>3457.1254328514137</v>
      </c>
      <c r="O9067" s="6">
        <v>111439719.09921531</v>
      </c>
    </row>
    <row r="9068">
      <c r="A9068">
        <v>9064</v>
      </c>
      <c r="B9068" s="6">
        <v>-148242781.89535046</v>
      </c>
      <c r="C9068" s="6">
        <v>47967341.32171464</v>
      </c>
      <c r="D9068" s="6">
        <v>53131819.30458901</v>
      </c>
      <c r="E9068" s="6">
        <v>46144344.20919326</v>
      </c>
      <c r="F9068" s="6">
        <v>58975649.139881745</v>
      </c>
      <c r="G9068" s="6">
        <v>95708034.13740031</v>
      </c>
      <c r="H9068" s="6">
        <f>NPV(Supuestos!$B$22,C9068:G9068)+B9068</f>
        <v>50489233.516868934</v>
      </c>
      <c r="I9068" s="2">
        <f>IFERROR(IRR(B9068:G9068),"")</f>
        <v>0.25968843568212246</v>
      </c>
      <c r="J9068" s="2">
        <f>IFERROR(MIRR(B9068:G9068,Supuestos!$B$22,Supuestos!$B$22),"")</f>
        <v>0.20882576346244863</v>
      </c>
      <c r="K9068" s="6">
        <v>7683.702615388368</v>
      </c>
      <c r="L9068" s="6">
        <v>42517.036275737744</v>
      </c>
      <c r="M9068" s="6">
        <v>122107720.86891459</v>
      </c>
      <c r="N9068" s="6">
        <v>3319.216685431699</v>
      </c>
      <c r="O9068" s="6">
        <v>118140806.16911022</v>
      </c>
    </row>
    <row r="9069">
      <c r="A9069">
        <v>9065</v>
      </c>
      <c r="B9069" s="6">
        <v>-174214174.32586956</v>
      </c>
      <c r="C9069" s="6">
        <v>55675357.29485049</v>
      </c>
      <c r="D9069" s="6">
        <v>68659212.28066622</v>
      </c>
      <c r="E9069" s="6">
        <v>57967550.75193827</v>
      </c>
      <c r="F9069" s="6">
        <v>73733786.32230093</v>
      </c>
      <c r="G9069" s="6">
        <v>104621552.16718891</v>
      </c>
      <c r="H9069" s="6">
        <f>NPV(Supuestos!$B$22,C9069:G9069)+B9069</f>
        <v>64574814.860372335</v>
      </c>
      <c r="I9069" s="2">
        <f>IFERROR(IRR(B9069:G9069),"")</f>
        <v>0.27131792937047833</v>
      </c>
      <c r="J9069" s="2">
        <f>IFERROR(MIRR(B9069:G9069,Supuestos!$B$22,Supuestos!$B$22),"")</f>
        <v>0.214202194245102</v>
      </c>
      <c r="K9069" s="6">
        <v>7575.07911425884</v>
      </c>
      <c r="L9069" s="6">
        <v>42878.82433841216</v>
      </c>
      <c r="M9069" s="6">
        <v>148229335.3906792</v>
      </c>
      <c r="N9069" s="6">
        <v>3427.842640442153</v>
      </c>
      <c r="O9069" s="6">
        <v>100647046.46945266</v>
      </c>
    </row>
    <row r="9070">
      <c r="A9070">
        <v>9066</v>
      </c>
      <c r="B9070" s="6">
        <v>-169671254.65067226</v>
      </c>
      <c r="C9070" s="6">
        <v>51819769.44642678</v>
      </c>
      <c r="D9070" s="6">
        <v>70250330.17772268</v>
      </c>
      <c r="E9070" s="6">
        <v>69875223.57671933</v>
      </c>
      <c r="F9070" s="6">
        <v>60027220.81277367</v>
      </c>
      <c r="G9070" s="6">
        <v>111498520.20183223</v>
      </c>
      <c r="H9070" s="6">
        <f>NPV(Supuestos!$B$22,C9070:G9070)+B9070</f>
        <v>70453588.06274635</v>
      </c>
      <c r="I9070" s="2">
        <f>IFERROR(IRR(B9070:G9070),"")</f>
        <v>0.2849215840654498</v>
      </c>
      <c r="J9070" s="2">
        <f>IFERROR(MIRR(B9070:G9070,Supuestos!$B$22,Supuestos!$B$22),"")</f>
        <v>0.22199833946785485</v>
      </c>
      <c r="K9070" s="6">
        <v>8566.531354144743</v>
      </c>
      <c r="L9070" s="6">
        <v>37146.230099463224</v>
      </c>
      <c r="M9070" s="6">
        <v>144214107.0638461</v>
      </c>
      <c r="N9070" s="6">
        <v>3469.461749152591</v>
      </c>
      <c r="O9070" s="6">
        <v>107444358.69722228</v>
      </c>
    </row>
    <row r="9071">
      <c r="A9071">
        <v>9067</v>
      </c>
      <c r="B9071" s="6">
        <v>-162641856.38788807</v>
      </c>
      <c r="C9071" s="6">
        <v>66094797.46157505</v>
      </c>
      <c r="D9071" s="6">
        <v>39813814.29484603</v>
      </c>
      <c r="E9071" s="6">
        <v>46925184.17576069</v>
      </c>
      <c r="F9071" s="6">
        <v>64489000.57398989</v>
      </c>
      <c r="G9071" s="6">
        <v>108275865.22873515</v>
      </c>
      <c r="H9071" s="6">
        <f>NPV(Supuestos!$B$22,C9071:G9071)+B9071</f>
        <v>52062392.97129391</v>
      </c>
      <c r="I9071" s="2">
        <f>IFERROR(IRR(B9071:G9071),"")</f>
        <v>0.2544903360109122</v>
      </c>
      <c r="J9071" s="2">
        <f>IFERROR(MIRR(B9071:G9071,Supuestos!$B$22,Supuestos!$B$22),"")</f>
        <v>0.20510951314425552</v>
      </c>
      <c r="K9071" s="6">
        <v>8236.076405120833</v>
      </c>
      <c r="L9071" s="6">
        <v>38666.35366201617</v>
      </c>
      <c r="M9071" s="6">
        <v>137165132.94246495</v>
      </c>
      <c r="N9071" s="6">
        <v>3435.951639339328</v>
      </c>
      <c r="O9071" s="6">
        <v>114096726.25700589</v>
      </c>
    </row>
    <row r="9072">
      <c r="A9072">
        <v>9068</v>
      </c>
      <c r="B9072" s="6">
        <v>-177733873.53313768</v>
      </c>
      <c r="C9072" s="6">
        <v>51740895.203935415</v>
      </c>
      <c r="D9072" s="6">
        <v>41116135.78941859</v>
      </c>
      <c r="E9072" s="6">
        <v>46898396.92925621</v>
      </c>
      <c r="F9072" s="6">
        <v>47053727.658475146</v>
      </c>
      <c r="G9072" s="6">
        <v>83085671.70370208</v>
      </c>
      <c r="H9072" s="6">
        <f>NPV(Supuestos!$B$22,C9072:G9072)+B9072</f>
        <v>1957168.5781913474</v>
      </c>
      <c r="I9072" s="2">
        <f>IFERROR(IRR(B9072:G9072),"")</f>
        <v>0.1442402495973545</v>
      </c>
      <c r="J9072" s="2">
        <f>IFERROR(MIRR(B9072:G9072,Supuestos!$B$22,Supuestos!$B$22),"")</f>
        <v>0.1424997023793111</v>
      </c>
      <c r="K9072" s="6">
        <v>7968.06440850444</v>
      </c>
      <c r="L9072" s="6">
        <v>35996.642054666445</v>
      </c>
      <c r="M9072" s="6">
        <v>154787988.54262072</v>
      </c>
      <c r="N9072" s="6">
        <v>3459.9586122358837</v>
      </c>
      <c r="O9072" s="6">
        <v>105020272.02582842</v>
      </c>
    </row>
    <row r="9073">
      <c r="A9073">
        <v>9069</v>
      </c>
      <c r="B9073" s="6">
        <v>-173582343.2650638</v>
      </c>
      <c r="C9073" s="6">
        <v>62460047.51629999</v>
      </c>
      <c r="D9073" s="6">
        <v>63031443.432187036</v>
      </c>
      <c r="E9073" s="6">
        <v>60430183.05580393</v>
      </c>
      <c r="F9073" s="6">
        <v>70938470.3411371</v>
      </c>
      <c r="G9073" s="6">
        <v>96984274.72986609</v>
      </c>
      <c r="H9073" s="6">
        <f>NPV(Supuestos!$B$22,C9073:G9073)+B9073</f>
        <v>62868335.80148674</v>
      </c>
      <c r="I9073" s="2">
        <f>IFERROR(IRR(B9073:G9073),"")</f>
        <v>0.2721721280189173</v>
      </c>
      <c r="J9073" s="2">
        <f>IFERROR(MIRR(B9073:G9073,Supuestos!$B$22,Supuestos!$B$22),"")</f>
        <v>0.21269574873925623</v>
      </c>
      <c r="K9073" s="6">
        <v>7826.321135607677</v>
      </c>
      <c r="L9073" s="6">
        <v>40230.9521192986</v>
      </c>
      <c r="M9073" s="6">
        <v>148393515.19491282</v>
      </c>
      <c r="N9073" s="6">
        <v>3260.5407188646495</v>
      </c>
      <c r="O9073" s="6">
        <v>104926620.73203874</v>
      </c>
    </row>
    <row r="9074">
      <c r="A9074">
        <v>9070</v>
      </c>
      <c r="B9074" s="6">
        <v>-165388845.1253631</v>
      </c>
      <c r="C9074" s="6">
        <v>46160536.40171507</v>
      </c>
      <c r="D9074" s="6">
        <v>36619528.16653554</v>
      </c>
      <c r="E9074" s="6">
        <v>44901526.94785925</v>
      </c>
      <c r="F9074" s="6">
        <v>47719516.789243996</v>
      </c>
      <c r="G9074" s="6">
        <v>87411488.76544845</v>
      </c>
      <c r="H9074" s="6">
        <f>NPV(Supuestos!$B$22,C9074:G9074)+B9074</f>
        <v>7240215.934828348</v>
      </c>
      <c r="I9074" s="2">
        <f>IFERROR(IRR(B9074:G9074),"")</f>
        <v>0.15617563804912063</v>
      </c>
      <c r="J9074" s="2">
        <f>IFERROR(MIRR(B9074:G9074,Supuestos!$B$22,Supuestos!$B$22),"")</f>
        <v>0.1498108172014878</v>
      </c>
      <c r="K9074" s="6">
        <v>7376.7604663681495</v>
      </c>
      <c r="L9074" s="6">
        <v>39758.59715489037</v>
      </c>
      <c r="M9074" s="6">
        <v>141925673.3101269</v>
      </c>
      <c r="N9074" s="6">
        <v>3349.3195449622967</v>
      </c>
      <c r="O9074" s="6">
        <v>108528491.40222609</v>
      </c>
    </row>
    <row r="9075">
      <c r="A9075">
        <v>9071</v>
      </c>
      <c r="B9075" s="6">
        <v>-181140331.16785464</v>
      </c>
      <c r="C9075" s="6">
        <v>67261590.64247751</v>
      </c>
      <c r="D9075" s="6">
        <v>74900572.70767885</v>
      </c>
      <c r="E9075" s="6">
        <v>91232537.51181418</v>
      </c>
      <c r="F9075" s="6">
        <v>68824155.9503077</v>
      </c>
      <c r="G9075" s="6">
        <v>122290341.60670248</v>
      </c>
      <c r="H9075" s="6">
        <f>NPV(Supuestos!$B$22,C9075:G9075)+B9075</f>
        <v>101337183.59546426</v>
      </c>
      <c r="I9075" s="2">
        <f>IFERROR(IRR(B9075:G9075),"")</f>
        <v>0.3353373202223089</v>
      </c>
      <c r="J9075" s="2">
        <f>IFERROR(MIRR(B9075:G9075,Supuestos!$B$22,Supuestos!$B$22),"")</f>
        <v>0.2459442110205099</v>
      </c>
      <c r="K9075" s="6">
        <v>8535.795381052261</v>
      </c>
      <c r="L9075" s="6">
        <v>41932.865359975694</v>
      </c>
      <c r="M9075" s="6">
        <v>152505902.49153727</v>
      </c>
      <c r="N9075" s="6">
        <v>3565.7169255117574</v>
      </c>
      <c r="O9075" s="6">
        <v>111404787.7710682</v>
      </c>
    </row>
    <row r="9076">
      <c r="A9076">
        <v>9072</v>
      </c>
      <c r="B9076" s="6">
        <v>-167771751.83804354</v>
      </c>
      <c r="C9076" s="6">
        <v>37420139.497358754</v>
      </c>
      <c r="D9076" s="6">
        <v>33384024.719171215</v>
      </c>
      <c r="E9076" s="6">
        <v>42767712.31885566</v>
      </c>
      <c r="F9076" s="6">
        <v>31414660.974920653</v>
      </c>
      <c r="G9076" s="6">
        <v>78606504.47350751</v>
      </c>
      <c r="H9076" s="6">
        <f>NPV(Supuestos!$B$22,C9076:G9076)+B9076</f>
        <v>-20966401.027108014</v>
      </c>
      <c r="I9076" s="2">
        <f>IFERROR(IRR(B9076:G9076),"")</f>
        <v>0.09210309923637126</v>
      </c>
      <c r="J9076" s="2">
        <f>IFERROR(MIRR(B9076:G9076,Supuestos!$B$22,Supuestos!$B$22),"")</f>
        <v>0.1099654495593072</v>
      </c>
      <c r="K9076" s="6">
        <v>7505.28012858741</v>
      </c>
      <c r="L9076" s="6">
        <v>37082.84471613247</v>
      </c>
      <c r="M9076" s="6">
        <v>145506380.833285</v>
      </c>
      <c r="N9076" s="6">
        <v>3285.58107673501</v>
      </c>
      <c r="O9076" s="6">
        <v>113179704.52012078</v>
      </c>
    </row>
    <row r="9077">
      <c r="A9077">
        <v>9073</v>
      </c>
      <c r="B9077" s="6">
        <v>-166547497.65820804</v>
      </c>
      <c r="C9077" s="6">
        <v>51449031.40057745</v>
      </c>
      <c r="D9077" s="6">
        <v>44875771.70571154</v>
      </c>
      <c r="E9077" s="6">
        <v>26488206.951631073</v>
      </c>
      <c r="F9077" s="6">
        <v>54832901.536522985</v>
      </c>
      <c r="G9077" s="6">
        <v>71048318.72839977</v>
      </c>
      <c r="H9077" s="6">
        <f>NPV(Supuestos!$B$22,C9077:G9077)+B9077</f>
        <v>358215.94448678195</v>
      </c>
      <c r="I9077" s="2">
        <f>IFERROR(IRR(B9077:G9077),"")</f>
        <v>0.14084837945489678</v>
      </c>
      <c r="J9077" s="2">
        <f>IFERROR(MIRR(B9077:G9077,Supuestos!$B$22,Supuestos!$B$22),"")</f>
        <v>0.14048996869252917</v>
      </c>
      <c r="K9077" s="6">
        <v>7350.615722867321</v>
      </c>
      <c r="L9077" s="6">
        <v>40061.75271016662</v>
      </c>
      <c r="M9077" s="6">
        <v>142989213.7096502</v>
      </c>
      <c r="N9077" s="6">
        <v>3429.8783455975354</v>
      </c>
      <c r="O9077" s="6">
        <v>109769543.43887843</v>
      </c>
    </row>
    <row r="9078">
      <c r="A9078">
        <v>9074</v>
      </c>
      <c r="B9078" s="6">
        <v>-161902763.32921234</v>
      </c>
      <c r="C9078" s="6">
        <v>69788307.68723834</v>
      </c>
      <c r="D9078" s="6">
        <v>60367962.9242377</v>
      </c>
      <c r="E9078" s="6">
        <v>73505862.61594273</v>
      </c>
      <c r="F9078" s="6">
        <v>72025801.92835268</v>
      </c>
      <c r="G9078" s="6">
        <v>97570983.0919809</v>
      </c>
      <c r="H9078" s="6">
        <f>NPV(Supuestos!$B$22,C9078:G9078)+B9078</f>
        <v>88700969.15354842</v>
      </c>
      <c r="I9078" s="2">
        <f>IFERROR(IRR(B9078:G9078),"")</f>
        <v>0.3376445011667108</v>
      </c>
      <c r="J9078" s="2">
        <f>IFERROR(MIRR(B9078:G9078,Supuestos!$B$22,Supuestos!$B$22),"")</f>
        <v>0.2440891602574169</v>
      </c>
      <c r="K9078" s="6">
        <v>8397.689874292904</v>
      </c>
      <c r="L9078" s="6">
        <v>37326.41822149399</v>
      </c>
      <c r="M9078" s="6">
        <v>136826308.58183137</v>
      </c>
      <c r="N9078" s="6">
        <v>3325.879716811081</v>
      </c>
      <c r="O9078" s="6">
        <v>105387943.57495554</v>
      </c>
    </row>
    <row r="9079">
      <c r="A9079">
        <v>9075</v>
      </c>
      <c r="B9079" s="6">
        <v>-163165550.69798732</v>
      </c>
      <c r="C9079" s="6">
        <v>79172145.89250462</v>
      </c>
      <c r="D9079" s="6">
        <v>77490840.33851813</v>
      </c>
      <c r="E9079" s="6">
        <v>73528892.28092849</v>
      </c>
      <c r="F9079" s="6">
        <v>77551544.68230909</v>
      </c>
      <c r="G9079" s="6">
        <v>118037712.33050463</v>
      </c>
      <c r="H9079" s="6">
        <f>NPV(Supuestos!$B$22,C9079:G9079)+B9079</f>
        <v>122762122.46996102</v>
      </c>
      <c r="I9079" s="2">
        <f>IFERROR(IRR(B9079:G9079),"")</f>
        <v>0.4064443619666528</v>
      </c>
      <c r="J9079" s="2">
        <f>IFERROR(MIRR(B9079:G9079,Supuestos!$B$22,Supuestos!$B$22),"")</f>
        <v>0.2753529619509387</v>
      </c>
      <c r="K9079" s="6">
        <v>8845.051556650571</v>
      </c>
      <c r="L9079" s="6">
        <v>37809.36431255219</v>
      </c>
      <c r="M9079" s="6">
        <v>136411488.56449065</v>
      </c>
      <c r="N9079" s="6">
        <v>3380.6069255496063</v>
      </c>
      <c r="O9079" s="6">
        <v>106105530.08404428</v>
      </c>
    </row>
    <row r="9080">
      <c r="A9080">
        <v>9076</v>
      </c>
      <c r="B9080" s="6">
        <v>-164016843.76991186</v>
      </c>
      <c r="C9080" s="6">
        <v>56231552.77138317</v>
      </c>
      <c r="D9080" s="6">
        <v>67751244.02586387</v>
      </c>
      <c r="E9080" s="6">
        <v>60054242.78215848</v>
      </c>
      <c r="F9080" s="6">
        <v>61553390.58359748</v>
      </c>
      <c r="G9080" s="6">
        <v>102094059.83077179</v>
      </c>
      <c r="H9080" s="6">
        <f>NPV(Supuestos!$B$22,C9080:G9080)+B9080</f>
        <v>67445369.37335563</v>
      </c>
      <c r="I9080" s="2">
        <f>IFERROR(IRR(B9080:G9080),"")</f>
        <v>0.2872884675680495</v>
      </c>
      <c r="J9080" s="2">
        <f>IFERROR(MIRR(B9080:G9080,Supuestos!$B$22,Supuestos!$B$22),"")</f>
        <v>0.22130231842861048</v>
      </c>
      <c r="K9080" s="6">
        <v>8323.574710488432</v>
      </c>
      <c r="L9080" s="6">
        <v>38915.42635250543</v>
      </c>
      <c r="M9080" s="6">
        <v>138103607.07906473</v>
      </c>
      <c r="N9080" s="6">
        <v>3306.824363861233</v>
      </c>
      <c r="O9080" s="6">
        <v>113617209.73120977</v>
      </c>
    </row>
    <row r="9081">
      <c r="A9081">
        <v>9077</v>
      </c>
      <c r="B9081" s="6">
        <v>-167706744.43011767</v>
      </c>
      <c r="C9081" s="6">
        <v>73776481.7276777</v>
      </c>
      <c r="D9081" s="6">
        <v>63885402.76920885</v>
      </c>
      <c r="E9081" s="6">
        <v>66751618.871179745</v>
      </c>
      <c r="F9081" s="6">
        <v>72728338.01766884</v>
      </c>
      <c r="G9081" s="6">
        <v>117703062.2713684</v>
      </c>
      <c r="H9081" s="6">
        <f>NPV(Supuestos!$B$22,C9081:G9081)+B9081</f>
        <v>95414948.7733919</v>
      </c>
      <c r="I9081" s="2">
        <f>IFERROR(IRR(B9081:G9081),"")</f>
        <v>0.34145611287882344</v>
      </c>
      <c r="J9081" s="2">
        <f>IFERROR(MIRR(B9081:G9081,Supuestos!$B$22,Supuestos!$B$22),"")</f>
        <v>0.24745841416291858</v>
      </c>
      <c r="K9081" s="6">
        <v>8244.877689843102</v>
      </c>
      <c r="L9081" s="6">
        <v>41757.84436471389</v>
      </c>
      <c r="M9081" s="6">
        <v>140163678.87983206</v>
      </c>
      <c r="N9081" s="6">
        <v>3265.380682144314</v>
      </c>
      <c r="O9081" s="6">
        <v>113999339.27149089</v>
      </c>
    </row>
    <row r="9082">
      <c r="A9082">
        <v>9078</v>
      </c>
      <c r="B9082" s="6">
        <v>-172926557.77197388</v>
      </c>
      <c r="C9082" s="6">
        <v>30128815.370762955</v>
      </c>
      <c r="D9082" s="6">
        <v>35195297.607481055</v>
      </c>
      <c r="E9082" s="6">
        <v>43384423.29235534</v>
      </c>
      <c r="F9082" s="6">
        <v>52109521.08384392</v>
      </c>
      <c r="G9082" s="6">
        <v>73033923.87856248</v>
      </c>
      <c r="H9082" s="6">
        <f>NPV(Supuestos!$B$22,C9082:G9082)+B9082</f>
        <v>-21348332.531312265</v>
      </c>
      <c r="I9082" s="2">
        <f>IFERROR(IRR(B9082:G9082),"")</f>
        <v>0.09427040985912258</v>
      </c>
      <c r="J9082" s="2">
        <f>IFERROR(MIRR(B9082:G9082,Supuestos!$B$22,Supuestos!$B$22),"")</f>
        <v>0.11034994546905907</v>
      </c>
      <c r="K9082" s="6">
        <v>7479.795396786464</v>
      </c>
      <c r="L9082" s="6">
        <v>38426.189083562254</v>
      </c>
      <c r="M9082" s="6">
        <v>149932955.19411185</v>
      </c>
      <c r="N9082" s="6">
        <v>3351.7745385567346</v>
      </c>
      <c r="O9082" s="6">
        <v>112103446.3544941</v>
      </c>
    </row>
    <row r="9083">
      <c r="A9083">
        <v>9079</v>
      </c>
      <c r="B9083" s="6">
        <v>-174904384.1504002</v>
      </c>
      <c r="C9083" s="6">
        <v>38455762.75397712</v>
      </c>
      <c r="D9083" s="6">
        <v>42601942.704104304</v>
      </c>
      <c r="E9083" s="6">
        <v>53241624.341616705</v>
      </c>
      <c r="F9083" s="6">
        <v>42483460.00722354</v>
      </c>
      <c r="G9083" s="6">
        <v>77334762.0549441</v>
      </c>
      <c r="H9083" s="6">
        <f>NPV(Supuestos!$B$22,C9083:G9083)+B9083</f>
        <v>-7134996.59835095</v>
      </c>
      <c r="I9083" s="2">
        <f>IFERROR(IRR(B9083:G9083),"")</f>
        <v>0.1245165099173944</v>
      </c>
      <c r="J9083" s="2">
        <f>IFERROR(MIRR(B9083:G9083,Supuestos!$B$22,Supuestos!$B$22),"")</f>
        <v>0.13054344443144394</v>
      </c>
      <c r="K9083" s="6">
        <v>7144.549705923444</v>
      </c>
      <c r="L9083" s="6">
        <v>44289.78662391371</v>
      </c>
      <c r="M9083" s="6">
        <v>149589937.5904566</v>
      </c>
      <c r="N9083" s="6">
        <v>3477.825352270156</v>
      </c>
      <c r="O9083" s="6">
        <v>112246917.17865752</v>
      </c>
    </row>
    <row r="9084">
      <c r="A9084">
        <v>9080</v>
      </c>
      <c r="B9084" s="6">
        <v>-152532016.65591913</v>
      </c>
      <c r="C9084" s="6">
        <v>43100552.4258164</v>
      </c>
      <c r="D9084" s="6">
        <v>40406573.118273616</v>
      </c>
      <c r="E9084" s="6">
        <v>42048641.13726227</v>
      </c>
      <c r="F9084" s="6">
        <v>34666006.02815668</v>
      </c>
      <c r="G9084" s="6">
        <v>88527913.39642087</v>
      </c>
      <c r="H9084" s="6">
        <f>NPV(Supuestos!$B$22,C9084:G9084)+B9084</f>
        <v>11252349.08964295</v>
      </c>
      <c r="I9084" s="2">
        <f>IFERROR(IRR(B9084:G9084),"")</f>
        <v>0.16730269441263443</v>
      </c>
      <c r="J9084" s="2">
        <f>IFERROR(MIRR(B9084:G9084,Supuestos!$B$22,Supuestos!$B$22),"")</f>
        <v>0.15634422969465112</v>
      </c>
      <c r="K9084" s="6">
        <v>7431.278616296015</v>
      </c>
      <c r="L9084" s="6">
        <v>37619.67868538571</v>
      </c>
      <c r="M9084" s="6">
        <v>130167031.55458842</v>
      </c>
      <c r="N9084" s="6">
        <v>3401.3866507448256</v>
      </c>
      <c r="O9084" s="6">
        <v>105063686.16702712</v>
      </c>
    </row>
    <row r="9085">
      <c r="A9085">
        <v>9081</v>
      </c>
      <c r="B9085" s="6">
        <v>-178359214.14261255</v>
      </c>
      <c r="C9085" s="6">
        <v>77119611.04872143</v>
      </c>
      <c r="D9085" s="6">
        <v>91603524.55477473</v>
      </c>
      <c r="E9085" s="6">
        <v>63992542.04556729</v>
      </c>
      <c r="F9085" s="6">
        <v>73363119.15644874</v>
      </c>
      <c r="G9085" s="6">
        <v>123428381.88794869</v>
      </c>
      <c r="H9085" s="6">
        <f>NPV(Supuestos!$B$22,C9085:G9085)+B9085</f>
        <v>110510338.0316511</v>
      </c>
      <c r="I9085" s="2">
        <f>IFERROR(IRR(B9085:G9085),"")</f>
        <v>0.3639063831206642</v>
      </c>
      <c r="J9085" s="2">
        <f>IFERROR(MIRR(B9085:G9085,Supuestos!$B$22,Supuestos!$B$22),"")</f>
        <v>0.25541147778444073</v>
      </c>
      <c r="K9085" s="6">
        <v>7941.060876380567</v>
      </c>
      <c r="L9085" s="6">
        <v>46664.74981924008</v>
      </c>
      <c r="M9085" s="6">
        <v>148713804.6149602</v>
      </c>
      <c r="N9085" s="6">
        <v>3430.483440992733</v>
      </c>
      <c r="O9085" s="6">
        <v>108292426.30706723</v>
      </c>
    </row>
    <row r="9086">
      <c r="A9086">
        <v>9082</v>
      </c>
      <c r="B9086" s="6">
        <v>-166683982.2438426</v>
      </c>
      <c r="C9086" s="6">
        <v>28830376.15832331</v>
      </c>
      <c r="D9086" s="6">
        <v>18444351.00313047</v>
      </c>
      <c r="E9086" s="6">
        <v>36349639.03943799</v>
      </c>
      <c r="F9086" s="6">
        <v>21681092.986992713</v>
      </c>
      <c r="G9086" s="6">
        <v>71736594.17539093</v>
      </c>
      <c r="H9086" s="6">
        <f>NPV(Supuestos!$B$22,C9086:G9086)+B9086</f>
        <v>-52572191.787705235</v>
      </c>
      <c r="I9086" s="2">
        <f>IFERROR(IRR(B9086:G9086),"")</f>
        <v>0.017457380133486963</v>
      </c>
      <c r="J9086" s="2">
        <f>IFERROR(MIRR(B9086:G9086,Supuestos!$B$22,Supuestos!$B$22),"")</f>
        <v>0.056798484342871935</v>
      </c>
      <c r="K9086" s="6">
        <v>7307.196580768479</v>
      </c>
      <c r="L9086" s="6">
        <v>36534.22838243291</v>
      </c>
      <c r="M9086" s="6">
        <v>145326959.14647233</v>
      </c>
      <c r="N9086" s="6">
        <v>3517.2527386806905</v>
      </c>
      <c r="O9086" s="6">
        <v>110775921.98657854</v>
      </c>
    </row>
    <row r="9087">
      <c r="A9087">
        <v>9083</v>
      </c>
      <c r="B9087" s="6">
        <v>-157130515.26045227</v>
      </c>
      <c r="C9087" s="6">
        <v>81491165.9913973</v>
      </c>
      <c r="D9087" s="6">
        <v>70702069.17530733</v>
      </c>
      <c r="E9087" s="6">
        <v>77942125.99855912</v>
      </c>
      <c r="F9087" s="6">
        <v>71397002.45536098</v>
      </c>
      <c r="G9087" s="6">
        <v>134789980.40182978</v>
      </c>
      <c r="H9087" s="6">
        <f>NPV(Supuestos!$B$22,C9087:G9087)+B9087</f>
        <v>133643074.17424</v>
      </c>
      <c r="I9087" s="2">
        <f>IFERROR(IRR(B9087:G9087),"")</f>
        <v>0.43259778567433077</v>
      </c>
      <c r="J9087" s="2">
        <f>IFERROR(MIRR(B9087:G9087,Supuestos!$B$22,Supuestos!$B$22),"")</f>
        <v>0.2893289550693787</v>
      </c>
      <c r="K9087" s="6">
        <v>8539.123796200625</v>
      </c>
      <c r="L9087" s="6">
        <v>39350.748858755156</v>
      </c>
      <c r="M9087" s="6">
        <v>130248841.98220341</v>
      </c>
      <c r="N9087" s="6">
        <v>3253.791248239577</v>
      </c>
      <c r="O9087" s="6">
        <v>105472544.33649977</v>
      </c>
    </row>
    <row r="9088">
      <c r="A9088">
        <v>9084</v>
      </c>
      <c r="B9088" s="6">
        <v>-176288377.3958029</v>
      </c>
      <c r="C9088" s="6">
        <v>96101089.0543169</v>
      </c>
      <c r="D9088" s="6">
        <v>109908983.67666334</v>
      </c>
      <c r="E9088" s="6">
        <v>80077665.9033877</v>
      </c>
      <c r="F9088" s="6">
        <v>98726219.84176567</v>
      </c>
      <c r="G9088" s="6">
        <v>146706504.8648783</v>
      </c>
      <c r="H9088" s="6">
        <f>NPV(Supuestos!$B$22,C9088:G9088)+B9088</f>
        <v>181280970.23632059</v>
      </c>
      <c r="I9088" s="2">
        <f>IFERROR(IRR(B9088:G9088),"")</f>
        <v>0.49697618946598854</v>
      </c>
      <c r="J9088" s="2">
        <f>IFERROR(MIRR(B9088:G9088,Supuestos!$B$22,Supuestos!$B$22),"")</f>
        <v>0.31320392370020755</v>
      </c>
      <c r="K9088" s="6">
        <v>8638.112405020682</v>
      </c>
      <c r="L9088" s="6">
        <v>45241.49515613629</v>
      </c>
      <c r="M9088" s="6">
        <v>145024287.75341058</v>
      </c>
      <c r="N9088" s="6">
        <v>3342.1605961707733</v>
      </c>
      <c r="O9088" s="6">
        <v>106591311.38989733</v>
      </c>
    </row>
    <row r="9089">
      <c r="A9089">
        <v>9085</v>
      </c>
      <c r="B9089" s="6">
        <v>-185104570.0157283</v>
      </c>
      <c r="C9089" s="6">
        <v>64669650.6569179</v>
      </c>
      <c r="D9089" s="6">
        <v>75655317.05391651</v>
      </c>
      <c r="E9089" s="6">
        <v>80180294.32072593</v>
      </c>
      <c r="F9089" s="6">
        <v>64777810.91685645</v>
      </c>
      <c r="G9089" s="6">
        <v>117423938.32458651</v>
      </c>
      <c r="H9089" s="6">
        <f>NPV(Supuestos!$B$22,C9089:G9089)+B9089</f>
        <v>83296896.64130431</v>
      </c>
      <c r="I9089" s="2">
        <f>IFERROR(IRR(B9089:G9089),"")</f>
        <v>0.3005473574332177</v>
      </c>
      <c r="J9089" s="2">
        <f>IFERROR(MIRR(B9089:G9089,Supuestos!$B$22,Supuestos!$B$22),"")</f>
        <v>0.22794354380576531</v>
      </c>
      <c r="K9089" s="6">
        <v>8231.773649287476</v>
      </c>
      <c r="L9089" s="6">
        <v>42614.78914917874</v>
      </c>
      <c r="M9089" s="6">
        <v>157040946.14467618</v>
      </c>
      <c r="N9089" s="6">
        <v>3462.0073736955724</v>
      </c>
      <c r="O9089" s="6">
        <v>110551089.29966556</v>
      </c>
    </row>
    <row r="9090">
      <c r="A9090">
        <v>9086</v>
      </c>
      <c r="B9090" s="6">
        <v>-153111847.30374128</v>
      </c>
      <c r="C9090" s="6">
        <v>23079182.439054295</v>
      </c>
      <c r="D9090" s="6">
        <v>32824629.576628454</v>
      </c>
      <c r="E9090" s="6">
        <v>27878005.591607712</v>
      </c>
      <c r="F9090" s="6">
        <v>30378091.426652316</v>
      </c>
      <c r="G9090" s="6">
        <v>79378364.50649029</v>
      </c>
      <c r="H9090" s="6">
        <f>NPV(Supuestos!$B$22,C9090:G9090)+B9090</f>
        <v>-29579700.180569075</v>
      </c>
      <c r="I9090" s="2">
        <f>IFERROR(IRR(B9090:G9090),"")</f>
        <v>0.06929621545193221</v>
      </c>
      <c r="J9090" s="2">
        <f>IFERROR(MIRR(B9090:G9090,Supuestos!$B$22,Supuestos!$B$22),"")</f>
        <v>0.092091658847687</v>
      </c>
      <c r="K9090" s="6">
        <v>7737.838527579616</v>
      </c>
      <c r="L9090" s="6">
        <v>33581.468337297665</v>
      </c>
      <c r="M9090" s="6">
        <v>132324008.94269833</v>
      </c>
      <c r="N9090" s="6">
        <v>3298.4221978113055</v>
      </c>
      <c r="O9090" s="6">
        <v>112895758.61013456</v>
      </c>
    </row>
    <row r="9091">
      <c r="A9091">
        <v>9087</v>
      </c>
      <c r="B9091" s="6">
        <v>-181611407.48743647</v>
      </c>
      <c r="C9091" s="6">
        <v>81436744.5295215</v>
      </c>
      <c r="D9091" s="6">
        <v>80545665.39721642</v>
      </c>
      <c r="E9091" s="6">
        <v>74590716.0561746</v>
      </c>
      <c r="F9091" s="6">
        <v>91857933.7552167</v>
      </c>
      <c r="G9091" s="6">
        <v>131910527.65799758</v>
      </c>
      <c r="H9091" s="6">
        <f>NPV(Supuestos!$B$22,C9091:G9091)+B9091</f>
        <v>125045681.58232912</v>
      </c>
      <c r="I9091" s="2">
        <f>IFERROR(IRR(B9091:G9091),"")</f>
        <v>0.3792889674223322</v>
      </c>
      <c r="J9091" s="2">
        <f>IFERROR(MIRR(B9091:G9091,Supuestos!$B$22,Supuestos!$B$22),"")</f>
        <v>0.2659216527886248</v>
      </c>
      <c r="K9091" s="6">
        <v>8580.26530590235</v>
      </c>
      <c r="L9091" s="6">
        <v>42531.03152916052</v>
      </c>
      <c r="M9091" s="6">
        <v>152417204.74712488</v>
      </c>
      <c r="N9091" s="6">
        <v>3388.252771118035</v>
      </c>
      <c r="O9091" s="6">
        <v>113270617.42550182</v>
      </c>
    </row>
    <row r="9092">
      <c r="A9092">
        <v>9088</v>
      </c>
      <c r="B9092" s="6">
        <v>-175418728.4933002</v>
      </c>
      <c r="C9092" s="6">
        <v>32002102.48181268</v>
      </c>
      <c r="D9092" s="6">
        <v>54540973.31664103</v>
      </c>
      <c r="E9092" s="6">
        <v>54929677.90519878</v>
      </c>
      <c r="F9092" s="6">
        <v>45707353.2049624</v>
      </c>
      <c r="G9092" s="6">
        <v>69483308.54634248</v>
      </c>
      <c r="H9092" s="6">
        <f>NPV(Supuestos!$B$22,C9092:G9092)+B9092</f>
        <v>-5153357.335465021</v>
      </c>
      <c r="I9092" s="2">
        <f>IFERROR(IRR(B9092:G9092),"")</f>
        <v>0.1287852033299376</v>
      </c>
      <c r="J9092" s="2">
        <f>IFERROR(MIRR(B9092:G9092,Supuestos!$B$22,Supuestos!$B$22),"")</f>
        <v>0.13322181289951196</v>
      </c>
      <c r="K9092" s="6">
        <v>8175.015798502531</v>
      </c>
      <c r="L9092" s="6">
        <v>33128.45311170134</v>
      </c>
      <c r="M9092" s="6">
        <v>153752678.28785148</v>
      </c>
      <c r="N9092" s="6">
        <v>3333.148506345848</v>
      </c>
      <c r="O9092" s="6">
        <v>110105313.29710166</v>
      </c>
    </row>
    <row r="9093">
      <c r="A9093">
        <v>9089</v>
      </c>
      <c r="B9093" s="6">
        <v>-164687385.78991538</v>
      </c>
      <c r="C9093" s="6">
        <v>27278661.959514134</v>
      </c>
      <c r="D9093" s="6">
        <v>10001622.3751233</v>
      </c>
      <c r="E9093" s="6">
        <v>13888029.671380632</v>
      </c>
      <c r="F9093" s="6">
        <v>15778318.619720737</v>
      </c>
      <c r="G9093" s="6">
        <v>54832707.18593039</v>
      </c>
      <c r="H9093" s="6">
        <f>NPV(Supuestos!$B$22,C9093:G9093)+B9093</f>
        <v>-85868365.69501759</v>
      </c>
      <c r="I9093" s="2">
        <f>IFERROR(IRR(B9093:G9093),"")</f>
        <v>-0.08024761501005809</v>
      </c>
      <c r="J9093" s="2">
        <f>IFERROR(MIRR(B9093:G9093,Supuestos!$B$22,Supuestos!$B$22),"")</f>
        <v>-0.016217731969875637</v>
      </c>
      <c r="K9093" s="6">
        <v>7193.876471677874</v>
      </c>
      <c r="L9093" s="6">
        <v>34036.68831863145</v>
      </c>
      <c r="M9093" s="6">
        <v>145098927.2883765</v>
      </c>
      <c r="N9093" s="6">
        <v>3415.274885110557</v>
      </c>
      <c r="O9093" s="6">
        <v>116635918.38935451</v>
      </c>
    </row>
    <row r="9094">
      <c r="A9094">
        <v>9090</v>
      </c>
      <c r="B9094" s="6">
        <v>-185270827.26497218</v>
      </c>
      <c r="C9094" s="6">
        <v>69891253.73175055</v>
      </c>
      <c r="D9094" s="6">
        <v>88513663.2971991</v>
      </c>
      <c r="E9094" s="6">
        <v>73838514.37198225</v>
      </c>
      <c r="F9094" s="6">
        <v>79421280.16265658</v>
      </c>
      <c r="G9094" s="6">
        <v>119968491.6845141</v>
      </c>
      <c r="H9094" s="6">
        <f>NPV(Supuestos!$B$22,C9094:G9094)+B9094</f>
        <v>103316222.65573901</v>
      </c>
      <c r="I9094" s="2">
        <f>IFERROR(IRR(B9094:G9094),"")</f>
        <v>0.33797100339036296</v>
      </c>
      <c r="J9094" s="2">
        <f>IFERROR(MIRR(B9094:G9094,Supuestos!$B$22,Supuestos!$B$22),"")</f>
        <v>0.24565796954739816</v>
      </c>
      <c r="K9094" s="6">
        <v>8231.632655300744</v>
      </c>
      <c r="L9094" s="6">
        <v>42923.6759700262</v>
      </c>
      <c r="M9094" s="6">
        <v>157004272.64093894</v>
      </c>
      <c r="N9094" s="6">
        <v>3352.2897021224103</v>
      </c>
      <c r="O9094" s="6">
        <v>108036765.52339268</v>
      </c>
    </row>
    <row r="9095">
      <c r="A9095">
        <v>9091</v>
      </c>
      <c r="B9095" s="6">
        <v>-161643444.35006988</v>
      </c>
      <c r="C9095" s="6">
        <v>54155220.84237948</v>
      </c>
      <c r="D9095" s="6">
        <v>74184140.50059086</v>
      </c>
      <c r="E9095" s="6">
        <v>60754464.9917238</v>
      </c>
      <c r="F9095" s="6">
        <v>57515848.64105953</v>
      </c>
      <c r="G9095" s="6">
        <v>110005249.5570825</v>
      </c>
      <c r="H9095" s="6">
        <f>NPV(Supuestos!$B$22,C9095:G9095)+B9095</f>
        <v>75138235.0820275</v>
      </c>
      <c r="I9095" s="2">
        <f>IFERROR(IRR(B9095:G9095),"")</f>
        <v>0.30394408463053074</v>
      </c>
      <c r="J9095" s="2">
        <f>IFERROR(MIRR(B9095:G9095,Supuestos!$B$22,Supuestos!$B$22),"")</f>
        <v>0.2304468292220072</v>
      </c>
      <c r="K9095" s="6">
        <v>8003.320036806959</v>
      </c>
      <c r="L9095" s="6">
        <v>40476.20916460858</v>
      </c>
      <c r="M9095" s="6">
        <v>135727919.88438177</v>
      </c>
      <c r="N9095" s="6">
        <v>3305.995530510942</v>
      </c>
      <c r="O9095" s="6">
        <v>111222225.86104809</v>
      </c>
    </row>
    <row r="9096">
      <c r="A9096">
        <v>9092</v>
      </c>
      <c r="B9096" s="6">
        <v>-164411693.81660423</v>
      </c>
      <c r="C9096" s="6">
        <v>111740239.16361754</v>
      </c>
      <c r="D9096" s="6">
        <v>94832515.3623141</v>
      </c>
      <c r="E9096" s="6">
        <v>102970545.17762968</v>
      </c>
      <c r="F9096" s="6">
        <v>107292645.94684437</v>
      </c>
      <c r="G9096" s="6">
        <v>140492868.28925475</v>
      </c>
      <c r="H9096" s="6">
        <f>NPV(Supuestos!$B$22,C9096:G9096)+B9096</f>
        <v>212572238.98030502</v>
      </c>
      <c r="I9096" s="2">
        <f>IFERROR(IRR(B9096:G9096),"")</f>
        <v>0.5882542618944465</v>
      </c>
      <c r="J9096" s="2">
        <f>IFERROR(MIRR(B9096:G9096,Supuestos!$B$22,Supuestos!$B$22),"")</f>
        <v>0.3458072971551309</v>
      </c>
      <c r="K9096" s="6">
        <v>9042.305540071908</v>
      </c>
      <c r="L9096" s="6">
        <v>43299.3396090288</v>
      </c>
      <c r="M9096" s="6">
        <v>133089625.14235014</v>
      </c>
      <c r="N9096" s="6">
        <v>3340.393519370506</v>
      </c>
      <c r="O9096" s="6">
        <v>104507295.17398912</v>
      </c>
    </row>
    <row r="9097">
      <c r="A9097">
        <v>9093</v>
      </c>
      <c r="B9097" s="6">
        <v>-171991882.68023002</v>
      </c>
      <c r="C9097" s="6">
        <v>100519554.0146052</v>
      </c>
      <c r="D9097" s="6">
        <v>117340619.71509396</v>
      </c>
      <c r="E9097" s="6">
        <v>108137170.53530931</v>
      </c>
      <c r="F9097" s="6">
        <v>117420014.05907524</v>
      </c>
      <c r="G9097" s="6">
        <v>138026690.49924615</v>
      </c>
      <c r="H9097" s="6">
        <f>NPV(Supuestos!$B$22,C9097:G9097)+B9097</f>
        <v>220671283.67987072</v>
      </c>
      <c r="I9097" s="2">
        <f>IFERROR(IRR(B9097:G9097),"")</f>
        <v>0.5755440867820456</v>
      </c>
      <c r="J9097" s="2">
        <f>IFERROR(MIRR(B9097:G9097,Supuestos!$B$22,Supuestos!$B$22),"")</f>
        <v>0.34464392506098473</v>
      </c>
      <c r="K9097" s="6">
        <v>9195.514814468885</v>
      </c>
      <c r="L9097" s="6">
        <v>42857.06351237172</v>
      </c>
      <c r="M9097" s="6">
        <v>140464461.68561816</v>
      </c>
      <c r="N9097" s="6">
        <v>3359.818444494158</v>
      </c>
      <c r="O9097" s="6">
        <v>106688389.91050483</v>
      </c>
    </row>
    <row r="9098">
      <c r="A9098">
        <v>9094</v>
      </c>
      <c r="B9098" s="6">
        <v>-158409843.56208837</v>
      </c>
      <c r="C9098" s="6">
        <v>87188854.31857744</v>
      </c>
      <c r="D9098" s="6">
        <v>77656898.78881752</v>
      </c>
      <c r="E9098" s="6">
        <v>86448387.9079053</v>
      </c>
      <c r="F9098" s="6">
        <v>76263923.71543777</v>
      </c>
      <c r="G9098" s="6">
        <v>132421042.31975181</v>
      </c>
      <c r="H9098" s="6">
        <f>NPV(Supuestos!$B$22,C9098:G9098)+B9098</f>
        <v>150105974.02319634</v>
      </c>
      <c r="I9098" s="2">
        <f>IFERROR(IRR(B9098:G9098),"")</f>
        <v>0.46874056187475616</v>
      </c>
      <c r="J9098" s="2">
        <f>IFERROR(MIRR(B9098:G9098,Supuestos!$B$22,Supuestos!$B$22),"")</f>
        <v>0.30257849941610115</v>
      </c>
      <c r="K9098" s="6">
        <v>8948.51065899273</v>
      </c>
      <c r="L9098" s="6">
        <v>40061.98054999736</v>
      </c>
      <c r="M9098" s="6">
        <v>129730238.7643275</v>
      </c>
      <c r="N9098" s="6">
        <v>3354.2188618332148</v>
      </c>
      <c r="O9098" s="6">
        <v>116058005.7989518</v>
      </c>
    </row>
    <row r="9099">
      <c r="A9099">
        <v>9095</v>
      </c>
      <c r="B9099" s="6">
        <v>-166903080.02620363</v>
      </c>
      <c r="C9099" s="6">
        <v>99202601.01108451</v>
      </c>
      <c r="D9099" s="6">
        <v>78937175.09704034</v>
      </c>
      <c r="E9099" s="6">
        <v>83138805.8846699</v>
      </c>
      <c r="F9099" s="6">
        <v>69198376.23895563</v>
      </c>
      <c r="G9099" s="6">
        <v>115082874.09893653</v>
      </c>
      <c r="H9099" s="6">
        <f>NPV(Supuestos!$B$22,C9099:G9099)+B9099</f>
        <v>137714096.72024468</v>
      </c>
      <c r="I9099" s="2">
        <f>IFERROR(IRR(B9099:G9099),"")</f>
        <v>0.44975516139229177</v>
      </c>
      <c r="J9099" s="2">
        <f>IFERROR(MIRR(B9099:G9099,Supuestos!$B$22,Supuestos!$B$22),"")</f>
        <v>0.28576872808214593</v>
      </c>
      <c r="K9099" s="6">
        <v>8464.29543626175</v>
      </c>
      <c r="L9099" s="6">
        <v>44405.0986708241</v>
      </c>
      <c r="M9099" s="6">
        <v>136834450.1041069</v>
      </c>
      <c r="N9099" s="6">
        <v>3505.974240911504</v>
      </c>
      <c r="O9099" s="6">
        <v>114953333.48295243</v>
      </c>
    </row>
    <row r="9100">
      <c r="A9100">
        <v>9096</v>
      </c>
      <c r="B9100" s="6">
        <v>-162424908.75092435</v>
      </c>
      <c r="C9100" s="6">
        <v>62839318.77799379</v>
      </c>
      <c r="D9100" s="6">
        <v>63480964.04925422</v>
      </c>
      <c r="E9100" s="6">
        <v>64795365.9322312</v>
      </c>
      <c r="F9100" s="6">
        <v>51702895.006497756</v>
      </c>
      <c r="G9100" s="6">
        <v>120579346.68787165</v>
      </c>
      <c r="H9100" s="6">
        <f>NPV(Supuestos!$B$22,C9100:G9100)+B9100</f>
        <v>78516266.25643823</v>
      </c>
      <c r="I9100" s="2">
        <f>IFERROR(IRR(B9100:G9100),"")</f>
        <v>0.31050885212051255</v>
      </c>
      <c r="J9100" s="2">
        <f>IFERROR(MIRR(B9100:G9100,Supuestos!$B$22,Supuestos!$B$22),"")</f>
        <v>0.23354935300440705</v>
      </c>
      <c r="K9100" s="6">
        <v>8178.12004625695</v>
      </c>
      <c r="L9100" s="6">
        <v>42153.635987720874</v>
      </c>
      <c r="M9100" s="6">
        <v>134845909.11142045</v>
      </c>
      <c r="N9100" s="6">
        <v>3523.15731641526</v>
      </c>
      <c r="O9100" s="6">
        <v>109838473.41883953</v>
      </c>
    </row>
    <row r="9101">
      <c r="A9101">
        <v>9097</v>
      </c>
      <c r="B9101" s="6">
        <v>-160510357.28413373</v>
      </c>
      <c r="C9101" s="6">
        <v>43040070.26001398</v>
      </c>
      <c r="D9101" s="6">
        <v>44275264.688232824</v>
      </c>
      <c r="E9101" s="6">
        <v>50082673.05669596</v>
      </c>
      <c r="F9101" s="6">
        <v>58488431.585321546</v>
      </c>
      <c r="G9101" s="6">
        <v>109478881.94440463</v>
      </c>
      <c r="H9101" s="6">
        <f>NPV(Supuestos!$B$22,C9101:G9101)+B9101</f>
        <v>36606594.05997635</v>
      </c>
      <c r="I9101" s="2">
        <f>IFERROR(IRR(B9101:G9101),"")</f>
        <v>0.21751237356924716</v>
      </c>
      <c r="J9101" s="2">
        <f>IFERROR(MIRR(B9101:G9101,Supuestos!$B$22,Supuestos!$B$22),"")</f>
        <v>0.18781562476045321</v>
      </c>
      <c r="K9101" s="6">
        <v>7851.970916676343</v>
      </c>
      <c r="L9101" s="6">
        <v>37595.773927633294</v>
      </c>
      <c r="M9101" s="6">
        <v>136894283.40655652</v>
      </c>
      <c r="N9101" s="6">
        <v>3288.957310281694</v>
      </c>
      <c r="O9101" s="6">
        <v>104352514.6113941</v>
      </c>
    </row>
    <row r="9102">
      <c r="A9102">
        <v>9098</v>
      </c>
      <c r="B9102" s="6">
        <v>-178389359.10461304</v>
      </c>
      <c r="C9102" s="6">
        <v>61742166.29037017</v>
      </c>
      <c r="D9102" s="6">
        <v>66756658.00766243</v>
      </c>
      <c r="E9102" s="6">
        <v>68796935.6850227</v>
      </c>
      <c r="F9102" s="6">
        <v>60671681.85558371</v>
      </c>
      <c r="G9102" s="6">
        <v>135576560.61247602</v>
      </c>
      <c r="H9102" s="6">
        <f>NPV(Supuestos!$B$22,C9102:G9102)+B9102</f>
        <v>79910211.94777417</v>
      </c>
      <c r="I9102" s="2">
        <f>IFERROR(IRR(B9102:G9102),"")</f>
        <v>0.2938783840391546</v>
      </c>
      <c r="J9102" s="2">
        <f>IFERROR(MIRR(B9102:G9102,Supuestos!$B$22,Supuestos!$B$22),"")</f>
        <v>0.22759694587400214</v>
      </c>
      <c r="K9102" s="6">
        <v>8174.285651762608</v>
      </c>
      <c r="L9102" s="6">
        <v>42581.12739036418</v>
      </c>
      <c r="M9102" s="6">
        <v>150543735.21157867</v>
      </c>
      <c r="N9102" s="6">
        <v>3447.0671400117376</v>
      </c>
      <c r="O9102" s="6">
        <v>112848534.00340213</v>
      </c>
    </row>
    <row r="9103">
      <c r="A9103">
        <v>9099</v>
      </c>
      <c r="B9103" s="6">
        <v>-168481784.05829167</v>
      </c>
      <c r="C9103" s="6">
        <v>102833871.17008679</v>
      </c>
      <c r="D9103" s="6">
        <v>97331237.00412516</v>
      </c>
      <c r="E9103" s="6">
        <v>112687398.78284726</v>
      </c>
      <c r="F9103" s="6">
        <v>116801705.6806061</v>
      </c>
      <c r="G9103" s="6">
        <v>162143926.53913033</v>
      </c>
      <c r="H9103" s="6">
        <f>NPV(Supuestos!$B$22,C9103:G9103)+B9103</f>
        <v>226045837.74211657</v>
      </c>
      <c r="I9103" s="2">
        <f>IFERROR(IRR(B9103:G9103),"")</f>
        <v>0.5774320022111236</v>
      </c>
      <c r="J9103" s="2">
        <f>IFERROR(MIRR(B9103:G9103,Supuestos!$B$22,Supuestos!$B$22),"")</f>
        <v>0.3514803752714357</v>
      </c>
      <c r="K9103" s="6">
        <v>9406.621210849202</v>
      </c>
      <c r="L9103" s="6">
        <v>43459.28313391207</v>
      </c>
      <c r="M9103" s="6">
        <v>135777382.895431</v>
      </c>
      <c r="N9103" s="6">
        <v>3538.6199256405234</v>
      </c>
      <c r="O9103" s="6">
        <v>109865217.0358774</v>
      </c>
    </row>
    <row r="9104">
      <c r="A9104">
        <v>9100</v>
      </c>
      <c r="B9104" s="6">
        <v>-168686724.41221857</v>
      </c>
      <c r="C9104" s="6">
        <v>77636786.32748432</v>
      </c>
      <c r="D9104" s="6">
        <v>51118110.420255125</v>
      </c>
      <c r="E9104" s="6">
        <v>76559400.11415891</v>
      </c>
      <c r="F9104" s="6">
        <v>74877017.9845634</v>
      </c>
      <c r="G9104" s="6">
        <v>111500074.79020652</v>
      </c>
      <c r="H9104" s="6">
        <f>NPV(Supuestos!$B$22,C9104:G9104)+B9104</f>
        <v>92667710.6911757</v>
      </c>
      <c r="I9104" s="2">
        <f>IFERROR(IRR(B9104:G9104),"")</f>
        <v>0.3355989777605926</v>
      </c>
      <c r="J9104" s="2">
        <f>IFERROR(MIRR(B9104:G9104,Supuestos!$B$22,Supuestos!$B$22),"")</f>
        <v>0.24432734504655573</v>
      </c>
      <c r="K9104" s="6">
        <v>9161.026698363698</v>
      </c>
      <c r="L9104" s="6">
        <v>36475.46307293554</v>
      </c>
      <c r="M9104" s="6">
        <v>141954509.12851125</v>
      </c>
      <c r="N9104" s="6">
        <v>3578.026877902448</v>
      </c>
      <c r="O9104" s="6">
        <v>113966264.0475163</v>
      </c>
    </row>
    <row r="9105">
      <c r="A9105">
        <v>9101</v>
      </c>
      <c r="B9105" s="6">
        <v>-165575852.68033475</v>
      </c>
      <c r="C9105" s="6">
        <v>50652509.79178412</v>
      </c>
      <c r="D9105" s="6">
        <v>46649323.827080905</v>
      </c>
      <c r="E9105" s="6">
        <v>47019849.8559915</v>
      </c>
      <c r="F9105" s="6">
        <v>51017385.83969599</v>
      </c>
      <c r="G9105" s="6">
        <v>86929531.32570341</v>
      </c>
      <c r="H9105" s="6">
        <f>NPV(Supuestos!$B$22,C9105:G9105)+B9105</f>
        <v>21843235.248457965</v>
      </c>
      <c r="I9105" s="2">
        <f>IFERROR(IRR(B9105:G9105),"")</f>
        <v>0.18925681656169727</v>
      </c>
      <c r="J9105" s="2">
        <f>IFERROR(MIRR(B9105:G9105,Supuestos!$B$22,Supuestos!$B$22),"")</f>
        <v>0.1686062785301683</v>
      </c>
      <c r="K9105" s="6">
        <v>7455.094398375897</v>
      </c>
      <c r="L9105" s="6">
        <v>39862.93277730181</v>
      </c>
      <c r="M9105" s="6">
        <v>141801298.53226292</v>
      </c>
      <c r="N9105" s="6">
        <v>3218.152083363384</v>
      </c>
      <c r="O9105" s="6">
        <v>108181912.83857392</v>
      </c>
    </row>
    <row r="9106">
      <c r="A9106">
        <v>9102</v>
      </c>
      <c r="B9106" s="6">
        <v>-175571304.154902</v>
      </c>
      <c r="C9106" s="6">
        <v>36721624.17567512</v>
      </c>
      <c r="D9106" s="6">
        <v>45716399.367128834</v>
      </c>
      <c r="E9106" s="6">
        <v>60506027.323844686</v>
      </c>
      <c r="F9106" s="6">
        <v>41820741.75058612</v>
      </c>
      <c r="G9106" s="6">
        <v>94713659.65916875</v>
      </c>
      <c r="H9106" s="6">
        <f>NPV(Supuestos!$B$22,C9106:G9106)+B9106</f>
        <v>6610319.999440424</v>
      </c>
      <c r="I9106" s="2">
        <f>IFERROR(IRR(B9106:G9106),"")</f>
        <v>0.15359864323477412</v>
      </c>
      <c r="J9106" s="2">
        <f>IFERROR(MIRR(B9106:G9106,Supuestos!$B$22,Supuestos!$B$22),"")</f>
        <v>0.14845784365910397</v>
      </c>
      <c r="K9106" s="6">
        <v>7474.257682825981</v>
      </c>
      <c r="L9106" s="6">
        <v>42701.25562891599</v>
      </c>
      <c r="M9106" s="6">
        <v>150038489.1188427</v>
      </c>
      <c r="N9106" s="6">
        <v>3355.009832636764</v>
      </c>
      <c r="O9106" s="6">
        <v>115777395.4142407</v>
      </c>
    </row>
    <row r="9107">
      <c r="A9107">
        <v>9103</v>
      </c>
      <c r="B9107" s="6">
        <v>-164333575.39909813</v>
      </c>
      <c r="C9107" s="6">
        <v>45840123.720603056</v>
      </c>
      <c r="D9107" s="6">
        <v>55038885.089283615</v>
      </c>
      <c r="E9107" s="6">
        <v>62812901.071867585</v>
      </c>
      <c r="F9107" s="6">
        <v>69964252.47922228</v>
      </c>
      <c r="G9107" s="6">
        <v>101588938.68615717</v>
      </c>
      <c r="H9107" s="6">
        <f>NPV(Supuestos!$B$22,C9107:G9107)+B9107</f>
        <v>54811178.80953017</v>
      </c>
      <c r="I9107" s="2">
        <f>IFERROR(IRR(B9107:G9107),"")</f>
        <v>0.2543407000085822</v>
      </c>
      <c r="J9107" s="2">
        <f>IFERROR(MIRR(B9107:G9107,Supuestos!$B$22,Supuestos!$B$22),"")</f>
        <v>0.20755190200286378</v>
      </c>
      <c r="K9107" s="6">
        <v>8091.438781939945</v>
      </c>
      <c r="L9107" s="6">
        <v>38200.27388477603</v>
      </c>
      <c r="M9107" s="6">
        <v>139605961.19173777</v>
      </c>
      <c r="N9107" s="6">
        <v>3197.915685518334</v>
      </c>
      <c r="O9107" s="6">
        <v>111510373.5430388</v>
      </c>
    </row>
    <row r="9108">
      <c r="A9108">
        <v>9104</v>
      </c>
      <c r="B9108" s="6">
        <v>-171138841.62155482</v>
      </c>
      <c r="C9108" s="6">
        <v>74709631.826459</v>
      </c>
      <c r="D9108" s="6">
        <v>87290453.96499686</v>
      </c>
      <c r="E9108" s="6">
        <v>79698616.26706491</v>
      </c>
      <c r="F9108" s="6">
        <v>99556863.94794986</v>
      </c>
      <c r="G9108" s="6">
        <v>127570062.35563579</v>
      </c>
      <c r="H9108" s="6">
        <f>NPV(Supuestos!$B$22,C9108:G9108)+B9108</f>
        <v>140558937.38933015</v>
      </c>
      <c r="I9108" s="2">
        <f>IFERROR(IRR(B9108:G9108),"")</f>
        <v>0.4173105409264014</v>
      </c>
      <c r="J9108" s="2">
        <f>IFERROR(MIRR(B9108:G9108,Supuestos!$B$22,Supuestos!$B$22),"")</f>
        <v>0.2852330212503822</v>
      </c>
      <c r="K9108" s="6">
        <v>8064.490163226271</v>
      </c>
      <c r="L9108" s="6">
        <v>46883.232123730995</v>
      </c>
      <c r="M9108" s="6">
        <v>140891692.47898823</v>
      </c>
      <c r="N9108" s="6">
        <v>3298.5645663303635</v>
      </c>
      <c r="O9108" s="6">
        <v>110703679.6268356</v>
      </c>
    </row>
    <row r="9109">
      <c r="A9109">
        <v>9105</v>
      </c>
      <c r="B9109" s="6">
        <v>-178194640.8648923</v>
      </c>
      <c r="C9109" s="6">
        <v>60489256.20724091</v>
      </c>
      <c r="D9109" s="6">
        <v>71127995.26441805</v>
      </c>
      <c r="E9109" s="6">
        <v>68950625.76012093</v>
      </c>
      <c r="F9109" s="6">
        <v>50456833.14300129</v>
      </c>
      <c r="G9109" s="6">
        <v>110974878.99048248</v>
      </c>
      <c r="H9109" s="6">
        <f>NPV(Supuestos!$B$22,C9109:G9109)+B9109</f>
        <v>63647871.76894499</v>
      </c>
      <c r="I9109" s="2">
        <f>IFERROR(IRR(B9109:G9109),"")</f>
        <v>0.2704757130964054</v>
      </c>
      <c r="J9109" s="2">
        <f>IFERROR(MIRR(B9109:G9109,Supuestos!$B$22,Supuestos!$B$22),"")</f>
        <v>0.21180419855123023</v>
      </c>
      <c r="K9109" s="6">
        <v>8004.934341165384</v>
      </c>
      <c r="L9109" s="6">
        <v>40158.80321726996</v>
      </c>
      <c r="M9109" s="6">
        <v>152477154.22697014</v>
      </c>
      <c r="N9109" s="6">
        <v>3413.573848363012</v>
      </c>
      <c r="O9109" s="6">
        <v>106319424.9233514</v>
      </c>
    </row>
    <row r="9110">
      <c r="A9110">
        <v>9106</v>
      </c>
      <c r="B9110" s="6">
        <v>-162965825.82751107</v>
      </c>
      <c r="C9110" s="6">
        <v>33273216.478025816</v>
      </c>
      <c r="D9110" s="6">
        <v>48821022.99008563</v>
      </c>
      <c r="E9110" s="6">
        <v>43325845.96465349</v>
      </c>
      <c r="F9110" s="6">
        <v>55439110.33849558</v>
      </c>
      <c r="G9110" s="6">
        <v>80526190.74541804</v>
      </c>
      <c r="H9110" s="6">
        <f>NPV(Supuestos!$B$22,C9110:G9110)+B9110</f>
        <v>7678293.96963165</v>
      </c>
      <c r="I9110" s="2">
        <f>IFERROR(IRR(B9110:G9110),"")</f>
        <v>0.15702934799591234</v>
      </c>
      <c r="J9110" s="2">
        <f>IFERROR(MIRR(B9110:G9110,Supuestos!$B$22,Supuestos!$B$22),"")</f>
        <v>0.15054552741000005</v>
      </c>
      <c r="K9110" s="6">
        <v>7950.38594673555</v>
      </c>
      <c r="L9110" s="6">
        <v>35692.5836734862</v>
      </c>
      <c r="M9110" s="6">
        <v>140264240.57628167</v>
      </c>
      <c r="N9110" s="6">
        <v>3337.4778072349727</v>
      </c>
      <c r="O9110" s="6">
        <v>109545614.21945156</v>
      </c>
    </row>
    <row r="9111">
      <c r="A9111">
        <v>9107</v>
      </c>
      <c r="B9111" s="6">
        <v>-160003012.8197535</v>
      </c>
      <c r="C9111" s="6">
        <v>65487571.566898644</v>
      </c>
      <c r="D9111" s="6">
        <v>55525363.40135981</v>
      </c>
      <c r="E9111" s="6">
        <v>49812483.6770706</v>
      </c>
      <c r="F9111" s="6">
        <v>53915191.24224075</v>
      </c>
      <c r="G9111" s="6">
        <v>97261847.39058064</v>
      </c>
      <c r="H9111" s="6">
        <f>NPV(Supuestos!$B$22,C9111:G9111)+B9111</f>
        <v>56226074.33157103</v>
      </c>
      <c r="I9111" s="2">
        <f>IFERROR(IRR(B9111:G9111),"")</f>
        <v>0.2714127528438266</v>
      </c>
      <c r="J9111" s="2">
        <f>IFERROR(MIRR(B9111:G9111,Supuestos!$B$22,Supuestos!$B$22),"")</f>
        <v>0.21077108894650487</v>
      </c>
      <c r="K9111" s="6">
        <v>8751.283883351847</v>
      </c>
      <c r="L9111" s="6">
        <v>33847.18407495793</v>
      </c>
      <c r="M9111" s="6">
        <v>136306507.5003917</v>
      </c>
      <c r="N9111" s="6">
        <v>3477.6810579312346</v>
      </c>
      <c r="O9111" s="6">
        <v>108072803.39114143</v>
      </c>
    </row>
    <row r="9112">
      <c r="A9112">
        <v>9108</v>
      </c>
      <c r="B9112" s="6">
        <v>-178482159.2175257</v>
      </c>
      <c r="C9112" s="6">
        <v>56499223.924443685</v>
      </c>
      <c r="D9112" s="6">
        <v>63612278.58539992</v>
      </c>
      <c r="E9112" s="6">
        <v>55512509.16529007</v>
      </c>
      <c r="F9112" s="6">
        <v>64623940.368031316</v>
      </c>
      <c r="G9112" s="6">
        <v>103020655.09682703</v>
      </c>
      <c r="H9112" s="6">
        <f>NPV(Supuestos!$B$22,C9112:G9112)+B9112</f>
        <v>49263769.36313111</v>
      </c>
      <c r="I9112" s="2">
        <f>IFERROR(IRR(B9112:G9112),"")</f>
        <v>0.2401086119197322</v>
      </c>
      <c r="J9112" s="2">
        <f>IFERROR(MIRR(B9112:G9112,Supuestos!$B$22,Supuestos!$B$22),"")</f>
        <v>0.19695001206524632</v>
      </c>
      <c r="K9112" s="6">
        <v>8290.568278816856</v>
      </c>
      <c r="L9112" s="6">
        <v>38946.140343565654</v>
      </c>
      <c r="M9112" s="6">
        <v>152651308.3603485</v>
      </c>
      <c r="N9112" s="6">
        <v>3446.7882005497813</v>
      </c>
      <c r="O9112" s="6">
        <v>110068020.4102018</v>
      </c>
    </row>
    <row r="9113">
      <c r="A9113">
        <v>9109</v>
      </c>
      <c r="B9113" s="6">
        <v>-173219099.98674846</v>
      </c>
      <c r="C9113" s="6">
        <v>112493189.50720344</v>
      </c>
      <c r="D9113" s="6">
        <v>109031950.96893354</v>
      </c>
      <c r="E9113" s="6">
        <v>102318992.46944869</v>
      </c>
      <c r="F9113" s="6">
        <v>109333579.962856</v>
      </c>
      <c r="G9113" s="6">
        <v>179632720.19387004</v>
      </c>
      <c r="H9113" s="6">
        <f>NPV(Supuestos!$B$22,C9113:G9113)+B9113</f>
        <v>236447950.05549985</v>
      </c>
      <c r="I9113" s="2">
        <f>IFERROR(IRR(B9113:G9113),"")</f>
        <v>0.593673101204121</v>
      </c>
      <c r="J9113" s="2">
        <f>IFERROR(MIRR(B9113:G9113,Supuestos!$B$22,Supuestos!$B$22),"")</f>
        <v>0.35416599139970684</v>
      </c>
      <c r="K9113" s="6">
        <v>9235.968048369336</v>
      </c>
      <c r="L9113" s="6">
        <v>44500.40814583053</v>
      </c>
      <c r="M9113" s="6">
        <v>140338752.16480562</v>
      </c>
      <c r="N9113" s="6">
        <v>3330.455347864578</v>
      </c>
      <c r="O9113" s="6">
        <v>111488858.08066092</v>
      </c>
    </row>
    <row r="9114">
      <c r="A9114">
        <v>9110</v>
      </c>
      <c r="B9114" s="6">
        <v>-188620964.1975704</v>
      </c>
      <c r="C9114" s="6">
        <v>99484310.60940848</v>
      </c>
      <c r="D9114" s="6">
        <v>85808231.19041027</v>
      </c>
      <c r="E9114" s="6">
        <v>86898764.37037615</v>
      </c>
      <c r="F9114" s="6">
        <v>88228348.77517736</v>
      </c>
      <c r="G9114" s="6">
        <v>155779597.9422033</v>
      </c>
      <c r="H9114" s="6">
        <f>NPV(Supuestos!$B$22,C9114:G9114)+B9114</f>
        <v>156472120.18560913</v>
      </c>
      <c r="I9114" s="2">
        <f>IFERROR(IRR(B9114:G9114),"")</f>
        <v>0.42930666508121607</v>
      </c>
      <c r="J9114" s="2">
        <f>IFERROR(MIRR(B9114:G9114,Supuestos!$B$22,Supuestos!$B$22),"")</f>
        <v>0.2863943100878181</v>
      </c>
      <c r="K9114" s="6">
        <v>8876.883936934515</v>
      </c>
      <c r="L9114" s="6">
        <v>42372.83987688339</v>
      </c>
      <c r="M9114" s="6">
        <v>158529861.66433805</v>
      </c>
      <c r="N9114" s="6">
        <v>3433.7661921667554</v>
      </c>
      <c r="O9114" s="6">
        <v>110825783.59699927</v>
      </c>
    </row>
    <row r="9115">
      <c r="A9115">
        <v>9111</v>
      </c>
      <c r="B9115" s="6">
        <v>-184325262.42566115</v>
      </c>
      <c r="C9115" s="6">
        <v>62840286.70745595</v>
      </c>
      <c r="D9115" s="6">
        <v>57191541.42245743</v>
      </c>
      <c r="E9115" s="6">
        <v>80266752.46305487</v>
      </c>
      <c r="F9115" s="6">
        <v>50246071.73837129</v>
      </c>
      <c r="G9115" s="6">
        <v>104559165.26829925</v>
      </c>
      <c r="H9115" s="6">
        <f>NPV(Supuestos!$B$22,C9115:G9115)+B9115</f>
        <v>53037063.831587225</v>
      </c>
      <c r="I9115" s="2">
        <f>IFERROR(IRR(B9115:G9115),"")</f>
        <v>0.24625065766631174</v>
      </c>
      <c r="J9115" s="2">
        <f>IFERROR(MIRR(B9115:G9115,Supuestos!$B$22,Supuestos!$B$22),"")</f>
        <v>0.1991409580964123</v>
      </c>
      <c r="K9115" s="6">
        <v>7943.12994082309</v>
      </c>
      <c r="L9115" s="6">
        <v>42009.00607889745</v>
      </c>
      <c r="M9115" s="6">
        <v>157630622.9081004</v>
      </c>
      <c r="N9115" s="6">
        <v>3458.0334909260273</v>
      </c>
      <c r="O9115" s="6">
        <v>111150057.0830883</v>
      </c>
    </row>
    <row r="9116">
      <c r="A9116">
        <v>9112</v>
      </c>
      <c r="B9116" s="6">
        <v>-173104370.18212074</v>
      </c>
      <c r="C9116" s="6">
        <v>78778937.276412</v>
      </c>
      <c r="D9116" s="6">
        <v>98240891.97618952</v>
      </c>
      <c r="E9116" s="6">
        <v>70798358.67028964</v>
      </c>
      <c r="F9116" s="6">
        <v>84441658.1557241</v>
      </c>
      <c r="G9116" s="6">
        <v>124149802.39328745</v>
      </c>
      <c r="H9116" s="6">
        <f>NPV(Supuestos!$B$22,C9116:G9116)+B9116</f>
        <v>133855770.03401253</v>
      </c>
      <c r="I9116" s="2">
        <f>IFERROR(IRR(B9116:G9116),"")</f>
        <v>0.413577267448058</v>
      </c>
      <c r="J9116" s="2">
        <f>IFERROR(MIRR(B9116:G9116,Supuestos!$B$22,Supuestos!$B$22),"")</f>
        <v>0.2783790411035765</v>
      </c>
      <c r="K9116" s="6">
        <v>9306.804363037418</v>
      </c>
      <c r="L9116" s="6">
        <v>36072.934250869876</v>
      </c>
      <c r="M9116" s="6">
        <v>146246470.83223614</v>
      </c>
      <c r="N9116" s="6">
        <v>3424.1134266989925</v>
      </c>
      <c r="O9116" s="6">
        <v>103133894.83590834</v>
      </c>
    </row>
    <row r="9117">
      <c r="A9117">
        <v>9113</v>
      </c>
      <c r="B9117" s="6">
        <v>-164086543.98752767</v>
      </c>
      <c r="C9117" s="6">
        <v>60185720.26128532</v>
      </c>
      <c r="D9117" s="6">
        <v>27540175.16302719</v>
      </c>
      <c r="E9117" s="6">
        <v>47254517.179179765</v>
      </c>
      <c r="F9117" s="6">
        <v>43437024.13456434</v>
      </c>
      <c r="G9117" s="6">
        <v>78227058.2750146</v>
      </c>
      <c r="H9117" s="6">
        <f>NPV(Supuestos!$B$22,C9117:G9117)+B9117</f>
        <v>8141559.164719202</v>
      </c>
      <c r="I9117" s="2">
        <f>IFERROR(IRR(B9117:G9117),"")</f>
        <v>0.15943612685549702</v>
      </c>
      <c r="J9117" s="2">
        <f>IFERROR(MIRR(B9117:G9117,Supuestos!$B$22,Supuestos!$B$22),"")</f>
        <v>0.15109471894732573</v>
      </c>
      <c r="K9117" s="6">
        <v>7830.330505816717</v>
      </c>
      <c r="L9117" s="6">
        <v>35853.278428718484</v>
      </c>
      <c r="M9117" s="6">
        <v>141627102.4024129</v>
      </c>
      <c r="N9117" s="6">
        <v>3319.7704187904797</v>
      </c>
      <c r="O9117" s="6">
        <v>109683313.93307935</v>
      </c>
    </row>
    <row r="9118">
      <c r="A9118">
        <v>9114</v>
      </c>
      <c r="B9118" s="6">
        <v>-177673893.74734056</v>
      </c>
      <c r="C9118" s="6">
        <v>78568366.47582954</v>
      </c>
      <c r="D9118" s="6">
        <v>82212437.8566661</v>
      </c>
      <c r="E9118" s="6">
        <v>79564901.8862964</v>
      </c>
      <c r="F9118" s="6">
        <v>56325511.625987455</v>
      </c>
      <c r="G9118" s="6">
        <v>126252171.10633439</v>
      </c>
      <c r="H9118" s="6">
        <f>NPV(Supuestos!$B$22,C9118:G9118)+B9118</f>
        <v>107130215.8246006</v>
      </c>
      <c r="I9118" s="2">
        <f>IFERROR(IRR(B9118:G9118),"")</f>
        <v>0.3593150011801386</v>
      </c>
      <c r="J9118" s="2">
        <f>IFERROR(MIRR(B9118:G9118,Supuestos!$B$22,Supuestos!$B$22),"")</f>
        <v>0.2528220187667862</v>
      </c>
      <c r="K9118" s="6">
        <v>7911.757984231177</v>
      </c>
      <c r="L9118" s="6">
        <v>44640.38233140498</v>
      </c>
      <c r="M9118" s="6">
        <v>149419181.6409705</v>
      </c>
      <c r="N9118" s="6">
        <v>3306.367087395241</v>
      </c>
      <c r="O9118" s="6">
        <v>111454520.56937893</v>
      </c>
    </row>
    <row r="9119">
      <c r="A9119">
        <v>9115</v>
      </c>
      <c r="B9119" s="6">
        <v>-155359052.41434306</v>
      </c>
      <c r="C9119" s="6">
        <v>56077613.63097188</v>
      </c>
      <c r="D9119" s="6">
        <v>59185877.1465974</v>
      </c>
      <c r="E9119" s="6">
        <v>53991832.853426576</v>
      </c>
      <c r="F9119" s="6">
        <v>61890314.20401497</v>
      </c>
      <c r="G9119" s="6">
        <v>93675123.27608696</v>
      </c>
      <c r="H9119" s="6">
        <f>NPV(Supuestos!$B$22,C9119:G9119)+B9119</f>
        <v>61112354.687658146</v>
      </c>
      <c r="I9119" s="2">
        <f>IFERROR(IRR(B9119:G9119),"")</f>
        <v>0.28194886169500205</v>
      </c>
      <c r="J9119" s="2">
        <f>IFERROR(MIRR(B9119:G9119,Supuestos!$B$22,Supuestos!$B$22),"")</f>
        <v>0.218197339357598</v>
      </c>
      <c r="K9119" s="6">
        <v>7774.240488641007</v>
      </c>
      <c r="L9119" s="6">
        <v>41652.907663132</v>
      </c>
      <c r="M9119" s="6">
        <v>129453474.71639538</v>
      </c>
      <c r="N9119" s="6">
        <v>3429.7110887554786</v>
      </c>
      <c r="O9119" s="6">
        <v>112111252.84679061</v>
      </c>
    </row>
    <row r="9120">
      <c r="A9120">
        <v>9116</v>
      </c>
      <c r="B9120" s="6">
        <v>-169879766.32497823</v>
      </c>
      <c r="C9120" s="6">
        <v>98692805.8628883</v>
      </c>
      <c r="D9120" s="6">
        <v>105438465.36952764</v>
      </c>
      <c r="E9120" s="6">
        <v>105488056.91221666</v>
      </c>
      <c r="F9120" s="6">
        <v>104573133.86764634</v>
      </c>
      <c r="G9120" s="6">
        <v>170995078.44431794</v>
      </c>
      <c r="H9120" s="6">
        <f>NPV(Supuestos!$B$22,C9120:G9120)+B9120</f>
        <v>219750955.0752419</v>
      </c>
      <c r="I9120" s="2">
        <f>IFERROR(IRR(B9120:G9120),"")</f>
        <v>0.5626156899434889</v>
      </c>
      <c r="J9120" s="2">
        <f>IFERROR(MIRR(B9120:G9120,Supuestos!$B$22,Supuestos!$B$22),"")</f>
        <v>0.3458825392643776</v>
      </c>
      <c r="K9120" s="6">
        <v>8962.115893797572</v>
      </c>
      <c r="L9120" s="6">
        <v>45891.73197937267</v>
      </c>
      <c r="M9120" s="6">
        <v>136976804.67967948</v>
      </c>
      <c r="N9120" s="6">
        <v>3303.6220527254045</v>
      </c>
      <c r="O9120" s="6">
        <v>110856885.05773579</v>
      </c>
    </row>
    <row r="9121">
      <c r="A9121">
        <v>9117</v>
      </c>
      <c r="B9121" s="6">
        <v>-157085638.28264964</v>
      </c>
      <c r="C9121" s="6">
        <v>60975013.52672008</v>
      </c>
      <c r="D9121" s="6">
        <v>72246826.10711113</v>
      </c>
      <c r="E9121" s="6">
        <v>62169870.11442199</v>
      </c>
      <c r="F9121" s="6">
        <v>71748253.7032865</v>
      </c>
      <c r="G9121" s="6">
        <v>133503635.17713961</v>
      </c>
      <c r="H9121" s="6">
        <f>NPV(Supuestos!$B$22,C9121:G9121)+B9121</f>
        <v>105774024.54843313</v>
      </c>
      <c r="I9121" s="2">
        <f>IFERROR(IRR(B9121:G9121),"")</f>
        <v>0.36384378789844213</v>
      </c>
      <c r="J9121" s="2">
        <f>IFERROR(MIRR(B9121:G9121,Supuestos!$B$22,Supuestos!$B$22),"")</f>
        <v>0.26363703091133006</v>
      </c>
      <c r="K9121" s="6">
        <v>8181.233167531957</v>
      </c>
      <c r="L9121" s="6">
        <v>41465.31850247532</v>
      </c>
      <c r="M9121" s="6">
        <v>129946643.15987143</v>
      </c>
      <c r="N9121" s="6">
        <v>3315.3379098822675</v>
      </c>
      <c r="O9121" s="6">
        <v>109323397.77845474</v>
      </c>
    </row>
    <row r="9122">
      <c r="A9122">
        <v>9118</v>
      </c>
      <c r="B9122" s="6">
        <v>-165510346.97149047</v>
      </c>
      <c r="C9122" s="6">
        <v>59011532.035474986</v>
      </c>
      <c r="D9122" s="6">
        <v>36144823.17867738</v>
      </c>
      <c r="E9122" s="6">
        <v>65434970.08162439</v>
      </c>
      <c r="F9122" s="6">
        <v>49393077.52589683</v>
      </c>
      <c r="G9122" s="6">
        <v>112948305.1995543</v>
      </c>
      <c r="H9122" s="6">
        <f>NPV(Supuestos!$B$22,C9122:G9122)+B9122</f>
        <v>46139640.99583188</v>
      </c>
      <c r="I9122" s="2">
        <f>IFERROR(IRR(B9122:G9122),"")</f>
        <v>0.23824235535394164</v>
      </c>
      <c r="J9122" s="2">
        <f>IFERROR(MIRR(B9122:G9122,Supuestos!$B$22,Supuestos!$B$22),"")</f>
        <v>0.19746677182493277</v>
      </c>
      <c r="K9122" s="6">
        <v>7730.040869279211</v>
      </c>
      <c r="L9122" s="6">
        <v>40559.06809363824</v>
      </c>
      <c r="M9122" s="6">
        <v>140428486.6527943</v>
      </c>
      <c r="N9122" s="6">
        <v>3400.1050784873464</v>
      </c>
      <c r="O9122" s="6">
        <v>108989636.50674711</v>
      </c>
    </row>
    <row r="9123">
      <c r="A9123">
        <v>9119</v>
      </c>
      <c r="B9123" s="6">
        <v>-147952442.0938565</v>
      </c>
      <c r="C9123" s="6">
        <v>64481692.29016347</v>
      </c>
      <c r="D9123" s="6">
        <v>66171062.395303465</v>
      </c>
      <c r="E9123" s="6">
        <v>48100820.96277182</v>
      </c>
      <c r="F9123" s="6">
        <v>51187060.513360485</v>
      </c>
      <c r="G9123" s="6">
        <v>91042181.22008865</v>
      </c>
      <c r="H9123" s="6">
        <f>NPV(Supuestos!$B$22,C9123:G9123)+B9123</f>
        <v>69584918.8205398</v>
      </c>
      <c r="I9123" s="2">
        <f>IFERROR(IRR(B9123:G9123),"")</f>
        <v>0.3177392664419293</v>
      </c>
      <c r="J9123" s="2">
        <f>IFERROR(MIRR(B9123:G9123,Supuestos!$B$22,Supuestos!$B$22),"")</f>
        <v>0.2313661048843103</v>
      </c>
      <c r="K9123" s="6">
        <v>7786.080468808995</v>
      </c>
      <c r="L9123" s="6">
        <v>40342.34058801284</v>
      </c>
      <c r="M9123" s="6">
        <v>122823745.28438713</v>
      </c>
      <c r="N9123" s="6">
        <v>3295.709840549777</v>
      </c>
      <c r="O9123" s="6">
        <v>106758624.43086655</v>
      </c>
    </row>
    <row r="9124">
      <c r="A9124">
        <v>9120</v>
      </c>
      <c r="B9124" s="6">
        <v>-177220540.9428364</v>
      </c>
      <c r="C9124" s="6">
        <v>110303700.70308256</v>
      </c>
      <c r="D9124" s="6">
        <v>84637958.7868719</v>
      </c>
      <c r="E9124" s="6">
        <v>103725222.04303792</v>
      </c>
      <c r="F9124" s="6">
        <v>80595061.92258823</v>
      </c>
      <c r="G9124" s="6">
        <v>140397361.2310784</v>
      </c>
      <c r="H9124" s="6">
        <f>NPV(Supuestos!$B$22,C9124:G9124)+B9124</f>
        <v>175311559.20615673</v>
      </c>
      <c r="I9124" s="2">
        <f>IFERROR(IRR(B9124:G9124),"")</f>
        <v>0.49651888302375946</v>
      </c>
      <c r="J9124" s="2">
        <f>IFERROR(MIRR(B9124:G9124,Supuestos!$B$22,Supuestos!$B$22),"")</f>
        <v>0.3081024931979899</v>
      </c>
      <c r="K9124" s="6">
        <v>8395.179616387546</v>
      </c>
      <c r="L9124" s="6">
        <v>46889.25736382311</v>
      </c>
      <c r="M9124" s="6">
        <v>145729041.930971</v>
      </c>
      <c r="N9124" s="6">
        <v>3487.7233451853194</v>
      </c>
      <c r="O9124" s="6">
        <v>105573428.11719517</v>
      </c>
    </row>
    <row r="9125">
      <c r="A9125">
        <v>9121</v>
      </c>
      <c r="B9125" s="6">
        <v>-165877944.1690204</v>
      </c>
      <c r="C9125" s="6">
        <v>46189397.127787374</v>
      </c>
      <c r="D9125" s="6">
        <v>40242607.60160308</v>
      </c>
      <c r="E9125" s="6">
        <v>53691406.84917744</v>
      </c>
      <c r="F9125" s="6">
        <v>43161411.717717364</v>
      </c>
      <c r="G9125" s="6">
        <v>87151820.98751841</v>
      </c>
      <c r="H9125" s="6">
        <f>NPV(Supuestos!$B$22,C9125:G9125)+B9125</f>
        <v>12663566.438096851</v>
      </c>
      <c r="I9125" s="2">
        <f>IFERROR(IRR(B9125:G9125),"")</f>
        <v>0.16834580881411385</v>
      </c>
      <c r="J9125" s="2">
        <f>IFERROR(MIRR(B9125:G9125,Supuestos!$B$22,Supuestos!$B$22),"")</f>
        <v>0.1568977154844644</v>
      </c>
      <c r="K9125" s="6">
        <v>7909.459160272014</v>
      </c>
      <c r="L9125" s="6">
        <v>34272.09835165816</v>
      </c>
      <c r="M9125" s="6">
        <v>144192043.18907914</v>
      </c>
      <c r="N9125" s="6">
        <v>3356.8094732550285</v>
      </c>
      <c r="O9125" s="6">
        <v>103906633.94126059</v>
      </c>
    </row>
    <row r="9126">
      <c r="A9126">
        <v>9122</v>
      </c>
      <c r="B9126" s="6">
        <v>-165222282.91014206</v>
      </c>
      <c r="C9126" s="6">
        <v>74384777.04211111</v>
      </c>
      <c r="D9126" s="6">
        <v>64917303.96743198</v>
      </c>
      <c r="E9126" s="6">
        <v>70560815.45981024</v>
      </c>
      <c r="F9126" s="6">
        <v>55488415.23259043</v>
      </c>
      <c r="G9126" s="6">
        <v>107670035.3321993</v>
      </c>
      <c r="H9126" s="6">
        <f>NPV(Supuestos!$B$22,C9126:G9126)+B9126</f>
        <v>86379858.27069902</v>
      </c>
      <c r="I9126" s="2">
        <f>IFERROR(IRR(B9126:G9126),"")</f>
        <v>0.3331975412382682</v>
      </c>
      <c r="J9126" s="2">
        <f>IFERROR(MIRR(B9126:G9126,Supuestos!$B$22,Supuestos!$B$22),"")</f>
        <v>0.24003514521301228</v>
      </c>
      <c r="K9126" s="6">
        <v>8652.386143438818</v>
      </c>
      <c r="L9126" s="6">
        <v>38154.00480947176</v>
      </c>
      <c r="M9126" s="6">
        <v>138812428.30772835</v>
      </c>
      <c r="N9126" s="6">
        <v>3425.533181397865</v>
      </c>
      <c r="O9126" s="6">
        <v>114738009.0389557</v>
      </c>
    </row>
    <row r="9127">
      <c r="A9127">
        <v>9123</v>
      </c>
      <c r="B9127" s="6">
        <v>-149709965.92332616</v>
      </c>
      <c r="C9127" s="6">
        <v>42760385.31223102</v>
      </c>
      <c r="D9127" s="6">
        <v>30108637.946226068</v>
      </c>
      <c r="E9127" s="6">
        <v>37985158.901308194</v>
      </c>
      <c r="F9127" s="6">
        <v>31884974.693131052</v>
      </c>
      <c r="G9127" s="6">
        <v>68558753.05477788</v>
      </c>
      <c r="H9127" s="6">
        <f>NPV(Supuestos!$B$22,C9127:G9127)+B9127</f>
        <v>-8908603.81295149</v>
      </c>
      <c r="I9127" s="2">
        <f>IFERROR(IRR(B9127:G9127),"")</f>
        <v>0.11667035788551434</v>
      </c>
      <c r="J9127" s="2">
        <f>IFERROR(MIRR(B9127:G9127,Supuestos!$B$22,Supuestos!$B$22),"")</f>
        <v>0.126097722879567</v>
      </c>
      <c r="K9127" s="6">
        <v>7343.226144973362</v>
      </c>
      <c r="L9127" s="6">
        <v>36893.184912285804</v>
      </c>
      <c r="M9127" s="6">
        <v>128036765.92178746</v>
      </c>
      <c r="N9127" s="6">
        <v>3280.3508430719376</v>
      </c>
      <c r="O9127" s="6">
        <v>111833972.25770599</v>
      </c>
    </row>
    <row r="9128">
      <c r="A9128">
        <v>9124</v>
      </c>
      <c r="B9128" s="6">
        <v>-176466638.67590103</v>
      </c>
      <c r="C9128" s="6">
        <v>59938178.12539412</v>
      </c>
      <c r="D9128" s="6">
        <v>64205866.31804764</v>
      </c>
      <c r="E9128" s="6">
        <v>63796059.72279612</v>
      </c>
      <c r="F9128" s="6">
        <v>62826527.81310069</v>
      </c>
      <c r="G9128" s="6">
        <v>115835446.51534343</v>
      </c>
      <c r="H9128" s="6">
        <f>NPV(Supuestos!$B$22,C9128:G9128)+B9128</f>
        <v>65935212.14073671</v>
      </c>
      <c r="I9128" s="2">
        <f>IFERROR(IRR(B9128:G9128),"")</f>
        <v>0.27231288771031803</v>
      </c>
      <c r="J9128" s="2">
        <f>IFERROR(MIRR(B9128:G9128,Supuestos!$B$22,Supuestos!$B$22),"")</f>
        <v>0.21472932210719287</v>
      </c>
      <c r="K9128" s="6">
        <v>7791.831119555311</v>
      </c>
      <c r="L9128" s="6">
        <v>44043.4258843968</v>
      </c>
      <c r="M9128" s="6">
        <v>149012323.76247135</v>
      </c>
      <c r="N9128" s="6">
        <v>3510.3715662534037</v>
      </c>
      <c r="O9128" s="6">
        <v>107602731.82689762</v>
      </c>
    </row>
    <row r="9129">
      <c r="A9129">
        <v>9125</v>
      </c>
      <c r="B9129" s="6">
        <v>-160110237.8797335</v>
      </c>
      <c r="C9129" s="6">
        <v>89313889.02310902</v>
      </c>
      <c r="D9129" s="6">
        <v>99294311.41659078</v>
      </c>
      <c r="E9129" s="6">
        <v>95150561.0594774</v>
      </c>
      <c r="F9129" s="6">
        <v>108379743.19535173</v>
      </c>
      <c r="G9129" s="6">
        <v>154127243.68836477</v>
      </c>
      <c r="H9129" s="6">
        <f>NPV(Supuestos!$B$22,C9129:G9129)+B9129</f>
        <v>203081314.778176</v>
      </c>
      <c r="I9129" s="2">
        <f>IFERROR(IRR(B9129:G9129),"")</f>
        <v>0.5516303908880927</v>
      </c>
      <c r="J9129" s="2">
        <f>IFERROR(MIRR(B9129:G9129,Supuestos!$B$22,Supuestos!$B$22),"")</f>
        <v>0.3429139293356598</v>
      </c>
      <c r="K9129" s="6">
        <v>8831.580804554793</v>
      </c>
      <c r="L9129" s="6">
        <v>43699.58874109204</v>
      </c>
      <c r="M9129" s="6">
        <v>129235321.95231211</v>
      </c>
      <c r="N9129" s="6">
        <v>3407.67252308627</v>
      </c>
      <c r="O9129" s="6">
        <v>101790035.15270805</v>
      </c>
    </row>
    <row r="9130">
      <c r="A9130">
        <v>9126</v>
      </c>
      <c r="B9130" s="6">
        <v>-168796151.22841412</v>
      </c>
      <c r="C9130" s="6">
        <v>64143229.35842827</v>
      </c>
      <c r="D9130" s="6">
        <v>56542542.52053971</v>
      </c>
      <c r="E9130" s="6">
        <v>71159519.7993268</v>
      </c>
      <c r="F9130" s="6">
        <v>57807098.71383934</v>
      </c>
      <c r="G9130" s="6">
        <v>99803632.77322038</v>
      </c>
      <c r="H9130" s="6">
        <f>NPV(Supuestos!$B$22,C9130:G9130)+B9130</f>
        <v>65069461.346880145</v>
      </c>
      <c r="I9130" s="2">
        <f>IFERROR(IRR(B9130:G9130),"")</f>
        <v>0.28096261888388463</v>
      </c>
      <c r="J9130" s="2">
        <f>IFERROR(MIRR(B9130:G9130,Supuestos!$B$22,Supuestos!$B$22),"")</f>
        <v>0.2168179762215363</v>
      </c>
      <c r="K9130" s="6">
        <v>8077.366298693143</v>
      </c>
      <c r="L9130" s="6">
        <v>41013.46169533554</v>
      </c>
      <c r="M9130" s="6">
        <v>142293690.9651625</v>
      </c>
      <c r="N9130" s="6">
        <v>3405.1104518274465</v>
      </c>
      <c r="O9130" s="6">
        <v>111995093.10448943</v>
      </c>
    </row>
    <row r="9131">
      <c r="A9131">
        <v>9127</v>
      </c>
      <c r="B9131" s="6">
        <v>-186050162.2884318</v>
      </c>
      <c r="C9131" s="6">
        <v>82797364.35221852</v>
      </c>
      <c r="D9131" s="6">
        <v>82848275.39409749</v>
      </c>
      <c r="E9131" s="6">
        <v>73795027.9345958</v>
      </c>
      <c r="F9131" s="6">
        <v>82617367.5565925</v>
      </c>
      <c r="G9131" s="6">
        <v>140532403.68013996</v>
      </c>
      <c r="H9131" s="6">
        <f>NPV(Supuestos!$B$22,C9131:G9131)+B9131</f>
        <v>122041944.98303644</v>
      </c>
      <c r="I9131" s="2">
        <f>IFERROR(IRR(B9131:G9131),"")</f>
        <v>0.3694143918347351</v>
      </c>
      <c r="J9131" s="2">
        <f>IFERROR(MIRR(B9131:G9131,Supuestos!$B$22,Supuestos!$B$22),"")</f>
        <v>0.260999618646355</v>
      </c>
      <c r="K9131" s="6">
        <v>8783.862170813689</v>
      </c>
      <c r="L9131" s="6">
        <v>41222.98028665546</v>
      </c>
      <c r="M9131" s="6">
        <v>157082404.11977968</v>
      </c>
      <c r="N9131" s="6">
        <v>3467.971974083533</v>
      </c>
      <c r="O9131" s="6">
        <v>110997057.06519572</v>
      </c>
    </row>
    <row r="9132">
      <c r="A9132">
        <v>9128</v>
      </c>
      <c r="B9132" s="6">
        <v>-180469624.21223623</v>
      </c>
      <c r="C9132" s="6">
        <v>90291234.21003585</v>
      </c>
      <c r="D9132" s="6">
        <v>96425230.0981913</v>
      </c>
      <c r="E9132" s="6">
        <v>96553807.55171648</v>
      </c>
      <c r="F9132" s="6">
        <v>82184147.42512958</v>
      </c>
      <c r="G9132" s="6">
        <v>143731381.06865105</v>
      </c>
      <c r="H9132" s="6">
        <f>NPV(Supuestos!$B$22,C9132:G9132)+B9132</f>
        <v>161409554.39332604</v>
      </c>
      <c r="I9132" s="2">
        <f>IFERROR(IRR(B9132:G9132),"")</f>
        <v>0.4511643917844483</v>
      </c>
      <c r="J9132" s="2">
        <f>IFERROR(MIRR(B9132:G9132,Supuestos!$B$22,Supuestos!$B$22),"")</f>
        <v>0.29538409056853476</v>
      </c>
      <c r="K9132" s="6">
        <v>8935.89830007761</v>
      </c>
      <c r="L9132" s="6">
        <v>42988.28406117839</v>
      </c>
      <c r="M9132" s="6">
        <v>149738509.45499325</v>
      </c>
      <c r="N9132" s="6">
        <v>3560.8815214286246</v>
      </c>
      <c r="O9132" s="6">
        <v>110606252.72016668</v>
      </c>
    </row>
    <row r="9133">
      <c r="A9133">
        <v>9129</v>
      </c>
      <c r="B9133" s="6">
        <v>-163014946.71389812</v>
      </c>
      <c r="C9133" s="6">
        <v>57567683.34522392</v>
      </c>
      <c r="D9133" s="6">
        <v>41575420.65833112</v>
      </c>
      <c r="E9133" s="6">
        <v>34918345.900416866</v>
      </c>
      <c r="F9133" s="6">
        <v>54878679.20956287</v>
      </c>
      <c r="G9133" s="6">
        <v>81904959.1305592</v>
      </c>
      <c r="H9133" s="6">
        <f>NPV(Supuestos!$B$22,C9133:G9133)+B9133</f>
        <v>18074299.0237308</v>
      </c>
      <c r="I9133" s="2">
        <f>IFERROR(IRR(B9133:G9133),"")</f>
        <v>0.1825267238623303</v>
      </c>
      <c r="J9133" s="2">
        <f>IFERROR(MIRR(B9133:G9133,Supuestos!$B$22,Supuestos!$B$22),"")</f>
        <v>0.1642276194919121</v>
      </c>
      <c r="K9133" s="6">
        <v>8194.801595638557</v>
      </c>
      <c r="L9133" s="6">
        <v>34259.86409547883</v>
      </c>
      <c r="M9133" s="6">
        <v>140554723.59741893</v>
      </c>
      <c r="N9133" s="6">
        <v>3382.264371588826</v>
      </c>
      <c r="O9133" s="6">
        <v>110903698.35345435</v>
      </c>
    </row>
    <row r="9134">
      <c r="A9134">
        <v>9130</v>
      </c>
      <c r="B9134" s="6">
        <v>-184569650.46240452</v>
      </c>
      <c r="C9134" s="6">
        <v>89954020.55009662</v>
      </c>
      <c r="D9134" s="6">
        <v>78969584.88837156</v>
      </c>
      <c r="E9134" s="6">
        <v>87129525.94500962</v>
      </c>
      <c r="F9134" s="6">
        <v>83547547.8596935</v>
      </c>
      <c r="G9134" s="6">
        <v>133872303.70397687</v>
      </c>
      <c r="H9134" s="6">
        <f>NPV(Supuestos!$B$22,C9134:G9134)+B9134</f>
        <v>132907799.52917492</v>
      </c>
      <c r="I9134" s="2">
        <f>IFERROR(IRR(B9134:G9134),"")</f>
        <v>0.3949731759991348</v>
      </c>
      <c r="J9134" s="2">
        <f>IFERROR(MIRR(B9134:G9134,Supuestos!$B$22,Supuestos!$B$22),"")</f>
        <v>0.27061907271803753</v>
      </c>
      <c r="K9134" s="6">
        <v>8743.394462503886</v>
      </c>
      <c r="L9134" s="6">
        <v>41284.05811816495</v>
      </c>
      <c r="M9134" s="6">
        <v>155692626.05120036</v>
      </c>
      <c r="N9134" s="6">
        <v>3382.851412550857</v>
      </c>
      <c r="O9134" s="6">
        <v>111326569.16993059</v>
      </c>
    </row>
    <row r="9135">
      <c r="A9135">
        <v>9131</v>
      </c>
      <c r="B9135" s="6">
        <v>-185589887.89902106</v>
      </c>
      <c r="C9135" s="6">
        <v>50522443.19609581</v>
      </c>
      <c r="D9135" s="6">
        <v>50113398.85001823</v>
      </c>
      <c r="E9135" s="6">
        <v>38829310.2525855</v>
      </c>
      <c r="F9135" s="6">
        <v>35500192.160859674</v>
      </c>
      <c r="G9135" s="6">
        <v>76714257.55578153</v>
      </c>
      <c r="H9135" s="6">
        <f>NPV(Supuestos!$B$22,C9135:G9135)+B9135</f>
        <v>-15640698.59483295</v>
      </c>
      <c r="I9135" s="2">
        <f>IFERROR(IRR(B9135:G9135),"")</f>
        <v>0.10567231622301326</v>
      </c>
      <c r="J9135" s="2">
        <f>IFERROR(MIRR(B9135:G9135,Supuestos!$B$22,Supuestos!$B$22),"")</f>
        <v>0.12010260921280369</v>
      </c>
      <c r="K9135" s="6">
        <v>7552.099016647159</v>
      </c>
      <c r="L9135" s="6">
        <v>38103.53103376092</v>
      </c>
      <c r="M9135" s="6">
        <v>162568956.75895303</v>
      </c>
      <c r="N9135" s="6">
        <v>3565.562704888483</v>
      </c>
      <c r="O9135" s="6">
        <v>104386671.66236252</v>
      </c>
    </row>
    <row r="9136">
      <c r="A9136">
        <v>9132</v>
      </c>
      <c r="B9136" s="6">
        <v>-169242695.336644</v>
      </c>
      <c r="C9136" s="6">
        <v>55318396.07447769</v>
      </c>
      <c r="D9136" s="6">
        <v>62834204.16980825</v>
      </c>
      <c r="E9136" s="6">
        <v>69040241.43335168</v>
      </c>
      <c r="F9136" s="6">
        <v>64097308.81359886</v>
      </c>
      <c r="G9136" s="6">
        <v>118121787.76210175</v>
      </c>
      <c r="H9136" s="6">
        <f>NPV(Supuestos!$B$22,C9136:G9136)+B9136</f>
        <v>73530797.2486149</v>
      </c>
      <c r="I9136" s="2">
        <f>IFERROR(IRR(B9136:G9136),"")</f>
        <v>0.2893785259287503</v>
      </c>
      <c r="J9136" s="2">
        <f>IFERROR(MIRR(B9136:G9136,Supuestos!$B$22,Supuestos!$B$22),"")</f>
        <v>0.22530193099571139</v>
      </c>
      <c r="K9136" s="6">
        <v>8119.235254125263</v>
      </c>
      <c r="L9136" s="6">
        <v>40842.53897037251</v>
      </c>
      <c r="M9136" s="6">
        <v>142713880.75454533</v>
      </c>
      <c r="N9136" s="6">
        <v>3350.565123309692</v>
      </c>
      <c r="O9136" s="6">
        <v>110476001.03620481</v>
      </c>
    </row>
    <row r="9137">
      <c r="A9137">
        <v>9133</v>
      </c>
      <c r="B9137" s="6">
        <v>-184615163.53399932</v>
      </c>
      <c r="C9137" s="6">
        <v>89618660.37089592</v>
      </c>
      <c r="D9137" s="6">
        <v>85445059.91511945</v>
      </c>
      <c r="E9137" s="6">
        <v>88335785.03283164</v>
      </c>
      <c r="F9137" s="6">
        <v>99026528.43413022</v>
      </c>
      <c r="G9137" s="6">
        <v>147728319.5196637</v>
      </c>
      <c r="H9137" s="6">
        <f>NPV(Supuestos!$B$22,C9137:G9137)+B9137</f>
        <v>154726148.6911946</v>
      </c>
      <c r="I9137" s="2">
        <f>IFERROR(IRR(B9137:G9137),"")</f>
        <v>0.42511706443773256</v>
      </c>
      <c r="J9137" s="2">
        <f>IFERROR(MIRR(B9137:G9137,Supuestos!$B$22,Supuestos!$B$22),"")</f>
        <v>0.28759334829348493</v>
      </c>
      <c r="K9137" s="6">
        <v>8682.415969628495</v>
      </c>
      <c r="L9137" s="6">
        <v>44433.96887799357</v>
      </c>
      <c r="M9137" s="6">
        <v>153751627.45557797</v>
      </c>
      <c r="N9137" s="6">
        <v>3442.2393629948297</v>
      </c>
      <c r="O9137" s="6">
        <v>112251068.79793692</v>
      </c>
    </row>
    <row r="9138">
      <c r="A9138">
        <v>9134</v>
      </c>
      <c r="B9138" s="6">
        <v>-166684593.82633257</v>
      </c>
      <c r="C9138" s="6">
        <v>61718697.429154895</v>
      </c>
      <c r="D9138" s="6">
        <v>57440680.53260534</v>
      </c>
      <c r="E9138" s="6">
        <v>56739198.25507943</v>
      </c>
      <c r="F9138" s="6">
        <v>66789952.15316825</v>
      </c>
      <c r="G9138" s="6">
        <v>113035557.10533679</v>
      </c>
      <c r="H9138" s="6">
        <f>NPV(Supuestos!$B$22,C9138:G9138)+B9138</f>
        <v>68202835.31760544</v>
      </c>
      <c r="I9138" s="2">
        <f>IFERROR(IRR(B9138:G9138),"")</f>
        <v>0.28396684375950776</v>
      </c>
      <c r="J9138" s="2">
        <f>IFERROR(MIRR(B9138:G9138,Supuestos!$B$22,Supuestos!$B$22),"")</f>
        <v>0.22094953562747466</v>
      </c>
      <c r="K9138" s="6">
        <v>8291.029011769391</v>
      </c>
      <c r="L9138" s="6">
        <v>37920.52556050577</v>
      </c>
      <c r="M9138" s="6">
        <v>141532579.6212369</v>
      </c>
      <c r="N9138" s="6">
        <v>3509.674641955644</v>
      </c>
      <c r="O9138" s="6">
        <v>102939336.47570036</v>
      </c>
    </row>
    <row r="9139">
      <c r="A9139">
        <v>9135</v>
      </c>
      <c r="B9139" s="6">
        <v>-170631787.39301938</v>
      </c>
      <c r="C9139" s="6">
        <v>90258347.79059215</v>
      </c>
      <c r="D9139" s="6">
        <v>102589052.14688714</v>
      </c>
      <c r="E9139" s="6">
        <v>78449042.27957162</v>
      </c>
      <c r="F9139" s="6">
        <v>105117632.79746895</v>
      </c>
      <c r="G9139" s="6">
        <v>137399491.44148302</v>
      </c>
      <c r="H9139" s="6">
        <f>NPV(Supuestos!$B$22,C9139:G9139)+B9139</f>
        <v>174031082.8494921</v>
      </c>
      <c r="I9139" s="2">
        <f>IFERROR(IRR(B9139:G9139),"")</f>
        <v>0.48964883032725703</v>
      </c>
      <c r="J9139" s="2">
        <f>IFERROR(MIRR(B9139:G9139,Supuestos!$B$22,Supuestos!$B$22),"")</f>
        <v>0.31211458622779276</v>
      </c>
      <c r="K9139" s="6">
        <v>8654.809404376794</v>
      </c>
      <c r="L9139" s="6">
        <v>44408.10211309434</v>
      </c>
      <c r="M9139" s="6">
        <v>139884294.60910466</v>
      </c>
      <c r="N9139" s="6">
        <v>3372.6720910829804</v>
      </c>
      <c r="O9139" s="6">
        <v>107507793.94166647</v>
      </c>
    </row>
    <row r="9140">
      <c r="A9140">
        <v>9136</v>
      </c>
      <c r="B9140" s="6">
        <v>-166352468.91679543</v>
      </c>
      <c r="C9140" s="6">
        <v>66415703.10204443</v>
      </c>
      <c r="D9140" s="6">
        <v>69301717.1811266</v>
      </c>
      <c r="E9140" s="6">
        <v>80148367.2857616</v>
      </c>
      <c r="F9140" s="6">
        <v>49681006.39366776</v>
      </c>
      <c r="G9140" s="6">
        <v>120996642.67880303</v>
      </c>
      <c r="H9140" s="6">
        <f>NPV(Supuestos!$B$22,C9140:G9140)+B9140</f>
        <v>91587214.54100883</v>
      </c>
      <c r="I9140" s="2">
        <f>IFERROR(IRR(B9140:G9140),"")</f>
        <v>0.3354418903088652</v>
      </c>
      <c r="J9140" s="2">
        <f>IFERROR(MIRR(B9140:G9140,Supuestos!$B$22,Supuestos!$B$22),"")</f>
        <v>0.24452215886636108</v>
      </c>
      <c r="K9140" s="6">
        <v>8529.689003648906</v>
      </c>
      <c r="L9140" s="6">
        <v>39343.78913310912</v>
      </c>
      <c r="M9140" s="6">
        <v>139505246.07435045</v>
      </c>
      <c r="N9140" s="6">
        <v>3565.582811025282</v>
      </c>
      <c r="O9140" s="6">
        <v>107693250.74875319</v>
      </c>
    </row>
    <row r="9141">
      <c r="A9141">
        <v>9137</v>
      </c>
      <c r="B9141" s="6">
        <v>-155893743.48767313</v>
      </c>
      <c r="C9141" s="6">
        <v>56724239.85394953</v>
      </c>
      <c r="D9141" s="6">
        <v>58153555.534676716</v>
      </c>
      <c r="E9141" s="6">
        <v>69050748.37896132</v>
      </c>
      <c r="F9141" s="6">
        <v>68563509.53167386</v>
      </c>
      <c r="G9141" s="6">
        <v>95012326.8235153</v>
      </c>
      <c r="H9141" s="6">
        <f>NPV(Supuestos!$B$22,C9141:G9141)+B9141</f>
        <v>75160449.64566416</v>
      </c>
      <c r="I9141" s="2">
        <f>IFERROR(IRR(B9141:G9141),"")</f>
        <v>0.30974572158907</v>
      </c>
      <c r="J9141" s="2">
        <f>IFERROR(MIRR(B9141:G9141,Supuestos!$B$22,Supuestos!$B$22),"")</f>
        <v>0.23333735369887276</v>
      </c>
      <c r="K9141" s="6">
        <v>8628.964646918583</v>
      </c>
      <c r="L9141" s="6">
        <v>36539.415269344805</v>
      </c>
      <c r="M9141" s="6">
        <v>130669957.68141286</v>
      </c>
      <c r="N9141" s="6">
        <v>3439.8373311385512</v>
      </c>
      <c r="O9141" s="6">
        <v>110962367.57992305</v>
      </c>
    </row>
    <row r="9142">
      <c r="A9142">
        <v>9138</v>
      </c>
      <c r="B9142" s="6">
        <v>-161021925.67631325</v>
      </c>
      <c r="C9142" s="6">
        <v>29110690.381808273</v>
      </c>
      <c r="D9142" s="6">
        <v>38599133.162363656</v>
      </c>
      <c r="E9142" s="6">
        <v>34754504.0000402</v>
      </c>
      <c r="F9142" s="6">
        <v>27226128.83990388</v>
      </c>
      <c r="G9142" s="6">
        <v>77705969.89858565</v>
      </c>
      <c r="H9142" s="6">
        <f>NPV(Supuestos!$B$22,C9142:G9142)+B9142</f>
        <v>-25849052.78938224</v>
      </c>
      <c r="I9142" s="2">
        <f>IFERROR(IRR(B9142:G9142),"")</f>
        <v>0.07898870485746037</v>
      </c>
      <c r="J9142" s="2">
        <f>IFERROR(MIRR(B9142:G9142,Supuestos!$B$22,Supuestos!$B$22),"")</f>
        <v>0.1007932477486968</v>
      </c>
      <c r="K9142" s="6">
        <v>7405.230928900464</v>
      </c>
      <c r="L9142" s="6">
        <v>39056.07055298654</v>
      </c>
      <c r="M9142" s="6">
        <v>137884387.9466897</v>
      </c>
      <c r="N9142" s="6">
        <v>3663.0666359948614</v>
      </c>
      <c r="O9142" s="6">
        <v>109005315.13529883</v>
      </c>
    </row>
    <row r="9143">
      <c r="A9143">
        <v>9139</v>
      </c>
      <c r="B9143" s="6">
        <v>-176617640.02891976</v>
      </c>
      <c r="C9143" s="6">
        <v>70612092.71977541</v>
      </c>
      <c r="D9143" s="6">
        <v>66708634.51326352</v>
      </c>
      <c r="E9143" s="6">
        <v>67405284.19066621</v>
      </c>
      <c r="F9143" s="6">
        <v>69687600.09995475</v>
      </c>
      <c r="G9143" s="6">
        <v>122590975.41310042</v>
      </c>
      <c r="H9143" s="6">
        <f>NPV(Supuestos!$B$22,C9143:G9143)+B9143</f>
        <v>87080131.9374736</v>
      </c>
      <c r="I9143" s="2">
        <f>IFERROR(IRR(B9143:G9143),"")</f>
        <v>0.3143876632100555</v>
      </c>
      <c r="J9143" s="2">
        <f>IFERROR(MIRR(B9143:G9143,Supuestos!$B$22,Supuestos!$B$22),"")</f>
        <v>0.2351489341069697</v>
      </c>
      <c r="K9143" s="6">
        <v>8277.69779985274</v>
      </c>
      <c r="L9143" s="6">
        <v>41835.150510881984</v>
      </c>
      <c r="M9143" s="6">
        <v>148913741.3616849</v>
      </c>
      <c r="N9143" s="6">
        <v>3440.355355416735</v>
      </c>
      <c r="O9143" s="6">
        <v>109738192.79021724</v>
      </c>
    </row>
    <row r="9144">
      <c r="A9144">
        <v>9140</v>
      </c>
      <c r="B9144" s="6">
        <v>-163873035.7200852</v>
      </c>
      <c r="C9144" s="6">
        <v>42831502.6413824</v>
      </c>
      <c r="D9144" s="6">
        <v>58092698.33410896</v>
      </c>
      <c r="E9144" s="6">
        <v>52750979.38651051</v>
      </c>
      <c r="F9144" s="6">
        <v>53395548.543121785</v>
      </c>
      <c r="G9144" s="6">
        <v>95039909.96559887</v>
      </c>
      <c r="H9144" s="6">
        <f>NPV(Supuestos!$B$22,C9144:G9144)+B9144</f>
        <v>34979513.66341397</v>
      </c>
      <c r="I9144" s="2">
        <f>IFERROR(IRR(B9144:G9144),"")</f>
        <v>0.21636636248439606</v>
      </c>
      <c r="J9144" s="2">
        <f>IFERROR(MIRR(B9144:G9144,Supuestos!$B$22,Supuestos!$B$22),"")</f>
        <v>0.18497608119290798</v>
      </c>
      <c r="K9144" s="6">
        <v>8137.091504331358</v>
      </c>
      <c r="L9144" s="6">
        <v>37532.96498772544</v>
      </c>
      <c r="M9144" s="6">
        <v>139440302.07736623</v>
      </c>
      <c r="N9144" s="6">
        <v>3554.2388507475457</v>
      </c>
      <c r="O9144" s="6">
        <v>110494430.80319409</v>
      </c>
    </row>
    <row r="9145">
      <c r="A9145">
        <v>9141</v>
      </c>
      <c r="B9145" s="6">
        <v>-155777400.36041164</v>
      </c>
      <c r="C9145" s="6">
        <v>52736660.11757827</v>
      </c>
      <c r="D9145" s="6">
        <v>33827749.32466938</v>
      </c>
      <c r="E9145" s="6">
        <v>60032683.865551494</v>
      </c>
      <c r="F9145" s="6">
        <v>30761905.96852674</v>
      </c>
      <c r="G9145" s="6">
        <v>93607673.67606592</v>
      </c>
      <c r="H9145" s="6">
        <f>NPV(Supuestos!$B$22,C9145:G9145)+B9145</f>
        <v>23862944.399125192</v>
      </c>
      <c r="I9145" s="2">
        <f>IFERROR(IRR(B9145:G9145),"")</f>
        <v>0.19691766117234374</v>
      </c>
      <c r="J9145" s="2">
        <f>IFERROR(MIRR(B9145:G9145,Supuestos!$B$22,Supuestos!$B$22),"")</f>
        <v>0.17296414512858038</v>
      </c>
      <c r="K9145" s="6">
        <v>7301.051626063817</v>
      </c>
      <c r="L9145" s="6">
        <v>42545.83264586834</v>
      </c>
      <c r="M9145" s="6">
        <v>130927054.71070316</v>
      </c>
      <c r="N9145" s="6">
        <v>3368.9908714033663</v>
      </c>
      <c r="O9145" s="6">
        <v>112485878.0045191</v>
      </c>
    </row>
    <row r="9146">
      <c r="A9146">
        <v>9142</v>
      </c>
      <c r="B9146" s="6">
        <v>-172363700.19431552</v>
      </c>
      <c r="C9146" s="6">
        <v>76439524.93742596</v>
      </c>
      <c r="D9146" s="6">
        <v>93898727.28988416</v>
      </c>
      <c r="E9146" s="6">
        <v>83339422.14421508</v>
      </c>
      <c r="F9146" s="6">
        <v>89479268.1231597</v>
      </c>
      <c r="G9146" s="6">
        <v>124537250.84669438</v>
      </c>
      <c r="H9146" s="6">
        <f>NPV(Supuestos!$B$22,C9146:G9146)+B9146</f>
        <v>140851927.92594302</v>
      </c>
      <c r="I9146" s="2">
        <f>IFERROR(IRR(B9146:G9146),"")</f>
        <v>0.42238004042532357</v>
      </c>
      <c r="J9146" s="2">
        <f>IFERROR(MIRR(B9146:G9146,Supuestos!$B$22,Supuestos!$B$22),"")</f>
        <v>0.28464867790180715</v>
      </c>
      <c r="K9146" s="6">
        <v>8558.72773678721</v>
      </c>
      <c r="L9146" s="6">
        <v>43612.1405499371</v>
      </c>
      <c r="M9146" s="6">
        <v>142502545.2354828</v>
      </c>
      <c r="N9146" s="6">
        <v>3388.6794354766607</v>
      </c>
      <c r="O9146" s="6">
        <v>113116555.08435144</v>
      </c>
    </row>
    <row r="9147">
      <c r="A9147">
        <v>9143</v>
      </c>
      <c r="B9147" s="6">
        <v>-185251538.90255827</v>
      </c>
      <c r="C9147" s="6">
        <v>36625682.917811126</v>
      </c>
      <c r="D9147" s="6">
        <v>19617880.020604335</v>
      </c>
      <c r="E9147" s="6">
        <v>27278102.589177474</v>
      </c>
      <c r="F9147" s="6">
        <v>21620710.587240007</v>
      </c>
      <c r="G9147" s="6">
        <v>74937058.4077425</v>
      </c>
      <c r="H9147" s="6">
        <f>NPV(Supuestos!$B$22,C9147:G9147)+B9147</f>
        <v>-67895326.69466174</v>
      </c>
      <c r="I9147" s="2">
        <f>IFERROR(IRR(B9147:G9147),"")</f>
        <v>-0.008181336598133825</v>
      </c>
      <c r="J9147" s="2">
        <f>IFERROR(MIRR(B9147:G9147,Supuestos!$B$22,Supuestos!$B$22),"")</f>
        <v>0.04052783682646721</v>
      </c>
      <c r="K9147" s="6">
        <v>7224.073690578022</v>
      </c>
      <c r="L9147" s="6">
        <v>37218.310763585316</v>
      </c>
      <c r="M9147" s="6">
        <v>163742113.3349604</v>
      </c>
      <c r="N9147" s="6">
        <v>3495.127344255646</v>
      </c>
      <c r="O9147" s="6">
        <v>110954834.74713813</v>
      </c>
    </row>
    <row r="9148">
      <c r="A9148">
        <v>9144</v>
      </c>
      <c r="B9148" s="6">
        <v>-172831385.73971003</v>
      </c>
      <c r="C9148" s="6">
        <v>13563804.454867253</v>
      </c>
      <c r="D9148" s="6">
        <v>25521994.48775585</v>
      </c>
      <c r="E9148" s="6">
        <v>27496587.913155124</v>
      </c>
      <c r="F9148" s="6">
        <v>30788560.891530033</v>
      </c>
      <c r="G9148" s="6">
        <v>48297315.01741624</v>
      </c>
      <c r="H9148" s="6">
        <f>NPV(Supuestos!$B$22,C9148:G9148)+B9148</f>
        <v>-79422140.33699596</v>
      </c>
      <c r="I9148" s="2">
        <f>IFERROR(IRR(B9148:G9148),"")</f>
        <v>-0.04694005372017015</v>
      </c>
      <c r="J9148" s="2">
        <f>IFERROR(MIRR(B9148:G9148,Supuestos!$B$22,Supuestos!$B$22),"")</f>
        <v>0.007994823124441774</v>
      </c>
      <c r="K9148" s="6">
        <v>7124.853197661671</v>
      </c>
      <c r="L9148" s="6">
        <v>35685.89515259957</v>
      </c>
      <c r="M9148" s="6">
        <v>152490844.60455656</v>
      </c>
      <c r="N9148" s="6">
        <v>3400.3144499224923</v>
      </c>
      <c r="O9148" s="6">
        <v>113748804.02829035</v>
      </c>
    </row>
    <row r="9149">
      <c r="A9149">
        <v>9145</v>
      </c>
      <c r="B9149" s="6">
        <v>-155154064.38143232</v>
      </c>
      <c r="C9149" s="6">
        <v>91848592.84634241</v>
      </c>
      <c r="D9149" s="6">
        <v>93115396.62818588</v>
      </c>
      <c r="E9149" s="6">
        <v>89068781.27619722</v>
      </c>
      <c r="F9149" s="6">
        <v>82399794.7314989</v>
      </c>
      <c r="G9149" s="6">
        <v>147105614.47516638</v>
      </c>
      <c r="H9149" s="6">
        <f>NPV(Supuestos!$B$22,C9149:G9149)+B9149</f>
        <v>182372380.99180245</v>
      </c>
      <c r="I9149" s="2">
        <f>IFERROR(IRR(B9149:G9149),"")</f>
        <v>0.5390095387943983</v>
      </c>
      <c r="J9149" s="2">
        <f>IFERROR(MIRR(B9149:G9149,Supuestos!$B$22,Supuestos!$B$22),"")</f>
        <v>0.33172263410938263</v>
      </c>
      <c r="K9149" s="6">
        <v>8868.598280157426</v>
      </c>
      <c r="L9149" s="6">
        <v>40617.758894302446</v>
      </c>
      <c r="M9149" s="6">
        <v>126336257.44752355</v>
      </c>
      <c r="N9149" s="6">
        <v>3312.1511924390993</v>
      </c>
      <c r="O9149" s="6">
        <v>104817821.45806326</v>
      </c>
    </row>
    <row r="9150">
      <c r="A9150">
        <v>9146</v>
      </c>
      <c r="B9150" s="6">
        <v>-188816213.00249204</v>
      </c>
      <c r="C9150" s="6">
        <v>90544127.02589753</v>
      </c>
      <c r="D9150" s="6">
        <v>71262931.42830895</v>
      </c>
      <c r="E9150" s="6">
        <v>88783983.06569485</v>
      </c>
      <c r="F9150" s="6">
        <v>88103129.47395818</v>
      </c>
      <c r="G9150" s="6">
        <v>130065668.06270176</v>
      </c>
      <c r="H9150" s="6">
        <f>NPV(Supuestos!$B$22,C9150:G9150)+B9150</f>
        <v>125085788.84615342</v>
      </c>
      <c r="I9150" s="2">
        <f>IFERROR(IRR(B9150:G9150),"")</f>
        <v>0.3749745622330577</v>
      </c>
      <c r="J9150" s="2">
        <f>IFERROR(MIRR(B9150:G9150,Supuestos!$B$22,Supuestos!$B$22),"")</f>
        <v>0.26198970430054414</v>
      </c>
      <c r="K9150" s="6">
        <v>8326.736952055506</v>
      </c>
      <c r="L9150" s="6">
        <v>45817.249667005985</v>
      </c>
      <c r="M9150" s="6">
        <v>158295558.13498712</v>
      </c>
      <c r="N9150" s="6">
        <v>3499.0403787853816</v>
      </c>
      <c r="O9150" s="6">
        <v>110676863.91527875</v>
      </c>
    </row>
    <row r="9151">
      <c r="A9151">
        <v>9147</v>
      </c>
      <c r="B9151" s="6">
        <v>-180815082.8833791</v>
      </c>
      <c r="C9151" s="6">
        <v>54078546.275546305</v>
      </c>
      <c r="D9151" s="6">
        <v>70575839.21413298</v>
      </c>
      <c r="E9151" s="6">
        <v>61497346.25103312</v>
      </c>
      <c r="F9151" s="6">
        <v>78837298.5617652</v>
      </c>
      <c r="G9151" s="6">
        <v>97162560.96697982</v>
      </c>
      <c r="H9151" s="6">
        <f>NPV(Supuestos!$B$22,C9151:G9151)+B9151</f>
        <v>59578211.13700182</v>
      </c>
      <c r="I9151" s="2">
        <f>IFERROR(IRR(B9151:G9151),"")</f>
        <v>0.2579379620617038</v>
      </c>
      <c r="J9151" s="2">
        <f>IFERROR(MIRR(B9151:G9151,Supuestos!$B$22,Supuestos!$B$22),"")</f>
        <v>0.20681969759720387</v>
      </c>
      <c r="K9151" s="6">
        <v>8116.429362194009</v>
      </c>
      <c r="L9151" s="6">
        <v>40613.0213465191</v>
      </c>
      <c r="M9151" s="6">
        <v>154444465.36783513</v>
      </c>
      <c r="N9151" s="6">
        <v>3491.252817492932</v>
      </c>
      <c r="O9151" s="6">
        <v>105351353.06680755</v>
      </c>
    </row>
    <row r="9152">
      <c r="A9152">
        <v>9148</v>
      </c>
      <c r="B9152" s="6">
        <v>-186336590.21402976</v>
      </c>
      <c r="C9152" s="6">
        <v>81125625.63101746</v>
      </c>
      <c r="D9152" s="6">
        <v>84515543.26712577</v>
      </c>
      <c r="E9152" s="6">
        <v>91092074.65685812</v>
      </c>
      <c r="F9152" s="6">
        <v>59378864.57119231</v>
      </c>
      <c r="G9152" s="6">
        <v>118991855.36837974</v>
      </c>
      <c r="H9152" s="6">
        <f>NPV(Supuestos!$B$22,C9152:G9152)+B9152</f>
        <v>108300456.82467952</v>
      </c>
      <c r="I9152" s="2">
        <f>IFERROR(IRR(B9152:G9152),"")</f>
        <v>0.3545529190309598</v>
      </c>
      <c r="J9152" s="2">
        <f>IFERROR(MIRR(B9152:G9152,Supuestos!$B$22,Supuestos!$B$22),"")</f>
        <v>0.2494034279438988</v>
      </c>
      <c r="K9152" s="6">
        <v>8670.781255835713</v>
      </c>
      <c r="L9152" s="6">
        <v>40673.68483123739</v>
      </c>
      <c r="M9152" s="6">
        <v>158122780.29079276</v>
      </c>
      <c r="N9152" s="6">
        <v>3433.1117564191422</v>
      </c>
      <c r="O9152" s="6">
        <v>112757967.94874088</v>
      </c>
    </row>
    <row r="9153">
      <c r="A9153">
        <v>9149</v>
      </c>
      <c r="B9153" s="6">
        <v>-180316920.08733064</v>
      </c>
      <c r="C9153" s="6">
        <v>52909151.14999526</v>
      </c>
      <c r="D9153" s="6">
        <v>49779900.88828061</v>
      </c>
      <c r="E9153" s="6">
        <v>50293664.067373514</v>
      </c>
      <c r="F9153" s="6">
        <v>56248543.748527564</v>
      </c>
      <c r="G9153" s="6">
        <v>116580943.58315317</v>
      </c>
      <c r="H9153" s="6">
        <f>NPV(Supuestos!$B$22,C9153:G9153)+B9153</f>
        <v>32197566.34695477</v>
      </c>
      <c r="I9153" s="2">
        <f>IFERROR(IRR(B9153:G9153),"")</f>
        <v>0.20316913028410574</v>
      </c>
      <c r="J9153" s="2">
        <f>IFERROR(MIRR(B9153:G9153,Supuestos!$B$22,Supuestos!$B$22),"")</f>
        <v>0.17808130212134543</v>
      </c>
      <c r="K9153" s="6">
        <v>7959.359632058189</v>
      </c>
      <c r="L9153" s="6">
        <v>40519.15662154356</v>
      </c>
      <c r="M9153" s="6">
        <v>154516396.92424607</v>
      </c>
      <c r="N9153" s="6">
        <v>3481.0383037663996</v>
      </c>
      <c r="O9153" s="6">
        <v>110163030.14196698</v>
      </c>
    </row>
    <row r="9154">
      <c r="A9154">
        <v>9150</v>
      </c>
      <c r="B9154" s="6">
        <v>-175997542.72576535</v>
      </c>
      <c r="C9154" s="6">
        <v>72949214.57780829</v>
      </c>
      <c r="D9154" s="6">
        <v>57274730.54719727</v>
      </c>
      <c r="E9154" s="6">
        <v>72300287.57396275</v>
      </c>
      <c r="F9154" s="6">
        <v>88300653.9557387</v>
      </c>
      <c r="G9154" s="6">
        <v>101575369.44330302</v>
      </c>
      <c r="H9154" s="6">
        <f>NPV(Supuestos!$B$22,C9154:G9154)+B9154</f>
        <v>85900816.10687481</v>
      </c>
      <c r="I9154" s="2">
        <f>IFERROR(IRR(B9154:G9154),"")</f>
        <v>0.31430979543851356</v>
      </c>
      <c r="J9154" s="2">
        <f>IFERROR(MIRR(B9154:G9154,Supuestos!$B$22,Supuestos!$B$22),"")</f>
        <v>0.23432659331521632</v>
      </c>
      <c r="K9154" s="6">
        <v>8246.929315112115</v>
      </c>
      <c r="L9154" s="6">
        <v>41504.860862726295</v>
      </c>
      <c r="M9154" s="6">
        <v>148614530.424288</v>
      </c>
      <c r="N9154" s="6">
        <v>3466.305409402897</v>
      </c>
      <c r="O9154" s="6">
        <v>112226843.07261443</v>
      </c>
    </row>
    <row r="9155">
      <c r="A9155">
        <v>9151</v>
      </c>
      <c r="B9155" s="6">
        <v>-167961205.17758077</v>
      </c>
      <c r="C9155" s="6">
        <v>17414558.01390384</v>
      </c>
      <c r="D9155" s="6">
        <v>26216349.67314267</v>
      </c>
      <c r="E9155" s="6">
        <v>28682456.491403904</v>
      </c>
      <c r="F9155" s="6">
        <v>21262084.914240822</v>
      </c>
      <c r="G9155" s="6">
        <v>67307276.06109612</v>
      </c>
      <c r="H9155" s="6">
        <f>NPV(Supuestos!$B$22,C9155:G9155)+B9155</f>
        <v>-65606654.957260415</v>
      </c>
      <c r="I9155" s="2">
        <f>IFERROR(IRR(B9155:G9155),"")</f>
        <v>-0.011883595754730946</v>
      </c>
      <c r="J9155" s="2">
        <f>IFERROR(MIRR(B9155:G9155,Supuestos!$B$22,Supuestos!$B$22),"")</f>
        <v>0.03248674694895892</v>
      </c>
      <c r="K9155" s="6">
        <v>7370.453071688465</v>
      </c>
      <c r="L9155" s="6">
        <v>31891.782838185965</v>
      </c>
      <c r="M9155" s="6">
        <v>149156654.07507443</v>
      </c>
      <c r="N9155" s="6">
        <v>3361.468038583795</v>
      </c>
      <c r="O9155" s="6">
        <v>106351810.68534185</v>
      </c>
    </row>
    <row r="9156">
      <c r="A9156">
        <v>9152</v>
      </c>
      <c r="B9156" s="6">
        <v>-181077666.17428142</v>
      </c>
      <c r="C9156" s="6">
        <v>51777539.02688408</v>
      </c>
      <c r="D9156" s="6">
        <v>57667398.19059691</v>
      </c>
      <c r="E9156" s="6">
        <v>49802600.506365076</v>
      </c>
      <c r="F9156" s="6">
        <v>42482740.084886536</v>
      </c>
      <c r="G9156" s="6">
        <v>103218439.65597028</v>
      </c>
      <c r="H9156" s="6">
        <f>NPV(Supuestos!$B$22,C9156:G9156)+B9156</f>
        <v>21091370.516896673</v>
      </c>
      <c r="I9156" s="2">
        <f>IFERROR(IRR(B9156:G9156),"")</f>
        <v>0.18348857870347565</v>
      </c>
      <c r="J9156" s="2">
        <f>IFERROR(MIRR(B9156:G9156,Supuestos!$B$22,Supuestos!$B$22),"")</f>
        <v>0.16539943176291816</v>
      </c>
      <c r="K9156" s="6">
        <v>8089.0834430704035</v>
      </c>
      <c r="L9156" s="6">
        <v>37466.15163812565</v>
      </c>
      <c r="M9156" s="6">
        <v>156832320.02295923</v>
      </c>
      <c r="N9156" s="6">
        <v>3313.4147520177066</v>
      </c>
      <c r="O9156" s="6">
        <v>112234440.73795746</v>
      </c>
    </row>
    <row r="9157">
      <c r="A9157">
        <v>9153</v>
      </c>
      <c r="B9157" s="6">
        <v>-161638232.98896754</v>
      </c>
      <c r="C9157" s="6">
        <v>61330083.22670019</v>
      </c>
      <c r="D9157" s="6">
        <v>65567685.67468253</v>
      </c>
      <c r="E9157" s="6">
        <v>70741749.07698546</v>
      </c>
      <c r="F9157" s="6">
        <v>53522825.48360964</v>
      </c>
      <c r="G9157" s="6">
        <v>119076713.62723714</v>
      </c>
      <c r="H9157" s="6">
        <f>NPV(Supuestos!$B$22,C9157:G9157)+B9157</f>
        <v>83895479.37874193</v>
      </c>
      <c r="I9157" s="2">
        <f>IFERROR(IRR(B9157:G9157),"")</f>
        <v>0.3216985860787548</v>
      </c>
      <c r="J9157" s="2">
        <f>IFERROR(MIRR(B9157:G9157,Supuestos!$B$22,Supuestos!$B$22),"")</f>
        <v>0.23941931123707239</v>
      </c>
      <c r="K9157" s="6">
        <v>9220.052725672303</v>
      </c>
      <c r="L9157" s="6">
        <v>34136.531308389975</v>
      </c>
      <c r="M9157" s="6">
        <v>136458983.50617403</v>
      </c>
      <c r="N9157" s="6">
        <v>3429.829987945656</v>
      </c>
      <c r="O9157" s="6">
        <v>113028627.22831668</v>
      </c>
    </row>
    <row r="9158">
      <c r="A9158">
        <v>9154</v>
      </c>
      <c r="B9158" s="6">
        <v>-191365186.2386608</v>
      </c>
      <c r="C9158" s="6">
        <v>70378858.65706858</v>
      </c>
      <c r="D9158" s="6">
        <v>71131639.60365978</v>
      </c>
      <c r="E9158" s="6">
        <v>71086264.67295453</v>
      </c>
      <c r="F9158" s="6">
        <v>76042416.85217892</v>
      </c>
      <c r="G9158" s="6">
        <v>134456409.47451392</v>
      </c>
      <c r="H9158" s="6">
        <f>NPV(Supuestos!$B$22,C9158:G9158)+B9158</f>
        <v>87941006.5230347</v>
      </c>
      <c r="I9158" s="2">
        <f>IFERROR(IRR(B9158:G9158),"")</f>
        <v>0.30013867104921454</v>
      </c>
      <c r="J9158" s="2">
        <f>IFERROR(MIRR(B9158:G9158,Supuestos!$B$22,Supuestos!$B$22),"")</f>
        <v>0.22955618240312958</v>
      </c>
      <c r="K9158" s="6">
        <v>8335.743132791953</v>
      </c>
      <c r="L9158" s="6">
        <v>43429.19478363905</v>
      </c>
      <c r="M9158" s="6">
        <v>162404017.26422855</v>
      </c>
      <c r="N9158" s="6">
        <v>3659.4351914711297</v>
      </c>
      <c r="O9158" s="6">
        <v>107991414.93747835</v>
      </c>
    </row>
    <row r="9159">
      <c r="A9159">
        <v>9155</v>
      </c>
      <c r="B9159" s="6">
        <v>-171909382.211906</v>
      </c>
      <c r="C9159" s="6">
        <v>54303375.11756234</v>
      </c>
      <c r="D9159" s="6">
        <v>57266045.598046616</v>
      </c>
      <c r="E9159" s="6">
        <v>59078815.65309164</v>
      </c>
      <c r="F9159" s="6">
        <v>47333567.39877916</v>
      </c>
      <c r="G9159" s="6">
        <v>94352070.24777639</v>
      </c>
      <c r="H9159" s="6">
        <f>NPV(Supuestos!$B$22,C9159:G9159)+B9159</f>
        <v>36694818.1318469</v>
      </c>
      <c r="I9159" s="2">
        <f>IFERROR(IRR(B9159:G9159),"")</f>
        <v>0.21971524346470755</v>
      </c>
      <c r="J9159" s="2">
        <f>IFERROR(MIRR(B9159:G9159,Supuestos!$B$22,Supuestos!$B$22),"")</f>
        <v>0.1849759748333788</v>
      </c>
      <c r="K9159" s="6">
        <v>8121.037091577577</v>
      </c>
      <c r="L9159" s="6">
        <v>38039.14696768474</v>
      </c>
      <c r="M9159" s="6">
        <v>147195996.3353829</v>
      </c>
      <c r="N9159" s="6">
        <v>3489.344489853829</v>
      </c>
      <c r="O9159" s="6">
        <v>111183352.2782125</v>
      </c>
    </row>
    <row r="9160">
      <c r="A9160">
        <v>9156</v>
      </c>
      <c r="B9160" s="6">
        <v>-152777727.19514355</v>
      </c>
      <c r="C9160" s="6">
        <v>66267093.629344836</v>
      </c>
      <c r="D9160" s="6">
        <v>54294678.65269131</v>
      </c>
      <c r="E9160" s="6">
        <v>42173102.67518885</v>
      </c>
      <c r="F9160" s="6">
        <v>75175615.68511407</v>
      </c>
      <c r="G9160" s="6">
        <v>120501535.07797463</v>
      </c>
      <c r="H9160" s="6">
        <f>NPV(Supuestos!$B$22,C9160:G9160)+B9160</f>
        <v>82689658.26494494</v>
      </c>
      <c r="I9160" s="2">
        <f>IFERROR(IRR(B9160:G9160),"")</f>
        <v>0.3256035404429956</v>
      </c>
      <c r="J9160" s="2">
        <f>IFERROR(MIRR(B9160:G9160,Supuestos!$B$22,Supuestos!$B$22),"")</f>
        <v>0.24302251365891725</v>
      </c>
      <c r="K9160" s="6">
        <v>8198.777573878508</v>
      </c>
      <c r="L9160" s="6">
        <v>39813.16262959835</v>
      </c>
      <c r="M9160" s="6">
        <v>126664186.00212525</v>
      </c>
      <c r="N9160" s="6">
        <v>3313.99212917313</v>
      </c>
      <c r="O9160" s="6">
        <v>110292413.4520675</v>
      </c>
    </row>
    <row r="9161">
      <c r="A9161">
        <v>9157</v>
      </c>
      <c r="B9161" s="6">
        <v>-161599626.73563677</v>
      </c>
      <c r="C9161" s="6">
        <v>46743798.56788212</v>
      </c>
      <c r="D9161" s="6">
        <v>38731605.83394757</v>
      </c>
      <c r="E9161" s="6">
        <v>47759023.451248154</v>
      </c>
      <c r="F9161" s="6">
        <v>49906817.2627468</v>
      </c>
      <c r="G9161" s="6">
        <v>84895780.1942142</v>
      </c>
      <c r="H9161" s="6">
        <f>NPV(Supuestos!$B$22,C9161:G9161)+B9161</f>
        <v>15083449.004246823</v>
      </c>
      <c r="I9161" s="2">
        <f>IFERROR(IRR(B9161:G9161),"")</f>
        <v>0.17442022797202933</v>
      </c>
      <c r="J9161" s="2">
        <f>IFERROR(MIRR(B9161:G9161,Supuestos!$B$22,Supuestos!$B$22),"")</f>
        <v>0.16052839481183923</v>
      </c>
      <c r="K9161" s="6">
        <v>7872.96217465791</v>
      </c>
      <c r="L9161" s="6">
        <v>35470.48928502994</v>
      </c>
      <c r="M9161" s="6">
        <v>139259001.09902483</v>
      </c>
      <c r="N9161" s="6">
        <v>3238.1863430142403</v>
      </c>
      <c r="O9161" s="6">
        <v>109817637.66035908</v>
      </c>
    </row>
    <row r="9162">
      <c r="A9162">
        <v>9158</v>
      </c>
      <c r="B9162" s="6">
        <v>-163119564.8981741</v>
      </c>
      <c r="C9162" s="6">
        <v>70430927.87544776</v>
      </c>
      <c r="D9162" s="6">
        <v>52705918.967628576</v>
      </c>
      <c r="E9162" s="6">
        <v>62707009.891858906</v>
      </c>
      <c r="F9162" s="6">
        <v>66264842.0488414</v>
      </c>
      <c r="G9162" s="6">
        <v>94878437.05900946</v>
      </c>
      <c r="H9162" s="6">
        <f>NPV(Supuestos!$B$22,C9162:G9162)+B9162</f>
        <v>70053882.72107738</v>
      </c>
      <c r="I9162" s="2">
        <f>IFERROR(IRR(B9162:G9162),"")</f>
        <v>0.29859434901336185</v>
      </c>
      <c r="J9162" s="2">
        <f>IFERROR(MIRR(B9162:G9162,Supuestos!$B$22,Supuestos!$B$22),"")</f>
        <v>0.22444549947816128</v>
      </c>
      <c r="K9162" s="6">
        <v>7739.981760319776</v>
      </c>
      <c r="L9162" s="6">
        <v>42375.50624709834</v>
      </c>
      <c r="M9162" s="6">
        <v>136880713.26322547</v>
      </c>
      <c r="N9162" s="6">
        <v>3365.1099242890873</v>
      </c>
      <c r="O9162" s="6">
        <v>107823865.76663737</v>
      </c>
    </row>
    <row r="9163">
      <c r="A9163">
        <v>9159</v>
      </c>
      <c r="B9163" s="6">
        <v>-166862193.84786656</v>
      </c>
      <c r="C9163" s="6">
        <v>99673990.57891676</v>
      </c>
      <c r="D9163" s="6">
        <v>95572259.23265612</v>
      </c>
      <c r="E9163" s="6">
        <v>83318269.73190437</v>
      </c>
      <c r="F9163" s="6">
        <v>98139608.2149245</v>
      </c>
      <c r="G9163" s="6">
        <v>157645466.11078876</v>
      </c>
      <c r="H9163" s="6">
        <f>NPV(Supuestos!$B$22,C9163:G9163)+B9163</f>
        <v>190330981.8009404</v>
      </c>
      <c r="I9163" s="2">
        <f>IFERROR(IRR(B9163:G9163),"")</f>
        <v>0.5263616039320876</v>
      </c>
      <c r="J9163" s="2">
        <f>IFERROR(MIRR(B9163:G9163,Supuestos!$B$22,Supuestos!$B$22),"")</f>
        <v>0.32743691865431424</v>
      </c>
      <c r="K9163" s="6">
        <v>8604.136660907006</v>
      </c>
      <c r="L9163" s="6">
        <v>44466.281238903844</v>
      </c>
      <c r="M9163" s="6">
        <v>136254677.00131825</v>
      </c>
      <c r="N9163" s="6">
        <v>3239.827228244394</v>
      </c>
      <c r="O9163" s="6">
        <v>108516406.99927348</v>
      </c>
    </row>
    <row r="9164">
      <c r="A9164">
        <v>9160</v>
      </c>
      <c r="B9164" s="6">
        <v>-183946446.40336198</v>
      </c>
      <c r="C9164" s="6">
        <v>75329403.05687869</v>
      </c>
      <c r="D9164" s="6">
        <v>70521543.46431954</v>
      </c>
      <c r="E9164" s="6">
        <v>66206564.54181217</v>
      </c>
      <c r="F9164" s="6">
        <v>81208267.63097101</v>
      </c>
      <c r="G9164" s="6">
        <v>119548900.49756959</v>
      </c>
      <c r="H9164" s="6">
        <f>NPV(Supuestos!$B$22,C9164:G9164)+B9164</f>
        <v>91255326.73626149</v>
      </c>
      <c r="I9164" s="2">
        <f>IFERROR(IRR(B9164:G9164),"")</f>
        <v>0.3171603519136718</v>
      </c>
      <c r="J9164" s="2">
        <f>IFERROR(MIRR(B9164:G9164,Supuestos!$B$22,Supuestos!$B$22),"")</f>
        <v>0.23565382088441433</v>
      </c>
      <c r="K9164" s="6">
        <v>9079.971322380341</v>
      </c>
      <c r="L9164" s="6">
        <v>36414.177001913326</v>
      </c>
      <c r="M9164" s="6">
        <v>157495271.77092558</v>
      </c>
      <c r="N9164" s="6">
        <v>3431.135787690679</v>
      </c>
      <c r="O9164" s="6">
        <v>111405187.9553319</v>
      </c>
    </row>
    <row r="9165">
      <c r="A9165">
        <v>9161</v>
      </c>
      <c r="B9165" s="6">
        <v>-182472555.02173883</v>
      </c>
      <c r="C9165" s="6">
        <v>42322242.51410797</v>
      </c>
      <c r="D9165" s="6">
        <v>53749797.96207373</v>
      </c>
      <c r="E9165" s="6">
        <v>50067657.8816499</v>
      </c>
      <c r="F9165" s="6">
        <v>50039169.320845775</v>
      </c>
      <c r="G9165" s="6">
        <v>90961642.50285646</v>
      </c>
      <c r="H9165" s="6">
        <f>NPV(Supuestos!$B$22,C9165:G9165)+B9165</f>
        <v>6675018.2857032195</v>
      </c>
      <c r="I9165" s="2">
        <f>IFERROR(IRR(B9165:G9165),"")</f>
        <v>0.15358798643307003</v>
      </c>
      <c r="J9165" s="2">
        <f>IFERROR(MIRR(B9165:G9165,Supuestos!$B$22,Supuestos!$B$22),"")</f>
        <v>0.1482210263844319</v>
      </c>
      <c r="K9165" s="6">
        <v>8211.443469507109</v>
      </c>
      <c r="L9165" s="6">
        <v>35827.227483645365</v>
      </c>
      <c r="M9165" s="6">
        <v>158937094.7696488</v>
      </c>
      <c r="N9165" s="6">
        <v>3456.936880014837</v>
      </c>
      <c r="O9165" s="6">
        <v>112827429.63047437</v>
      </c>
    </row>
    <row r="9166">
      <c r="A9166">
        <v>9162</v>
      </c>
      <c r="B9166" s="6">
        <v>-151145552.1511742</v>
      </c>
      <c r="C9166" s="6">
        <v>39397407.38859314</v>
      </c>
      <c r="D9166" s="6">
        <v>58855464.562116735</v>
      </c>
      <c r="E9166" s="6">
        <v>52946859.494549096</v>
      </c>
      <c r="F9166" s="6">
        <v>49767661.70983802</v>
      </c>
      <c r="G9166" s="6">
        <v>92857260.3786046</v>
      </c>
      <c r="H9166" s="6">
        <f>NPV(Supuestos!$B$22,C9166:G9166)+B9166</f>
        <v>42132170.26999364</v>
      </c>
      <c r="I9166" s="2">
        <f>IFERROR(IRR(B9166:G9166),"")</f>
        <v>0.2382883629526621</v>
      </c>
      <c r="J9166" s="2">
        <f>IFERROR(MIRR(B9166:G9166,Supuestos!$B$22,Supuestos!$B$22),"")</f>
        <v>0.19746309297010067</v>
      </c>
      <c r="K9166" s="6">
        <v>8078.424634492228</v>
      </c>
      <c r="L9166" s="6">
        <v>38733.98611960828</v>
      </c>
      <c r="M9166" s="6">
        <v>126112785.1383163</v>
      </c>
      <c r="N9166" s="6">
        <v>3495.9745985766253</v>
      </c>
      <c r="O9166" s="6">
        <v>111857573.64925082</v>
      </c>
    </row>
    <row r="9167">
      <c r="A9167">
        <v>9163</v>
      </c>
      <c r="B9167" s="6">
        <v>-155080470.83960924</v>
      </c>
      <c r="C9167" s="6">
        <v>25566861.317606878</v>
      </c>
      <c r="D9167" s="6">
        <v>55947089.70827667</v>
      </c>
      <c r="E9167" s="6">
        <v>52547801.64496444</v>
      </c>
      <c r="F9167" s="6">
        <v>36997372.774049476</v>
      </c>
      <c r="G9167" s="6">
        <v>79106350.97122562</v>
      </c>
      <c r="H9167" s="6">
        <f>NPV(Supuestos!$B$22,C9167:G9167)+B9167</f>
        <v>8855113.264274761</v>
      </c>
      <c r="I9167" s="2">
        <f>IFERROR(IRR(B9167:G9167),"")</f>
        <v>0.16073122511747617</v>
      </c>
      <c r="J9167" s="2">
        <f>IFERROR(MIRR(B9167:G9167,Supuestos!$B$22,Supuestos!$B$22),"")</f>
        <v>0.1527312733627677</v>
      </c>
      <c r="K9167" s="6">
        <v>7025.35199128429</v>
      </c>
      <c r="L9167" s="6">
        <v>44748.95137067219</v>
      </c>
      <c r="M9167" s="6">
        <v>129930300.07002237</v>
      </c>
      <c r="N9167" s="6">
        <v>3483.1621140862503</v>
      </c>
      <c r="O9167" s="6">
        <v>111601898.24294323</v>
      </c>
    </row>
    <row r="9168">
      <c r="A9168">
        <v>9164</v>
      </c>
      <c r="B9168" s="6">
        <v>-163044810.1336008</v>
      </c>
      <c r="C9168" s="6">
        <v>112619751.10730723</v>
      </c>
      <c r="D9168" s="6">
        <v>110707347.59394228</v>
      </c>
      <c r="E9168" s="6">
        <v>113970794.05878317</v>
      </c>
      <c r="F9168" s="6">
        <v>111010264.79918778</v>
      </c>
      <c r="G9168" s="6">
        <v>170558469.74431503</v>
      </c>
      <c r="H9168" s="6">
        <f>NPV(Supuestos!$B$22,C9168:G9168)+B9168</f>
        <v>252166907.02850398</v>
      </c>
      <c r="I9168" s="2">
        <f>IFERROR(IRR(B9168:G9168),"")</f>
        <v>0.6507803542247069</v>
      </c>
      <c r="J9168" s="2">
        <f>IFERROR(MIRR(B9168:G9168,Supuestos!$B$22,Supuestos!$B$22),"")</f>
        <v>0.37435009120578</v>
      </c>
      <c r="K9168" s="6">
        <v>9292.263628495753</v>
      </c>
      <c r="L9168" s="6">
        <v>43105.58805338878</v>
      </c>
      <c r="M9168" s="6">
        <v>131000931.08932674</v>
      </c>
      <c r="N9168" s="6">
        <v>3230.649476343145</v>
      </c>
      <c r="O9168" s="6">
        <v>109646976.73728764</v>
      </c>
    </row>
    <row r="9169">
      <c r="A9169">
        <v>9165</v>
      </c>
      <c r="B9169" s="6">
        <v>-145452605.06584883</v>
      </c>
      <c r="C9169" s="6">
        <v>47818945.53748514</v>
      </c>
      <c r="D9169" s="6">
        <v>50163477.559780344</v>
      </c>
      <c r="E9169" s="6">
        <v>49374591.910754696</v>
      </c>
      <c r="F9169" s="6">
        <v>74597095.14186436</v>
      </c>
      <c r="G9169" s="6">
        <v>82829348.15347314</v>
      </c>
      <c r="H9169" s="6">
        <f>NPV(Supuestos!$B$22,C9169:G9169)+B9169</f>
        <v>55605885.3522118</v>
      </c>
      <c r="I9169" s="2">
        <f>IFERROR(IRR(B9169:G9169),"")</f>
        <v>0.2735706367128277</v>
      </c>
      <c r="J9169" s="2">
        <f>IFERROR(MIRR(B9169:G9169,Supuestos!$B$22,Supuestos!$B$22),"")</f>
        <v>0.21625610731882206</v>
      </c>
      <c r="K9169" s="6">
        <v>7576.008275665733</v>
      </c>
      <c r="L9169" s="6">
        <v>41792.59509593024</v>
      </c>
      <c r="M9169" s="6">
        <v>120122921.36118364</v>
      </c>
      <c r="N9169" s="6">
        <v>3439.053382476171</v>
      </c>
      <c r="O9169" s="6">
        <v>108502670.81627248</v>
      </c>
    </row>
    <row r="9170">
      <c r="A9170">
        <v>9166</v>
      </c>
      <c r="B9170" s="6">
        <v>-198062389.68444455</v>
      </c>
      <c r="C9170" s="6">
        <v>96856482.07859755</v>
      </c>
      <c r="D9170" s="6">
        <v>118621772.90010622</v>
      </c>
      <c r="E9170" s="6">
        <v>108360264.5429873</v>
      </c>
      <c r="F9170" s="6">
        <v>114081748.75183338</v>
      </c>
      <c r="G9170" s="6">
        <v>160491324.58561143</v>
      </c>
      <c r="H9170" s="6">
        <f>NPV(Supuestos!$B$22,C9170:G9170)+B9170</f>
        <v>202214849.50636</v>
      </c>
      <c r="I9170" s="2">
        <f>IFERROR(IRR(B9170:G9170),"")</f>
        <v>0.48414338748724495</v>
      </c>
      <c r="J9170" s="2">
        <f>IFERROR(MIRR(B9170:G9170,Supuestos!$B$22,Supuestos!$B$22),"")</f>
        <v>0.31225013931021306</v>
      </c>
      <c r="K9170" s="6">
        <v>9039.048233527037</v>
      </c>
      <c r="L9170" s="6">
        <v>43647.48782740682</v>
      </c>
      <c r="M9170" s="6">
        <v>166499849.86490738</v>
      </c>
      <c r="N9170" s="6">
        <v>3298.2335128821433</v>
      </c>
      <c r="O9170" s="6">
        <v>102787268.64648099</v>
      </c>
    </row>
    <row r="9171">
      <c r="A9171">
        <v>9167</v>
      </c>
      <c r="B9171" s="6">
        <v>-165963503.73395422</v>
      </c>
      <c r="C9171" s="6">
        <v>79782466.96859221</v>
      </c>
      <c r="D9171" s="6">
        <v>79512425.53267847</v>
      </c>
      <c r="E9171" s="6">
        <v>88953962.41123322</v>
      </c>
      <c r="F9171" s="6">
        <v>68549834.2478523</v>
      </c>
      <c r="G9171" s="6">
        <v>119343854.6000002</v>
      </c>
      <c r="H9171" s="6">
        <f>NPV(Supuestos!$B$22,C9171:G9171)+B9171</f>
        <v>127815200.09043267</v>
      </c>
      <c r="I9171" s="2">
        <f>IFERROR(IRR(B9171:G9171),"")</f>
        <v>0.41383628387032156</v>
      </c>
      <c r="J9171" s="2">
        <f>IFERROR(MIRR(B9171:G9171,Supuestos!$B$22,Supuestos!$B$22),"")</f>
        <v>0.2779280253036682</v>
      </c>
      <c r="K9171" s="6">
        <v>8275.338227185808</v>
      </c>
      <c r="L9171" s="6">
        <v>42523.70723101412</v>
      </c>
      <c r="M9171" s="6">
        <v>137811658.93311673</v>
      </c>
      <c r="N9171" s="6">
        <v>3253.09148915112</v>
      </c>
      <c r="O9171" s="6">
        <v>109220644.23293392</v>
      </c>
    </row>
    <row r="9172">
      <c r="A9172">
        <v>9168</v>
      </c>
      <c r="B9172" s="6">
        <v>-170296658.277405</v>
      </c>
      <c r="C9172" s="6">
        <v>81956767.2664634</v>
      </c>
      <c r="D9172" s="6">
        <v>73182686.29733047</v>
      </c>
      <c r="E9172" s="6">
        <v>64643454.27234928</v>
      </c>
      <c r="F9172" s="6">
        <v>79395663.35295308</v>
      </c>
      <c r="G9172" s="6">
        <v>118482143.36884369</v>
      </c>
      <c r="H9172" s="6">
        <f>NPV(Supuestos!$B$22,C9172:G9172)+B9172</f>
        <v>110083952.8602663</v>
      </c>
      <c r="I9172" s="2">
        <f>IFERROR(IRR(B9172:G9172),"")</f>
        <v>0.37240359105962795</v>
      </c>
      <c r="J9172" s="2">
        <f>IFERROR(MIRR(B9172:G9172,Supuestos!$B$22,Supuestos!$B$22),"")</f>
        <v>0.25954364713710043</v>
      </c>
      <c r="K9172" s="6">
        <v>8821.437490543347</v>
      </c>
      <c r="L9172" s="6">
        <v>38626.60389272501</v>
      </c>
      <c r="M9172" s="6">
        <v>143037284.54047284</v>
      </c>
      <c r="N9172" s="6">
        <v>3426.3236788411937</v>
      </c>
      <c r="O9172" s="6">
        <v>113232451.19897155</v>
      </c>
    </row>
    <row r="9173">
      <c r="A9173">
        <v>9169</v>
      </c>
      <c r="B9173" s="6">
        <v>-163412824.23105484</v>
      </c>
      <c r="C9173" s="6">
        <v>50185840.10901554</v>
      </c>
      <c r="D9173" s="6">
        <v>34836326.30329625</v>
      </c>
      <c r="E9173" s="6">
        <v>46367183.621523276</v>
      </c>
      <c r="F9173" s="6">
        <v>34605143.39974428</v>
      </c>
      <c r="G9173" s="6">
        <v>87973011.21004215</v>
      </c>
      <c r="H9173" s="6">
        <f>NPV(Supuestos!$B$22,C9173:G9173)+B9173</f>
        <v>4891240.898284979</v>
      </c>
      <c r="I9173" s="2">
        <f>IFERROR(IRR(B9173:G9173),"")</f>
        <v>0.15137557692632178</v>
      </c>
      <c r="J9173" s="2">
        <f>IFERROR(MIRR(B9173:G9173,Supuestos!$B$22,Supuestos!$B$22),"")</f>
        <v>0.14674418175275705</v>
      </c>
      <c r="K9173" s="6">
        <v>7901.459671631381</v>
      </c>
      <c r="L9173" s="6">
        <v>37870.042441767066</v>
      </c>
      <c r="M9173" s="6">
        <v>139474535.18172753</v>
      </c>
      <c r="N9173" s="6">
        <v>3591.4518251394234</v>
      </c>
      <c r="O9173" s="6">
        <v>112152469.20281798</v>
      </c>
    </row>
    <row r="9174">
      <c r="A9174">
        <v>9170</v>
      </c>
      <c r="B9174" s="6">
        <v>-151106486.33954155</v>
      </c>
      <c r="C9174" s="6">
        <v>64147248.31388792</v>
      </c>
      <c r="D9174" s="6">
        <v>64290469.55459352</v>
      </c>
      <c r="E9174" s="6">
        <v>46342443.37531516</v>
      </c>
      <c r="F9174" s="6">
        <v>61163638.55083558</v>
      </c>
      <c r="G9174" s="6">
        <v>121946200.5231086</v>
      </c>
      <c r="H9174" s="6">
        <f>NPV(Supuestos!$B$22,C9174:G9174)+B9174</f>
        <v>85461107.07477286</v>
      </c>
      <c r="I9174" s="2">
        <f>IFERROR(IRR(B9174:G9174),"")</f>
        <v>0.3367058150774851</v>
      </c>
      <c r="J9174" s="2">
        <f>IFERROR(MIRR(B9174:G9174,Supuestos!$B$22,Supuestos!$B$22),"")</f>
        <v>0.24692197941373561</v>
      </c>
      <c r="K9174" s="6">
        <v>8060.460421776696</v>
      </c>
      <c r="L9174" s="6">
        <v>41762.16629942412</v>
      </c>
      <c r="M9174" s="6">
        <v>124176703.25280838</v>
      </c>
      <c r="N9174" s="6">
        <v>3588.4110957073667</v>
      </c>
      <c r="O9174" s="6">
        <v>106976545.60403061</v>
      </c>
    </row>
    <row r="9175">
      <c r="A9175">
        <v>9171</v>
      </c>
      <c r="B9175" s="6">
        <v>-162088452.19123563</v>
      </c>
      <c r="C9175" s="6">
        <v>40239295.69722057</v>
      </c>
      <c r="D9175" s="6">
        <v>35540364.12780127</v>
      </c>
      <c r="E9175" s="6">
        <v>32365660.984882608</v>
      </c>
      <c r="F9175" s="6">
        <v>42119925.87171246</v>
      </c>
      <c r="G9175" s="6">
        <v>87569329.63642113</v>
      </c>
      <c r="H9175" s="6">
        <f>NPV(Supuestos!$B$22,C9175:G9175)+B9175</f>
        <v>-7178625.807368092</v>
      </c>
      <c r="I9175" s="2">
        <f>IFERROR(IRR(B9175:G9175),"")</f>
        <v>0.12363741733543107</v>
      </c>
      <c r="J9175" s="2">
        <f>IFERROR(MIRR(B9175:G9175,Supuestos!$B$22,Supuestos!$B$22),"")</f>
        <v>0.12971847147639526</v>
      </c>
      <c r="K9175" s="6">
        <v>7264.0073643076075</v>
      </c>
      <c r="L9175" s="6">
        <v>41612.74054240833</v>
      </c>
      <c r="M9175" s="6">
        <v>137906431.89130956</v>
      </c>
      <c r="N9175" s="6">
        <v>3531.8937201673784</v>
      </c>
      <c r="O9175" s="6">
        <v>109877250.67461193</v>
      </c>
    </row>
    <row r="9176">
      <c r="A9176">
        <v>9172</v>
      </c>
      <c r="B9176" s="6">
        <v>-165613388.4896033</v>
      </c>
      <c r="C9176" s="6">
        <v>73725686.1045782</v>
      </c>
      <c r="D9176" s="6">
        <v>77079936.6800727</v>
      </c>
      <c r="E9176" s="6">
        <v>75907093.44797984</v>
      </c>
      <c r="F9176" s="6">
        <v>80638636.25016342</v>
      </c>
      <c r="G9176" s="6">
        <v>117264455.83702789</v>
      </c>
      <c r="H9176" s="6">
        <f>NPV(Supuestos!$B$22,C9176:G9176)+B9176</f>
        <v>118251930.23773888</v>
      </c>
      <c r="I9176" s="2">
        <f>IFERROR(IRR(B9176:G9176),"")</f>
        <v>0.3892875149176599</v>
      </c>
      <c r="J9176" s="2">
        <f>IFERROR(MIRR(B9176:G9176,Supuestos!$B$22,Supuestos!$B$22),"")</f>
        <v>0.2697207877897527</v>
      </c>
      <c r="K9176" s="6">
        <v>8593.935198078021</v>
      </c>
      <c r="L9176" s="6">
        <v>41064.1682698605</v>
      </c>
      <c r="M9176" s="6">
        <v>137381164.4036711</v>
      </c>
      <c r="N9176" s="6">
        <v>3433.096124107639</v>
      </c>
      <c r="O9176" s="6">
        <v>113141178.46769921</v>
      </c>
    </row>
    <row r="9177">
      <c r="A9177">
        <v>9173</v>
      </c>
      <c r="B9177" s="6">
        <v>-162287561.508526</v>
      </c>
      <c r="C9177" s="6">
        <v>76302270.47413263</v>
      </c>
      <c r="D9177" s="6">
        <v>80517814.68413204</v>
      </c>
      <c r="E9177" s="6">
        <v>73831383.90766603</v>
      </c>
      <c r="F9177" s="6">
        <v>68266134.00332294</v>
      </c>
      <c r="G9177" s="6">
        <v>135734594.28717726</v>
      </c>
      <c r="H9177" s="6">
        <f>NPV(Supuestos!$B$22,C9177:G9177)+B9177</f>
        <v>127349506.19716316</v>
      </c>
      <c r="I9177" s="2">
        <f>IFERROR(IRR(B9177:G9177),"")</f>
        <v>0.4110192252936749</v>
      </c>
      <c r="J9177" s="2">
        <f>IFERROR(MIRR(B9177:G9177,Supuestos!$B$22,Supuestos!$B$22),"")</f>
        <v>0.28002553323911217</v>
      </c>
      <c r="K9177" s="6">
        <v>8674.326515784842</v>
      </c>
      <c r="L9177" s="6">
        <v>40269.51049587823</v>
      </c>
      <c r="M9177" s="6">
        <v>134342690.8947602</v>
      </c>
      <c r="N9177" s="6">
        <v>3336.6574896499515</v>
      </c>
      <c r="O9177" s="6">
        <v>108476129.03851181</v>
      </c>
    </row>
    <row r="9178">
      <c r="A9178">
        <v>9174</v>
      </c>
      <c r="B9178" s="6">
        <v>-185796059.62531143</v>
      </c>
      <c r="C9178" s="6">
        <v>67557539.94831023</v>
      </c>
      <c r="D9178" s="6">
        <v>67485413.72831579</v>
      </c>
      <c r="E9178" s="6">
        <v>87299471.31526214</v>
      </c>
      <c r="F9178" s="6">
        <v>72963967.61499488</v>
      </c>
      <c r="G9178" s="6">
        <v>130824547.44592616</v>
      </c>
      <c r="H9178" s="6">
        <f>NPV(Supuestos!$B$22,C9178:G9178)+B9178</f>
        <v>95464128.0119499</v>
      </c>
      <c r="I9178" s="2">
        <f>IFERROR(IRR(B9178:G9178),"")</f>
        <v>0.31673183706453695</v>
      </c>
      <c r="J9178" s="2">
        <f>IFERROR(MIRR(B9178:G9178,Supuestos!$B$22,Supuestos!$B$22),"")</f>
        <v>0.23856614245358365</v>
      </c>
      <c r="K9178" s="6">
        <v>7949.429554690008</v>
      </c>
      <c r="L9178" s="6">
        <v>45375.6036784092</v>
      </c>
      <c r="M9178" s="6">
        <v>156939246.42986768</v>
      </c>
      <c r="N9178" s="6">
        <v>3378.787825567027</v>
      </c>
      <c r="O9178" s="6">
        <v>110449753.89136285</v>
      </c>
    </row>
    <row r="9179">
      <c r="A9179">
        <v>9175</v>
      </c>
      <c r="B9179" s="6">
        <v>-170154410.83297703</v>
      </c>
      <c r="C9179" s="6">
        <v>72397334.56640454</v>
      </c>
      <c r="D9179" s="6">
        <v>84128417.06654538</v>
      </c>
      <c r="E9179" s="6">
        <v>80457559.32016602</v>
      </c>
      <c r="F9179" s="6">
        <v>81328067.98419952</v>
      </c>
      <c r="G9179" s="6">
        <v>119943843.86879808</v>
      </c>
      <c r="H9179" s="6">
        <f>NPV(Supuestos!$B$22,C9179:G9179)+B9179</f>
        <v>122840487.99414802</v>
      </c>
      <c r="I9179" s="2">
        <f>IFERROR(IRR(B9179:G9179),"")</f>
        <v>0.39107338311529594</v>
      </c>
      <c r="J9179" s="2">
        <f>IFERROR(MIRR(B9179:G9179,Supuestos!$B$22,Supuestos!$B$22),"")</f>
        <v>0.2708907561190643</v>
      </c>
      <c r="K9179" s="6">
        <v>8669.900224684015</v>
      </c>
      <c r="L9179" s="6">
        <v>39030.47710410715</v>
      </c>
      <c r="M9179" s="6">
        <v>143083183.45582318</v>
      </c>
      <c r="N9179" s="6">
        <v>3326.506613753736</v>
      </c>
      <c r="O9179" s="6">
        <v>103295986.99158688</v>
      </c>
    </row>
    <row r="9180">
      <c r="A9180">
        <v>9176</v>
      </c>
      <c r="B9180" s="6">
        <v>-156979712.41178596</v>
      </c>
      <c r="C9180" s="6">
        <v>42361412.68200104</v>
      </c>
      <c r="D9180" s="6">
        <v>41282078.252766</v>
      </c>
      <c r="E9180" s="6">
        <v>43391272.78845434</v>
      </c>
      <c r="F9180" s="6">
        <v>47297822.296464786</v>
      </c>
      <c r="G9180" s="6">
        <v>93504455.88188994</v>
      </c>
      <c r="H9180" s="6">
        <f>NPV(Supuestos!$B$22,C9180:G9180)+B9180</f>
        <v>17799905.53439077</v>
      </c>
      <c r="I9180" s="2">
        <f>IFERROR(IRR(B9180:G9180),"")</f>
        <v>0.18060652848775996</v>
      </c>
      <c r="J9180" s="2">
        <f>IFERROR(MIRR(B9180:G9180,Supuestos!$B$22,Supuestos!$B$22),"")</f>
        <v>0.1647542469310559</v>
      </c>
      <c r="K9180" s="6">
        <v>7946.934855026423</v>
      </c>
      <c r="L9180" s="6">
        <v>36279.40494568223</v>
      </c>
      <c r="M9180" s="6">
        <v>133914906.99718916</v>
      </c>
      <c r="N9180" s="6">
        <v>3452.3542343017957</v>
      </c>
      <c r="O9180" s="6">
        <v>107102097.66479929</v>
      </c>
    </row>
    <row r="9181">
      <c r="A9181">
        <v>9177</v>
      </c>
      <c r="B9181" s="6">
        <v>-169224603.1481094</v>
      </c>
      <c r="C9181" s="6">
        <v>99020727.63949047</v>
      </c>
      <c r="D9181" s="6">
        <v>81170083.9946557</v>
      </c>
      <c r="E9181" s="6">
        <v>83676212.53292993</v>
      </c>
      <c r="F9181" s="6">
        <v>75463411.34629314</v>
      </c>
      <c r="G9181" s="6">
        <v>126961230.27013507</v>
      </c>
      <c r="H9181" s="6">
        <f>NPV(Supuestos!$B$22,C9181:G9181)+B9181</f>
        <v>147192570.32753345</v>
      </c>
      <c r="I9181" s="2">
        <f>IFERROR(IRR(B9181:G9181),"")</f>
        <v>0.4574087832333531</v>
      </c>
      <c r="J9181" s="2">
        <f>IFERROR(MIRR(B9181:G9181,Supuestos!$B$22,Supuestos!$B$22),"")</f>
        <v>0.2920048972340721</v>
      </c>
      <c r="K9181" s="6">
        <v>8632.912966276897</v>
      </c>
      <c r="L9181" s="6">
        <v>43731.50016928718</v>
      </c>
      <c r="M9181" s="6">
        <v>139022184.36041504</v>
      </c>
      <c r="N9181" s="6">
        <v>3415.215650728593</v>
      </c>
      <c r="O9181" s="6">
        <v>114415110.45409851</v>
      </c>
    </row>
    <row r="9182">
      <c r="A9182">
        <v>9178</v>
      </c>
      <c r="B9182" s="6">
        <v>-194091017.02964854</v>
      </c>
      <c r="C9182" s="6">
        <v>72214935.5199164</v>
      </c>
      <c r="D9182" s="6">
        <v>82079226.08213863</v>
      </c>
      <c r="E9182" s="6">
        <v>76893280.96038371</v>
      </c>
      <c r="F9182" s="6">
        <v>85003221.07923497</v>
      </c>
      <c r="G9182" s="6">
        <v>117307815.29033336</v>
      </c>
      <c r="H9182" s="6">
        <f>NPV(Supuestos!$B$22,C9182:G9182)+B9182</f>
        <v>95568225.364962</v>
      </c>
      <c r="I9182" s="2">
        <f>IFERROR(IRR(B9182:G9182),"")</f>
        <v>0.315938800229417</v>
      </c>
      <c r="J9182" s="2">
        <f>IFERROR(MIRR(B9182:G9182,Supuestos!$B$22,Supuestos!$B$22),"")</f>
        <v>0.2350406219209995</v>
      </c>
      <c r="K9182" s="6">
        <v>8914.84663465805</v>
      </c>
      <c r="L9182" s="6">
        <v>37607.13226943162</v>
      </c>
      <c r="M9182" s="6">
        <v>167270071.70554593</v>
      </c>
      <c r="N9182" s="6">
        <v>3316.644032827268</v>
      </c>
      <c r="O9182" s="6">
        <v>109211936.60461889</v>
      </c>
    </row>
    <row r="9183">
      <c r="A9183">
        <v>9179</v>
      </c>
      <c r="B9183" s="6">
        <v>-165505298.27146792</v>
      </c>
      <c r="C9183" s="6">
        <v>53516280.1524007</v>
      </c>
      <c r="D9183" s="6">
        <v>68324160.23063768</v>
      </c>
      <c r="E9183" s="6">
        <v>72281278.1081166</v>
      </c>
      <c r="F9183" s="6">
        <v>68179355.91871643</v>
      </c>
      <c r="G9183" s="6">
        <v>127803375.13240196</v>
      </c>
      <c r="H9183" s="6">
        <f>NPV(Supuestos!$B$22,C9183:G9183)+B9183</f>
        <v>89544553.9169738</v>
      </c>
      <c r="I9183" s="2">
        <f>IFERROR(IRR(B9183:G9183),"")</f>
        <v>0.3200733638420053</v>
      </c>
      <c r="J9183" s="2">
        <f>IFERROR(MIRR(B9183:G9183,Supuestos!$B$22,Supuestos!$B$22),"")</f>
        <v>0.2429895752982536</v>
      </c>
      <c r="K9183" s="6">
        <v>7687.852868041274</v>
      </c>
      <c r="L9183" s="6">
        <v>44919.62598363292</v>
      </c>
      <c r="M9183" s="6">
        <v>137878460.23549885</v>
      </c>
      <c r="N9183" s="6">
        <v>3316.511874025067</v>
      </c>
      <c r="O9183" s="6">
        <v>108217487.48619969</v>
      </c>
    </row>
    <row r="9184">
      <c r="A9184">
        <v>9180</v>
      </c>
      <c r="B9184" s="6">
        <v>-160395785.10716313</v>
      </c>
      <c r="C9184" s="6">
        <v>22689508.006199714</v>
      </c>
      <c r="D9184" s="6">
        <v>18835883.94195398</v>
      </c>
      <c r="E9184" s="6">
        <v>36516761.886143975</v>
      </c>
      <c r="F9184" s="6">
        <v>29496592.799140636</v>
      </c>
      <c r="G9184" s="6">
        <v>60353087.76721056</v>
      </c>
      <c r="H9184" s="6">
        <f>NPV(Supuestos!$B$22,C9184:G9184)+B9184</f>
        <v>-52541479.27865747</v>
      </c>
      <c r="I9184" s="2">
        <f>IFERROR(IRR(B9184:G9184),"")</f>
        <v>0.0131392829762887</v>
      </c>
      <c r="J9184" s="2">
        <f>IFERROR(MIRR(B9184:G9184,Supuestos!$B$22,Supuestos!$B$22),"")</f>
        <v>0.053013062513046716</v>
      </c>
      <c r="K9184" s="6">
        <v>7465.8796590137</v>
      </c>
      <c r="L9184" s="6">
        <v>33959.03301145589</v>
      </c>
      <c r="M9184" s="6">
        <v>140113060.80316287</v>
      </c>
      <c r="N9184" s="6">
        <v>3598.5814344137907</v>
      </c>
      <c r="O9184" s="6">
        <v>107303429.69512017</v>
      </c>
    </row>
    <row r="9185">
      <c r="A9185">
        <v>9181</v>
      </c>
      <c r="B9185" s="6">
        <v>-157469521.2638268</v>
      </c>
      <c r="C9185" s="6">
        <v>33951661.43239875</v>
      </c>
      <c r="D9185" s="6">
        <v>48449704.94665177</v>
      </c>
      <c r="E9185" s="6">
        <v>52837375.1242616</v>
      </c>
      <c r="F9185" s="6">
        <v>54161469.42737162</v>
      </c>
      <c r="G9185" s="6">
        <v>87447658.13542959</v>
      </c>
      <c r="H9185" s="6">
        <f>NPV(Supuestos!$B$22,C9185:G9185)+B9185</f>
        <v>22742347.056100078</v>
      </c>
      <c r="I9185" s="2">
        <f>IFERROR(IRR(B9185:G9185),"")</f>
        <v>0.1906988014111128</v>
      </c>
      <c r="J9185" s="2">
        <f>IFERROR(MIRR(B9185:G9185,Supuestos!$B$22,Supuestos!$B$22),"")</f>
        <v>0.17117617149672326</v>
      </c>
      <c r="K9185" s="6">
        <v>8243.940194455328</v>
      </c>
      <c r="L9185" s="6">
        <v>36706.627641650164</v>
      </c>
      <c r="M9185" s="6">
        <v>133260941.82239442</v>
      </c>
      <c r="N9185" s="6">
        <v>3497.064407914877</v>
      </c>
      <c r="O9185" s="6">
        <v>113559805.55870731</v>
      </c>
    </row>
    <row r="9186">
      <c r="A9186">
        <v>9182</v>
      </c>
      <c r="B9186" s="6">
        <v>-175660486.45357564</v>
      </c>
      <c r="C9186" s="6">
        <v>35043852.85451208</v>
      </c>
      <c r="D9186" s="6">
        <v>36756007.155048504</v>
      </c>
      <c r="E9186" s="6">
        <v>23662571.570985436</v>
      </c>
      <c r="F9186" s="6">
        <v>21541403.182139143</v>
      </c>
      <c r="G9186" s="6">
        <v>77255313.13518573</v>
      </c>
      <c r="H9186" s="6">
        <f>NPV(Supuestos!$B$22,C9186:G9186)+B9186</f>
        <v>-47787920.09008881</v>
      </c>
      <c r="I9186" s="2">
        <f>IFERROR(IRR(B9186:G9186),"")</f>
        <v>0.030792169083391798</v>
      </c>
      <c r="J9186" s="2">
        <f>IFERROR(MIRR(B9186:G9186,Supuestos!$B$22,Supuestos!$B$22),"")</f>
        <v>0.06985645513540595</v>
      </c>
      <c r="K9186" s="6">
        <v>7111.471635515227</v>
      </c>
      <c r="L9186" s="6">
        <v>37643.686570259335</v>
      </c>
      <c r="M9186" s="6">
        <v>154244325.70952567</v>
      </c>
      <c r="N9186" s="6">
        <v>3419.599866711845</v>
      </c>
      <c r="O9186" s="6">
        <v>104932146.384584</v>
      </c>
    </row>
    <row r="9187">
      <c r="A9187">
        <v>9183</v>
      </c>
      <c r="B9187" s="6">
        <v>-184347513.0672912</v>
      </c>
      <c r="C9187" s="6">
        <v>67958167.45345888</v>
      </c>
      <c r="D9187" s="6">
        <v>59403014.26786053</v>
      </c>
      <c r="E9187" s="6">
        <v>89222503.15014628</v>
      </c>
      <c r="F9187" s="6">
        <v>94483880.67767216</v>
      </c>
      <c r="G9187" s="6">
        <v>133171456.97499967</v>
      </c>
      <c r="H9187" s="6">
        <f>NPV(Supuestos!$B$22,C9187:G9187)+B9187</f>
        <v>106303377.3450363</v>
      </c>
      <c r="I9187" s="2">
        <f>IFERROR(IRR(B9187:G9187),"")</f>
        <v>0.33117345132894793</v>
      </c>
      <c r="J9187" s="2">
        <f>IFERROR(MIRR(B9187:G9187,Supuestos!$B$22,Supuestos!$B$22),"")</f>
        <v>0.2486816404212826</v>
      </c>
      <c r="K9187" s="6">
        <v>9011.919736354926</v>
      </c>
      <c r="L9187" s="6">
        <v>39327.87525291946</v>
      </c>
      <c r="M9187" s="6">
        <v>155993940.65283605</v>
      </c>
      <c r="N9187" s="6">
        <v>3479.8443116558096</v>
      </c>
      <c r="O9187" s="6">
        <v>112828388.4899863</v>
      </c>
    </row>
    <row r="9188">
      <c r="A9188">
        <v>9184</v>
      </c>
      <c r="B9188" s="6">
        <v>-158461041.94481832</v>
      </c>
      <c r="C9188" s="6">
        <v>73878107.61579487</v>
      </c>
      <c r="D9188" s="6">
        <v>72926208.0146803</v>
      </c>
      <c r="E9188" s="6">
        <v>85757069.59827293</v>
      </c>
      <c r="F9188" s="6">
        <v>87138423.50572632</v>
      </c>
      <c r="G9188" s="6">
        <v>136213171.13806757</v>
      </c>
      <c r="H9188" s="6">
        <f>NPV(Supuestos!$B$22,C9188:G9188)+B9188</f>
        <v>142680038.66751605</v>
      </c>
      <c r="I9188" s="2">
        <f>IFERROR(IRR(B9188:G9188),"")</f>
        <v>0.4363975694464648</v>
      </c>
      <c r="J9188" s="2">
        <f>IFERROR(MIRR(B9188:G9188,Supuestos!$B$22,Supuestos!$B$22),"")</f>
        <v>0.29620696509990463</v>
      </c>
      <c r="K9188" s="6">
        <v>9091.572649759224</v>
      </c>
      <c r="L9188" s="6">
        <v>39145.94239013767</v>
      </c>
      <c r="M9188" s="6">
        <v>129989187.61016026</v>
      </c>
      <c r="N9188" s="6">
        <v>3366.3568743815026</v>
      </c>
      <c r="O9188" s="6">
        <v>113789156.07375962</v>
      </c>
    </row>
    <row r="9189">
      <c r="A9189">
        <v>9185</v>
      </c>
      <c r="B9189" s="6">
        <v>-187219622.13512066</v>
      </c>
      <c r="C9189" s="6">
        <v>73273696.89923081</v>
      </c>
      <c r="D9189" s="6">
        <v>61704105.25559467</v>
      </c>
      <c r="E9189" s="6">
        <v>68997733.47026193</v>
      </c>
      <c r="F9189" s="6">
        <v>82224837.7917183</v>
      </c>
      <c r="G9189" s="6">
        <v>104929500.13906461</v>
      </c>
      <c r="H9189" s="6">
        <f>NPV(Supuestos!$B$22,C9189:G9189)+B9189</f>
        <v>74287159.83153018</v>
      </c>
      <c r="I9189" s="2">
        <f>IFERROR(IRR(B9189:G9189),"")</f>
        <v>0.2844749849798646</v>
      </c>
      <c r="J9189" s="2">
        <f>IFERROR(MIRR(B9189:G9189,Supuestos!$B$22,Supuestos!$B$22),"")</f>
        <v>0.21879641960189988</v>
      </c>
      <c r="K9189" s="6">
        <v>8998.720533478767</v>
      </c>
      <c r="L9189" s="6">
        <v>36111.965505072236</v>
      </c>
      <c r="M9189" s="6">
        <v>161222703.29553902</v>
      </c>
      <c r="N9189" s="6">
        <v>3358.4190340402224</v>
      </c>
      <c r="O9189" s="6">
        <v>113170408.19344456</v>
      </c>
    </row>
    <row r="9190">
      <c r="A9190">
        <v>9186</v>
      </c>
      <c r="B9190" s="6">
        <v>-172589983.26363432</v>
      </c>
      <c r="C9190" s="6">
        <v>82864425.07987224</v>
      </c>
      <c r="D9190" s="6">
        <v>79543374.89252913</v>
      </c>
      <c r="E9190" s="6">
        <v>90124033.45085129</v>
      </c>
      <c r="F9190" s="6">
        <v>100947655.00966415</v>
      </c>
      <c r="G9190" s="6">
        <v>154309158.6405341</v>
      </c>
      <c r="H9190" s="6">
        <f>NPV(Supuestos!$B$22,C9190:G9190)+B9190</f>
        <v>162047765.7006085</v>
      </c>
      <c r="I9190" s="2">
        <f>IFERROR(IRR(B9190:G9190),"")</f>
        <v>0.4462167176643268</v>
      </c>
      <c r="J9190" s="2">
        <f>IFERROR(MIRR(B9190:G9190,Supuestos!$B$22,Supuestos!$B$22),"")</f>
        <v>0.30141773285136697</v>
      </c>
      <c r="K9190" s="6">
        <v>8584.265034614189</v>
      </c>
      <c r="L9190" s="6">
        <v>44395.23132744666</v>
      </c>
      <c r="M9190" s="6">
        <v>142101948.7046096</v>
      </c>
      <c r="N9190" s="6">
        <v>3384.7023148710527</v>
      </c>
      <c r="O9190" s="6">
        <v>108486024.92938478</v>
      </c>
    </row>
    <row r="9191">
      <c r="A9191">
        <v>9187</v>
      </c>
      <c r="B9191" s="6">
        <v>-150278794.04623467</v>
      </c>
      <c r="C9191" s="6">
        <v>56289353.225931756</v>
      </c>
      <c r="D9191" s="6">
        <v>65743480.22064176</v>
      </c>
      <c r="E9191" s="6">
        <v>57924541.61582371</v>
      </c>
      <c r="F9191" s="6">
        <v>72382029.43719819</v>
      </c>
      <c r="G9191" s="6">
        <v>116554487.02762866</v>
      </c>
      <c r="H9191" s="6">
        <f>NPV(Supuestos!$B$22,C9191:G9191)+B9191</f>
        <v>92173440.82717648</v>
      </c>
      <c r="I9191" s="2">
        <f>IFERROR(IRR(B9191:G9191),"")</f>
        <v>0.34605397188720105</v>
      </c>
      <c r="J9191" s="2">
        <f>IFERROR(MIRR(B9191:G9191,Supuestos!$B$22,Supuestos!$B$22),"")</f>
        <v>0.25444189374156934</v>
      </c>
      <c r="K9191" s="6">
        <v>8345.415887492052</v>
      </c>
      <c r="L9191" s="6">
        <v>38417.50545577329</v>
      </c>
      <c r="M9191" s="6">
        <v>124629989.21516083</v>
      </c>
      <c r="N9191" s="6">
        <v>3363.9822945930064</v>
      </c>
      <c r="O9191" s="6">
        <v>108546787.52239282</v>
      </c>
    </row>
    <row r="9192">
      <c r="A9192">
        <v>9188</v>
      </c>
      <c r="B9192" s="6">
        <v>-165792038.23632276</v>
      </c>
      <c r="C9192" s="6">
        <v>75170171.42296687</v>
      </c>
      <c r="D9192" s="6">
        <v>66336995.868176594</v>
      </c>
      <c r="E9192" s="6">
        <v>62017502.5700883</v>
      </c>
      <c r="F9192" s="6">
        <v>78193428.90132764</v>
      </c>
      <c r="G9192" s="6">
        <v>121442913.65888679</v>
      </c>
      <c r="H9192" s="6">
        <f>NPV(Supuestos!$B$22,C9192:G9192)+B9192</f>
        <v>102421351.55895871</v>
      </c>
      <c r="I9192" s="2">
        <f>IFERROR(IRR(B9192:G9192),"")</f>
        <v>0.3566712932180578</v>
      </c>
      <c r="J9192" s="2">
        <f>IFERROR(MIRR(B9192:G9192,Supuestos!$B$22,Supuestos!$B$22),"")</f>
        <v>0.25512854923517847</v>
      </c>
      <c r="K9192" s="6">
        <v>8039.141011038813</v>
      </c>
      <c r="L9192" s="6">
        <v>44765.98255451833</v>
      </c>
      <c r="M9192" s="6">
        <v>137001634.53604466</v>
      </c>
      <c r="N9192" s="6">
        <v>3386.8608613188067</v>
      </c>
      <c r="O9192" s="6">
        <v>113433247.72631474</v>
      </c>
    </row>
    <row r="9193">
      <c r="A9193">
        <v>9189</v>
      </c>
      <c r="B9193" s="6">
        <v>-189371198.25522184</v>
      </c>
      <c r="C9193" s="6">
        <v>77805206.9819052</v>
      </c>
      <c r="D9193" s="6">
        <v>94614571.14528173</v>
      </c>
      <c r="E9193" s="6">
        <v>95005171.85574608</v>
      </c>
      <c r="F9193" s="6">
        <v>104526421.21368146</v>
      </c>
      <c r="G9193" s="6">
        <v>129571524.16794354</v>
      </c>
      <c r="H9193" s="6">
        <f>NPV(Supuestos!$B$22,C9193:G9193)+B9193</f>
        <v>144991030.3296762</v>
      </c>
      <c r="I9193" s="2">
        <f>IFERROR(IRR(B9193:G9193),"")</f>
        <v>0.4011573359309202</v>
      </c>
      <c r="J9193" s="2">
        <f>IFERROR(MIRR(B9193:G9193,Supuestos!$B$22,Supuestos!$B$22),"")</f>
        <v>0.2772782242365637</v>
      </c>
      <c r="K9193" s="6">
        <v>8850.341321852362</v>
      </c>
      <c r="L9193" s="6">
        <v>42094.51053891677</v>
      </c>
      <c r="M9193" s="6">
        <v>159567135.37156385</v>
      </c>
      <c r="N9193" s="6">
        <v>3488.6026378721</v>
      </c>
      <c r="O9193" s="6">
        <v>108784057.96057265</v>
      </c>
    </row>
    <row r="9194">
      <c r="A9194">
        <v>9190</v>
      </c>
      <c r="B9194" s="6">
        <v>-162828649.49281588</v>
      </c>
      <c r="C9194" s="6">
        <v>33707120.466903865</v>
      </c>
      <c r="D9194" s="6">
        <v>54640539.22240873</v>
      </c>
      <c r="E9194" s="6">
        <v>52745592.06331614</v>
      </c>
      <c r="F9194" s="6">
        <v>59873012.879330605</v>
      </c>
      <c r="G9194" s="6">
        <v>77384793.90289608</v>
      </c>
      <c r="H9194" s="6">
        <f>NPV(Supuestos!$B$22,C9194:G9194)+B9194</f>
        <v>20025760.080946386</v>
      </c>
      <c r="I9194" s="2">
        <f>IFERROR(IRR(B9194:G9194),"")</f>
        <v>0.1842914167128626</v>
      </c>
      <c r="J9194" s="2">
        <f>IFERROR(MIRR(B9194:G9194,Supuestos!$B$22,Supuestos!$B$22),"")</f>
        <v>0.16675527958481573</v>
      </c>
      <c r="K9194" s="6">
        <v>7887.356123858499</v>
      </c>
      <c r="L9194" s="6">
        <v>36046.644741606724</v>
      </c>
      <c r="M9194" s="6">
        <v>140083631.5610348</v>
      </c>
      <c r="N9194" s="6">
        <v>3391.1862136796117</v>
      </c>
      <c r="O9194" s="6">
        <v>104697318.9657224</v>
      </c>
    </row>
    <row r="9195">
      <c r="A9195">
        <v>9191</v>
      </c>
      <c r="B9195" s="6">
        <v>-165923621.55496582</v>
      </c>
      <c r="C9195" s="6">
        <v>53763392.58867416</v>
      </c>
      <c r="D9195" s="6">
        <v>53786039.92506362</v>
      </c>
      <c r="E9195" s="6">
        <v>74602123.94130279</v>
      </c>
      <c r="F9195" s="6">
        <v>71397304.28805006</v>
      </c>
      <c r="G9195" s="6">
        <v>111751329.74380682</v>
      </c>
      <c r="H9195" s="6">
        <f>NPV(Supuestos!$B$22,C9195:G9195)+B9195</f>
        <v>73291243.64857572</v>
      </c>
      <c r="I9195" s="2">
        <f>IFERROR(IRR(B9195:G9195),"")</f>
        <v>0.2897040211031208</v>
      </c>
      <c r="J9195" s="2">
        <f>IFERROR(MIRR(B9195:G9195,Supuestos!$B$22,Supuestos!$B$22),"")</f>
        <v>0.22653752723948184</v>
      </c>
      <c r="K9195" s="6">
        <v>8243.112571498114</v>
      </c>
      <c r="L9195" s="6">
        <v>38608.2048395924</v>
      </c>
      <c r="M9195" s="6">
        <v>140463479.26086834</v>
      </c>
      <c r="N9195" s="6">
        <v>3346.22243627285</v>
      </c>
      <c r="O9195" s="6">
        <v>102582584.31532592</v>
      </c>
    </row>
    <row r="9196">
      <c r="A9196">
        <v>9192</v>
      </c>
      <c r="B9196" s="6">
        <v>-164072728.43763036</v>
      </c>
      <c r="C9196" s="6">
        <v>68023618.81841467</v>
      </c>
      <c r="D9196" s="6">
        <v>78137818.56850359</v>
      </c>
      <c r="E9196" s="6">
        <v>86728502.22735521</v>
      </c>
      <c r="F9196" s="6">
        <v>78308882.02076745</v>
      </c>
      <c r="G9196" s="6">
        <v>139652053.8717517</v>
      </c>
      <c r="H9196" s="6">
        <f>NPV(Supuestos!$B$22,C9196:G9196)+B9196</f>
        <v>133156940.69333145</v>
      </c>
      <c r="I9196" s="2">
        <f>IFERROR(IRR(B9196:G9196),"")</f>
        <v>0.40762622039041096</v>
      </c>
      <c r="J9196" s="2">
        <f>IFERROR(MIRR(B9196:G9196,Supuestos!$B$22,Supuestos!$B$22),"")</f>
        <v>0.2838550771383601</v>
      </c>
      <c r="K9196" s="6">
        <v>8464.264971397193</v>
      </c>
      <c r="L9196" s="6">
        <v>42903.637878404676</v>
      </c>
      <c r="M9196" s="6">
        <v>135020907.69845513</v>
      </c>
      <c r="N9196" s="6">
        <v>3331.619635876268</v>
      </c>
      <c r="O9196" s="6">
        <v>112118604.64342105</v>
      </c>
    </row>
    <row r="9197">
      <c r="A9197">
        <v>9193</v>
      </c>
      <c r="B9197" s="6">
        <v>-164437873.132662</v>
      </c>
      <c r="C9197" s="6">
        <v>38637617.974953294</v>
      </c>
      <c r="D9197" s="6">
        <v>48222507.06010258</v>
      </c>
      <c r="E9197" s="6">
        <v>36059177.015183985</v>
      </c>
      <c r="F9197" s="6">
        <v>38144685.46456495</v>
      </c>
      <c r="G9197" s="6">
        <v>58584570.483254254</v>
      </c>
      <c r="H9197" s="6">
        <f>NPV(Supuestos!$B$22,C9197:G9197)+B9197</f>
        <v>-16088949.00505799</v>
      </c>
      <c r="I9197" s="2">
        <f>IFERROR(IRR(B9197:G9197),"")</f>
        <v>0.1001416629416675</v>
      </c>
      <c r="J9197" s="2">
        <f>IFERROR(MIRR(B9197:G9197,Supuestos!$B$22,Supuestos!$B$22),"")</f>
        <v>0.11676388626750489</v>
      </c>
      <c r="K9197" s="6">
        <v>7637.803075027606</v>
      </c>
      <c r="L9197" s="6">
        <v>38372.92125089203</v>
      </c>
      <c r="M9197" s="6">
        <v>140991087.85843357</v>
      </c>
      <c r="N9197" s="6">
        <v>3549.1618384607136</v>
      </c>
      <c r="O9197" s="6">
        <v>110826480.38992967</v>
      </c>
    </row>
    <row r="9198">
      <c r="A9198">
        <v>9194</v>
      </c>
      <c r="B9198" s="6">
        <v>-158750412.44342038</v>
      </c>
      <c r="C9198" s="6">
        <v>52771243.182016805</v>
      </c>
      <c r="D9198" s="6">
        <v>57787709.93010464</v>
      </c>
      <c r="E9198" s="6">
        <v>33754671.1411699</v>
      </c>
      <c r="F9198" s="6">
        <v>49743140.64709659</v>
      </c>
      <c r="G9198" s="6">
        <v>104215250.23672496</v>
      </c>
      <c r="H9198" s="6">
        <f>NPV(Supuestos!$B$22,C9198:G9198)+B9198</f>
        <v>38367427.479232274</v>
      </c>
      <c r="I9198" s="2">
        <f>IFERROR(IRR(B9198:G9198),"")</f>
        <v>0.2279081723655676</v>
      </c>
      <c r="J9198" s="2">
        <f>IFERROR(MIRR(B9198:G9198,Supuestos!$B$22,Supuestos!$B$22),"")</f>
        <v>0.19043877739038728</v>
      </c>
      <c r="K9198" s="6">
        <v>7376.620527263543</v>
      </c>
      <c r="L9198" s="6">
        <v>43093.78594053888</v>
      </c>
      <c r="M9198" s="6">
        <v>133319491.96610197</v>
      </c>
      <c r="N9198" s="6">
        <v>3316.229662951082</v>
      </c>
      <c r="O9198" s="6">
        <v>114495103.93233752</v>
      </c>
    </row>
    <row r="9199">
      <c r="A9199">
        <v>9195</v>
      </c>
      <c r="B9199" s="6">
        <v>-162854988.980312</v>
      </c>
      <c r="C9199" s="6">
        <v>65435139.095845714</v>
      </c>
      <c r="D9199" s="6">
        <v>47948096.20541248</v>
      </c>
      <c r="E9199" s="6">
        <v>62687694.55051819</v>
      </c>
      <c r="F9199" s="6">
        <v>65826465.15572637</v>
      </c>
      <c r="G9199" s="6">
        <v>103043727.43122253</v>
      </c>
      <c r="H9199" s="6">
        <f>NPV(Supuestos!$B$22,C9199:G9199)+B9199</f>
        <v>66243401.99492473</v>
      </c>
      <c r="I9199" s="2">
        <f>IFERROR(IRR(B9199:G9199),"")</f>
        <v>0.2855917745103353</v>
      </c>
      <c r="J9199" s="2">
        <f>IFERROR(MIRR(B9199:G9199,Supuestos!$B$22,Supuestos!$B$22),"")</f>
        <v>0.220531649753396</v>
      </c>
      <c r="K9199" s="6">
        <v>8833.535740205396</v>
      </c>
      <c r="L9199" s="6">
        <v>37477.6948508028</v>
      </c>
      <c r="M9199" s="6">
        <v>136370144.42630574</v>
      </c>
      <c r="N9199" s="6">
        <v>3574.42813757807</v>
      </c>
      <c r="O9199" s="6">
        <v>114478709.71059488</v>
      </c>
    </row>
    <row r="9200">
      <c r="A9200">
        <v>9196</v>
      </c>
      <c r="B9200" s="6">
        <v>-182680206.42366785</v>
      </c>
      <c r="C9200" s="6">
        <v>83482309.32528335</v>
      </c>
      <c r="D9200" s="6">
        <v>86745349.04170159</v>
      </c>
      <c r="E9200" s="6">
        <v>71429418.48144859</v>
      </c>
      <c r="F9200" s="6">
        <v>60517298.11049474</v>
      </c>
      <c r="G9200" s="6">
        <v>124996639.99535882</v>
      </c>
      <c r="H9200" s="6">
        <f>NPV(Supuestos!$B$22,C9200:G9200)+B9200</f>
        <v>106260878.31777701</v>
      </c>
      <c r="I9200" s="2">
        <f>IFERROR(IRR(B9200:G9200),"")</f>
        <v>0.3556201465015184</v>
      </c>
      <c r="J9200" s="2">
        <f>IFERROR(MIRR(B9200:G9200,Supuestos!$B$22,Supuestos!$B$22),"")</f>
        <v>0.24947742063486444</v>
      </c>
      <c r="K9200" s="6">
        <v>8304.10571876889</v>
      </c>
      <c r="L9200" s="6">
        <v>42786.532778694454</v>
      </c>
      <c r="M9200" s="6">
        <v>154255895.10095993</v>
      </c>
      <c r="N9200" s="6">
        <v>3399.726008841147</v>
      </c>
      <c r="O9200" s="6">
        <v>105857216.6108601</v>
      </c>
    </row>
    <row r="9201">
      <c r="A9201">
        <v>9197</v>
      </c>
      <c r="B9201" s="6">
        <v>-173896605.7459069</v>
      </c>
      <c r="C9201" s="6">
        <v>79345627.40461256</v>
      </c>
      <c r="D9201" s="6">
        <v>70946034.406738</v>
      </c>
      <c r="E9201" s="6">
        <v>84345736.45463966</v>
      </c>
      <c r="F9201" s="6">
        <v>76023887.91057517</v>
      </c>
      <c r="G9201" s="6">
        <v>111525651.23759782</v>
      </c>
      <c r="H9201" s="6">
        <f>NPV(Supuestos!$B$22,C9201:G9201)+B9201</f>
        <v>110161634.33766738</v>
      </c>
      <c r="I9201" s="2">
        <f>IFERROR(IRR(B9201:G9201),"")</f>
        <v>0.3678310497279643</v>
      </c>
      <c r="J9201" s="2">
        <f>IFERROR(MIRR(B9201:G9201,Supuestos!$B$22,Supuestos!$B$22),"")</f>
        <v>0.2575582442676698</v>
      </c>
      <c r="K9201" s="6">
        <v>8634.078999036554</v>
      </c>
      <c r="L9201" s="6">
        <v>37395.567625599644</v>
      </c>
      <c r="M9201" s="6">
        <v>148066502.9384476</v>
      </c>
      <c r="N9201" s="6">
        <v>3289.0356085884073</v>
      </c>
      <c r="O9201" s="6">
        <v>106017944.74016766</v>
      </c>
    </row>
    <row r="9202">
      <c r="A9202">
        <v>9198</v>
      </c>
      <c r="B9202" s="6">
        <v>-167052347.80605608</v>
      </c>
      <c r="C9202" s="6">
        <v>49187530.875064</v>
      </c>
      <c r="D9202" s="6">
        <v>35609633.234752804</v>
      </c>
      <c r="E9202" s="6">
        <v>32873857.99704795</v>
      </c>
      <c r="F9202" s="6">
        <v>41421004.17889728</v>
      </c>
      <c r="G9202" s="6">
        <v>76398038.68046163</v>
      </c>
      <c r="H9202" s="6">
        <f>NPV(Supuestos!$B$22,C9202:G9202)+B9202</f>
        <v>-10112709.695174806</v>
      </c>
      <c r="I9202" s="2">
        <f>IFERROR(IRR(B9202:G9202),"")</f>
        <v>0.11622706560756857</v>
      </c>
      <c r="J9202" s="2">
        <f>IFERROR(MIRR(B9202:G9202,Supuestos!$B$22,Supuestos!$B$22),"")</f>
        <v>0.12585086014716018</v>
      </c>
      <c r="K9202" s="6">
        <v>8180.739680979032</v>
      </c>
      <c r="L9202" s="6">
        <v>33301.818657393276</v>
      </c>
      <c r="M9202" s="6">
        <v>145257667.05891168</v>
      </c>
      <c r="N9202" s="6">
        <v>3517.49819299827</v>
      </c>
      <c r="O9202" s="6">
        <v>110962061.06050535</v>
      </c>
    </row>
    <row r="9203">
      <c r="A9203">
        <v>9199</v>
      </c>
      <c r="B9203" s="6">
        <v>-174033582.2819477</v>
      </c>
      <c r="C9203" s="6">
        <v>82457606.22310117</v>
      </c>
      <c r="D9203" s="6">
        <v>80600127.14433421</v>
      </c>
      <c r="E9203" s="6">
        <v>62795133.95226869</v>
      </c>
      <c r="F9203" s="6">
        <v>78840549.46978894</v>
      </c>
      <c r="G9203" s="6">
        <v>120221074.44683613</v>
      </c>
      <c r="H9203" s="6">
        <f>NPV(Supuestos!$B$22,C9203:G9203)+B9203</f>
        <v>111820751.91054854</v>
      </c>
      <c r="I9203" s="2">
        <f>IFERROR(IRR(B9203:G9203),"")</f>
        <v>0.372568588473852</v>
      </c>
      <c r="J9203" s="2">
        <f>IFERROR(MIRR(B9203:G9203,Supuestos!$B$22,Supuestos!$B$22),"")</f>
        <v>0.258946270696514</v>
      </c>
      <c r="K9203" s="6">
        <v>8842.042708996243</v>
      </c>
      <c r="L9203" s="6">
        <v>38125.367245564565</v>
      </c>
      <c r="M9203" s="6">
        <v>147065092.24343184</v>
      </c>
      <c r="N9203" s="6">
        <v>3373.390012855331</v>
      </c>
      <c r="O9203" s="6">
        <v>107278529.7671212</v>
      </c>
    </row>
    <row r="9204">
      <c r="A9204">
        <v>9200</v>
      </c>
      <c r="B9204" s="6">
        <v>-176283461.49915072</v>
      </c>
      <c r="C9204" s="6">
        <v>61873468.487045325</v>
      </c>
      <c r="D9204" s="6">
        <v>68920469.5731983</v>
      </c>
      <c r="E9204" s="6">
        <v>88763824.13115802</v>
      </c>
      <c r="F9204" s="6">
        <v>58354046.64156413</v>
      </c>
      <c r="G9204" s="6">
        <v>115056777.22456078</v>
      </c>
      <c r="H9204" s="6">
        <f>NPV(Supuestos!$B$22,C9204:G9204)+B9204</f>
        <v>85243792.03297992</v>
      </c>
      <c r="I9204" s="2">
        <f>IFERROR(IRR(B9204:G9204),"")</f>
        <v>0.3106394512180789</v>
      </c>
      <c r="J9204" s="2">
        <f>IFERROR(MIRR(B9204:G9204,Supuestos!$B$22,Supuestos!$B$22),"")</f>
        <v>0.233576047379366</v>
      </c>
      <c r="K9204" s="6">
        <v>8013.291910052132</v>
      </c>
      <c r="L9204" s="6">
        <v>43649.45885932933</v>
      </c>
      <c r="M9204" s="6">
        <v>148301393.05470136</v>
      </c>
      <c r="N9204" s="6">
        <v>3419.0661661637328</v>
      </c>
      <c r="O9204" s="6">
        <v>111448574.76216482</v>
      </c>
    </row>
    <row r="9205">
      <c r="A9205">
        <v>9201</v>
      </c>
      <c r="B9205" s="6">
        <v>-168734492.44843456</v>
      </c>
      <c r="C9205" s="6">
        <v>48956320.660758816</v>
      </c>
      <c r="D9205" s="6">
        <v>54695220.18776491</v>
      </c>
      <c r="E9205" s="6">
        <v>48285713.54959674</v>
      </c>
      <c r="F9205" s="6">
        <v>47270904.13571833</v>
      </c>
      <c r="G9205" s="6">
        <v>94150531.45595613</v>
      </c>
      <c r="H9205" s="6">
        <f>NPV(Supuestos!$B$22,C9205:G9205)+B9205</f>
        <v>25774331.46780387</v>
      </c>
      <c r="I9205" s="2">
        <f>IFERROR(IRR(B9205:G9205),"")</f>
        <v>0.1965843287142646</v>
      </c>
      <c r="J9205" s="2">
        <f>IFERROR(MIRR(B9205:G9205,Supuestos!$B$22,Supuestos!$B$22),"")</f>
        <v>0.172875566304455</v>
      </c>
      <c r="K9205" s="6">
        <v>8154.860024633898</v>
      </c>
      <c r="L9205" s="6">
        <v>37224.15041606073</v>
      </c>
      <c r="M9205" s="6">
        <v>144449873.55412313</v>
      </c>
      <c r="N9205" s="6">
        <v>3590.3518840360143</v>
      </c>
      <c r="O9205" s="6">
        <v>110382495.0658233</v>
      </c>
    </row>
    <row r="9206">
      <c r="A9206">
        <v>9202</v>
      </c>
      <c r="B9206" s="6">
        <v>-159777465.10399857</v>
      </c>
      <c r="C9206" s="6">
        <v>74525871.31517291</v>
      </c>
      <c r="D9206" s="6">
        <v>83602826.66962434</v>
      </c>
      <c r="E9206" s="6">
        <v>89680179.39394864</v>
      </c>
      <c r="F9206" s="6">
        <v>83966018.42231342</v>
      </c>
      <c r="G9206" s="6">
        <v>131162419.07643558</v>
      </c>
      <c r="H9206" s="6">
        <f>NPV(Supuestos!$B$22,C9206:G9206)+B9206</f>
        <v>148293607.18159384</v>
      </c>
      <c r="I9206" s="2">
        <f>IFERROR(IRR(B9206:G9206),"")</f>
        <v>0.45094062376166727</v>
      </c>
      <c r="J9206" s="2">
        <f>IFERROR(MIRR(B9206:G9206,Supuestos!$B$22,Supuestos!$B$22),"")</f>
        <v>0.2999658094638855</v>
      </c>
      <c r="K9206" s="6">
        <v>8311.092243020477</v>
      </c>
      <c r="L9206" s="6">
        <v>44608.22700594324</v>
      </c>
      <c r="M9206" s="6">
        <v>130118017.94847925</v>
      </c>
      <c r="N9206" s="6">
        <v>3357.070169163247</v>
      </c>
      <c r="O9206" s="6">
        <v>109556873.85060148</v>
      </c>
    </row>
    <row r="9207">
      <c r="A9207">
        <v>9203</v>
      </c>
      <c r="B9207" s="6">
        <v>-168402238.43569228</v>
      </c>
      <c r="C9207" s="6">
        <v>46325460.85841195</v>
      </c>
      <c r="D9207" s="6">
        <v>56063245.491291314</v>
      </c>
      <c r="E9207" s="6">
        <v>36835952.29882695</v>
      </c>
      <c r="F9207" s="6">
        <v>54080853.82813309</v>
      </c>
      <c r="G9207" s="6">
        <v>98912145.0085249</v>
      </c>
      <c r="H9207" s="6">
        <f>NPV(Supuestos!$B$22,C9207:G9207)+B9207</f>
        <v>23628271.83546483</v>
      </c>
      <c r="I9207" s="2">
        <f>IFERROR(IRR(B9207:G9207),"")</f>
        <v>0.19093969772361394</v>
      </c>
      <c r="J9207" s="2">
        <f>IFERROR(MIRR(B9207:G9207,Supuestos!$B$22,Supuestos!$B$22),"")</f>
        <v>0.1703326644677341</v>
      </c>
      <c r="K9207" s="6">
        <v>7607.500642366107</v>
      </c>
      <c r="L9207" s="6">
        <v>40524.71883418863</v>
      </c>
      <c r="M9207" s="6">
        <v>143738892.4706686</v>
      </c>
      <c r="N9207" s="6">
        <v>3292.276900758346</v>
      </c>
      <c r="O9207" s="6">
        <v>114220117.39757025</v>
      </c>
    </row>
    <row r="9208">
      <c r="A9208">
        <v>9204</v>
      </c>
      <c r="B9208" s="6">
        <v>-156464438.17742208</v>
      </c>
      <c r="C9208" s="6">
        <v>40598619.425237246</v>
      </c>
      <c r="D9208" s="6">
        <v>40924655.49280967</v>
      </c>
      <c r="E9208" s="6">
        <v>26197996.486756902</v>
      </c>
      <c r="F9208" s="6">
        <v>26338769.883184213</v>
      </c>
      <c r="G9208" s="6">
        <v>77397826.53357801</v>
      </c>
      <c r="H9208" s="6">
        <f>NPV(Supuestos!$B$22,C9208:G9208)+B9208</f>
        <v>-15885847.225401975</v>
      </c>
      <c r="I9208" s="2">
        <f>IFERROR(IRR(B9208:G9208),"")</f>
        <v>0.09999090287608112</v>
      </c>
      <c r="J9208" s="2">
        <f>IFERROR(MIRR(B9208:G9208,Supuestos!$B$22,Supuestos!$B$22),"")</f>
        <v>0.1158493365030353</v>
      </c>
      <c r="K9208" s="6">
        <v>7356.389133961221</v>
      </c>
      <c r="L9208" s="6">
        <v>38940.297142269555</v>
      </c>
      <c r="M9208" s="6">
        <v>133547639.87577304</v>
      </c>
      <c r="N9208" s="6">
        <v>3451.2119482271373</v>
      </c>
      <c r="O9208" s="6">
        <v>110519624.19462563</v>
      </c>
    </row>
    <row r="9209">
      <c r="A9209">
        <v>9205</v>
      </c>
      <c r="B9209" s="6">
        <v>-180747058.05079406</v>
      </c>
      <c r="C9209" s="6">
        <v>66254463.64386147</v>
      </c>
      <c r="D9209" s="6">
        <v>74319115.35479876</v>
      </c>
      <c r="E9209" s="6">
        <v>62236167.70316927</v>
      </c>
      <c r="F9209" s="6">
        <v>61494166.339686096</v>
      </c>
      <c r="G9209" s="6">
        <v>103425596.86508548</v>
      </c>
      <c r="H9209" s="6">
        <f>NPV(Supuestos!$B$22,C9209:G9209)+B9209</f>
        <v>66690176.16884987</v>
      </c>
      <c r="I9209" s="2">
        <f>IFERROR(IRR(B9209:G9209),"")</f>
        <v>0.2774727395804747</v>
      </c>
      <c r="J9209" s="2">
        <f>IFERROR(MIRR(B9209:G9209,Supuestos!$B$22,Supuestos!$B$22),"")</f>
        <v>0.21390196496486635</v>
      </c>
      <c r="K9209" s="6">
        <v>8838.174066787877</v>
      </c>
      <c r="L9209" s="6">
        <v>36309.20515818251</v>
      </c>
      <c r="M9209" s="6">
        <v>155074492.01761574</v>
      </c>
      <c r="N9209" s="6">
        <v>3543.4001887217164</v>
      </c>
      <c r="O9209" s="6">
        <v>109724411.24992251</v>
      </c>
    </row>
    <row r="9210">
      <c r="A9210">
        <v>9206</v>
      </c>
      <c r="B9210" s="6">
        <v>-149405943.39819708</v>
      </c>
      <c r="C9210" s="6">
        <v>35235812.57278833</v>
      </c>
      <c r="D9210" s="6">
        <v>35626470.38608381</v>
      </c>
      <c r="E9210" s="6">
        <v>37506112.14046764</v>
      </c>
      <c r="F9210" s="6">
        <v>43894370.64890122</v>
      </c>
      <c r="G9210" s="6">
        <v>81133656.2898726</v>
      </c>
      <c r="H9210" s="6">
        <f>NPV(Supuestos!$B$22,C9210:G9210)+B9210</f>
        <v>2358903.466877945</v>
      </c>
      <c r="I9210" s="2">
        <f>IFERROR(IRR(B9210:G9210),"")</f>
        <v>0.14571443139115337</v>
      </c>
      <c r="J9210" s="2">
        <f>IFERROR(MIRR(B9210:G9210,Supuestos!$B$22,Supuestos!$B$22),"")</f>
        <v>0.1435772686205774</v>
      </c>
      <c r="K9210" s="6">
        <v>7377.1879482816</v>
      </c>
      <c r="L9210" s="6">
        <v>38858.14393569917</v>
      </c>
      <c r="M9210" s="6">
        <v>126472836.90739456</v>
      </c>
      <c r="N9210" s="6">
        <v>3331.538669423511</v>
      </c>
      <c r="O9210" s="6">
        <v>109059677.06598783</v>
      </c>
    </row>
    <row r="9211">
      <c r="A9211">
        <v>9207</v>
      </c>
      <c r="B9211" s="6">
        <v>-155612749.49746993</v>
      </c>
      <c r="C9211" s="6">
        <v>80964076.96149659</v>
      </c>
      <c r="D9211" s="6">
        <v>88918262.78329937</v>
      </c>
      <c r="E9211" s="6">
        <v>77174937.15699354</v>
      </c>
      <c r="F9211" s="6">
        <v>86484724.70298268</v>
      </c>
      <c r="G9211" s="6">
        <v>137005157.77828723</v>
      </c>
      <c r="H9211" s="6">
        <f>NPV(Supuestos!$B$22,C9211:G9211)+B9211</f>
        <v>158281056.48572412</v>
      </c>
      <c r="I9211" s="2">
        <f>IFERROR(IRR(B9211:G9211),"")</f>
        <v>0.48321759421894434</v>
      </c>
      <c r="J9211" s="2">
        <f>IFERROR(MIRR(B9211:G9211,Supuestos!$B$22,Supuestos!$B$22),"")</f>
        <v>0.31175390358424315</v>
      </c>
      <c r="K9211" s="6">
        <v>8390.811265368904</v>
      </c>
      <c r="L9211" s="6">
        <v>43375.39773318461</v>
      </c>
      <c r="M9211" s="6">
        <v>126496367.42231295</v>
      </c>
      <c r="N9211" s="6">
        <v>3281.200840510428</v>
      </c>
      <c r="O9211" s="6">
        <v>109170310.80848046</v>
      </c>
    </row>
    <row r="9212">
      <c r="A9212">
        <v>9208</v>
      </c>
      <c r="B9212" s="6">
        <v>-172901122.94548824</v>
      </c>
      <c r="C9212" s="6">
        <v>50867201.842955545</v>
      </c>
      <c r="D9212" s="6">
        <v>45662234.204260506</v>
      </c>
      <c r="E9212" s="6">
        <v>46627201.5591815</v>
      </c>
      <c r="F9212" s="6">
        <v>35855850.32824291</v>
      </c>
      <c r="G9212" s="6">
        <v>69859253.13370398</v>
      </c>
      <c r="H9212" s="6">
        <f>NPV(Supuestos!$B$22,C9212:G9212)+B9212</f>
        <v>-4160882.220509462</v>
      </c>
      <c r="I9212" s="2">
        <f>IFERROR(IRR(B9212:G9212),"")</f>
        <v>0.13022375339009287</v>
      </c>
      <c r="J9212" s="2">
        <f>IFERROR(MIRR(B9212:G9212,Supuestos!$B$22,Supuestos!$B$22),"")</f>
        <v>0.13445956572150886</v>
      </c>
      <c r="K9212" s="6">
        <v>7889.274031765633</v>
      </c>
      <c r="L9212" s="6">
        <v>34856.778224992806</v>
      </c>
      <c r="M9212" s="6">
        <v>150901548.9229723</v>
      </c>
      <c r="N9212" s="6">
        <v>3310.0775660636523</v>
      </c>
      <c r="O9212" s="6">
        <v>109897542.79941314</v>
      </c>
    </row>
    <row r="9213">
      <c r="A9213">
        <v>9209</v>
      </c>
      <c r="B9213" s="6">
        <v>-159851970.2553918</v>
      </c>
      <c r="C9213" s="6">
        <v>87955973.8605324</v>
      </c>
      <c r="D9213" s="6">
        <v>80940718.87954226</v>
      </c>
      <c r="E9213" s="6">
        <v>74517760.09189478</v>
      </c>
      <c r="F9213" s="6">
        <v>93925918.31815027</v>
      </c>
      <c r="G9213" s="6">
        <v>134544195.74633956</v>
      </c>
      <c r="H9213" s="6">
        <f>NPV(Supuestos!$B$22,C9213:G9213)+B9213</f>
        <v>155370736.2144199</v>
      </c>
      <c r="I9213" s="2">
        <f>IFERROR(IRR(B9213:G9213),"")</f>
        <v>0.4723598038195377</v>
      </c>
      <c r="J9213" s="2">
        <f>IFERROR(MIRR(B9213:G9213,Supuestos!$B$22,Supuestos!$B$22),"")</f>
        <v>0.30582431573197444</v>
      </c>
      <c r="K9213" s="6">
        <v>8724.548597403415</v>
      </c>
      <c r="L9213" s="6">
        <v>41400.688043528324</v>
      </c>
      <c r="M9213" s="6">
        <v>130955785.0712557</v>
      </c>
      <c r="N9213" s="6">
        <v>3459.4321814055243</v>
      </c>
      <c r="O9213" s="6">
        <v>104017468.53369565</v>
      </c>
    </row>
    <row r="9214">
      <c r="A9214">
        <v>9210</v>
      </c>
      <c r="B9214" s="6">
        <v>-162379532.18148947</v>
      </c>
      <c r="C9214" s="6">
        <v>41255740.05146956</v>
      </c>
      <c r="D9214" s="6">
        <v>45265449.691372484</v>
      </c>
      <c r="E9214" s="6">
        <v>43072578.87437424</v>
      </c>
      <c r="F9214" s="6">
        <v>33727071.412388675</v>
      </c>
      <c r="G9214" s="6">
        <v>89322603.32953034</v>
      </c>
      <c r="H9214" s="6">
        <f>NPV(Supuestos!$B$22,C9214:G9214)+B9214</f>
        <v>4073266.03150972</v>
      </c>
      <c r="I9214" s="2">
        <f>IFERROR(IRR(B9214:G9214),"")</f>
        <v>0.14937882527145313</v>
      </c>
      <c r="J9214" s="2">
        <f>IFERROR(MIRR(B9214:G9214,Supuestos!$B$22,Supuestos!$B$22),"")</f>
        <v>0.14566280683665345</v>
      </c>
      <c r="K9214" s="6">
        <v>8680.453939788033</v>
      </c>
      <c r="L9214" s="6">
        <v>32204.073974782874</v>
      </c>
      <c r="M9214" s="6">
        <v>140015853.71655914</v>
      </c>
      <c r="N9214" s="6">
        <v>3499.023564904928</v>
      </c>
      <c r="O9214" s="6">
        <v>114036739.71696734</v>
      </c>
    </row>
    <row r="9215">
      <c r="A9215">
        <v>9211</v>
      </c>
      <c r="B9215" s="6">
        <v>-173216964.3293384</v>
      </c>
      <c r="C9215" s="6">
        <v>65761543.29303312</v>
      </c>
      <c r="D9215" s="6">
        <v>91083715.04207236</v>
      </c>
      <c r="E9215" s="6">
        <v>69809836.28774911</v>
      </c>
      <c r="F9215" s="6">
        <v>67800807.52850114</v>
      </c>
      <c r="G9215" s="6">
        <v>124045506.46988255</v>
      </c>
      <c r="H9215" s="6">
        <f>NPV(Supuestos!$B$22,C9215:G9215)+B9215</f>
        <v>106243082.04756632</v>
      </c>
      <c r="I9215" s="2">
        <f>IFERROR(IRR(B9215:G9215),"")</f>
        <v>0.3557739151637374</v>
      </c>
      <c r="J9215" s="2">
        <f>IFERROR(MIRR(B9215:G9215,Supuestos!$B$22,Supuestos!$B$22),"")</f>
        <v>0.2544423634992805</v>
      </c>
      <c r="K9215" s="6">
        <v>8707.296413830954</v>
      </c>
      <c r="L9215" s="6">
        <v>40444.26663686293</v>
      </c>
      <c r="M9215" s="6">
        <v>145044146.90156403</v>
      </c>
      <c r="N9215" s="6">
        <v>3475.758227457603</v>
      </c>
      <c r="O9215" s="6">
        <v>110755724.52352755</v>
      </c>
    </row>
    <row r="9216">
      <c r="A9216">
        <v>9212</v>
      </c>
      <c r="B9216" s="6">
        <v>-184697945.23068613</v>
      </c>
      <c r="C9216" s="6">
        <v>28958985.372223966</v>
      </c>
      <c r="D9216" s="6">
        <v>37516287.46049438</v>
      </c>
      <c r="E9216" s="6">
        <v>60220870.764692396</v>
      </c>
      <c r="F9216" s="6">
        <v>52252170.76896124</v>
      </c>
      <c r="G9216" s="6">
        <v>88102550.37226728</v>
      </c>
      <c r="H9216" s="6">
        <f>NPV(Supuestos!$B$22,C9216:G9216)+B9216</f>
        <v>-13085205.370844416</v>
      </c>
      <c r="I9216" s="2">
        <f>IFERROR(IRR(B9216:G9216),"")</f>
        <v>0.11467663506117345</v>
      </c>
      <c r="J9216" s="2">
        <f>IFERROR(MIRR(B9216:G9216,Supuestos!$B$22,Supuestos!$B$22),"")</f>
        <v>0.1233687631996867</v>
      </c>
      <c r="K9216" s="6">
        <v>8227.922617723776</v>
      </c>
      <c r="L9216" s="6">
        <v>33136.0587675174</v>
      </c>
      <c r="M9216" s="6">
        <v>162886671.03904766</v>
      </c>
      <c r="N9216" s="6">
        <v>3293.6904460191727</v>
      </c>
      <c r="O9216" s="6">
        <v>112100586.64636938</v>
      </c>
    </row>
    <row r="9217">
      <c r="A9217">
        <v>9213</v>
      </c>
      <c r="B9217" s="6">
        <v>-163418505.9337114</v>
      </c>
      <c r="C9217" s="6">
        <v>62405917.53083372</v>
      </c>
      <c r="D9217" s="6">
        <v>53520509.69746626</v>
      </c>
      <c r="E9217" s="6">
        <v>54667396.241851956</v>
      </c>
      <c r="F9217" s="6">
        <v>61490087.62621835</v>
      </c>
      <c r="G9217" s="6">
        <v>102130353.78345367</v>
      </c>
      <c r="H9217" s="6">
        <f>NPV(Supuestos!$B$22,C9217:G9217)+B9217</f>
        <v>58855130.20798812</v>
      </c>
      <c r="I9217" s="2">
        <f>IFERROR(IRR(B9217:G9217),"")</f>
        <v>0.2704012734436498</v>
      </c>
      <c r="J9217" s="2">
        <f>IFERROR(MIRR(B9217:G9217,Supuestos!$B$22,Supuestos!$B$22),"")</f>
        <v>0.21233374843884723</v>
      </c>
      <c r="K9217" s="6">
        <v>7690.212582818371</v>
      </c>
      <c r="L9217" s="6">
        <v>43368.177427473085</v>
      </c>
      <c r="M9217" s="6">
        <v>136737665.63397917</v>
      </c>
      <c r="N9217" s="6">
        <v>3420.608031346152</v>
      </c>
      <c r="O9217" s="6">
        <v>108878730.1407891</v>
      </c>
    </row>
    <row r="9218">
      <c r="A9218">
        <v>9214</v>
      </c>
      <c r="B9218" s="6">
        <v>-169646240.86978802</v>
      </c>
      <c r="C9218" s="6">
        <v>77918047.29433085</v>
      </c>
      <c r="D9218" s="6">
        <v>52492634.34638034</v>
      </c>
      <c r="E9218" s="6">
        <v>66468183.12322715</v>
      </c>
      <c r="F9218" s="6">
        <v>66875270.68931518</v>
      </c>
      <c r="G9218" s="6">
        <v>105027219.07728295</v>
      </c>
      <c r="H9218" s="6">
        <f>NPV(Supuestos!$B$22,C9218:G9218)+B9218</f>
        <v>78101806.69129732</v>
      </c>
      <c r="I9218" s="2">
        <f>IFERROR(IRR(B9218:G9218),"")</f>
        <v>0.3097589468446496</v>
      </c>
      <c r="J9218" s="2">
        <f>IFERROR(MIRR(B9218:G9218,Supuestos!$B$22,Supuestos!$B$22),"")</f>
        <v>0.22969682386450074</v>
      </c>
      <c r="K9218" s="6">
        <v>8032.978996882574</v>
      </c>
      <c r="L9218" s="6">
        <v>43545.84472753498</v>
      </c>
      <c r="M9218" s="6">
        <v>141662012.38196415</v>
      </c>
      <c r="N9218" s="6">
        <v>3495.942701896032</v>
      </c>
      <c r="O9218" s="6">
        <v>115088322.89360738</v>
      </c>
    </row>
    <row r="9219">
      <c r="A9219">
        <v>9215</v>
      </c>
      <c r="B9219" s="6">
        <v>-162632775.06854004</v>
      </c>
      <c r="C9219" s="6">
        <v>26774166.871550083</v>
      </c>
      <c r="D9219" s="6">
        <v>25434096.053707067</v>
      </c>
      <c r="E9219" s="6">
        <v>45774441.380338535</v>
      </c>
      <c r="F9219" s="6">
        <v>52139778.21694618</v>
      </c>
      <c r="G9219" s="6">
        <v>67540818.35536991</v>
      </c>
      <c r="H9219" s="6">
        <f>NPV(Supuestos!$B$22,C9219:G9219)+B9219</f>
        <v>-22729989.67889005</v>
      </c>
      <c r="I9219" s="2">
        <f>IFERROR(IRR(B9219:G9219),"")</f>
        <v>0.08903106827209206</v>
      </c>
      <c r="J9219" s="2">
        <f>IFERROR(MIRR(B9219:G9219,Supuestos!$B$22,Supuestos!$B$22),"")</f>
        <v>0.10618689492314437</v>
      </c>
      <c r="K9219" s="6">
        <v>7651.643271367179</v>
      </c>
      <c r="L9219" s="6">
        <v>35454.7329432037</v>
      </c>
      <c r="M9219" s="6">
        <v>140929817.56750125</v>
      </c>
      <c r="N9219" s="6">
        <v>3477.7746259855726</v>
      </c>
      <c r="O9219" s="6">
        <v>109595099.90704878</v>
      </c>
    </row>
    <row r="9220">
      <c r="A9220">
        <v>9216</v>
      </c>
      <c r="B9220" s="6">
        <v>-185121978.58788323</v>
      </c>
      <c r="C9220" s="6">
        <v>96497671.67316118</v>
      </c>
      <c r="D9220" s="6">
        <v>115503527.41968654</v>
      </c>
      <c r="E9220" s="6">
        <v>96710442.06759906</v>
      </c>
      <c r="F9220" s="6">
        <v>106360281.18272729</v>
      </c>
      <c r="G9220" s="6">
        <v>168680847.86838445</v>
      </c>
      <c r="H9220" s="6">
        <f>NPV(Supuestos!$B$22,C9220:G9220)+B9220</f>
        <v>204259480.75965708</v>
      </c>
      <c r="I9220" s="2">
        <f>IFERROR(IRR(B9220:G9220),"")</f>
        <v>0.5082012686253412</v>
      </c>
      <c r="J9220" s="2">
        <f>IFERROR(MIRR(B9220:G9220,Supuestos!$B$22,Supuestos!$B$22),"")</f>
        <v>0.32278209689571136</v>
      </c>
      <c r="K9220" s="6">
        <v>8866.813724316457</v>
      </c>
      <c r="L9220" s="6">
        <v>44628.61200183661</v>
      </c>
      <c r="M9220" s="6">
        <v>153464891.4362769</v>
      </c>
      <c r="N9220" s="6">
        <v>3402.5593128365776</v>
      </c>
      <c r="O9220" s="6">
        <v>103295539.01890069</v>
      </c>
    </row>
    <row r="9221">
      <c r="A9221">
        <v>9217</v>
      </c>
      <c r="B9221" s="6">
        <v>-168024643.21939984</v>
      </c>
      <c r="C9221" s="6">
        <v>56272439.120178625</v>
      </c>
      <c r="D9221" s="6">
        <v>49950144.527127996</v>
      </c>
      <c r="E9221" s="6">
        <v>69229700.59446272</v>
      </c>
      <c r="F9221" s="6">
        <v>47274083.85693995</v>
      </c>
      <c r="G9221" s="6">
        <v>93427271.81911254</v>
      </c>
      <c r="H9221" s="6">
        <f>NPV(Supuestos!$B$22,C9221:G9221)+B9221</f>
        <v>43013485.77690322</v>
      </c>
      <c r="I9221" s="2">
        <f>IFERROR(IRR(B9221:G9221),"")</f>
        <v>0.23468943436405595</v>
      </c>
      <c r="J9221" s="2">
        <f>IFERROR(MIRR(B9221:G9221,Supuestos!$B$22,Supuestos!$B$22),"")</f>
        <v>0.19317031655014572</v>
      </c>
      <c r="K9221" s="6">
        <v>7289.30249643778</v>
      </c>
      <c r="L9221" s="6">
        <v>46655.50352220672</v>
      </c>
      <c r="M9221" s="6">
        <v>140817756.95564118</v>
      </c>
      <c r="N9221" s="6">
        <v>3501.6194642211</v>
      </c>
      <c r="O9221" s="6">
        <v>110935524.23595558</v>
      </c>
    </row>
    <row r="9222">
      <c r="A9222">
        <v>9218</v>
      </c>
      <c r="B9222" s="6">
        <v>-159922503.08297747</v>
      </c>
      <c r="C9222" s="6">
        <v>36075110.296932235</v>
      </c>
      <c r="D9222" s="6">
        <v>39910421.08760764</v>
      </c>
      <c r="E9222" s="6">
        <v>36219523.65613289</v>
      </c>
      <c r="F9222" s="6">
        <v>32946293.750665773</v>
      </c>
      <c r="G9222" s="6">
        <v>74882130.29128325</v>
      </c>
      <c r="H9222" s="6">
        <f>NPV(Supuestos!$B$22,C9222:G9222)+B9222</f>
        <v>-14722466.880376749</v>
      </c>
      <c r="I9222" s="2">
        <f>IFERROR(IRR(B9222:G9222),"")</f>
        <v>0.10456857565445209</v>
      </c>
      <c r="J9222" s="2">
        <f>IFERROR(MIRR(B9222:G9222,Supuestos!$B$22,Supuestos!$B$22),"")</f>
        <v>0.11819174179598368</v>
      </c>
      <c r="K9222" s="6">
        <v>7697.109508509649</v>
      </c>
      <c r="L9222" s="6">
        <v>34607.4916364044</v>
      </c>
      <c r="M9222" s="6">
        <v>138612290.84775856</v>
      </c>
      <c r="N9222" s="6">
        <v>3465.022620713959</v>
      </c>
      <c r="O9222" s="6">
        <v>107704689.0643213</v>
      </c>
    </row>
    <row r="9223">
      <c r="A9223">
        <v>9219</v>
      </c>
      <c r="B9223" s="6">
        <v>-180893003.5594409</v>
      </c>
      <c r="C9223" s="6">
        <v>29440577.8771981</v>
      </c>
      <c r="D9223" s="6">
        <v>36618098.51126386</v>
      </c>
      <c r="E9223" s="6">
        <v>52035404.972813316</v>
      </c>
      <c r="F9223" s="6">
        <v>51682866.432301074</v>
      </c>
      <c r="G9223" s="6">
        <v>87027368.96590018</v>
      </c>
      <c r="H9223" s="6">
        <f>NPV(Supuestos!$B$22,C9223:G9223)+B9223</f>
        <v>-15969387.0215877</v>
      </c>
      <c r="I9223" s="2">
        <f>IFERROR(IRR(B9223:G9223),"")</f>
        <v>0.10830652475674751</v>
      </c>
      <c r="J9223" s="2">
        <f>IFERROR(MIRR(B9223:G9223,Supuestos!$B$22,Supuestos!$B$22),"")</f>
        <v>0.11912105685843755</v>
      </c>
      <c r="K9223" s="6">
        <v>7559.866859037262</v>
      </c>
      <c r="L9223" s="6">
        <v>38077.02158775403</v>
      </c>
      <c r="M9223" s="6">
        <v>157864426.47207227</v>
      </c>
      <c r="N9223" s="6">
        <v>3257.198950679352</v>
      </c>
      <c r="O9223" s="6">
        <v>112433928.30525535</v>
      </c>
    </row>
    <row r="9224">
      <c r="A9224">
        <v>9220</v>
      </c>
      <c r="B9224" s="6">
        <v>-165159046.73508003</v>
      </c>
      <c r="C9224" s="6">
        <v>48053566.48852527</v>
      </c>
      <c r="D9224" s="6">
        <v>33466210.214723464</v>
      </c>
      <c r="E9224" s="6">
        <v>39949495.67995274</v>
      </c>
      <c r="F9224" s="6">
        <v>39974875.47163056</v>
      </c>
      <c r="G9224" s="6">
        <v>82263358.66975573</v>
      </c>
      <c r="H9224" s="6">
        <f>NPV(Supuestos!$B$22,C9224:G9224)+B9224</f>
        <v>-3897515.6224165484</v>
      </c>
      <c r="I9224" s="2">
        <f>IFERROR(IRR(B9224:G9224),"")</f>
        <v>0.1309723837975038</v>
      </c>
      <c r="J9224" s="2">
        <f>IFERROR(MIRR(B9224:G9224,Supuestos!$B$22,Supuestos!$B$22),"")</f>
        <v>0.13456800862060292</v>
      </c>
      <c r="K9224" s="6">
        <v>8123.095869780011</v>
      </c>
      <c r="L9224" s="6">
        <v>34320.39537073272</v>
      </c>
      <c r="M9224" s="6">
        <v>142856017.78426275</v>
      </c>
      <c r="N9224" s="6">
        <v>3357.956674384574</v>
      </c>
      <c r="O9224" s="6">
        <v>109891170.01966155</v>
      </c>
    </row>
    <row r="9225">
      <c r="A9225">
        <v>9221</v>
      </c>
      <c r="B9225" s="6">
        <v>-172705487.47241396</v>
      </c>
      <c r="C9225" s="6">
        <v>61700076.30622941</v>
      </c>
      <c r="D9225" s="6">
        <v>53216173.40768054</v>
      </c>
      <c r="E9225" s="6">
        <v>52646933.38884522</v>
      </c>
      <c r="F9225" s="6">
        <v>37515595.83299926</v>
      </c>
      <c r="G9225" s="6">
        <v>84080414.19245878</v>
      </c>
      <c r="H9225" s="6">
        <f>NPV(Supuestos!$B$22,C9225:G9225)+B9225</f>
        <v>23781661.164396517</v>
      </c>
      <c r="I9225" s="2">
        <f>IFERROR(IRR(B9225:G9225),"")</f>
        <v>0.1948523418372401</v>
      </c>
      <c r="J9225" s="2">
        <f>IFERROR(MIRR(B9225:G9225,Supuestos!$B$22,Supuestos!$B$22),"")</f>
        <v>0.16979686739378952</v>
      </c>
      <c r="K9225" s="6">
        <v>7704.734769786208</v>
      </c>
      <c r="L9225" s="6">
        <v>40727.616439373465</v>
      </c>
      <c r="M9225" s="6">
        <v>147601848.87473738</v>
      </c>
      <c r="N9225" s="6">
        <v>3494.7205792491636</v>
      </c>
      <c r="O9225" s="6">
        <v>109294283.3556845</v>
      </c>
    </row>
    <row r="9226">
      <c r="A9226">
        <v>9222</v>
      </c>
      <c r="B9226" s="6">
        <v>-165102956.84787172</v>
      </c>
      <c r="C9226" s="6">
        <v>51594069.61675064</v>
      </c>
      <c r="D9226" s="6">
        <v>49796784.994495146</v>
      </c>
      <c r="E9226" s="6">
        <v>38206193.641999334</v>
      </c>
      <c r="F9226" s="6">
        <v>66851198.531414</v>
      </c>
      <c r="G9226" s="6">
        <v>99342628.77393326</v>
      </c>
      <c r="H9226" s="6">
        <f>NPV(Supuestos!$B$22,C9226:G9226)+B9226</f>
        <v>35436825.07194452</v>
      </c>
      <c r="I9226" s="2">
        <f>IFERROR(IRR(B9226:G9226),"")</f>
        <v>0.216486704939277</v>
      </c>
      <c r="J9226" s="2">
        <f>IFERROR(MIRR(B9226:G9226,Supuestos!$B$22,Supuestos!$B$22),"")</f>
        <v>0.18520640220088924</v>
      </c>
      <c r="K9226" s="6">
        <v>8299.54992496699</v>
      </c>
      <c r="L9226" s="6">
        <v>34827.66765443202</v>
      </c>
      <c r="M9226" s="6">
        <v>141978639.5304224</v>
      </c>
      <c r="N9226" s="6">
        <v>3365.4332840815187</v>
      </c>
      <c r="O9226" s="6">
        <v>110066331.60811657</v>
      </c>
    </row>
    <row r="9227">
      <c r="A9227">
        <v>9223</v>
      </c>
      <c r="B9227" s="6">
        <v>-175806476.80270192</v>
      </c>
      <c r="C9227" s="6">
        <v>92682381.40375744</v>
      </c>
      <c r="D9227" s="6">
        <v>75902296.62607679</v>
      </c>
      <c r="E9227" s="6">
        <v>86461811.27669668</v>
      </c>
      <c r="F9227" s="6">
        <v>92689380.27565923</v>
      </c>
      <c r="G9227" s="6">
        <v>147325752.5867365</v>
      </c>
      <c r="H9227" s="6">
        <f>NPV(Supuestos!$B$22,C9227:G9227)+B9227</f>
        <v>153653403.53275013</v>
      </c>
      <c r="I9227" s="2">
        <f>IFERROR(IRR(B9227:G9227),"")</f>
        <v>0.438217650764271</v>
      </c>
      <c r="J9227" s="2">
        <f>IFERROR(MIRR(B9227:G9227,Supuestos!$B$22,Supuestos!$B$22),"")</f>
        <v>0.292582835329501</v>
      </c>
      <c r="K9227" s="6">
        <v>8369.566170626424</v>
      </c>
      <c r="L9227" s="6">
        <v>46897.06839516327</v>
      </c>
      <c r="M9227" s="6">
        <v>144405827.43136495</v>
      </c>
      <c r="N9227" s="6">
        <v>3479.8986235943935</v>
      </c>
      <c r="O9227" s="6">
        <v>108795664.24959119</v>
      </c>
    </row>
    <row r="9228">
      <c r="A9228">
        <v>9224</v>
      </c>
      <c r="B9228" s="6">
        <v>-161305176.89475164</v>
      </c>
      <c r="C9228" s="6">
        <v>52463707.51327776</v>
      </c>
      <c r="D9228" s="6">
        <v>66277194.62578721</v>
      </c>
      <c r="E9228" s="6">
        <v>48670263.298536435</v>
      </c>
      <c r="F9228" s="6">
        <v>67158984.94594704</v>
      </c>
      <c r="G9228" s="6">
        <v>98748114.9600754</v>
      </c>
      <c r="H9228" s="6">
        <f>NPV(Supuestos!$B$22,C9228:G9228)+B9228</f>
        <v>59614996.73430155</v>
      </c>
      <c r="I9228" s="2">
        <f>IFERROR(IRR(B9228:G9228),"")</f>
        <v>0.2715996792018253</v>
      </c>
      <c r="J9228" s="2">
        <f>IFERROR(MIRR(B9228:G9228,Supuestos!$B$22,Supuestos!$B$22),"")</f>
        <v>0.21401000349264976</v>
      </c>
      <c r="K9228" s="6">
        <v>8136.744634640822</v>
      </c>
      <c r="L9228" s="6">
        <v>40370.471758591586</v>
      </c>
      <c r="M9228" s="6">
        <v>135026439.3363805</v>
      </c>
      <c r="N9228" s="6">
        <v>3502.7487552414336</v>
      </c>
      <c r="O9228" s="6">
        <v>113247966.16985327</v>
      </c>
    </row>
    <row r="9229">
      <c r="A9229">
        <v>9225</v>
      </c>
      <c r="B9229" s="6">
        <v>-183209476.74894297</v>
      </c>
      <c r="C9229" s="6">
        <v>44222985.20204915</v>
      </c>
      <c r="D9229" s="6">
        <v>43352712.02618548</v>
      </c>
      <c r="E9229" s="6">
        <v>46562832.08214191</v>
      </c>
      <c r="F9229" s="6">
        <v>61162978.89025402</v>
      </c>
      <c r="G9229" s="6">
        <v>97559743.05060497</v>
      </c>
      <c r="H9229" s="6">
        <f>NPV(Supuestos!$B$22,C9229:G9229)+B9229</f>
        <v>7252572.027581133</v>
      </c>
      <c r="I9229" s="2">
        <f>IFERROR(IRR(B9229:G9229),"")</f>
        <v>0.15424682093240713</v>
      </c>
      <c r="J9229" s="2">
        <f>IFERROR(MIRR(B9229:G9229,Supuestos!$B$22,Supuestos!$B$22),"")</f>
        <v>0.1488860463413333</v>
      </c>
      <c r="K9229" s="6">
        <v>8439.304098378409</v>
      </c>
      <c r="L9229" s="6">
        <v>33953.65860742228</v>
      </c>
      <c r="M9229" s="6">
        <v>160285856.72969815</v>
      </c>
      <c r="N9229" s="6">
        <v>3554.7540893467763</v>
      </c>
      <c r="O9229" s="6">
        <v>104898792.40574817</v>
      </c>
    </row>
    <row r="9230">
      <c r="A9230">
        <v>9226</v>
      </c>
      <c r="B9230" s="6">
        <v>-162727078.0348498</v>
      </c>
      <c r="C9230" s="6">
        <v>43794943.713832185</v>
      </c>
      <c r="D9230" s="6">
        <v>53964379.171946645</v>
      </c>
      <c r="E9230" s="6">
        <v>45330516.92813273</v>
      </c>
      <c r="F9230" s="6">
        <v>44282887.41826481</v>
      </c>
      <c r="G9230" s="6">
        <v>100232585.30799702</v>
      </c>
      <c r="H9230" s="6">
        <f>NPV(Supuestos!$B$22,C9230:G9230)+B9230</f>
        <v>26086872.688164946</v>
      </c>
      <c r="I9230" s="2">
        <f>IFERROR(IRR(B9230:G9230),"")</f>
        <v>0.19777989926807016</v>
      </c>
      <c r="J9230" s="2">
        <f>IFERROR(MIRR(B9230:G9230,Supuestos!$B$22,Supuestos!$B$22),"")</f>
        <v>0.1744098956682265</v>
      </c>
      <c r="K9230" s="6">
        <v>7673.4635243043085</v>
      </c>
      <c r="L9230" s="6">
        <v>40803.16179155036</v>
      </c>
      <c r="M9230" s="6">
        <v>137678952.1401499</v>
      </c>
      <c r="N9230" s="6">
        <v>3542.959283540646</v>
      </c>
      <c r="O9230" s="6">
        <v>109385830.07673307</v>
      </c>
    </row>
    <row r="9231">
      <c r="A9231">
        <v>9227</v>
      </c>
      <c r="B9231" s="6">
        <v>-178695765.03760684</v>
      </c>
      <c r="C9231" s="6">
        <v>54743198.581476554</v>
      </c>
      <c r="D9231" s="6">
        <v>50375699.49093603</v>
      </c>
      <c r="E9231" s="6">
        <v>51135976.30839494</v>
      </c>
      <c r="F9231" s="6">
        <v>50997055.96634857</v>
      </c>
      <c r="G9231" s="6">
        <v>95079875.71653001</v>
      </c>
      <c r="H9231" s="6">
        <f>NPV(Supuestos!$B$22,C9231:G9231)+B9231</f>
        <v>22178236.13887822</v>
      </c>
      <c r="I9231" s="2">
        <f>IFERROR(IRR(B9231:G9231),"")</f>
        <v>0.18651594098622387</v>
      </c>
      <c r="J9231" s="2">
        <f>IFERROR(MIRR(B9231:G9231,Supuestos!$B$22,Supuestos!$B$22),"")</f>
        <v>0.16698895417169735</v>
      </c>
      <c r="K9231" s="6">
        <v>8178.749951661857</v>
      </c>
      <c r="L9231" s="6">
        <v>33923.75242358079</v>
      </c>
      <c r="M9231" s="6">
        <v>156499453.95804283</v>
      </c>
      <c r="N9231" s="6">
        <v>3260.6002142342427</v>
      </c>
      <c r="O9231" s="6">
        <v>104591520.89326881</v>
      </c>
    </row>
    <row r="9232">
      <c r="A9232">
        <v>9228</v>
      </c>
      <c r="B9232" s="6">
        <v>-162241225.94673806</v>
      </c>
      <c r="C9232" s="6">
        <v>53773395.95791792</v>
      </c>
      <c r="D9232" s="6">
        <v>49845756.40974896</v>
      </c>
      <c r="E9232" s="6">
        <v>54304345.5812029</v>
      </c>
      <c r="F9232" s="6">
        <v>58571172.066092</v>
      </c>
      <c r="G9232" s="6">
        <v>114131930.13167913</v>
      </c>
      <c r="H9232" s="6">
        <f>NPV(Supuestos!$B$22,C9232:G9232)+B9232</f>
        <v>53892381.00911456</v>
      </c>
      <c r="I9232" s="2">
        <f>IFERROR(IRR(B9232:G9232),"")</f>
        <v>0.254991671638744</v>
      </c>
      <c r="J9232" s="2">
        <f>IFERROR(MIRR(B9232:G9232,Supuestos!$B$22,Supuestos!$B$22),"")</f>
        <v>0.20730519035828232</v>
      </c>
      <c r="K9232" s="6">
        <v>8609.28554306763</v>
      </c>
      <c r="L9232" s="6">
        <v>35096.97205106563</v>
      </c>
      <c r="M9232" s="6">
        <v>138068437.61996302</v>
      </c>
      <c r="N9232" s="6">
        <v>3393.7829891840615</v>
      </c>
      <c r="O9232" s="6">
        <v>108242169.47971635</v>
      </c>
    </row>
    <row r="9233">
      <c r="A9233">
        <v>9229</v>
      </c>
      <c r="B9233" s="6">
        <v>-180772511.68354595</v>
      </c>
      <c r="C9233" s="6">
        <v>32042278.1722594</v>
      </c>
      <c r="D9233" s="6">
        <v>50783233.78356119</v>
      </c>
      <c r="E9233" s="6">
        <v>36920821.219187185</v>
      </c>
      <c r="F9233" s="6">
        <v>37891276.13994917</v>
      </c>
      <c r="G9233" s="6">
        <v>72022683.2263322</v>
      </c>
      <c r="H9233" s="6">
        <f>NPV(Supuestos!$B$22,C9233:G9233)+B9233</f>
        <v>-28827695.98630614</v>
      </c>
      <c r="I9233" s="2">
        <f>IFERROR(IRR(B9233:G9233),"")</f>
        <v>0.07734503094576346</v>
      </c>
      <c r="J9233" s="2">
        <f>IFERROR(MIRR(B9233:G9233,Supuestos!$B$22,Supuestos!$B$22),"")</f>
        <v>0.10107157269499045</v>
      </c>
      <c r="K9233" s="6">
        <v>7477.669427184542</v>
      </c>
      <c r="L9233" s="6">
        <v>37327.119144743134</v>
      </c>
      <c r="M9233" s="6">
        <v>158442923.0728643</v>
      </c>
      <c r="N9233" s="6">
        <v>3422.6251755220196</v>
      </c>
      <c r="O9233" s="6">
        <v>106863633.00551371</v>
      </c>
    </row>
    <row r="9234">
      <c r="A9234">
        <v>9230</v>
      </c>
      <c r="B9234" s="6">
        <v>-159481890.56341565</v>
      </c>
      <c r="C9234" s="6">
        <v>87262750.12385555</v>
      </c>
      <c r="D9234" s="6">
        <v>75135654.67335084</v>
      </c>
      <c r="E9234" s="6">
        <v>64711028.711817265</v>
      </c>
      <c r="F9234" s="6">
        <v>85372579.16401379</v>
      </c>
      <c r="G9234" s="6">
        <v>126977809.9534755</v>
      </c>
      <c r="H9234" s="6">
        <f>NPV(Supuestos!$B$22,C9234:G9234)+B9234</f>
        <v>135052645.0512715</v>
      </c>
      <c r="I9234" s="2">
        <f>IFERROR(IRR(B9234:G9234),"")</f>
        <v>0.43768067295423196</v>
      </c>
      <c r="J9234" s="2">
        <f>IFERROR(MIRR(B9234:G9234,Supuestos!$B$22,Supuestos!$B$22),"")</f>
        <v>0.28881274255599854</v>
      </c>
      <c r="K9234" s="6">
        <v>8255.623239069488</v>
      </c>
      <c r="L9234" s="6">
        <v>42915.30880785605</v>
      </c>
      <c r="M9234" s="6">
        <v>131138480.90693726</v>
      </c>
      <c r="N9234" s="6">
        <v>3341.650457928578</v>
      </c>
      <c r="O9234" s="6">
        <v>110721694.60422404</v>
      </c>
    </row>
    <row r="9235">
      <c r="A9235">
        <v>9231</v>
      </c>
      <c r="B9235" s="6">
        <v>-177273001.4702715</v>
      </c>
      <c r="C9235" s="6">
        <v>55231818.90263154</v>
      </c>
      <c r="D9235" s="6">
        <v>71123671.2085974</v>
      </c>
      <c r="E9235" s="6">
        <v>60403852.31782915</v>
      </c>
      <c r="F9235" s="6">
        <v>50818129.40041304</v>
      </c>
      <c r="G9235" s="6">
        <v>96373429.33073819</v>
      </c>
      <c r="H9235" s="6">
        <f>NPV(Supuestos!$B$22,C9235:G9235)+B9235</f>
        <v>46815949.18553793</v>
      </c>
      <c r="I9235" s="2">
        <f>IFERROR(IRR(B9235:G9235),"")</f>
        <v>0.23890872095993934</v>
      </c>
      <c r="J9235" s="2">
        <f>IFERROR(MIRR(B9235:G9235,Supuestos!$B$22,Supuestos!$B$22),"")</f>
        <v>0.19470428216765057</v>
      </c>
      <c r="K9235" s="6">
        <v>8206.4330585059</v>
      </c>
      <c r="L9235" s="6">
        <v>38932.89640628533</v>
      </c>
      <c r="M9235" s="6">
        <v>151712984.81971747</v>
      </c>
      <c r="N9235" s="6">
        <v>3531.068182333062</v>
      </c>
      <c r="O9235" s="6">
        <v>106842486.09364986</v>
      </c>
    </row>
    <row r="9236">
      <c r="A9236">
        <v>9232</v>
      </c>
      <c r="B9236" s="6">
        <v>-184159759.71691185</v>
      </c>
      <c r="C9236" s="6">
        <v>45315195.215020195</v>
      </c>
      <c r="D9236" s="6">
        <v>44500045.25774117</v>
      </c>
      <c r="E9236" s="6">
        <v>40649994.29351732</v>
      </c>
      <c r="F9236" s="6">
        <v>47968536.313152045</v>
      </c>
      <c r="G9236" s="6">
        <v>102884864.13793957</v>
      </c>
      <c r="H9236" s="6">
        <f>NPV(Supuestos!$B$22,C9236:G9236)+B9236</f>
        <v>-894261.5969810635</v>
      </c>
      <c r="I9236" s="2">
        <f>IFERROR(IRR(B9236:G9236),"")</f>
        <v>0.13822240732402444</v>
      </c>
      <c r="J9236" s="2">
        <f>IFERROR(MIRR(B9236:G9236,Supuestos!$B$22,Supuestos!$B$22),"")</f>
        <v>0.1388906977654285</v>
      </c>
      <c r="K9236" s="6">
        <v>7387.0037246091915</v>
      </c>
      <c r="L9236" s="6">
        <v>39904.937066543505</v>
      </c>
      <c r="M9236" s="6">
        <v>160577526.21764368</v>
      </c>
      <c r="N9236" s="6">
        <v>3258.788269354651</v>
      </c>
      <c r="O9236" s="6">
        <v>109366044.24359441</v>
      </c>
    </row>
    <row r="9237">
      <c r="A9237">
        <v>9233</v>
      </c>
      <c r="B9237" s="6">
        <v>-170453288.0756508</v>
      </c>
      <c r="C9237" s="6">
        <v>48500259.380003974</v>
      </c>
      <c r="D9237" s="6">
        <v>46034038.94504479</v>
      </c>
      <c r="E9237" s="6">
        <v>69384726.43222994</v>
      </c>
      <c r="F9237" s="6">
        <v>53016008.0860554</v>
      </c>
      <c r="G9237" s="6">
        <v>89234373.93368426</v>
      </c>
      <c r="H9237" s="6">
        <f>NPV(Supuestos!$B$22,C9237:G9237)+B9237</f>
        <v>32080481.65113847</v>
      </c>
      <c r="I9237" s="2">
        <f>IFERROR(IRR(B9237:G9237),"")</f>
        <v>0.20846160222930865</v>
      </c>
      <c r="J9237" s="2">
        <f>IFERROR(MIRR(B9237:G9237,Supuestos!$B$22,Supuestos!$B$22),"")</f>
        <v>0.18000341431464117</v>
      </c>
      <c r="K9237" s="6">
        <v>7833.510667988302</v>
      </c>
      <c r="L9237" s="6">
        <v>40279.23485515749</v>
      </c>
      <c r="M9237" s="6">
        <v>145211062.8007482</v>
      </c>
      <c r="N9237" s="6">
        <v>3332.465541642159</v>
      </c>
      <c r="O9237" s="6">
        <v>113158097.75084876</v>
      </c>
    </row>
    <row r="9238">
      <c r="A9238">
        <v>9234</v>
      </c>
      <c r="B9238" s="6">
        <v>-184358578.69390684</v>
      </c>
      <c r="C9238" s="6">
        <v>44439626.06077209</v>
      </c>
      <c r="D9238" s="6">
        <v>56456693.84565692</v>
      </c>
      <c r="E9238" s="6">
        <v>47279841.87785262</v>
      </c>
      <c r="F9238" s="6">
        <v>59518601.718357295</v>
      </c>
      <c r="G9238" s="6">
        <v>89272808.73003353</v>
      </c>
      <c r="H9238" s="6">
        <f>NPV(Supuestos!$B$22,C9238:G9238)+B9238</f>
        <v>11582978.314542718</v>
      </c>
      <c r="I9238" s="2">
        <f>IFERROR(IRR(B9238:G9238),"")</f>
        <v>0.16329874197314181</v>
      </c>
      <c r="J9238" s="2">
        <f>IFERROR(MIRR(B9238:G9238,Supuestos!$B$22,Supuestos!$B$22),"")</f>
        <v>0.15397790097867103</v>
      </c>
      <c r="K9238" s="6">
        <v>8089.464658998609</v>
      </c>
      <c r="L9238" s="6">
        <v>37639.35227003406</v>
      </c>
      <c r="M9238" s="6">
        <v>160000001.8958237</v>
      </c>
      <c r="N9238" s="6">
        <v>3557.105647927771</v>
      </c>
      <c r="O9238" s="6">
        <v>112098892.69432251</v>
      </c>
    </row>
    <row r="9239">
      <c r="A9239">
        <v>9235</v>
      </c>
      <c r="B9239" s="6">
        <v>-162868518.86002082</v>
      </c>
      <c r="C9239" s="6">
        <v>66491615.160404</v>
      </c>
      <c r="D9239" s="6">
        <v>56437541.73978558</v>
      </c>
      <c r="E9239" s="6">
        <v>37152508.33690928</v>
      </c>
      <c r="F9239" s="6">
        <v>47317933.2631743</v>
      </c>
      <c r="G9239" s="6">
        <v>94412884.97183423</v>
      </c>
      <c r="H9239" s="6">
        <f>NPV(Supuestos!$B$22,C9239:G9239)+B9239</f>
        <v>41012309.00640647</v>
      </c>
      <c r="I9239" s="2">
        <f>IFERROR(IRR(B9239:G9239),"")</f>
        <v>0.23758033698780345</v>
      </c>
      <c r="J9239" s="2">
        <f>IFERROR(MIRR(B9239:G9239,Supuestos!$B$22,Supuestos!$B$22),"")</f>
        <v>0.19237455478964405</v>
      </c>
      <c r="K9239" s="6">
        <v>8211.460560171301</v>
      </c>
      <c r="L9239" s="6">
        <v>36585.220230127416</v>
      </c>
      <c r="M9239" s="6">
        <v>138835071.419631</v>
      </c>
      <c r="N9239" s="6">
        <v>3476.3627377338707</v>
      </c>
      <c r="O9239" s="6">
        <v>107596700.0355743</v>
      </c>
    </row>
    <row r="9240">
      <c r="A9240">
        <v>9236</v>
      </c>
      <c r="B9240" s="6">
        <v>-187291338.83617377</v>
      </c>
      <c r="C9240" s="6">
        <v>77601745.9549077</v>
      </c>
      <c r="D9240" s="6">
        <v>70236924.28071584</v>
      </c>
      <c r="E9240" s="6">
        <v>82218377.23119663</v>
      </c>
      <c r="F9240" s="6">
        <v>71290821.83423454</v>
      </c>
      <c r="G9240" s="6">
        <v>131093210.21349338</v>
      </c>
      <c r="H9240" s="6">
        <f>NPV(Supuestos!$B$22,C9240:G9240)+B9240</f>
        <v>100616058.47564833</v>
      </c>
      <c r="I9240" s="2">
        <f>IFERROR(IRR(B9240:G9240),"")</f>
        <v>0.3299848336414467</v>
      </c>
      <c r="J9240" s="2">
        <f>IFERROR(MIRR(B9240:G9240,Supuestos!$B$22,Supuestos!$B$22),"")</f>
        <v>0.2423726359216103</v>
      </c>
      <c r="K9240" s="6">
        <v>8121.186680519098</v>
      </c>
      <c r="L9240" s="6">
        <v>45579.337212806</v>
      </c>
      <c r="M9240" s="6">
        <v>157678674.3338115</v>
      </c>
      <c r="N9240" s="6">
        <v>3520.7343213260174</v>
      </c>
      <c r="O9240" s="6">
        <v>112616517.04819447</v>
      </c>
    </row>
    <row r="9241">
      <c r="A9241">
        <v>9237</v>
      </c>
      <c r="B9241" s="6">
        <v>-154320735.8727441</v>
      </c>
      <c r="C9241" s="6">
        <v>66727412.72385201</v>
      </c>
      <c r="D9241" s="6">
        <v>67084833.94149597</v>
      </c>
      <c r="E9241" s="6">
        <v>57635031.545499325</v>
      </c>
      <c r="F9241" s="6">
        <v>63469760.5126465</v>
      </c>
      <c r="G9241" s="6">
        <v>112590244.50603092</v>
      </c>
      <c r="H9241" s="6">
        <f>NPV(Supuestos!$B$22,C9241:G9241)+B9241</f>
        <v>90788726.62348297</v>
      </c>
      <c r="I9241" s="2">
        <f>IFERROR(IRR(B9241:G9241),"")</f>
        <v>0.3484989466507383</v>
      </c>
      <c r="J9241" s="2">
        <f>IFERROR(MIRR(B9241:G9241,Supuestos!$B$22,Supuestos!$B$22),"")</f>
        <v>0.2505239384873341</v>
      </c>
      <c r="K9241" s="6">
        <v>8501.727517568355</v>
      </c>
      <c r="L9241" s="6">
        <v>37086.910651770595</v>
      </c>
      <c r="M9241" s="6">
        <v>129096511.16636354</v>
      </c>
      <c r="N9241" s="6">
        <v>3422.924454137683</v>
      </c>
      <c r="O9241" s="6">
        <v>106110436.6980529</v>
      </c>
    </row>
    <row r="9242">
      <c r="A9242">
        <v>9238</v>
      </c>
      <c r="B9242" s="6">
        <v>-168710256.14567876</v>
      </c>
      <c r="C9242" s="6">
        <v>20091807.619902596</v>
      </c>
      <c r="D9242" s="6">
        <v>15566850.93793713</v>
      </c>
      <c r="E9242" s="6">
        <v>39450229.46969338</v>
      </c>
      <c r="F9242" s="6">
        <v>25051916.64568276</v>
      </c>
      <c r="G9242" s="6">
        <v>50891921.036029056</v>
      </c>
      <c r="H9242" s="6">
        <f>NPV(Supuestos!$B$22,C9242:G9242)+B9242</f>
        <v>-71215481.16826667</v>
      </c>
      <c r="I9242" s="2">
        <f>IFERROR(IRR(B9242:G9242),"")</f>
        <v>-0.03108585462749904</v>
      </c>
      <c r="J9242" s="2">
        <f>IFERROR(MIRR(B9242:G9242,Supuestos!$B$22,Supuestos!$B$22),"")</f>
        <v>0.021581036637467577</v>
      </c>
      <c r="K9242" s="6">
        <v>7328.437755020869</v>
      </c>
      <c r="L9242" s="6">
        <v>32532.661228341887</v>
      </c>
      <c r="M9242" s="6">
        <v>149637169.520312</v>
      </c>
      <c r="N9242" s="6">
        <v>3344.0456481960914</v>
      </c>
      <c r="O9242" s="6">
        <v>110274835.62942766</v>
      </c>
    </row>
    <row r="9243">
      <c r="A9243">
        <v>9239</v>
      </c>
      <c r="B9243" s="6">
        <v>-161331402.95851034</v>
      </c>
      <c r="C9243" s="6">
        <v>56062384.099722415</v>
      </c>
      <c r="D9243" s="6">
        <v>58461368.85065557</v>
      </c>
      <c r="E9243" s="6">
        <v>55414702.08523848</v>
      </c>
      <c r="F9243" s="6">
        <v>57609656.63691464</v>
      </c>
      <c r="G9243" s="6">
        <v>124087980.97063981</v>
      </c>
      <c r="H9243" s="6">
        <f>NPV(Supuestos!$B$22,C9243:G9243)+B9243</f>
        <v>68790547.8610009</v>
      </c>
      <c r="I9243" s="2">
        <f>IFERROR(IRR(B9243:G9243),"")</f>
        <v>0.2860331953925442</v>
      </c>
      <c r="J9243" s="2">
        <f>IFERROR(MIRR(B9243:G9243,Supuestos!$B$22,Supuestos!$B$22),"")</f>
        <v>0.2239190052382456</v>
      </c>
      <c r="K9243" s="6">
        <v>8024.549826144449</v>
      </c>
      <c r="L9243" s="6">
        <v>39868.80260648069</v>
      </c>
      <c r="M9243" s="6">
        <v>135737067.5165566</v>
      </c>
      <c r="N9243" s="6">
        <v>3366.93156035617</v>
      </c>
      <c r="O9243" s="6">
        <v>105313658.78152059</v>
      </c>
    </row>
    <row r="9244">
      <c r="A9244">
        <v>9240</v>
      </c>
      <c r="B9244" s="6">
        <v>-177479330.678734</v>
      </c>
      <c r="C9244" s="6">
        <v>18282290.10680345</v>
      </c>
      <c r="D9244" s="6">
        <v>18162688.385444347</v>
      </c>
      <c r="E9244" s="6">
        <v>18525856.296610266</v>
      </c>
      <c r="F9244" s="6">
        <v>35492780.5040997</v>
      </c>
      <c r="G9244" s="6">
        <v>65886211.15530942</v>
      </c>
      <c r="H9244" s="6">
        <f>NPV(Supuestos!$B$22,C9244:G9244)+B9244</f>
        <v>-79728401.02506256</v>
      </c>
      <c r="I9244" s="2">
        <f>IFERROR(IRR(B9244:G9244),"")</f>
        <v>-0.03321296031939906</v>
      </c>
      <c r="J9244" s="2">
        <f>IFERROR(MIRR(B9244:G9244,Supuestos!$B$22,Supuestos!$B$22),"")</f>
        <v>0.0118111808044159</v>
      </c>
      <c r="K9244" s="6">
        <v>7171.871088570011</v>
      </c>
      <c r="L9244" s="6">
        <v>34591.91575853214</v>
      </c>
      <c r="M9244" s="6">
        <v>157632229.83658472</v>
      </c>
      <c r="N9244" s="6">
        <v>3465.3823564760387</v>
      </c>
      <c r="O9244" s="6">
        <v>106924449.74892968</v>
      </c>
    </row>
    <row r="9245">
      <c r="A9245">
        <v>9241</v>
      </c>
      <c r="B9245" s="6">
        <v>-157054233.38605332</v>
      </c>
      <c r="C9245" s="6">
        <v>60277032.99562504</v>
      </c>
      <c r="D9245" s="6">
        <v>58416534.154256806</v>
      </c>
      <c r="E9245" s="6">
        <v>58902655.88733362</v>
      </c>
      <c r="F9245" s="6">
        <v>47836508.31123684</v>
      </c>
      <c r="G9245" s="6">
        <v>100326256.63236244</v>
      </c>
      <c r="H9245" s="6">
        <f>NPV(Supuestos!$B$22,C9245:G9245)+B9245</f>
        <v>60956965.087770745</v>
      </c>
      <c r="I9245" s="2">
        <f>IFERROR(IRR(B9245:G9245),"")</f>
        <v>0.28244295408497394</v>
      </c>
      <c r="J9245" s="2">
        <f>IFERROR(MIRR(B9245:G9245,Supuestos!$B$22,Supuestos!$B$22),"")</f>
        <v>0.21728054872431546</v>
      </c>
      <c r="K9245" s="6">
        <v>8464.319422857145</v>
      </c>
      <c r="L9245" s="6">
        <v>37242.18406065558</v>
      </c>
      <c r="M9245" s="6">
        <v>131835854.0345151</v>
      </c>
      <c r="N9245" s="6">
        <v>3609.8989022274814</v>
      </c>
      <c r="O9245" s="6">
        <v>109103100.09425531</v>
      </c>
    </row>
    <row r="9246">
      <c r="A9246">
        <v>9242</v>
      </c>
      <c r="B9246" s="6">
        <v>-180065874.09173617</v>
      </c>
      <c r="C9246" s="6">
        <v>82739205.45241868</v>
      </c>
      <c r="D9246" s="6">
        <v>88062116.80356129</v>
      </c>
      <c r="E9246" s="6">
        <v>98300344.33208515</v>
      </c>
      <c r="F9246" s="6">
        <v>97290239.1345614</v>
      </c>
      <c r="G9246" s="6">
        <v>148636748.93474343</v>
      </c>
      <c r="H9246" s="6">
        <f>NPV(Supuestos!$B$22,C9246:G9246)+B9246</f>
        <v>161424149.67205518</v>
      </c>
      <c r="I9246" s="2">
        <f>IFERROR(IRR(B9246:G9246),"")</f>
        <v>0.43813378782321055</v>
      </c>
      <c r="J9246" s="2">
        <f>IFERROR(MIRR(B9246:G9246,Supuestos!$B$22,Supuestos!$B$22),"")</f>
        <v>0.2956693125500207</v>
      </c>
      <c r="K9246" s="6">
        <v>8546.085413644038</v>
      </c>
      <c r="L9246" s="6">
        <v>45061.991573251544</v>
      </c>
      <c r="M9246" s="6">
        <v>149257583.78022292</v>
      </c>
      <c r="N9246" s="6">
        <v>3267.003087513149</v>
      </c>
      <c r="O9246" s="6">
        <v>112641038.64836775</v>
      </c>
    </row>
    <row r="9247">
      <c r="A9247">
        <v>9243</v>
      </c>
      <c r="B9247" s="6">
        <v>-177494834.40139043</v>
      </c>
      <c r="C9247" s="6">
        <v>51391248.2770205</v>
      </c>
      <c r="D9247" s="6">
        <v>59221592.34381548</v>
      </c>
      <c r="E9247" s="6">
        <v>60698394.68801956</v>
      </c>
      <c r="F9247" s="6">
        <v>50815908.90944079</v>
      </c>
      <c r="G9247" s="6">
        <v>118552934.59667903</v>
      </c>
      <c r="H9247" s="6">
        <f>NPV(Supuestos!$B$22,C9247:G9247)+B9247</f>
        <v>45783764.47267907</v>
      </c>
      <c r="I9247" s="2">
        <f>IFERROR(IRR(B9247:G9247),"")</f>
        <v>0.23085959977200268</v>
      </c>
      <c r="J9247" s="2">
        <f>IFERROR(MIRR(B9247:G9247,Supuestos!$B$22,Supuestos!$B$22),"")</f>
        <v>0.1935404091405306</v>
      </c>
      <c r="K9247" s="6">
        <v>7666.048481424776</v>
      </c>
      <c r="L9247" s="6">
        <v>42181.201528223595</v>
      </c>
      <c r="M9247" s="6">
        <v>151625783.52778155</v>
      </c>
      <c r="N9247" s="6">
        <v>3444.3807559398315</v>
      </c>
      <c r="O9247" s="6">
        <v>105568440.36194499</v>
      </c>
    </row>
    <row r="9248">
      <c r="A9248">
        <v>9244</v>
      </c>
      <c r="B9248" s="6">
        <v>-173580326.59862778</v>
      </c>
      <c r="C9248" s="6">
        <v>69467584.38518694</v>
      </c>
      <c r="D9248" s="6">
        <v>58534654.86670257</v>
      </c>
      <c r="E9248" s="6">
        <v>61934516.641671866</v>
      </c>
      <c r="F9248" s="6">
        <v>49667506.96535395</v>
      </c>
      <c r="G9248" s="6">
        <v>124231650.81351736</v>
      </c>
      <c r="H9248" s="6">
        <f>NPV(Supuestos!$B$22,C9248:G9248)+B9248</f>
        <v>68129879.59981382</v>
      </c>
      <c r="I9248" s="2">
        <f>IFERROR(IRR(B9248:G9248),"")</f>
        <v>0.28166764031224784</v>
      </c>
      <c r="J9248" s="2">
        <f>IFERROR(MIRR(B9248:G9248,Supuestos!$B$22,Supuestos!$B$22),"")</f>
        <v>0.21804616535806387</v>
      </c>
      <c r="K9248" s="6">
        <v>8312.663810511527</v>
      </c>
      <c r="L9248" s="6">
        <v>39160.94998210804</v>
      </c>
      <c r="M9248" s="6">
        <v>147537781.66250604</v>
      </c>
      <c r="N9248" s="6">
        <v>3271.134417504072</v>
      </c>
      <c r="O9248" s="6">
        <v>116991657.11036152</v>
      </c>
    </row>
    <row r="9249">
      <c r="A9249">
        <v>9245</v>
      </c>
      <c r="B9249" s="6">
        <v>-180064526.7897924</v>
      </c>
      <c r="C9249" s="6">
        <v>80061064.30824843</v>
      </c>
      <c r="D9249" s="6">
        <v>69788780.78075184</v>
      </c>
      <c r="E9249" s="6">
        <v>91499972.85550177</v>
      </c>
      <c r="F9249" s="6">
        <v>63608150.11356286</v>
      </c>
      <c r="G9249" s="6">
        <v>131493251.7270647</v>
      </c>
      <c r="H9249" s="6">
        <f>NPV(Supuestos!$B$22,C9249:G9249)+B9249</f>
        <v>111579158.74647233</v>
      </c>
      <c r="I9249" s="2">
        <f>IFERROR(IRR(B9249:G9249),"")</f>
        <v>0.3593092779953609</v>
      </c>
      <c r="J9249" s="2">
        <f>IFERROR(MIRR(B9249:G9249,Supuestos!$B$22,Supuestos!$B$22),"")</f>
        <v>0.2554219975242691</v>
      </c>
      <c r="K9249" s="6">
        <v>8216.27843602443</v>
      </c>
      <c r="L9249" s="6">
        <v>43849.6040769638</v>
      </c>
      <c r="M9249" s="6">
        <v>151242082.27733105</v>
      </c>
      <c r="N9249" s="6">
        <v>3323.155447343985</v>
      </c>
      <c r="O9249" s="6">
        <v>112641538.52919334</v>
      </c>
    </row>
    <row r="9250">
      <c r="A9250">
        <v>9246</v>
      </c>
      <c r="B9250" s="6">
        <v>-163391902.5262112</v>
      </c>
      <c r="C9250" s="6">
        <v>55542862.04065281</v>
      </c>
      <c r="D9250" s="6">
        <v>53234722.51340501</v>
      </c>
      <c r="E9250" s="6">
        <v>46367581.40276298</v>
      </c>
      <c r="F9250" s="6">
        <v>55331339.69135656</v>
      </c>
      <c r="G9250" s="6">
        <v>90515103.32739832</v>
      </c>
      <c r="H9250" s="6">
        <f>NPV(Supuestos!$B$22,C9250:G9250)+B9250</f>
        <v>37360396.635878325</v>
      </c>
      <c r="I9250" s="2">
        <f>IFERROR(IRR(B9250:G9250),"")</f>
        <v>0.2250852593760079</v>
      </c>
      <c r="J9250" s="2">
        <f>IFERROR(MIRR(B9250:G9250,Supuestos!$B$22,Supuestos!$B$22),"")</f>
        <v>0.18793000222690837</v>
      </c>
      <c r="K9250" s="6">
        <v>8328.026480084925</v>
      </c>
      <c r="L9250" s="6">
        <v>36739.53222397009</v>
      </c>
      <c r="M9250" s="6">
        <v>138914478.7480387</v>
      </c>
      <c r="N9250" s="6">
        <v>3512.519765365869</v>
      </c>
      <c r="O9250" s="6">
        <v>110345071.66103838</v>
      </c>
    </row>
    <row r="9251">
      <c r="A9251">
        <v>9247</v>
      </c>
      <c r="B9251" s="6">
        <v>-177524766.2540757</v>
      </c>
      <c r="C9251" s="6">
        <v>79958725.38044217</v>
      </c>
      <c r="D9251" s="6">
        <v>74754868.43468139</v>
      </c>
      <c r="E9251" s="6">
        <v>78402221.182682</v>
      </c>
      <c r="F9251" s="6">
        <v>84062192.983645</v>
      </c>
      <c r="G9251" s="6">
        <v>142288899.27287388</v>
      </c>
      <c r="H9251" s="6">
        <f>NPV(Supuestos!$B$22,C9251:G9251)+B9251</f>
        <v>126727138.60330687</v>
      </c>
      <c r="I9251" s="2">
        <f>IFERROR(IRR(B9251:G9251),"")</f>
        <v>0.38334508930008543</v>
      </c>
      <c r="J9251" s="2">
        <f>IFERROR(MIRR(B9251:G9251,Supuestos!$B$22,Supuestos!$B$22),"")</f>
        <v>0.26969591585583697</v>
      </c>
      <c r="K9251" s="6">
        <v>8165.8414615722395</v>
      </c>
      <c r="L9251" s="6">
        <v>45314.10934662368</v>
      </c>
      <c r="M9251" s="6">
        <v>147922539.62232548</v>
      </c>
      <c r="N9251" s="6">
        <v>3416.172076947987</v>
      </c>
      <c r="O9251" s="6">
        <v>108244270.3632884</v>
      </c>
    </row>
    <row r="9252">
      <c r="A9252">
        <v>9248</v>
      </c>
      <c r="B9252" s="6">
        <v>-168340211.2409294</v>
      </c>
      <c r="C9252" s="6">
        <v>36705084.604876146</v>
      </c>
      <c r="D9252" s="6">
        <v>37628397.520388946</v>
      </c>
      <c r="E9252" s="6">
        <v>20922043.512663197</v>
      </c>
      <c r="F9252" s="6">
        <v>29306718.39553496</v>
      </c>
      <c r="G9252" s="6">
        <v>69797983.524921</v>
      </c>
      <c r="H9252" s="6">
        <f>NPV(Supuestos!$B$22,C9252:G9252)+B9252</f>
        <v>-39464339.698189706</v>
      </c>
      <c r="I9252" s="2">
        <f>IFERROR(IRR(B9252:G9252),"")</f>
        <v>0.04531250079679866</v>
      </c>
      <c r="J9252" s="2">
        <f>IFERROR(MIRR(B9252:G9252,Supuestos!$B$22,Supuestos!$B$22),"")</f>
        <v>0.08069116461766379</v>
      </c>
      <c r="K9252" s="6">
        <v>7324.488173042285</v>
      </c>
      <c r="L9252" s="6">
        <v>36708.369025348315</v>
      </c>
      <c r="M9252" s="6">
        <v>146830610.05870256</v>
      </c>
      <c r="N9252" s="6">
        <v>3485.317159164697</v>
      </c>
      <c r="O9252" s="6">
        <v>108835269.89349334</v>
      </c>
    </row>
    <row r="9253">
      <c r="A9253">
        <v>9249</v>
      </c>
      <c r="B9253" s="6">
        <v>-180816942.93659478</v>
      </c>
      <c r="C9253" s="6">
        <v>70833093.11601958</v>
      </c>
      <c r="D9253" s="6">
        <v>64833206.666858226</v>
      </c>
      <c r="E9253" s="6">
        <v>75617175.3589787</v>
      </c>
      <c r="F9253" s="6">
        <v>72992169.58454378</v>
      </c>
      <c r="G9253" s="6">
        <v>121133762.78808379</v>
      </c>
      <c r="H9253" s="6">
        <f>NPV(Supuestos!$B$22,C9253:G9253)+B9253</f>
        <v>88374140.67174935</v>
      </c>
      <c r="I9253" s="2">
        <f>IFERROR(IRR(B9253:G9253),"")</f>
        <v>0.3123058939511298</v>
      </c>
      <c r="J9253" s="2">
        <f>IFERROR(MIRR(B9253:G9253,Supuestos!$B$22,Supuestos!$B$22),"")</f>
        <v>0.23443765535591532</v>
      </c>
      <c r="K9253" s="6">
        <v>8466.400356217284</v>
      </c>
      <c r="L9253" s="6">
        <v>40419.37464167093</v>
      </c>
      <c r="M9253" s="6">
        <v>153440414.30744898</v>
      </c>
      <c r="N9253" s="6">
        <v>3610.813616681844</v>
      </c>
      <c r="O9253" s="6">
        <v>104236355.37136936</v>
      </c>
    </row>
    <row r="9254">
      <c r="A9254">
        <v>9250</v>
      </c>
      <c r="B9254" s="6">
        <v>-183424052.33673078</v>
      </c>
      <c r="C9254" s="6">
        <v>81102313.34973982</v>
      </c>
      <c r="D9254" s="6">
        <v>71911526.1097902</v>
      </c>
      <c r="E9254" s="6">
        <v>74826754.96734434</v>
      </c>
      <c r="F9254" s="6">
        <v>68315545.53956293</v>
      </c>
      <c r="G9254" s="6">
        <v>118701048.74497649</v>
      </c>
      <c r="H9254" s="6">
        <f>NPV(Supuestos!$B$22,C9254:G9254)+B9254</f>
        <v>95655732.60818069</v>
      </c>
      <c r="I9254" s="2">
        <f>IFERROR(IRR(B9254:G9254),"")</f>
        <v>0.33105385274771265</v>
      </c>
      <c r="J9254" s="2">
        <f>IFERROR(MIRR(B9254:G9254,Supuestos!$B$22,Supuestos!$B$22),"")</f>
        <v>0.23982180603988223</v>
      </c>
      <c r="K9254" s="6">
        <v>8965.11392804201</v>
      </c>
      <c r="L9254" s="6">
        <v>38647.15232564734</v>
      </c>
      <c r="M9254" s="6">
        <v>155705962.449225</v>
      </c>
      <c r="N9254" s="6">
        <v>3410.3207572052875</v>
      </c>
      <c r="O9254" s="6">
        <v>118802788.84860997</v>
      </c>
    </row>
    <row r="9255">
      <c r="A9255">
        <v>9251</v>
      </c>
      <c r="B9255" s="6">
        <v>-153546961.18889844</v>
      </c>
      <c r="C9255" s="6">
        <v>88267632.82799967</v>
      </c>
      <c r="D9255" s="6">
        <v>80304972.93720831</v>
      </c>
      <c r="E9255" s="6">
        <v>83496638.11172011</v>
      </c>
      <c r="F9255" s="6">
        <v>67971522.92237975</v>
      </c>
      <c r="G9255" s="6">
        <v>116238127.42077962</v>
      </c>
      <c r="H9255" s="6">
        <f>NPV(Supuestos!$B$22,C9255:G9255)+B9255</f>
        <v>142645747.51111788</v>
      </c>
      <c r="I9255" s="2">
        <f>IFERROR(IRR(B9255:G9255),"")</f>
        <v>0.47598502739475956</v>
      </c>
      <c r="J9255" s="2">
        <f>IFERROR(MIRR(B9255:G9255,Supuestos!$B$22,Supuestos!$B$22),"")</f>
        <v>0.3000841956053375</v>
      </c>
      <c r="K9255" s="6">
        <v>8573.89450418143</v>
      </c>
      <c r="L9255" s="6">
        <v>41581.25654868342</v>
      </c>
      <c r="M9255" s="6">
        <v>125025896.62892126</v>
      </c>
      <c r="N9255" s="6">
        <v>3489.906859025359</v>
      </c>
      <c r="O9255" s="6">
        <v>110226681.06185259</v>
      </c>
    </row>
    <row r="9256">
      <c r="A9256">
        <v>9252</v>
      </c>
      <c r="B9256" s="6">
        <v>-167162713.61865947</v>
      </c>
      <c r="C9256" s="6">
        <v>71270043.0798993</v>
      </c>
      <c r="D9256" s="6">
        <v>81371685.8114916</v>
      </c>
      <c r="E9256" s="6">
        <v>66360001.30090313</v>
      </c>
      <c r="F9256" s="6">
        <v>79029449.39536291</v>
      </c>
      <c r="G9256" s="6">
        <v>127118249.33316992</v>
      </c>
      <c r="H9256" s="6">
        <f>NPV(Supuestos!$B$22,C9256:G9256)+B9256</f>
        <v>115571862.3827897</v>
      </c>
      <c r="I9256" s="2">
        <f>IFERROR(IRR(B9256:G9256),"")</f>
        <v>0.37887243306199764</v>
      </c>
      <c r="J9256" s="2">
        <f>IFERROR(MIRR(B9256:G9256,Supuestos!$B$22,Supuestos!$B$22),"")</f>
        <v>0.26634707991076945</v>
      </c>
      <c r="K9256" s="6">
        <v>8030.2098774019805</v>
      </c>
      <c r="L9256" s="6">
        <v>42379.78111052315</v>
      </c>
      <c r="M9256" s="6">
        <v>139937230.6685909</v>
      </c>
      <c r="N9256" s="6">
        <v>3207.42032531028</v>
      </c>
      <c r="O9256" s="6">
        <v>105862739.69411635</v>
      </c>
    </row>
    <row r="9257">
      <c r="A9257">
        <v>9253</v>
      </c>
      <c r="B9257" s="6">
        <v>-178497534.22823942</v>
      </c>
      <c r="C9257" s="6">
        <v>58690372.37913563</v>
      </c>
      <c r="D9257" s="6">
        <v>52409914.372054495</v>
      </c>
      <c r="E9257" s="6">
        <v>62565136.88197537</v>
      </c>
      <c r="F9257" s="6">
        <v>49077264.63350086</v>
      </c>
      <c r="G9257" s="6">
        <v>102152142.64375272</v>
      </c>
      <c r="H9257" s="6">
        <f>NPV(Supuestos!$B$22,C9257:G9257)+B9257</f>
        <v>37654963.48544693</v>
      </c>
      <c r="I9257" s="2">
        <f>IFERROR(IRR(B9257:G9257),"")</f>
        <v>0.21811690737786033</v>
      </c>
      <c r="J9257" s="2">
        <f>IFERROR(MIRR(B9257:G9257,Supuestos!$B$22,Supuestos!$B$22),"")</f>
        <v>0.1844874368292153</v>
      </c>
      <c r="K9257" s="6">
        <v>8467.164632757034</v>
      </c>
      <c r="L9257" s="6">
        <v>34993.715685409006</v>
      </c>
      <c r="M9257" s="6">
        <v>154793730.0826194</v>
      </c>
      <c r="N9257" s="6">
        <v>3316.112072983136</v>
      </c>
      <c r="O9257" s="6">
        <v>108931609.9916563</v>
      </c>
    </row>
    <row r="9258">
      <c r="A9258">
        <v>9254</v>
      </c>
      <c r="B9258" s="6">
        <v>-175245037.80420166</v>
      </c>
      <c r="C9258" s="6">
        <v>93898578.68573096</v>
      </c>
      <c r="D9258" s="6">
        <v>91912073.06843463</v>
      </c>
      <c r="E9258" s="6">
        <v>88274140.84327945</v>
      </c>
      <c r="F9258" s="6">
        <v>95013615.31597447</v>
      </c>
      <c r="G9258" s="6">
        <v>148148589.1354271</v>
      </c>
      <c r="H9258" s="6">
        <f>NPV(Supuestos!$B$22,C9258:G9258)+B9258</f>
        <v>170627445.44478023</v>
      </c>
      <c r="I9258" s="2">
        <f>IFERROR(IRR(B9258:G9258),"")</f>
        <v>0.47310266766085196</v>
      </c>
      <c r="J9258" s="2">
        <f>IFERROR(MIRR(B9258:G9258,Supuestos!$B$22,Supuestos!$B$22),"")</f>
        <v>0.30604730647703704</v>
      </c>
      <c r="K9258" s="6">
        <v>9073.68284719648</v>
      </c>
      <c r="L9258" s="6">
        <v>42248.06646673111</v>
      </c>
      <c r="M9258" s="6">
        <v>144577393.32209006</v>
      </c>
      <c r="N9258" s="6">
        <v>3479.330395658811</v>
      </c>
      <c r="O9258" s="6">
        <v>109772463.23481518</v>
      </c>
    </row>
    <row r="9259">
      <c r="A9259">
        <v>9255</v>
      </c>
      <c r="B9259" s="6">
        <v>-170359245.75518656</v>
      </c>
      <c r="C9259" s="6">
        <v>71448849.78688183</v>
      </c>
      <c r="D9259" s="6">
        <v>71394553.23929298</v>
      </c>
      <c r="E9259" s="6">
        <v>82131648.7238694</v>
      </c>
      <c r="F9259" s="6">
        <v>62938709.53100782</v>
      </c>
      <c r="G9259" s="6">
        <v>125928531.12301293</v>
      </c>
      <c r="H9259" s="6">
        <f>NPV(Supuestos!$B$22,C9259:G9259)+B9259</f>
        <v>105355599.38762406</v>
      </c>
      <c r="I9259" s="2">
        <f>IFERROR(IRR(B9259:G9259),"")</f>
        <v>0.3565660356827284</v>
      </c>
      <c r="J9259" s="2">
        <f>IFERROR(MIRR(B9259:G9259,Supuestos!$B$22,Supuestos!$B$22),"")</f>
        <v>0.2552312408152835</v>
      </c>
      <c r="K9259" s="6">
        <v>8630.978630058824</v>
      </c>
      <c r="L9259" s="6">
        <v>40945.64119136537</v>
      </c>
      <c r="M9259" s="6">
        <v>142087169.4258481</v>
      </c>
      <c r="N9259" s="6">
        <v>3479.8388191498816</v>
      </c>
      <c r="O9259" s="6">
        <v>110127890.42046075</v>
      </c>
    </row>
    <row r="9260">
      <c r="A9260">
        <v>9256</v>
      </c>
      <c r="B9260" s="6">
        <v>-192799643.91162446</v>
      </c>
      <c r="C9260" s="6">
        <v>69479596.64091901</v>
      </c>
      <c r="D9260" s="6">
        <v>59786808.32032544</v>
      </c>
      <c r="E9260" s="6">
        <v>76339305.36168627</v>
      </c>
      <c r="F9260" s="6">
        <v>58476094.388951376</v>
      </c>
      <c r="G9260" s="6">
        <v>102034484.04491836</v>
      </c>
      <c r="H9260" s="6">
        <f>NPV(Supuestos!$B$22,C9260:G9260)+B9260</f>
        <v>53294290.88721512</v>
      </c>
      <c r="I9260" s="2">
        <f>IFERROR(IRR(B9260:G9260),"")</f>
        <v>0.24401363158442924</v>
      </c>
      <c r="J9260" s="2">
        <f>IFERROR(MIRR(B9260:G9260,Supuestos!$B$22,Supuestos!$B$22),"")</f>
        <v>0.1970265630969612</v>
      </c>
      <c r="K9260" s="6">
        <v>8280.343070180064</v>
      </c>
      <c r="L9260" s="6">
        <v>40005.676266022194</v>
      </c>
      <c r="M9260" s="6">
        <v>166298785.97264653</v>
      </c>
      <c r="N9260" s="6">
        <v>3532.1703579587243</v>
      </c>
      <c r="O9260" s="6">
        <v>107135295.29797511</v>
      </c>
    </row>
    <row r="9261">
      <c r="A9261">
        <v>9257</v>
      </c>
      <c r="B9261" s="6">
        <v>-175250538.01823682</v>
      </c>
      <c r="C9261" s="6">
        <v>68896301.15644667</v>
      </c>
      <c r="D9261" s="6">
        <v>78709179.59257272</v>
      </c>
      <c r="E9261" s="6">
        <v>67290542.56175292</v>
      </c>
      <c r="F9261" s="6">
        <v>81642707.14630298</v>
      </c>
      <c r="G9261" s="6">
        <v>110573019.00888297</v>
      </c>
      <c r="H9261" s="6">
        <f>NPV(Supuestos!$B$22,C9261:G9261)+B9261</f>
        <v>96935369.19067974</v>
      </c>
      <c r="I9261" s="2">
        <f>IFERROR(IRR(B9261:G9261),"")</f>
        <v>0.3367019616010705</v>
      </c>
      <c r="J9261" s="2">
        <f>IFERROR(MIRR(B9261:G9261,Supuestos!$B$22,Supuestos!$B$22),"")</f>
        <v>0.2449333648386669</v>
      </c>
      <c r="K9261" s="6">
        <v>8322.4401227776</v>
      </c>
      <c r="L9261" s="6">
        <v>41118.15350282748</v>
      </c>
      <c r="M9261" s="6">
        <v>147874268.37932003</v>
      </c>
      <c r="N9261" s="6">
        <v>3375.032108835876</v>
      </c>
      <c r="O9261" s="6">
        <v>112064084.72679009</v>
      </c>
    </row>
    <row r="9262">
      <c r="A9262">
        <v>9258</v>
      </c>
      <c r="B9262" s="6">
        <v>-164920715.91860002</v>
      </c>
      <c r="C9262" s="6">
        <v>39440589.461699575</v>
      </c>
      <c r="D9262" s="6">
        <v>39263838.42523614</v>
      </c>
      <c r="E9262" s="6">
        <v>33845290.859880865</v>
      </c>
      <c r="F9262" s="6">
        <v>40367204.6429902</v>
      </c>
      <c r="G9262" s="6">
        <v>78548680.66156404</v>
      </c>
      <c r="H9262" s="6">
        <f>NPV(Supuestos!$B$22,C9262:G9262)+B9262</f>
        <v>-12570502.53544493</v>
      </c>
      <c r="I9262" s="2">
        <f>IFERROR(IRR(B9262:G9262),"")</f>
        <v>0.11093694414580459</v>
      </c>
      <c r="J9262" s="2">
        <f>IFERROR(MIRR(B9262:G9262,Supuestos!$B$22,Supuestos!$B$22),"")</f>
        <v>0.122066050434668</v>
      </c>
      <c r="K9262" s="6">
        <v>7539.304077862029</v>
      </c>
      <c r="L9262" s="6">
        <v>37718.591051900374</v>
      </c>
      <c r="M9262" s="6">
        <v>142170961.7322958</v>
      </c>
      <c r="N9262" s="6">
        <v>3491.6307744259634</v>
      </c>
      <c r="O9262" s="6">
        <v>110428169.86385846</v>
      </c>
    </row>
    <row r="9263">
      <c r="A9263">
        <v>9259</v>
      </c>
      <c r="B9263" s="6">
        <v>-154260358.0054362</v>
      </c>
      <c r="C9263" s="6">
        <v>74291414.34673621</v>
      </c>
      <c r="D9263" s="6">
        <v>76197840.97514194</v>
      </c>
      <c r="E9263" s="6">
        <v>77003672.6843587</v>
      </c>
      <c r="F9263" s="6">
        <v>61732400.0139226</v>
      </c>
      <c r="G9263" s="6">
        <v>112666603.19672301</v>
      </c>
      <c r="H9263" s="6">
        <f>NPV(Supuestos!$B$22,C9263:G9263)+B9263</f>
        <v>116580639.134273</v>
      </c>
      <c r="I9263" s="2">
        <f>IFERROR(IRR(B9263:G9263),"")</f>
        <v>0.41022503043112657</v>
      </c>
      <c r="J9263" s="2">
        <f>IFERROR(MIRR(B9263:G9263,Supuestos!$B$22,Supuestos!$B$22),"")</f>
        <v>0.27584191298287886</v>
      </c>
      <c r="K9263" s="6">
        <v>8138.817678944009</v>
      </c>
      <c r="L9263" s="6">
        <v>43057.29965198394</v>
      </c>
      <c r="M9263" s="6">
        <v>126225517.07622367</v>
      </c>
      <c r="N9263" s="6">
        <v>3364.174506192406</v>
      </c>
      <c r="O9263" s="6">
        <v>112790842.22973974</v>
      </c>
    </row>
    <row r="9264">
      <c r="A9264">
        <v>9260</v>
      </c>
      <c r="B9264" s="6">
        <v>-161491881.4545285</v>
      </c>
      <c r="C9264" s="6">
        <v>32895513.197119217</v>
      </c>
      <c r="D9264" s="6">
        <v>28659722.69062256</v>
      </c>
      <c r="E9264" s="6">
        <v>20569942.965279415</v>
      </c>
      <c r="F9264" s="6">
        <v>41471712.478327364</v>
      </c>
      <c r="G9264" s="6">
        <v>67614027.14524928</v>
      </c>
      <c r="H9264" s="6">
        <f>NPV(Supuestos!$B$22,C9264:G9264)+B9264</f>
        <v>-37028126.54925984</v>
      </c>
      <c r="I9264" s="2">
        <f>IFERROR(IRR(B9264:G9264),"")</f>
        <v>0.05136620744037474</v>
      </c>
      <c r="J9264" s="2">
        <f>IFERROR(MIRR(B9264:G9264,Supuestos!$B$22,Supuestos!$B$22),"")</f>
        <v>0.08213960570330103</v>
      </c>
      <c r="K9264" s="6">
        <v>7370.254328342707</v>
      </c>
      <c r="L9264" s="6">
        <v>35804.53015304026</v>
      </c>
      <c r="M9264" s="6">
        <v>140380801.98775077</v>
      </c>
      <c r="N9264" s="6">
        <v>3258.4769788198173</v>
      </c>
      <c r="O9264" s="6">
        <v>115094913.53236286</v>
      </c>
    </row>
    <row r="9265">
      <c r="A9265">
        <v>9261</v>
      </c>
      <c r="B9265" s="6">
        <v>-162894259.13254032</v>
      </c>
      <c r="C9265" s="6">
        <v>40427319.39674613</v>
      </c>
      <c r="D9265" s="6">
        <v>42038024.155125536</v>
      </c>
      <c r="E9265" s="6">
        <v>44377270.04426968</v>
      </c>
      <c r="F9265" s="6">
        <v>32423603.045279913</v>
      </c>
      <c r="G9265" s="6">
        <v>74340849.52779022</v>
      </c>
      <c r="H9265" s="6">
        <f>NPV(Supuestos!$B$22,C9265:G9265)+B9265</f>
        <v>-7323726.852082767</v>
      </c>
      <c r="I9265" s="2">
        <f>IFERROR(IRR(B9265:G9265),"")</f>
        <v>0.12249762199648563</v>
      </c>
      <c r="J9265" s="2">
        <f>IFERROR(MIRR(B9265:G9265,Supuestos!$B$22,Supuestos!$B$22),"")</f>
        <v>0.12955963164261242</v>
      </c>
      <c r="K9265" s="6">
        <v>8007.835827199276</v>
      </c>
      <c r="L9265" s="6">
        <v>36332.48737436685</v>
      </c>
      <c r="M9265" s="6">
        <v>139618691.6055227</v>
      </c>
      <c r="N9265" s="6">
        <v>3570.5955603470406</v>
      </c>
      <c r="O9265" s="6">
        <v>110736773.79888576</v>
      </c>
    </row>
    <row r="9266">
      <c r="A9266">
        <v>9262</v>
      </c>
      <c r="B9266" s="6">
        <v>-179033866.41999608</v>
      </c>
      <c r="C9266" s="6">
        <v>76169802.52484182</v>
      </c>
      <c r="D9266" s="6">
        <v>86357990.08310397</v>
      </c>
      <c r="E9266" s="6">
        <v>75196525.83799823</v>
      </c>
      <c r="F9266" s="6">
        <v>90769951.48668875</v>
      </c>
      <c r="G9266" s="6">
        <v>112007160.1870709</v>
      </c>
      <c r="H9266" s="6">
        <f>NPV(Supuestos!$B$22,C9266:G9266)+B9266</f>
        <v>116903039.31898367</v>
      </c>
      <c r="I9266" s="2">
        <f>IFERROR(IRR(B9266:G9266),"")</f>
        <v>0.37240407048423885</v>
      </c>
      <c r="J9266" s="2">
        <f>IFERROR(MIRR(B9266:G9266,Supuestos!$B$22,Supuestos!$B$22),"")</f>
        <v>0.26054292410787494</v>
      </c>
      <c r="K9266" s="6">
        <v>8965.430332019982</v>
      </c>
      <c r="L9266" s="6">
        <v>38216.28813889492</v>
      </c>
      <c r="M9266" s="6">
        <v>151623828.91138297</v>
      </c>
      <c r="N9266" s="6">
        <v>3317.5431703217328</v>
      </c>
      <c r="O9266" s="6">
        <v>112720034.5480637</v>
      </c>
    </row>
    <row r="9267">
      <c r="A9267">
        <v>9263</v>
      </c>
      <c r="B9267" s="6">
        <v>-163605452.39245963</v>
      </c>
      <c r="C9267" s="6">
        <v>55746227.89371428</v>
      </c>
      <c r="D9267" s="6">
        <v>47804352.0531971</v>
      </c>
      <c r="E9267" s="6">
        <v>45825428.73574523</v>
      </c>
      <c r="F9267" s="6">
        <v>50463365.130902946</v>
      </c>
      <c r="G9267" s="6">
        <v>104599946.3695715</v>
      </c>
      <c r="H9267" s="6">
        <f>NPV(Supuestos!$B$22,C9267:G9267)+B9267</f>
        <v>37213800.914989114</v>
      </c>
      <c r="I9267" s="2">
        <f>IFERROR(IRR(B9267:G9267),"")</f>
        <v>0.22240695981964875</v>
      </c>
      <c r="J9267" s="2">
        <f>IFERROR(MIRR(B9267:G9267,Supuestos!$B$22,Supuestos!$B$22),"")</f>
        <v>0.18769893298801654</v>
      </c>
      <c r="K9267" s="6">
        <v>8557.179926351093</v>
      </c>
      <c r="L9267" s="6">
        <v>34928.169544630015</v>
      </c>
      <c r="M9267" s="6">
        <v>139694521.88913998</v>
      </c>
      <c r="N9267" s="6">
        <v>3379.7257533917823</v>
      </c>
      <c r="O9267" s="6">
        <v>111182082.30717301</v>
      </c>
    </row>
    <row r="9268">
      <c r="A9268">
        <v>9264</v>
      </c>
      <c r="B9268" s="6">
        <v>-183339600.01952833</v>
      </c>
      <c r="C9268" s="6">
        <v>65041931.10021156</v>
      </c>
      <c r="D9268" s="6">
        <v>59156691.92611092</v>
      </c>
      <c r="E9268" s="6">
        <v>59030802.022716776</v>
      </c>
      <c r="F9268" s="6">
        <v>69960792.2498782</v>
      </c>
      <c r="G9268" s="6">
        <v>120438357.93142319</v>
      </c>
      <c r="H9268" s="6">
        <f>NPV(Supuestos!$B$22,C9268:G9268)+B9268</f>
        <v>63052303.35660935</v>
      </c>
      <c r="I9268" s="2">
        <f>IFERROR(IRR(B9268:G9268),"")</f>
        <v>0.26179903986489594</v>
      </c>
      <c r="J9268" s="2">
        <f>IFERROR(MIRR(B9268:G9268,Supuestos!$B$22,Supuestos!$B$22),"")</f>
        <v>0.20942483366165687</v>
      </c>
      <c r="K9268" s="6">
        <v>8027.7876814659385</v>
      </c>
      <c r="L9268" s="6">
        <v>43065.01135638849</v>
      </c>
      <c r="M9268" s="6">
        <v>155682258.60600784</v>
      </c>
      <c r="N9268" s="6">
        <v>3521.6082450312874</v>
      </c>
      <c r="O9268" s="6">
        <v>111101895.43710965</v>
      </c>
    </row>
    <row r="9269">
      <c r="A9269">
        <v>9265</v>
      </c>
      <c r="B9269" s="6">
        <v>-176814119.20735177</v>
      </c>
      <c r="C9269" s="6">
        <v>57881852.728564</v>
      </c>
      <c r="D9269" s="6">
        <v>48019013.029741555</v>
      </c>
      <c r="E9269" s="6">
        <v>44993096.14906198</v>
      </c>
      <c r="F9269" s="6">
        <v>54334138.47528082</v>
      </c>
      <c r="G9269" s="6">
        <v>98037655.94180441</v>
      </c>
      <c r="H9269" s="6">
        <f>NPV(Supuestos!$B$22,C9269:G9269)+B9269</f>
        <v>24365423.62221474</v>
      </c>
      <c r="I9269" s="2">
        <f>IFERROR(IRR(B9269:G9269),"")</f>
        <v>0.1914319898251483</v>
      </c>
      <c r="J9269" s="2">
        <f>IFERROR(MIRR(B9269:G9269,Supuestos!$B$22,Supuestos!$B$22),"")</f>
        <v>0.1698178027068027</v>
      </c>
      <c r="K9269" s="6">
        <v>7324.617986282971</v>
      </c>
      <c r="L9269" s="6">
        <v>41861.32267175681</v>
      </c>
      <c r="M9269" s="6">
        <v>152284663.44966018</v>
      </c>
      <c r="N9269" s="6">
        <v>3377.57850876078</v>
      </c>
      <c r="O9269" s="6">
        <v>104651842.50856285</v>
      </c>
    </row>
    <row r="9270">
      <c r="A9270">
        <v>9266</v>
      </c>
      <c r="B9270" s="6">
        <v>-187539376.35475194</v>
      </c>
      <c r="C9270" s="6">
        <v>69337160.37013017</v>
      </c>
      <c r="D9270" s="6">
        <v>73478584.16277605</v>
      </c>
      <c r="E9270" s="6">
        <v>78261395.79645935</v>
      </c>
      <c r="F9270" s="6">
        <v>72281143.16574796</v>
      </c>
      <c r="G9270" s="6">
        <v>116195482.93356654</v>
      </c>
      <c r="H9270" s="6">
        <f>NPV(Supuestos!$B$22,C9270:G9270)+B9270</f>
        <v>85790823.74747318</v>
      </c>
      <c r="I9270" s="2">
        <f>IFERROR(IRR(B9270:G9270),"")</f>
        <v>0.30388742240387717</v>
      </c>
      <c r="J9270" s="2">
        <f>IFERROR(MIRR(B9270:G9270,Supuestos!$B$22,Supuestos!$B$22),"")</f>
        <v>0.22920376469074766</v>
      </c>
      <c r="K9270" s="6">
        <v>8192.206641817918</v>
      </c>
      <c r="L9270" s="6">
        <v>42048.31825534487</v>
      </c>
      <c r="M9270" s="6">
        <v>159981895.38765517</v>
      </c>
      <c r="N9270" s="6">
        <v>3538.083465707799</v>
      </c>
      <c r="O9270" s="6">
        <v>104852341.64049663</v>
      </c>
    </row>
    <row r="9271">
      <c r="A9271">
        <v>9267</v>
      </c>
      <c r="B9271" s="6">
        <v>-172791278.4719466</v>
      </c>
      <c r="C9271" s="6">
        <v>42360771.11394028</v>
      </c>
      <c r="D9271" s="6">
        <v>53247422.74362202</v>
      </c>
      <c r="E9271" s="6">
        <v>41699110.617276326</v>
      </c>
      <c r="F9271" s="6">
        <v>68180956.6277987</v>
      </c>
      <c r="G9271" s="6">
        <v>96836881.43275233</v>
      </c>
      <c r="H9271" s="6">
        <f>NPV(Supuestos!$B$22,C9271:G9271)+B9271</f>
        <v>24147808.85624946</v>
      </c>
      <c r="I9271" s="2">
        <f>IFERROR(IRR(B9271:G9271),"")</f>
        <v>0.1893909528245473</v>
      </c>
      <c r="J9271" s="2">
        <f>IFERROR(MIRR(B9271:G9271,Supuestos!$B$22,Supuestos!$B$22),"")</f>
        <v>0.17021826378798122</v>
      </c>
      <c r="K9271" s="6">
        <v>8279.882011523849</v>
      </c>
      <c r="L9271" s="6">
        <v>34913.81627348453</v>
      </c>
      <c r="M9271" s="6">
        <v>149664696.12662876</v>
      </c>
      <c r="N9271" s="6">
        <v>3386.9155548512936</v>
      </c>
      <c r="O9271" s="6">
        <v>112029271.54416227</v>
      </c>
    </row>
    <row r="9272">
      <c r="A9272">
        <v>9268</v>
      </c>
      <c r="B9272" s="6">
        <v>-157357655.75878292</v>
      </c>
      <c r="C9272" s="6">
        <v>96607123.63727143</v>
      </c>
      <c r="D9272" s="6">
        <v>90642118.67266315</v>
      </c>
      <c r="E9272" s="6">
        <v>89544184.1193292</v>
      </c>
      <c r="F9272" s="6">
        <v>87875663.65939565</v>
      </c>
      <c r="G9272" s="6">
        <v>125305113.86122999</v>
      </c>
      <c r="H9272" s="6">
        <f>NPV(Supuestos!$B$22,C9272:G9272)+B9272</f>
        <v>174680372.84067208</v>
      </c>
      <c r="I9272" s="2">
        <f>IFERROR(IRR(B9272:G9272),"")</f>
        <v>0.5321141493655778</v>
      </c>
      <c r="J9272" s="2">
        <f>IFERROR(MIRR(B9272:G9272,Supuestos!$B$22,Supuestos!$B$22),"")</f>
        <v>0.3236246341141358</v>
      </c>
      <c r="K9272" s="6">
        <v>9017.049180720442</v>
      </c>
      <c r="L9272" s="6">
        <v>40823.919111954936</v>
      </c>
      <c r="M9272" s="6">
        <v>127908752.84820287</v>
      </c>
      <c r="N9272" s="6">
        <v>3246.321413293481</v>
      </c>
      <c r="O9272" s="6">
        <v>112581001.5719521</v>
      </c>
    </row>
    <row r="9273">
      <c r="A9273">
        <v>9269</v>
      </c>
      <c r="B9273" s="6">
        <v>-157258600.45889798</v>
      </c>
      <c r="C9273" s="6">
        <v>64923289.09709776</v>
      </c>
      <c r="D9273" s="6">
        <v>73050551.17041461</v>
      </c>
      <c r="E9273" s="6">
        <v>79624940.87933344</v>
      </c>
      <c r="F9273" s="6">
        <v>89841413.31532294</v>
      </c>
      <c r="G9273" s="6">
        <v>126998246.19929343</v>
      </c>
      <c r="H9273" s="6">
        <f>NPV(Supuestos!$B$22,C9273:G9273)+B9273</f>
        <v>128798485.68999127</v>
      </c>
      <c r="I9273" s="2">
        <f>IFERROR(IRR(B9273:G9273),"")</f>
        <v>0.4081218898749681</v>
      </c>
      <c r="J9273" s="2">
        <f>IFERROR(MIRR(B9273:G9273,Supuestos!$B$22,Supuestos!$B$22),"")</f>
        <v>0.28490941740825204</v>
      </c>
      <c r="K9273" s="6">
        <v>8948.313652954424</v>
      </c>
      <c r="L9273" s="6">
        <v>38821.24749440815</v>
      </c>
      <c r="M9273" s="6">
        <v>129467824.54058316</v>
      </c>
      <c r="N9273" s="6">
        <v>3454.154497012496</v>
      </c>
      <c r="O9273" s="6">
        <v>113743256.47164278</v>
      </c>
    </row>
    <row r="9274">
      <c r="A9274">
        <v>9270</v>
      </c>
      <c r="B9274" s="6">
        <v>-167754152.3300923</v>
      </c>
      <c r="C9274" s="6">
        <v>59667709.604332015</v>
      </c>
      <c r="D9274" s="6">
        <v>65315993.75487347</v>
      </c>
      <c r="E9274" s="6">
        <v>59324975.35601561</v>
      </c>
      <c r="F9274" s="6">
        <v>63741036.19768581</v>
      </c>
      <c r="G9274" s="6">
        <v>91468381.25152098</v>
      </c>
      <c r="H9274" s="6">
        <f>NPV(Supuestos!$B$22,C9274:G9274)+B9274</f>
        <v>60132770.056445524</v>
      </c>
      <c r="I9274" s="2">
        <f>IFERROR(IRR(B9274:G9274),"")</f>
        <v>0.27246961342727877</v>
      </c>
      <c r="J9274" s="2">
        <f>IFERROR(MIRR(B9274:G9274,Supuestos!$B$22,Supuestos!$B$22),"")</f>
        <v>0.21203197216937375</v>
      </c>
      <c r="K9274" s="6">
        <v>8472.557943825033</v>
      </c>
      <c r="L9274" s="6">
        <v>38007.98134295174</v>
      </c>
      <c r="M9274" s="6">
        <v>141992166.38961396</v>
      </c>
      <c r="N9274" s="6">
        <v>3545.887194418659</v>
      </c>
      <c r="O9274" s="6">
        <v>107417834.43516354</v>
      </c>
    </row>
    <row r="9275">
      <c r="A9275">
        <v>9271</v>
      </c>
      <c r="B9275" s="6">
        <v>-172794427.9922259</v>
      </c>
      <c r="C9275" s="6">
        <v>62178790.56906765</v>
      </c>
      <c r="D9275" s="6">
        <v>55667251.07224972</v>
      </c>
      <c r="E9275" s="6">
        <v>55290980.777847365</v>
      </c>
      <c r="F9275" s="6">
        <v>45537810.942377776</v>
      </c>
      <c r="G9275" s="6">
        <v>93759353.48557463</v>
      </c>
      <c r="H9275" s="6">
        <f>NPV(Supuestos!$B$22,C9275:G9275)+B9275</f>
        <v>37560059.90442699</v>
      </c>
      <c r="I9275" s="2">
        <f>IFERROR(IRR(B9275:G9275),"")</f>
        <v>0.22329269350389258</v>
      </c>
      <c r="J9275" s="2">
        <f>IFERROR(MIRR(B9275:G9275,Supuestos!$B$22,Supuestos!$B$22),"")</f>
        <v>0.18573942740353422</v>
      </c>
      <c r="K9275" s="6">
        <v>8056.294927166636</v>
      </c>
      <c r="L9275" s="6">
        <v>37960.630885786464</v>
      </c>
      <c r="M9275" s="6">
        <v>148328664.94924936</v>
      </c>
      <c r="N9275" s="6">
        <v>3500.290831861397</v>
      </c>
      <c r="O9275" s="6">
        <v>108365218.97364902</v>
      </c>
    </row>
    <row r="9276">
      <c r="A9276">
        <v>9272</v>
      </c>
      <c r="B9276" s="6">
        <v>-162890633.09151492</v>
      </c>
      <c r="C9276" s="6">
        <v>79999371.90858601</v>
      </c>
      <c r="D9276" s="6">
        <v>58883942.98072973</v>
      </c>
      <c r="E9276" s="6">
        <v>74772042.71381488</v>
      </c>
      <c r="F9276" s="6">
        <v>77329336.68380609</v>
      </c>
      <c r="G9276" s="6">
        <v>113115556.53297424</v>
      </c>
      <c r="H9276" s="6">
        <f>NPV(Supuestos!$B$22,C9276:G9276)+B9276</f>
        <v>107596386.28707793</v>
      </c>
      <c r="I9276" s="2">
        <f>IFERROR(IRR(B9276:G9276),"")</f>
        <v>0.37448685562089856</v>
      </c>
      <c r="J9276" s="2">
        <f>IFERROR(MIRR(B9276:G9276,Supuestos!$B$22,Supuestos!$B$22),"")</f>
        <v>0.2616965477204021</v>
      </c>
      <c r="K9276" s="6">
        <v>8804.428094623512</v>
      </c>
      <c r="L9276" s="6">
        <v>38070.09104726156</v>
      </c>
      <c r="M9276" s="6">
        <v>136075802.75700414</v>
      </c>
      <c r="N9276" s="6">
        <v>3510.244443298628</v>
      </c>
      <c r="O9276" s="6">
        <v>106499190.16417216</v>
      </c>
    </row>
    <row r="9277">
      <c r="A9277">
        <v>9273</v>
      </c>
      <c r="B9277" s="6">
        <v>-168490733.4500029</v>
      </c>
      <c r="C9277" s="6">
        <v>31059374.390651654</v>
      </c>
      <c r="D9277" s="6">
        <v>57871887.16287997</v>
      </c>
      <c r="E9277" s="6">
        <v>31070365.49029179</v>
      </c>
      <c r="F9277" s="6">
        <v>40640642.97083904</v>
      </c>
      <c r="G9277" s="6">
        <v>104901673.10809508</v>
      </c>
      <c r="H9277" s="6">
        <f>NPV(Supuestos!$B$22,C9277:G9277)+B9277</f>
        <v>2801646.505959481</v>
      </c>
      <c r="I9277" s="2">
        <f>IFERROR(IRR(B9277:G9277),"")</f>
        <v>0.1459036998111564</v>
      </c>
      <c r="J9277" s="2">
        <f>IFERROR(MIRR(B9277:G9277,Supuestos!$B$22,Supuestos!$B$22),"")</f>
        <v>0.14376619350943232</v>
      </c>
      <c r="K9277" s="6">
        <v>7928.178773182067</v>
      </c>
      <c r="L9277" s="6">
        <v>36687.05357097464</v>
      </c>
      <c r="M9277" s="6">
        <v>145221811.90024334</v>
      </c>
      <c r="N9277" s="6">
        <v>3479.3066621758044</v>
      </c>
      <c r="O9277" s="6">
        <v>111209726.30322851</v>
      </c>
    </row>
    <row r="9278">
      <c r="A9278">
        <v>9274</v>
      </c>
      <c r="B9278" s="6">
        <v>-166871736.47896993</v>
      </c>
      <c r="C9278" s="6">
        <v>65513898.24760434</v>
      </c>
      <c r="D9278" s="6">
        <v>80582720.4567585</v>
      </c>
      <c r="E9278" s="6">
        <v>91684551.04690368</v>
      </c>
      <c r="F9278" s="6">
        <v>72897745.49289411</v>
      </c>
      <c r="G9278" s="6">
        <v>106628363.18124306</v>
      </c>
      <c r="H9278" s="6">
        <f>NPV(Supuestos!$B$22,C9278:G9278)+B9278</f>
        <v>113027590.4362886</v>
      </c>
      <c r="I9278" s="2">
        <f>IFERROR(IRR(B9278:G9278),"")</f>
        <v>0.3774291861497215</v>
      </c>
      <c r="J9278" s="2">
        <f>IFERROR(MIRR(B9278:G9278,Supuestos!$B$22,Supuestos!$B$22),"")</f>
        <v>0.264237490724051</v>
      </c>
      <c r="K9278" s="6">
        <v>8094.722809700894</v>
      </c>
      <c r="L9278" s="6">
        <v>44326.86194240358</v>
      </c>
      <c r="M9278" s="6">
        <v>138166643.643159</v>
      </c>
      <c r="N9278" s="6">
        <v>3378.7726446675756</v>
      </c>
      <c r="O9278" s="6">
        <v>108402904.78057331</v>
      </c>
    </row>
    <row r="9279">
      <c r="A9279">
        <v>9275</v>
      </c>
      <c r="B9279" s="6">
        <v>-161280622.5866647</v>
      </c>
      <c r="C9279" s="6">
        <v>47792464.87327054</v>
      </c>
      <c r="D9279" s="6">
        <v>41976618.14424753</v>
      </c>
      <c r="E9279" s="6">
        <v>63418701.664732695</v>
      </c>
      <c r="F9279" s="6">
        <v>53614644.86323475</v>
      </c>
      <c r="G9279" s="6">
        <v>97987122.87675229</v>
      </c>
      <c r="H9279" s="6">
        <f>NPV(Supuestos!$B$22,C9279:G9279)+B9279</f>
        <v>38383668.98434155</v>
      </c>
      <c r="I9279" s="2">
        <f>IFERROR(IRR(B9279:G9279),"")</f>
        <v>0.22379611293677343</v>
      </c>
      <c r="J9279" s="2">
        <f>IFERROR(MIRR(B9279:G9279,Supuestos!$B$22,Supuestos!$B$22),"")</f>
        <v>0.18973022077279178</v>
      </c>
      <c r="K9279" s="6">
        <v>7342.230119052234</v>
      </c>
      <c r="L9279" s="6">
        <v>46726.208857826976</v>
      </c>
      <c r="M9279" s="6">
        <v>133834656.34465972</v>
      </c>
      <c r="N9279" s="6">
        <v>3524.720238459607</v>
      </c>
      <c r="O9279" s="6">
        <v>112944329.46671395</v>
      </c>
    </row>
    <row r="9280">
      <c r="A9280">
        <v>9276</v>
      </c>
      <c r="B9280" s="6">
        <v>-164378507.00046992</v>
      </c>
      <c r="C9280" s="6">
        <v>80969192.59485441</v>
      </c>
      <c r="D9280" s="6">
        <v>87244925.35364684</v>
      </c>
      <c r="E9280" s="6">
        <v>69684962.67153321</v>
      </c>
      <c r="F9280" s="6">
        <v>84547909.13163176</v>
      </c>
      <c r="G9280" s="6">
        <v>134029244.36724588</v>
      </c>
      <c r="H9280" s="6">
        <f>NPV(Supuestos!$B$22,C9280:G9280)+B9280</f>
        <v>140484341.65510592</v>
      </c>
      <c r="I9280" s="2">
        <f>IFERROR(IRR(B9280:G9280),"")</f>
        <v>0.4348602521219762</v>
      </c>
      <c r="J9280" s="2">
        <f>IFERROR(MIRR(B9280:G9280,Supuestos!$B$22,Supuestos!$B$22),"")</f>
        <v>0.28990208782151017</v>
      </c>
      <c r="K9280" s="6">
        <v>8601.991907744092</v>
      </c>
      <c r="L9280" s="6">
        <v>40966.09634777643</v>
      </c>
      <c r="M9280" s="6">
        <v>136187304.6584349</v>
      </c>
      <c r="N9280" s="6">
        <v>3399.43057053412</v>
      </c>
      <c r="O9280" s="6">
        <v>104779050.3715015</v>
      </c>
    </row>
    <row r="9281">
      <c r="A9281">
        <v>9277</v>
      </c>
      <c r="B9281" s="6">
        <v>-181984761.38067034</v>
      </c>
      <c r="C9281" s="6">
        <v>79472995.75519577</v>
      </c>
      <c r="D9281" s="6">
        <v>71982823.06019871</v>
      </c>
      <c r="E9281" s="6">
        <v>77468897.46793869</v>
      </c>
      <c r="F9281" s="6">
        <v>104454241.67229302</v>
      </c>
      <c r="G9281" s="6">
        <v>131332932.94144195</v>
      </c>
      <c r="H9281" s="6">
        <f>NPV(Supuestos!$B$22,C9281:G9281)+B9281</f>
        <v>125461643.27551098</v>
      </c>
      <c r="I9281" s="2">
        <f>IFERROR(IRR(B9281:G9281),"")</f>
        <v>0.37393212423335714</v>
      </c>
      <c r="J9281" s="2">
        <f>IFERROR(MIRR(B9281:G9281,Supuestos!$B$22,Supuestos!$B$22),"")</f>
        <v>0.26605254433982806</v>
      </c>
      <c r="K9281" s="6">
        <v>8691.63765273932</v>
      </c>
      <c r="L9281" s="6">
        <v>42051.97644747116</v>
      </c>
      <c r="M9281" s="6">
        <v>152744718.03163454</v>
      </c>
      <c r="N9281" s="6">
        <v>3359.5509020922086</v>
      </c>
      <c r="O9281" s="6">
        <v>114532886.44514656</v>
      </c>
    </row>
    <row r="9282">
      <c r="A9282">
        <v>9278</v>
      </c>
      <c r="B9282" s="6">
        <v>-175554604.84409583</v>
      </c>
      <c r="C9282" s="6">
        <v>45606567.43816127</v>
      </c>
      <c r="D9282" s="6">
        <v>51163515.084672846</v>
      </c>
      <c r="E9282" s="6">
        <v>63140818.26167079</v>
      </c>
      <c r="F9282" s="6">
        <v>33478551.254136436</v>
      </c>
      <c r="G9282" s="6">
        <v>85682876.63133177</v>
      </c>
      <c r="H9282" s="6">
        <f>NPV(Supuestos!$B$22,C9282:G9282)+B9282</f>
        <v>10761064.509966694</v>
      </c>
      <c r="I9282" s="2">
        <f>IFERROR(IRR(B9282:G9282),"")</f>
        <v>0.16345083573330124</v>
      </c>
      <c r="J9282" s="2">
        <f>IFERROR(MIRR(B9282:G9282,Supuestos!$B$22,Supuestos!$B$22),"")</f>
        <v>0.15364525045881683</v>
      </c>
      <c r="K9282" s="6">
        <v>7728.804467737568</v>
      </c>
      <c r="L9282" s="6">
        <v>39338.801943293045</v>
      </c>
      <c r="M9282" s="6">
        <v>151231252.1869145</v>
      </c>
      <c r="N9282" s="6">
        <v>3442.394252990683</v>
      </c>
      <c r="O9282" s="6">
        <v>115781416.24839306</v>
      </c>
    </row>
    <row r="9283">
      <c r="A9283">
        <v>9279</v>
      </c>
      <c r="B9283" s="6">
        <v>-165067083.12704384</v>
      </c>
      <c r="C9283" s="6">
        <v>66498504.08740784</v>
      </c>
      <c r="D9283" s="6">
        <v>70005385.57984295</v>
      </c>
      <c r="E9283" s="6">
        <v>72170640.07060997</v>
      </c>
      <c r="F9283" s="6">
        <v>78645036.83798216</v>
      </c>
      <c r="G9283" s="6">
        <v>121827192.87140614</v>
      </c>
      <c r="H9283" s="6">
        <f>NPV(Supuestos!$B$22,C9283:G9283)+B9283</f>
        <v>105682337.04687196</v>
      </c>
      <c r="I9283" s="2">
        <f>IFERROR(IRR(B9283:G9283),"")</f>
        <v>0.35856750350358424</v>
      </c>
      <c r="J9283" s="2">
        <f>IFERROR(MIRR(B9283:G9283,Supuestos!$B$22,Supuestos!$B$22),"")</f>
        <v>0.25859575603818774</v>
      </c>
      <c r="K9283" s="6">
        <v>8591.495697724156</v>
      </c>
      <c r="L9283" s="6">
        <v>39223.28859142061</v>
      </c>
      <c r="M9283" s="6">
        <v>138108145.91234118</v>
      </c>
      <c r="N9283" s="6">
        <v>3287.02224654456</v>
      </c>
      <c r="O9283" s="6">
        <v>112649941.634245</v>
      </c>
    </row>
    <row r="9284">
      <c r="A9284">
        <v>9280</v>
      </c>
      <c r="B9284" s="6">
        <v>-169882491.0668669</v>
      </c>
      <c r="C9284" s="6">
        <v>44720605.21889692</v>
      </c>
      <c r="D9284" s="6">
        <v>46791662.54766397</v>
      </c>
      <c r="E9284" s="6">
        <v>37550618.9896266</v>
      </c>
      <c r="F9284" s="6">
        <v>54407802.26421259</v>
      </c>
      <c r="G9284" s="6">
        <v>94278236.35977095</v>
      </c>
      <c r="H9284" s="6">
        <f>NPV(Supuestos!$B$22,C9284:G9284)+B9284</f>
        <v>11875321.521731265</v>
      </c>
      <c r="I9284" s="2">
        <f>IFERROR(IRR(B9284:G9284),"")</f>
        <v>0.16544581300652955</v>
      </c>
      <c r="J9284" s="2">
        <f>IFERROR(MIRR(B9284:G9284,Supuestos!$B$22,Supuestos!$B$22),"")</f>
        <v>0.1555100968479941</v>
      </c>
      <c r="K9284" s="6">
        <v>7535.733420154334</v>
      </c>
      <c r="L9284" s="6">
        <v>39073.187225426336</v>
      </c>
      <c r="M9284" s="6">
        <v>146326881.2423395</v>
      </c>
      <c r="N9284" s="6">
        <v>3331.7265926239393</v>
      </c>
      <c r="O9284" s="6">
        <v>108427144.95281404</v>
      </c>
    </row>
    <row r="9285">
      <c r="A9285">
        <v>9281</v>
      </c>
      <c r="B9285" s="6">
        <v>-169831435.33231527</v>
      </c>
      <c r="C9285" s="6">
        <v>50752523.65779115</v>
      </c>
      <c r="D9285" s="6">
        <v>50352718.525269404</v>
      </c>
      <c r="E9285" s="6">
        <v>53091200.260728</v>
      </c>
      <c r="F9285" s="6">
        <v>65174444.92282884</v>
      </c>
      <c r="G9285" s="6">
        <v>89080587.85209668</v>
      </c>
      <c r="H9285" s="6">
        <f>NPV(Supuestos!$B$22,C9285:G9285)+B9285</f>
        <v>34122321.43509376</v>
      </c>
      <c r="I9285" s="2">
        <f>IFERROR(IRR(B9285:G9285),"")</f>
        <v>0.21301000260596328</v>
      </c>
      <c r="J9285" s="2">
        <f>IFERROR(MIRR(B9285:G9285,Supuestos!$B$22,Supuestos!$B$22),"")</f>
        <v>0.18251750171688919</v>
      </c>
      <c r="K9285" s="6">
        <v>8689.999823548971</v>
      </c>
      <c r="L9285" s="6">
        <v>35281.21239260769</v>
      </c>
      <c r="M9285" s="6">
        <v>145303936.9750069</v>
      </c>
      <c r="N9285" s="6">
        <v>3438.803310599178</v>
      </c>
      <c r="O9285" s="6">
        <v>115674066.28528784</v>
      </c>
    </row>
    <row r="9286">
      <c r="A9286">
        <v>9282</v>
      </c>
      <c r="B9286" s="6">
        <v>-161543026.77001014</v>
      </c>
      <c r="C9286" s="6">
        <v>27954503.101781063</v>
      </c>
      <c r="D9286" s="6">
        <v>25372352.143219776</v>
      </c>
      <c r="E9286" s="6">
        <v>31570372.94300465</v>
      </c>
      <c r="F9286" s="6">
        <v>25088536.196904644</v>
      </c>
      <c r="G9286" s="6">
        <v>70767575.26746565</v>
      </c>
      <c r="H9286" s="6">
        <f>NPV(Supuestos!$B$22,C9286:G9286)+B9286</f>
        <v>-44580340.71663334</v>
      </c>
      <c r="I9286" s="2">
        <f>IFERROR(IRR(B9286:G9286),"")</f>
        <v>0.033249166407676056</v>
      </c>
      <c r="J9286" s="2">
        <f>IFERROR(MIRR(B9286:G9286,Supuestos!$B$22,Supuestos!$B$22),"")</f>
        <v>0.06870212966281275</v>
      </c>
      <c r="K9286" s="6">
        <v>7537.243511779102</v>
      </c>
      <c r="L9286" s="6">
        <v>34292.2011081181</v>
      </c>
      <c r="M9286" s="6">
        <v>140865533.14546716</v>
      </c>
      <c r="N9286" s="6">
        <v>3580.3656047210097</v>
      </c>
      <c r="O9286" s="6">
        <v>108708422.69803531</v>
      </c>
    </row>
    <row r="9287">
      <c r="A9287">
        <v>9283</v>
      </c>
      <c r="B9287" s="6">
        <v>-159886754.43268692</v>
      </c>
      <c r="C9287" s="6">
        <v>68181271.7373235</v>
      </c>
      <c r="D9287" s="6">
        <v>52297356.78116821</v>
      </c>
      <c r="E9287" s="6">
        <v>49563520.023404</v>
      </c>
      <c r="F9287" s="6">
        <v>54994140.03011088</v>
      </c>
      <c r="G9287" s="6">
        <v>99423425.67124079</v>
      </c>
      <c r="H9287" s="6">
        <f>NPV(Supuestos!$B$22,C9287:G9287)+B9287</f>
        <v>57814818.2763821</v>
      </c>
      <c r="I9287" s="2">
        <f>IFERROR(IRR(B9287:G9287),"")</f>
        <v>0.2749704877120957</v>
      </c>
      <c r="J9287" s="2">
        <f>IFERROR(MIRR(B9287:G9287,Supuestos!$B$22,Supuestos!$B$22),"")</f>
        <v>0.21259191230803287</v>
      </c>
      <c r="K9287" s="6">
        <v>8064.804846895639</v>
      </c>
      <c r="L9287" s="6">
        <v>37886.35244814767</v>
      </c>
      <c r="M9287" s="6">
        <v>135443071.3242855</v>
      </c>
      <c r="N9287" s="6">
        <v>3171.695490553975</v>
      </c>
      <c r="O9287" s="6">
        <v>114258389.83560354</v>
      </c>
    </row>
    <row r="9288">
      <c r="A9288">
        <v>9284</v>
      </c>
      <c r="B9288" s="6">
        <v>-159006437.7331332</v>
      </c>
      <c r="C9288" s="6">
        <v>61603792.39170429</v>
      </c>
      <c r="D9288" s="6">
        <v>44842624.59664634</v>
      </c>
      <c r="E9288" s="6">
        <v>63694295.6130866</v>
      </c>
      <c r="F9288" s="6">
        <v>56794528.41856396</v>
      </c>
      <c r="G9288" s="6">
        <v>108133578.36117126</v>
      </c>
      <c r="H9288" s="6">
        <f>NPV(Supuestos!$B$22,C9288:G9288)+B9288</f>
        <v>62316867.75250354</v>
      </c>
      <c r="I9288" s="2">
        <f>IFERROR(IRR(B9288:G9288),"")</f>
        <v>0.27851166248576975</v>
      </c>
      <c r="J9288" s="2">
        <f>IFERROR(MIRR(B9288:G9288,Supuestos!$B$22,Supuestos!$B$22),"")</f>
        <v>0.21794405331885813</v>
      </c>
      <c r="K9288" s="6">
        <v>8085.761322001656</v>
      </c>
      <c r="L9288" s="6">
        <v>40053.81513531563</v>
      </c>
      <c r="M9288" s="6">
        <v>133097190.59555402</v>
      </c>
      <c r="N9288" s="6">
        <v>3365.394958977898</v>
      </c>
      <c r="O9288" s="6">
        <v>113350872.45328851</v>
      </c>
    </row>
    <row r="9289">
      <c r="A9289">
        <v>9285</v>
      </c>
      <c r="B9289" s="6">
        <v>-184165669.95050314</v>
      </c>
      <c r="C9289" s="6">
        <v>34877594.305199355</v>
      </c>
      <c r="D9289" s="6">
        <v>31855404.608821433</v>
      </c>
      <c r="E9289" s="6">
        <v>38021075.73272139</v>
      </c>
      <c r="F9289" s="6">
        <v>30336672.07940615</v>
      </c>
      <c r="G9289" s="6">
        <v>78369838.25055301</v>
      </c>
      <c r="H9289" s="6">
        <f>NPV(Supuestos!$B$22,C9289:G9289)+B9289</f>
        <v>-44731862.95576442</v>
      </c>
      <c r="I9289" s="2">
        <f>IFERROR(IRR(B9289:G9289),"")</f>
        <v>0.0450444015609801</v>
      </c>
      <c r="J9289" s="2">
        <f>IFERROR(MIRR(B9289:G9289,Supuestos!$B$22,Supuestos!$B$22),"")</f>
        <v>0.07829286850254435</v>
      </c>
      <c r="K9289" s="6">
        <v>7665.325488269081</v>
      </c>
      <c r="L9289" s="6">
        <v>36259.62690855996</v>
      </c>
      <c r="M9289" s="6">
        <v>161930322.56351817</v>
      </c>
      <c r="N9289" s="6">
        <v>3492.4002561407783</v>
      </c>
      <c r="O9289" s="6">
        <v>114380263.83509566</v>
      </c>
    </row>
    <row r="9290">
      <c r="A9290">
        <v>9286</v>
      </c>
      <c r="B9290" s="6">
        <v>-169928573.33939523</v>
      </c>
      <c r="C9290" s="6">
        <v>77138738.96447137</v>
      </c>
      <c r="D9290" s="6">
        <v>80652233.06468078</v>
      </c>
      <c r="E9290" s="6">
        <v>72125424.74657601</v>
      </c>
      <c r="F9290" s="6">
        <v>88018555.0066645</v>
      </c>
      <c r="G9290" s="6">
        <v>131870693.27863191</v>
      </c>
      <c r="H9290" s="6">
        <f>NPV(Supuestos!$B$22,C9290:G9290)+B9290</f>
        <v>129082425.19395144</v>
      </c>
      <c r="I9290" s="2">
        <f>IFERROR(IRR(B9290:G9290),"")</f>
        <v>0.400115972227389</v>
      </c>
      <c r="J9290" s="2">
        <f>IFERROR(MIRR(B9290:G9290,Supuestos!$B$22,Supuestos!$B$22),"")</f>
        <v>0.2764064841530587</v>
      </c>
      <c r="K9290" s="6">
        <v>8004.057858389855</v>
      </c>
      <c r="L9290" s="6">
        <v>46147.42876699554</v>
      </c>
      <c r="M9290" s="6">
        <v>140379238.1500387</v>
      </c>
      <c r="N9290" s="6">
        <v>3390.4453064625463</v>
      </c>
      <c r="O9290" s="6">
        <v>106952023.0058651</v>
      </c>
    </row>
    <row r="9291">
      <c r="A9291">
        <v>9287</v>
      </c>
      <c r="B9291" s="6">
        <v>-175452154.40567583</v>
      </c>
      <c r="C9291" s="6">
        <v>45241577.72878324</v>
      </c>
      <c r="D9291" s="6">
        <v>45504908.38335904</v>
      </c>
      <c r="E9291" s="6">
        <v>60605050.07911231</v>
      </c>
      <c r="F9291" s="6">
        <v>43092093.34504087</v>
      </c>
      <c r="G9291" s="6">
        <v>98624214.02966073</v>
      </c>
      <c r="H9291" s="6">
        <f>NPV(Supuestos!$B$22,C9291:G9291)+B9291</f>
        <v>16890976.91598037</v>
      </c>
      <c r="I9291" s="2">
        <f>IFERROR(IRR(B9291:G9291),"")</f>
        <v>0.17502617295280745</v>
      </c>
      <c r="J9291" s="2">
        <f>IFERROR(MIRR(B9291:G9291,Supuestos!$B$22,Supuestos!$B$22),"")</f>
        <v>0.1611503212600316</v>
      </c>
      <c r="K9291" s="6">
        <v>7413.579925204433</v>
      </c>
      <c r="L9291" s="6">
        <v>42584.26031337032</v>
      </c>
      <c r="M9291" s="6">
        <v>150196009.01456526</v>
      </c>
      <c r="N9291" s="6">
        <v>3449.3560578363636</v>
      </c>
      <c r="O9291" s="6">
        <v>104416424.68901324</v>
      </c>
    </row>
    <row r="9292">
      <c r="A9292">
        <v>9288</v>
      </c>
      <c r="B9292" s="6">
        <v>-190222978.575616</v>
      </c>
      <c r="C9292" s="6">
        <v>78498860.70986915</v>
      </c>
      <c r="D9292" s="6">
        <v>83595283.50168383</v>
      </c>
      <c r="E9292" s="6">
        <v>80806804.71486905</v>
      </c>
      <c r="F9292" s="6">
        <v>83059906.18935552</v>
      </c>
      <c r="G9292" s="6">
        <v>134327602.43605426</v>
      </c>
      <c r="H9292" s="6">
        <f>NPV(Supuestos!$B$22,C9292:G9292)+B9292</f>
        <v>116445498.6143385</v>
      </c>
      <c r="I9292" s="2">
        <f>IFERROR(IRR(B9292:G9292),"")</f>
        <v>0.3543651894493296</v>
      </c>
      <c r="J9292" s="2">
        <f>IFERROR(MIRR(B9292:G9292,Supuestos!$B$22,Supuestos!$B$22),"")</f>
        <v>0.25425569928589287</v>
      </c>
      <c r="K9292" s="6">
        <v>8109.34086245518</v>
      </c>
      <c r="L9292" s="6">
        <v>46947.776573236006</v>
      </c>
      <c r="M9292" s="6">
        <v>159765736.7382753</v>
      </c>
      <c r="N9292" s="6">
        <v>3401.9474661288164</v>
      </c>
      <c r="O9292" s="6">
        <v>110960966.35426159</v>
      </c>
    </row>
    <row r="9293">
      <c r="A9293">
        <v>9289</v>
      </c>
      <c r="B9293" s="6">
        <v>-156034490.35943547</v>
      </c>
      <c r="C9293" s="6">
        <v>64840727.66710563</v>
      </c>
      <c r="D9293" s="6">
        <v>77849620.53531182</v>
      </c>
      <c r="E9293" s="6">
        <v>78923194.38399321</v>
      </c>
      <c r="F9293" s="6">
        <v>73514098.74028978</v>
      </c>
      <c r="G9293" s="6">
        <v>103546954.60744984</v>
      </c>
      <c r="H9293" s="6">
        <f>NPV(Supuestos!$B$22,C9293:G9293)+B9293</f>
        <v>111322295.69579452</v>
      </c>
      <c r="I9293" s="2">
        <f>IFERROR(IRR(B9293:G9293),"")</f>
        <v>0.38979582325536627</v>
      </c>
      <c r="J9293" s="2">
        <f>IFERROR(MIRR(B9293:G9293,Supuestos!$B$22,Supuestos!$B$22),"")</f>
        <v>0.2696352521416543</v>
      </c>
      <c r="K9293" s="6">
        <v>8491.957641537247</v>
      </c>
      <c r="L9293" s="6">
        <v>40999.94168588514</v>
      </c>
      <c r="M9293" s="6">
        <v>128180908.91127276</v>
      </c>
      <c r="N9293" s="6">
        <v>3479.981064827492</v>
      </c>
      <c r="O9293" s="6">
        <v>111745397.7963122</v>
      </c>
    </row>
    <row r="9294">
      <c r="A9294">
        <v>9290</v>
      </c>
      <c r="B9294" s="6">
        <v>-187723713.5399652</v>
      </c>
      <c r="C9294" s="6">
        <v>60580415.99368246</v>
      </c>
      <c r="D9294" s="6">
        <v>42322868.82195772</v>
      </c>
      <c r="E9294" s="6">
        <v>53270120.55470662</v>
      </c>
      <c r="F9294" s="6">
        <v>55855800.69340053</v>
      </c>
      <c r="G9294" s="6">
        <v>89195868.49703199</v>
      </c>
      <c r="H9294" s="6">
        <f>NPV(Supuestos!$B$22,C9294:G9294)+B9294</f>
        <v>13335546.608245563</v>
      </c>
      <c r="I9294" s="2">
        <f>IFERROR(IRR(B9294:G9294),"")</f>
        <v>0.16722776437449352</v>
      </c>
      <c r="J9294" s="2">
        <f>IFERROR(MIRR(B9294:G9294,Supuestos!$B$22,Supuestos!$B$22),"")</f>
        <v>0.1557551571412623</v>
      </c>
      <c r="K9294" s="6">
        <v>8609.046308146771</v>
      </c>
      <c r="L9294" s="6">
        <v>33240.842947700585</v>
      </c>
      <c r="M9294" s="6">
        <v>164829957.03927815</v>
      </c>
      <c r="N9294" s="6">
        <v>3387.2228321929774</v>
      </c>
      <c r="O9294" s="6">
        <v>109908320.13225858</v>
      </c>
    </row>
    <row r="9295">
      <c r="A9295">
        <v>9291</v>
      </c>
      <c r="B9295" s="6">
        <v>-166092131.36631638</v>
      </c>
      <c r="C9295" s="6">
        <v>63517761.733724095</v>
      </c>
      <c r="D9295" s="6">
        <v>85576178.64350927</v>
      </c>
      <c r="E9295" s="6">
        <v>74979912.99911863</v>
      </c>
      <c r="F9295" s="6">
        <v>57711166.74486364</v>
      </c>
      <c r="G9295" s="6">
        <v>126053333.71945365</v>
      </c>
      <c r="H9295" s="6">
        <f>NPV(Supuestos!$B$22,C9295:G9295)+B9295</f>
        <v>105720394.91192256</v>
      </c>
      <c r="I9295" s="2">
        <f>IFERROR(IRR(B9295:G9295),"")</f>
        <v>0.36205468393494616</v>
      </c>
      <c r="J9295" s="2">
        <f>IFERROR(MIRR(B9295:G9295,Supuestos!$B$22,Supuestos!$B$22),"")</f>
        <v>0.2580240192356742</v>
      </c>
      <c r="K9295" s="6">
        <v>8558.655227072448</v>
      </c>
      <c r="L9295" s="6">
        <v>39790.05563805186</v>
      </c>
      <c r="M9295" s="6">
        <v>138848181.9525471</v>
      </c>
      <c r="N9295" s="6">
        <v>3494.838922781249</v>
      </c>
      <c r="O9295" s="6">
        <v>107080301.33876024</v>
      </c>
    </row>
    <row r="9296">
      <c r="A9296">
        <v>9292</v>
      </c>
      <c r="B9296" s="6">
        <v>-168966042.9992299</v>
      </c>
      <c r="C9296" s="6">
        <v>84232930.78950115</v>
      </c>
      <c r="D9296" s="6">
        <v>79174200.46735728</v>
      </c>
      <c r="E9296" s="6">
        <v>94034080.16988406</v>
      </c>
      <c r="F9296" s="6">
        <v>105899487.3852227</v>
      </c>
      <c r="G9296" s="6">
        <v>161795302.5362115</v>
      </c>
      <c r="H9296" s="6">
        <f>NPV(Supuestos!$B$22,C9296:G9296)+B9296</f>
        <v>176047202.84252012</v>
      </c>
      <c r="I9296" s="2">
        <f>IFERROR(IRR(B9296:G9296),"")</f>
        <v>0.4728548646144679</v>
      </c>
      <c r="J9296" s="2">
        <f>IFERROR(MIRR(B9296:G9296,Supuestos!$B$22,Supuestos!$B$22),"")</f>
        <v>0.31495871706105905</v>
      </c>
      <c r="K9296" s="6">
        <v>8995.497258777305</v>
      </c>
      <c r="L9296" s="6">
        <v>43202.54943215075</v>
      </c>
      <c r="M9296" s="6">
        <v>137875769.80010167</v>
      </c>
      <c r="N9296" s="6">
        <v>3391.7303522117436</v>
      </c>
      <c r="O9296" s="6">
        <v>115515596.3241684</v>
      </c>
    </row>
    <row r="9297">
      <c r="A9297">
        <v>9293</v>
      </c>
      <c r="B9297" s="6">
        <v>-159382961.004119</v>
      </c>
      <c r="C9297" s="6">
        <v>43794670.361687765</v>
      </c>
      <c r="D9297" s="6">
        <v>58973001.18891766</v>
      </c>
      <c r="E9297" s="6">
        <v>48036871.23325516</v>
      </c>
      <c r="F9297" s="6">
        <v>55864519.09284531</v>
      </c>
      <c r="G9297" s="6">
        <v>99655944.71343963</v>
      </c>
      <c r="H9297" s="6">
        <f>NPV(Supuestos!$B$22,C9297:G9297)+B9297</f>
        <v>41669200.64833593</v>
      </c>
      <c r="I9297" s="2">
        <f>IFERROR(IRR(B9297:G9297),"")</f>
        <v>0.23217979357211616</v>
      </c>
      <c r="J9297" s="2">
        <f>IFERROR(MIRR(B9297:G9297,Supuestos!$B$22,Supuestos!$B$22),"")</f>
        <v>0.19420317786964691</v>
      </c>
      <c r="K9297" s="6">
        <v>8104.498065525156</v>
      </c>
      <c r="L9297" s="6">
        <v>37553.31858162365</v>
      </c>
      <c r="M9297" s="6">
        <v>135034897.1802135</v>
      </c>
      <c r="N9297" s="6">
        <v>3479.3563550027707</v>
      </c>
      <c r="O9297" s="6">
        <v>106959836.5855491</v>
      </c>
    </row>
    <row r="9298">
      <c r="A9298">
        <v>9294</v>
      </c>
      <c r="B9298" s="6">
        <v>-196352465.09795517</v>
      </c>
      <c r="C9298" s="6">
        <v>76702352.87471752</v>
      </c>
      <c r="D9298" s="6">
        <v>84770429.44988671</v>
      </c>
      <c r="E9298" s="6">
        <v>92438366.87209725</v>
      </c>
      <c r="F9298" s="6">
        <v>85070603.4801767</v>
      </c>
      <c r="G9298" s="6">
        <v>141411998.93402362</v>
      </c>
      <c r="H9298" s="6">
        <f>NPV(Supuestos!$B$22,C9298:G9298)+B9298</f>
        <v>122365245.57609732</v>
      </c>
      <c r="I9298" s="2">
        <f>IFERROR(IRR(B9298:G9298),"")</f>
        <v>0.35441472445428834</v>
      </c>
      <c r="J9298" s="2">
        <f>IFERROR(MIRR(B9298:G9298,Supuestos!$B$22,Supuestos!$B$22),"")</f>
        <v>0.25596870783827685</v>
      </c>
      <c r="K9298" s="6">
        <v>9055.987226221328</v>
      </c>
      <c r="L9298" s="6">
        <v>39671.90690553042</v>
      </c>
      <c r="M9298" s="6">
        <v>167611002.52384916</v>
      </c>
      <c r="N9298" s="6">
        <v>3394.9877872752645</v>
      </c>
      <c r="O9298" s="6">
        <v>113248278.40921812</v>
      </c>
    </row>
    <row r="9299">
      <c r="A9299">
        <v>9295</v>
      </c>
      <c r="B9299" s="6">
        <v>-163939769.90233412</v>
      </c>
      <c r="C9299" s="6">
        <v>52250965.15392542</v>
      </c>
      <c r="D9299" s="6">
        <v>70469345.10346915</v>
      </c>
      <c r="E9299" s="6">
        <v>74698489.79180169</v>
      </c>
      <c r="F9299" s="6">
        <v>57042432.27148696</v>
      </c>
      <c r="G9299" s="6">
        <v>100880842.35496815</v>
      </c>
      <c r="H9299" s="6">
        <f>NPV(Supuestos!$B$22,C9299:G9299)+B9299</f>
        <v>72705683.25427485</v>
      </c>
      <c r="I9299" s="2">
        <f>IFERROR(IRR(B9299:G9299),"")</f>
        <v>0.2973422091750065</v>
      </c>
      <c r="J9299" s="2">
        <f>IFERROR(MIRR(B9299:G9299,Supuestos!$B$22,Supuestos!$B$22),"")</f>
        <v>0.22683913183097415</v>
      </c>
      <c r="K9299" s="6">
        <v>8145.9582147327865</v>
      </c>
      <c r="L9299" s="6">
        <v>39388.92341339919</v>
      </c>
      <c r="M9299" s="6">
        <v>138270927.96242535</v>
      </c>
      <c r="N9299" s="6">
        <v>3459.305487573147</v>
      </c>
      <c r="O9299" s="6">
        <v>110286938.58444323</v>
      </c>
    </row>
    <row r="9300">
      <c r="A9300">
        <v>9296</v>
      </c>
      <c r="B9300" s="6">
        <v>-152368163.7083449</v>
      </c>
      <c r="C9300" s="6">
        <v>51144172.698790684</v>
      </c>
      <c r="D9300" s="6">
        <v>57769003.4379825</v>
      </c>
      <c r="E9300" s="6">
        <v>41490685.59109041</v>
      </c>
      <c r="F9300" s="6">
        <v>64871060.08482206</v>
      </c>
      <c r="G9300" s="6">
        <v>82628789.90298933</v>
      </c>
      <c r="H9300" s="6">
        <f>NPV(Supuestos!$B$22,C9300:G9300)+B9300</f>
        <v>46275228.43375823</v>
      </c>
      <c r="I9300" s="2">
        <f>IFERROR(IRR(B9300:G9300),"")</f>
        <v>0.2512208753940058</v>
      </c>
      <c r="J9300" s="2">
        <f>IFERROR(MIRR(B9300:G9300,Supuestos!$B$22,Supuestos!$B$22),"")</f>
        <v>0.20210064225823032</v>
      </c>
      <c r="K9300" s="6">
        <v>8971.878418034346</v>
      </c>
      <c r="L9300" s="6">
        <v>31520.323832956365</v>
      </c>
      <c r="M9300" s="6">
        <v>129744442.65823652</v>
      </c>
      <c r="N9300" s="6">
        <v>3397.4897937849164</v>
      </c>
      <c r="O9300" s="6">
        <v>112157915.8737287</v>
      </c>
    </row>
    <row r="9301">
      <c r="A9301">
        <v>9297</v>
      </c>
      <c r="B9301" s="6">
        <v>-158946953.91262588</v>
      </c>
      <c r="C9301" s="6">
        <v>73333844.59894033</v>
      </c>
      <c r="D9301" s="6">
        <v>57082773.43077257</v>
      </c>
      <c r="E9301" s="6">
        <v>69229338.8523134</v>
      </c>
      <c r="F9301" s="6">
        <v>84471989.81719752</v>
      </c>
      <c r="G9301" s="6">
        <v>112854693.35368764</v>
      </c>
      <c r="H9301" s="6">
        <f>NPV(Supuestos!$B$22,C9301:G9301)+B9301</f>
        <v>104659542.86172882</v>
      </c>
      <c r="I9301" s="2">
        <f>IFERROR(IRR(B9301:G9301),"")</f>
        <v>0.36759444568653293</v>
      </c>
      <c r="J9301" s="2">
        <f>IFERROR(MIRR(B9301:G9301,Supuestos!$B$22,Supuestos!$B$22),"")</f>
        <v>0.261379101573332</v>
      </c>
      <c r="K9301" s="6">
        <v>8484.167903069401</v>
      </c>
      <c r="L9301" s="6">
        <v>40272.10651047553</v>
      </c>
      <c r="M9301" s="6">
        <v>131612928.83701237</v>
      </c>
      <c r="N9301" s="6">
        <v>3440.808360930532</v>
      </c>
      <c r="O9301" s="6">
        <v>110556050.8341645</v>
      </c>
    </row>
    <row r="9302">
      <c r="A9302">
        <v>9298</v>
      </c>
      <c r="B9302" s="6">
        <v>-165993589.19435143</v>
      </c>
      <c r="C9302" s="6">
        <v>55113027.88108007</v>
      </c>
      <c r="D9302" s="6">
        <v>52697299.55345325</v>
      </c>
      <c r="E9302" s="6">
        <v>78522991.34472144</v>
      </c>
      <c r="F9302" s="6">
        <v>66505741.18944691</v>
      </c>
      <c r="G9302" s="6">
        <v>99968400.88061492</v>
      </c>
      <c r="H9302" s="6">
        <f>NPV(Supuestos!$B$22,C9302:G9302)+B9302</f>
        <v>67198008.00766997</v>
      </c>
      <c r="I9302" s="2">
        <f>IFERROR(IRR(B9302:G9302),"")</f>
        <v>0.2814925887326575</v>
      </c>
      <c r="J9302" s="2">
        <f>IFERROR(MIRR(B9302:G9302,Supuestos!$B$22,Supuestos!$B$22),"")</f>
        <v>0.22019479373497064</v>
      </c>
      <c r="K9302" s="6">
        <v>8301.316510767103</v>
      </c>
      <c r="L9302" s="6">
        <v>38350.83583637578</v>
      </c>
      <c r="M9302" s="6">
        <v>140524595.05593345</v>
      </c>
      <c r="N9302" s="6">
        <v>3275.1211049345634</v>
      </c>
      <c r="O9302" s="6">
        <v>110581656.11992109</v>
      </c>
    </row>
    <row r="9303">
      <c r="A9303">
        <v>9299</v>
      </c>
      <c r="B9303" s="6">
        <v>-155749063.96985897</v>
      </c>
      <c r="C9303" s="6">
        <v>53614451.90869871</v>
      </c>
      <c r="D9303" s="6">
        <v>56665138.40237222</v>
      </c>
      <c r="E9303" s="6">
        <v>61220996.51526567</v>
      </c>
      <c r="F9303" s="6">
        <v>57878792.399716616</v>
      </c>
      <c r="G9303" s="6">
        <v>86312491.65084988</v>
      </c>
      <c r="H9303" s="6">
        <f>NPV(Supuestos!$B$22,C9303:G9303)+B9303</f>
        <v>55302464.80503715</v>
      </c>
      <c r="I9303" s="2">
        <f>IFERROR(IRR(B9303:G9303),"")</f>
        <v>0.269580531018851</v>
      </c>
      <c r="J9303" s="2">
        <f>IFERROR(MIRR(B9303:G9303,Supuestos!$B$22,Supuestos!$B$22),"")</f>
        <v>0.21142759655090937</v>
      </c>
      <c r="K9303" s="6">
        <v>7757.194457390982</v>
      </c>
      <c r="L9303" s="6">
        <v>38163.64966066381</v>
      </c>
      <c r="M9303" s="6">
        <v>132065635.84013796</v>
      </c>
      <c r="N9303" s="6">
        <v>3248.84879871582</v>
      </c>
      <c r="O9303" s="6">
        <v>106044074.42335068</v>
      </c>
    </row>
    <row r="9304">
      <c r="A9304">
        <v>9300</v>
      </c>
      <c r="B9304" s="6">
        <v>-159390305.3068166</v>
      </c>
      <c r="C9304" s="6">
        <v>60376877.38937612</v>
      </c>
      <c r="D9304" s="6">
        <v>55344374.361015454</v>
      </c>
      <c r="E9304" s="6">
        <v>41734772.03162585</v>
      </c>
      <c r="F9304" s="6">
        <v>47509156.43289301</v>
      </c>
      <c r="G9304" s="6">
        <v>94867204.25780554</v>
      </c>
      <c r="H9304" s="6">
        <f>NPV(Supuestos!$B$22,C9304:G9304)+B9304</f>
        <v>41727636.837933704</v>
      </c>
      <c r="I9304" s="2">
        <f>IFERROR(IRR(B9304:G9304),"")</f>
        <v>0.23895779220312247</v>
      </c>
      <c r="J9304" s="2">
        <f>IFERROR(MIRR(B9304:G9304,Supuestos!$B$22,Supuestos!$B$22),"")</f>
        <v>0.1942703057200228</v>
      </c>
      <c r="K9304" s="6">
        <v>8366.566585850362</v>
      </c>
      <c r="L9304" s="6">
        <v>35690.30671759669</v>
      </c>
      <c r="M9304" s="6">
        <v>135501879.09704098</v>
      </c>
      <c r="N9304" s="6">
        <v>3317.7712976311645</v>
      </c>
      <c r="O9304" s="6">
        <v>113333097.57217436</v>
      </c>
    </row>
    <row r="9305">
      <c r="A9305">
        <v>9301</v>
      </c>
      <c r="B9305" s="6">
        <v>-177640234.21001947</v>
      </c>
      <c r="C9305" s="6">
        <v>36602382.9384103</v>
      </c>
      <c r="D9305" s="6">
        <v>44629313.13878831</v>
      </c>
      <c r="E9305" s="6">
        <v>49708482.87638946</v>
      </c>
      <c r="F9305" s="6">
        <v>28914815.408700977</v>
      </c>
      <c r="G9305" s="6">
        <v>77662502.96824269</v>
      </c>
      <c r="H9305" s="6">
        <f>NPV(Supuestos!$B$22,C9305:G9305)+B9305</f>
        <v>-20184901.057116695</v>
      </c>
      <c r="I9305" s="2">
        <f>IFERROR(IRR(B9305:G9305),"")</f>
        <v>0.09562837093458272</v>
      </c>
      <c r="J9305" s="2">
        <f>IFERROR(MIRR(B9305:G9305,Supuestos!$B$22,Supuestos!$B$22),"")</f>
        <v>0.11282803713443146</v>
      </c>
      <c r="K9305" s="6">
        <v>7348.117315273859</v>
      </c>
      <c r="L9305" s="6">
        <v>39513.780413673514</v>
      </c>
      <c r="M9305" s="6">
        <v>154412082.686048</v>
      </c>
      <c r="N9305" s="6">
        <v>3410.523578990251</v>
      </c>
      <c r="O9305" s="6">
        <v>107318852.50561307</v>
      </c>
    </row>
    <row r="9306">
      <c r="A9306">
        <v>9302</v>
      </c>
      <c r="B9306" s="6">
        <v>-190373755.36855254</v>
      </c>
      <c r="C9306" s="6">
        <v>74667028.25688887</v>
      </c>
      <c r="D9306" s="6">
        <v>44731594.8460105</v>
      </c>
      <c r="E9306" s="6">
        <v>85069382.64646561</v>
      </c>
      <c r="F9306" s="6">
        <v>76342686.80735578</v>
      </c>
      <c r="G9306" s="6">
        <v>116519081.97920844</v>
      </c>
      <c r="H9306" s="6">
        <f>NPV(Supuestos!$B$22,C9306:G9306)+B9306</f>
        <v>72679916.91725153</v>
      </c>
      <c r="I9306" s="2">
        <f>IFERROR(IRR(B9306:G9306),"")</f>
        <v>0.2755317136038616</v>
      </c>
      <c r="J9306" s="2">
        <f>IFERROR(MIRR(B9306:G9306,Supuestos!$B$22,Supuestos!$B$22),"")</f>
        <v>0.21616446524607413</v>
      </c>
      <c r="K9306" s="6">
        <v>8109.958382206338</v>
      </c>
      <c r="L9306" s="6">
        <v>41406.552024559205</v>
      </c>
      <c r="M9306" s="6">
        <v>163509322.27496558</v>
      </c>
      <c r="N9306" s="6">
        <v>3298.866300688436</v>
      </c>
      <c r="O9306" s="6">
        <v>108052106.30075745</v>
      </c>
    </row>
    <row r="9307">
      <c r="A9307">
        <v>9303</v>
      </c>
      <c r="B9307" s="6">
        <v>-175055772.41165453</v>
      </c>
      <c r="C9307" s="6">
        <v>53034661.199950345</v>
      </c>
      <c r="D9307" s="6">
        <v>47908009.41659717</v>
      </c>
      <c r="E9307" s="6">
        <v>47576587.078695685</v>
      </c>
      <c r="F9307" s="6">
        <v>56635185.69658658</v>
      </c>
      <c r="G9307" s="6">
        <v>107301765.56798615</v>
      </c>
      <c r="H9307" s="6">
        <f>NPV(Supuestos!$B$22,C9307:G9307)+B9307</f>
        <v>29704110.058468282</v>
      </c>
      <c r="I9307" s="2">
        <f>IFERROR(IRR(B9307:G9307),"")</f>
        <v>0.20087371252066186</v>
      </c>
      <c r="J9307" s="2">
        <f>IFERROR(MIRR(B9307:G9307,Supuestos!$B$22,Supuestos!$B$22),"")</f>
        <v>0.17630119560761925</v>
      </c>
      <c r="K9307" s="6">
        <v>8243.217277757287</v>
      </c>
      <c r="L9307" s="6">
        <v>35488.62018670795</v>
      </c>
      <c r="M9307" s="6">
        <v>151652539.84470758</v>
      </c>
      <c r="N9307" s="6">
        <v>3283.1778340041637</v>
      </c>
      <c r="O9307" s="6">
        <v>106929169.74901736</v>
      </c>
    </row>
    <row r="9308">
      <c r="A9308">
        <v>9304</v>
      </c>
      <c r="B9308" s="6">
        <v>-182808791.43365097</v>
      </c>
      <c r="C9308" s="6">
        <v>91592952.02924119</v>
      </c>
      <c r="D9308" s="6">
        <v>90115525.62250791</v>
      </c>
      <c r="E9308" s="6">
        <v>86815791.47643872</v>
      </c>
      <c r="F9308" s="6">
        <v>85677412.14405178</v>
      </c>
      <c r="G9308" s="6">
        <v>149247367.970677</v>
      </c>
      <c r="H9308" s="6">
        <f>NPV(Supuestos!$B$22,C9308:G9308)+B9308</f>
        <v>153717372.61828282</v>
      </c>
      <c r="I9308" s="2">
        <f>IFERROR(IRR(B9308:G9308),"")</f>
        <v>0.43143091930273614</v>
      </c>
      <c r="J9308" s="2">
        <f>IFERROR(MIRR(B9308:G9308,Supuestos!$B$22,Supuestos!$B$22),"")</f>
        <v>0.2879802479335376</v>
      </c>
      <c r="K9308" s="6">
        <v>9390.215351508732</v>
      </c>
      <c r="L9308" s="6">
        <v>39791.967556198186</v>
      </c>
      <c r="M9308" s="6">
        <v>152916379.864615</v>
      </c>
      <c r="N9308" s="6">
        <v>3654.6876759578786</v>
      </c>
      <c r="O9308" s="6">
        <v>109716620.90261088</v>
      </c>
    </row>
    <row r="9309">
      <c r="A9309">
        <v>9305</v>
      </c>
      <c r="B9309" s="6">
        <v>-192013433.99938753</v>
      </c>
      <c r="C9309" s="6">
        <v>75420103.7715635</v>
      </c>
      <c r="D9309" s="6">
        <v>111748278.96808863</v>
      </c>
      <c r="E9309" s="6">
        <v>91233156.35171422</v>
      </c>
      <c r="F9309" s="6">
        <v>97973387.6683993</v>
      </c>
      <c r="G9309" s="6">
        <v>138690148.05680767</v>
      </c>
      <c r="H9309" s="6">
        <f>NPV(Supuestos!$B$22,C9309:G9309)+B9309</f>
        <v>151750433.1658708</v>
      </c>
      <c r="I9309" s="2">
        <f>IFERROR(IRR(B9309:G9309),"")</f>
        <v>0.4097209768675123</v>
      </c>
      <c r="J9309" s="2">
        <f>IFERROR(MIRR(B9309:G9309,Supuestos!$B$22,Supuestos!$B$22),"")</f>
        <v>0.2808272939376737</v>
      </c>
      <c r="K9309" s="6">
        <v>8867.545498112724</v>
      </c>
      <c r="L9309" s="6">
        <v>43983.26760169542</v>
      </c>
      <c r="M9309" s="6">
        <v>160811543.8702914</v>
      </c>
      <c r="N9309" s="6">
        <v>3457.5605677440763</v>
      </c>
      <c r="O9309" s="6">
        <v>113615705.86597987</v>
      </c>
    </row>
    <row r="9310">
      <c r="A9310">
        <v>9306</v>
      </c>
      <c r="B9310" s="6">
        <v>-155301094.60064483</v>
      </c>
      <c r="C9310" s="6">
        <v>56209477.963571176</v>
      </c>
      <c r="D9310" s="6">
        <v>53487007.170740426</v>
      </c>
      <c r="E9310" s="6">
        <v>65423394.69857277</v>
      </c>
      <c r="F9310" s="6">
        <v>80894136.46826455</v>
      </c>
      <c r="G9310" s="6">
        <v>116875146.36661446</v>
      </c>
      <c r="H9310" s="6">
        <f>NPV(Supuestos!$B$22,C9310:G9310)+B9310</f>
        <v>87918019.56728275</v>
      </c>
      <c r="I9310" s="2">
        <f>IFERROR(IRR(B9310:G9310),"")</f>
        <v>0.3267547889344288</v>
      </c>
      <c r="J9310" s="2">
        <f>IFERROR(MIRR(B9310:G9310,Supuestos!$B$22,Supuestos!$B$22),"")</f>
        <v>0.24700871445528083</v>
      </c>
      <c r="K9310" s="6">
        <v>8036.954274538473</v>
      </c>
      <c r="L9310" s="6">
        <v>41658.141524563536</v>
      </c>
      <c r="M9310" s="6">
        <v>128516728.31303124</v>
      </c>
      <c r="N9310" s="6">
        <v>3399.8734260598817</v>
      </c>
      <c r="O9310" s="6">
        <v>109279403.54316294</v>
      </c>
    </row>
    <row r="9311">
      <c r="A9311">
        <v>9307</v>
      </c>
      <c r="B9311" s="6">
        <v>-171175894.9986692</v>
      </c>
      <c r="C9311" s="6">
        <v>55736218.75291874</v>
      </c>
      <c r="D9311" s="6">
        <v>56133950.60665572</v>
      </c>
      <c r="E9311" s="6">
        <v>68991231.53825815</v>
      </c>
      <c r="F9311" s="6">
        <v>64117815.14170762</v>
      </c>
      <c r="G9311" s="6">
        <v>102502097.24570125</v>
      </c>
      <c r="H9311" s="6">
        <f>NPV(Supuestos!$B$22,C9311:G9311)+B9311</f>
        <v>58675164.46668363</v>
      </c>
      <c r="I9311" s="2">
        <f>IFERROR(IRR(B9311:G9311),"")</f>
        <v>0.2616293648848079</v>
      </c>
      <c r="J9311" s="2">
        <f>IFERROR(MIRR(B9311:G9311,Supuestos!$B$22,Supuestos!$B$22),"")</f>
        <v>0.20922086383337923</v>
      </c>
      <c r="K9311" s="6">
        <v>8352.683086061943</v>
      </c>
      <c r="L9311" s="6">
        <v>37352.04403340994</v>
      </c>
      <c r="M9311" s="6">
        <v>146216712.08445287</v>
      </c>
      <c r="N9311" s="6">
        <v>3323.6846378073096</v>
      </c>
      <c r="O9311" s="6">
        <v>111543645.37608194</v>
      </c>
    </row>
    <row r="9312">
      <c r="A9312">
        <v>9308</v>
      </c>
      <c r="B9312" s="6">
        <v>-177724525.3616442</v>
      </c>
      <c r="C9312" s="6">
        <v>70129756.35723585</v>
      </c>
      <c r="D9312" s="6">
        <v>69927787.43386173</v>
      </c>
      <c r="E9312" s="6">
        <v>64515753.329659</v>
      </c>
      <c r="F9312" s="6">
        <v>71224911.20378241</v>
      </c>
      <c r="G9312" s="6">
        <v>113504455.75193655</v>
      </c>
      <c r="H9312" s="6">
        <f>NPV(Supuestos!$B$22,C9312:G9312)+B9312</f>
        <v>82267785.1522208</v>
      </c>
      <c r="I9312" s="2">
        <f>IFERROR(IRR(B9312:G9312),"")</f>
        <v>0.30681029519877995</v>
      </c>
      <c r="J9312" s="2">
        <f>IFERROR(MIRR(B9312:G9312,Supuestos!$B$22,Supuestos!$B$22),"")</f>
        <v>0.23011999962586538</v>
      </c>
      <c r="K9312" s="6">
        <v>8358.291803741376</v>
      </c>
      <c r="L9312" s="6">
        <v>42165.130467195755</v>
      </c>
      <c r="M9312" s="6">
        <v>149530248.21063235</v>
      </c>
      <c r="N9312" s="6">
        <v>3590.692650899291</v>
      </c>
      <c r="O9312" s="6">
        <v>111071818.71461095</v>
      </c>
    </row>
    <row r="9313">
      <c r="A9313">
        <v>9309</v>
      </c>
      <c r="B9313" s="6">
        <v>-180135215.16752908</v>
      </c>
      <c r="C9313" s="6">
        <v>60174507.64819692</v>
      </c>
      <c r="D9313" s="6">
        <v>73324957.44759154</v>
      </c>
      <c r="E9313" s="6">
        <v>94825359.59511912</v>
      </c>
      <c r="F9313" s="6">
        <v>63638199.43152642</v>
      </c>
      <c r="G9313" s="6">
        <v>111601490.97749177</v>
      </c>
      <c r="H9313" s="6">
        <f>NPV(Supuestos!$B$22,C9313:G9313)+B9313</f>
        <v>88716271.26723108</v>
      </c>
      <c r="I9313" s="2">
        <f>IFERROR(IRR(B9313:G9313),"")</f>
        <v>0.31335179799892454</v>
      </c>
      <c r="J9313" s="2">
        <f>IFERROR(MIRR(B9313:G9313,Supuestos!$B$22,Supuestos!$B$22),"")</f>
        <v>0.23505874527773707</v>
      </c>
      <c r="K9313" s="6">
        <v>7967.886737162398</v>
      </c>
      <c r="L9313" s="6">
        <v>44665.876379858644</v>
      </c>
      <c r="M9313" s="6">
        <v>151663803.6466642</v>
      </c>
      <c r="N9313" s="6">
        <v>3460.2098285220563</v>
      </c>
      <c r="O9313" s="6">
        <v>110739928.48767847</v>
      </c>
    </row>
    <row r="9314">
      <c r="A9314">
        <v>9310</v>
      </c>
      <c r="B9314" s="6">
        <v>-174419853.28274387</v>
      </c>
      <c r="C9314" s="6">
        <v>79844245.01478587</v>
      </c>
      <c r="D9314" s="6">
        <v>83715520.63491255</v>
      </c>
      <c r="E9314" s="6">
        <v>83339683.40291823</v>
      </c>
      <c r="F9314" s="6">
        <v>78204698.49353318</v>
      </c>
      <c r="G9314" s="6">
        <v>126738171.57486881</v>
      </c>
      <c r="H9314" s="6">
        <f>NPV(Supuestos!$B$22,C9314:G9314)+B9314</f>
        <v>128414539.82749699</v>
      </c>
      <c r="I9314" s="2">
        <f>IFERROR(IRR(B9314:G9314),"")</f>
        <v>0.3987656566580616</v>
      </c>
      <c r="J9314" s="2">
        <f>IFERROR(MIRR(B9314:G9314,Supuestos!$B$22,Supuestos!$B$22),"")</f>
        <v>0.27299502773023865</v>
      </c>
      <c r="K9314" s="6">
        <v>8592.924954910046</v>
      </c>
      <c r="L9314" s="6">
        <v>40745.54369506896</v>
      </c>
      <c r="M9314" s="6">
        <v>146409981.345245</v>
      </c>
      <c r="N9314" s="6">
        <v>3249.9388449204466</v>
      </c>
      <c r="O9314" s="6">
        <v>110875185.92142285</v>
      </c>
    </row>
    <row r="9315">
      <c r="A9315">
        <v>9311</v>
      </c>
      <c r="B9315" s="6">
        <v>-157331832.74924043</v>
      </c>
      <c r="C9315" s="6">
        <v>78923814.96016502</v>
      </c>
      <c r="D9315" s="6">
        <v>70496122.30278121</v>
      </c>
      <c r="E9315" s="6">
        <v>98349394.18082023</v>
      </c>
      <c r="F9315" s="6">
        <v>78739933.81776038</v>
      </c>
      <c r="G9315" s="6">
        <v>127390075.812791</v>
      </c>
      <c r="H9315" s="6">
        <f>NPV(Supuestos!$B$22,C9315:G9315)+B9315</f>
        <v>145309875.96783698</v>
      </c>
      <c r="I9315" s="2">
        <f>IFERROR(IRR(B9315:G9315),"")</f>
        <v>0.45215137889185464</v>
      </c>
      <c r="J9315" s="2">
        <f>IFERROR(MIRR(B9315:G9315,Supuestos!$B$22,Supuestos!$B$22),"")</f>
        <v>0.2993533996209452</v>
      </c>
      <c r="K9315" s="6">
        <v>8459.033323851323</v>
      </c>
      <c r="L9315" s="6">
        <v>43814.758628753196</v>
      </c>
      <c r="M9315" s="6">
        <v>127681392.48387039</v>
      </c>
      <c r="N9315" s="6">
        <v>3589.6480832869806</v>
      </c>
      <c r="O9315" s="6">
        <v>108139032.85784447</v>
      </c>
    </row>
    <row r="9316">
      <c r="A9316">
        <v>9312</v>
      </c>
      <c r="B9316" s="6">
        <v>-157751178.2740364</v>
      </c>
      <c r="C9316" s="6">
        <v>80527870.24922863</v>
      </c>
      <c r="D9316" s="6">
        <v>70225601.45123087</v>
      </c>
      <c r="E9316" s="6">
        <v>74126265.36200418</v>
      </c>
      <c r="F9316" s="6">
        <v>94541022.06027281</v>
      </c>
      <c r="G9316" s="6">
        <v>145389851.223083</v>
      </c>
      <c r="H9316" s="6">
        <f>NPV(Supuestos!$B$22,C9316:G9316)+B9316</f>
        <v>148443549.5120417</v>
      </c>
      <c r="I9316" s="2">
        <f>IFERROR(IRR(B9316:G9316),"")</f>
        <v>0.4484241481912298</v>
      </c>
      <c r="J9316" s="2">
        <f>IFERROR(MIRR(B9316:G9316,Supuestos!$B$22,Supuestos!$B$22),"")</f>
        <v>0.30169690034618024</v>
      </c>
      <c r="K9316" s="6">
        <v>8736.78028857757</v>
      </c>
      <c r="L9316" s="6">
        <v>41898.16346070277</v>
      </c>
      <c r="M9316" s="6">
        <v>128466774.38195089</v>
      </c>
      <c r="N9316" s="6">
        <v>3504.730080626905</v>
      </c>
      <c r="O9316" s="6">
        <v>105496786.48372273</v>
      </c>
    </row>
    <row r="9317">
      <c r="A9317">
        <v>9313</v>
      </c>
      <c r="B9317" s="6">
        <v>-170946911.06735483</v>
      </c>
      <c r="C9317" s="6">
        <v>67244199.17873637</v>
      </c>
      <c r="D9317" s="6">
        <v>76426299.98407994</v>
      </c>
      <c r="E9317" s="6">
        <v>53866343.35308427</v>
      </c>
      <c r="F9317" s="6">
        <v>60743817.07458158</v>
      </c>
      <c r="G9317" s="6">
        <v>121087947.29762961</v>
      </c>
      <c r="H9317" s="6">
        <f>NPV(Supuestos!$B$22,C9317:G9317)+B9317</f>
        <v>82059533.68736887</v>
      </c>
      <c r="I9317" s="2">
        <f>IFERROR(IRR(B9317:G9317),"")</f>
        <v>0.31260129437185147</v>
      </c>
      <c r="J9317" s="2">
        <f>IFERROR(MIRR(B9317:G9317,Supuestos!$B$22,Supuestos!$B$22),"")</f>
        <v>0.2329881894350858</v>
      </c>
      <c r="K9317" s="6">
        <v>8299.381302615346</v>
      </c>
      <c r="L9317" s="6">
        <v>39612.346860189275</v>
      </c>
      <c r="M9317" s="6">
        <v>144646273.39662135</v>
      </c>
      <c r="N9317" s="6">
        <v>3548.1392016944787</v>
      </c>
      <c r="O9317" s="6">
        <v>102230846.1849073</v>
      </c>
    </row>
    <row r="9318">
      <c r="A9318">
        <v>9314</v>
      </c>
      <c r="B9318" s="6">
        <v>-162927096.96171817</v>
      </c>
      <c r="C9318" s="6">
        <v>29728220.330894753</v>
      </c>
      <c r="D9318" s="6">
        <v>52500589.65681155</v>
      </c>
      <c r="E9318" s="6">
        <v>42782950.3246267</v>
      </c>
      <c r="F9318" s="6">
        <v>40668151.890778184</v>
      </c>
      <c r="G9318" s="6">
        <v>70476512.20909253</v>
      </c>
      <c r="H9318" s="6">
        <f>NPV(Supuestos!$B$22,C9318:G9318)+B9318</f>
        <v>-6892836.225478888</v>
      </c>
      <c r="I9318" s="2">
        <f>IFERROR(IRR(B9318:G9318),"")</f>
        <v>0.1239290314819744</v>
      </c>
      <c r="J9318" s="2">
        <f>IFERROR(MIRR(B9318:G9318,Supuestos!$B$22,Supuestos!$B$22),"")</f>
        <v>0.1301866708052073</v>
      </c>
      <c r="K9318" s="6">
        <v>7640.424334022559</v>
      </c>
      <c r="L9318" s="6">
        <v>36679.50853407938</v>
      </c>
      <c r="M9318" s="6">
        <v>140507336.1966167</v>
      </c>
      <c r="N9318" s="6">
        <v>3385.4026971695325</v>
      </c>
      <c r="O9318" s="6">
        <v>105719422.78156352</v>
      </c>
    </row>
    <row r="9319">
      <c r="A9319">
        <v>9315</v>
      </c>
      <c r="B9319" s="6">
        <v>-176033723.5752783</v>
      </c>
      <c r="C9319" s="6">
        <v>92412683.54488914</v>
      </c>
      <c r="D9319" s="6">
        <v>99592188.51893927</v>
      </c>
      <c r="E9319" s="6">
        <v>95648400.45353249</v>
      </c>
      <c r="F9319" s="6">
        <v>97421450.10213244</v>
      </c>
      <c r="G9319" s="6">
        <v>153758714.4365677</v>
      </c>
      <c r="H9319" s="6">
        <f>NPV(Supuestos!$B$22,C9319:G9319)+B9319</f>
        <v>183761712.30015218</v>
      </c>
      <c r="I9319" s="2">
        <f>IFERROR(IRR(B9319:G9319),"")</f>
        <v>0.49164307192239676</v>
      </c>
      <c r="J9319" s="2">
        <f>IFERROR(MIRR(B9319:G9319,Supuestos!$B$22,Supuestos!$B$22),"")</f>
        <v>0.31521516007995354</v>
      </c>
      <c r="K9319" s="6">
        <v>8870.8015964391</v>
      </c>
      <c r="L9319" s="6">
        <v>45160.87744552305</v>
      </c>
      <c r="M9319" s="6">
        <v>143984668.8760514</v>
      </c>
      <c r="N9319" s="6">
        <v>3461.405293395122</v>
      </c>
      <c r="O9319" s="6">
        <v>110448530.30848654</v>
      </c>
    </row>
    <row r="9320">
      <c r="A9320">
        <v>9316</v>
      </c>
      <c r="B9320" s="6">
        <v>-159273430.64915934</v>
      </c>
      <c r="C9320" s="6">
        <v>43392239.37272793</v>
      </c>
      <c r="D9320" s="6">
        <v>25086506.265424702</v>
      </c>
      <c r="E9320" s="6">
        <v>48865797.4272055</v>
      </c>
      <c r="F9320" s="6">
        <v>41001454.8681743</v>
      </c>
      <c r="G9320" s="6">
        <v>89028655.8502024</v>
      </c>
      <c r="H9320" s="6">
        <f>NPV(Supuestos!$B$22,C9320:G9320)+B9320</f>
        <v>1591057.425126329</v>
      </c>
      <c r="I9320" s="2">
        <f>IFERROR(IRR(B9320:G9320),"")</f>
        <v>0.14362740623262935</v>
      </c>
      <c r="J9320" s="2">
        <f>IFERROR(MIRR(B9320:G9320,Supuestos!$B$22,Supuestos!$B$22),"")</f>
        <v>0.142268552905777</v>
      </c>
      <c r="K9320" s="6">
        <v>7392.413270866742</v>
      </c>
      <c r="L9320" s="6">
        <v>39865.94559311351</v>
      </c>
      <c r="M9320" s="6">
        <v>135696987.02850464</v>
      </c>
      <c r="N9320" s="6">
        <v>3375.20563925306</v>
      </c>
      <c r="O9320" s="6">
        <v>110598783.45895605</v>
      </c>
    </row>
    <row r="9321">
      <c r="A9321">
        <v>9317</v>
      </c>
      <c r="B9321" s="6">
        <v>-169400570.5468594</v>
      </c>
      <c r="C9321" s="6">
        <v>38269163.93716934</v>
      </c>
      <c r="D9321" s="6">
        <v>39776702.972122535</v>
      </c>
      <c r="E9321" s="6">
        <v>41480472.44508493</v>
      </c>
      <c r="F9321" s="6">
        <v>32062883.92931268</v>
      </c>
      <c r="G9321" s="6">
        <v>66133964.38009566</v>
      </c>
      <c r="H9321" s="6">
        <f>NPV(Supuestos!$B$22,C9321:G9321)+B9321</f>
        <v>-23894399.83195412</v>
      </c>
      <c r="I9321" s="2">
        <f>IFERROR(IRR(B9321:G9321),"")</f>
        <v>0.08342328889570517</v>
      </c>
      <c r="J9321" s="2">
        <f>IFERROR(MIRR(B9321:G9321,Supuestos!$B$22,Supuestos!$B$22),"")</f>
        <v>0.10585493381287314</v>
      </c>
      <c r="K9321" s="6">
        <v>7339.9692964119295</v>
      </c>
      <c r="L9321" s="6">
        <v>37592.26171443486</v>
      </c>
      <c r="M9321" s="6">
        <v>147326486.80552873</v>
      </c>
      <c r="N9321" s="6">
        <v>3283.1869796539345</v>
      </c>
      <c r="O9321" s="6">
        <v>112045991.06792752</v>
      </c>
    </row>
    <row r="9322">
      <c r="A9322">
        <v>9318</v>
      </c>
      <c r="B9322" s="6">
        <v>-148812293.9924718</v>
      </c>
      <c r="C9322" s="6">
        <v>39355677.3391457</v>
      </c>
      <c r="D9322" s="6">
        <v>21701049.92273487</v>
      </c>
      <c r="E9322" s="6">
        <v>16728480.303684324</v>
      </c>
      <c r="F9322" s="6">
        <v>27776034.34768547</v>
      </c>
      <c r="G9322" s="6">
        <v>56293278.59982987</v>
      </c>
      <c r="H9322" s="6">
        <f>NPV(Supuestos!$B$22,C9322:G9322)+B9322</f>
        <v>-40617662.007524215</v>
      </c>
      <c r="I9322" s="2">
        <f>IFERROR(IRR(B9322:G9322),"")</f>
        <v>0.026495724485499673</v>
      </c>
      <c r="J9322" s="2">
        <f>IFERROR(MIRR(B9322:G9322,Supuestos!$B$22,Supuestos!$B$22),"")</f>
        <v>0.0695922114821248</v>
      </c>
      <c r="K9322" s="6">
        <v>7904.067534458978</v>
      </c>
      <c r="L9322" s="6">
        <v>33360.046457660545</v>
      </c>
      <c r="M9322" s="6">
        <v>127717889.18014877</v>
      </c>
      <c r="N9322" s="6">
        <v>3531.398782413453</v>
      </c>
      <c r="O9322" s="6">
        <v>116398126.99589096</v>
      </c>
    </row>
    <row r="9323">
      <c r="A9323">
        <v>9319</v>
      </c>
      <c r="B9323" s="6">
        <v>-166618363.18457305</v>
      </c>
      <c r="C9323" s="6">
        <v>36927720.81061636</v>
      </c>
      <c r="D9323" s="6">
        <v>47393935.3129429</v>
      </c>
      <c r="E9323" s="6">
        <v>56742885.135678366</v>
      </c>
      <c r="F9323" s="6">
        <v>50677037.60408795</v>
      </c>
      <c r="G9323" s="6">
        <v>84369601.35333636</v>
      </c>
      <c r="H9323" s="6">
        <f>NPV(Supuestos!$B$22,C9323:G9323)+B9323</f>
        <v>14366101.500416506</v>
      </c>
      <c r="I9323" s="2">
        <f>IFERROR(IRR(B9323:G9323),"")</f>
        <v>0.17120132242471786</v>
      </c>
      <c r="J9323" s="2">
        <f>IFERROR(MIRR(B9323:G9323,Supuestos!$B$22,Supuestos!$B$22),"")</f>
        <v>0.15901361612814302</v>
      </c>
      <c r="K9323" s="6">
        <v>7160.715906721096</v>
      </c>
      <c r="L9323" s="6">
        <v>44049.633270918464</v>
      </c>
      <c r="M9323" s="6">
        <v>141384210.41270933</v>
      </c>
      <c r="N9323" s="6">
        <v>3431.389163993299</v>
      </c>
      <c r="O9323" s="6">
        <v>107845800.32626452</v>
      </c>
    </row>
    <row r="9324">
      <c r="A9324">
        <v>9320</v>
      </c>
      <c r="B9324" s="6">
        <v>-164948891.33034366</v>
      </c>
      <c r="C9324" s="6">
        <v>74261536.89227068</v>
      </c>
      <c r="D9324" s="6">
        <v>91825354.37375256</v>
      </c>
      <c r="E9324" s="6">
        <v>58562890.40301713</v>
      </c>
      <c r="F9324" s="6">
        <v>83573233.7209824</v>
      </c>
      <c r="G9324" s="6">
        <v>119796021.53293228</v>
      </c>
      <c r="H9324" s="6">
        <f>NPV(Supuestos!$B$22,C9324:G9324)+B9324</f>
        <v>122078082.20876327</v>
      </c>
      <c r="I9324" s="2">
        <f>IFERROR(IRR(B9324:G9324),"")</f>
        <v>0.4010826788009603</v>
      </c>
      <c r="J9324" s="2">
        <f>IFERROR(MIRR(B9324:G9324,Supuestos!$B$22,Supuestos!$B$22),"")</f>
        <v>0.27356030273263543</v>
      </c>
      <c r="K9324" s="6">
        <v>8845.491306919992</v>
      </c>
      <c r="L9324" s="6">
        <v>38115.96831650655</v>
      </c>
      <c r="M9324" s="6">
        <v>137976534.01846394</v>
      </c>
      <c r="N9324" s="6">
        <v>3274.032363512864</v>
      </c>
      <c r="O9324" s="6">
        <v>109291260.58917646</v>
      </c>
    </row>
    <row r="9325">
      <c r="A9325">
        <v>9321</v>
      </c>
      <c r="B9325" s="6">
        <v>-151599010.11103472</v>
      </c>
      <c r="C9325" s="6">
        <v>62727706.73829214</v>
      </c>
      <c r="D9325" s="6">
        <v>44059352.2831313</v>
      </c>
      <c r="E9325" s="6">
        <v>70161452.06626743</v>
      </c>
      <c r="F9325" s="6">
        <v>48109097.30105306</v>
      </c>
      <c r="G9325" s="6">
        <v>103168125.89646287</v>
      </c>
      <c r="H9325" s="6">
        <f>NPV(Supuestos!$B$22,C9325:G9325)+B9325</f>
        <v>66751256.05815685</v>
      </c>
      <c r="I9325" s="2">
        <f>IFERROR(IRR(B9325:G9325),"")</f>
        <v>0.297713729370736</v>
      </c>
      <c r="J9325" s="2">
        <f>IFERROR(MIRR(B9325:G9325,Supuestos!$B$22,Supuestos!$B$22),"")</f>
        <v>0.22629885671117056</v>
      </c>
      <c r="K9325" s="6">
        <v>8089.487899063551</v>
      </c>
      <c r="L9325" s="6">
        <v>40731.983155029135</v>
      </c>
      <c r="M9325" s="6">
        <v>125238939.32403724</v>
      </c>
      <c r="N9325" s="6">
        <v>3329.369093819211</v>
      </c>
      <c r="O9325" s="6">
        <v>117511370.27115442</v>
      </c>
    </row>
    <row r="9326">
      <c r="A9326">
        <v>9322</v>
      </c>
      <c r="B9326" s="6">
        <v>-191799722.8114685</v>
      </c>
      <c r="C9326" s="6">
        <v>73779070.81316766</v>
      </c>
      <c r="D9326" s="6">
        <v>78464362.25435454</v>
      </c>
      <c r="E9326" s="6">
        <v>87833404.36899671</v>
      </c>
      <c r="F9326" s="6">
        <v>97747019.81134246</v>
      </c>
      <c r="G9326" s="6">
        <v>139271082.96686625</v>
      </c>
      <c r="H9326" s="6">
        <f>NPV(Supuestos!$B$22,C9326:G9326)+B9326</f>
        <v>122786704.32141504</v>
      </c>
      <c r="I9326" s="2">
        <f>IFERROR(IRR(B9326:G9326),"")</f>
        <v>0.3554700815223033</v>
      </c>
      <c r="J9326" s="2">
        <f>IFERROR(MIRR(B9326:G9326,Supuestos!$B$22,Supuestos!$B$22),"")</f>
        <v>0.25858703162038243</v>
      </c>
      <c r="K9326" s="6">
        <v>8552.258434801619</v>
      </c>
      <c r="L9326" s="6">
        <v>43444.696038622984</v>
      </c>
      <c r="M9326" s="6">
        <v>162075701.35997203</v>
      </c>
      <c r="N9326" s="6">
        <v>3462.162662483752</v>
      </c>
      <c r="O9326" s="6">
        <v>108489622.98774077</v>
      </c>
    </row>
    <row r="9327">
      <c r="A9327">
        <v>9323</v>
      </c>
      <c r="B9327" s="6">
        <v>-166267669.82300466</v>
      </c>
      <c r="C9327" s="6">
        <v>45935291.67123945</v>
      </c>
      <c r="D9327" s="6">
        <v>51547882.067739464</v>
      </c>
      <c r="E9327" s="6">
        <v>16532557.052716885</v>
      </c>
      <c r="F9327" s="6">
        <v>34913860.068366796</v>
      </c>
      <c r="G9327" s="6">
        <v>75293030.29484075</v>
      </c>
      <c r="H9327" s="6">
        <f>NPV(Supuestos!$B$22,C9327:G9327)+B9327</f>
        <v>-15373479.275629736</v>
      </c>
      <c r="I9327" s="2">
        <f>IFERROR(IRR(B9327:G9327),"")</f>
        <v>0.10249295992440481</v>
      </c>
      <c r="J9327" s="2">
        <f>IFERROR(MIRR(B9327:G9327,Supuestos!$B$22,Supuestos!$B$22),"")</f>
        <v>0.11809265164262839</v>
      </c>
      <c r="K9327" s="6">
        <v>7513.95585971468</v>
      </c>
      <c r="L9327" s="6">
        <v>34821.39959891869</v>
      </c>
      <c r="M9327" s="6">
        <v>145335953.05822375</v>
      </c>
      <c r="N9327" s="6">
        <v>3280.3777993967137</v>
      </c>
      <c r="O9327" s="6">
        <v>104745862.56854255</v>
      </c>
    </row>
    <row r="9328">
      <c r="A9328">
        <v>9324</v>
      </c>
      <c r="B9328" s="6">
        <v>-162805859.40304276</v>
      </c>
      <c r="C9328" s="6">
        <v>64205395.48040232</v>
      </c>
      <c r="D9328" s="6">
        <v>80057785.42547402</v>
      </c>
      <c r="E9328" s="6">
        <v>72776448.16631901</v>
      </c>
      <c r="F9328" s="6">
        <v>88707835.54552759</v>
      </c>
      <c r="G9328" s="6">
        <v>128705678.49907133</v>
      </c>
      <c r="H9328" s="6">
        <f>NPV(Supuestos!$B$22,C9328:G9328)+B9328</f>
        <v>123606415.0092417</v>
      </c>
      <c r="I9328" s="2">
        <f>IFERROR(IRR(B9328:G9328),"")</f>
        <v>0.391578574384933</v>
      </c>
      <c r="J9328" s="2">
        <f>IFERROR(MIRR(B9328:G9328,Supuestos!$B$22,Supuestos!$B$22),"")</f>
        <v>0.2763482002296562</v>
      </c>
      <c r="K9328" s="6">
        <v>8996.962845667611</v>
      </c>
      <c r="L9328" s="6">
        <v>36099.17062433595</v>
      </c>
      <c r="M9328" s="6">
        <v>136823227.65371746</v>
      </c>
      <c r="N9328" s="6">
        <v>3386.926696076989</v>
      </c>
      <c r="O9328" s="6">
        <v>105459796.23735966</v>
      </c>
    </row>
    <row r="9329">
      <c r="A9329">
        <v>9325</v>
      </c>
      <c r="B9329" s="6">
        <v>-167121331.5488781</v>
      </c>
      <c r="C9329" s="6">
        <v>44727300.502986565</v>
      </c>
      <c r="D9329" s="6">
        <v>42225331.203262836</v>
      </c>
      <c r="E9329" s="6">
        <v>51254737.30013293</v>
      </c>
      <c r="F9329" s="6">
        <v>54319361.87552971</v>
      </c>
      <c r="G9329" s="6">
        <v>82982707.91992591</v>
      </c>
      <c r="H9329" s="6">
        <f>NPV(Supuestos!$B$22,C9329:G9329)+B9329</f>
        <v>14459692.587537792</v>
      </c>
      <c r="I9329" s="2">
        <f>IFERROR(IRR(B9329:G9329),"")</f>
        <v>0.1718563312299744</v>
      </c>
      <c r="J9329" s="2">
        <f>IFERROR(MIRR(B9329:G9329,Supuestos!$B$22,Supuestos!$B$22),"")</f>
        <v>0.15907774217818949</v>
      </c>
      <c r="K9329" s="6">
        <v>7778.952353798277</v>
      </c>
      <c r="L9329" s="6">
        <v>38882.168485576345</v>
      </c>
      <c r="M9329" s="6">
        <v>142924328.66394567</v>
      </c>
      <c r="N9329" s="6">
        <v>3462.9626641981304</v>
      </c>
      <c r="O9329" s="6">
        <v>110304373.92467247</v>
      </c>
    </row>
    <row r="9330">
      <c r="A9330">
        <v>9326</v>
      </c>
      <c r="B9330" s="6">
        <v>-186243511.6507752</v>
      </c>
      <c r="C9330" s="6">
        <v>94842234.2804284</v>
      </c>
      <c r="D9330" s="6">
        <v>92325203.17683867</v>
      </c>
      <c r="E9330" s="6">
        <v>96186511.51709381</v>
      </c>
      <c r="F9330" s="6">
        <v>98281481.7018153</v>
      </c>
      <c r="G9330" s="6">
        <v>145233003.83156052</v>
      </c>
      <c r="H9330" s="6">
        <f>NPV(Supuestos!$B$22,C9330:G9330)+B9330</f>
        <v>166535830.288679</v>
      </c>
      <c r="I9330" s="2">
        <f>IFERROR(IRR(B9330:G9330),"")</f>
        <v>0.44845426865065474</v>
      </c>
      <c r="J9330" s="2">
        <f>IFERROR(MIRR(B9330:G9330,Supuestos!$B$22,Supuestos!$B$22),"")</f>
        <v>0.2953563253265121</v>
      </c>
      <c r="K9330" s="6">
        <v>8972.01386353215</v>
      </c>
      <c r="L9330" s="6">
        <v>42349.60668761698</v>
      </c>
      <c r="M9330" s="6">
        <v>155846610.98546052</v>
      </c>
      <c r="N9330" s="6">
        <v>3340.2252881787717</v>
      </c>
      <c r="O9330" s="6">
        <v>111133084.56298445</v>
      </c>
    </row>
    <row r="9331">
      <c r="A9331">
        <v>9327</v>
      </c>
      <c r="B9331" s="6">
        <v>-156601982.24040663</v>
      </c>
      <c r="C9331" s="6">
        <v>38057783.841012165</v>
      </c>
      <c r="D9331" s="6">
        <v>46276107.32122889</v>
      </c>
      <c r="E9331" s="6">
        <v>33497075.6418462</v>
      </c>
      <c r="F9331" s="6">
        <v>39466227.74243422</v>
      </c>
      <c r="G9331" s="6">
        <v>79118873.8773048</v>
      </c>
      <c r="H9331" s="6">
        <f>NPV(Supuestos!$B$22,C9331:G9331)+B9331</f>
        <v>-541388.5454312414</v>
      </c>
      <c r="I9331" s="2">
        <f>IFERROR(IRR(B9331:G9331),"")</f>
        <v>0.1386942055265547</v>
      </c>
      <c r="J9331" s="2">
        <f>IFERROR(MIRR(B9331:G9331,Supuestos!$B$22,Supuestos!$B$22),"")</f>
        <v>0.13921068919748247</v>
      </c>
      <c r="K9331" s="6">
        <v>8135.7560074316825</v>
      </c>
      <c r="L9331" s="6">
        <v>33666.46341086893</v>
      </c>
      <c r="M9331" s="6">
        <v>134689811.68489015</v>
      </c>
      <c r="N9331" s="6">
        <v>3458.6923031136394</v>
      </c>
      <c r="O9331" s="6">
        <v>110065616.79544814</v>
      </c>
    </row>
    <row r="9332">
      <c r="A9332">
        <v>9328</v>
      </c>
      <c r="B9332" s="6">
        <v>-160334884.08748046</v>
      </c>
      <c r="C9332" s="6">
        <v>77405768.2584543</v>
      </c>
      <c r="D9332" s="6">
        <v>75504722.97923951</v>
      </c>
      <c r="E9332" s="6">
        <v>85841298.35934743</v>
      </c>
      <c r="F9332" s="6">
        <v>84411351.50003335</v>
      </c>
      <c r="G9332" s="6">
        <v>135741425.597952</v>
      </c>
      <c r="H9332" s="6">
        <f>NPV(Supuestos!$B$22,C9332:G9332)+B9332</f>
        <v>144081915.8359281</v>
      </c>
      <c r="I9332" s="2">
        <f>IFERROR(IRR(B9332:G9332),"")</f>
        <v>0.44048146060028903</v>
      </c>
      <c r="J9332" s="2">
        <f>IFERROR(MIRR(B9332:G9332,Supuestos!$B$22,Supuestos!$B$22),"")</f>
        <v>0.2959640970669637</v>
      </c>
      <c r="K9332" s="6">
        <v>8374.679134854525</v>
      </c>
      <c r="L9332" s="6">
        <v>42460.14137503264</v>
      </c>
      <c r="M9332" s="6">
        <v>131887679.28456372</v>
      </c>
      <c r="N9332" s="6">
        <v>3219.8009251616895</v>
      </c>
      <c r="O9332" s="6">
        <v>108827306.51330078</v>
      </c>
    </row>
    <row r="9333">
      <c r="A9333">
        <v>9329</v>
      </c>
      <c r="B9333" s="6">
        <v>-154850437.6319565</v>
      </c>
      <c r="C9333" s="6">
        <v>48126799.60607983</v>
      </c>
      <c r="D9333" s="6">
        <v>45417802.74595747</v>
      </c>
      <c r="E9333" s="6">
        <v>44788576.52393829</v>
      </c>
      <c r="F9333" s="6">
        <v>48437063.26919656</v>
      </c>
      <c r="G9333" s="6">
        <v>101395064.00395054</v>
      </c>
      <c r="H9333" s="6">
        <f>NPV(Supuestos!$B$22,C9333:G9333)+B9333</f>
        <v>33884639.90277885</v>
      </c>
      <c r="I9333" s="2">
        <f>IFERROR(IRR(B9333:G9333),"")</f>
        <v>0.2177253346941548</v>
      </c>
      <c r="J9333" s="2">
        <f>IFERROR(MIRR(B9333:G9333,Supuestos!$B$22,Supuestos!$B$22),"")</f>
        <v>0.18602239240310237</v>
      </c>
      <c r="K9333" s="6">
        <v>8151.628730753873</v>
      </c>
      <c r="L9333" s="6">
        <v>37097.52169293669</v>
      </c>
      <c r="M9333" s="6">
        <v>130658019.73820385</v>
      </c>
      <c r="N9333" s="6">
        <v>3555.467946579059</v>
      </c>
      <c r="O9333" s="6">
        <v>105445487.23706605</v>
      </c>
    </row>
    <row r="9334">
      <c r="A9334">
        <v>9330</v>
      </c>
      <c r="B9334" s="6">
        <v>-186544283.8114945</v>
      </c>
      <c r="C9334" s="6">
        <v>68874559.22442868</v>
      </c>
      <c r="D9334" s="6">
        <v>78655415.3552046</v>
      </c>
      <c r="E9334" s="6">
        <v>70489871.1154421</v>
      </c>
      <c r="F9334" s="6">
        <v>87804802.10255404</v>
      </c>
      <c r="G9334" s="6">
        <v>120271622.0971049</v>
      </c>
      <c r="H9334" s="6">
        <f>NPV(Supuestos!$B$22,C9334:G9334)+B9334</f>
        <v>96426242.76005946</v>
      </c>
      <c r="I9334" s="2">
        <f>IFERROR(IRR(B9334:G9334),"")</f>
        <v>0.32094401409278334</v>
      </c>
      <c r="J9334" s="2">
        <f>IFERROR(MIRR(B9334:G9334,Supuestos!$B$22,Supuestos!$B$22),"")</f>
        <v>0.23907245562156376</v>
      </c>
      <c r="K9334" s="6">
        <v>8250.773199793819</v>
      </c>
      <c r="L9334" s="6">
        <v>42856.98890154351</v>
      </c>
      <c r="M9334" s="6">
        <v>158256020.1752772</v>
      </c>
      <c r="N9334" s="6">
        <v>3409.3329584536455</v>
      </c>
      <c r="O9334" s="6">
        <v>109558856.25514805</v>
      </c>
    </row>
    <row r="9335">
      <c r="A9335">
        <v>9331</v>
      </c>
      <c r="B9335" s="6">
        <v>-168014385.40292987</v>
      </c>
      <c r="C9335" s="6">
        <v>79300233.54104075</v>
      </c>
      <c r="D9335" s="6">
        <v>70271441.77822089</v>
      </c>
      <c r="E9335" s="6">
        <v>69865235.52239339</v>
      </c>
      <c r="F9335" s="6">
        <v>84033596.57427007</v>
      </c>
      <c r="G9335" s="6">
        <v>137090581.51283512</v>
      </c>
      <c r="H9335" s="6">
        <f>NPV(Supuestos!$B$22,C9335:G9335)+B9335</f>
        <v>123731046.92863701</v>
      </c>
      <c r="I9335" s="2">
        <f>IFERROR(IRR(B9335:G9335),"")</f>
        <v>0.3911406493269601</v>
      </c>
      <c r="J9335" s="2">
        <f>IFERROR(MIRR(B9335:G9335,Supuestos!$B$22,Supuestos!$B$22),"")</f>
        <v>0.2730233536435358</v>
      </c>
      <c r="K9335" s="6">
        <v>8716.188939875346</v>
      </c>
      <c r="L9335" s="6">
        <v>37743.93030011013</v>
      </c>
      <c r="M9335" s="6">
        <v>141695727.1765902</v>
      </c>
      <c r="N9335" s="6">
        <v>3206.3094144066176</v>
      </c>
      <c r="O9335" s="6">
        <v>105446119.0373243</v>
      </c>
    </row>
    <row r="9336">
      <c r="A9336">
        <v>9332</v>
      </c>
      <c r="B9336" s="6">
        <v>-156106736.05481756</v>
      </c>
      <c r="C9336" s="6">
        <v>26237849.145761423</v>
      </c>
      <c r="D9336" s="6">
        <v>41233156.133496866</v>
      </c>
      <c r="E9336" s="6">
        <v>25790867.93782684</v>
      </c>
      <c r="F9336" s="6">
        <v>29807564.150257397</v>
      </c>
      <c r="G9336" s="6">
        <v>63932384.03139529</v>
      </c>
      <c r="H9336" s="6">
        <f>NPV(Supuestos!$B$22,C9336:G9336)+B9336</f>
        <v>-33102455.17864142</v>
      </c>
      <c r="I9336" s="2">
        <f>IFERROR(IRR(B9336:G9336),"")</f>
        <v>0.05657291196572176</v>
      </c>
      <c r="J9336" s="2">
        <f>IFERROR(MIRR(B9336:G9336,Supuestos!$B$22,Supuestos!$B$22),"")</f>
        <v>0.08693748869003426</v>
      </c>
      <c r="K9336" s="6">
        <v>7151.2559079853645</v>
      </c>
      <c r="L9336" s="6">
        <v>38556.11566260804</v>
      </c>
      <c r="M9336" s="6">
        <v>134048764.06112212</v>
      </c>
      <c r="N9336" s="6">
        <v>3465.109110996127</v>
      </c>
      <c r="O9336" s="6">
        <v>111248821.7983944</v>
      </c>
    </row>
    <row r="9337">
      <c r="A9337">
        <v>9333</v>
      </c>
      <c r="B9337" s="6">
        <v>-165463333.86598814</v>
      </c>
      <c r="C9337" s="6">
        <v>71685577.03738561</v>
      </c>
      <c r="D9337" s="6">
        <v>78125124.16991706</v>
      </c>
      <c r="E9337" s="6">
        <v>65317248.54862778</v>
      </c>
      <c r="F9337" s="6">
        <v>61455478.319944456</v>
      </c>
      <c r="G9337" s="6">
        <v>119628673.7683838</v>
      </c>
      <c r="H9337" s="6">
        <f>NPV(Supuestos!$B$22,C9337:G9337)+B9337</f>
        <v>100138740.91180998</v>
      </c>
      <c r="I9337" s="2">
        <f>IFERROR(IRR(B9337:G9337),"")</f>
        <v>0.3571597639529483</v>
      </c>
      <c r="J9337" s="2">
        <f>IFERROR(MIRR(B9337:G9337,Supuestos!$B$22,Supuestos!$B$22),"")</f>
        <v>0.2531723091359048</v>
      </c>
      <c r="K9337" s="6">
        <v>8085.474238344959</v>
      </c>
      <c r="L9337" s="6">
        <v>42697.76294545245</v>
      </c>
      <c r="M9337" s="6">
        <v>137844800.87955487</v>
      </c>
      <c r="N9337" s="6">
        <v>3451.2931584380567</v>
      </c>
      <c r="O9337" s="6">
        <v>108362758.5562699</v>
      </c>
    </row>
    <row r="9338">
      <c r="A9338">
        <v>9334</v>
      </c>
      <c r="B9338" s="6">
        <v>-175734176.1367387</v>
      </c>
      <c r="C9338" s="6">
        <v>31745722.336663235</v>
      </c>
      <c r="D9338" s="6">
        <v>40902409.01362471</v>
      </c>
      <c r="E9338" s="6">
        <v>24927072.848797973</v>
      </c>
      <c r="F9338" s="6">
        <v>34866838.1786378</v>
      </c>
      <c r="G9338" s="6">
        <v>84095240.79852635</v>
      </c>
      <c r="H9338" s="6">
        <f>NPV(Supuestos!$B$22,C9338:G9338)+B9338</f>
        <v>-35268511.440213166</v>
      </c>
      <c r="I9338" s="2">
        <f>IFERROR(IRR(B9338:G9338),"")</f>
        <v>0.06363288656682255</v>
      </c>
      <c r="J9338" s="2">
        <f>IFERROR(MIRR(B9338:G9338,Supuestos!$B$22,Supuestos!$B$22),"")</f>
        <v>0.09005306683428982</v>
      </c>
      <c r="K9338" s="6">
        <v>7444.693059969756</v>
      </c>
      <c r="L9338" s="6">
        <v>38185.960949844746</v>
      </c>
      <c r="M9338" s="6">
        <v>152991555.45901185</v>
      </c>
      <c r="N9338" s="6">
        <v>3341.55450463295</v>
      </c>
      <c r="O9338" s="6">
        <v>113524735.08660163</v>
      </c>
    </row>
    <row r="9339">
      <c r="A9339">
        <v>9335</v>
      </c>
      <c r="B9339" s="6">
        <v>-170595814.29205254</v>
      </c>
      <c r="C9339" s="6">
        <v>52453925.981740795</v>
      </c>
      <c r="D9339" s="6">
        <v>61360534.59435863</v>
      </c>
      <c r="E9339" s="6">
        <v>49239664.93158536</v>
      </c>
      <c r="F9339" s="6">
        <v>56867669.45487648</v>
      </c>
      <c r="G9339" s="6">
        <v>92227866.32955633</v>
      </c>
      <c r="H9339" s="6">
        <f>NPV(Supuestos!$B$22,C9339:G9339)+B9339</f>
        <v>37437200.934069864</v>
      </c>
      <c r="I9339" s="2">
        <f>IFERROR(IRR(B9339:G9339),"")</f>
        <v>0.22136534296607221</v>
      </c>
      <c r="J9339" s="2">
        <f>IFERROR(MIRR(B9339:G9339,Supuestos!$B$22,Supuestos!$B$22),"")</f>
        <v>0.18614458310610837</v>
      </c>
      <c r="K9339" s="6">
        <v>8428.555702785452</v>
      </c>
      <c r="L9339" s="6">
        <v>37038.65243963139</v>
      </c>
      <c r="M9339" s="6">
        <v>145621226.67256907</v>
      </c>
      <c r="N9339" s="6">
        <v>3667.1533051878214</v>
      </c>
      <c r="O9339" s="6">
        <v>109598711.88335852</v>
      </c>
    </row>
    <row r="9340">
      <c r="A9340">
        <v>9336</v>
      </c>
      <c r="B9340" s="6">
        <v>-180388200.70466098</v>
      </c>
      <c r="C9340" s="6">
        <v>51817526.929699585</v>
      </c>
      <c r="D9340" s="6">
        <v>33773704.233551584</v>
      </c>
      <c r="E9340" s="6">
        <v>55329747.76387837</v>
      </c>
      <c r="F9340" s="6">
        <v>38558873.48892984</v>
      </c>
      <c r="G9340" s="6">
        <v>91400650.28400731</v>
      </c>
      <c r="H9340" s="6">
        <f>NPV(Supuestos!$B$22,C9340:G9340)+B9340</f>
        <v>-1299875.080527462</v>
      </c>
      <c r="I9340" s="2">
        <f>IFERROR(IRR(B9340:G9340),"")</f>
        <v>0.13726215038397507</v>
      </c>
      <c r="J9340" s="2">
        <f>IFERROR(MIRR(B9340:G9340,Supuestos!$B$22,Supuestos!$B$22),"")</f>
        <v>0.13835227864594013</v>
      </c>
      <c r="K9340" s="6">
        <v>7674.499333125929</v>
      </c>
      <c r="L9340" s="6">
        <v>37532.39731017122</v>
      </c>
      <c r="M9340" s="6">
        <v>157344812.05445886</v>
      </c>
      <c r="N9340" s="6">
        <v>3370.563279899458</v>
      </c>
      <c r="O9340" s="6">
        <v>111022626.0554961</v>
      </c>
    </row>
    <row r="9341">
      <c r="A9341">
        <v>9337</v>
      </c>
      <c r="B9341" s="6">
        <v>-173393819.12508368</v>
      </c>
      <c r="C9341" s="6">
        <v>37350986.28621374</v>
      </c>
      <c r="D9341" s="6">
        <v>35282225.98099704</v>
      </c>
      <c r="E9341" s="6">
        <v>30481826.271499414</v>
      </c>
      <c r="F9341" s="6">
        <v>26141174.7278776</v>
      </c>
      <c r="G9341" s="6">
        <v>95432071.59039211</v>
      </c>
      <c r="H9341" s="6">
        <f>NPV(Supuestos!$B$22,C9341:G9341)+B9341</f>
        <v>-27864802.804736115</v>
      </c>
      <c r="I9341" s="2">
        <f>IFERROR(IRR(B9341:G9341),"")</f>
        <v>0.07962226164017736</v>
      </c>
      <c r="J9341" s="2">
        <f>IFERROR(MIRR(B9341:G9341,Supuestos!$B$22,Supuestos!$B$22),"")</f>
        <v>0.10074836139119192</v>
      </c>
      <c r="K9341" s="6">
        <v>7260.550269051347</v>
      </c>
      <c r="L9341" s="6">
        <v>40834.637795791554</v>
      </c>
      <c r="M9341" s="6">
        <v>149675263.8902958</v>
      </c>
      <c r="N9341" s="6">
        <v>3512.7494771654406</v>
      </c>
      <c r="O9341" s="6">
        <v>111155306.3957061</v>
      </c>
    </row>
    <row r="9342">
      <c r="A9342">
        <v>9338</v>
      </c>
      <c r="B9342" s="6">
        <v>-180966687.787416</v>
      </c>
      <c r="C9342" s="6">
        <v>71438043.50403556</v>
      </c>
      <c r="D9342" s="6">
        <v>43726915.388950795</v>
      </c>
      <c r="E9342" s="6">
        <v>48929770.11954964</v>
      </c>
      <c r="F9342" s="6">
        <v>66450651.2225768</v>
      </c>
      <c r="G9342" s="6">
        <v>108740414.99747503</v>
      </c>
      <c r="H9342" s="6">
        <f>NPV(Supuestos!$B$22,C9342:G9342)+B9342</f>
        <v>44191389.398158416</v>
      </c>
      <c r="I9342" s="2">
        <f>IFERROR(IRR(B9342:G9342),"")</f>
        <v>0.22991864562709727</v>
      </c>
      <c r="J9342" s="2">
        <f>IFERROR(MIRR(B9342:G9342,Supuestos!$B$22,Supuestos!$B$22),"")</f>
        <v>0.19092011325830605</v>
      </c>
      <c r="K9342" s="6">
        <v>7971.324477583491</v>
      </c>
      <c r="L9342" s="6">
        <v>41692.66050573302</v>
      </c>
      <c r="M9342" s="6">
        <v>154379029.76942176</v>
      </c>
      <c r="N9342" s="6">
        <v>3362.3349371366203</v>
      </c>
      <c r="O9342" s="6">
        <v>113420121.35999155</v>
      </c>
    </row>
    <row r="9343">
      <c r="A9343">
        <v>9339</v>
      </c>
      <c r="B9343" s="6">
        <v>-174529084.16696578</v>
      </c>
      <c r="C9343" s="6">
        <v>51381404.27456021</v>
      </c>
      <c r="D9343" s="6">
        <v>47477696.42231543</v>
      </c>
      <c r="E9343" s="6">
        <v>37657983.840101026</v>
      </c>
      <c r="F9343" s="6">
        <v>80466224.07776518</v>
      </c>
      <c r="G9343" s="6">
        <v>84515594.54107243</v>
      </c>
      <c r="H9343" s="6">
        <f>NPV(Supuestos!$B$22,C9343:G9343)+B9343</f>
        <v>24030150.989894077</v>
      </c>
      <c r="I9343" s="2">
        <f>IFERROR(IRR(B9343:G9343),"")</f>
        <v>0.19014955591492588</v>
      </c>
      <c r="J9343" s="2">
        <f>IFERROR(MIRR(B9343:G9343,Supuestos!$B$22,Supuestos!$B$22),"")</f>
        <v>0.16979377953460495</v>
      </c>
      <c r="K9343" s="6">
        <v>7861.559130579865</v>
      </c>
      <c r="L9343" s="6">
        <v>39244.534559879285</v>
      </c>
      <c r="M9343" s="6">
        <v>149847225.8473997</v>
      </c>
      <c r="N9343" s="6">
        <v>3468.2525767323873</v>
      </c>
      <c r="O9343" s="6">
        <v>105799978.188839</v>
      </c>
    </row>
    <row r="9344">
      <c r="A9344">
        <v>9340</v>
      </c>
      <c r="B9344" s="6">
        <v>-169906597.9466412</v>
      </c>
      <c r="C9344" s="6">
        <v>94535225.86916894</v>
      </c>
      <c r="D9344" s="6">
        <v>105809968.39260975</v>
      </c>
      <c r="E9344" s="6">
        <v>96214788.54705772</v>
      </c>
      <c r="F9344" s="6">
        <v>92778772.97811234</v>
      </c>
      <c r="G9344" s="6">
        <v>172064643.5809512</v>
      </c>
      <c r="H9344" s="6">
        <f>NPV(Supuestos!$B$22,C9344:G9344)+B9344</f>
        <v>203676081.1130786</v>
      </c>
      <c r="I9344" s="2">
        <f>IFERROR(IRR(B9344:G9344),"")</f>
        <v>0.5353490574624806</v>
      </c>
      <c r="J9344" s="2">
        <f>IFERROR(MIRR(B9344:G9344,Supuestos!$B$22,Supuestos!$B$22),"")</f>
        <v>0.33456628453200765</v>
      </c>
      <c r="K9344" s="6">
        <v>9307.85054862064</v>
      </c>
      <c r="L9344" s="6">
        <v>42037.3656924581</v>
      </c>
      <c r="M9344" s="6">
        <v>138604396.5607922</v>
      </c>
      <c r="N9344" s="6">
        <v>3441.0009300646684</v>
      </c>
      <c r="O9344" s="6">
        <v>107670480.6687951</v>
      </c>
    </row>
    <row r="9345">
      <c r="A9345">
        <v>9341</v>
      </c>
      <c r="B9345" s="6">
        <v>-177790622.27751923</v>
      </c>
      <c r="C9345" s="6">
        <v>63677745.88926989</v>
      </c>
      <c r="D9345" s="6">
        <v>81235347.59373118</v>
      </c>
      <c r="E9345" s="6">
        <v>76712491.41836211</v>
      </c>
      <c r="F9345" s="6">
        <v>66683477.471447274</v>
      </c>
      <c r="G9345" s="6">
        <v>134372970.2111696</v>
      </c>
      <c r="H9345" s="6">
        <f>NPV(Supuestos!$B$22,C9345:G9345)+B9345</f>
        <v>101624840.2387733</v>
      </c>
      <c r="I9345" s="2">
        <f>IFERROR(IRR(B9345:G9345),"")</f>
        <v>0.3361574482480005</v>
      </c>
      <c r="J9345" s="2">
        <f>IFERROR(MIRR(B9345:G9345,Supuestos!$B$22,Supuestos!$B$22),"")</f>
        <v>0.24788098912073453</v>
      </c>
      <c r="K9345" s="6">
        <v>7863.996473127998</v>
      </c>
      <c r="L9345" s="6">
        <v>46521.1788304874</v>
      </c>
      <c r="M9345" s="6">
        <v>148523231.37762243</v>
      </c>
      <c r="N9345" s="6">
        <v>3381.3185395052037</v>
      </c>
      <c r="O9345" s="6">
        <v>110678916.17585452</v>
      </c>
    </row>
    <row r="9346">
      <c r="A9346">
        <v>9342</v>
      </c>
      <c r="B9346" s="6">
        <v>-163972926.90703714</v>
      </c>
      <c r="C9346" s="6">
        <v>46043376.534213305</v>
      </c>
      <c r="D9346" s="6">
        <v>48938793.811783224</v>
      </c>
      <c r="E9346" s="6">
        <v>35126485.386598155</v>
      </c>
      <c r="F9346" s="6">
        <v>47601927.16489011</v>
      </c>
      <c r="G9346" s="6">
        <v>85543311.54046114</v>
      </c>
      <c r="H9346" s="6">
        <f>NPV(Supuestos!$B$22,C9346:G9346)+B9346</f>
        <v>10394867.397099555</v>
      </c>
      <c r="I9346" s="2">
        <f>IFERROR(IRR(B9346:G9346),"")</f>
        <v>0.16385513192114418</v>
      </c>
      <c r="J9346" s="2">
        <f>IFERROR(MIRR(B9346:G9346,Supuestos!$B$22,Supuestos!$B$22),"")</f>
        <v>0.15410062533397628</v>
      </c>
      <c r="K9346" s="6">
        <v>8011.622105643705</v>
      </c>
      <c r="L9346" s="6">
        <v>35310.81387246453</v>
      </c>
      <c r="M9346" s="6">
        <v>141341175.14792454</v>
      </c>
      <c r="N9346" s="6">
        <v>3405.996186255167</v>
      </c>
      <c r="O9346" s="6">
        <v>108474853.98115174</v>
      </c>
    </row>
    <row r="9347">
      <c r="A9347">
        <v>9343</v>
      </c>
      <c r="B9347" s="6">
        <v>-172988040.47407016</v>
      </c>
      <c r="C9347" s="6">
        <v>80626696.27242343</v>
      </c>
      <c r="D9347" s="6">
        <v>78301779.38251188</v>
      </c>
      <c r="E9347" s="6">
        <v>54977997.746196404</v>
      </c>
      <c r="F9347" s="6">
        <v>85842009.65102297</v>
      </c>
      <c r="G9347" s="6">
        <v>125667953.55334418</v>
      </c>
      <c r="H9347" s="6">
        <f>NPV(Supuestos!$B$22,C9347:G9347)+B9347</f>
        <v>111189748.92153534</v>
      </c>
      <c r="I9347" s="2">
        <f>IFERROR(IRR(B9347:G9347),"")</f>
        <v>0.3680177379197215</v>
      </c>
      <c r="J9347" s="2">
        <f>IFERROR(MIRR(B9347:G9347,Supuestos!$B$22,Supuestos!$B$22),"")</f>
        <v>0.2589824083959402</v>
      </c>
      <c r="K9347" s="6">
        <v>8247.56994883487</v>
      </c>
      <c r="L9347" s="6">
        <v>42584.847255573986</v>
      </c>
      <c r="M9347" s="6">
        <v>144890319.95400655</v>
      </c>
      <c r="N9347" s="6">
        <v>3341.849889047444</v>
      </c>
      <c r="O9347" s="6">
        <v>112256277.74010867</v>
      </c>
    </row>
    <row r="9348">
      <c r="A9348">
        <v>9344</v>
      </c>
      <c r="B9348" s="6">
        <v>-159551621.1710027</v>
      </c>
      <c r="C9348" s="6">
        <v>35491270.583091244</v>
      </c>
      <c r="D9348" s="6">
        <v>45500993.32054705</v>
      </c>
      <c r="E9348" s="6">
        <v>62260631.58977562</v>
      </c>
      <c r="F9348" s="6">
        <v>46050569.45235078</v>
      </c>
      <c r="G9348" s="6">
        <v>87273870.28320605</v>
      </c>
      <c r="H9348" s="6">
        <f>NPV(Supuestos!$B$22,C9348:G9348)+B9348</f>
        <v>21209709.4769914</v>
      </c>
      <c r="I9348" s="2">
        <f>IFERROR(IRR(B9348:G9348),"")</f>
        <v>0.1872527489685029</v>
      </c>
      <c r="J9348" s="2">
        <f>IFERROR(MIRR(B9348:G9348,Supuestos!$B$22,Supuestos!$B$22),"")</f>
        <v>0.1688148291539997</v>
      </c>
      <c r="K9348" s="6">
        <v>7699.155056747319</v>
      </c>
      <c r="L9348" s="6">
        <v>38704.35642058827</v>
      </c>
      <c r="M9348" s="6">
        <v>135712353.85470486</v>
      </c>
      <c r="N9348" s="6">
        <v>3434.568127337843</v>
      </c>
      <c r="O9348" s="6">
        <v>109768793.21548934</v>
      </c>
    </row>
    <row r="9349">
      <c r="A9349">
        <v>9345</v>
      </c>
      <c r="B9349" s="6">
        <v>-151077116.23976877</v>
      </c>
      <c r="C9349" s="6">
        <v>21723990.15517588</v>
      </c>
      <c r="D9349" s="6">
        <v>48528732.5582532</v>
      </c>
      <c r="E9349" s="6">
        <v>41376777.54294242</v>
      </c>
      <c r="F9349" s="6">
        <v>62003609.44418593</v>
      </c>
      <c r="G9349" s="6">
        <v>89641381.6177746</v>
      </c>
      <c r="H9349" s="6">
        <f>NPV(Supuestos!$B$22,C9349:G9349)+B9349</f>
        <v>16516484.57026495</v>
      </c>
      <c r="I9349" s="2">
        <f>IFERROR(IRR(B9349:G9349),"")</f>
        <v>0.17647399265818808</v>
      </c>
      <c r="J9349" s="2">
        <f>IFERROR(MIRR(B9349:G9349,Supuestos!$B$22,Supuestos!$B$22),"")</f>
        <v>0.16390249847066096</v>
      </c>
      <c r="K9349" s="6">
        <v>7305.00357203613</v>
      </c>
      <c r="L9349" s="6">
        <v>43124.22373680446</v>
      </c>
      <c r="M9349" s="6">
        <v>125875307.56467742</v>
      </c>
      <c r="N9349" s="6">
        <v>3454.695430273811</v>
      </c>
      <c r="O9349" s="6">
        <v>114576284.17597668</v>
      </c>
    </row>
    <row r="9350">
      <c r="A9350">
        <v>9346</v>
      </c>
      <c r="B9350" s="6">
        <v>-156000086.4496617</v>
      </c>
      <c r="C9350" s="6">
        <v>33298698.7309439</v>
      </c>
      <c r="D9350" s="6">
        <v>33222488.72330688</v>
      </c>
      <c r="E9350" s="6">
        <v>35217426.4508117</v>
      </c>
      <c r="F9350" s="6">
        <v>28212556.954188287</v>
      </c>
      <c r="G9350" s="6">
        <v>61882327.854627065</v>
      </c>
      <c r="H9350" s="6">
        <f>NPV(Supuestos!$B$22,C9350:G9350)+B9350</f>
        <v>-28612475.070071947</v>
      </c>
      <c r="I9350" s="2">
        <f>IFERROR(IRR(B9350:G9350),"")</f>
        <v>0.06676211640366646</v>
      </c>
      <c r="J9350" s="2">
        <f>IFERROR(MIRR(B9350:G9350,Supuestos!$B$22,Supuestos!$B$22),"")</f>
        <v>0.09472572169469307</v>
      </c>
      <c r="K9350" s="6">
        <v>7805.554491416669</v>
      </c>
      <c r="L9350" s="6">
        <v>31340.385503944188</v>
      </c>
      <c r="M9350" s="6">
        <v>136429759.50301838</v>
      </c>
      <c r="N9350" s="6">
        <v>3383.490376919508</v>
      </c>
      <c r="O9350" s="6">
        <v>103784713.21426533</v>
      </c>
    </row>
    <row r="9351">
      <c r="A9351">
        <v>9347</v>
      </c>
      <c r="B9351" s="6">
        <v>-177256510.8568608</v>
      </c>
      <c r="C9351" s="6">
        <v>64913643.436917886</v>
      </c>
      <c r="D9351" s="6">
        <v>60521000.04075907</v>
      </c>
      <c r="E9351" s="6">
        <v>59456586.93119186</v>
      </c>
      <c r="F9351" s="6">
        <v>59997850.17185389</v>
      </c>
      <c r="G9351" s="6">
        <v>103246191.66272882</v>
      </c>
      <c r="H9351" s="6">
        <f>NPV(Supuestos!$B$22,C9351:G9351)+B9351</f>
        <v>55532109.0181962</v>
      </c>
      <c r="I9351" s="2">
        <f>IFERROR(IRR(B9351:G9351),"")</f>
        <v>0.2558387908715079</v>
      </c>
      <c r="J9351" s="2">
        <f>IFERROR(MIRR(B9351:G9351,Supuestos!$B$22,Supuestos!$B$22),"")</f>
        <v>0.203862152590089</v>
      </c>
      <c r="K9351" s="6">
        <v>8259.18315998768</v>
      </c>
      <c r="L9351" s="6">
        <v>38630.47694729532</v>
      </c>
      <c r="M9351" s="6">
        <v>151732016.08362928</v>
      </c>
      <c r="N9351" s="6">
        <v>3272.014701242248</v>
      </c>
      <c r="O9351" s="6">
        <v>114628659.55239506</v>
      </c>
    </row>
    <row r="9352">
      <c r="A9352">
        <v>9348</v>
      </c>
      <c r="B9352" s="6">
        <v>-192500115.71630195</v>
      </c>
      <c r="C9352" s="6">
        <v>49149294.38430515</v>
      </c>
      <c r="D9352" s="6">
        <v>43852656.505784914</v>
      </c>
      <c r="E9352" s="6">
        <v>57466199.51848588</v>
      </c>
      <c r="F9352" s="6">
        <v>61781434.51469044</v>
      </c>
      <c r="G9352" s="6">
        <v>92703860.15492359</v>
      </c>
      <c r="H9352" s="6">
        <f>NPV(Supuestos!$B$22,C9352:G9352)+B9352</f>
        <v>7871592.361452632</v>
      </c>
      <c r="I9352" s="2">
        <f>IFERROR(IRR(B9352:G9352),"")</f>
        <v>0.15507786331468643</v>
      </c>
      <c r="J9352" s="2">
        <f>IFERROR(MIRR(B9352:G9352,Supuestos!$B$22,Supuestos!$B$22),"")</f>
        <v>0.14917437279323353</v>
      </c>
      <c r="K9352" s="6">
        <v>7649.1157087945885</v>
      </c>
      <c r="L9352" s="6">
        <v>40404.70263391266</v>
      </c>
      <c r="M9352" s="6">
        <v>167775296.06620312</v>
      </c>
      <c r="N9352" s="6">
        <v>3420.642344125857</v>
      </c>
      <c r="O9352" s="6">
        <v>107154902.2439108</v>
      </c>
    </row>
    <row r="9353">
      <c r="A9353">
        <v>9349</v>
      </c>
      <c r="B9353" s="6">
        <v>-160146111.51435897</v>
      </c>
      <c r="C9353" s="6">
        <v>73244891.87225384</v>
      </c>
      <c r="D9353" s="6">
        <v>57677278.67451343</v>
      </c>
      <c r="E9353" s="6">
        <v>83789115.7998906</v>
      </c>
      <c r="F9353" s="6">
        <v>60949427.123596594</v>
      </c>
      <c r="G9353" s="6">
        <v>130724008.26060931</v>
      </c>
      <c r="H9353" s="6">
        <f>NPV(Supuestos!$B$22,C9353:G9353)+B9353</f>
        <v>109020760.52695718</v>
      </c>
      <c r="I9353" s="2">
        <f>IFERROR(IRR(B9353:G9353),"")</f>
        <v>0.3733704022735499</v>
      </c>
      <c r="J9353" s="2">
        <f>IFERROR(MIRR(B9353:G9353,Supuestos!$B$22,Supuestos!$B$22),"")</f>
        <v>0.26475350969238987</v>
      </c>
      <c r="K9353" s="6">
        <v>7955.85019646299</v>
      </c>
      <c r="L9353" s="6">
        <v>43288.73640910618</v>
      </c>
      <c r="M9353" s="6">
        <v>132594215.34915721</v>
      </c>
      <c r="N9353" s="6">
        <v>3352.8145347411432</v>
      </c>
      <c r="O9353" s="6">
        <v>105724582.2972032</v>
      </c>
    </row>
    <row r="9354">
      <c r="A9354">
        <v>9350</v>
      </c>
      <c r="B9354" s="6">
        <v>-150086298.02543822</v>
      </c>
      <c r="C9354" s="6">
        <v>49900545.85145536</v>
      </c>
      <c r="D9354" s="6">
        <v>27741411.231898345</v>
      </c>
      <c r="E9354" s="6">
        <v>38110069.22108734</v>
      </c>
      <c r="F9354" s="6">
        <v>33010581.93479437</v>
      </c>
      <c r="G9354" s="6">
        <v>91499433.84247833</v>
      </c>
      <c r="H9354" s="6">
        <f>NPV(Supuestos!$B$22,C9354:G9354)+B9354</f>
        <v>7822290.210349061</v>
      </c>
      <c r="I9354" s="2">
        <f>IFERROR(IRR(B9354:G9354),"")</f>
        <v>0.15937669845962746</v>
      </c>
      <c r="J9354" s="2">
        <f>IFERROR(MIRR(B9354:G9354,Supuestos!$B$22,Supuestos!$B$22),"")</f>
        <v>0.1516427883891187</v>
      </c>
      <c r="K9354" s="6">
        <v>7464.838698666739</v>
      </c>
      <c r="L9354" s="6">
        <v>38683.398144660045</v>
      </c>
      <c r="M9354" s="6">
        <v>126985071.8281429</v>
      </c>
      <c r="N9354" s="6">
        <v>3304.009557825824</v>
      </c>
      <c r="O9354" s="6">
        <v>112558315.5394573</v>
      </c>
    </row>
    <row r="9355">
      <c r="A9355">
        <v>9351</v>
      </c>
      <c r="B9355" s="6">
        <v>-152399085.50437227</v>
      </c>
      <c r="C9355" s="6">
        <v>38676656.002673194</v>
      </c>
      <c r="D9355" s="6">
        <v>52066112.15086286</v>
      </c>
      <c r="E9355" s="6">
        <v>64413936.67686233</v>
      </c>
      <c r="F9355" s="6">
        <v>55993239.940621264</v>
      </c>
      <c r="G9355" s="6">
        <v>87054787.56521884</v>
      </c>
      <c r="H9355" s="6">
        <f>NPV(Supuestos!$B$22,C9355:G9355)+B9355</f>
        <v>43434582.641920835</v>
      </c>
      <c r="I9355" s="2">
        <f>IFERROR(IRR(B9355:G9355),"")</f>
        <v>0.2394880052984292</v>
      </c>
      <c r="J9355" s="2">
        <f>IFERROR(MIRR(B9355:G9355,Supuestos!$B$22,Supuestos!$B$22),"")</f>
        <v>0.19863195300367287</v>
      </c>
      <c r="K9355" s="6">
        <v>8108.969719250388</v>
      </c>
      <c r="L9355" s="6">
        <v>37783.77232128718</v>
      </c>
      <c r="M9355" s="6">
        <v>127888088.25378276</v>
      </c>
      <c r="N9355" s="6">
        <v>3491.856230702251</v>
      </c>
      <c r="O9355" s="6">
        <v>112258317.66764218</v>
      </c>
    </row>
    <row r="9356">
      <c r="A9356">
        <v>9352</v>
      </c>
      <c r="B9356" s="6">
        <v>-185641902.72702834</v>
      </c>
      <c r="C9356" s="6">
        <v>73866545.45468858</v>
      </c>
      <c r="D9356" s="6">
        <v>80613675.30904044</v>
      </c>
      <c r="E9356" s="6">
        <v>69594174.28888261</v>
      </c>
      <c r="F9356" s="6">
        <v>97097225.13212667</v>
      </c>
      <c r="G9356" s="6">
        <v>121679393.85567291</v>
      </c>
      <c r="H9356" s="6">
        <f>NPV(Supuestos!$B$22,C9356:G9356)+B9356</f>
        <v>108842819.67868894</v>
      </c>
      <c r="I9356" s="2">
        <f>IFERROR(IRR(B9356:G9356),"")</f>
        <v>0.3443274935530182</v>
      </c>
      <c r="J9356" s="2">
        <f>IFERROR(MIRR(B9356:G9356,Supuestos!$B$22,Supuestos!$B$22),"")</f>
        <v>0.25020779650789726</v>
      </c>
      <c r="K9356" s="6">
        <v>8294.816770523767</v>
      </c>
      <c r="L9356" s="6">
        <v>42729.09295272665</v>
      </c>
      <c r="M9356" s="6">
        <v>157287502.98194468</v>
      </c>
      <c r="N9356" s="6">
        <v>3381.5227715298533</v>
      </c>
      <c r="O9356" s="6">
        <v>108080827.42736475</v>
      </c>
    </row>
    <row r="9357">
      <c r="A9357">
        <v>9353</v>
      </c>
      <c r="B9357" s="6">
        <v>-153295716.62561327</v>
      </c>
      <c r="C9357" s="6">
        <v>47553130.14888373</v>
      </c>
      <c r="D9357" s="6">
        <v>45585523.56172621</v>
      </c>
      <c r="E9357" s="6">
        <v>53485861.138052225</v>
      </c>
      <c r="F9357" s="6">
        <v>41075124.96256982</v>
      </c>
      <c r="G9357" s="6">
        <v>78438498.81297454</v>
      </c>
      <c r="H9357" s="6">
        <f>NPV(Supuestos!$B$22,C9357:G9357)+B9357</f>
        <v>24653838.115335763</v>
      </c>
      <c r="I9357" s="2">
        <f>IFERROR(IRR(B9357:G9357),"")</f>
        <v>0.20075621288129117</v>
      </c>
      <c r="J9357" s="2">
        <f>IFERROR(MIRR(B9357:G9357,Supuestos!$B$22,Supuestos!$B$22),"")</f>
        <v>0.17451408278100367</v>
      </c>
      <c r="K9357" s="6">
        <v>7600.62452542194</v>
      </c>
      <c r="L9357" s="6">
        <v>42239.490562685656</v>
      </c>
      <c r="M9357" s="6">
        <v>127611995.9926471</v>
      </c>
      <c r="N9357" s="6">
        <v>3496.243156772107</v>
      </c>
      <c r="O9357" s="6">
        <v>117120973.32936984</v>
      </c>
    </row>
    <row r="9358">
      <c r="A9358">
        <v>9354</v>
      </c>
      <c r="B9358" s="6">
        <v>-153572081.49329275</v>
      </c>
      <c r="C9358" s="6">
        <v>76099833.12431961</v>
      </c>
      <c r="D9358" s="6">
        <v>77597056.02720255</v>
      </c>
      <c r="E9358" s="6">
        <v>60773260.498663634</v>
      </c>
      <c r="F9358" s="6">
        <v>72421164.59162423</v>
      </c>
      <c r="G9358" s="6">
        <v>107653900.60836333</v>
      </c>
      <c r="H9358" s="6">
        <f>NPV(Supuestos!$B$22,C9358:G9358)+B9358</f>
        <v>112701998.58156064</v>
      </c>
      <c r="I9358" s="2">
        <f>IFERROR(IRR(B9358:G9358),"")</f>
        <v>0.4052289322844504</v>
      </c>
      <c r="J9358" s="2">
        <f>IFERROR(MIRR(B9358:G9358,Supuestos!$B$22,Supuestos!$B$22),"")</f>
        <v>0.27264763797401814</v>
      </c>
      <c r="K9358" s="6">
        <v>8604.95180683757</v>
      </c>
      <c r="L9358" s="6">
        <v>38259.15933647401</v>
      </c>
      <c r="M9358" s="6">
        <v>127234623.71245448</v>
      </c>
      <c r="N9358" s="6">
        <v>3317.5531184611223</v>
      </c>
      <c r="O9358" s="6">
        <v>109890611.34706867</v>
      </c>
    </row>
    <row r="9359">
      <c r="A9359">
        <v>9355</v>
      </c>
      <c r="B9359" s="6">
        <v>-183634863.31631568</v>
      </c>
      <c r="C9359" s="6">
        <v>36349700.28956936</v>
      </c>
      <c r="D9359" s="6">
        <v>43998954.02548435</v>
      </c>
      <c r="E9359" s="6">
        <v>28079347.350538872</v>
      </c>
      <c r="F9359" s="6">
        <v>28405619.979333606</v>
      </c>
      <c r="G9359" s="6">
        <v>72336543.77562365</v>
      </c>
      <c r="H9359" s="6">
        <f>NPV(Supuestos!$B$22,C9359:G9359)+B9359</f>
        <v>-44552893.76211049</v>
      </c>
      <c r="I9359" s="2">
        <f>IFERROR(IRR(B9359:G9359),"")</f>
        <v>0.04123848778809238</v>
      </c>
      <c r="J9359" s="2">
        <f>IFERROR(MIRR(B9359:G9359,Supuestos!$B$22,Supuestos!$B$22),"")</f>
        <v>0.07837047963377008</v>
      </c>
      <c r="K9359" s="6">
        <v>7436.582721361114</v>
      </c>
      <c r="L9359" s="6">
        <v>34996.94368531607</v>
      </c>
      <c r="M9359" s="6">
        <v>162814249.97946212</v>
      </c>
      <c r="N9359" s="6">
        <v>3258.342025304834</v>
      </c>
      <c r="O9359" s="6">
        <v>110630353.29499097</v>
      </c>
    </row>
    <row r="9360">
      <c r="A9360">
        <v>9356</v>
      </c>
      <c r="B9360" s="6">
        <v>-158608617.27765864</v>
      </c>
      <c r="C9360" s="6">
        <v>37692956.485642254</v>
      </c>
      <c r="D9360" s="6">
        <v>38841167.63167943</v>
      </c>
      <c r="E9360" s="6">
        <v>49594217.86055292</v>
      </c>
      <c r="F9360" s="6">
        <v>45179094.63416289</v>
      </c>
      <c r="G9360" s="6">
        <v>85381474.55425182</v>
      </c>
      <c r="H9360" s="6">
        <f>NPV(Supuestos!$B$22,C9360:G9360)+B9360</f>
        <v>8911194.606853373</v>
      </c>
      <c r="I9360" s="2">
        <f>IFERROR(IRR(B9360:G9360),"")</f>
        <v>0.16030118617617228</v>
      </c>
      <c r="J9360" s="2">
        <f>IFERROR(MIRR(B9360:G9360,Supuestos!$B$22,Supuestos!$B$22),"")</f>
        <v>0.1525313059300739</v>
      </c>
      <c r="K9360" s="6">
        <v>7498.147294320167</v>
      </c>
      <c r="L9360" s="6">
        <v>39163.67709619038</v>
      </c>
      <c r="M9360" s="6">
        <v>135116215.72130436</v>
      </c>
      <c r="N9360" s="6">
        <v>3601.6040401533246</v>
      </c>
      <c r="O9360" s="6">
        <v>104326498.1523178</v>
      </c>
    </row>
    <row r="9361">
      <c r="A9361">
        <v>9357</v>
      </c>
      <c r="B9361" s="6">
        <v>-178560388.14353788</v>
      </c>
      <c r="C9361" s="6">
        <v>79734857.05347349</v>
      </c>
      <c r="D9361" s="6">
        <v>101484337.54922923</v>
      </c>
      <c r="E9361" s="6">
        <v>108318148.20053872</v>
      </c>
      <c r="F9361" s="6">
        <v>90423765.60978726</v>
      </c>
      <c r="G9361" s="6">
        <v>154894481.99669462</v>
      </c>
      <c r="H9361" s="6">
        <f>NPV(Supuestos!$B$22,C9361:G9361)+B9361</f>
        <v>176568504.49090433</v>
      </c>
      <c r="I9361" s="2">
        <f>IFERROR(IRR(B9361:G9361),"")</f>
        <v>0.4656089827704853</v>
      </c>
      <c r="J9361" s="2">
        <f>IFERROR(MIRR(B9361:G9361,Supuestos!$B$22,Supuestos!$B$22),"")</f>
        <v>0.30805205821833015</v>
      </c>
      <c r="K9361" s="6">
        <v>9123.25020765914</v>
      </c>
      <c r="L9361" s="6">
        <v>42853.64889752714</v>
      </c>
      <c r="M9361" s="6">
        <v>147283223.24727255</v>
      </c>
      <c r="N9361" s="6">
        <v>3397.304156019042</v>
      </c>
      <c r="O9361" s="6">
        <v>111698585.17783141</v>
      </c>
    </row>
    <row r="9362">
      <c r="A9362">
        <v>9358</v>
      </c>
      <c r="B9362" s="6">
        <v>-182165018.03347203</v>
      </c>
      <c r="C9362" s="6">
        <v>68518648.27707629</v>
      </c>
      <c r="D9362" s="6">
        <v>79546616.87542428</v>
      </c>
      <c r="E9362" s="6">
        <v>78475557.74777922</v>
      </c>
      <c r="F9362" s="6">
        <v>94569156.85406186</v>
      </c>
      <c r="G9362" s="6">
        <v>125499170.17903578</v>
      </c>
      <c r="H9362" s="6">
        <f>NPV(Supuestos!$B$22,C9362:G9362)+B9362</f>
        <v>113289233.30065253</v>
      </c>
      <c r="I9362" s="2">
        <f>IFERROR(IRR(B9362:G9362),"")</f>
        <v>0.35164376031172634</v>
      </c>
      <c r="J9362" s="2">
        <f>IFERROR(MIRR(B9362:G9362,Supuestos!$B$22,Supuestos!$B$22),"")</f>
        <v>0.2557694220973892</v>
      </c>
      <c r="K9362" s="6">
        <v>8394.95072114704</v>
      </c>
      <c r="L9362" s="6">
        <v>43665.786519815876</v>
      </c>
      <c r="M9362" s="6">
        <v>152839247.95075354</v>
      </c>
      <c r="N9362" s="6">
        <v>3435.183810504774</v>
      </c>
      <c r="O9362" s="6">
        <v>112420673.3879187</v>
      </c>
    </row>
    <row r="9363">
      <c r="A9363">
        <v>9359</v>
      </c>
      <c r="B9363" s="6">
        <v>-167548500.41751516</v>
      </c>
      <c r="C9363" s="6">
        <v>75731979.68172403</v>
      </c>
      <c r="D9363" s="6">
        <v>79693663.66681078</v>
      </c>
      <c r="E9363" s="6">
        <v>81700129.72316697</v>
      </c>
      <c r="F9363" s="6">
        <v>66620364.97063789</v>
      </c>
      <c r="G9363" s="6">
        <v>126780399.56424436</v>
      </c>
      <c r="H9363" s="6">
        <f>NPV(Supuestos!$B$22,C9363:G9363)+B9363</f>
        <v>120640378.51539952</v>
      </c>
      <c r="I9363" s="2">
        <f>IFERROR(IRR(B9363:G9363),"")</f>
        <v>0.3929224077274019</v>
      </c>
      <c r="J9363" s="2">
        <f>IFERROR(MIRR(B9363:G9363,Supuestos!$B$22,Supuestos!$B$22),"")</f>
        <v>0.2706097565933536</v>
      </c>
      <c r="K9363" s="6">
        <v>8300.581270848295</v>
      </c>
      <c r="L9363" s="6">
        <v>44215.50201651094</v>
      </c>
      <c r="M9363" s="6">
        <v>138187350.98396268</v>
      </c>
      <c r="N9363" s="6">
        <v>3473.317544814199</v>
      </c>
      <c r="O9363" s="6">
        <v>113381344.83107774</v>
      </c>
    </row>
    <row r="9364">
      <c r="A9364">
        <v>9360</v>
      </c>
      <c r="B9364" s="6">
        <v>-177879764.95405075</v>
      </c>
      <c r="C9364" s="6">
        <v>55586770.78587279</v>
      </c>
      <c r="D9364" s="6">
        <v>66173847.94049953</v>
      </c>
      <c r="E9364" s="6">
        <v>75588591.49116981</v>
      </c>
      <c r="F9364" s="6">
        <v>65881149.01072362</v>
      </c>
      <c r="G9364" s="6">
        <v>115467043.00360894</v>
      </c>
      <c r="H9364" s="6">
        <f>NPV(Supuestos!$B$22,C9364:G9364)+B9364</f>
        <v>71796226.60932782</v>
      </c>
      <c r="I9364" s="2">
        <f>IFERROR(IRR(B9364:G9364),"")</f>
        <v>0.2803291781659345</v>
      </c>
      <c r="J9364" s="2">
        <f>IFERROR(MIRR(B9364:G9364,Supuestos!$B$22,Supuestos!$B$22),"")</f>
        <v>0.2199861451671945</v>
      </c>
      <c r="K9364" s="6">
        <v>8366.726375359849</v>
      </c>
      <c r="L9364" s="6">
        <v>42202.94730199421</v>
      </c>
      <c r="M9364" s="6">
        <v>149631723.96928942</v>
      </c>
      <c r="N9364" s="6">
        <v>3612.7180902597806</v>
      </c>
      <c r="O9364" s="6">
        <v>116590451.40573601</v>
      </c>
    </row>
    <row r="9365">
      <c r="A9365">
        <v>9361</v>
      </c>
      <c r="B9365" s="6">
        <v>-166163579.02628624</v>
      </c>
      <c r="C9365" s="6">
        <v>31085571.0888753</v>
      </c>
      <c r="D9365" s="6">
        <v>43776244.24738419</v>
      </c>
      <c r="E9365" s="6">
        <v>52364525.67820321</v>
      </c>
      <c r="F9365" s="6">
        <v>46491485.542371646</v>
      </c>
      <c r="G9365" s="6">
        <v>66110130.475606605</v>
      </c>
      <c r="H9365" s="6">
        <f>NPV(Supuestos!$B$22,C9365:G9365)+B9365</f>
        <v>-8004350.631471813</v>
      </c>
      <c r="I9365" s="2">
        <f>IFERROR(IRR(B9365:G9365),"")</f>
        <v>0.12179055614987794</v>
      </c>
      <c r="J9365" s="2">
        <f>IFERROR(MIRR(B9365:G9365,Supuestos!$B$22,Supuestos!$B$22),"")</f>
        <v>0.1287989356525694</v>
      </c>
      <c r="K9365" s="6">
        <v>7848.845990681604</v>
      </c>
      <c r="L9365" s="6">
        <v>35837.868873644424</v>
      </c>
      <c r="M9365" s="6">
        <v>143660705.95240808</v>
      </c>
      <c r="N9365" s="6">
        <v>3465.9478260204196</v>
      </c>
      <c r="O9365" s="6">
        <v>112901243.76531456</v>
      </c>
    </row>
    <row r="9366">
      <c r="A9366">
        <v>9362</v>
      </c>
      <c r="B9366" s="6">
        <v>-161194943.0626594</v>
      </c>
      <c r="C9366" s="6">
        <v>78590760.43051726</v>
      </c>
      <c r="D9366" s="6">
        <v>60164797.58825052</v>
      </c>
      <c r="E9366" s="6">
        <v>49195823.53776422</v>
      </c>
      <c r="F9366" s="6">
        <v>67111674.99076283</v>
      </c>
      <c r="G9366" s="6">
        <v>110072439.94520783</v>
      </c>
      <c r="H9366" s="6">
        <f>NPV(Supuestos!$B$22,C9366:G9366)+B9366</f>
        <v>84148633.43859792</v>
      </c>
      <c r="I9366" s="2">
        <f>IFERROR(IRR(B9366:G9366),"")</f>
        <v>0.3323477900599936</v>
      </c>
      <c r="J9366" s="2">
        <f>IFERROR(MIRR(B9366:G9366,Supuestos!$B$22,Supuestos!$B$22),"")</f>
        <v>0.2399081283757496</v>
      </c>
      <c r="K9366" s="6">
        <v>7811.789632261031</v>
      </c>
      <c r="L9366" s="6">
        <v>44973.58487229483</v>
      </c>
      <c r="M9366" s="6">
        <v>133089008.34017906</v>
      </c>
      <c r="N9366" s="6">
        <v>3438.6551844887435</v>
      </c>
      <c r="O9366" s="6">
        <v>112226137.39780276</v>
      </c>
    </row>
    <row r="9367">
      <c r="A9367">
        <v>9363</v>
      </c>
      <c r="B9367" s="6">
        <v>-175988482.34343815</v>
      </c>
      <c r="C9367" s="6">
        <v>81162743.03355327</v>
      </c>
      <c r="D9367" s="6">
        <v>80060224.94522813</v>
      </c>
      <c r="E9367" s="6">
        <v>84696398.05520415</v>
      </c>
      <c r="F9367" s="6">
        <v>74182983.9241778</v>
      </c>
      <c r="G9367" s="6">
        <v>127329014.13267742</v>
      </c>
      <c r="H9367" s="6">
        <f>NPV(Supuestos!$B$22,C9367:G9367)+B9367</f>
        <v>124031287.61435345</v>
      </c>
      <c r="I9367" s="2">
        <f>IFERROR(IRR(B9367:G9367),"")</f>
        <v>0.389324362740172</v>
      </c>
      <c r="J9367" s="2">
        <f>IFERROR(MIRR(B9367:G9367,Supuestos!$B$22,Supuestos!$B$22),"")</f>
        <v>0.26834668121222394</v>
      </c>
      <c r="K9367" s="6">
        <v>8808.9422616486</v>
      </c>
      <c r="L9367" s="6">
        <v>39029.875274665246</v>
      </c>
      <c r="M9367" s="6">
        <v>148483528.92152834</v>
      </c>
      <c r="N9367" s="6">
        <v>3364.058009472986</v>
      </c>
      <c r="O9367" s="6">
        <v>107966297.4731208</v>
      </c>
    </row>
    <row r="9368">
      <c r="A9368">
        <v>9364</v>
      </c>
      <c r="B9368" s="6">
        <v>-176627161.16003782</v>
      </c>
      <c r="C9368" s="6">
        <v>108757851.01963714</v>
      </c>
      <c r="D9368" s="6">
        <v>87764484.08019324</v>
      </c>
      <c r="E9368" s="6">
        <v>94756551.50168839</v>
      </c>
      <c r="F9368" s="6">
        <v>103126851.10829023</v>
      </c>
      <c r="G9368" s="6">
        <v>146885369.52538648</v>
      </c>
      <c r="H9368" s="6">
        <f>NPV(Supuestos!$B$22,C9368:G9368)+B9368</f>
        <v>187611389.224133</v>
      </c>
      <c r="I9368" s="2">
        <f>IFERROR(IRR(B9368:G9368),"")</f>
        <v>0.5098455690885604</v>
      </c>
      <c r="J9368" s="2">
        <f>IFERROR(MIRR(B9368:G9368,Supuestos!$B$22,Supuestos!$B$22),"")</f>
        <v>0.3175604059270336</v>
      </c>
      <c r="K9368" s="6">
        <v>8702.922632919861</v>
      </c>
      <c r="L9368" s="6">
        <v>43498.870694039004</v>
      </c>
      <c r="M9368" s="6">
        <v>146341776.6584693</v>
      </c>
      <c r="N9368" s="6">
        <v>3283.431506870935</v>
      </c>
      <c r="O9368" s="6">
        <v>104761396.98262943</v>
      </c>
    </row>
    <row r="9369">
      <c r="A9369">
        <v>9365</v>
      </c>
      <c r="B9369" s="6">
        <v>-165499988.98228392</v>
      </c>
      <c r="C9369" s="6">
        <v>68202152.43896349</v>
      </c>
      <c r="D9369" s="6">
        <v>64772525.46861984</v>
      </c>
      <c r="E9369" s="6">
        <v>77353701.82515436</v>
      </c>
      <c r="F9369" s="6">
        <v>74196005.65330288</v>
      </c>
      <c r="G9369" s="6">
        <v>113374980.50090611</v>
      </c>
      <c r="H9369" s="6">
        <f>NPV(Supuestos!$B$22,C9369:G9369)+B9369</f>
        <v>99191764.81700367</v>
      </c>
      <c r="I9369" s="2">
        <f>IFERROR(IRR(B9369:G9369),"")</f>
        <v>0.34882210327756913</v>
      </c>
      <c r="J9369" s="2">
        <f>IFERROR(MIRR(B9369:G9369,Supuestos!$B$22,Supuestos!$B$22),"")</f>
        <v>0.25225663024325584</v>
      </c>
      <c r="K9369" s="6">
        <v>8511.113912555744</v>
      </c>
      <c r="L9369" s="6">
        <v>39279.786121803714</v>
      </c>
      <c r="M9369" s="6">
        <v>138754810.2508041</v>
      </c>
      <c r="N9369" s="6">
        <v>3398.408554897954</v>
      </c>
      <c r="O9369" s="6">
        <v>106973362.2098101</v>
      </c>
    </row>
    <row r="9370">
      <c r="A9370">
        <v>9366</v>
      </c>
      <c r="B9370" s="6">
        <v>-173267706.2732915</v>
      </c>
      <c r="C9370" s="6">
        <v>73885627.7423217</v>
      </c>
      <c r="D9370" s="6">
        <v>74676500.12414208</v>
      </c>
      <c r="E9370" s="6">
        <v>50819186.14650543</v>
      </c>
      <c r="F9370" s="6">
        <v>72057581.36004207</v>
      </c>
      <c r="G9370" s="6">
        <v>112365275.38810591</v>
      </c>
      <c r="H9370" s="6">
        <f>NPV(Supuestos!$B$22,C9370:G9370)+B9370</f>
        <v>84329768.7544567</v>
      </c>
      <c r="I9370" s="2">
        <f>IFERROR(IRR(B9370:G9370),"")</f>
        <v>0.31831859235792237</v>
      </c>
      <c r="J9370" s="2">
        <f>IFERROR(MIRR(B9370:G9370,Supuestos!$B$22,Supuestos!$B$22),"")</f>
        <v>0.23409799418403576</v>
      </c>
      <c r="K9370" s="6">
        <v>8482.759421507075</v>
      </c>
      <c r="L9370" s="6">
        <v>37918.99958494257</v>
      </c>
      <c r="M9370" s="6">
        <v>147535086.19462794</v>
      </c>
      <c r="N9370" s="6">
        <v>3276.278797785441</v>
      </c>
      <c r="O9370" s="6">
        <v>107021847.87041587</v>
      </c>
    </row>
    <row r="9371">
      <c r="A9371">
        <v>9367</v>
      </c>
      <c r="B9371" s="6">
        <v>-175825455.01229388</v>
      </c>
      <c r="C9371" s="6">
        <v>71333457.0691408</v>
      </c>
      <c r="D9371" s="6">
        <v>71259619.18675636</v>
      </c>
      <c r="E9371" s="6">
        <v>64503091.08844535</v>
      </c>
      <c r="F9371" s="6">
        <v>84038568.48268095</v>
      </c>
      <c r="G9371" s="6">
        <v>117887855.26260996</v>
      </c>
      <c r="H9371" s="6">
        <f>NPV(Supuestos!$B$22,C9371:G9371)+B9371</f>
        <v>96102302.05914992</v>
      </c>
      <c r="I9371" s="2">
        <f>IFERROR(IRR(B9371:G9371),"")</f>
        <v>0.331996118921837</v>
      </c>
      <c r="J9371" s="2">
        <f>IFERROR(MIRR(B9371:G9371,Supuestos!$B$22,Supuestos!$B$22),"")</f>
        <v>0.24388207498741</v>
      </c>
      <c r="K9371" s="6">
        <v>8785.563268890812</v>
      </c>
      <c r="L9371" s="6">
        <v>37346.259203268804</v>
      </c>
      <c r="M9371" s="6">
        <v>149576821.16535676</v>
      </c>
      <c r="N9371" s="6">
        <v>3247.0886504277587</v>
      </c>
      <c r="O9371" s="6">
        <v>110012497.85876669</v>
      </c>
    </row>
    <row r="9372">
      <c r="A9372">
        <v>9368</v>
      </c>
      <c r="B9372" s="6">
        <v>-188732638.15291655</v>
      </c>
      <c r="C9372" s="6">
        <v>49338029.74977294</v>
      </c>
      <c r="D9372" s="6">
        <v>56985940.82501993</v>
      </c>
      <c r="E9372" s="6">
        <v>56479600.17549355</v>
      </c>
      <c r="F9372" s="6">
        <v>66545067.71878706</v>
      </c>
      <c r="G9372" s="6">
        <v>104426143.87007815</v>
      </c>
      <c r="H9372" s="6">
        <f>NPV(Supuestos!$B$22,C9372:G9372)+B9372</f>
        <v>30152976.739521734</v>
      </c>
      <c r="I9372" s="2">
        <f>IFERROR(IRR(B9372:G9372),"")</f>
        <v>0.19720998798207887</v>
      </c>
      <c r="J9372" s="2">
        <f>IFERROR(MIRR(B9372:G9372,Supuestos!$B$22,Supuestos!$B$22),"")</f>
        <v>0.17429954705488915</v>
      </c>
      <c r="K9372" s="6">
        <v>8289.06246977708</v>
      </c>
      <c r="L9372" s="6">
        <v>41065.74773637302</v>
      </c>
      <c r="M9372" s="6">
        <v>161500914.28452435</v>
      </c>
      <c r="N9372" s="6">
        <v>3596.69111824284</v>
      </c>
      <c r="O9372" s="6">
        <v>115186848.25940979</v>
      </c>
    </row>
    <row r="9373">
      <c r="A9373">
        <v>9369</v>
      </c>
      <c r="B9373" s="6">
        <v>-178746899.78809464</v>
      </c>
      <c r="C9373" s="6">
        <v>66935885.127230644</v>
      </c>
      <c r="D9373" s="6">
        <v>79114461.28978267</v>
      </c>
      <c r="E9373" s="6">
        <v>73752642.46025854</v>
      </c>
      <c r="F9373" s="6">
        <v>73943671.57993895</v>
      </c>
      <c r="G9373" s="6">
        <v>106647100.59131792</v>
      </c>
      <c r="H9373" s="6">
        <f>NPV(Supuestos!$B$22,C9373:G9373)+B9373</f>
        <v>89795482.59099658</v>
      </c>
      <c r="I9373" s="2">
        <f>IFERROR(IRR(B9373:G9373),"")</f>
        <v>0.32113674320456</v>
      </c>
      <c r="J9373" s="2">
        <f>IFERROR(MIRR(B9373:G9373,Supuestos!$B$22,Supuestos!$B$22),"")</f>
        <v>0.23668677129505356</v>
      </c>
      <c r="K9373" s="6">
        <v>8709.705638842739</v>
      </c>
      <c r="L9373" s="6">
        <v>37820.14473445542</v>
      </c>
      <c r="M9373" s="6">
        <v>152394713.55965185</v>
      </c>
      <c r="N9373" s="6">
        <v>3373.7830247419574</v>
      </c>
      <c r="O9373" s="6">
        <v>108566363.59494841</v>
      </c>
    </row>
    <row r="9374">
      <c r="A9374">
        <v>9370</v>
      </c>
      <c r="B9374" s="6">
        <v>-159267281.0149614</v>
      </c>
      <c r="C9374" s="6">
        <v>21904290.818673562</v>
      </c>
      <c r="D9374" s="6">
        <v>37622415.33727124</v>
      </c>
      <c r="E9374" s="6">
        <v>41524120.73552352</v>
      </c>
      <c r="F9374" s="6">
        <v>38101408.511981964</v>
      </c>
      <c r="G9374" s="6">
        <v>63515843.00553869</v>
      </c>
      <c r="H9374" s="6">
        <f>NPV(Supuestos!$B$22,C9374:G9374)+B9374</f>
        <v>-27528934.079233907</v>
      </c>
      <c r="I9374" s="2">
        <f>IFERROR(IRR(B9374:G9374),"")</f>
        <v>0.07471724680574221</v>
      </c>
      <c r="J9374" s="2">
        <f>IFERROR(MIRR(B9374:G9374,Supuestos!$B$22,Supuestos!$B$22),"")</f>
        <v>0.09754410147119819</v>
      </c>
      <c r="K9374" s="6">
        <v>7589.105530612288</v>
      </c>
      <c r="L9374" s="6">
        <v>35644.51360462629</v>
      </c>
      <c r="M9374" s="6">
        <v>137626482.98833305</v>
      </c>
      <c r="N9374" s="6">
        <v>3340.803290468951</v>
      </c>
      <c r="O9374" s="6">
        <v>110562269.25156383</v>
      </c>
    </row>
    <row r="9375">
      <c r="A9375">
        <v>9371</v>
      </c>
      <c r="B9375" s="6">
        <v>-162029775.99146503</v>
      </c>
      <c r="C9375" s="6">
        <v>86334791.17538911</v>
      </c>
      <c r="D9375" s="6">
        <v>93669266.76966867</v>
      </c>
      <c r="E9375" s="6">
        <v>88337411.95351385</v>
      </c>
      <c r="F9375" s="6">
        <v>84937600.35091127</v>
      </c>
      <c r="G9375" s="6">
        <v>143621972.5104031</v>
      </c>
      <c r="H9375" s="6">
        <f>NPV(Supuestos!$B$22,C9375:G9375)+B9375</f>
        <v>170285823.05828595</v>
      </c>
      <c r="I9375" s="2">
        <f>IFERROR(IRR(B9375:G9375),"")</f>
        <v>0.4961723747337896</v>
      </c>
      <c r="J9375" s="2">
        <f>IFERROR(MIRR(B9375:G9375,Supuestos!$B$22,Supuestos!$B$22),"")</f>
        <v>0.31612164184005476</v>
      </c>
      <c r="K9375" s="6">
        <v>9032.044168431534</v>
      </c>
      <c r="L9375" s="6">
        <v>39625.875649558235</v>
      </c>
      <c r="M9375" s="6">
        <v>133397563.2650982</v>
      </c>
      <c r="N9375" s="6">
        <v>3139.475068760415</v>
      </c>
      <c r="O9375" s="6">
        <v>112199885.05596454</v>
      </c>
    </row>
    <row r="9376">
      <c r="A9376">
        <v>9372</v>
      </c>
      <c r="B9376" s="6">
        <v>-183410593.24695206</v>
      </c>
      <c r="C9376" s="6">
        <v>116648676.23043135</v>
      </c>
      <c r="D9376" s="6">
        <v>100698693.4778215</v>
      </c>
      <c r="E9376" s="6">
        <v>107221331.1186885</v>
      </c>
      <c r="F9376" s="6">
        <v>111124437.28697927</v>
      </c>
      <c r="G9376" s="6">
        <v>176710573.60417306</v>
      </c>
      <c r="H9376" s="6">
        <f>NPV(Supuestos!$B$22,C9376:G9376)+B9376</f>
        <v>226341048.42266485</v>
      </c>
      <c r="I9376" s="2">
        <f>IFERROR(IRR(B9376:G9376),"")</f>
        <v>0.5557755277520273</v>
      </c>
      <c r="J9376" s="2">
        <f>IFERROR(MIRR(B9376:G9376,Supuestos!$B$22,Supuestos!$B$22),"")</f>
        <v>0.338825910285548</v>
      </c>
      <c r="K9376" s="6">
        <v>9232.729216266649</v>
      </c>
      <c r="L9376" s="6">
        <v>44612.069018245325</v>
      </c>
      <c r="M9376" s="6">
        <v>150459301.00512344</v>
      </c>
      <c r="N9376" s="6">
        <v>3424.0995358365276</v>
      </c>
      <c r="O9376" s="6">
        <v>111539689.91206883</v>
      </c>
    </row>
    <row r="9377">
      <c r="A9377">
        <v>9373</v>
      </c>
      <c r="B9377" s="6">
        <v>-168800738.77719945</v>
      </c>
      <c r="C9377" s="6">
        <v>52382248.69961707</v>
      </c>
      <c r="D9377" s="6">
        <v>77507426.87635276</v>
      </c>
      <c r="E9377" s="6">
        <v>77711562.7937365</v>
      </c>
      <c r="F9377" s="6">
        <v>68467840.10111693</v>
      </c>
      <c r="G9377" s="6">
        <v>127121952.81013897</v>
      </c>
      <c r="H9377" s="6">
        <f>NPV(Supuestos!$B$22,C9377:G9377)+B9377</f>
        <v>95802758.34915343</v>
      </c>
      <c r="I9377" s="2">
        <f>IFERROR(IRR(B9377:G9377),"")</f>
        <v>0.3296039941331809</v>
      </c>
      <c r="J9377" s="2">
        <f>IFERROR(MIRR(B9377:G9377,Supuestos!$B$22,Supuestos!$B$22),"")</f>
        <v>0.2472373236861678</v>
      </c>
      <c r="K9377" s="6">
        <v>8673.03667018397</v>
      </c>
      <c r="L9377" s="6">
        <v>39200.829385524245</v>
      </c>
      <c r="M9377" s="6">
        <v>141601520.31621727</v>
      </c>
      <c r="N9377" s="6">
        <v>3427.2402494214475</v>
      </c>
      <c r="O9377" s="6">
        <v>112545316.43152654</v>
      </c>
    </row>
    <row r="9378">
      <c r="A9378">
        <v>9374</v>
      </c>
      <c r="B9378" s="6">
        <v>-166101635.4162508</v>
      </c>
      <c r="C9378" s="6">
        <v>75201113.70544489</v>
      </c>
      <c r="D9378" s="6">
        <v>65728291.38152177</v>
      </c>
      <c r="E9378" s="6">
        <v>64343062.80522436</v>
      </c>
      <c r="F9378" s="6">
        <v>63855555.46113082</v>
      </c>
      <c r="G9378" s="6">
        <v>117520869.11575559</v>
      </c>
      <c r="H9378" s="6">
        <f>NPV(Supuestos!$B$22,C9378:G9378)+B9378</f>
        <v>92714046.19379923</v>
      </c>
      <c r="I9378" s="2">
        <f>IFERROR(IRR(B9378:G9378),"")</f>
        <v>0.34117571613099906</v>
      </c>
      <c r="J9378" s="2">
        <f>IFERROR(MIRR(B9378:G9378,Supuestos!$B$22,Supuestos!$B$22),"")</f>
        <v>0.24574222976547033</v>
      </c>
      <c r="K9378" s="6">
        <v>7843.095524519632</v>
      </c>
      <c r="L9378" s="6">
        <v>44890.70665208573</v>
      </c>
      <c r="M9378" s="6">
        <v>137935067.38141102</v>
      </c>
      <c r="N9378" s="6">
        <v>3508.1692206673324</v>
      </c>
      <c r="O9378" s="6">
        <v>108292323.39496501</v>
      </c>
    </row>
    <row r="9379">
      <c r="A9379">
        <v>9375</v>
      </c>
      <c r="B9379" s="6">
        <v>-167973120.4026716</v>
      </c>
      <c r="C9379" s="6">
        <v>63056000.25691301</v>
      </c>
      <c r="D9379" s="6">
        <v>72875348.47577178</v>
      </c>
      <c r="E9379" s="6">
        <v>57419491.60859403</v>
      </c>
      <c r="F9379" s="6">
        <v>74635716.78187989</v>
      </c>
      <c r="G9379" s="6">
        <v>95885251.27741015</v>
      </c>
      <c r="H9379" s="6">
        <f>NPV(Supuestos!$B$22,C9379:G9379)+B9379</f>
        <v>76161026.89480269</v>
      </c>
      <c r="I9379" s="2">
        <f>IFERROR(IRR(B9379:G9379),"")</f>
        <v>0.3051216222398646</v>
      </c>
      <c r="J9379" s="2">
        <f>IFERROR(MIRR(B9379:G9379,Supuestos!$B$22,Supuestos!$B$22),"")</f>
        <v>0.22852104103403414</v>
      </c>
      <c r="K9379" s="6">
        <v>7749.354377231267</v>
      </c>
      <c r="L9379" s="6">
        <v>43775.350401773794</v>
      </c>
      <c r="M9379" s="6">
        <v>140834664.14260614</v>
      </c>
      <c r="N9379" s="6">
        <v>3354.0152112953365</v>
      </c>
      <c r="O9379" s="6">
        <v>109350348.2352706</v>
      </c>
    </row>
    <row r="9380">
      <c r="A9380">
        <v>9376</v>
      </c>
      <c r="B9380" s="6">
        <v>-152549412.13972646</v>
      </c>
      <c r="C9380" s="6">
        <v>66523592.722123966</v>
      </c>
      <c r="D9380" s="6">
        <v>67959451.43919563</v>
      </c>
      <c r="E9380" s="6">
        <v>67573729.58081383</v>
      </c>
      <c r="F9380" s="6">
        <v>79910221.83718152</v>
      </c>
      <c r="G9380" s="6">
        <v>101113964.83201657</v>
      </c>
      <c r="H9380" s="6">
        <f>NPV(Supuestos!$B$22,C9380:G9380)+B9380</f>
        <v>103536241.58259471</v>
      </c>
      <c r="I9380" s="2">
        <f>IFERROR(IRR(B9380:G9380),"")</f>
        <v>0.37747251460779535</v>
      </c>
      <c r="J9380" s="2">
        <f>IFERROR(MIRR(B9380:G9380,Supuestos!$B$22,Supuestos!$B$22),"")</f>
        <v>0.26444456355417945</v>
      </c>
      <c r="K9380" s="6">
        <v>8251.676824358856</v>
      </c>
      <c r="L9380" s="6">
        <v>42212.550530894274</v>
      </c>
      <c r="M9380" s="6">
        <v>124683466.14669786</v>
      </c>
      <c r="N9380" s="6">
        <v>3512.763279583305</v>
      </c>
      <c r="O9380" s="6">
        <v>109541854.7857538</v>
      </c>
    </row>
    <row r="9381">
      <c r="A9381">
        <v>9377</v>
      </c>
      <c r="B9381" s="6">
        <v>-152337838.95097446</v>
      </c>
      <c r="C9381" s="6">
        <v>63541584.08062279</v>
      </c>
      <c r="D9381" s="6">
        <v>59631562.32946128</v>
      </c>
      <c r="E9381" s="6">
        <v>47555703.3667927</v>
      </c>
      <c r="F9381" s="6">
        <v>66461375.361716464</v>
      </c>
      <c r="G9381" s="6">
        <v>96718547.58364531</v>
      </c>
      <c r="H9381" s="6">
        <f>NPV(Supuestos!$B$22,C9381:G9381)+B9381</f>
        <v>70966741.22461362</v>
      </c>
      <c r="I9381" s="2">
        <f>IFERROR(IRR(B9381:G9381),"")</f>
        <v>0.30903423687533216</v>
      </c>
      <c r="J9381" s="2">
        <f>IFERROR(MIRR(B9381:G9381,Supuestos!$B$22,Supuestos!$B$22),"")</f>
        <v>0.23061674272455623</v>
      </c>
      <c r="K9381" s="6">
        <v>8619.33188923361</v>
      </c>
      <c r="L9381" s="6">
        <v>36551.48296956408</v>
      </c>
      <c r="M9381" s="6">
        <v>127133889.93030703</v>
      </c>
      <c r="N9381" s="6">
        <v>3422.361832639823</v>
      </c>
      <c r="O9381" s="6">
        <v>113655451.71824515</v>
      </c>
    </row>
    <row r="9382">
      <c r="A9382">
        <v>9378</v>
      </c>
      <c r="B9382" s="6">
        <v>-166588078.53332654</v>
      </c>
      <c r="C9382" s="6">
        <v>57108024.44671449</v>
      </c>
      <c r="D9382" s="6">
        <v>62981031.09245782</v>
      </c>
      <c r="E9382" s="6">
        <v>52231737.58115076</v>
      </c>
      <c r="F9382" s="6">
        <v>80537607.30022289</v>
      </c>
      <c r="G9382" s="6">
        <v>116934678.22117254</v>
      </c>
      <c r="H9382" s="6">
        <f>NPV(Supuestos!$B$22,C9382:G9382)+B9382</f>
        <v>75640409.71162733</v>
      </c>
      <c r="I9382" s="2">
        <f>IFERROR(IRR(B9382:G9382),"")</f>
        <v>0.2946105995276733</v>
      </c>
      <c r="J9382" s="2">
        <f>IFERROR(MIRR(B9382:G9382,Supuestos!$B$22,Supuestos!$B$22),"")</f>
        <v>0.2286299881718139</v>
      </c>
      <c r="K9382" s="6">
        <v>8539.466766814225</v>
      </c>
      <c r="L9382" s="6">
        <v>36782.14341156998</v>
      </c>
      <c r="M9382" s="6">
        <v>141460087.2313028</v>
      </c>
      <c r="N9382" s="6">
        <v>3325.646288755039</v>
      </c>
      <c r="O9382" s="6">
        <v>108182137.83511388</v>
      </c>
    </row>
    <row r="9383">
      <c r="A9383">
        <v>9379</v>
      </c>
      <c r="B9383" s="6">
        <v>-167633859.15696576</v>
      </c>
      <c r="C9383" s="6">
        <v>56305369.579005525</v>
      </c>
      <c r="D9383" s="6">
        <v>49506676.983660325</v>
      </c>
      <c r="E9383" s="6">
        <v>50006597.45371613</v>
      </c>
      <c r="F9383" s="6">
        <v>62541456.19178264</v>
      </c>
      <c r="G9383" s="6">
        <v>100830046.93643907</v>
      </c>
      <c r="H9383" s="6">
        <f>NPV(Supuestos!$B$22,C9383:G9383)+B9383</f>
        <v>43001154.731052555</v>
      </c>
      <c r="I9383" s="2">
        <f>IFERROR(IRR(B9383:G9383),"")</f>
        <v>0.2322579592582537</v>
      </c>
      <c r="J9383" s="2">
        <f>IFERROR(MIRR(B9383:G9383,Supuestos!$B$22,Supuestos!$B$22),"")</f>
        <v>0.1932697078600778</v>
      </c>
      <c r="K9383" s="6">
        <v>8241.446019928153</v>
      </c>
      <c r="L9383" s="6">
        <v>36829.06562838462</v>
      </c>
      <c r="M9383" s="6">
        <v>143351878.6497079</v>
      </c>
      <c r="N9383" s="6">
        <v>3494.912460166961</v>
      </c>
      <c r="O9383" s="6">
        <v>102699740.85083638</v>
      </c>
    </row>
    <row r="9384">
      <c r="A9384">
        <v>9380</v>
      </c>
      <c r="B9384" s="6">
        <v>-172019289.02532336</v>
      </c>
      <c r="C9384" s="6">
        <v>76665835.79655932</v>
      </c>
      <c r="D9384" s="6">
        <v>79074784.13845566</v>
      </c>
      <c r="E9384" s="6">
        <v>77942229.91999389</v>
      </c>
      <c r="F9384" s="6">
        <v>77571198.78649326</v>
      </c>
      <c r="G9384" s="6">
        <v>128985646.66628972</v>
      </c>
      <c r="H9384" s="6">
        <f>NPV(Supuestos!$B$22,C9384:G9384)+B9384</f>
        <v>121605187.87426046</v>
      </c>
      <c r="I9384" s="2">
        <f>IFERROR(IRR(B9384:G9384),"")</f>
        <v>0.385911679778756</v>
      </c>
      <c r="J9384" s="2">
        <f>IFERROR(MIRR(B9384:G9384,Supuestos!$B$22,Supuestos!$B$22),"")</f>
        <v>0.2686676705460269</v>
      </c>
      <c r="K9384" s="6">
        <v>7949.327501366906</v>
      </c>
      <c r="L9384" s="6">
        <v>44801.67562598939</v>
      </c>
      <c r="M9384" s="6">
        <v>143527833.65244362</v>
      </c>
      <c r="N9384" s="6">
        <v>3340.4299246147275</v>
      </c>
      <c r="O9384" s="6">
        <v>107312509.1949684</v>
      </c>
    </row>
    <row r="9385">
      <c r="A9385">
        <v>9381</v>
      </c>
      <c r="B9385" s="6">
        <v>-168652119.9899354</v>
      </c>
      <c r="C9385" s="6">
        <v>26967271.58102785</v>
      </c>
      <c r="D9385" s="6">
        <v>28432917.37604233</v>
      </c>
      <c r="E9385" s="6">
        <v>34307914.883385986</v>
      </c>
      <c r="F9385" s="6">
        <v>41039365.34810909</v>
      </c>
      <c r="G9385" s="6">
        <v>81366616.1583373</v>
      </c>
      <c r="H9385" s="6">
        <f>NPV(Supuestos!$B$22,C9385:G9385)+B9385</f>
        <v>-33403677.039918236</v>
      </c>
      <c r="I9385" s="2">
        <f>IFERROR(IRR(B9385:G9385),"")</f>
        <v>0.06761487234088287</v>
      </c>
      <c r="J9385" s="2">
        <f>IFERROR(MIRR(B9385:G9385,Supuestos!$B$22,Supuestos!$B$22),"")</f>
        <v>0.09076939816189711</v>
      </c>
      <c r="K9385" s="6">
        <v>7338.021370830495</v>
      </c>
      <c r="L9385" s="6">
        <v>38271.24781889439</v>
      </c>
      <c r="M9385" s="6">
        <v>146185301.23926362</v>
      </c>
      <c r="N9385" s="6">
        <v>3437.9355533979833</v>
      </c>
      <c r="O9385" s="6">
        <v>108194131.02259481</v>
      </c>
    </row>
    <row r="9386">
      <c r="A9386">
        <v>9382</v>
      </c>
      <c r="B9386" s="6">
        <v>-152514727.56048322</v>
      </c>
      <c r="C9386" s="6">
        <v>34576971.27984537</v>
      </c>
      <c r="D9386" s="6">
        <v>41056267.53950931</v>
      </c>
      <c r="E9386" s="6">
        <v>46555796.15196018</v>
      </c>
      <c r="F9386" s="6">
        <v>36853396.04509252</v>
      </c>
      <c r="G9386" s="6">
        <v>67425854.21369818</v>
      </c>
      <c r="H9386" s="6">
        <f>NPV(Supuestos!$B$22,C9386:G9386)+B9386</f>
        <v>-2329705.1719933525</v>
      </c>
      <c r="I9386" s="2">
        <f>IFERROR(IRR(B9386:G9386),"")</f>
        <v>0.13417090298117498</v>
      </c>
      <c r="J9386" s="2">
        <f>IFERROR(MIRR(B9386:G9386,Supuestos!$B$22,Supuestos!$B$22),"")</f>
        <v>0.13649575893078691</v>
      </c>
      <c r="K9386" s="6">
        <v>8231.941545647347</v>
      </c>
      <c r="L9386" s="6">
        <v>32927.76014245888</v>
      </c>
      <c r="M9386" s="6">
        <v>130829975.82273778</v>
      </c>
      <c r="N9386" s="6">
        <v>3404.5530332873263</v>
      </c>
      <c r="O9386" s="6">
        <v>115262355.46924102</v>
      </c>
    </row>
    <row r="9387">
      <c r="A9387">
        <v>9383</v>
      </c>
      <c r="B9387" s="6">
        <v>-173822219.87041426</v>
      </c>
      <c r="C9387" s="6">
        <v>51599864.44660208</v>
      </c>
      <c r="D9387" s="6">
        <v>53531296.54682797</v>
      </c>
      <c r="E9387" s="6">
        <v>43768721.98234656</v>
      </c>
      <c r="F9387" s="6">
        <v>57186785.7340085</v>
      </c>
      <c r="G9387" s="6">
        <v>97909546.70213075</v>
      </c>
      <c r="H9387" s="6">
        <f>NPV(Supuestos!$B$22,C9387:G9387)+B9387</f>
        <v>26884372.664242424</v>
      </c>
      <c r="I9387" s="2">
        <f>IFERROR(IRR(B9387:G9387),"")</f>
        <v>0.19668210362410327</v>
      </c>
      <c r="J9387" s="2">
        <f>IFERROR(MIRR(B9387:G9387,Supuestos!$B$22,Supuestos!$B$22),"")</f>
        <v>0.17326501406462858</v>
      </c>
      <c r="K9387" s="6">
        <v>8012.409351455206</v>
      </c>
      <c r="L9387" s="6">
        <v>35770.20932806173</v>
      </c>
      <c r="M9387" s="6">
        <v>150893775.0925205</v>
      </c>
      <c r="N9387" s="6">
        <v>3206.354908552021</v>
      </c>
      <c r="O9387" s="6">
        <v>108779307.1307491</v>
      </c>
    </row>
    <row r="9388">
      <c r="A9388">
        <v>9384</v>
      </c>
      <c r="B9388" s="6">
        <v>-171443048.65251753</v>
      </c>
      <c r="C9388" s="6">
        <v>47331379.422789134</v>
      </c>
      <c r="D9388" s="6">
        <v>57697561.70288512</v>
      </c>
      <c r="E9388" s="6">
        <v>50668076.38956086</v>
      </c>
      <c r="F9388" s="6">
        <v>30436426.391048368</v>
      </c>
      <c r="G9388" s="6">
        <v>96016924.7294519</v>
      </c>
      <c r="H9388" s="6">
        <f>NPV(Supuestos!$B$22,C9388:G9388)+B9388</f>
        <v>16560603.50554673</v>
      </c>
      <c r="I9388" s="2">
        <f>IFERROR(IRR(B9388:G9388),"")</f>
        <v>0.17666821068161548</v>
      </c>
      <c r="J9388" s="2">
        <f>IFERROR(MIRR(B9388:G9388,Supuestos!$B$22,Supuestos!$B$22),"")</f>
        <v>0.16121899775346482</v>
      </c>
      <c r="K9388" s="6">
        <v>7888.791342678956</v>
      </c>
      <c r="L9388" s="6">
        <v>36374.97595254099</v>
      </c>
      <c r="M9388" s="6">
        <v>148486681.0217527</v>
      </c>
      <c r="N9388" s="6">
        <v>3250.9964920269945</v>
      </c>
      <c r="O9388" s="6">
        <v>108833816.13097607</v>
      </c>
    </row>
    <row r="9389">
      <c r="A9389">
        <v>9385</v>
      </c>
      <c r="B9389" s="6">
        <v>-160583011.8396059</v>
      </c>
      <c r="C9389" s="6">
        <v>70424681.15951101</v>
      </c>
      <c r="D9389" s="6">
        <v>69352376.01847243</v>
      </c>
      <c r="E9389" s="6">
        <v>76741381.144189</v>
      </c>
      <c r="F9389" s="6">
        <v>76069208.18341376</v>
      </c>
      <c r="G9389" s="6">
        <v>115260614.72530353</v>
      </c>
      <c r="H9389" s="6">
        <f>NPV(Supuestos!$B$22,C9389:G9389)+B9389</f>
        <v>111257501.42377362</v>
      </c>
      <c r="I9389" s="2">
        <f>IFERROR(IRR(B9389:G9389),"")</f>
        <v>0.380238829231333</v>
      </c>
      <c r="J9389" s="2">
        <f>IFERROR(MIRR(B9389:G9389,Supuestos!$B$22,Supuestos!$B$22),"")</f>
        <v>0.26656583163931336</v>
      </c>
      <c r="K9389" s="6">
        <v>8587.131689773098</v>
      </c>
      <c r="L9389" s="6">
        <v>39859.12014276783</v>
      </c>
      <c r="M9389" s="6">
        <v>133200970.7432511</v>
      </c>
      <c r="N9389" s="6">
        <v>3398.612743212531</v>
      </c>
      <c r="O9389" s="6">
        <v>109006642.89313333</v>
      </c>
    </row>
    <row r="9390">
      <c r="A9390">
        <v>9386</v>
      </c>
      <c r="B9390" s="6">
        <v>-167814631.85708857</v>
      </c>
      <c r="C9390" s="6">
        <v>56568538.191307575</v>
      </c>
      <c r="D9390" s="6">
        <v>63608057.25458072</v>
      </c>
      <c r="E9390" s="6">
        <v>69977736.6763699</v>
      </c>
      <c r="F9390" s="6">
        <v>79637117.62859288</v>
      </c>
      <c r="G9390" s="6">
        <v>142363584.88594934</v>
      </c>
      <c r="H9390" s="6">
        <f>NPV(Supuestos!$B$22,C9390:G9390)+B9390</f>
        <v>99074958.13363329</v>
      </c>
      <c r="I9390" s="2">
        <f>IFERROR(IRR(B9390:G9390),"")</f>
        <v>0.33022855301562004</v>
      </c>
      <c r="J9390" s="2">
        <f>IFERROR(MIRR(B9390:G9390,Supuestos!$B$22,Supuestos!$B$22),"")</f>
        <v>0.25084994365016655</v>
      </c>
      <c r="K9390" s="6">
        <v>8001.393487065342</v>
      </c>
      <c r="L9390" s="6">
        <v>44419.885990918876</v>
      </c>
      <c r="M9390" s="6">
        <v>139380952.9399747</v>
      </c>
      <c r="N9390" s="6">
        <v>3509.02790883556</v>
      </c>
      <c r="O9390" s="6">
        <v>103645619.22038473</v>
      </c>
    </row>
    <row r="9391">
      <c r="A9391">
        <v>9387</v>
      </c>
      <c r="B9391" s="6">
        <v>-150280388.83857274</v>
      </c>
      <c r="C9391" s="6">
        <v>40711695.008130126</v>
      </c>
      <c r="D9391" s="6">
        <v>35130453.24672276</v>
      </c>
      <c r="E9391" s="6">
        <v>29072863.52027288</v>
      </c>
      <c r="F9391" s="6">
        <v>26586242.181583654</v>
      </c>
      <c r="G9391" s="6">
        <v>82069635.98414816</v>
      </c>
      <c r="H9391" s="6">
        <f>NPV(Supuestos!$B$22,C9391:G9391)+B9391</f>
        <v>-9547690.998449974</v>
      </c>
      <c r="I9391" s="2">
        <f>IFERROR(IRR(B9391:G9391),"")</f>
        <v>0.11569047472084583</v>
      </c>
      <c r="J9391" s="2">
        <f>IFERROR(MIRR(B9391:G9391,Supuestos!$B$22,Supuestos!$B$22),"")</f>
        <v>0.1251317804913974</v>
      </c>
      <c r="K9391" s="6">
        <v>7616.009977615443</v>
      </c>
      <c r="L9391" s="6">
        <v>37036.07677294967</v>
      </c>
      <c r="M9391" s="6">
        <v>127715018.41981143</v>
      </c>
      <c r="N9391" s="6">
        <v>3645.4867659447095</v>
      </c>
      <c r="O9391" s="6">
        <v>105370158.96631765</v>
      </c>
    </row>
    <row r="9392">
      <c r="A9392">
        <v>9388</v>
      </c>
      <c r="B9392" s="6">
        <v>-183383932.95691213</v>
      </c>
      <c r="C9392" s="6">
        <v>49782810.215457514</v>
      </c>
      <c r="D9392" s="6">
        <v>54292397.516624875</v>
      </c>
      <c r="E9392" s="6">
        <v>38023363.17482949</v>
      </c>
      <c r="F9392" s="6">
        <v>35539990.86622721</v>
      </c>
      <c r="G9392" s="6">
        <v>75824744.19078922</v>
      </c>
      <c r="H9392" s="6">
        <f>NPV(Supuestos!$B$22,C9392:G9392)+B9392</f>
        <v>-11850353.398303397</v>
      </c>
      <c r="I9392" s="2">
        <f>IFERROR(IRR(B9392:G9392),"")</f>
        <v>0.11364255285627889</v>
      </c>
      <c r="J9392" s="2">
        <f>IFERROR(MIRR(B9392:G9392,Supuestos!$B$22,Supuestos!$B$22),"")</f>
        <v>0.12487023444628353</v>
      </c>
      <c r="K9392" s="6">
        <v>7984.551301581137</v>
      </c>
      <c r="L9392" s="6">
        <v>34952.1242075439</v>
      </c>
      <c r="M9392" s="6">
        <v>161057770.65016252</v>
      </c>
      <c r="N9392" s="6">
        <v>3463.446285544584</v>
      </c>
      <c r="O9392" s="6">
        <v>109696022.00891058</v>
      </c>
    </row>
    <row r="9393">
      <c r="A9393">
        <v>9389</v>
      </c>
      <c r="B9393" s="6">
        <v>-185495280.05994195</v>
      </c>
      <c r="C9393" s="6">
        <v>91159087.71266326</v>
      </c>
      <c r="D9393" s="6">
        <v>58354170.52818169</v>
      </c>
      <c r="E9393" s="6">
        <v>75578892.85979494</v>
      </c>
      <c r="F9393" s="6">
        <v>80874623.4276845</v>
      </c>
      <c r="G9393" s="6">
        <v>134294498.21711278</v>
      </c>
      <c r="H9393" s="6">
        <f>NPV(Supuestos!$B$22,C9393:G9393)+B9393</f>
        <v>108016694.88857636</v>
      </c>
      <c r="I9393" s="2">
        <f>IFERROR(IRR(B9393:G9393),"")</f>
        <v>0.34733219910154856</v>
      </c>
      <c r="J9393" s="2">
        <f>IFERROR(MIRR(B9393:G9393,Supuestos!$B$22,Supuestos!$B$22),"")</f>
        <v>0.24957821045354445</v>
      </c>
      <c r="K9393" s="6">
        <v>8633.859378625044</v>
      </c>
      <c r="L9393" s="6">
        <v>38628.31435618244</v>
      </c>
      <c r="M9393" s="6">
        <v>158814365.32517377</v>
      </c>
      <c r="N9393" s="6">
        <v>3372.708131031444</v>
      </c>
      <c r="O9393" s="6">
        <v>103406628.21939008</v>
      </c>
    </row>
    <row r="9394">
      <c r="A9394">
        <v>9390</v>
      </c>
      <c r="B9394" s="6">
        <v>-190351857.66047838</v>
      </c>
      <c r="C9394" s="6">
        <v>70389239.24063575</v>
      </c>
      <c r="D9394" s="6">
        <v>67656420.9650432</v>
      </c>
      <c r="E9394" s="6">
        <v>63235216.552693605</v>
      </c>
      <c r="F9394" s="6">
        <v>67669487.67034438</v>
      </c>
      <c r="G9394" s="6">
        <v>112532081.47075526</v>
      </c>
      <c r="H9394" s="6">
        <f>NPV(Supuestos!$B$22,C9394:G9394)+B9394</f>
        <v>64645883.941338174</v>
      </c>
      <c r="I9394" s="2">
        <f>IFERROR(IRR(B9394:G9394),"")</f>
        <v>0.26493816134067805</v>
      </c>
      <c r="J9394" s="2">
        <f>IFERROR(MIRR(B9394:G9394,Supuestos!$B$22,Supuestos!$B$22),"")</f>
        <v>0.20865038371598854</v>
      </c>
      <c r="K9394" s="6">
        <v>8408.765135085789</v>
      </c>
      <c r="L9394" s="6">
        <v>38485.86792435193</v>
      </c>
      <c r="M9394" s="6">
        <v>164462367.70881382</v>
      </c>
      <c r="N9394" s="6">
        <v>3224.1266357091567</v>
      </c>
      <c r="O9394" s="6">
        <v>113288281.33603485</v>
      </c>
    </row>
    <row r="9395">
      <c r="A9395">
        <v>9391</v>
      </c>
      <c r="B9395" s="6">
        <v>-161981368.8815499</v>
      </c>
      <c r="C9395" s="6">
        <v>27913983.69459066</v>
      </c>
      <c r="D9395" s="6">
        <v>37146176.3935085</v>
      </c>
      <c r="E9395" s="6">
        <v>39993287.8206408</v>
      </c>
      <c r="F9395" s="6">
        <v>34533524.63814322</v>
      </c>
      <c r="G9395" s="6">
        <v>66172708.94306668</v>
      </c>
      <c r="H9395" s="6">
        <f>NPV(Supuestos!$B$22,C9395:G9395)+B9395</f>
        <v>-27103661.305270113</v>
      </c>
      <c r="I9395" s="2">
        <f>IFERROR(IRR(B9395:G9395),"")</f>
        <v>0.07556603384182178</v>
      </c>
      <c r="J9395" s="2">
        <f>IFERROR(MIRR(B9395:G9395,Supuestos!$B$22,Supuestos!$B$22),"")</f>
        <v>0.09900551947652692</v>
      </c>
      <c r="K9395" s="6">
        <v>7260.519299113938</v>
      </c>
      <c r="L9395" s="6">
        <v>40013.26287462816</v>
      </c>
      <c r="M9395" s="6">
        <v>138740003.49580935</v>
      </c>
      <c r="N9395" s="6">
        <v>3523.651208076626</v>
      </c>
      <c r="O9395" s="6">
        <v>109924974.07438625</v>
      </c>
    </row>
    <row r="9396">
      <c r="A9396">
        <v>9392</v>
      </c>
      <c r="B9396" s="6">
        <v>-173952898.208874</v>
      </c>
      <c r="C9396" s="6">
        <v>27887334.02246134</v>
      </c>
      <c r="D9396" s="6">
        <v>33613933.478978395</v>
      </c>
      <c r="E9396" s="6">
        <v>46510478.009593174</v>
      </c>
      <c r="F9396" s="6">
        <v>39721150.52378118</v>
      </c>
      <c r="G9396" s="6">
        <v>98136924.07657403</v>
      </c>
      <c r="H9396" s="6">
        <f>NPV(Supuestos!$B$22,C9396:G9396)+B9396</f>
        <v>-17744893.32569611</v>
      </c>
      <c r="I9396" s="2">
        <f>IFERROR(IRR(B9396:G9396),"")</f>
        <v>0.10405704856378487</v>
      </c>
      <c r="J9396" s="2">
        <f>IFERROR(MIRR(B9396:G9396,Supuestos!$B$22,Supuestos!$B$22),"")</f>
        <v>0.11573016448889595</v>
      </c>
      <c r="K9396" s="6">
        <v>7492.453332987282</v>
      </c>
      <c r="L9396" s="6">
        <v>39175.765629362126</v>
      </c>
      <c r="M9396" s="6">
        <v>150471090.54791057</v>
      </c>
      <c r="N9396" s="6">
        <v>3348.0913466463485</v>
      </c>
      <c r="O9396" s="6">
        <v>111834690.26474182</v>
      </c>
    </row>
    <row r="9397">
      <c r="A9397">
        <v>9393</v>
      </c>
      <c r="B9397" s="6">
        <v>-179020922.5434981</v>
      </c>
      <c r="C9397" s="6">
        <v>64822346.4242516</v>
      </c>
      <c r="D9397" s="6">
        <v>72058575.80452602</v>
      </c>
      <c r="E9397" s="6">
        <v>58500869.27121193</v>
      </c>
      <c r="F9397" s="6">
        <v>51691303.33458293</v>
      </c>
      <c r="G9397" s="6">
        <v>92779135.46395539</v>
      </c>
      <c r="H9397" s="6">
        <f>NPV(Supuestos!$B$22,C9397:G9397)+B9397</f>
        <v>51565916.389059745</v>
      </c>
      <c r="I9397" s="2">
        <f>IFERROR(IRR(B9397:G9397),"")</f>
        <v>0.2512817418324689</v>
      </c>
      <c r="J9397" s="2">
        <f>IFERROR(MIRR(B9397:G9397,Supuestos!$B$22,Supuestos!$B$22),"")</f>
        <v>0.19919827826976277</v>
      </c>
      <c r="K9397" s="6">
        <v>7720.600934920024</v>
      </c>
      <c r="L9397" s="6">
        <v>41281.54510087242</v>
      </c>
      <c r="M9397" s="6">
        <v>153523455.687439</v>
      </c>
      <c r="N9397" s="6">
        <v>3347.7987335063517</v>
      </c>
      <c r="O9397" s="6">
        <v>108018100.22428514</v>
      </c>
    </row>
    <row r="9398">
      <c r="A9398">
        <v>9394</v>
      </c>
      <c r="B9398" s="6">
        <v>-169615324.1425782</v>
      </c>
      <c r="C9398" s="6">
        <v>101843643.44201925</v>
      </c>
      <c r="D9398" s="6">
        <v>116591867.83082446</v>
      </c>
      <c r="E9398" s="6">
        <v>113870175.26370566</v>
      </c>
      <c r="F9398" s="6">
        <v>126262937.46401246</v>
      </c>
      <c r="G9398" s="6">
        <v>149828573.80150753</v>
      </c>
      <c r="H9398" s="6">
        <f>NPV(Supuestos!$B$22,C9398:G9398)+B9398</f>
        <v>238868047.71347165</v>
      </c>
      <c r="I9398" s="2">
        <f>IFERROR(IRR(B9398:G9398),"")</f>
        <v>0.6038919346467376</v>
      </c>
      <c r="J9398" s="2">
        <f>IFERROR(MIRR(B9398:G9398,Supuestos!$B$22,Supuestos!$B$22),"")</f>
        <v>0.3590852854700135</v>
      </c>
      <c r="K9398" s="6">
        <v>9328.959903930088</v>
      </c>
      <c r="L9398" s="6">
        <v>43528.7052895177</v>
      </c>
      <c r="M9398" s="6">
        <v>137129120.4373062</v>
      </c>
      <c r="N9398" s="6">
        <v>3325.8727194430926</v>
      </c>
      <c r="O9398" s="6">
        <v>111005676.73409943</v>
      </c>
    </row>
    <row r="9399">
      <c r="A9399">
        <v>9395</v>
      </c>
      <c r="B9399" s="6">
        <v>-193216126.1559196</v>
      </c>
      <c r="C9399" s="6">
        <v>54428611.31587451</v>
      </c>
      <c r="D9399" s="6">
        <v>57320712.615035705</v>
      </c>
      <c r="E9399" s="6">
        <v>71654227.17241365</v>
      </c>
      <c r="F9399" s="6">
        <v>55930010.56773836</v>
      </c>
      <c r="G9399" s="6">
        <v>85556709.11845072</v>
      </c>
      <c r="H9399" s="6">
        <f>NPV(Supuestos!$B$22,C9399:G9399)+B9399</f>
        <v>24549789.070229042</v>
      </c>
      <c r="I9399" s="2">
        <f>IFERROR(IRR(B9399:G9399),"")</f>
        <v>0.1883978003775409</v>
      </c>
      <c r="J9399" s="2">
        <f>IFERROR(MIRR(B9399:G9399,Supuestos!$B$22,Supuestos!$B$22),"")</f>
        <v>0.1676001932462885</v>
      </c>
      <c r="K9399" s="6">
        <v>7792.790012045091</v>
      </c>
      <c r="L9399" s="6">
        <v>39107.03652267334</v>
      </c>
      <c r="M9399" s="6">
        <v>168835892.2667539</v>
      </c>
      <c r="N9399" s="6">
        <v>3380.0314034024873</v>
      </c>
      <c r="O9399" s="6">
        <v>106606390.77924764</v>
      </c>
    </row>
    <row r="9400">
      <c r="A9400">
        <v>9396</v>
      </c>
      <c r="B9400" s="6">
        <v>-160325003.67208004</v>
      </c>
      <c r="C9400" s="6">
        <v>75836531.90058582</v>
      </c>
      <c r="D9400" s="6">
        <v>81199673.50215675</v>
      </c>
      <c r="E9400" s="6">
        <v>68119517.09418389</v>
      </c>
      <c r="F9400" s="6">
        <v>102946416.24299055</v>
      </c>
      <c r="G9400" s="6">
        <v>126959744.91877618</v>
      </c>
      <c r="H9400" s="6">
        <f>NPV(Supuestos!$B$22,C9400:G9400)+B9400</f>
        <v>141548971.5725797</v>
      </c>
      <c r="I9400" s="2">
        <f>IFERROR(IRR(B9400:G9400),"")</f>
        <v>0.4355326265051526</v>
      </c>
      <c r="J9400" s="2">
        <f>IFERROR(MIRR(B9400:G9400,Supuestos!$B$22,Supuestos!$B$22),"")</f>
        <v>0.29380770866987516</v>
      </c>
      <c r="K9400" s="6">
        <v>8987.782430569703</v>
      </c>
      <c r="L9400" s="6">
        <v>40839.60888579619</v>
      </c>
      <c r="M9400" s="6">
        <v>130960402.13487224</v>
      </c>
      <c r="N9400" s="6">
        <v>3390.102811778585</v>
      </c>
      <c r="O9400" s="6">
        <v>116935079.11941367</v>
      </c>
    </row>
    <row r="9401">
      <c r="A9401">
        <v>9397</v>
      </c>
      <c r="B9401" s="6">
        <v>-161104860.1220848</v>
      </c>
      <c r="C9401" s="6">
        <v>72258205.55247054</v>
      </c>
      <c r="D9401" s="6">
        <v>68534323.54467072</v>
      </c>
      <c r="E9401" s="6">
        <v>84062412.38070817</v>
      </c>
      <c r="F9401" s="6">
        <v>82167465.25890252</v>
      </c>
      <c r="G9401" s="6">
        <v>113737713.6369317</v>
      </c>
      <c r="H9401" s="6">
        <f>NPV(Supuestos!$B$22,C9401:G9401)+B9401</f>
        <v>119475741.24717173</v>
      </c>
      <c r="I9401" s="2">
        <f>IFERROR(IRR(B9401:G9401),"")</f>
        <v>0.3953508699181656</v>
      </c>
      <c r="J9401" s="2">
        <f>IFERROR(MIRR(B9401:G9401,Supuestos!$B$22,Supuestos!$B$22),"")</f>
        <v>0.27378066176583493</v>
      </c>
      <c r="K9401" s="6">
        <v>8249.737314017919</v>
      </c>
      <c r="L9401" s="6">
        <v>40998.743258957256</v>
      </c>
      <c r="M9401" s="6">
        <v>134046551.15478398</v>
      </c>
      <c r="N9401" s="6">
        <v>3305.259733181447</v>
      </c>
      <c r="O9401" s="6">
        <v>106952387.83923738</v>
      </c>
    </row>
    <row r="9402">
      <c r="A9402">
        <v>9398</v>
      </c>
      <c r="B9402" s="6">
        <v>-178028340.60627997</v>
      </c>
      <c r="C9402" s="6">
        <v>52299427.17997736</v>
      </c>
      <c r="D9402" s="6">
        <v>64887839.35509719</v>
      </c>
      <c r="E9402" s="6">
        <v>50318601.32065371</v>
      </c>
      <c r="F9402" s="6">
        <v>77628209.3907187</v>
      </c>
      <c r="G9402" s="6">
        <v>97455296.06747611</v>
      </c>
      <c r="H9402" s="6">
        <f>NPV(Supuestos!$B$22,C9402:G9402)+B9402</f>
        <v>48318416.6065462</v>
      </c>
      <c r="I9402" s="2">
        <f>IFERROR(IRR(B9402:G9402),"")</f>
        <v>0.23710408514497328</v>
      </c>
      <c r="J9402" s="2">
        <f>IFERROR(MIRR(B9402:G9402,Supuestos!$B$22,Supuestos!$B$22),"")</f>
        <v>0.19608454278198995</v>
      </c>
      <c r="K9402" s="6">
        <v>8668.282408203624</v>
      </c>
      <c r="L9402" s="6">
        <v>35203.15884144573</v>
      </c>
      <c r="M9402" s="6">
        <v>153616266.80639982</v>
      </c>
      <c r="N9402" s="6">
        <v>3524.4953979117176</v>
      </c>
      <c r="O9402" s="6">
        <v>108336823.73655772</v>
      </c>
    </row>
    <row r="9403">
      <c r="A9403">
        <v>9399</v>
      </c>
      <c r="B9403" s="6">
        <v>-170681286.73442224</v>
      </c>
      <c r="C9403" s="6">
        <v>67645944.08295868</v>
      </c>
      <c r="D9403" s="6">
        <v>79404123.0547818</v>
      </c>
      <c r="E9403" s="6">
        <v>76763903.63815096</v>
      </c>
      <c r="F9403" s="6">
        <v>58774229.44793874</v>
      </c>
      <c r="G9403" s="6">
        <v>130021075.69602397</v>
      </c>
      <c r="H9403" s="6">
        <f>NPV(Supuestos!$B$22,C9403:G9403)+B9403</f>
        <v>103897537.94893733</v>
      </c>
      <c r="I9403" s="2">
        <f>IFERROR(IRR(B9403:G9403),"")</f>
        <v>0.35269356794707163</v>
      </c>
      <c r="J9403" s="2">
        <f>IFERROR(MIRR(B9403:G9403,Supuestos!$B$22,Supuestos!$B$22),"")</f>
        <v>0.2537215127275545</v>
      </c>
      <c r="K9403" s="6">
        <v>8697.176685711624</v>
      </c>
      <c r="L9403" s="6">
        <v>38749.93641432313</v>
      </c>
      <c r="M9403" s="6">
        <v>143720083.24998552</v>
      </c>
      <c r="N9403" s="6">
        <v>3409.3805906673274</v>
      </c>
      <c r="O9403" s="6">
        <v>111510381.86338119</v>
      </c>
    </row>
    <row r="9404">
      <c r="A9404">
        <v>9400</v>
      </c>
      <c r="B9404" s="6">
        <v>-162259182.46996683</v>
      </c>
      <c r="C9404" s="6">
        <v>28374567.581695132</v>
      </c>
      <c r="D9404" s="6">
        <v>39953501.782233685</v>
      </c>
      <c r="E9404" s="6">
        <v>29871459.168447584</v>
      </c>
      <c r="F9404" s="6">
        <v>49754656.15896098</v>
      </c>
      <c r="G9404" s="6">
        <v>67322233.3855396</v>
      </c>
      <c r="H9404" s="6">
        <f>NPV(Supuestos!$B$22,C9404:G9404)+B9404</f>
        <v>-22040095.496650167</v>
      </c>
      <c r="I9404" s="2">
        <f>IFERROR(IRR(B9404:G9404),"")</f>
        <v>0.0888947429499823</v>
      </c>
      <c r="J9404" s="2">
        <f>IFERROR(MIRR(B9404:G9404,Supuestos!$B$22,Supuestos!$B$22),"")</f>
        <v>0.10719577945851588</v>
      </c>
      <c r="K9404" s="6">
        <v>7787.0586617566905</v>
      </c>
      <c r="L9404" s="6">
        <v>33507.25987197755</v>
      </c>
      <c r="M9404" s="6">
        <v>141385342.61254162</v>
      </c>
      <c r="N9404" s="6">
        <v>3322.4091058286526</v>
      </c>
      <c r="O9404" s="6">
        <v>108112418.54708438</v>
      </c>
    </row>
    <row r="9405">
      <c r="A9405">
        <v>9401</v>
      </c>
      <c r="B9405" s="6">
        <v>-156556172.70097217</v>
      </c>
      <c r="C9405" s="6">
        <v>38363907.977275535</v>
      </c>
      <c r="D9405" s="6">
        <v>37327635.32058275</v>
      </c>
      <c r="E9405" s="6">
        <v>42479973.159290984</v>
      </c>
      <c r="F9405" s="6">
        <v>22128032.756622143</v>
      </c>
      <c r="G9405" s="6">
        <v>59049196.45843251</v>
      </c>
      <c r="H9405" s="6">
        <f>NPV(Supuestos!$B$22,C9405:G9405)+B9405</f>
        <v>-21738572.59006202</v>
      </c>
      <c r="I9405" s="2">
        <f>IFERROR(IRR(B9405:G9405),"")</f>
        <v>0.08266050291500752</v>
      </c>
      <c r="J9405" s="2">
        <f>IFERROR(MIRR(B9405:G9405,Supuestos!$B$22,Supuestos!$B$22),"")</f>
        <v>0.1064202878422511</v>
      </c>
      <c r="K9405" s="6">
        <v>7022.000712126059</v>
      </c>
      <c r="L9405" s="6">
        <v>40797.98858602221</v>
      </c>
      <c r="M9405" s="6">
        <v>133637492.30862348</v>
      </c>
      <c r="N9405" s="6">
        <v>3383.948629039029</v>
      </c>
      <c r="O9405" s="6">
        <v>112310407.31173606</v>
      </c>
    </row>
    <row r="9406">
      <c r="A9406">
        <v>9402</v>
      </c>
      <c r="B9406" s="6">
        <v>-153206139.77204406</v>
      </c>
      <c r="C9406" s="6">
        <v>37534258.604066655</v>
      </c>
      <c r="D9406" s="6">
        <v>34770441.048977725</v>
      </c>
      <c r="E9406" s="6">
        <v>39165711.02264062</v>
      </c>
      <c r="F9406" s="6">
        <v>48029063.155439496</v>
      </c>
      <c r="G9406" s="6">
        <v>90456071.75738032</v>
      </c>
      <c r="H9406" s="6">
        <f>NPV(Supuestos!$B$22,C9406:G9406)+B9406</f>
        <v>8326223.373767272</v>
      </c>
      <c r="I9406" s="2">
        <f>IFERROR(IRR(B9406:G9406),"")</f>
        <v>0.1592200666692935</v>
      </c>
      <c r="J9406" s="2">
        <f>IFERROR(MIRR(B9406:G9406,Supuestos!$B$22,Supuestos!$B$22),"")</f>
        <v>0.15213010982671804</v>
      </c>
      <c r="K9406" s="6">
        <v>8074.758879320866</v>
      </c>
      <c r="L9406" s="6">
        <v>34306.761355406874</v>
      </c>
      <c r="M9406" s="6">
        <v>131044633.70201896</v>
      </c>
      <c r="N9406" s="6">
        <v>3440.9226400467255</v>
      </c>
      <c r="O9406" s="6">
        <v>106963849.69195531</v>
      </c>
    </row>
    <row r="9407">
      <c r="A9407">
        <v>9403</v>
      </c>
      <c r="B9407" s="6">
        <v>-167469719.3487553</v>
      </c>
      <c r="C9407" s="6">
        <v>54631460.14601928</v>
      </c>
      <c r="D9407" s="6">
        <v>47746589.25736348</v>
      </c>
      <c r="E9407" s="6">
        <v>31936961.85810916</v>
      </c>
      <c r="F9407" s="6">
        <v>52031338.92726076</v>
      </c>
      <c r="G9407" s="6">
        <v>89700067.25122128</v>
      </c>
      <c r="H9407" s="6">
        <f>NPV(Supuestos!$B$22,C9407:G9407)+B9407</f>
        <v>16142737.414916284</v>
      </c>
      <c r="I9407" s="2">
        <f>IFERROR(IRR(B9407:G9407),"")</f>
        <v>0.17656410452806678</v>
      </c>
      <c r="J9407" s="2">
        <f>IFERROR(MIRR(B9407:G9407,Supuestos!$B$22,Supuestos!$B$22),"")</f>
        <v>0.16117592031913586</v>
      </c>
      <c r="K9407" s="6">
        <v>8166.3138534035</v>
      </c>
      <c r="L9407" s="6">
        <v>33391.35353615547</v>
      </c>
      <c r="M9407" s="6">
        <v>145654977.51145926</v>
      </c>
      <c r="N9407" s="6">
        <v>3300.6233289837837</v>
      </c>
      <c r="O9407" s="6">
        <v>107757515.93475898</v>
      </c>
    </row>
    <row r="9408">
      <c r="A9408">
        <v>9404</v>
      </c>
      <c r="B9408" s="6">
        <v>-175825541.72472465</v>
      </c>
      <c r="C9408" s="6">
        <v>84454676.52294657</v>
      </c>
      <c r="D9408" s="6">
        <v>105689260.12117645</v>
      </c>
      <c r="E9408" s="6">
        <v>111985824.5590681</v>
      </c>
      <c r="F9408" s="6">
        <v>96767431.43252516</v>
      </c>
      <c r="G9408" s="6">
        <v>170906420.82867575</v>
      </c>
      <c r="H9408" s="6">
        <f>NPV(Supuestos!$B$22,C9408:G9408)+B9408</f>
        <v>201226730.5831468</v>
      </c>
      <c r="I9408" s="2">
        <f>IFERROR(IRR(B9408:G9408),"")</f>
        <v>0.5077840063986018</v>
      </c>
      <c r="J9408" s="2">
        <f>IFERROR(MIRR(B9408:G9408,Supuestos!$B$22,Supuestos!$B$22),"")</f>
        <v>0.3279103961432608</v>
      </c>
      <c r="K9408" s="6">
        <v>9425.71732076893</v>
      </c>
      <c r="L9408" s="6">
        <v>41523.03728740868</v>
      </c>
      <c r="M9408" s="6">
        <v>144514788.78305566</v>
      </c>
      <c r="N9408" s="6">
        <v>3535.493062560757</v>
      </c>
      <c r="O9408" s="6">
        <v>104067199.80906005</v>
      </c>
    </row>
    <row r="9409">
      <c r="A9409">
        <v>9405</v>
      </c>
      <c r="B9409" s="6">
        <v>-155317239.93543208</v>
      </c>
      <c r="C9409" s="6">
        <v>39756355.960749924</v>
      </c>
      <c r="D9409" s="6">
        <v>37553211.83176477</v>
      </c>
      <c r="E9409" s="6">
        <v>44146676.11072608</v>
      </c>
      <c r="F9409" s="6">
        <v>39296431.971817955</v>
      </c>
      <c r="G9409" s="6">
        <v>85840636.20189393</v>
      </c>
      <c r="H9409" s="6">
        <f>NPV(Supuestos!$B$22,C9409:G9409)+B9409</f>
        <v>6100061.438919008</v>
      </c>
      <c r="I9409" s="2">
        <f>IFERROR(IRR(B9409:G9409),"")</f>
        <v>0.15439003085861147</v>
      </c>
      <c r="J9409" s="2">
        <f>IFERROR(MIRR(B9409:G9409,Supuestos!$B$22,Supuestos!$B$22),"")</f>
        <v>0.14881721528009995</v>
      </c>
      <c r="K9409" s="6">
        <v>7865.15150042626</v>
      </c>
      <c r="L9409" s="6">
        <v>36716.71919253367</v>
      </c>
      <c r="M9409" s="6">
        <v>132214635.2116012</v>
      </c>
      <c r="N9409" s="6">
        <v>3583.248526851336</v>
      </c>
      <c r="O9409" s="6">
        <v>107884982.4576685</v>
      </c>
    </row>
    <row r="9410">
      <c r="A9410">
        <v>9406</v>
      </c>
      <c r="B9410" s="6">
        <v>-162169782.2740057</v>
      </c>
      <c r="C9410" s="6">
        <v>87766885.15771213</v>
      </c>
      <c r="D9410" s="6">
        <v>103195091.12130952</v>
      </c>
      <c r="E9410" s="6">
        <v>80896163.431717</v>
      </c>
      <c r="F9410" s="6">
        <v>88419374.16244757</v>
      </c>
      <c r="G9410" s="6">
        <v>130221125.80679959</v>
      </c>
      <c r="H9410" s="6">
        <f>NPV(Supuestos!$B$22,C9410:G9410)+B9410</f>
        <v>168810731.04089624</v>
      </c>
      <c r="I9410" s="2">
        <f>IFERROR(IRR(B9410:G9410),"")</f>
        <v>0.5031472755578085</v>
      </c>
      <c r="J9410" s="2">
        <f>IFERROR(MIRR(B9410:G9410,Supuestos!$B$22,Supuestos!$B$22),"")</f>
        <v>0.31483528295373686</v>
      </c>
      <c r="K9410" s="6">
        <v>8597.936937723398</v>
      </c>
      <c r="L9410" s="6">
        <v>42527.987774344845</v>
      </c>
      <c r="M9410" s="6">
        <v>132917545.71623862</v>
      </c>
      <c r="N9410" s="6">
        <v>3202.8269765277705</v>
      </c>
      <c r="O9410" s="6">
        <v>109555945.33154346</v>
      </c>
    </row>
    <row r="9411">
      <c r="A9411">
        <v>9407</v>
      </c>
      <c r="B9411" s="6">
        <v>-177076780.2622891</v>
      </c>
      <c r="C9411" s="6">
        <v>47220838.23947959</v>
      </c>
      <c r="D9411" s="6">
        <v>63125463.26840129</v>
      </c>
      <c r="E9411" s="6">
        <v>65316159.007395834</v>
      </c>
      <c r="F9411" s="6">
        <v>53114157.88489129</v>
      </c>
      <c r="G9411" s="6">
        <v>109706956.68187633</v>
      </c>
      <c r="H9411" s="6">
        <f>NPV(Supuestos!$B$22,C9411:G9411)+B9411</f>
        <v>45430749.64508891</v>
      </c>
      <c r="I9411" s="2">
        <f>IFERROR(IRR(B9411:G9411),"")</f>
        <v>0.2307472031713337</v>
      </c>
      <c r="J9411" s="2">
        <f>IFERROR(MIRR(B9411:G9411,Supuestos!$B$22,Supuestos!$B$22),"")</f>
        <v>0.19327755139106984</v>
      </c>
      <c r="K9411" s="6">
        <v>7456.247215109913</v>
      </c>
      <c r="L9411" s="6">
        <v>44504.37276384171</v>
      </c>
      <c r="M9411" s="6">
        <v>150529931.82384044</v>
      </c>
      <c r="N9411" s="6">
        <v>3305.008847049127</v>
      </c>
      <c r="O9411" s="6">
        <v>107574390.35846521</v>
      </c>
    </row>
    <row r="9412">
      <c r="A9412">
        <v>9408</v>
      </c>
      <c r="B9412" s="6">
        <v>-151965330.6490432</v>
      </c>
      <c r="C9412" s="6">
        <v>36231845.95098628</v>
      </c>
      <c r="D9412" s="6">
        <v>44801669.49672693</v>
      </c>
      <c r="E9412" s="6">
        <v>51866414.72305691</v>
      </c>
      <c r="F9412" s="6">
        <v>35639877.43472682</v>
      </c>
      <c r="G9412" s="6">
        <v>73729670.25380978</v>
      </c>
      <c r="H9412" s="6">
        <f>NPV(Supuestos!$B$22,C9412:G9412)+B9412</f>
        <v>8693321.725571208</v>
      </c>
      <c r="I9412" s="2">
        <f>IFERROR(IRR(B9412:G9412),"")</f>
        <v>0.16149328103546295</v>
      </c>
      <c r="J9412" s="2">
        <f>IFERROR(MIRR(B9412:G9412,Supuestos!$B$22,Supuestos!$B$22),"")</f>
        <v>0.1527543544443799</v>
      </c>
      <c r="K9412" s="6">
        <v>8263.082988272186</v>
      </c>
      <c r="L9412" s="6">
        <v>33101.576560071866</v>
      </c>
      <c r="M9412" s="6">
        <v>130083644.71636167</v>
      </c>
      <c r="N9412" s="6">
        <v>3364.2975245291987</v>
      </c>
      <c r="O9412" s="6">
        <v>110828903.89838918</v>
      </c>
    </row>
    <row r="9413">
      <c r="A9413">
        <v>9409</v>
      </c>
      <c r="B9413" s="6">
        <v>-162318520.90900004</v>
      </c>
      <c r="C9413" s="6">
        <v>59112580.09279671</v>
      </c>
      <c r="D9413" s="6">
        <v>43773868.49519773</v>
      </c>
      <c r="E9413" s="6">
        <v>51552127.86227682</v>
      </c>
      <c r="F9413" s="6">
        <v>56350195.991645694</v>
      </c>
      <c r="G9413" s="6">
        <v>108656791.59396975</v>
      </c>
      <c r="H9413" s="6">
        <f>NPV(Supuestos!$B$22,C9413:G9413)+B9413</f>
        <v>47810180.2288836</v>
      </c>
      <c r="I9413" s="2">
        <f>IFERROR(IRR(B9413:G9413),"")</f>
        <v>0.24471737906582924</v>
      </c>
      <c r="J9413" s="2">
        <f>IFERROR(MIRR(B9413:G9413,Supuestos!$B$22,Supuestos!$B$22),"")</f>
        <v>0.2004064248899824</v>
      </c>
      <c r="K9413" s="6">
        <v>8170.355947368442</v>
      </c>
      <c r="L9413" s="6">
        <v>38578.60229553833</v>
      </c>
      <c r="M9413" s="6">
        <v>137102447.89247897</v>
      </c>
      <c r="N9413" s="6">
        <v>3374.2946103215218</v>
      </c>
      <c r="O9413" s="6">
        <v>111056680.4961331</v>
      </c>
    </row>
    <row r="9414">
      <c r="A9414">
        <v>9410</v>
      </c>
      <c r="B9414" s="6">
        <v>-157464655.57711858</v>
      </c>
      <c r="C9414" s="6">
        <v>66017384.10448234</v>
      </c>
      <c r="D9414" s="6">
        <v>69914423.14278905</v>
      </c>
      <c r="E9414" s="6">
        <v>89963220.07616808</v>
      </c>
      <c r="F9414" s="6">
        <v>84147236.95675328</v>
      </c>
      <c r="G9414" s="6">
        <v>117604983.36287437</v>
      </c>
      <c r="H9414" s="6">
        <f>NPV(Supuestos!$B$22,C9414:G9414)+B9414</f>
        <v>125867082.44530411</v>
      </c>
      <c r="I9414" s="2">
        <f>IFERROR(IRR(B9414:G9414),"")</f>
        <v>0.40655405425163504</v>
      </c>
      <c r="J9414" s="2">
        <f>IFERROR(MIRR(B9414:G9414,Supuestos!$B$22,Supuestos!$B$22),"")</f>
        <v>0.2821158790075251</v>
      </c>
      <c r="K9414" s="6">
        <v>8607.579354108915</v>
      </c>
      <c r="L9414" s="6">
        <v>40312.836365846844</v>
      </c>
      <c r="M9414" s="6">
        <v>129704980.53645983</v>
      </c>
      <c r="N9414" s="6">
        <v>3351.152037115147</v>
      </c>
      <c r="O9414" s="6">
        <v>108249971.80124621</v>
      </c>
    </row>
    <row r="9415">
      <c r="A9415">
        <v>9411</v>
      </c>
      <c r="B9415" s="6">
        <v>-184241209.52104807</v>
      </c>
      <c r="C9415" s="6">
        <v>88397555.79561687</v>
      </c>
      <c r="D9415" s="6">
        <v>92258224.766381</v>
      </c>
      <c r="E9415" s="6">
        <v>78344301.45272276</v>
      </c>
      <c r="F9415" s="6">
        <v>89736919.65549397</v>
      </c>
      <c r="G9415" s="6">
        <v>142866083.7256664</v>
      </c>
      <c r="H9415" s="6">
        <f>NPV(Supuestos!$B$22,C9415:G9415)+B9415</f>
        <v>144502013.5854069</v>
      </c>
      <c r="I9415" s="2">
        <f>IFERROR(IRR(B9415:G9415),"")</f>
        <v>0.41353789718581807</v>
      </c>
      <c r="J9415" s="2">
        <f>IFERROR(MIRR(B9415:G9415,Supuestos!$B$22,Supuestos!$B$22),"")</f>
        <v>0.27996725062494954</v>
      </c>
      <c r="K9415" s="6">
        <v>8202.386113308066</v>
      </c>
      <c r="L9415" s="6">
        <v>44681.86314546161</v>
      </c>
      <c r="M9415" s="6">
        <v>154921378.0185628</v>
      </c>
      <c r="N9415" s="6">
        <v>3237.5801760392883</v>
      </c>
      <c r="O9415" s="6">
        <v>106377390.24315532</v>
      </c>
    </row>
    <row r="9416">
      <c r="A9416">
        <v>9412</v>
      </c>
      <c r="B9416" s="6">
        <v>-162954615.7579226</v>
      </c>
      <c r="C9416" s="6">
        <v>61454745.866761446</v>
      </c>
      <c r="D9416" s="6">
        <v>52479555.84036384</v>
      </c>
      <c r="E9416" s="6">
        <v>58267424.24490138</v>
      </c>
      <c r="F9416" s="6">
        <v>49997297.54970479</v>
      </c>
      <c r="G9416" s="6">
        <v>105485558.83889166</v>
      </c>
      <c r="H9416" s="6">
        <f>NPV(Supuestos!$B$22,C9416:G9416)+B9416</f>
        <v>55051529.47488999</v>
      </c>
      <c r="I9416" s="2">
        <f>IFERROR(IRR(B9416:G9416),"")</f>
        <v>0.26298542639851796</v>
      </c>
      <c r="J9416" s="2">
        <f>IFERROR(MIRR(B9416:G9416,Supuestos!$B$22,Supuestos!$B$22),"")</f>
        <v>0.2083291849551776</v>
      </c>
      <c r="K9416" s="6">
        <v>7983.686954431554</v>
      </c>
      <c r="L9416" s="6">
        <v>36181.62228413592</v>
      </c>
      <c r="M9416" s="6">
        <v>139845596.0923205</v>
      </c>
      <c r="N9416" s="6">
        <v>3327.913537962983</v>
      </c>
      <c r="O9416" s="6">
        <v>101131864.09859075</v>
      </c>
    </row>
    <row r="9417">
      <c r="A9417">
        <v>9413</v>
      </c>
      <c r="B9417" s="6">
        <v>-179748393.37521306</v>
      </c>
      <c r="C9417" s="6">
        <v>32317553.782344874</v>
      </c>
      <c r="D9417" s="6">
        <v>25395996.15353429</v>
      </c>
      <c r="E9417" s="6">
        <v>18494641.591541894</v>
      </c>
      <c r="F9417" s="6">
        <v>33709065.349594444</v>
      </c>
      <c r="G9417" s="6">
        <v>58769294.649589285</v>
      </c>
      <c r="H9417" s="6">
        <f>NPV(Supuestos!$B$22,C9417:G9417)+B9417</f>
        <v>-68893508.48763075</v>
      </c>
      <c r="I9417" s="2">
        <f>IFERROR(IRR(B9417:G9417),"")</f>
        <v>-0.018588212339968553</v>
      </c>
      <c r="J9417" s="2">
        <f>IFERROR(MIRR(B9417:G9417,Supuestos!$B$22,Supuestos!$B$22),"")</f>
        <v>0.03495821222797435</v>
      </c>
      <c r="K9417" s="6">
        <v>7041.794471554639</v>
      </c>
      <c r="L9417" s="6">
        <v>37594.94760708477</v>
      </c>
      <c r="M9417" s="6">
        <v>158569521.8377766</v>
      </c>
      <c r="N9417" s="6">
        <v>3358.009161644926</v>
      </c>
      <c r="O9417" s="6">
        <v>111178148.9111954</v>
      </c>
    </row>
    <row r="9418">
      <c r="A9418">
        <v>9414</v>
      </c>
      <c r="B9418" s="6">
        <v>-163871177.30939853</v>
      </c>
      <c r="C9418" s="6">
        <v>74320204.88411023</v>
      </c>
      <c r="D9418" s="6">
        <v>61971370.52467311</v>
      </c>
      <c r="E9418" s="6">
        <v>73371514.68869595</v>
      </c>
      <c r="F9418" s="6">
        <v>72090622.31983694</v>
      </c>
      <c r="G9418" s="6">
        <v>128286714.76793522</v>
      </c>
      <c r="H9418" s="6">
        <f>NPV(Supuestos!$B$22,C9418:G9418)+B9418</f>
        <v>107842160.06170017</v>
      </c>
      <c r="I9418" s="2">
        <f>IFERROR(IRR(B9418:G9418),"")</f>
        <v>0.36667967270523383</v>
      </c>
      <c r="J9418" s="2">
        <f>IFERROR(MIRR(B9418:G9418,Supuestos!$B$22,Supuestos!$B$22),"")</f>
        <v>0.26132361815336314</v>
      </c>
      <c r="K9418" s="6">
        <v>8578.710988819765</v>
      </c>
      <c r="L9418" s="6">
        <v>41807.12419926861</v>
      </c>
      <c r="M9418" s="6">
        <v>135179078.44706106</v>
      </c>
      <c r="N9418" s="6">
        <v>3476.1610145059726</v>
      </c>
      <c r="O9418" s="6">
        <v>119335109.41870372</v>
      </c>
    </row>
    <row r="9419">
      <c r="A9419">
        <v>9415</v>
      </c>
      <c r="B9419" s="6">
        <v>-152219412.8913739</v>
      </c>
      <c r="C9419" s="6">
        <v>22079113.629328545</v>
      </c>
      <c r="D9419" s="6">
        <v>28812685.416229863</v>
      </c>
      <c r="E9419" s="6">
        <v>26158753.418056905</v>
      </c>
      <c r="F9419" s="6">
        <v>26349279.81828073</v>
      </c>
      <c r="G9419" s="6">
        <v>48797016.15818222</v>
      </c>
      <c r="H9419" s="6">
        <f>NPV(Supuestos!$B$22,C9419:G9419)+B9419</f>
        <v>-52080400.05438423</v>
      </c>
      <c r="I9419" s="2">
        <f>IFERROR(IRR(B9419:G9419),"")</f>
        <v>-0.00004445154989783252</v>
      </c>
      <c r="J9419" s="2">
        <f>IFERROR(MIRR(B9419:G9419,Supuestos!$B$22,Supuestos!$B$22),"")</f>
        <v>0.04841084320918654</v>
      </c>
      <c r="K9419" s="6">
        <v>7213.030683883731</v>
      </c>
      <c r="L9419" s="6">
        <v>34828.396538423694</v>
      </c>
      <c r="M9419" s="6">
        <v>132121949.45920429</v>
      </c>
      <c r="N9419" s="6">
        <v>3394.586719137927</v>
      </c>
      <c r="O9419" s="6">
        <v>111395995.90673961</v>
      </c>
    </row>
    <row r="9420">
      <c r="A9420">
        <v>9416</v>
      </c>
      <c r="B9420" s="6">
        <v>-182663982.98251396</v>
      </c>
      <c r="C9420" s="6">
        <v>71379310.42610095</v>
      </c>
      <c r="D9420" s="6">
        <v>64905989.98919388</v>
      </c>
      <c r="E9420" s="6">
        <v>56128205.516738355</v>
      </c>
      <c r="F9420" s="6">
        <v>66703176.15180662</v>
      </c>
      <c r="G9420" s="6">
        <v>95874249.34523977</v>
      </c>
      <c r="H9420" s="6">
        <f>NPV(Supuestos!$B$22,C9420:G9420)+B9420</f>
        <v>57065154.76142575</v>
      </c>
      <c r="I9420" s="2">
        <f>IFERROR(IRR(B9420:G9420),"")</f>
        <v>0.2589028482422714</v>
      </c>
      <c r="J9420" s="2">
        <f>IFERROR(MIRR(B9420:G9420,Supuestos!$B$22,Supuestos!$B$22),"")</f>
        <v>0.2037004734903889</v>
      </c>
      <c r="K9420" s="6">
        <v>8692.421833890066</v>
      </c>
      <c r="L9420" s="6">
        <v>35307.60742740045</v>
      </c>
      <c r="M9420" s="6">
        <v>158111293.56616557</v>
      </c>
      <c r="N9420" s="6">
        <v>3439.969883300364</v>
      </c>
      <c r="O9420" s="6">
        <v>107896014.64171664</v>
      </c>
    </row>
    <row r="9421">
      <c r="A9421">
        <v>9417</v>
      </c>
      <c r="B9421" s="6">
        <v>-164134907.9686926</v>
      </c>
      <c r="C9421" s="6">
        <v>71597152.41806802</v>
      </c>
      <c r="D9421" s="6">
        <v>70207672.99083313</v>
      </c>
      <c r="E9421" s="6">
        <v>62313750.042443305</v>
      </c>
      <c r="F9421" s="6">
        <v>68342454.2911013</v>
      </c>
      <c r="G9421" s="6">
        <v>117406014.18799841</v>
      </c>
      <c r="H9421" s="6">
        <f>NPV(Supuestos!$B$22,C9421:G9421)+B9421</f>
        <v>96193366.72803307</v>
      </c>
      <c r="I9421" s="2">
        <f>IFERROR(IRR(B9421:G9421),"")</f>
        <v>0.3484216743270525</v>
      </c>
      <c r="J9421" s="2">
        <f>IFERROR(MIRR(B9421:G9421,Supuestos!$B$22,Supuestos!$B$22),"")</f>
        <v>0.25016958295970104</v>
      </c>
      <c r="K9421" s="6">
        <v>8639.021500287214</v>
      </c>
      <c r="L9421" s="6">
        <v>38228.78348272886</v>
      </c>
      <c r="M9421" s="6">
        <v>137714165.37372306</v>
      </c>
      <c r="N9421" s="6">
        <v>3611.264859419316</v>
      </c>
      <c r="O9421" s="6">
        <v>103897922.50199671</v>
      </c>
    </row>
    <row r="9422">
      <c r="A9422">
        <v>9418</v>
      </c>
      <c r="B9422" s="6">
        <v>-172926432.64234054</v>
      </c>
      <c r="C9422" s="6">
        <v>59381194.387968674</v>
      </c>
      <c r="D9422" s="6">
        <v>61205060.48006952</v>
      </c>
      <c r="E9422" s="6">
        <v>59240156.582605116</v>
      </c>
      <c r="F9422" s="6">
        <v>65267403.19196708</v>
      </c>
      <c r="G9422" s="6">
        <v>107710247.97363645</v>
      </c>
      <c r="H9422" s="6">
        <f>NPV(Supuestos!$B$22,C9422:G9422)+B9422</f>
        <v>60827929.103793494</v>
      </c>
      <c r="I9422" s="2">
        <f>IFERROR(IRR(B9422:G9422),"")</f>
        <v>0.2657043973697265</v>
      </c>
      <c r="J9422" s="2">
        <f>IFERROR(MIRR(B9422:G9422,Supuestos!$B$22,Supuestos!$B$22),"")</f>
        <v>0.210833755119616</v>
      </c>
      <c r="K9422" s="6">
        <v>8599.104134934412</v>
      </c>
      <c r="L9422" s="6">
        <v>36409.78759122582</v>
      </c>
      <c r="M9422" s="6">
        <v>147879108.24011704</v>
      </c>
      <c r="N9422" s="6">
        <v>3470.3433424544833</v>
      </c>
      <c r="O9422" s="6">
        <v>110423784.60731345</v>
      </c>
    </row>
    <row r="9423">
      <c r="A9423">
        <v>9419</v>
      </c>
      <c r="B9423" s="6">
        <v>-151633809.61344364</v>
      </c>
      <c r="C9423" s="6">
        <v>47551763.02546477</v>
      </c>
      <c r="D9423" s="6">
        <v>52571500.4640846</v>
      </c>
      <c r="E9423" s="6">
        <v>59561690.418152995</v>
      </c>
      <c r="F9423" s="6">
        <v>50032317.552443326</v>
      </c>
      <c r="G9423" s="6">
        <v>102646806.30009642</v>
      </c>
      <c r="H9423" s="6">
        <f>NPV(Supuestos!$B$22,C9423:G9423)+B9423</f>
        <v>53667453.37788737</v>
      </c>
      <c r="I9423" s="2">
        <f>IFERROR(IRR(B9423:G9423),"")</f>
        <v>0.2634059139152989</v>
      </c>
      <c r="J9423" s="2">
        <f>IFERROR(MIRR(B9423:G9423,Supuestos!$B$22,Supuestos!$B$22),"")</f>
        <v>0.21122260182339758</v>
      </c>
      <c r="K9423" s="6">
        <v>7725.0391074747395</v>
      </c>
      <c r="L9423" s="6">
        <v>41241.449394262454</v>
      </c>
      <c r="M9423" s="6">
        <v>126146464.8598742</v>
      </c>
      <c r="N9423" s="6">
        <v>3369.505605008453</v>
      </c>
      <c r="O9423" s="6">
        <v>111126666.79117243</v>
      </c>
    </row>
    <row r="9424">
      <c r="A9424">
        <v>9420</v>
      </c>
      <c r="B9424" s="6">
        <v>-176354196.19101304</v>
      </c>
      <c r="C9424" s="6">
        <v>98963352.57183497</v>
      </c>
      <c r="D9424" s="6">
        <v>74553820.58816376</v>
      </c>
      <c r="E9424" s="6">
        <v>62597199.013646774</v>
      </c>
      <c r="F9424" s="6">
        <v>93190838.20319584</v>
      </c>
      <c r="G9424" s="6">
        <v>131774005.50877981</v>
      </c>
      <c r="H9424" s="6">
        <f>NPV(Supuestos!$B$22,C9424:G9424)+B9424</f>
        <v>133689579.1697129</v>
      </c>
      <c r="I9424" s="2">
        <f>IFERROR(IRR(B9424:G9424),"")</f>
        <v>0.4129520413886022</v>
      </c>
      <c r="J9424" s="2">
        <f>IFERROR(MIRR(B9424:G9424,Supuestos!$B$22,Supuestos!$B$22),"")</f>
        <v>0.27618106057906733</v>
      </c>
      <c r="K9424" s="6">
        <v>9029.516464441216</v>
      </c>
      <c r="L9424" s="6">
        <v>41038.69601132978</v>
      </c>
      <c r="M9424" s="6">
        <v>146709429.68593302</v>
      </c>
      <c r="N9424" s="6">
        <v>3440.2509484129646</v>
      </c>
      <c r="O9424" s="6">
        <v>118720720.01466538</v>
      </c>
    </row>
    <row r="9425">
      <c r="A9425">
        <v>9421</v>
      </c>
      <c r="B9425" s="6">
        <v>-163320287.51562986</v>
      </c>
      <c r="C9425" s="6">
        <v>49703219.62561782</v>
      </c>
      <c r="D9425" s="6">
        <v>71437317.41165997</v>
      </c>
      <c r="E9425" s="6">
        <v>41386378.35961856</v>
      </c>
      <c r="F9425" s="6">
        <v>56429715.50503476</v>
      </c>
      <c r="G9425" s="6">
        <v>91798807.14602664</v>
      </c>
      <c r="H9425" s="6">
        <f>NPV(Supuestos!$B$22,C9425:G9425)+B9425</f>
        <v>44270696.031636655</v>
      </c>
      <c r="I9425" s="2">
        <f>IFERROR(IRR(B9425:G9425),"")</f>
        <v>0.24030708423743147</v>
      </c>
      <c r="J9425" s="2">
        <f>IFERROR(MIRR(B9425:G9425,Supuestos!$B$22,Supuestos!$B$22),"")</f>
        <v>0.1960202187881419</v>
      </c>
      <c r="K9425" s="6">
        <v>8034.994372878169</v>
      </c>
      <c r="L9425" s="6">
        <v>38709.93572087836</v>
      </c>
      <c r="M9425" s="6">
        <v>138437558.2602912</v>
      </c>
      <c r="N9425" s="6">
        <v>3536.6784198520086</v>
      </c>
      <c r="O9425" s="6">
        <v>109007223.88834625</v>
      </c>
    </row>
    <row r="9426">
      <c r="A9426">
        <v>9422</v>
      </c>
      <c r="B9426" s="6">
        <v>-162477580.74284837</v>
      </c>
      <c r="C9426" s="6">
        <v>73180340.18347573</v>
      </c>
      <c r="D9426" s="6">
        <v>65509824.60250234</v>
      </c>
      <c r="E9426" s="6">
        <v>66234145.72094399</v>
      </c>
      <c r="F9426" s="6">
        <v>72614133.69000533</v>
      </c>
      <c r="G9426" s="6">
        <v>111840205.99955869</v>
      </c>
      <c r="H9426" s="6">
        <f>NPV(Supuestos!$B$22,C9426:G9426)+B9426</f>
        <v>97909239.53676248</v>
      </c>
      <c r="I9426" s="2">
        <f>IFERROR(IRR(B9426:G9426),"")</f>
        <v>0.3545409993954802</v>
      </c>
      <c r="J9426" s="2">
        <f>IFERROR(MIRR(B9426:G9426,Supuestos!$B$22,Supuestos!$B$22),"")</f>
        <v>0.252766011710311</v>
      </c>
      <c r="K9426" s="6">
        <v>9021.718958987396</v>
      </c>
      <c r="L9426" s="6">
        <v>37415.14599144633</v>
      </c>
      <c r="M9426" s="6">
        <v>135473666.18730336</v>
      </c>
      <c r="N9426" s="6">
        <v>3582.49515912806</v>
      </c>
      <c r="O9426" s="6">
        <v>111449754.39934711</v>
      </c>
    </row>
    <row r="9427">
      <c r="A9427">
        <v>9423</v>
      </c>
      <c r="B9427" s="6">
        <v>-169063410.9125675</v>
      </c>
      <c r="C9427" s="6">
        <v>64918019.62755979</v>
      </c>
      <c r="D9427" s="6">
        <v>70341822.51094037</v>
      </c>
      <c r="E9427" s="6">
        <v>76188319.16363697</v>
      </c>
      <c r="F9427" s="6">
        <v>84455038.50145072</v>
      </c>
      <c r="G9427" s="6">
        <v>123199940.55282283</v>
      </c>
      <c r="H9427" s="6">
        <f>NPV(Supuestos!$B$22,C9427:G9427)+B9427</f>
        <v>107423265.15340799</v>
      </c>
      <c r="I9427" s="2">
        <f>IFERROR(IRR(B9427:G9427),"")</f>
        <v>0.35442653360157994</v>
      </c>
      <c r="J9427" s="2">
        <f>IFERROR(MIRR(B9427:G9427,Supuestos!$B$22,Supuestos!$B$22),"")</f>
        <v>0.2578526453953849</v>
      </c>
      <c r="K9427" s="6">
        <v>8226.552195534481</v>
      </c>
      <c r="L9427" s="6">
        <v>43834.12747550271</v>
      </c>
      <c r="M9427" s="6">
        <v>140215111.90273267</v>
      </c>
      <c r="N9427" s="6">
        <v>3504.534601109723</v>
      </c>
      <c r="O9427" s="6">
        <v>107564573.62856019</v>
      </c>
    </row>
    <row r="9428">
      <c r="A9428">
        <v>9424</v>
      </c>
      <c r="B9428" s="6">
        <v>-170038168.4099037</v>
      </c>
      <c r="C9428" s="6">
        <v>88931979.98362036</v>
      </c>
      <c r="D9428" s="6">
        <v>98054603.05531605</v>
      </c>
      <c r="E9428" s="6">
        <v>81055387.4636116</v>
      </c>
      <c r="F9428" s="6">
        <v>87005851.63346162</v>
      </c>
      <c r="G9428" s="6">
        <v>131837516.78278548</v>
      </c>
      <c r="H9428" s="6">
        <f>NPV(Supuestos!$B$22,C9428:G9428)+B9428</f>
        <v>158118974.96038353</v>
      </c>
      <c r="I9428" s="2">
        <f>IFERROR(IRR(B9428:G9428),"")</f>
        <v>0.4670347633254019</v>
      </c>
      <c r="J9428" s="2">
        <f>IFERROR(MIRR(B9428:G9428,Supuestos!$B$22,Supuestos!$B$22),"")</f>
        <v>0.30020532445440695</v>
      </c>
      <c r="K9428" s="6">
        <v>8681.82333731385</v>
      </c>
      <c r="L9428" s="6">
        <v>42768.351563186385</v>
      </c>
      <c r="M9428" s="6">
        <v>140333586.59392652</v>
      </c>
      <c r="N9428" s="6">
        <v>3339.2098072605827</v>
      </c>
      <c r="O9428" s="6">
        <v>111099761.64044817</v>
      </c>
    </row>
    <row r="9429">
      <c r="A9429">
        <v>9425</v>
      </c>
      <c r="B9429" s="6">
        <v>-146618809.50299796</v>
      </c>
      <c r="C9429" s="6">
        <v>34642627.781058684</v>
      </c>
      <c r="D9429" s="6">
        <v>44276237.25177339</v>
      </c>
      <c r="E9429" s="6">
        <v>40515921.01251348</v>
      </c>
      <c r="F9429" s="6">
        <v>32186531.747858115</v>
      </c>
      <c r="G9429" s="6">
        <v>82176276.84164876</v>
      </c>
      <c r="H9429" s="6">
        <f>NPV(Supuestos!$B$22,C9429:G9429)+B9429</f>
        <v>6922473.754776597</v>
      </c>
      <c r="I9429" s="2">
        <f>IFERROR(IRR(B9429:G9429),"")</f>
        <v>0.15740121154746597</v>
      </c>
      <c r="J9429" s="2">
        <f>IFERROR(MIRR(B9429:G9429,Supuestos!$B$22,Supuestos!$B$22),"")</f>
        <v>0.15056708774531824</v>
      </c>
      <c r="K9429" s="6">
        <v>8635.499356680066</v>
      </c>
      <c r="L9429" s="6">
        <v>32750.12623313423</v>
      </c>
      <c r="M9429" s="6">
        <v>123993713.98160423</v>
      </c>
      <c r="N9429" s="6">
        <v>3513.8804053266845</v>
      </c>
      <c r="O9429" s="6">
        <v>121704138.55862908</v>
      </c>
    </row>
    <row r="9430">
      <c r="A9430">
        <v>9426</v>
      </c>
      <c r="B9430" s="6">
        <v>-171998521.87506038</v>
      </c>
      <c r="C9430" s="6">
        <v>78479333.4198989</v>
      </c>
      <c r="D9430" s="6">
        <v>80970798.89371997</v>
      </c>
      <c r="E9430" s="6">
        <v>91472997.5362889</v>
      </c>
      <c r="F9430" s="6">
        <v>74218578.22250864</v>
      </c>
      <c r="G9430" s="6">
        <v>129865565.88587826</v>
      </c>
      <c r="H9430" s="6">
        <f>NPV(Supuestos!$B$22,C9430:G9430)+B9430</f>
        <v>132280528.89082326</v>
      </c>
      <c r="I9430" s="2">
        <f>IFERROR(IRR(B9430:G9430),"")</f>
        <v>0.4070369308471853</v>
      </c>
      <c r="J9430" s="2">
        <f>IFERROR(MIRR(B9430:G9430,Supuestos!$B$22,Supuestos!$B$22),"")</f>
        <v>0.27777480039473534</v>
      </c>
      <c r="K9430" s="6">
        <v>8173.080112078176</v>
      </c>
      <c r="L9430" s="6">
        <v>44271.56816827381</v>
      </c>
      <c r="M9430" s="6">
        <v>143051716.00892982</v>
      </c>
      <c r="N9430" s="6">
        <v>3258.3857779080668</v>
      </c>
      <c r="O9430" s="6">
        <v>114731922.37480754</v>
      </c>
    </row>
    <row r="9431">
      <c r="A9431">
        <v>9427</v>
      </c>
      <c r="B9431" s="6">
        <v>-180754350.81623247</v>
      </c>
      <c r="C9431" s="6">
        <v>55615602.1969807</v>
      </c>
      <c r="D9431" s="6">
        <v>76130242.1951213</v>
      </c>
      <c r="E9431" s="6">
        <v>74831838.10440814</v>
      </c>
      <c r="F9431" s="6">
        <v>60149541.24587084</v>
      </c>
      <c r="G9431" s="6">
        <v>136564859.03192282</v>
      </c>
      <c r="H9431" s="6">
        <f>NPV(Supuestos!$B$22,C9431:G9431)+B9431</f>
        <v>83661239.17371374</v>
      </c>
      <c r="I9431" s="2">
        <f>IFERROR(IRR(B9431:G9431),"")</f>
        <v>0.29736722818639505</v>
      </c>
      <c r="J9431" s="2">
        <f>IFERROR(MIRR(B9431:G9431,Supuestos!$B$22,Supuestos!$B$22),"")</f>
        <v>0.23011159148534888</v>
      </c>
      <c r="K9431" s="6">
        <v>7648.436679134007</v>
      </c>
      <c r="L9431" s="6">
        <v>47148.56047101908</v>
      </c>
      <c r="M9431" s="6">
        <v>151905328.47423968</v>
      </c>
      <c r="N9431" s="6">
        <v>3415.721775498241</v>
      </c>
      <c r="O9431" s="6">
        <v>105604807.75869095</v>
      </c>
    </row>
    <row r="9432">
      <c r="A9432">
        <v>9428</v>
      </c>
      <c r="B9432" s="6">
        <v>-173939582.32628363</v>
      </c>
      <c r="C9432" s="6">
        <v>42347018.82982375</v>
      </c>
      <c r="D9432" s="6">
        <v>54257645.06984356</v>
      </c>
      <c r="E9432" s="6">
        <v>63693266.83869013</v>
      </c>
      <c r="F9432" s="6">
        <v>47971780.66047816</v>
      </c>
      <c r="G9432" s="6">
        <v>82871921.73379952</v>
      </c>
      <c r="H9432" s="6">
        <f>NPV(Supuestos!$B$22,C9432:G9432)+B9432</f>
        <v>19391786.86486967</v>
      </c>
      <c r="I9432" s="2">
        <f>IFERROR(IRR(B9432:G9432),"")</f>
        <v>0.18150260316795533</v>
      </c>
      <c r="J9432" s="2">
        <f>IFERROR(MIRR(B9432:G9432,Supuestos!$B$22,Supuestos!$B$22),"")</f>
        <v>0.16435558880121182</v>
      </c>
      <c r="K9432" s="6">
        <v>8801.70661367461</v>
      </c>
      <c r="L9432" s="6">
        <v>32658.98886051175</v>
      </c>
      <c r="M9432" s="6">
        <v>150943195.26632428</v>
      </c>
      <c r="N9432" s="6">
        <v>3433.7824913052223</v>
      </c>
      <c r="O9432" s="6">
        <v>115157584.21768594</v>
      </c>
    </row>
    <row r="9433">
      <c r="A9433">
        <v>9429</v>
      </c>
      <c r="B9433" s="6">
        <v>-163270226.87939557</v>
      </c>
      <c r="C9433" s="6">
        <v>49018683.69001515</v>
      </c>
      <c r="D9433" s="6">
        <v>32462235.996317867</v>
      </c>
      <c r="E9433" s="6">
        <v>40617077.221409306</v>
      </c>
      <c r="F9433" s="6">
        <v>39101551.322447285</v>
      </c>
      <c r="G9433" s="6">
        <v>101083387.2497023</v>
      </c>
      <c r="H9433" s="6">
        <f>NPV(Supuestos!$B$22,C9433:G9433)+B9433</f>
        <v>7773426.336701408</v>
      </c>
      <c r="I9433" s="2">
        <f>IFERROR(IRR(B9433:G9433),"")</f>
        <v>0.15733770597930255</v>
      </c>
      <c r="J9433" s="2">
        <f>IFERROR(MIRR(B9433:G9433,Supuestos!$B$22,Supuestos!$B$22),"")</f>
        <v>0.15065424722531007</v>
      </c>
      <c r="K9433" s="6">
        <v>8225.762517360345</v>
      </c>
      <c r="L9433" s="6">
        <v>35664.641891926076</v>
      </c>
      <c r="M9433" s="6">
        <v>139800716.92182076</v>
      </c>
      <c r="N9433" s="6">
        <v>3555.8822378516197</v>
      </c>
      <c r="O9433" s="6">
        <v>111267947.60220326</v>
      </c>
    </row>
    <row r="9434">
      <c r="A9434">
        <v>9430</v>
      </c>
      <c r="B9434" s="6">
        <v>-170383117.66959924</v>
      </c>
      <c r="C9434" s="6">
        <v>57990485.072435744</v>
      </c>
      <c r="D9434" s="6">
        <v>41524175.119636565</v>
      </c>
      <c r="E9434" s="6">
        <v>66469954.59663688</v>
      </c>
      <c r="F9434" s="6">
        <v>58676781.72899607</v>
      </c>
      <c r="G9434" s="6">
        <v>86304403.38060509</v>
      </c>
      <c r="H9434" s="6">
        <f>NPV(Supuestos!$B$22,C9434:G9434)+B9434</f>
        <v>36867727.235664375</v>
      </c>
      <c r="I9434" s="2">
        <f>IFERROR(IRR(B9434:G9434),"")</f>
        <v>0.2201867801438222</v>
      </c>
      <c r="J9434" s="2">
        <f>IFERROR(MIRR(B9434:G9434,Supuestos!$B$22,Supuestos!$B$22),"")</f>
        <v>0.1855470689330616</v>
      </c>
      <c r="K9434" s="6">
        <v>7964.655672046671</v>
      </c>
      <c r="L9434" s="6">
        <v>37936.126639289825</v>
      </c>
      <c r="M9434" s="6">
        <v>146211262.7725512</v>
      </c>
      <c r="N9434" s="6">
        <v>3303.4889890812337</v>
      </c>
      <c r="O9434" s="6">
        <v>107910689.86168313</v>
      </c>
    </row>
    <row r="9435">
      <c r="A9435">
        <v>9431</v>
      </c>
      <c r="B9435" s="6">
        <v>-152919228.1987347</v>
      </c>
      <c r="C9435" s="6">
        <v>43026775.754836306</v>
      </c>
      <c r="D9435" s="6">
        <v>38930545.476245865</v>
      </c>
      <c r="E9435" s="6">
        <v>43249862.533485115</v>
      </c>
      <c r="F9435" s="6">
        <v>43240505.98483993</v>
      </c>
      <c r="G9435" s="6">
        <v>88724864.84309474</v>
      </c>
      <c r="H9435" s="6">
        <f>NPV(Supuestos!$B$22,C9435:G9435)+B9435</f>
        <v>15654538.776679005</v>
      </c>
      <c r="I9435" s="2">
        <f>IFERROR(IRR(B9435:G9435),"")</f>
        <v>0.17719134192197902</v>
      </c>
      <c r="J9435" s="2">
        <f>IFERROR(MIRR(B9435:G9435,Supuestos!$B$22,Supuestos!$B$22),"")</f>
        <v>0.16243969062447206</v>
      </c>
      <c r="K9435" s="6">
        <v>7443.579241994419</v>
      </c>
      <c r="L9435" s="6">
        <v>41749.96987509835</v>
      </c>
      <c r="M9435" s="6">
        <v>128057691.46944074</v>
      </c>
      <c r="N9435" s="6">
        <v>3457.5337405626974</v>
      </c>
      <c r="O9435" s="6">
        <v>111213433.83512108</v>
      </c>
    </row>
    <row r="9436">
      <c r="A9436">
        <v>9432</v>
      </c>
      <c r="B9436" s="6">
        <v>-186293587.16057998</v>
      </c>
      <c r="C9436" s="6">
        <v>100182210.21158412</v>
      </c>
      <c r="D9436" s="6">
        <v>101302701.50413553</v>
      </c>
      <c r="E9436" s="6">
        <v>86435694.91096753</v>
      </c>
      <c r="F9436" s="6">
        <v>71766229.72138149</v>
      </c>
      <c r="G9436" s="6">
        <v>143351350.93054804</v>
      </c>
      <c r="H9436" s="6">
        <f>NPV(Supuestos!$B$22,C9436:G9436)+B9436</f>
        <v>154819884.87197185</v>
      </c>
      <c r="I9436" s="2">
        <f>IFERROR(IRR(B9436:G9436),"")</f>
        <v>0.4430495161282163</v>
      </c>
      <c r="J9436" s="2">
        <f>IFERROR(MIRR(B9436:G9436,Supuestos!$B$22,Supuestos!$B$22),"")</f>
        <v>0.2866044366274867</v>
      </c>
      <c r="K9436" s="6">
        <v>8503.204988527646</v>
      </c>
      <c r="L9436" s="6">
        <v>43942.589917840174</v>
      </c>
      <c r="M9436" s="6">
        <v>156401359.17672372</v>
      </c>
      <c r="N9436" s="6">
        <v>3340.2987306316695</v>
      </c>
      <c r="O9436" s="6">
        <v>104966204.5285329</v>
      </c>
    </row>
    <row r="9437">
      <c r="A9437">
        <v>9433</v>
      </c>
      <c r="B9437" s="6">
        <v>-197304153.5630691</v>
      </c>
      <c r="C9437" s="6">
        <v>101467579.98270024</v>
      </c>
      <c r="D9437" s="6">
        <v>87826030.3360664</v>
      </c>
      <c r="E9437" s="6">
        <v>71397511.02910422</v>
      </c>
      <c r="F9437" s="6">
        <v>78575413.02649525</v>
      </c>
      <c r="G9437" s="6">
        <v>124435202.62030664</v>
      </c>
      <c r="H9437" s="6">
        <f>NPV(Supuestos!$B$22,C9437:G9437)+B9437</f>
        <v>118623757.63843393</v>
      </c>
      <c r="I9437" s="2">
        <f>IFERROR(IRR(B9437:G9437),"")</f>
        <v>0.36827546550784085</v>
      </c>
      <c r="J9437" s="2">
        <f>IFERROR(MIRR(B9437:G9437,Supuestos!$B$22,Supuestos!$B$22),"")</f>
        <v>0.2525503855251605</v>
      </c>
      <c r="K9437" s="6">
        <v>8659.543282330082</v>
      </c>
      <c r="L9437" s="6">
        <v>41643.41583888444</v>
      </c>
      <c r="M9437" s="6">
        <v>168455116.6125979</v>
      </c>
      <c r="N9437" s="6">
        <v>3468.520430320253</v>
      </c>
      <c r="O9437" s="6">
        <v>107024624.43785422</v>
      </c>
    </row>
    <row r="9438">
      <c r="A9438">
        <v>9434</v>
      </c>
      <c r="B9438" s="6">
        <v>-165841956.25863275</v>
      </c>
      <c r="C9438" s="6">
        <v>68594935.59028992</v>
      </c>
      <c r="D9438" s="6">
        <v>79980064.54726234</v>
      </c>
      <c r="E9438" s="6">
        <v>87958644.64590783</v>
      </c>
      <c r="F9438" s="6">
        <v>70154645.26473534</v>
      </c>
      <c r="G9438" s="6">
        <v>141984638.27483028</v>
      </c>
      <c r="H9438" s="6">
        <f>NPV(Supuestos!$B$22,C9438:G9438)+B9438</f>
        <v>130520235.97456202</v>
      </c>
      <c r="I9438" s="2">
        <f>IFERROR(IRR(B9438:G9438),"")</f>
        <v>0.4022029056584405</v>
      </c>
      <c r="J9438" s="2">
        <f>IFERROR(MIRR(B9438:G9438,Supuestos!$B$22,Supuestos!$B$22),"")</f>
        <v>0.2803553739884874</v>
      </c>
      <c r="K9438" s="6">
        <v>7812.0091399758585</v>
      </c>
      <c r="L9438" s="6">
        <v>46257.03416239328</v>
      </c>
      <c r="M9438" s="6">
        <v>136933126.3654494</v>
      </c>
      <c r="N9438" s="6">
        <v>3353.0107710510492</v>
      </c>
      <c r="O9438" s="6">
        <v>102420120.17963623</v>
      </c>
    </row>
    <row r="9439">
      <c r="A9439">
        <v>9435</v>
      </c>
      <c r="B9439" s="6">
        <v>-168157011.11068675</v>
      </c>
      <c r="C9439" s="6">
        <v>49997081.85202201</v>
      </c>
      <c r="D9439" s="6">
        <v>34713760.189730175</v>
      </c>
      <c r="E9439" s="6">
        <v>38209608.66702467</v>
      </c>
      <c r="F9439" s="6">
        <v>42644285.43506835</v>
      </c>
      <c r="G9439" s="6">
        <v>80944873.07623838</v>
      </c>
      <c r="H9439" s="6">
        <f>NPV(Supuestos!$B$22,C9439:G9439)+B9439</f>
        <v>-4509342.0492086485</v>
      </c>
      <c r="I9439" s="2">
        <f>IFERROR(IRR(B9439:G9439),"")</f>
        <v>0.1296482449738205</v>
      </c>
      <c r="J9439" s="2">
        <f>IFERROR(MIRR(B9439:G9439,Supuestos!$B$22,Supuestos!$B$22),"")</f>
        <v>0.1338192344020317</v>
      </c>
      <c r="K9439" s="6">
        <v>7370.105055711472</v>
      </c>
      <c r="L9439" s="6">
        <v>37736.99128800439</v>
      </c>
      <c r="M9439" s="6">
        <v>145906963.88836187</v>
      </c>
      <c r="N9439" s="6">
        <v>3232.5224610666432</v>
      </c>
      <c r="O9439" s="6">
        <v>109286688.30825613</v>
      </c>
    </row>
    <row r="9440">
      <c r="A9440">
        <v>9436</v>
      </c>
      <c r="B9440" s="6">
        <v>-176778060.97836292</v>
      </c>
      <c r="C9440" s="6">
        <v>46219859.26418534</v>
      </c>
      <c r="D9440" s="6">
        <v>41316183.69456969</v>
      </c>
      <c r="E9440" s="6">
        <v>45655272.715532355</v>
      </c>
      <c r="F9440" s="6">
        <v>62711820.965773486</v>
      </c>
      <c r="G9440" s="6">
        <v>94370922.56888744</v>
      </c>
      <c r="H9440" s="6">
        <f>NPV(Supuestos!$B$22,C9440:G9440)+B9440</f>
        <v>12516877.979807101</v>
      </c>
      <c r="I9440" s="2">
        <f>IFERROR(IRR(B9440:G9440),"")</f>
        <v>0.16549673915133836</v>
      </c>
      <c r="J9440" s="2">
        <f>IFERROR(MIRR(B9440:G9440,Supuestos!$B$22,Supuestos!$B$22),"")</f>
        <v>0.15570496404657108</v>
      </c>
      <c r="K9440" s="6">
        <v>8229.758716516515</v>
      </c>
      <c r="L9440" s="6">
        <v>35737.20185480352</v>
      </c>
      <c r="M9440" s="6">
        <v>153249377.10088456</v>
      </c>
      <c r="N9440" s="6">
        <v>3419.431889274468</v>
      </c>
      <c r="O9440" s="6">
        <v>110596372.59640813</v>
      </c>
    </row>
    <row r="9441">
      <c r="A9441">
        <v>9437</v>
      </c>
      <c r="B9441" s="6">
        <v>-192204220.54775047</v>
      </c>
      <c r="C9441" s="6">
        <v>116176064.11350566</v>
      </c>
      <c r="D9441" s="6">
        <v>104714397.77607872</v>
      </c>
      <c r="E9441" s="6">
        <v>112506843.98353319</v>
      </c>
      <c r="F9441" s="6">
        <v>113606069.17885605</v>
      </c>
      <c r="G9441" s="6">
        <v>143525011.30938846</v>
      </c>
      <c r="H9441" s="6">
        <f>NPV(Supuestos!$B$22,C9441:G9441)+B9441</f>
        <v>208024157.91701388</v>
      </c>
      <c r="I9441" s="2">
        <f>IFERROR(IRR(B9441:G9441),"")</f>
        <v>0.521951042488188</v>
      </c>
      <c r="J9441" s="2">
        <f>IFERROR(MIRR(B9441:G9441,Supuestos!$B$22,Supuestos!$B$22),"")</f>
        <v>0.3201213146151234</v>
      </c>
      <c r="K9441" s="6">
        <v>9116.26647723647</v>
      </c>
      <c r="L9441" s="6">
        <v>44949.14402502207</v>
      </c>
      <c r="M9441" s="6">
        <v>159422750.55928785</v>
      </c>
      <c r="N9441" s="6">
        <v>3458.68364557003</v>
      </c>
      <c r="O9441" s="6">
        <v>109709798.68057795</v>
      </c>
    </row>
    <row r="9442">
      <c r="A9442">
        <v>9438</v>
      </c>
      <c r="B9442" s="6">
        <v>-187908724.95172244</v>
      </c>
      <c r="C9442" s="6">
        <v>100228960.96353196</v>
      </c>
      <c r="D9442" s="6">
        <v>85768899.88683882</v>
      </c>
      <c r="E9442" s="6">
        <v>88256703.73295498</v>
      </c>
      <c r="F9442" s="6">
        <v>98910004.74373928</v>
      </c>
      <c r="G9442" s="6">
        <v>131403524.0760007</v>
      </c>
      <c r="H9442" s="6">
        <f>NPV(Supuestos!$B$22,C9442:G9442)+B9442</f>
        <v>152388096.62841052</v>
      </c>
      <c r="I9442" s="2">
        <f>IFERROR(IRR(B9442:G9442),"")</f>
        <v>0.42979030538920676</v>
      </c>
      <c r="J9442" s="2">
        <f>IFERROR(MIRR(B9442:G9442,Supuestos!$B$22,Supuestos!$B$22),"")</f>
        <v>0.28376946251170465</v>
      </c>
      <c r="K9442" s="6">
        <v>8499.098015356412</v>
      </c>
      <c r="L9442" s="6">
        <v>44686.001088172925</v>
      </c>
      <c r="M9442" s="6">
        <v>157525468.69870603</v>
      </c>
      <c r="N9442" s="6">
        <v>3412.1629372239113</v>
      </c>
      <c r="O9442" s="6">
        <v>107243392.91098551</v>
      </c>
    </row>
    <row r="9443">
      <c r="A9443">
        <v>9439</v>
      </c>
      <c r="B9443" s="6">
        <v>-192519741.71737128</v>
      </c>
      <c r="C9443" s="6">
        <v>47510646.84974895</v>
      </c>
      <c r="D9443" s="6">
        <v>61824662.14112452</v>
      </c>
      <c r="E9443" s="6">
        <v>40957342.0154528</v>
      </c>
      <c r="F9443" s="6">
        <v>48724302.50855662</v>
      </c>
      <c r="G9443" s="6">
        <v>97500649.95798637</v>
      </c>
      <c r="H9443" s="6">
        <f>NPV(Supuestos!$B$22,C9443:G9443)+B9443</f>
        <v>3860854.394025944</v>
      </c>
      <c r="I9443" s="2">
        <f>IFERROR(IRR(B9443:G9443),"")</f>
        <v>0.14759974568880962</v>
      </c>
      <c r="J9443" s="2">
        <f>IFERROR(MIRR(B9443:G9443,Supuestos!$B$22,Supuestos!$B$22),"")</f>
        <v>0.14453614396545267</v>
      </c>
      <c r="K9443" s="6">
        <v>7751.457391350895</v>
      </c>
      <c r="L9443" s="6">
        <v>39699.17417435815</v>
      </c>
      <c r="M9443" s="6">
        <v>167901625.15062287</v>
      </c>
      <c r="N9443" s="6">
        <v>3566.2946040431657</v>
      </c>
      <c r="O9443" s="6">
        <v>103993026.09372632</v>
      </c>
    </row>
    <row r="9444">
      <c r="A9444">
        <v>9440</v>
      </c>
      <c r="B9444" s="6">
        <v>-163727059.02764925</v>
      </c>
      <c r="C9444" s="6">
        <v>68742430.04861328</v>
      </c>
      <c r="D9444" s="6">
        <v>56399456.1019921</v>
      </c>
      <c r="E9444" s="6">
        <v>86055116.86213514</v>
      </c>
      <c r="F9444" s="6">
        <v>78036661.80076993</v>
      </c>
      <c r="G9444" s="6">
        <v>109618643.88651468</v>
      </c>
      <c r="H9444" s="6">
        <f>NPV(Supuestos!$B$22,C9444:G9444)+B9444</f>
        <v>101192078.0355393</v>
      </c>
      <c r="I9444" s="2">
        <f>IFERROR(IRR(B9444:G9444),"")</f>
        <v>0.3533050116536324</v>
      </c>
      <c r="J9444" s="2">
        <f>IFERROR(MIRR(B9444:G9444,Supuestos!$B$22,Supuestos!$B$22),"")</f>
        <v>0.2551725287302513</v>
      </c>
      <c r="K9444" s="6">
        <v>8373.06672242391</v>
      </c>
      <c r="L9444" s="6">
        <v>40583.83521289805</v>
      </c>
      <c r="M9444" s="6">
        <v>136542166.22049308</v>
      </c>
      <c r="N9444" s="6">
        <v>3402.4906276104352</v>
      </c>
      <c r="O9444" s="6">
        <v>106954889.7647899</v>
      </c>
    </row>
    <row r="9445">
      <c r="A9445">
        <v>9441</v>
      </c>
      <c r="B9445" s="6">
        <v>-162388958.24214357</v>
      </c>
      <c r="C9445" s="6">
        <v>62024628.26741521</v>
      </c>
      <c r="D9445" s="6">
        <v>58507794.1036178</v>
      </c>
      <c r="E9445" s="6">
        <v>58323315.65797605</v>
      </c>
      <c r="F9445" s="6">
        <v>49759353.10275695</v>
      </c>
      <c r="G9445" s="6">
        <v>108956894.30698955</v>
      </c>
      <c r="H9445" s="6">
        <f>NPV(Supuestos!$B$22,C9445:G9445)+B9445</f>
        <v>62455363.194092825</v>
      </c>
      <c r="I9445" s="2">
        <f>IFERROR(IRR(B9445:G9445),"")</f>
        <v>0.279519723600594</v>
      </c>
      <c r="J9445" s="2">
        <f>IFERROR(MIRR(B9445:G9445,Supuestos!$B$22,Supuestos!$B$22),"")</f>
        <v>0.2166619803444132</v>
      </c>
      <c r="K9445" s="6">
        <v>7313.945189453355</v>
      </c>
      <c r="L9445" s="6">
        <v>46910.142487865916</v>
      </c>
      <c r="M9445" s="6">
        <v>134941101.3632877</v>
      </c>
      <c r="N9445" s="6">
        <v>3360.5918246631823</v>
      </c>
      <c r="O9445" s="6">
        <v>108785440.41781445</v>
      </c>
    </row>
    <row r="9446">
      <c r="A9446">
        <v>9442</v>
      </c>
      <c r="B9446" s="6">
        <v>-181487985.36616513</v>
      </c>
      <c r="C9446" s="6">
        <v>67990455.88637683</v>
      </c>
      <c r="D9446" s="6">
        <v>59554113.144959986</v>
      </c>
      <c r="E9446" s="6">
        <v>71724446.88520816</v>
      </c>
      <c r="F9446" s="6">
        <v>64662934.09459105</v>
      </c>
      <c r="G9446" s="6">
        <v>127110164.46811278</v>
      </c>
      <c r="H9446" s="6">
        <f>NPV(Supuestos!$B$22,C9446:G9446)+B9446</f>
        <v>76692364.62676713</v>
      </c>
      <c r="I9446" s="2">
        <f>IFERROR(IRR(B9446:G9446),"")</f>
        <v>0.28831306352493563</v>
      </c>
      <c r="J9446" s="2">
        <f>IFERROR(MIRR(B9446:G9446,Supuestos!$B$22,Supuestos!$B$22),"")</f>
        <v>0.22326320446932502</v>
      </c>
      <c r="K9446" s="6">
        <v>8204.966830616115</v>
      </c>
      <c r="L9446" s="6">
        <v>41179.840672543534</v>
      </c>
      <c r="M9446" s="6">
        <v>154457647.22150305</v>
      </c>
      <c r="N9446" s="6">
        <v>3396.8452538363636</v>
      </c>
      <c r="O9446" s="6">
        <v>105561720.9726835</v>
      </c>
    </row>
    <row r="9447">
      <c r="A9447">
        <v>9443</v>
      </c>
      <c r="B9447" s="6">
        <v>-180223941.2007089</v>
      </c>
      <c r="C9447" s="6">
        <v>78375921.80497895</v>
      </c>
      <c r="D9447" s="6">
        <v>85359303.78946878</v>
      </c>
      <c r="E9447" s="6">
        <v>69490502.23678641</v>
      </c>
      <c r="F9447" s="6">
        <v>90069748.15494929</v>
      </c>
      <c r="G9447" s="6">
        <v>117128196.92689893</v>
      </c>
      <c r="H9447" s="6">
        <f>NPV(Supuestos!$B$22,C9447:G9447)+B9447</f>
        <v>115273426.24242344</v>
      </c>
      <c r="I9447" s="2">
        <f>IFERROR(IRR(B9447:G9447),"")</f>
        <v>0.3679671807847359</v>
      </c>
      <c r="J9447" s="2">
        <f>IFERROR(MIRR(B9447:G9447,Supuestos!$B$22,Supuestos!$B$22),"")</f>
        <v>0.2584995888863104</v>
      </c>
      <c r="K9447" s="6">
        <v>8393.672578234582</v>
      </c>
      <c r="L9447" s="6">
        <v>41596.791120452835</v>
      </c>
      <c r="M9447" s="6">
        <v>152291953.60308516</v>
      </c>
      <c r="N9447" s="6">
        <v>3416.909989248961</v>
      </c>
      <c r="O9447" s="6">
        <v>107553605.19824183</v>
      </c>
    </row>
    <row r="9448">
      <c r="A9448">
        <v>9444</v>
      </c>
      <c r="B9448" s="6">
        <v>-179703282.71737328</v>
      </c>
      <c r="C9448" s="6">
        <v>66562487.80166659</v>
      </c>
      <c r="D9448" s="6">
        <v>68326581.85204038</v>
      </c>
      <c r="E9448" s="6">
        <v>70100200.96590804</v>
      </c>
      <c r="F9448" s="6">
        <v>78078845.63353918</v>
      </c>
      <c r="G9448" s="6">
        <v>118162610.26473154</v>
      </c>
      <c r="H9448" s="6">
        <f>NPV(Supuestos!$B$22,C9448:G9448)+B9448</f>
        <v>86174491.12552223</v>
      </c>
      <c r="I9448" s="2">
        <f>IFERROR(IRR(B9448:G9448),"")</f>
        <v>0.3079618140633684</v>
      </c>
      <c r="J9448" s="2">
        <f>IFERROR(MIRR(B9448:G9448,Supuestos!$B$22,Supuestos!$B$22),"")</f>
        <v>0.23290625514189744</v>
      </c>
      <c r="K9448" s="6">
        <v>8241.076042087947</v>
      </c>
      <c r="L9448" s="6">
        <v>40274.17766599576</v>
      </c>
      <c r="M9448" s="6">
        <v>153151077.86313078</v>
      </c>
      <c r="N9448" s="6">
        <v>3303.883796619872</v>
      </c>
      <c r="O9448" s="6">
        <v>109279966.40965743</v>
      </c>
    </row>
    <row r="9449">
      <c r="A9449">
        <v>9445</v>
      </c>
      <c r="B9449" s="6">
        <v>-158734412.36686936</v>
      </c>
      <c r="C9449" s="6">
        <v>74535979.99376762</v>
      </c>
      <c r="D9449" s="6">
        <v>90280572.0298342</v>
      </c>
      <c r="E9449" s="6">
        <v>66401394.12049748</v>
      </c>
      <c r="F9449" s="6">
        <v>84513723.43675445</v>
      </c>
      <c r="G9449" s="6">
        <v>129382644.55685906</v>
      </c>
      <c r="H9449" s="6">
        <f>NPV(Supuestos!$B$22,C9449:G9449)+B9449</f>
        <v>138171244.62913364</v>
      </c>
      <c r="I9449" s="2">
        <f>IFERROR(IRR(B9449:G9449),"")</f>
        <v>0.4376137060307712</v>
      </c>
      <c r="J9449" s="2">
        <f>IFERROR(MIRR(B9449:G9449,Supuestos!$B$22,Supuestos!$B$22),"")</f>
        <v>0.29209464950071684</v>
      </c>
      <c r="K9449" s="6">
        <v>9335.899766882349</v>
      </c>
      <c r="L9449" s="6">
        <v>36742.00426522802</v>
      </c>
      <c r="M9449" s="6">
        <v>131292838.84250675</v>
      </c>
      <c r="N9449" s="6">
        <v>3537.7736936633787</v>
      </c>
      <c r="O9449" s="6">
        <v>109082175.13372077</v>
      </c>
    </row>
    <row r="9450">
      <c r="A9450">
        <v>9446</v>
      </c>
      <c r="B9450" s="6">
        <v>-170742847.9042436</v>
      </c>
      <c r="C9450" s="6">
        <v>55630147.79522689</v>
      </c>
      <c r="D9450" s="6">
        <v>65464280.53251864</v>
      </c>
      <c r="E9450" s="6">
        <v>68624973.74118789</v>
      </c>
      <c r="F9450" s="6">
        <v>69373373.52901965</v>
      </c>
      <c r="G9450" s="6">
        <v>102861549.96991651</v>
      </c>
      <c r="H9450" s="6">
        <f>NPV(Supuestos!$B$22,C9450:G9450)+B9450</f>
        <v>69245740.13760754</v>
      </c>
      <c r="I9450" s="2">
        <f>IFERROR(IRR(B9450:G9450),"")</f>
        <v>0.28319386959927045</v>
      </c>
      <c r="J9450" s="2">
        <f>IFERROR(MIRR(B9450:G9450,Supuestos!$B$22,Supuestos!$B$22),"")</f>
        <v>0.22032206869651905</v>
      </c>
      <c r="K9450" s="6">
        <v>8047.857696710744</v>
      </c>
      <c r="L9450" s="6">
        <v>41237.41108591105</v>
      </c>
      <c r="M9450" s="6">
        <v>144193022.60822967</v>
      </c>
      <c r="N9450" s="6">
        <v>3397.1106284298003</v>
      </c>
      <c r="O9450" s="6">
        <v>111158234.04879819</v>
      </c>
    </row>
    <row r="9451">
      <c r="A9451">
        <v>9447</v>
      </c>
      <c r="B9451" s="6">
        <v>-172750531.73543844</v>
      </c>
      <c r="C9451" s="6">
        <v>86908496.06272984</v>
      </c>
      <c r="D9451" s="6">
        <v>84085951.82160342</v>
      </c>
      <c r="E9451" s="6">
        <v>98319689.33900648</v>
      </c>
      <c r="F9451" s="6">
        <v>95180106.0893938</v>
      </c>
      <c r="G9451" s="6">
        <v>134672426.07977092</v>
      </c>
      <c r="H9451" s="6">
        <f>NPV(Supuestos!$B$22,C9451:G9451)+B9451</f>
        <v>160848292.11218637</v>
      </c>
      <c r="I9451" s="2">
        <f>IFERROR(IRR(B9451:G9451),"")</f>
        <v>0.45674989947454503</v>
      </c>
      <c r="J9451" s="2">
        <f>IFERROR(MIRR(B9451:G9451,Supuestos!$B$22,Supuestos!$B$22),"")</f>
        <v>0.30036680613480504</v>
      </c>
      <c r="K9451" s="6">
        <v>8547.763002598567</v>
      </c>
      <c r="L9451" s="6">
        <v>44483.545207857765</v>
      </c>
      <c r="M9451" s="6">
        <v>142331747.57926664</v>
      </c>
      <c r="N9451" s="6">
        <v>3320.499578335633</v>
      </c>
      <c r="O9451" s="6">
        <v>113868486.57830459</v>
      </c>
    </row>
    <row r="9452">
      <c r="A9452">
        <v>9448</v>
      </c>
      <c r="B9452" s="6">
        <v>-183747128.41597828</v>
      </c>
      <c r="C9452" s="6">
        <v>85968803.75178806</v>
      </c>
      <c r="D9452" s="6">
        <v>74555487.59755352</v>
      </c>
      <c r="E9452" s="6">
        <v>89828367.70043303</v>
      </c>
      <c r="F9452" s="6">
        <v>74603291.97849084</v>
      </c>
      <c r="G9452" s="6">
        <v>143753770.8975848</v>
      </c>
      <c r="H9452" s="6">
        <f>NPV(Supuestos!$B$22,C9452:G9452)+B9452</f>
        <v>128496061.06065989</v>
      </c>
      <c r="I9452" s="2">
        <f>IFERROR(IRR(B9452:G9452),"")</f>
        <v>0.3834655748971858</v>
      </c>
      <c r="J9452" s="2">
        <f>IFERROR(MIRR(B9452:G9452,Supuestos!$B$22,Supuestos!$B$22),"")</f>
        <v>0.26753317267280985</v>
      </c>
      <c r="K9452" s="6">
        <v>8435.350938867314</v>
      </c>
      <c r="L9452" s="6">
        <v>45144.77159806488</v>
      </c>
      <c r="M9452" s="6">
        <v>153282169.0972033</v>
      </c>
      <c r="N9452" s="6">
        <v>3490.2613297725716</v>
      </c>
      <c r="O9452" s="6">
        <v>113157126.23721226</v>
      </c>
    </row>
    <row r="9453">
      <c r="A9453">
        <v>9449</v>
      </c>
      <c r="B9453" s="6">
        <v>-183407518.63594687</v>
      </c>
      <c r="C9453" s="6">
        <v>83073471.22162482</v>
      </c>
      <c r="D9453" s="6">
        <v>109633914.19139475</v>
      </c>
      <c r="E9453" s="6">
        <v>99537479.257543</v>
      </c>
      <c r="F9453" s="6">
        <v>115314021.76651955</v>
      </c>
      <c r="G9453" s="6">
        <v>166708265.24930584</v>
      </c>
      <c r="H9453" s="6">
        <f>NPV(Supuestos!$B$22,C9453:G9453)+B9453</f>
        <v>195866854.68316913</v>
      </c>
      <c r="I9453" s="2">
        <f>IFERROR(IRR(B9453:G9453),"")</f>
        <v>0.4831917126054403</v>
      </c>
      <c r="J9453" s="2">
        <f>IFERROR(MIRR(B9453:G9453,Supuestos!$B$22,Supuestos!$B$22),"")</f>
        <v>0.3182935407748533</v>
      </c>
      <c r="K9453" s="6">
        <v>9023.326507732498</v>
      </c>
      <c r="L9453" s="6">
        <v>43869.950273752904</v>
      </c>
      <c r="M9453" s="6">
        <v>151739287.82010198</v>
      </c>
      <c r="N9453" s="6">
        <v>3300.5270074121654</v>
      </c>
      <c r="O9453" s="6">
        <v>111233890.16754775</v>
      </c>
    </row>
    <row r="9454">
      <c r="A9454">
        <v>9450</v>
      </c>
      <c r="B9454" s="6">
        <v>-164366262.64916235</v>
      </c>
      <c r="C9454" s="6">
        <v>31840599.85992361</v>
      </c>
      <c r="D9454" s="6">
        <v>24607196.566684224</v>
      </c>
      <c r="E9454" s="6">
        <v>44283756.310461424</v>
      </c>
      <c r="F9454" s="6">
        <v>40672405.8954087</v>
      </c>
      <c r="G9454" s="6">
        <v>71972947.87931028</v>
      </c>
      <c r="H9454" s="6">
        <f>NPV(Supuestos!$B$22,C9454:G9454)+B9454</f>
        <v>-26149375.856118836</v>
      </c>
      <c r="I9454" s="2">
        <f>IFERROR(IRR(B9454:G9454),"")</f>
        <v>0.08048979336308205</v>
      </c>
      <c r="J9454" s="2">
        <f>IFERROR(MIRR(B9454:G9454,Supuestos!$B$22,Supuestos!$B$22),"")</f>
        <v>0.10117041972356211</v>
      </c>
      <c r="K9454" s="6">
        <v>7747.522614375989</v>
      </c>
      <c r="L9454" s="6">
        <v>36082.8133303101</v>
      </c>
      <c r="M9454" s="6">
        <v>142002069.66781157</v>
      </c>
      <c r="N9454" s="6">
        <v>3529.2517631314695</v>
      </c>
      <c r="O9454" s="6">
        <v>112386530.51976466</v>
      </c>
    </row>
    <row r="9455">
      <c r="A9455">
        <v>9451</v>
      </c>
      <c r="B9455" s="6">
        <v>-172561130.3458999</v>
      </c>
      <c r="C9455" s="6">
        <v>70724738.39171848</v>
      </c>
      <c r="D9455" s="6">
        <v>68099541.65379646</v>
      </c>
      <c r="E9455" s="6">
        <v>67806541.28855236</v>
      </c>
      <c r="F9455" s="6">
        <v>73298025.76596668</v>
      </c>
      <c r="G9455" s="6">
        <v>109904936.2773183</v>
      </c>
      <c r="H9455" s="6">
        <f>NPV(Supuestos!$B$22,C9455:G9455)+B9455</f>
        <v>88125479.23271987</v>
      </c>
      <c r="I9455" s="2">
        <f>IFERROR(IRR(B9455:G9455),"")</f>
        <v>0.3233686424494854</v>
      </c>
      <c r="J9455" s="2">
        <f>IFERROR(MIRR(B9455:G9455,Supuestos!$B$22,Supuestos!$B$22),"")</f>
        <v>0.23805517752646432</v>
      </c>
      <c r="K9455" s="6">
        <v>8294.610714720831</v>
      </c>
      <c r="L9455" s="6">
        <v>42696.87415739037</v>
      </c>
      <c r="M9455" s="6">
        <v>144228814.35622174</v>
      </c>
      <c r="N9455" s="6">
        <v>3617.5046164231994</v>
      </c>
      <c r="O9455" s="6">
        <v>109679599.82871206</v>
      </c>
    </row>
    <row r="9456">
      <c r="A9456">
        <v>9452</v>
      </c>
      <c r="B9456" s="6">
        <v>-163963314.87685588</v>
      </c>
      <c r="C9456" s="6">
        <v>45256778.606705315</v>
      </c>
      <c r="D9456" s="6">
        <v>41167310.894394204</v>
      </c>
      <c r="E9456" s="6">
        <v>39660911.27070308</v>
      </c>
      <c r="F9456" s="6">
        <v>39465997.33894756</v>
      </c>
      <c r="G9456" s="6">
        <v>67003777.95070383</v>
      </c>
      <c r="H9456" s="6">
        <f>NPV(Supuestos!$B$22,C9456:G9456)+B9456</f>
        <v>-7650790.580010906</v>
      </c>
      <c r="I9456" s="2">
        <f>IFERROR(IRR(B9456:G9456),"")</f>
        <v>0.12138622093985023</v>
      </c>
      <c r="J9456" s="2">
        <f>IFERROR(MIRR(B9456:G9456,Supuestos!$B$22,Supuestos!$B$22),"")</f>
        <v>0.1291568374022074</v>
      </c>
      <c r="K9456" s="6">
        <v>8144.979182567019</v>
      </c>
      <c r="L9456" s="6">
        <v>33807.62741968207</v>
      </c>
      <c r="M9456" s="6">
        <v>141934321.15323249</v>
      </c>
      <c r="N9456" s="6">
        <v>3404.103196412325</v>
      </c>
      <c r="O9456" s="6">
        <v>114493429.38055073</v>
      </c>
    </row>
    <row r="9457">
      <c r="A9457">
        <v>9453</v>
      </c>
      <c r="B9457" s="6">
        <v>-167495065.91954672</v>
      </c>
      <c r="C9457" s="6">
        <v>66111042.14392643</v>
      </c>
      <c r="D9457" s="6">
        <v>70740260.80911146</v>
      </c>
      <c r="E9457" s="6">
        <v>59651796.29128599</v>
      </c>
      <c r="F9457" s="6">
        <v>73141418.03707322</v>
      </c>
      <c r="G9457" s="6">
        <v>109153041.05438909</v>
      </c>
      <c r="H9457" s="6">
        <f>NPV(Supuestos!$B$22,C9457:G9457)+B9457</f>
        <v>85188933.56887153</v>
      </c>
      <c r="I9457" s="2">
        <f>IFERROR(IRR(B9457:G9457),"")</f>
        <v>0.3213583690470387</v>
      </c>
      <c r="J9457" s="2">
        <f>IFERROR(MIRR(B9457:G9457,Supuestos!$B$22,Supuestos!$B$22),"")</f>
        <v>0.23771312458050953</v>
      </c>
      <c r="K9457" s="6">
        <v>7727.15804924819</v>
      </c>
      <c r="L9457" s="6">
        <v>45750.05269612033</v>
      </c>
      <c r="M9457" s="6">
        <v>139213634.8839983</v>
      </c>
      <c r="N9457" s="6">
        <v>3447.5803302290537</v>
      </c>
      <c r="O9457" s="6">
        <v>112220405.37202735</v>
      </c>
    </row>
    <row r="9458">
      <c r="A9458">
        <v>9454</v>
      </c>
      <c r="B9458" s="6">
        <v>-159949273.65328076</v>
      </c>
      <c r="C9458" s="6">
        <v>69958390.10076405</v>
      </c>
      <c r="D9458" s="6">
        <v>58723020.855390966</v>
      </c>
      <c r="E9458" s="6">
        <v>65582850.56679648</v>
      </c>
      <c r="F9458" s="6">
        <v>65244217.66955668</v>
      </c>
      <c r="G9458" s="6">
        <v>136407941.1605598</v>
      </c>
      <c r="H9458" s="6">
        <f>NPV(Supuestos!$B$22,C9458:G9458)+B9458</f>
        <v>100345573.71609128</v>
      </c>
      <c r="I9458" s="2">
        <f>IFERROR(IRR(B9458:G9458),"")</f>
        <v>0.3525797773502365</v>
      </c>
      <c r="J9458" s="2">
        <f>IFERROR(MIRR(B9458:G9458,Supuestos!$B$22,Supuestos!$B$22),"")</f>
        <v>0.25661289243887864</v>
      </c>
      <c r="K9458" s="6">
        <v>8072.551155488536</v>
      </c>
      <c r="L9458" s="6">
        <v>42321.225768368065</v>
      </c>
      <c r="M9458" s="6">
        <v>132618052.8550303</v>
      </c>
      <c r="N9458" s="6">
        <v>3363.6783795120814</v>
      </c>
      <c r="O9458" s="6">
        <v>105167669.21793224</v>
      </c>
    </row>
    <row r="9459">
      <c r="A9459">
        <v>9455</v>
      </c>
      <c r="B9459" s="6">
        <v>-156176123.5549609</v>
      </c>
      <c r="C9459" s="6">
        <v>46591005.86685412</v>
      </c>
      <c r="D9459" s="6">
        <v>45964307.060191736</v>
      </c>
      <c r="E9459" s="6">
        <v>34875987.598378524</v>
      </c>
      <c r="F9459" s="6">
        <v>35185365.798528895</v>
      </c>
      <c r="G9459" s="6">
        <v>77266113.57337603</v>
      </c>
      <c r="H9459" s="6">
        <f>NPV(Supuestos!$B$22,C9459:G9459)+B9459</f>
        <v>4563679.165034927</v>
      </c>
      <c r="I9459" s="2">
        <f>IFERROR(IRR(B9459:G9459),"")</f>
        <v>0.15142379060449376</v>
      </c>
      <c r="J9459" s="2">
        <f>IFERROR(MIRR(B9459:G9459,Supuestos!$B$22,Supuestos!$B$22),"")</f>
        <v>0.14658593416452437</v>
      </c>
      <c r="K9459" s="6">
        <v>8443.124178042288</v>
      </c>
      <c r="L9459" s="6">
        <v>31724.488875974042</v>
      </c>
      <c r="M9459" s="6">
        <v>134747819.6297793</v>
      </c>
      <c r="N9459" s="6">
        <v>3436.327715869993</v>
      </c>
      <c r="O9459" s="6">
        <v>111354705.83518982</v>
      </c>
    </row>
    <row r="9460">
      <c r="A9460">
        <v>9456</v>
      </c>
      <c r="B9460" s="6">
        <v>-172299534.97087222</v>
      </c>
      <c r="C9460" s="6">
        <v>36466897.9834144</v>
      </c>
      <c r="D9460" s="6">
        <v>38293376.46592465</v>
      </c>
      <c r="E9460" s="6">
        <v>25030644.44763795</v>
      </c>
      <c r="F9460" s="6">
        <v>41575358.008116685</v>
      </c>
      <c r="G9460" s="6">
        <v>101494662.48038441</v>
      </c>
      <c r="H9460" s="6">
        <f>NPV(Supuestos!$B$22,C9460:G9460)+B9460</f>
        <v>-16621449.394225493</v>
      </c>
      <c r="I9460" s="2">
        <f>IFERROR(IRR(B9460:G9460),"")</f>
        <v>0.1052108629061434</v>
      </c>
      <c r="J9460" s="2">
        <f>IFERROR(MIRR(B9460:G9460,Supuestos!$B$22,Supuestos!$B$22),"")</f>
        <v>0.11710379382801239</v>
      </c>
      <c r="K9460" s="6">
        <v>7325.902147128092</v>
      </c>
      <c r="L9460" s="6">
        <v>40759.68504974022</v>
      </c>
      <c r="M9460" s="6">
        <v>148411417.8330997</v>
      </c>
      <c r="N9460" s="6">
        <v>3434.729693798969</v>
      </c>
      <c r="O9460" s="6">
        <v>108508737.82381494</v>
      </c>
    </row>
    <row r="9461">
      <c r="A9461">
        <v>9457</v>
      </c>
      <c r="B9461" s="6">
        <v>-168433076.2060092</v>
      </c>
      <c r="C9461" s="6">
        <v>66128029.381738245</v>
      </c>
      <c r="D9461" s="6">
        <v>84628051.89216845</v>
      </c>
      <c r="E9461" s="6">
        <v>81475978.1926623</v>
      </c>
      <c r="F9461" s="6">
        <v>88288298.51420067</v>
      </c>
      <c r="G9461" s="6">
        <v>142726823.74894425</v>
      </c>
      <c r="H9461" s="6">
        <f>NPV(Supuestos!$B$22,C9461:G9461)+B9461</f>
        <v>136088069.66640967</v>
      </c>
      <c r="I9461" s="2">
        <f>IFERROR(IRR(B9461:G9461),"")</f>
        <v>0.4037504772875156</v>
      </c>
      <c r="J9461" s="2">
        <f>IFERROR(MIRR(B9461:G9461,Supuestos!$B$22,Supuestos!$B$22),"")</f>
        <v>0.2833433552148812</v>
      </c>
      <c r="K9461" s="6">
        <v>8376.117688242983</v>
      </c>
      <c r="L9461" s="6">
        <v>44023.695418553994</v>
      </c>
      <c r="M9461" s="6">
        <v>138933263.89423546</v>
      </c>
      <c r="N9461" s="6">
        <v>3245.8891609683633</v>
      </c>
      <c r="O9461" s="6">
        <v>114420295.88355498</v>
      </c>
    </row>
    <row r="9462">
      <c r="A9462">
        <v>9458</v>
      </c>
      <c r="B9462" s="6">
        <v>-180459782.8389214</v>
      </c>
      <c r="C9462" s="6">
        <v>96263926.51353014</v>
      </c>
      <c r="D9462" s="6">
        <v>98860708.6221912</v>
      </c>
      <c r="E9462" s="6">
        <v>89353456.13840687</v>
      </c>
      <c r="F9462" s="6">
        <v>101483854.73780741</v>
      </c>
      <c r="G9462" s="6">
        <v>159477807.70219767</v>
      </c>
      <c r="H9462" s="6">
        <f>NPV(Supuestos!$B$22,C9462:G9462)+B9462</f>
        <v>183277765.69947034</v>
      </c>
      <c r="I9462" s="2">
        <f>IFERROR(IRR(B9462:G9462),"")</f>
        <v>0.48304533692632123</v>
      </c>
      <c r="J9462" s="2">
        <f>IFERROR(MIRR(B9462:G9462,Supuestos!$B$22,Supuestos!$B$22),"")</f>
        <v>0.311554652470305</v>
      </c>
      <c r="K9462" s="6">
        <v>9189.891481992734</v>
      </c>
      <c r="L9462" s="6">
        <v>42687.76414292444</v>
      </c>
      <c r="M9462" s="6">
        <v>149076109.2323313</v>
      </c>
      <c r="N9462" s="6">
        <v>3415.543980182459</v>
      </c>
      <c r="O9462" s="6">
        <v>111162076.22277349</v>
      </c>
    </row>
    <row r="9463">
      <c r="A9463">
        <v>9459</v>
      </c>
      <c r="B9463" s="6">
        <v>-166837178.30524844</v>
      </c>
      <c r="C9463" s="6">
        <v>63864973.54615526</v>
      </c>
      <c r="D9463" s="6">
        <v>83242430.0481209</v>
      </c>
      <c r="E9463" s="6">
        <v>55057771.46278476</v>
      </c>
      <c r="F9463" s="6">
        <v>79357772.76339832</v>
      </c>
      <c r="G9463" s="6">
        <v>132923476.8093718</v>
      </c>
      <c r="H9463" s="6">
        <f>NPV(Supuestos!$B$22,C9463:G9463)+B9463</f>
        <v>106421963.43189487</v>
      </c>
      <c r="I9463" s="2">
        <f>IFERROR(IRR(B9463:G9463),"")</f>
        <v>0.356245732247705</v>
      </c>
      <c r="J9463" s="2">
        <f>IFERROR(MIRR(B9463:G9463,Supuestos!$B$22,Supuestos!$B$22),"")</f>
        <v>0.25823344257844405</v>
      </c>
      <c r="K9463" s="6">
        <v>8921.464363536377</v>
      </c>
      <c r="L9463" s="6">
        <v>37803.92684149491</v>
      </c>
      <c r="M9463" s="6">
        <v>139855867.4157978</v>
      </c>
      <c r="N9463" s="6">
        <v>3523.4201951262853</v>
      </c>
      <c r="O9463" s="6">
        <v>108187262.87983638</v>
      </c>
    </row>
    <row r="9464">
      <c r="A9464">
        <v>9460</v>
      </c>
      <c r="B9464" s="6">
        <v>-176595447.26703855</v>
      </c>
      <c r="C9464" s="6">
        <v>95445554.68502937</v>
      </c>
      <c r="D9464" s="6">
        <v>74730507.54825647</v>
      </c>
      <c r="E9464" s="6">
        <v>86012152.03133509</v>
      </c>
      <c r="F9464" s="6">
        <v>71279897.85388055</v>
      </c>
      <c r="G9464" s="6">
        <v>140286082.45977557</v>
      </c>
      <c r="H9464" s="6">
        <f>NPV(Supuestos!$B$22,C9464:G9464)+B9464</f>
        <v>137750792.08982837</v>
      </c>
      <c r="I9464" s="2">
        <f>IFERROR(IRR(B9464:G9464),"")</f>
        <v>0.41849349230722555</v>
      </c>
      <c r="J9464" s="2">
        <f>IFERROR(MIRR(B9464:G9464,Supuestos!$B$22,Supuestos!$B$22),"")</f>
        <v>0.27935362654677953</v>
      </c>
      <c r="K9464" s="6">
        <v>8640.146974414773</v>
      </c>
      <c r="L9464" s="6">
        <v>42361.49321197655</v>
      </c>
      <c r="M9464" s="6">
        <v>147314685.07446647</v>
      </c>
      <c r="N9464" s="6">
        <v>3460.4789764620364</v>
      </c>
      <c r="O9464" s="6">
        <v>112388917.36766408</v>
      </c>
    </row>
    <row r="9465">
      <c r="A9465">
        <v>9461</v>
      </c>
      <c r="B9465" s="6">
        <v>-178969299.15869483</v>
      </c>
      <c r="C9465" s="6">
        <v>84755820.67210849</v>
      </c>
      <c r="D9465" s="6">
        <v>83634647.1343373</v>
      </c>
      <c r="E9465" s="6">
        <v>89671935.41950756</v>
      </c>
      <c r="F9465" s="6">
        <v>67530440.39923847</v>
      </c>
      <c r="G9465" s="6">
        <v>113847555.52527112</v>
      </c>
      <c r="H9465" s="6">
        <f>NPV(Supuestos!$B$22,C9465:G9465)+B9465</f>
        <v>119370354.12931027</v>
      </c>
      <c r="I9465" s="2">
        <f>IFERROR(IRR(B9465:G9465),"")</f>
        <v>0.3858649275253578</v>
      </c>
      <c r="J9465" s="2">
        <f>IFERROR(MIRR(B9465:G9465,Supuestos!$B$22,Supuestos!$B$22),"")</f>
        <v>0.2626742968052376</v>
      </c>
      <c r="K9465" s="6">
        <v>8183.3279083680645</v>
      </c>
      <c r="L9465" s="6">
        <v>42915.18460321324</v>
      </c>
      <c r="M9465" s="6">
        <v>150874176.93019545</v>
      </c>
      <c r="N9465" s="6">
        <v>3308.805084321648</v>
      </c>
      <c r="O9465" s="6">
        <v>108692730.9396288</v>
      </c>
    </row>
    <row r="9466">
      <c r="A9466">
        <v>9462</v>
      </c>
      <c r="B9466" s="6">
        <v>-159552764.37534946</v>
      </c>
      <c r="C9466" s="6">
        <v>54496515.22951388</v>
      </c>
      <c r="D9466" s="6">
        <v>59053503.34608257</v>
      </c>
      <c r="E9466" s="6">
        <v>57074446.328207955</v>
      </c>
      <c r="F9466" s="6">
        <v>51638823.26592912</v>
      </c>
      <c r="G9466" s="6">
        <v>111532482.2517248</v>
      </c>
      <c r="H9466" s="6">
        <f>NPV(Supuestos!$B$22,C9466:G9466)+B9466</f>
        <v>60715380.33623268</v>
      </c>
      <c r="I9466" s="2">
        <f>IFERROR(IRR(B9466:G9466),"")</f>
        <v>0.27412124143445926</v>
      </c>
      <c r="J9466" s="2">
        <f>IFERROR(MIRR(B9466:G9466,Supuestos!$B$22,Supuestos!$B$22),"")</f>
        <v>0.21594609820829835</v>
      </c>
      <c r="K9466" s="6">
        <v>7907.718230820103</v>
      </c>
      <c r="L9466" s="6">
        <v>37451.9720249664</v>
      </c>
      <c r="M9466" s="6">
        <v>135859993.01839015</v>
      </c>
      <c r="N9466" s="6">
        <v>3232.893680719038</v>
      </c>
      <c r="O9466" s="6">
        <v>104813382.52373625</v>
      </c>
    </row>
    <row r="9467">
      <c r="A9467">
        <v>9463</v>
      </c>
      <c r="B9467" s="6">
        <v>-170891173.66435283</v>
      </c>
      <c r="C9467" s="6">
        <v>52431354.11974254</v>
      </c>
      <c r="D9467" s="6">
        <v>55153235.67714816</v>
      </c>
      <c r="E9467" s="6">
        <v>67513328.56822541</v>
      </c>
      <c r="F9467" s="6">
        <v>59820453.16139927</v>
      </c>
      <c r="G9467" s="6">
        <v>95484117.09428695</v>
      </c>
      <c r="H9467" s="6">
        <f>NPV(Supuestos!$B$22,C9467:G9467)+B9467</f>
        <v>48119408.78438098</v>
      </c>
      <c r="I9467" s="2">
        <f>IFERROR(IRR(B9467:G9467),"")</f>
        <v>0.24139791272370237</v>
      </c>
      <c r="J9467" s="2">
        <f>IFERROR(MIRR(B9467:G9467,Supuestos!$B$22,Supuestos!$B$22),"")</f>
        <v>0.19799207437234534</v>
      </c>
      <c r="K9467" s="6">
        <v>8176.784085267553</v>
      </c>
      <c r="L9467" s="6">
        <v>40038.82545879093</v>
      </c>
      <c r="M9467" s="6">
        <v>144700067.20001307</v>
      </c>
      <c r="N9467" s="6">
        <v>3492.789074809601</v>
      </c>
      <c r="O9467" s="6">
        <v>114042186.14012134</v>
      </c>
    </row>
    <row r="9468">
      <c r="A9468">
        <v>9464</v>
      </c>
      <c r="B9468" s="6">
        <v>-167771101.7166878</v>
      </c>
      <c r="C9468" s="6">
        <v>44524396.91390772</v>
      </c>
      <c r="D9468" s="6">
        <v>44199494.606910616</v>
      </c>
      <c r="E9468" s="6">
        <v>39672685.66277999</v>
      </c>
      <c r="F9468" s="6">
        <v>44461367.59535733</v>
      </c>
      <c r="G9468" s="6">
        <v>97124892.00972833</v>
      </c>
      <c r="H9468" s="6">
        <f>NPV(Supuestos!$B$22,C9468:G9468)+B9468</f>
        <v>8841719.770013295</v>
      </c>
      <c r="I9468" s="2">
        <f>IFERROR(IRR(B9468:G9468),"")</f>
        <v>0.15925948013551627</v>
      </c>
      <c r="J9468" s="2">
        <f>IFERROR(MIRR(B9468:G9468,Supuestos!$B$22,Supuestos!$B$22),"")</f>
        <v>0.15177027435503399</v>
      </c>
      <c r="K9468" s="6">
        <v>8061.580729174802</v>
      </c>
      <c r="L9468" s="6">
        <v>35122.05560733642</v>
      </c>
      <c r="M9468" s="6">
        <v>145119958.78443906</v>
      </c>
      <c r="N9468" s="6">
        <v>3402.6430035320423</v>
      </c>
      <c r="O9468" s="6">
        <v>110603295.69019066</v>
      </c>
    </row>
    <row r="9469">
      <c r="A9469">
        <v>9465</v>
      </c>
      <c r="B9469" s="6">
        <v>-167446602.44560552</v>
      </c>
      <c r="C9469" s="6">
        <v>81845880.02676061</v>
      </c>
      <c r="D9469" s="6">
        <v>88419376.39438704</v>
      </c>
      <c r="E9469" s="6">
        <v>85311162.76492055</v>
      </c>
      <c r="F9469" s="6">
        <v>97386703.76532967</v>
      </c>
      <c r="G9469" s="6">
        <v>135315230.14129823</v>
      </c>
      <c r="H9469" s="6">
        <f>NPV(Supuestos!$B$22,C9469:G9469)+B9469</f>
        <v>157905709.98385745</v>
      </c>
      <c r="I9469" s="2">
        <f>IFERROR(IRR(B9469:G9469),"")</f>
        <v>0.4576374929536869</v>
      </c>
      <c r="J9469" s="2">
        <f>IFERROR(MIRR(B9469:G9469,Supuestos!$B$22,Supuestos!$B$22),"")</f>
        <v>0.3019681580155331</v>
      </c>
      <c r="K9469" s="6">
        <v>9078.524866482472</v>
      </c>
      <c r="L9469" s="6">
        <v>39937.74423180634</v>
      </c>
      <c r="M9469" s="6">
        <v>138440538.11603186</v>
      </c>
      <c r="N9469" s="6">
        <v>3553.0566157152257</v>
      </c>
      <c r="O9469" s="6">
        <v>105950548.48624162</v>
      </c>
    </row>
    <row r="9470">
      <c r="A9470">
        <v>9466</v>
      </c>
      <c r="B9470" s="6">
        <v>-161073277.62942296</v>
      </c>
      <c r="C9470" s="6">
        <v>68237629.74692248</v>
      </c>
      <c r="D9470" s="6">
        <v>54653983.293490276</v>
      </c>
      <c r="E9470" s="6">
        <v>46134016.05279805</v>
      </c>
      <c r="F9470" s="6">
        <v>49353039.29853303</v>
      </c>
      <c r="G9470" s="6">
        <v>88761359.6758909</v>
      </c>
      <c r="H9470" s="6">
        <f>NPV(Supuestos!$B$22,C9470:G9470)+B9470</f>
        <v>47298734.552127905</v>
      </c>
      <c r="I9470" s="2">
        <f>IFERROR(IRR(B9470:G9470),"")</f>
        <v>0.25422997010335036</v>
      </c>
      <c r="J9470" s="2">
        <f>IFERROR(MIRR(B9470:G9470,Supuestos!$B$22,Supuestos!$B$22),"")</f>
        <v>0.20023981476971442</v>
      </c>
      <c r="K9470" s="6">
        <v>7615.636386025148</v>
      </c>
      <c r="L9470" s="6">
        <v>39195.6213695919</v>
      </c>
      <c r="M9470" s="6">
        <v>137193309.60741264</v>
      </c>
      <c r="N9470" s="6">
        <v>3162.2068994368115</v>
      </c>
      <c r="O9470" s="6">
        <v>107020942.25442831</v>
      </c>
    </row>
    <row r="9471">
      <c r="A9471">
        <v>9467</v>
      </c>
      <c r="B9471" s="6">
        <v>-176904450.6767772</v>
      </c>
      <c r="C9471" s="6">
        <v>54136194.898957685</v>
      </c>
      <c r="D9471" s="6">
        <v>46101507.507799834</v>
      </c>
      <c r="E9471" s="6">
        <v>60376980.58110991</v>
      </c>
      <c r="F9471" s="6">
        <v>55625049.9058519</v>
      </c>
      <c r="G9471" s="6">
        <v>95295894.5884197</v>
      </c>
      <c r="H9471" s="6">
        <f>NPV(Supuestos!$B$22,C9471:G9471)+B9471</f>
        <v>29237991.221128162</v>
      </c>
      <c r="I9471" s="2">
        <f>IFERROR(IRR(B9471:G9471),"")</f>
        <v>0.20067254065944942</v>
      </c>
      <c r="J9471" s="2">
        <f>IFERROR(MIRR(B9471:G9471,Supuestos!$B$22,Supuestos!$B$22),"")</f>
        <v>0.17541325183547207</v>
      </c>
      <c r="K9471" s="6">
        <v>8428.73341807319</v>
      </c>
      <c r="L9471" s="6">
        <v>35115.31931288548</v>
      </c>
      <c r="M9471" s="6">
        <v>153226237.44647092</v>
      </c>
      <c r="N9471" s="6">
        <v>3409.5239747626088</v>
      </c>
      <c r="O9471" s="6">
        <v>108532807.62643434</v>
      </c>
    </row>
    <row r="9472">
      <c r="A9472">
        <v>9468</v>
      </c>
      <c r="B9472" s="6">
        <v>-191635265.4050362</v>
      </c>
      <c r="C9472" s="6">
        <v>77226735.66904677</v>
      </c>
      <c r="D9472" s="6">
        <v>89351945.92353222</v>
      </c>
      <c r="E9472" s="6">
        <v>85783137.33568428</v>
      </c>
      <c r="F9472" s="6">
        <v>88923983.02755193</v>
      </c>
      <c r="G9472" s="6">
        <v>138149225.87644127</v>
      </c>
      <c r="H9472" s="6">
        <f>NPV(Supuestos!$B$22,C9472:G9472)+B9472</f>
        <v>127162595.9092763</v>
      </c>
      <c r="I9472" s="2">
        <f>IFERROR(IRR(B9472:G9472),"")</f>
        <v>0.36881284364246725</v>
      </c>
      <c r="J9472" s="2">
        <f>IFERROR(MIRR(B9472:G9472,Supuestos!$B$22,Supuestos!$B$22),"")</f>
        <v>0.2621554434850675</v>
      </c>
      <c r="K9472" s="6">
        <v>8336.649805637673</v>
      </c>
      <c r="L9472" s="6">
        <v>43844.1549636236</v>
      </c>
      <c r="M9472" s="6">
        <v>162394196.12856895</v>
      </c>
      <c r="N9472" s="6">
        <v>3347.062302349756</v>
      </c>
      <c r="O9472" s="6">
        <v>106147300.2833998</v>
      </c>
    </row>
    <row r="9473">
      <c r="A9473">
        <v>9469</v>
      </c>
      <c r="B9473" s="6">
        <v>-171951960.3899786</v>
      </c>
      <c r="C9473" s="6">
        <v>53315054.649241224</v>
      </c>
      <c r="D9473" s="6">
        <v>55805468.52072774</v>
      </c>
      <c r="E9473" s="6">
        <v>39273306.57604349</v>
      </c>
      <c r="F9473" s="6">
        <v>54119757.69001539</v>
      </c>
      <c r="G9473" s="6">
        <v>85682115.92960152</v>
      </c>
      <c r="H9473" s="6">
        <f>NPV(Supuestos!$B$22,C9473:G9473)+B9473</f>
        <v>20808337.885463286</v>
      </c>
      <c r="I9473" s="2">
        <f>IFERROR(IRR(B9473:G9473),"")</f>
        <v>0.1862100963352922</v>
      </c>
      <c r="J9473" s="2">
        <f>IFERROR(MIRR(B9473:G9473,Supuestos!$B$22,Supuestos!$B$22),"")</f>
        <v>0.16634476109180696</v>
      </c>
      <c r="K9473" s="6">
        <v>7774.687065624657</v>
      </c>
      <c r="L9473" s="6">
        <v>40357.705533355125</v>
      </c>
      <c r="M9473" s="6">
        <v>146850477.8933014</v>
      </c>
      <c r="N9473" s="6">
        <v>3516.711745907863</v>
      </c>
      <c r="O9473" s="6">
        <v>112945585.99295934</v>
      </c>
    </row>
    <row r="9474">
      <c r="A9474">
        <v>9470</v>
      </c>
      <c r="B9474" s="6">
        <v>-175260781.09964776</v>
      </c>
      <c r="C9474" s="6">
        <v>77260950.28224322</v>
      </c>
      <c r="D9474" s="6">
        <v>78943420.38950647</v>
      </c>
      <c r="E9474" s="6">
        <v>83994611.22890389</v>
      </c>
      <c r="F9474" s="6">
        <v>80085962.87785581</v>
      </c>
      <c r="G9474" s="6">
        <v>136186349.29007185</v>
      </c>
      <c r="H9474" s="6">
        <f>NPV(Supuestos!$B$22,C9474:G9474)+B9474</f>
        <v>128098592.42490965</v>
      </c>
      <c r="I9474" s="2">
        <f>IFERROR(IRR(B9474:G9474),"")</f>
        <v>0.39048557411480106</v>
      </c>
      <c r="J9474" s="2">
        <f>IFERROR(MIRR(B9474:G9474,Supuestos!$B$22,Supuestos!$B$22),"")</f>
        <v>0.27221170359127633</v>
      </c>
      <c r="K9474" s="6">
        <v>8048.984481530719</v>
      </c>
      <c r="L9474" s="6">
        <v>46529.57569443538</v>
      </c>
      <c r="M9474" s="6">
        <v>145299514.48391023</v>
      </c>
      <c r="N9474" s="6">
        <v>3326.224898609022</v>
      </c>
      <c r="O9474" s="6">
        <v>110114921.74938834</v>
      </c>
    </row>
    <row r="9475">
      <c r="A9475">
        <v>9471</v>
      </c>
      <c r="B9475" s="6">
        <v>-170141778.8603303</v>
      </c>
      <c r="C9475" s="6">
        <v>101003164.96494967</v>
      </c>
      <c r="D9475" s="6">
        <v>95447413.79813468</v>
      </c>
      <c r="E9475" s="6">
        <v>109747837.27910644</v>
      </c>
      <c r="F9475" s="6">
        <v>97156255.86109695</v>
      </c>
      <c r="G9475" s="6">
        <v>170558953.48558939</v>
      </c>
      <c r="H9475" s="6">
        <f>NPV(Supuestos!$B$22,C9475:G9475)+B9475</f>
        <v>212085117.15999237</v>
      </c>
      <c r="I9475" s="2">
        <f>IFERROR(IRR(B9475:G9475),"")</f>
        <v>0.5504615046092132</v>
      </c>
      <c r="J9475" s="2">
        <f>IFERROR(MIRR(B9475:G9475,Supuestos!$B$22,Supuestos!$B$22),"")</f>
        <v>0.34031508721741055</v>
      </c>
      <c r="K9475" s="6">
        <v>8735.481228383462</v>
      </c>
      <c r="L9475" s="6">
        <v>45295.10853552059</v>
      </c>
      <c r="M9475" s="6">
        <v>138487813.2323598</v>
      </c>
      <c r="N9475" s="6">
        <v>3349.7924056835473</v>
      </c>
      <c r="O9475" s="6">
        <v>106178410.9623422</v>
      </c>
    </row>
    <row r="9476">
      <c r="A9476">
        <v>9472</v>
      </c>
      <c r="B9476" s="6">
        <v>-182145091.01614058</v>
      </c>
      <c r="C9476" s="6">
        <v>38972648.07948509</v>
      </c>
      <c r="D9476" s="6">
        <v>43747489.844696276</v>
      </c>
      <c r="E9476" s="6">
        <v>29944781.33620792</v>
      </c>
      <c r="F9476" s="6">
        <v>35088975.2487465</v>
      </c>
      <c r="G9476" s="6">
        <v>88049638.01790886</v>
      </c>
      <c r="H9476" s="6">
        <f>NPV(Supuestos!$B$22,C9476:G9476)+B9476</f>
        <v>-27578697.172027387</v>
      </c>
      <c r="I9476" s="2">
        <f>IFERROR(IRR(B9476:G9476),"")</f>
        <v>0.0817320293844533</v>
      </c>
      <c r="J9476" s="2">
        <f>IFERROR(MIRR(B9476:G9476,Supuestos!$B$22,Supuestos!$B$22),"")</f>
        <v>0.10317490013142216</v>
      </c>
      <c r="K9476" s="6">
        <v>7877.110252761493</v>
      </c>
      <c r="L9476" s="6">
        <v>36263.04192933592</v>
      </c>
      <c r="M9476" s="6">
        <v>159293252.66590923</v>
      </c>
      <c r="N9476" s="6">
        <v>3471.0037153835096</v>
      </c>
      <c r="O9476" s="6">
        <v>115145978.21121947</v>
      </c>
    </row>
    <row r="9477">
      <c r="A9477">
        <v>9473</v>
      </c>
      <c r="B9477" s="6">
        <v>-183564991.45374092</v>
      </c>
      <c r="C9477" s="6">
        <v>65706404.33544725</v>
      </c>
      <c r="D9477" s="6">
        <v>64251693.728489034</v>
      </c>
      <c r="E9477" s="6">
        <v>63593782.9975271</v>
      </c>
      <c r="F9477" s="6">
        <v>53272323.268350765</v>
      </c>
      <c r="G9477" s="6">
        <v>106317919.76124641</v>
      </c>
      <c r="H9477" s="6">
        <f>NPV(Supuestos!$B$22,C9477:G9477)+B9477</f>
        <v>53195477.35668508</v>
      </c>
      <c r="I9477" s="2">
        <f>IFERROR(IRR(B9477:G9477),"")</f>
        <v>0.24833440995867648</v>
      </c>
      <c r="J9477" s="2">
        <f>IFERROR(MIRR(B9477:G9477,Supuestos!$B$22,Supuestos!$B$22),"")</f>
        <v>0.19952338179934404</v>
      </c>
      <c r="K9477" s="6">
        <v>8819.15050331302</v>
      </c>
      <c r="L9477" s="6">
        <v>34303.922341889716</v>
      </c>
      <c r="M9477" s="6">
        <v>159362475.13477394</v>
      </c>
      <c r="N9477" s="6">
        <v>3341.3639215752482</v>
      </c>
      <c r="O9477" s="6">
        <v>111777408.11059923</v>
      </c>
    </row>
    <row r="9478">
      <c r="A9478">
        <v>9474</v>
      </c>
      <c r="B9478" s="6">
        <v>-157997556.92367944</v>
      </c>
      <c r="C9478" s="6">
        <v>61356280.816083126</v>
      </c>
      <c r="D9478" s="6">
        <v>62281723.440414846</v>
      </c>
      <c r="E9478" s="6">
        <v>51613350.31388224</v>
      </c>
      <c r="F9478" s="6">
        <v>56075458.95350983</v>
      </c>
      <c r="G9478" s="6">
        <v>98005317.18165883</v>
      </c>
      <c r="H9478" s="6">
        <f>NPV(Supuestos!$B$22,C9478:G9478)+B9478</f>
        <v>62687111.13564353</v>
      </c>
      <c r="I9478" s="2">
        <f>IFERROR(IRR(B9478:G9478),"")</f>
        <v>0.28602535920664507</v>
      </c>
      <c r="J9478" s="2">
        <f>IFERROR(MIRR(B9478:G9478,Supuestos!$B$22,Supuestos!$B$22),"")</f>
        <v>0.21879091808119555</v>
      </c>
      <c r="K9478" s="6">
        <v>7795.017718140679</v>
      </c>
      <c r="L9478" s="6">
        <v>40307.872590966515</v>
      </c>
      <c r="M9478" s="6">
        <v>132861510.44150816</v>
      </c>
      <c r="N9478" s="6">
        <v>3308.791891143968</v>
      </c>
      <c r="O9478" s="6">
        <v>110596816.03736526</v>
      </c>
    </row>
    <row r="9479">
      <c r="A9479">
        <v>9475</v>
      </c>
      <c r="B9479" s="6">
        <v>-162726332.46542135</v>
      </c>
      <c r="C9479" s="6">
        <v>68951339.51764628</v>
      </c>
      <c r="D9479" s="6">
        <v>53198687.82720888</v>
      </c>
      <c r="E9479" s="6">
        <v>62806377.56990002</v>
      </c>
      <c r="F9479" s="6">
        <v>78662575.29246439</v>
      </c>
      <c r="G9479" s="6">
        <v>98919132.12146185</v>
      </c>
      <c r="H9479" s="6">
        <f>NPV(Supuestos!$B$22,C9479:G9479)+B9479</f>
        <v>79034534.35355726</v>
      </c>
      <c r="I9479" s="2">
        <f>IFERROR(IRR(B9479:G9479),"")</f>
        <v>0.3136384358839426</v>
      </c>
      <c r="J9479" s="2">
        <f>IFERROR(MIRR(B9479:G9479,Supuestos!$B$22,Supuestos!$B$22),"")</f>
        <v>0.233929891223432</v>
      </c>
      <c r="K9479" s="6">
        <v>8278.508991529508</v>
      </c>
      <c r="L9479" s="6">
        <v>38662.68092828284</v>
      </c>
      <c r="M9479" s="6">
        <v>137120784.3293073</v>
      </c>
      <c r="N9479" s="6">
        <v>3429.274486874541</v>
      </c>
      <c r="O9479" s="6">
        <v>104658545.87599601</v>
      </c>
    </row>
    <row r="9480">
      <c r="A9480">
        <v>9476</v>
      </c>
      <c r="B9480" s="6">
        <v>-195009435.4657172</v>
      </c>
      <c r="C9480" s="6">
        <v>108089379.5891771</v>
      </c>
      <c r="D9480" s="6">
        <v>108091104.51910478</v>
      </c>
      <c r="E9480" s="6">
        <v>107120144.23559333</v>
      </c>
      <c r="F9480" s="6">
        <v>110912410.07491374</v>
      </c>
      <c r="G9480" s="6">
        <v>141782408.35410058</v>
      </c>
      <c r="H9480" s="6">
        <f>NPV(Supuestos!$B$22,C9480:G9480)+B9480</f>
        <v>194587841.57990253</v>
      </c>
      <c r="I9480" s="2">
        <f>IFERROR(IRR(B9480:G9480),"")</f>
        <v>0.4913577547656016</v>
      </c>
      <c r="J9480" s="2">
        <f>IFERROR(MIRR(B9480:G9480,Supuestos!$B$22,Supuestos!$B$22),"")</f>
        <v>0.3092328959097994</v>
      </c>
      <c r="K9480" s="6">
        <v>9204.255122518085</v>
      </c>
      <c r="L9480" s="6">
        <v>42418.732564996644</v>
      </c>
      <c r="M9480" s="6">
        <v>163774808.5455496</v>
      </c>
      <c r="N9480" s="6">
        <v>3327.1910860203207</v>
      </c>
      <c r="O9480" s="6">
        <v>111924476.65975176</v>
      </c>
    </row>
    <row r="9481">
      <c r="A9481">
        <v>9477</v>
      </c>
      <c r="B9481" s="6">
        <v>-162624573.69933787</v>
      </c>
      <c r="C9481" s="6">
        <v>64001608.27507785</v>
      </c>
      <c r="D9481" s="6">
        <v>70427288.71266294</v>
      </c>
      <c r="E9481" s="6">
        <v>66585519.765012145</v>
      </c>
      <c r="F9481" s="6">
        <v>62443974.81066955</v>
      </c>
      <c r="G9481" s="6">
        <v>111437230.46396714</v>
      </c>
      <c r="H9481" s="6">
        <f>NPV(Supuestos!$B$22,C9481:G9481)+B9481</f>
        <v>87500880.43297961</v>
      </c>
      <c r="I9481" s="2">
        <f>IFERROR(IRR(B9481:G9481),"")</f>
        <v>0.3310866182726658</v>
      </c>
      <c r="J9481" s="2">
        <f>IFERROR(MIRR(B9481:G9481,Supuestos!$B$22,Supuestos!$B$22),"")</f>
        <v>0.24250800424942653</v>
      </c>
      <c r="K9481" s="6">
        <v>8163.324861830608</v>
      </c>
      <c r="L9481" s="6">
        <v>42590.896077847065</v>
      </c>
      <c r="M9481" s="6">
        <v>134809908.03214327</v>
      </c>
      <c r="N9481" s="6">
        <v>3547.777604870498</v>
      </c>
      <c r="O9481" s="6">
        <v>113198722.25452064</v>
      </c>
    </row>
    <row r="9482">
      <c r="A9482">
        <v>9478</v>
      </c>
      <c r="B9482" s="6">
        <v>-155658378.09965783</v>
      </c>
      <c r="C9482" s="6">
        <v>62057939.00766189</v>
      </c>
      <c r="D9482" s="6">
        <v>59524024.4496533</v>
      </c>
      <c r="E9482" s="6">
        <v>63404637.373579994</v>
      </c>
      <c r="F9482" s="6">
        <v>72930394.20951417</v>
      </c>
      <c r="G9482" s="6">
        <v>132123562.5416818</v>
      </c>
      <c r="H9482" s="6">
        <f>NPV(Supuestos!$B$22,C9482:G9482)+B9482</f>
        <v>99178024.94373919</v>
      </c>
      <c r="I9482" s="2">
        <f>IFERROR(IRR(B9482:G9482),"")</f>
        <v>0.3505222506538209</v>
      </c>
      <c r="J9482" s="2">
        <f>IFERROR(MIRR(B9482:G9482,Supuestos!$B$22,Supuestos!$B$22),"")</f>
        <v>0.25812167492646987</v>
      </c>
      <c r="K9482" s="6">
        <v>8444.046815344658</v>
      </c>
      <c r="L9482" s="6">
        <v>39449.08893203758</v>
      </c>
      <c r="M9482" s="6">
        <v>129009581.79847221</v>
      </c>
      <c r="N9482" s="6">
        <v>3394.33416929096</v>
      </c>
      <c r="O9482" s="6">
        <v>107701718.69773905</v>
      </c>
    </row>
    <row r="9483">
      <c r="A9483">
        <v>9479</v>
      </c>
      <c r="B9483" s="6">
        <v>-174491685.7554258</v>
      </c>
      <c r="C9483" s="6">
        <v>45500831.14566161</v>
      </c>
      <c r="D9483" s="6">
        <v>44945689.83342947</v>
      </c>
      <c r="E9483" s="6">
        <v>49269653.60585637</v>
      </c>
      <c r="F9483" s="6">
        <v>34556584.17940587</v>
      </c>
      <c r="G9483" s="6">
        <v>92997644.10884319</v>
      </c>
      <c r="H9483" s="6">
        <f>NPV(Supuestos!$B$22,C9483:G9483)+B9483</f>
        <v>2021519.8454132006</v>
      </c>
      <c r="I9483" s="2">
        <f>IFERROR(IRR(B9483:G9483),"")</f>
        <v>0.1443700194796296</v>
      </c>
      <c r="J9483" s="2">
        <f>IFERROR(MIRR(B9483:G9483,Supuestos!$B$22,Supuestos!$B$22),"")</f>
        <v>0.1426292678286356</v>
      </c>
      <c r="K9483" s="6">
        <v>8261.478483823963</v>
      </c>
      <c r="L9483" s="6">
        <v>34269.205420365746</v>
      </c>
      <c r="M9483" s="6">
        <v>151842541.4963782</v>
      </c>
      <c r="N9483" s="6">
        <v>3448.764698424687</v>
      </c>
      <c r="O9483" s="6">
        <v>109607759.99092336</v>
      </c>
    </row>
    <row r="9484">
      <c r="A9484">
        <v>9480</v>
      </c>
      <c r="B9484" s="6">
        <v>-170062850.41459864</v>
      </c>
      <c r="C9484" s="6">
        <v>43364952.300298244</v>
      </c>
      <c r="D9484" s="6">
        <v>58224002.365584254</v>
      </c>
      <c r="E9484" s="6">
        <v>55067885.7572104</v>
      </c>
      <c r="F9484" s="6">
        <v>51273423.19116518</v>
      </c>
      <c r="G9484" s="6">
        <v>100638381.741426</v>
      </c>
      <c r="H9484" s="6">
        <f>NPV(Supuestos!$B$22,C9484:G9484)+B9484</f>
        <v>32573719.502368707</v>
      </c>
      <c r="I9484" s="2">
        <f>IFERROR(IRR(B9484:G9484),"")</f>
        <v>0.2084216161346319</v>
      </c>
      <c r="J9484" s="2">
        <f>IFERROR(MIRR(B9484:G9484,Supuestos!$B$22,Supuestos!$B$22),"")</f>
        <v>0.180664555658828</v>
      </c>
      <c r="K9484" s="6">
        <v>7562.716564332355</v>
      </c>
      <c r="L9484" s="6">
        <v>43050.99135713735</v>
      </c>
      <c r="M9484" s="6">
        <v>144016254.7787945</v>
      </c>
      <c r="N9484" s="6">
        <v>3245.5159665085375</v>
      </c>
      <c r="O9484" s="6">
        <v>116117586.58538668</v>
      </c>
    </row>
    <row r="9485">
      <c r="A9485">
        <v>9481</v>
      </c>
      <c r="B9485" s="6">
        <v>-192381511.38858888</v>
      </c>
      <c r="C9485" s="6">
        <v>78583390.4509691</v>
      </c>
      <c r="D9485" s="6">
        <v>76798629.50617704</v>
      </c>
      <c r="E9485" s="6">
        <v>74208585.13119623</v>
      </c>
      <c r="F9485" s="6">
        <v>79624275.07490686</v>
      </c>
      <c r="G9485" s="6">
        <v>133867568.2233575</v>
      </c>
      <c r="H9485" s="6">
        <f>NPV(Supuestos!$B$22,C9485:G9485)+B9485</f>
        <v>102404603.0908589</v>
      </c>
      <c r="I9485" s="2">
        <f>IFERROR(IRR(B9485:G9485),"")</f>
        <v>0.32809536417836216</v>
      </c>
      <c r="J9485" s="2">
        <f>IFERROR(MIRR(B9485:G9485,Supuestos!$B$22,Supuestos!$B$22),"")</f>
        <v>0.24157680180202923</v>
      </c>
      <c r="K9485" s="6">
        <v>8684.159021664853</v>
      </c>
      <c r="L9485" s="6">
        <v>38388.211949222794</v>
      </c>
      <c r="M9485" s="6">
        <v>165711964.41863483</v>
      </c>
      <c r="N9485" s="6">
        <v>3165.6577670946717</v>
      </c>
      <c r="O9485" s="6">
        <v>110414689.57696877</v>
      </c>
    </row>
    <row r="9486">
      <c r="A9486">
        <v>9482</v>
      </c>
      <c r="B9486" s="6">
        <v>-165314596.66486436</v>
      </c>
      <c r="C9486" s="6">
        <v>62568287.527068235</v>
      </c>
      <c r="D9486" s="6">
        <v>53315964.10625872</v>
      </c>
      <c r="E9486" s="6">
        <v>73947474.41837831</v>
      </c>
      <c r="F9486" s="6">
        <v>53093610.28178933</v>
      </c>
      <c r="G9486" s="6">
        <v>114670840.84777696</v>
      </c>
      <c r="H9486" s="6">
        <f>NPV(Supuestos!$B$22,C9486:G9486)+B9486</f>
        <v>71499329.08886804</v>
      </c>
      <c r="I9486" s="2">
        <f>IFERROR(IRR(B9486:G9486),"")</f>
        <v>0.29270819163096756</v>
      </c>
      <c r="J9486" s="2">
        <f>IFERROR(MIRR(B9486:G9486,Supuestos!$B$22,Supuestos!$B$22),"")</f>
        <v>0.22496606708795253</v>
      </c>
      <c r="K9486" s="6">
        <v>8535.68660693575</v>
      </c>
      <c r="L9486" s="6">
        <v>37310.80644079553</v>
      </c>
      <c r="M9486" s="6">
        <v>139836728.59841073</v>
      </c>
      <c r="N9486" s="6">
        <v>3331.2200338579714</v>
      </c>
      <c r="O9486" s="6">
        <v>111067684.06144388</v>
      </c>
    </row>
    <row r="9487">
      <c r="A9487">
        <v>9483</v>
      </c>
      <c r="B9487" s="6">
        <v>-175965830.34942186</v>
      </c>
      <c r="C9487" s="6">
        <v>66724329.280229144</v>
      </c>
      <c r="D9487" s="6">
        <v>64209126.09254974</v>
      </c>
      <c r="E9487" s="6">
        <v>49343450.43071346</v>
      </c>
      <c r="F9487" s="6">
        <v>58586000.87016484</v>
      </c>
      <c r="G9487" s="6">
        <v>107668236.93261051</v>
      </c>
      <c r="H9487" s="6">
        <f>NPV(Supuestos!$B$22,C9487:G9487)+B9487</f>
        <v>55883668.220701024</v>
      </c>
      <c r="I9487" s="2">
        <f>IFERROR(IRR(B9487:G9487),"")</f>
        <v>0.2579927144603528</v>
      </c>
      <c r="J9487" s="2">
        <f>IFERROR(MIRR(B9487:G9487,Supuestos!$B$22,Supuestos!$B$22),"")</f>
        <v>0.20464869610764636</v>
      </c>
      <c r="K9487" s="6">
        <v>7929.919586325094</v>
      </c>
      <c r="L9487" s="6">
        <v>40766.85484762548</v>
      </c>
      <c r="M9487" s="6">
        <v>150103599.89109725</v>
      </c>
      <c r="N9487" s="6">
        <v>3363.0173415256045</v>
      </c>
      <c r="O9487" s="6">
        <v>111475150.82750158</v>
      </c>
    </row>
    <row r="9488">
      <c r="A9488">
        <v>9484</v>
      </c>
      <c r="B9488" s="6">
        <v>-164805578.74273813</v>
      </c>
      <c r="C9488" s="6">
        <v>51449774.75545354</v>
      </c>
      <c r="D9488" s="6">
        <v>44858888.6910552</v>
      </c>
      <c r="E9488" s="6">
        <v>60820501.22655039</v>
      </c>
      <c r="F9488" s="6">
        <v>46102977.17479077</v>
      </c>
      <c r="G9488" s="6">
        <v>101980515.7864477</v>
      </c>
      <c r="H9488" s="6">
        <f>NPV(Supuestos!$B$22,C9488:G9488)+B9488</f>
        <v>36157514.54975059</v>
      </c>
      <c r="I9488" s="2">
        <f>IFERROR(IRR(B9488:G9488),"")</f>
        <v>0.21882896059918708</v>
      </c>
      <c r="J9488" s="2">
        <f>IFERROR(MIRR(B9488:G9488,Supuestos!$B$22,Supuestos!$B$22),"")</f>
        <v>0.18613393457141214</v>
      </c>
      <c r="K9488" s="6">
        <v>7510.730697749223</v>
      </c>
      <c r="L9488" s="6">
        <v>43505.66315351638</v>
      </c>
      <c r="M9488" s="6">
        <v>138664833.16089392</v>
      </c>
      <c r="N9488" s="6">
        <v>3408.0745512619615</v>
      </c>
      <c r="O9488" s="6">
        <v>109547880.22376662</v>
      </c>
    </row>
    <row r="9489">
      <c r="A9489">
        <v>9485</v>
      </c>
      <c r="B9489" s="6">
        <v>-177016560.23577765</v>
      </c>
      <c r="C9489" s="6">
        <v>52891427.57789676</v>
      </c>
      <c r="D9489" s="6">
        <v>60043915.362981476</v>
      </c>
      <c r="E9489" s="6">
        <v>78657884.2699926</v>
      </c>
      <c r="F9489" s="6">
        <v>81812354.3099488</v>
      </c>
      <c r="G9489" s="6">
        <v>114695441.11343995</v>
      </c>
      <c r="H9489" s="6">
        <f>NPV(Supuestos!$B$22,C9489:G9489)+B9489</f>
        <v>76681802.92002316</v>
      </c>
      <c r="I9489" s="2">
        <f>IFERROR(IRR(B9489:G9489),"")</f>
        <v>0.285810516779626</v>
      </c>
      <c r="J9489" s="2">
        <f>IFERROR(MIRR(B9489:G9489,Supuestos!$B$22,Supuestos!$B$22),"")</f>
        <v>0.22508325821295116</v>
      </c>
      <c r="K9489" s="6">
        <v>7770.159549030876</v>
      </c>
      <c r="L9489" s="6">
        <v>45237.97643403159</v>
      </c>
      <c r="M9489" s="6">
        <v>148896056.6703597</v>
      </c>
      <c r="N9489" s="6">
        <v>3357.675855855147</v>
      </c>
      <c r="O9489" s="6">
        <v>109373275.66149203</v>
      </c>
    </row>
    <row r="9490">
      <c r="A9490">
        <v>9486</v>
      </c>
      <c r="B9490" s="6">
        <v>-160220868.12115264</v>
      </c>
      <c r="C9490" s="6">
        <v>81484037.09857789</v>
      </c>
      <c r="D9490" s="6">
        <v>78377772.65920103</v>
      </c>
      <c r="E9490" s="6">
        <v>88588154.69659542</v>
      </c>
      <c r="F9490" s="6">
        <v>104818495.95851071</v>
      </c>
      <c r="G9490" s="6">
        <v>122791511.17280497</v>
      </c>
      <c r="H9490" s="6">
        <f>NPV(Supuestos!$B$22,C9490:G9490)+B9490</f>
        <v>157195016.82528192</v>
      </c>
      <c r="I9490" s="2">
        <f>IFERROR(IRR(B9490:G9490),"")</f>
        <v>0.46889643162521616</v>
      </c>
      <c r="J9490" s="2">
        <f>IFERROR(MIRR(B9490:G9490,Supuestos!$B$22,Supuestos!$B$22),"")</f>
        <v>0.30703364357299057</v>
      </c>
      <c r="K9490" s="6">
        <v>8831.554869038635</v>
      </c>
      <c r="L9490" s="6">
        <v>41558.978983403984</v>
      </c>
      <c r="M9490" s="6">
        <v>130858435.86570019</v>
      </c>
      <c r="N9490" s="6">
        <v>3575.219369586557</v>
      </c>
      <c r="O9490" s="6">
        <v>105612958.71443664</v>
      </c>
    </row>
    <row r="9491">
      <c r="A9491">
        <v>9487</v>
      </c>
      <c r="B9491" s="6">
        <v>-155324753.67637002</v>
      </c>
      <c r="C9491" s="6">
        <v>35448798.16674999</v>
      </c>
      <c r="D9491" s="6">
        <v>38826708.55228558</v>
      </c>
      <c r="E9491" s="6">
        <v>40002062.5741332</v>
      </c>
      <c r="F9491" s="6">
        <v>41230137.95818278</v>
      </c>
      <c r="G9491" s="6">
        <v>82066671.22051391</v>
      </c>
      <c r="H9491" s="6">
        <f>NPV(Supuestos!$B$22,C9491:G9491)+B9491</f>
        <v>-318763.45421200246</v>
      </c>
      <c r="I9491" s="2">
        <f>IFERROR(IRR(B9491:G9491),"")</f>
        <v>0.13924822825897648</v>
      </c>
      <c r="J9491" s="2">
        <f>IFERROR(MIRR(B9491:G9491,Supuestos!$B$22,Supuestos!$B$22),"")</f>
        <v>0.13953170502124235</v>
      </c>
      <c r="K9491" s="6">
        <v>8211.130036534758</v>
      </c>
      <c r="L9491" s="6">
        <v>32074.144439493713</v>
      </c>
      <c r="M9491" s="6">
        <v>134255556.01210752</v>
      </c>
      <c r="N9491" s="6">
        <v>3240.6574929133058</v>
      </c>
      <c r="O9491" s="6">
        <v>111920535.21371965</v>
      </c>
    </row>
    <row r="9492">
      <c r="A9492">
        <v>9488</v>
      </c>
      <c r="B9492" s="6">
        <v>-160992706.8968546</v>
      </c>
      <c r="C9492" s="6">
        <v>63969171.79412046</v>
      </c>
      <c r="D9492" s="6">
        <v>56350009.00853139</v>
      </c>
      <c r="E9492" s="6">
        <v>63620338.580320895</v>
      </c>
      <c r="F9492" s="6">
        <v>62676550.01601583</v>
      </c>
      <c r="G9492" s="6">
        <v>96017851.71123484</v>
      </c>
      <c r="H9492" s="6">
        <f>NPV(Supuestos!$B$22,C9492:G9492)+B9492</f>
        <v>68400232.76444969</v>
      </c>
      <c r="I9492" s="2">
        <f>IFERROR(IRR(B9492:G9492),"")</f>
        <v>0.29484553642072825</v>
      </c>
      <c r="J9492" s="2">
        <f>IFERROR(MIRR(B9492:G9492,Supuestos!$B$22,Supuestos!$B$22),"")</f>
        <v>0.2236567781157892</v>
      </c>
      <c r="K9492" s="6">
        <v>7625.556123988471</v>
      </c>
      <c r="L9492" s="6">
        <v>44249.10322515167</v>
      </c>
      <c r="M9492" s="6">
        <v>133998785.29049034</v>
      </c>
      <c r="N9492" s="6">
        <v>3357.383030280471</v>
      </c>
      <c r="O9492" s="6">
        <v>112349728.58974236</v>
      </c>
    </row>
    <row r="9493">
      <c r="A9493">
        <v>9489</v>
      </c>
      <c r="B9493" s="6">
        <v>-153572524.8679427</v>
      </c>
      <c r="C9493" s="6">
        <v>76925950.63262993</v>
      </c>
      <c r="D9493" s="6">
        <v>59772871.70208893</v>
      </c>
      <c r="E9493" s="6">
        <v>68671144.828517</v>
      </c>
      <c r="F9493" s="6">
        <v>72484748.60890947</v>
      </c>
      <c r="G9493" s="6">
        <v>125063158.41863073</v>
      </c>
      <c r="H9493" s="6">
        <f>NPV(Supuestos!$B$22,C9493:G9493)+B9493</f>
        <v>114121405.40815455</v>
      </c>
      <c r="I9493" s="2">
        <f>IFERROR(IRR(B9493:G9493),"")</f>
        <v>0.3964310164650173</v>
      </c>
      <c r="J9493" s="2">
        <f>IFERROR(MIRR(B9493:G9493,Supuestos!$B$22,Supuestos!$B$22),"")</f>
        <v>0.2740012415877662</v>
      </c>
      <c r="K9493" s="6">
        <v>8334.5198604014</v>
      </c>
      <c r="L9493" s="6">
        <v>39484.257358787465</v>
      </c>
      <c r="M9493" s="6">
        <v>127245938.69754155</v>
      </c>
      <c r="N9493" s="6">
        <v>3244.039053966602</v>
      </c>
      <c r="O9493" s="6">
        <v>105170871.01441802</v>
      </c>
    </row>
    <row r="9494">
      <c r="A9494">
        <v>9490</v>
      </c>
      <c r="B9494" s="6">
        <v>-176647252.3239605</v>
      </c>
      <c r="C9494" s="6">
        <v>91893880.13664389</v>
      </c>
      <c r="D9494" s="6">
        <v>85202183.38608055</v>
      </c>
      <c r="E9494" s="6">
        <v>96830050.54881506</v>
      </c>
      <c r="F9494" s="6">
        <v>81247197.9308177</v>
      </c>
      <c r="G9494" s="6">
        <v>135056425.41696015</v>
      </c>
      <c r="H9494" s="6">
        <f>NPV(Supuestos!$B$22,C9494:G9494)+B9494</f>
        <v>153128192.73422813</v>
      </c>
      <c r="I9494" s="2">
        <f>IFERROR(IRR(B9494:G9494),"")</f>
        <v>0.4447198934587043</v>
      </c>
      <c r="J9494" s="2">
        <f>IFERROR(MIRR(B9494:G9494,Supuestos!$B$22,Supuestos!$B$22),"")</f>
        <v>0.2915973254876758</v>
      </c>
      <c r="K9494" s="6">
        <v>8815.669725921513</v>
      </c>
      <c r="L9494" s="6">
        <v>41509.634424476404</v>
      </c>
      <c r="M9494" s="6">
        <v>147372434.1215664</v>
      </c>
      <c r="N9494" s="6">
        <v>3178.4295920282602</v>
      </c>
      <c r="O9494" s="6">
        <v>114247935.58562434</v>
      </c>
    </row>
    <row r="9495">
      <c r="A9495">
        <v>9491</v>
      </c>
      <c r="B9495" s="6">
        <v>-167994946.96483073</v>
      </c>
      <c r="C9495" s="6">
        <v>36374952.41760636</v>
      </c>
      <c r="D9495" s="6">
        <v>35212084.85635932</v>
      </c>
      <c r="E9495" s="6">
        <v>45067207.97215827</v>
      </c>
      <c r="F9495" s="6">
        <v>45858315.41583973</v>
      </c>
      <c r="G9495" s="6">
        <v>73804141.19244629</v>
      </c>
      <c r="H9495" s="6">
        <f>NPV(Supuestos!$B$22,C9495:G9495)+B9495</f>
        <v>-13090094.017777853</v>
      </c>
      <c r="I9495" s="2">
        <f>IFERROR(IRR(B9495:G9495),"")</f>
        <v>0.11066115691485699</v>
      </c>
      <c r="J9495" s="2">
        <f>IFERROR(MIRR(B9495:G9495,Supuestos!$B$22,Supuestos!$B$22),"")</f>
        <v>0.12165323254746663</v>
      </c>
      <c r="K9495" s="6">
        <v>7526.981912592116</v>
      </c>
      <c r="L9495" s="6">
        <v>37612.616797433955</v>
      </c>
      <c r="M9495" s="6">
        <v>145346188.05926722</v>
      </c>
      <c r="N9495" s="6">
        <v>3436.309248767793</v>
      </c>
      <c r="O9495" s="6">
        <v>107786076.73658319</v>
      </c>
    </row>
    <row r="9496">
      <c r="A9496">
        <v>9492</v>
      </c>
      <c r="B9496" s="6">
        <v>-171654052.70424768</v>
      </c>
      <c r="C9496" s="6">
        <v>71940876.93531822</v>
      </c>
      <c r="D9496" s="6">
        <v>75693678.18436907</v>
      </c>
      <c r="E9496" s="6">
        <v>82722448.07878886</v>
      </c>
      <c r="F9496" s="6">
        <v>82955386.2856817</v>
      </c>
      <c r="G9496" s="6">
        <v>120865117.41845381</v>
      </c>
      <c r="H9496" s="6">
        <f>NPV(Supuestos!$B$22,C9496:G9496)+B9496</f>
        <v>117420906.09488177</v>
      </c>
      <c r="I9496" s="2">
        <f>IFERROR(IRR(B9496:G9496),"")</f>
        <v>0.3760040597830869</v>
      </c>
      <c r="J9496" s="2">
        <f>IFERROR(MIRR(B9496:G9496,Supuestos!$B$22,Supuestos!$B$22),"")</f>
        <v>0.2652493810542891</v>
      </c>
      <c r="K9496" s="6">
        <v>8535.188558565977</v>
      </c>
      <c r="L9496" s="6">
        <v>42117.28725953911</v>
      </c>
      <c r="M9496" s="6">
        <v>142895733.6374113</v>
      </c>
      <c r="N9496" s="6">
        <v>3560.6223422413073</v>
      </c>
      <c r="O9496" s="6">
        <v>108283423.10343176</v>
      </c>
    </row>
    <row r="9497">
      <c r="A9497">
        <v>9493</v>
      </c>
      <c r="B9497" s="6">
        <v>-165987797.72065216</v>
      </c>
      <c r="C9497" s="6">
        <v>36349947.9868271</v>
      </c>
      <c r="D9497" s="6">
        <v>52582446.87345152</v>
      </c>
      <c r="E9497" s="6">
        <v>37842561.39635545</v>
      </c>
      <c r="F9497" s="6">
        <v>37702375.45528331</v>
      </c>
      <c r="G9497" s="6">
        <v>77231844.89263631</v>
      </c>
      <c r="H9497" s="6">
        <f>NPV(Supuestos!$B$22,C9497:G9497)+B9497</f>
        <v>-5664108.909648187</v>
      </c>
      <c r="I9497" s="2">
        <f>IFERROR(IRR(B9497:G9497),"")</f>
        <v>0.12689196895352028</v>
      </c>
      <c r="J9497" s="2">
        <f>IFERROR(MIRR(B9497:G9497,Supuestos!$B$22,Supuestos!$B$22),"")</f>
        <v>0.1321113856451548</v>
      </c>
      <c r="K9497" s="6">
        <v>7128.441219482273</v>
      </c>
      <c r="L9497" s="6">
        <v>42190.97591983077</v>
      </c>
      <c r="M9497" s="6">
        <v>141927326.37368372</v>
      </c>
      <c r="N9497" s="6">
        <v>3421.055296125511</v>
      </c>
      <c r="O9497" s="6">
        <v>109980608.58843292</v>
      </c>
    </row>
    <row r="9498">
      <c r="A9498">
        <v>9494</v>
      </c>
      <c r="B9498" s="6">
        <v>-182958482.38138515</v>
      </c>
      <c r="C9498" s="6">
        <v>54090220.7406764</v>
      </c>
      <c r="D9498" s="6">
        <v>71132775.82279605</v>
      </c>
      <c r="E9498" s="6">
        <v>67959141.17949007</v>
      </c>
      <c r="F9498" s="6">
        <v>81329078.68588951</v>
      </c>
      <c r="G9498" s="6">
        <v>120084582.22367977</v>
      </c>
      <c r="H9498" s="6">
        <f>NPV(Supuestos!$B$22,C9498:G9498)+B9498</f>
        <v>75615437.98546812</v>
      </c>
      <c r="I9498" s="2">
        <f>IFERROR(IRR(B9498:G9498),"")</f>
        <v>0.2809024372898527</v>
      </c>
      <c r="J9498" s="2">
        <f>IFERROR(MIRR(B9498:G9498,Supuestos!$B$22,Supuestos!$B$22),"")</f>
        <v>0.2216626194740623</v>
      </c>
      <c r="K9498" s="6">
        <v>9018.17276526384</v>
      </c>
      <c r="L9498" s="6">
        <v>35896.414042029355</v>
      </c>
      <c r="M9498" s="6">
        <v>157060877.30262807</v>
      </c>
      <c r="N9498" s="6">
        <v>3555.2042938147983</v>
      </c>
      <c r="O9498" s="6">
        <v>105711340.72623678</v>
      </c>
    </row>
    <row r="9499">
      <c r="A9499">
        <v>9495</v>
      </c>
      <c r="B9499" s="6">
        <v>-161658376.19288933</v>
      </c>
      <c r="C9499" s="6">
        <v>68413985.44442223</v>
      </c>
      <c r="D9499" s="6">
        <v>65338629.52422257</v>
      </c>
      <c r="E9499" s="6">
        <v>74694814.08977482</v>
      </c>
      <c r="F9499" s="6">
        <v>48439773.177512765</v>
      </c>
      <c r="G9499" s="6">
        <v>98511983.90991229</v>
      </c>
      <c r="H9499" s="6">
        <f>NPV(Supuestos!$B$22,C9499:G9499)+B9499</f>
        <v>78890989.27847499</v>
      </c>
      <c r="I9499" s="2">
        <f>IFERROR(IRR(B9499:G9499),"")</f>
        <v>0.3222033130201167</v>
      </c>
      <c r="J9499" s="2">
        <f>IFERROR(MIRR(B9499:G9499,Supuestos!$B$22,Supuestos!$B$22),"")</f>
        <v>0.23431512862087045</v>
      </c>
      <c r="K9499" s="6">
        <v>8288.66336409161</v>
      </c>
      <c r="L9499" s="6">
        <v>39976.59473776805</v>
      </c>
      <c r="M9499" s="6">
        <v>135150173.2949633</v>
      </c>
      <c r="N9499" s="6">
        <v>3399.224371432016</v>
      </c>
      <c r="O9499" s="6">
        <v>112929688.10141294</v>
      </c>
    </row>
    <row r="9500">
      <c r="A9500">
        <v>9496</v>
      </c>
      <c r="B9500" s="6">
        <v>-175408094.14963526</v>
      </c>
      <c r="C9500" s="6">
        <v>36375080.16814409</v>
      </c>
      <c r="D9500" s="6">
        <v>48602815.59784343</v>
      </c>
      <c r="E9500" s="6">
        <v>30072353.61867357</v>
      </c>
      <c r="F9500" s="6">
        <v>42711517.67711795</v>
      </c>
      <c r="G9500" s="6">
        <v>75559942.80266131</v>
      </c>
      <c r="H9500" s="6">
        <f>NPV(Supuestos!$B$22,C9500:G9500)+B9500</f>
        <v>-21271744.771638192</v>
      </c>
      <c r="I9500" s="2">
        <f>IFERROR(IRR(B9500:G9500),"")</f>
        <v>0.09290384613952796</v>
      </c>
      <c r="J9500" s="2">
        <f>IFERROR(MIRR(B9500:G9500,Supuestos!$B$22,Supuestos!$B$22),"")</f>
        <v>0.11090248721638751</v>
      </c>
      <c r="K9500" s="6">
        <v>7550.801179202768</v>
      </c>
      <c r="L9500" s="6">
        <v>38191.44670209457</v>
      </c>
      <c r="M9500" s="6">
        <v>152338012.48614442</v>
      </c>
      <c r="N9500" s="6">
        <v>3382.543636082361</v>
      </c>
      <c r="O9500" s="6">
        <v>116264343.19882797</v>
      </c>
    </row>
    <row r="9501">
      <c r="A9501">
        <v>9497</v>
      </c>
      <c r="B9501" s="6">
        <v>-151053364.75890145</v>
      </c>
      <c r="C9501" s="6">
        <v>61799345.634327956</v>
      </c>
      <c r="D9501" s="6">
        <v>58503077.82022391</v>
      </c>
      <c r="E9501" s="6">
        <v>68027420.0222078</v>
      </c>
      <c r="F9501" s="6">
        <v>50985243.16292381</v>
      </c>
      <c r="G9501" s="6">
        <v>103896079.07385243</v>
      </c>
      <c r="H9501" s="6">
        <f>NPV(Supuestos!$B$22,C9501:G9501)+B9501</f>
        <v>78237101.82034573</v>
      </c>
      <c r="I9501" s="2">
        <f>IFERROR(IRR(B9501:G9501),"")</f>
        <v>0.3254597184062289</v>
      </c>
      <c r="J9501" s="2">
        <f>IFERROR(MIRR(B9501:G9501,Supuestos!$B$22,Supuestos!$B$22),"")</f>
        <v>0.23924156119900108</v>
      </c>
      <c r="K9501" s="6">
        <v>7946.773668758397</v>
      </c>
      <c r="L9501" s="6">
        <v>40405.23380175205</v>
      </c>
      <c r="M9501" s="6">
        <v>125366064.91443826</v>
      </c>
      <c r="N9501" s="6">
        <v>3365.3098214107254</v>
      </c>
      <c r="O9501" s="6">
        <v>108421418.87350565</v>
      </c>
    </row>
    <row r="9502">
      <c r="A9502">
        <v>9498</v>
      </c>
      <c r="B9502" s="6">
        <v>-170809763.75199276</v>
      </c>
      <c r="C9502" s="6">
        <v>72453784.17567499</v>
      </c>
      <c r="D9502" s="6">
        <v>59248870.040040255</v>
      </c>
      <c r="E9502" s="6">
        <v>72045197.35110842</v>
      </c>
      <c r="F9502" s="6">
        <v>64195674.44226383</v>
      </c>
      <c r="G9502" s="6">
        <v>113221891.30440542</v>
      </c>
      <c r="H9502" s="6">
        <f>NPV(Supuestos!$B$22,C9502:G9502)+B9502</f>
        <v>83777620.15762305</v>
      </c>
      <c r="I9502" s="2">
        <f>IFERROR(IRR(B9502:G9502),"")</f>
        <v>0.31646090520625014</v>
      </c>
      <c r="J9502" s="2">
        <f>IFERROR(MIRR(B9502:G9502,Supuestos!$B$22,Supuestos!$B$22),"")</f>
        <v>0.23472342787221212</v>
      </c>
      <c r="K9502" s="6">
        <v>8120.516300815308</v>
      </c>
      <c r="L9502" s="6">
        <v>42152.20048358777</v>
      </c>
      <c r="M9502" s="6">
        <v>143425953.260616</v>
      </c>
      <c r="N9502" s="6">
        <v>3458.0110486596823</v>
      </c>
      <c r="O9502" s="6">
        <v>108138584.31152385</v>
      </c>
    </row>
    <row r="9503">
      <c r="A9503">
        <v>9499</v>
      </c>
      <c r="B9503" s="6">
        <v>-157346835.7882595</v>
      </c>
      <c r="C9503" s="6">
        <v>50524010.04519893</v>
      </c>
      <c r="D9503" s="6">
        <v>53024760.26939617</v>
      </c>
      <c r="E9503" s="6">
        <v>48228735.55037601</v>
      </c>
      <c r="F9503" s="6">
        <v>48815850.52371328</v>
      </c>
      <c r="G9503" s="6">
        <v>79610327.04624233</v>
      </c>
      <c r="H9503" s="6">
        <f>NPV(Supuestos!$B$22,C9503:G9503)+B9503</f>
        <v>30576336.80549507</v>
      </c>
      <c r="I9503" s="2">
        <f>IFERROR(IRR(B9503:G9503),"")</f>
        <v>0.21363814337904827</v>
      </c>
      <c r="J9503" s="2">
        <f>IFERROR(MIRR(B9503:G9503,Supuestos!$B$22,Supuestos!$B$22),"")</f>
        <v>0.18121598565670016</v>
      </c>
      <c r="K9503" s="6">
        <v>7879.583434154042</v>
      </c>
      <c r="L9503" s="6">
        <v>37514.89440171291</v>
      </c>
      <c r="M9503" s="6">
        <v>133698696.55131748</v>
      </c>
      <c r="N9503" s="6">
        <v>3254.310358160486</v>
      </c>
      <c r="O9503" s="6">
        <v>114571719.728558</v>
      </c>
    </row>
    <row r="9504">
      <c r="A9504">
        <v>9500</v>
      </c>
      <c r="B9504" s="6">
        <v>-178144721.36619055</v>
      </c>
      <c r="C9504" s="6">
        <v>51800899.802739784</v>
      </c>
      <c r="D9504" s="6">
        <v>46011882.13232967</v>
      </c>
      <c r="E9504" s="6">
        <v>55465916.768431984</v>
      </c>
      <c r="F9504" s="6">
        <v>45399179.91018912</v>
      </c>
      <c r="G9504" s="6">
        <v>81310693.5535061</v>
      </c>
      <c r="H9504" s="6">
        <f>NPV(Supuestos!$B$22,C9504:G9504)+B9504</f>
        <v>9247412.931698818</v>
      </c>
      <c r="I9504" s="2">
        <f>IFERROR(IRR(B9504:G9504),"")</f>
        <v>0.16006067917307443</v>
      </c>
      <c r="J9504" s="2">
        <f>IFERROR(MIRR(B9504:G9504,Supuestos!$B$22,Supuestos!$B$22),"")</f>
        <v>0.15159701690917804</v>
      </c>
      <c r="K9504" s="6">
        <v>8187.681733938896</v>
      </c>
      <c r="L9504" s="6">
        <v>36041.42685374293</v>
      </c>
      <c r="M9504" s="6">
        <v>154537062.78095168</v>
      </c>
      <c r="N9504" s="6">
        <v>3379.843147688856</v>
      </c>
      <c r="O9504" s="6">
        <v>114003960.71814837</v>
      </c>
    </row>
    <row r="9505">
      <c r="A9505">
        <v>9501</v>
      </c>
      <c r="B9505" s="6">
        <v>-160702122.69252032</v>
      </c>
      <c r="C9505" s="6">
        <v>31528808.345170997</v>
      </c>
      <c r="D9505" s="6">
        <v>48902426.8267843</v>
      </c>
      <c r="E9505" s="6">
        <v>27364926.61898048</v>
      </c>
      <c r="F9505" s="6">
        <v>47346670.16409814</v>
      </c>
      <c r="G9505" s="6">
        <v>94378695.95170483</v>
      </c>
      <c r="H9505" s="6">
        <f>NPV(Supuestos!$B$22,C9505:G9505)+B9505</f>
        <v>104469.11421590298</v>
      </c>
      <c r="I9505" s="2">
        <f>IFERROR(IRR(B9505:G9505),"")</f>
        <v>0.1402311226818655</v>
      </c>
      <c r="J9505" s="2">
        <f>IFERROR(MIRR(B9505:G9505,Supuestos!$B$22,Supuestos!$B$22),"")</f>
        <v>0.14014817954096026</v>
      </c>
      <c r="K9505" s="6">
        <v>7429.00426043414</v>
      </c>
      <c r="L9505" s="6">
        <v>39272.44696101102</v>
      </c>
      <c r="M9505" s="6">
        <v>137361708.62923834</v>
      </c>
      <c r="N9505" s="6">
        <v>3438.0531783526144</v>
      </c>
      <c r="O9505" s="6">
        <v>111962741.45068474</v>
      </c>
    </row>
    <row r="9506">
      <c r="A9506">
        <v>9502</v>
      </c>
      <c r="B9506" s="6">
        <v>-156256907.6352103</v>
      </c>
      <c r="C9506" s="6">
        <v>45484866.33704002</v>
      </c>
      <c r="D9506" s="6">
        <v>52469017.22933977</v>
      </c>
      <c r="E9506" s="6">
        <v>46879578.091568604</v>
      </c>
      <c r="F9506" s="6">
        <v>36977666.75672297</v>
      </c>
      <c r="G9506" s="6">
        <v>80011893.48990738</v>
      </c>
      <c r="H9506" s="6">
        <f>NPV(Supuestos!$B$22,C9506:G9506)+B9506</f>
        <v>19107100.280275144</v>
      </c>
      <c r="I9506" s="2">
        <f>IFERROR(IRR(B9506:G9506),"")</f>
        <v>0.18676771524410626</v>
      </c>
      <c r="J9506" s="2">
        <f>IFERROR(MIRR(B9506:G9506,Supuestos!$B$22,Supuestos!$B$22),"")</f>
        <v>0.1666083990127316</v>
      </c>
      <c r="K9506" s="6">
        <v>7884.588093602869</v>
      </c>
      <c r="L9506" s="6">
        <v>38108.350024709864</v>
      </c>
      <c r="M9506" s="6">
        <v>132219416.20547606</v>
      </c>
      <c r="N9506" s="6">
        <v>3512.359172757715</v>
      </c>
      <c r="O9506" s="6">
        <v>113335529.32367043</v>
      </c>
    </row>
    <row r="9507">
      <c r="A9507">
        <v>9503</v>
      </c>
      <c r="B9507" s="6">
        <v>-169903541.25748464</v>
      </c>
      <c r="C9507" s="6">
        <v>32422870.688014645</v>
      </c>
      <c r="D9507" s="6">
        <v>33561616.65000832</v>
      </c>
      <c r="E9507" s="6">
        <v>29806461.77541442</v>
      </c>
      <c r="F9507" s="6">
        <v>25240261.140534524</v>
      </c>
      <c r="G9507" s="6">
        <v>83033762.21901499</v>
      </c>
      <c r="H9507" s="6">
        <f>NPV(Supuestos!$B$22,C9507:G9507)+B9507</f>
        <v>-37449944.70911289</v>
      </c>
      <c r="I9507" s="2">
        <f>IFERROR(IRR(B9507:G9507),"")</f>
        <v>0.05550821308790125</v>
      </c>
      <c r="J9507" s="2">
        <f>IFERROR(MIRR(B9507:G9507,Supuestos!$B$22,Supuestos!$B$22),"")</f>
        <v>0.08461877081785185</v>
      </c>
      <c r="K9507" s="6">
        <v>7233.4683877825955</v>
      </c>
      <c r="L9507" s="6">
        <v>37737.19901995618</v>
      </c>
      <c r="M9507" s="6">
        <v>148065874.36513957</v>
      </c>
      <c r="N9507" s="6">
        <v>3345.371803920716</v>
      </c>
      <c r="O9507" s="6">
        <v>109321704.52881742</v>
      </c>
    </row>
    <row r="9508">
      <c r="A9508">
        <v>9504</v>
      </c>
      <c r="B9508" s="6">
        <v>-171778796.27820373</v>
      </c>
      <c r="C9508" s="6">
        <v>22751086.51166769</v>
      </c>
      <c r="D9508" s="6">
        <v>23027365.73316113</v>
      </c>
      <c r="E9508" s="6">
        <v>38966923.17403032</v>
      </c>
      <c r="F9508" s="6">
        <v>41026532.3822985</v>
      </c>
      <c r="G9508" s="6">
        <v>88925191.91889785</v>
      </c>
      <c r="H9508" s="6">
        <f>NPV(Supuestos!$B$22,C9508:G9508)+B9508</f>
        <v>-37325370.605229855</v>
      </c>
      <c r="I9508" s="2">
        <f>IFERROR(IRR(B9508:G9508),"")</f>
        <v>0.0631607672177343</v>
      </c>
      <c r="J9508" s="2">
        <f>IFERROR(MIRR(B9508:G9508,Supuestos!$B$22,Supuestos!$B$22),"")</f>
        <v>0.08548871974505623</v>
      </c>
      <c r="K9508" s="6">
        <v>7134.666175749089</v>
      </c>
      <c r="L9508" s="6">
        <v>39655.33364226915</v>
      </c>
      <c r="M9508" s="6">
        <v>149144590.8681603</v>
      </c>
      <c r="N9508" s="6">
        <v>3413.0477860880396</v>
      </c>
      <c r="O9508" s="6">
        <v>109772360.80505665</v>
      </c>
    </row>
    <row r="9509">
      <c r="A9509">
        <v>9505</v>
      </c>
      <c r="B9509" s="6">
        <v>-167280536.49479187</v>
      </c>
      <c r="C9509" s="6">
        <v>87835420.5856739</v>
      </c>
      <c r="D9509" s="6">
        <v>85839240.4541079</v>
      </c>
      <c r="E9509" s="6">
        <v>84805555.2392987</v>
      </c>
      <c r="F9509" s="6">
        <v>81136010.45771077</v>
      </c>
      <c r="G9509" s="6">
        <v>126096625.79189558</v>
      </c>
      <c r="H9509" s="6">
        <f>NPV(Supuestos!$B$22,C9509:G9509)+B9509</f>
        <v>146589588.14858642</v>
      </c>
      <c r="I9509" s="2">
        <f>IFERROR(IRR(B9509:G9509),"")</f>
        <v>0.4498818912265006</v>
      </c>
      <c r="J9509" s="2">
        <f>IFERROR(MIRR(B9509:G9509,Supuestos!$B$22,Supuestos!$B$22),"")</f>
        <v>0.2929024689031967</v>
      </c>
      <c r="K9509" s="6">
        <v>8284.774092724276</v>
      </c>
      <c r="L9509" s="6">
        <v>44994.62961042635</v>
      </c>
      <c r="M9509" s="6">
        <v>137458909.15813708</v>
      </c>
      <c r="N9509" s="6">
        <v>3336.0130939632654</v>
      </c>
      <c r="O9509" s="6">
        <v>107299833.95772715</v>
      </c>
    </row>
    <row r="9510">
      <c r="A9510">
        <v>9506</v>
      </c>
      <c r="B9510" s="6">
        <v>-183106486.6327685</v>
      </c>
      <c r="C9510" s="6">
        <v>76891470.98559232</v>
      </c>
      <c r="D9510" s="6">
        <v>79988004.67519936</v>
      </c>
      <c r="E9510" s="6">
        <v>108584088.59785697</v>
      </c>
      <c r="F9510" s="6">
        <v>87068512.86540267</v>
      </c>
      <c r="G9510" s="6">
        <v>136947594.87762013</v>
      </c>
      <c r="H9510" s="6">
        <f>NPV(Supuestos!$B$22,C9510:G9510)+B9510</f>
        <v>141859349.99396506</v>
      </c>
      <c r="I9510" s="2">
        <f>IFERROR(IRR(B9510:G9510),"")</f>
        <v>0.4009646287982586</v>
      </c>
      <c r="J9510" s="2">
        <f>IFERROR(MIRR(B9510:G9510,Supuestos!$B$22,Supuestos!$B$22),"")</f>
        <v>0.2785910105114906</v>
      </c>
      <c r="K9510" s="6">
        <v>9100.75475972428</v>
      </c>
      <c r="L9510" s="6">
        <v>39661.38420567814</v>
      </c>
      <c r="M9510" s="6">
        <v>154230604.1458022</v>
      </c>
      <c r="N9510" s="6">
        <v>3352.034317019085</v>
      </c>
      <c r="O9510" s="6">
        <v>109734902.18074347</v>
      </c>
    </row>
    <row r="9511">
      <c r="A9511">
        <v>9507</v>
      </c>
      <c r="B9511" s="6">
        <v>-163327505.97035083</v>
      </c>
      <c r="C9511" s="6">
        <v>28259286.071212113</v>
      </c>
      <c r="D9511" s="6">
        <v>30632658.805588227</v>
      </c>
      <c r="E9511" s="6">
        <v>38218460.40597996</v>
      </c>
      <c r="F9511" s="6">
        <v>29223781.673387993</v>
      </c>
      <c r="G9511" s="6">
        <v>68333866.77118681</v>
      </c>
      <c r="H9511" s="6">
        <f>NPV(Supuestos!$B$22,C9511:G9511)+B9511</f>
        <v>-36378156.23624381</v>
      </c>
      <c r="I9511" s="2">
        <f>IFERROR(IRR(B9511:G9511),"")</f>
        <v>0.05382538306636039</v>
      </c>
      <c r="J9511" s="2">
        <f>IFERROR(MIRR(B9511:G9511,Supuestos!$B$22,Supuestos!$B$22),"")</f>
        <v>0.0839745390456137</v>
      </c>
      <c r="K9511" s="6">
        <v>7994.524796358722</v>
      </c>
      <c r="L9511" s="6">
        <v>32796.849332665515</v>
      </c>
      <c r="M9511" s="6">
        <v>142351887.951756</v>
      </c>
      <c r="N9511" s="6">
        <v>3450.791092372189</v>
      </c>
      <c r="O9511" s="6">
        <v>113123810.10544382</v>
      </c>
    </row>
    <row r="9512">
      <c r="A9512">
        <v>9508</v>
      </c>
      <c r="B9512" s="6">
        <v>-160664271.12875354</v>
      </c>
      <c r="C9512" s="6">
        <v>63190406.02626948</v>
      </c>
      <c r="D9512" s="6">
        <v>69223066.75625825</v>
      </c>
      <c r="E9512" s="6">
        <v>60313629.37184383</v>
      </c>
      <c r="F9512" s="6">
        <v>59562109.97388335</v>
      </c>
      <c r="G9512" s="6">
        <v>124854447.38144788</v>
      </c>
      <c r="H9512" s="6">
        <f>NPV(Supuestos!$B$22,C9512:G9512)+B9512</f>
        <v>88851831.72085264</v>
      </c>
      <c r="I9512" s="2">
        <f>IFERROR(IRR(B9512:G9512),"")</f>
        <v>0.3320367554759362</v>
      </c>
      <c r="J9512" s="2">
        <f>IFERROR(MIRR(B9512:G9512,Supuestos!$B$22,Supuestos!$B$22),"")</f>
        <v>0.24491788269566261</v>
      </c>
      <c r="K9512" s="6">
        <v>8575.59407356163</v>
      </c>
      <c r="L9512" s="6">
        <v>39064.57911620033</v>
      </c>
      <c r="M9512" s="6">
        <v>133864113.27634817</v>
      </c>
      <c r="N9512" s="6">
        <v>3437.793984233091</v>
      </c>
      <c r="O9512" s="6">
        <v>112643337.09659106</v>
      </c>
    </row>
    <row r="9513">
      <c r="A9513">
        <v>9509</v>
      </c>
      <c r="B9513" s="6">
        <v>-171793259.95114937</v>
      </c>
      <c r="C9513" s="6">
        <v>32308024.878787547</v>
      </c>
      <c r="D9513" s="6">
        <v>32235929.757861685</v>
      </c>
      <c r="E9513" s="6">
        <v>35140321.509040296</v>
      </c>
      <c r="F9513" s="6">
        <v>24772036.499777198</v>
      </c>
      <c r="G9513" s="6">
        <v>77190128.17130423</v>
      </c>
      <c r="H9513" s="6">
        <f>NPV(Supuestos!$B$22,C9513:G9513)+B9513</f>
        <v>-40172501.95104554</v>
      </c>
      <c r="I9513" s="2">
        <f>IFERROR(IRR(B9513:G9513),"")</f>
        <v>0.048944276913054946</v>
      </c>
      <c r="J9513" s="2">
        <f>IFERROR(MIRR(B9513:G9513,Supuestos!$B$22,Supuestos!$B$22),"")</f>
        <v>0.08085765981789583</v>
      </c>
      <c r="K9513" s="6">
        <v>7335.019757514896</v>
      </c>
      <c r="L9513" s="6">
        <v>37438.979083188875</v>
      </c>
      <c r="M9513" s="6">
        <v>149824007.8490392</v>
      </c>
      <c r="N9513" s="6">
        <v>3435.8914928200343</v>
      </c>
      <c r="O9513" s="6">
        <v>109466561.97420388</v>
      </c>
    </row>
    <row r="9514">
      <c r="A9514">
        <v>9510</v>
      </c>
      <c r="B9514" s="6">
        <v>-160797555.88145116</v>
      </c>
      <c r="C9514" s="6">
        <v>46357923.64275409</v>
      </c>
      <c r="D9514" s="6">
        <v>45641148.53460412</v>
      </c>
      <c r="E9514" s="6">
        <v>36375917.1746684</v>
      </c>
      <c r="F9514" s="6">
        <v>25806434.01085337</v>
      </c>
      <c r="G9514" s="6">
        <v>100805878.00383355</v>
      </c>
      <c r="H9514" s="6">
        <f>NPV(Supuestos!$B$22,C9514:G9514)+B9514</f>
        <v>7174273.972853877</v>
      </c>
      <c r="I9514" s="2">
        <f>IFERROR(IRR(B9514:G9514),"")</f>
        <v>0.1566925256512436</v>
      </c>
      <c r="J9514" s="2">
        <f>IFERROR(MIRR(B9514:G9514,Supuestos!$B$22,Supuestos!$B$22),"")</f>
        <v>0.14999579771768135</v>
      </c>
      <c r="K9514" s="6">
        <v>7843.148425074365</v>
      </c>
      <c r="L9514" s="6">
        <v>37912.58741793408</v>
      </c>
      <c r="M9514" s="6">
        <v>137009231.85765404</v>
      </c>
      <c r="N9514" s="6">
        <v>3465.629275639852</v>
      </c>
      <c r="O9514" s="6">
        <v>114491138.53866096</v>
      </c>
    </row>
    <row r="9515">
      <c r="A9515">
        <v>9511</v>
      </c>
      <c r="B9515" s="6">
        <v>-166195365.75389692</v>
      </c>
      <c r="C9515" s="6">
        <v>117077034.42679073</v>
      </c>
      <c r="D9515" s="6">
        <v>120440595.54731718</v>
      </c>
      <c r="E9515" s="6">
        <v>125408909.35689947</v>
      </c>
      <c r="F9515" s="6">
        <v>104602492.60859866</v>
      </c>
      <c r="G9515" s="6">
        <v>183727106.76188263</v>
      </c>
      <c r="H9515" s="6">
        <f>NPV(Supuestos!$B$22,C9515:G9515)+B9515</f>
        <v>271181531.2121369</v>
      </c>
      <c r="I9515" s="2">
        <f>IFERROR(IRR(B9515:G9515),"")</f>
        <v>0.6775253267041903</v>
      </c>
      <c r="J9515" s="2">
        <f>IFERROR(MIRR(B9515:G9515,Supuestos!$B$22,Supuestos!$B$22),"")</f>
        <v>0.38341422570489714</v>
      </c>
      <c r="K9515" s="6">
        <v>9199.571450386908</v>
      </c>
      <c r="L9515" s="6">
        <v>46363.20409521657</v>
      </c>
      <c r="M9515" s="6">
        <v>132073637.05447167</v>
      </c>
      <c r="N9515" s="6">
        <v>3226.8153176642954</v>
      </c>
      <c r="O9515" s="6">
        <v>110417502.4411431</v>
      </c>
    </row>
    <row r="9516">
      <c r="A9516">
        <v>9512</v>
      </c>
      <c r="B9516" s="6">
        <v>-172613572.60322073</v>
      </c>
      <c r="C9516" s="6">
        <v>64978659.13017705</v>
      </c>
      <c r="D9516" s="6">
        <v>44499525.919683486</v>
      </c>
      <c r="E9516" s="6">
        <v>59999701.051373616</v>
      </c>
      <c r="F9516" s="6">
        <v>61715309.3324538</v>
      </c>
      <c r="G9516" s="6">
        <v>102349967.19818965</v>
      </c>
      <c r="H9516" s="6">
        <f>NPV(Supuestos!$B$22,C9516:G9516)+B9516</f>
        <v>48822063.84155331</v>
      </c>
      <c r="I9516" s="2">
        <f>IFERROR(IRR(B9516:G9516),"")</f>
        <v>0.2431327043048312</v>
      </c>
      <c r="J9516" s="2">
        <f>IFERROR(MIRR(B9516:G9516,Supuestos!$B$22,Supuestos!$B$22),"")</f>
        <v>0.19822772998502702</v>
      </c>
      <c r="K9516" s="6">
        <v>7592.51698086053</v>
      </c>
      <c r="L9516" s="6">
        <v>44648.52664090635</v>
      </c>
      <c r="M9516" s="6">
        <v>145493996.86790192</v>
      </c>
      <c r="N9516" s="6">
        <v>3402.840971481055</v>
      </c>
      <c r="O9516" s="6">
        <v>113310248.21532352</v>
      </c>
    </row>
    <row r="9517">
      <c r="A9517">
        <v>9513</v>
      </c>
      <c r="B9517" s="6">
        <v>-158195165.29229563</v>
      </c>
      <c r="C9517" s="6">
        <v>86249239.64776805</v>
      </c>
      <c r="D9517" s="6">
        <v>86794456.43585832</v>
      </c>
      <c r="E9517" s="6">
        <v>97548260.56362784</v>
      </c>
      <c r="F9517" s="6">
        <v>80096088.87721781</v>
      </c>
      <c r="G9517" s="6">
        <v>139497438.75645894</v>
      </c>
      <c r="H9517" s="6">
        <f>NPV(Supuestos!$B$22,C9517:G9517)+B9517</f>
        <v>169963788.65027618</v>
      </c>
      <c r="I9517" s="2">
        <f>IFERROR(IRR(B9517:G9517),"")</f>
        <v>0.5039027150034316</v>
      </c>
      <c r="J9517" s="2">
        <f>IFERROR(MIRR(B9517:G9517,Supuestos!$B$22,Supuestos!$B$22),"")</f>
        <v>0.3191162237654408</v>
      </c>
      <c r="K9517" s="6">
        <v>9064.783433352732</v>
      </c>
      <c r="L9517" s="6">
        <v>40952.06960929994</v>
      </c>
      <c r="M9517" s="6">
        <v>128497433.91982442</v>
      </c>
      <c r="N9517" s="6">
        <v>3622.413908007244</v>
      </c>
      <c r="O9517" s="6">
        <v>106653374.04011552</v>
      </c>
    </row>
    <row r="9518">
      <c r="A9518">
        <v>9514</v>
      </c>
      <c r="B9518" s="6">
        <v>-189020554.59137976</v>
      </c>
      <c r="C9518" s="6">
        <v>90076323.38620865</v>
      </c>
      <c r="D9518" s="6">
        <v>73272752.45383066</v>
      </c>
      <c r="E9518" s="6">
        <v>74200419.78266555</v>
      </c>
      <c r="F9518" s="6">
        <v>87237023.35087694</v>
      </c>
      <c r="G9518" s="6">
        <v>99760935.26832879</v>
      </c>
      <c r="H9518" s="6">
        <f>NPV(Supuestos!$B$22,C9518:G9518)+B9518</f>
        <v>99921962.43498412</v>
      </c>
      <c r="I9518" s="2">
        <f>IFERROR(IRR(B9518:G9518),"")</f>
        <v>0.3399816171913758</v>
      </c>
      <c r="J9518" s="2">
        <f>IFERROR(MIRR(B9518:G9518,Supuestos!$B$22,Supuestos!$B$22),"")</f>
        <v>0.24098157938479914</v>
      </c>
      <c r="K9518" s="6">
        <v>8359.887464336132</v>
      </c>
      <c r="L9518" s="6">
        <v>41425.1524589882</v>
      </c>
      <c r="M9518" s="6">
        <v>161315785.57137108</v>
      </c>
      <c r="N9518" s="6">
        <v>3423.008428234607</v>
      </c>
      <c r="O9518" s="6">
        <v>109031668.56358759</v>
      </c>
    </row>
    <row r="9519">
      <c r="A9519">
        <v>9515</v>
      </c>
      <c r="B9519" s="6">
        <v>-178348745.81922066</v>
      </c>
      <c r="C9519" s="6">
        <v>54374567.07575798</v>
      </c>
      <c r="D9519" s="6">
        <v>70314778.98878807</v>
      </c>
      <c r="E9519" s="6">
        <v>66714368.40084204</v>
      </c>
      <c r="F9519" s="6">
        <v>71213546.38799968</v>
      </c>
      <c r="G9519" s="6">
        <v>92628681.2150629</v>
      </c>
      <c r="H9519" s="6">
        <f>NPV(Supuestos!$B$22,C9519:G9519)+B9519</f>
        <v>58756051.181139216</v>
      </c>
      <c r="I9519" s="2">
        <f>IFERROR(IRR(B9519:G9519),"")</f>
        <v>0.259660369744914</v>
      </c>
      <c r="J9519" s="2">
        <f>IFERROR(MIRR(B9519:G9519,Supuestos!$B$22,Supuestos!$B$22),"")</f>
        <v>0.2068100202728964</v>
      </c>
      <c r="K9519" s="6">
        <v>8761.3486707696</v>
      </c>
      <c r="L9519" s="6">
        <v>36685.41055170007</v>
      </c>
      <c r="M9519" s="6">
        <v>152635651.9813187</v>
      </c>
      <c r="N9519" s="6">
        <v>3456.500949213902</v>
      </c>
      <c r="O9519" s="6">
        <v>115179486.777982</v>
      </c>
    </row>
    <row r="9520">
      <c r="A9520">
        <v>9516</v>
      </c>
      <c r="B9520" s="6">
        <v>-161167484.04595006</v>
      </c>
      <c r="C9520" s="6">
        <v>70145084.11755693</v>
      </c>
      <c r="D9520" s="6">
        <v>73622254.75901002</v>
      </c>
      <c r="E9520" s="6">
        <v>85264559.69302711</v>
      </c>
      <c r="F9520" s="6">
        <v>81336496.88955525</v>
      </c>
      <c r="G9520" s="6">
        <v>128163976.75650036</v>
      </c>
      <c r="H9520" s="6">
        <f>NPV(Supuestos!$B$22,C9520:G9520)+B9520</f>
        <v>129286464.1056459</v>
      </c>
      <c r="I9520" s="2">
        <f>IFERROR(IRR(B9520:G9520),"")</f>
        <v>0.4086492331398794</v>
      </c>
      <c r="J9520" s="2">
        <f>IFERROR(MIRR(B9520:G9520,Supuestos!$B$22,Supuestos!$B$22),"")</f>
        <v>0.28252199799672484</v>
      </c>
      <c r="K9520" s="6">
        <v>8702.757056450175</v>
      </c>
      <c r="L9520" s="6">
        <v>40192.29506343375</v>
      </c>
      <c r="M9520" s="6">
        <v>133184781.687692</v>
      </c>
      <c r="N9520" s="6">
        <v>3366.9436495751143</v>
      </c>
      <c r="O9520" s="6">
        <v>112102330.9107578</v>
      </c>
    </row>
    <row r="9521">
      <c r="A9521">
        <v>9517</v>
      </c>
      <c r="B9521" s="6">
        <v>-174989958.95923394</v>
      </c>
      <c r="C9521" s="6">
        <v>70317196.0131754</v>
      </c>
      <c r="D9521" s="6">
        <v>82780838.76637854</v>
      </c>
      <c r="E9521" s="6">
        <v>93572034.35523936</v>
      </c>
      <c r="F9521" s="6">
        <v>82576601.4889857</v>
      </c>
      <c r="G9521" s="6">
        <v>113133848.3824431</v>
      </c>
      <c r="H9521" s="6">
        <f>NPV(Supuestos!$B$22,C9521:G9521)+B9521</f>
        <v>121197570.0848046</v>
      </c>
      <c r="I9521" s="2">
        <f>IFERROR(IRR(B9521:G9521),"")</f>
        <v>0.38126622804204896</v>
      </c>
      <c r="J9521" s="2">
        <f>IFERROR(MIRR(B9521:G9521,Supuestos!$B$22,Supuestos!$B$22),"")</f>
        <v>0.2665302855737295</v>
      </c>
      <c r="K9521" s="6">
        <v>8661.639515727718</v>
      </c>
      <c r="L9521" s="6">
        <v>39662.23891543354</v>
      </c>
      <c r="M9521" s="6">
        <v>147506757.6894617</v>
      </c>
      <c r="N9521" s="6">
        <v>3486.082329942534</v>
      </c>
      <c r="O9521" s="6">
        <v>104328027.71742003</v>
      </c>
    </row>
    <row r="9522">
      <c r="A9522">
        <v>9518</v>
      </c>
      <c r="B9522" s="6">
        <v>-163289643.8800034</v>
      </c>
      <c r="C9522" s="6">
        <v>42175339.931841314</v>
      </c>
      <c r="D9522" s="6">
        <v>35519351.170495346</v>
      </c>
      <c r="E9522" s="6">
        <v>46838235.75424343</v>
      </c>
      <c r="F9522" s="6">
        <v>52899471.22163801</v>
      </c>
      <c r="G9522" s="6">
        <v>78612473.96565238</v>
      </c>
      <c r="H9522" s="6">
        <f>NPV(Supuestos!$B$22,C9522:G9522)+B9522</f>
        <v>4801319.901414275</v>
      </c>
      <c r="I9522" s="2">
        <f>IFERROR(IRR(B9522:G9522),"")</f>
        <v>0.15085143980198348</v>
      </c>
      <c r="J9522" s="2">
        <f>IFERROR(MIRR(B9522:G9522,Supuestos!$B$22,Supuestos!$B$22),"")</f>
        <v>0.14662655747057074</v>
      </c>
      <c r="K9522" s="6">
        <v>7493.718353632654</v>
      </c>
      <c r="L9522" s="6">
        <v>40502.92797341336</v>
      </c>
      <c r="M9522" s="6">
        <v>139008241.10158506</v>
      </c>
      <c r="N9522" s="6">
        <v>3475.913755657772</v>
      </c>
      <c r="O9522" s="6">
        <v>109954590.96929263</v>
      </c>
    </row>
    <row r="9523">
      <c r="A9523">
        <v>9519</v>
      </c>
      <c r="B9523" s="6">
        <v>-173688880.89281</v>
      </c>
      <c r="C9523" s="6">
        <v>64241391.83327792</v>
      </c>
      <c r="D9523" s="6">
        <v>53935210.643571906</v>
      </c>
      <c r="E9523" s="6">
        <v>43252283.61531387</v>
      </c>
      <c r="F9523" s="6">
        <v>75141677.71242535</v>
      </c>
      <c r="G9523" s="6">
        <v>111001731.04324774</v>
      </c>
      <c r="H9523" s="6">
        <f>NPV(Supuestos!$B$22,C9523:G9523)+B9523</f>
        <v>55499396.06461205</v>
      </c>
      <c r="I9523" s="2">
        <f>IFERROR(IRR(B9523:G9523),"")</f>
        <v>0.25388840783784683</v>
      </c>
      <c r="J9523" s="2">
        <f>IFERROR(MIRR(B9523:G9523,Supuestos!$B$22,Supuestos!$B$22),"")</f>
        <v>0.20500521893394885</v>
      </c>
      <c r="K9523" s="6">
        <v>8011.753337551686</v>
      </c>
      <c r="L9523" s="6">
        <v>39030.1075466757</v>
      </c>
      <c r="M9523" s="6">
        <v>148672913.34064355</v>
      </c>
      <c r="N9523" s="6">
        <v>3316.6359009221196</v>
      </c>
      <c r="O9523" s="6">
        <v>108050499.53045572</v>
      </c>
    </row>
    <row r="9524">
      <c r="A9524">
        <v>9520</v>
      </c>
      <c r="B9524" s="6">
        <v>-151468234.40279156</v>
      </c>
      <c r="C9524" s="6">
        <v>56472009.894880876</v>
      </c>
      <c r="D9524" s="6">
        <v>60374385.37958485</v>
      </c>
      <c r="E9524" s="6">
        <v>55632178.8669312</v>
      </c>
      <c r="F9524" s="6">
        <v>51049240.37274305</v>
      </c>
      <c r="G9524" s="6">
        <v>83728985.31091753</v>
      </c>
      <c r="H9524" s="6">
        <f>NPV(Supuestos!$B$22,C9524:G9524)+B9524</f>
        <v>55786341.27113345</v>
      </c>
      <c r="I9524" s="2">
        <f>IFERROR(IRR(B9524:G9524),"")</f>
        <v>0.27810640683495086</v>
      </c>
      <c r="J9524" s="2">
        <f>IFERROR(MIRR(B9524:G9524,Supuestos!$B$22,Supuestos!$B$22),"")</f>
        <v>0.21378387664102383</v>
      </c>
      <c r="K9524" s="6">
        <v>8508.719439012611</v>
      </c>
      <c r="L9524" s="6">
        <v>33961.177897959424</v>
      </c>
      <c r="M9524" s="6">
        <v>128350943.63862094</v>
      </c>
      <c r="N9524" s="6">
        <v>3391.2240569479764</v>
      </c>
      <c r="O9524" s="6">
        <v>107758862.38193266</v>
      </c>
    </row>
    <row r="9525">
      <c r="A9525">
        <v>9521</v>
      </c>
      <c r="B9525" s="6">
        <v>-166128993.11344028</v>
      </c>
      <c r="C9525" s="6">
        <v>66865918.58039503</v>
      </c>
      <c r="D9525" s="6">
        <v>87668665.5884436</v>
      </c>
      <c r="E9525" s="6">
        <v>74219770.34718451</v>
      </c>
      <c r="F9525" s="6">
        <v>79124459.12211064</v>
      </c>
      <c r="G9525" s="6">
        <v>129083718.92791572</v>
      </c>
      <c r="H9525" s="6">
        <f>NPV(Supuestos!$B$22,C9525:G9525)+B9525</f>
        <v>123969814.18277413</v>
      </c>
      <c r="I9525" s="2">
        <f>IFERROR(IRR(B9525:G9525),"")</f>
        <v>0.39343631910164806</v>
      </c>
      <c r="J9525" s="2">
        <f>IFERROR(MIRR(B9525:G9525,Supuestos!$B$22,Supuestos!$B$22),"")</f>
        <v>0.2744563144782204</v>
      </c>
      <c r="K9525" s="6">
        <v>8156.381243220845</v>
      </c>
      <c r="L9525" s="6">
        <v>45328.66380610417</v>
      </c>
      <c r="M9525" s="6">
        <v>136551564.05357054</v>
      </c>
      <c r="N9525" s="6">
        <v>3565.7957502640784</v>
      </c>
      <c r="O9525" s="6">
        <v>104340675.25340854</v>
      </c>
    </row>
    <row r="9526">
      <c r="A9526">
        <v>9522</v>
      </c>
      <c r="B9526" s="6">
        <v>-159305898.6436105</v>
      </c>
      <c r="C9526" s="6">
        <v>72108261.24263504</v>
      </c>
      <c r="D9526" s="6">
        <v>66422326.54114811</v>
      </c>
      <c r="E9526" s="6">
        <v>74341344.74849737</v>
      </c>
      <c r="F9526" s="6">
        <v>78859130.1907167</v>
      </c>
      <c r="G9526" s="6">
        <v>137606372.09463346</v>
      </c>
      <c r="H9526" s="6">
        <f>NPV(Supuestos!$B$22,C9526:G9526)+B9526</f>
        <v>123394449.07447839</v>
      </c>
      <c r="I9526" s="2">
        <f>IFERROR(IRR(B9526:G9526),"")</f>
        <v>0.3976042859103576</v>
      </c>
      <c r="J9526" s="2">
        <f>IFERROR(MIRR(B9526:G9526,Supuestos!$B$22,Supuestos!$B$22),"")</f>
        <v>0.2785677580053678</v>
      </c>
      <c r="K9526" s="6">
        <v>8623.461766496399</v>
      </c>
      <c r="L9526" s="6">
        <v>39871.11696598813</v>
      </c>
      <c r="M9526" s="6">
        <v>131799734.42411415</v>
      </c>
      <c r="N9526" s="6">
        <v>3295.73612290745</v>
      </c>
      <c r="O9526" s="6">
        <v>112466742.42057854</v>
      </c>
    </row>
    <row r="9527">
      <c r="A9527">
        <v>9523</v>
      </c>
      <c r="B9527" s="6">
        <v>-186284331.9478222</v>
      </c>
      <c r="C9527" s="6">
        <v>58783791.2825684</v>
      </c>
      <c r="D9527" s="6">
        <v>61259832.309821144</v>
      </c>
      <c r="E9527" s="6">
        <v>57669799.56623729</v>
      </c>
      <c r="F9527" s="6">
        <v>69875870.87668136</v>
      </c>
      <c r="G9527" s="6">
        <v>102062683.03851351</v>
      </c>
      <c r="H9527" s="6">
        <f>NPV(Supuestos!$B$22,C9527:G9527)+B9527</f>
        <v>45723605.44248677</v>
      </c>
      <c r="I9527" s="2">
        <f>IFERROR(IRR(B9527:G9527),"")</f>
        <v>0.22946469480657322</v>
      </c>
      <c r="J9527" s="2">
        <f>IFERROR(MIRR(B9527:G9527,Supuestos!$B$22,Supuestos!$B$22),"")</f>
        <v>0.1911601457796197</v>
      </c>
      <c r="K9527" s="6">
        <v>8184.600027841861</v>
      </c>
      <c r="L9527" s="6">
        <v>39975.561556086366</v>
      </c>
      <c r="M9527" s="6">
        <v>160109613.36982712</v>
      </c>
      <c r="N9527" s="6">
        <v>3515.3170013800263</v>
      </c>
      <c r="O9527" s="6">
        <v>107571996.25022501</v>
      </c>
    </row>
    <row r="9528">
      <c r="A9528">
        <v>9524</v>
      </c>
      <c r="B9528" s="6">
        <v>-165107190.47307104</v>
      </c>
      <c r="C9528" s="6">
        <v>47323894.16497129</v>
      </c>
      <c r="D9528" s="6">
        <v>51981024.18823825</v>
      </c>
      <c r="E9528" s="6">
        <v>44599447.29976821</v>
      </c>
      <c r="F9528" s="6">
        <v>44211687.79470554</v>
      </c>
      <c r="G9528" s="6">
        <v>83038083.35522163</v>
      </c>
      <c r="H9528" s="6">
        <f>NPV(Supuestos!$B$22,C9528:G9528)+B9528</f>
        <v>15810310.981807757</v>
      </c>
      <c r="I9528" s="2">
        <f>IFERROR(IRR(B9528:G9528),"")</f>
        <v>0.17643897535947928</v>
      </c>
      <c r="J9528" s="2">
        <f>IFERROR(MIRR(B9528:G9528,Supuestos!$B$22,Supuestos!$B$22),"")</f>
        <v>0.1610415716355913</v>
      </c>
      <c r="K9528" s="6">
        <v>7699.085881078377</v>
      </c>
      <c r="L9528" s="6">
        <v>38811.7954665699</v>
      </c>
      <c r="M9528" s="6">
        <v>141201962.75339344</v>
      </c>
      <c r="N9528" s="6">
        <v>3419.4218802576265</v>
      </c>
      <c r="O9528" s="6">
        <v>111077221.17380194</v>
      </c>
    </row>
    <row r="9529">
      <c r="A9529">
        <v>9525</v>
      </c>
      <c r="B9529" s="6">
        <v>-186212316.6796411</v>
      </c>
      <c r="C9529" s="6">
        <v>93838699.02014033</v>
      </c>
      <c r="D9529" s="6">
        <v>93297138.20750704</v>
      </c>
      <c r="E9529" s="6">
        <v>91612918.79870051</v>
      </c>
      <c r="F9529" s="6">
        <v>70559703.48697665</v>
      </c>
      <c r="G9529" s="6">
        <v>124684735.12341766</v>
      </c>
      <c r="H9529" s="6">
        <f>NPV(Supuestos!$B$22,C9529:G9529)+B9529</f>
        <v>136261913.79760748</v>
      </c>
      <c r="I9529" s="2">
        <f>IFERROR(IRR(B9529:G9529),"")</f>
        <v>0.41055408364640894</v>
      </c>
      <c r="J9529" s="2">
        <f>IFERROR(MIRR(B9529:G9529,Supuestos!$B$22,Supuestos!$B$22),"")</f>
        <v>0.2723370495360622</v>
      </c>
      <c r="K9529" s="6">
        <v>8594.747837605604</v>
      </c>
      <c r="L9529" s="6">
        <v>42325.91295894682</v>
      </c>
      <c r="M9529" s="6">
        <v>157109872.7693538</v>
      </c>
      <c r="N9529" s="6">
        <v>3460.4042588112256</v>
      </c>
      <c r="O9529" s="6">
        <v>107145777.12043858</v>
      </c>
    </row>
    <row r="9530">
      <c r="A9530">
        <v>9526</v>
      </c>
      <c r="B9530" s="6">
        <v>-175818973.90016478</v>
      </c>
      <c r="C9530" s="6">
        <v>102962443.91044718</v>
      </c>
      <c r="D9530" s="6">
        <v>106603307.72587669</v>
      </c>
      <c r="E9530" s="6">
        <v>88676901.59680353</v>
      </c>
      <c r="F9530" s="6">
        <v>114670962.05797307</v>
      </c>
      <c r="G9530" s="6">
        <v>146815209.4702221</v>
      </c>
      <c r="H9530" s="6">
        <f>NPV(Supuestos!$B$22,C9530:G9530)+B9530</f>
        <v>200526760.07194084</v>
      </c>
      <c r="I9530" s="2">
        <f>IFERROR(IRR(B9530:G9530),"")</f>
        <v>0.5308060500908784</v>
      </c>
      <c r="J9530" s="2">
        <f>IFERROR(MIRR(B9530:G9530,Supuestos!$B$22,Supuestos!$B$22),"")</f>
        <v>0.327422279589239</v>
      </c>
      <c r="K9530" s="6">
        <v>8980.552268674495</v>
      </c>
      <c r="L9530" s="6">
        <v>43687.184523916534</v>
      </c>
      <c r="M9530" s="6">
        <v>144432170.37310398</v>
      </c>
      <c r="N9530" s="6">
        <v>3333.8210858404636</v>
      </c>
      <c r="O9530" s="6">
        <v>109361246.4164414</v>
      </c>
    </row>
    <row r="9531">
      <c r="A9531">
        <v>9527</v>
      </c>
      <c r="B9531" s="6">
        <v>-174400869.54599681</v>
      </c>
      <c r="C9531" s="6">
        <v>37773912.31275374</v>
      </c>
      <c r="D9531" s="6">
        <v>42777129.36135204</v>
      </c>
      <c r="E9531" s="6">
        <v>55734512.322938345</v>
      </c>
      <c r="F9531" s="6">
        <v>42575404.33994623</v>
      </c>
      <c r="G9531" s="6">
        <v>87724816.67377317</v>
      </c>
      <c r="H9531" s="6">
        <f>NPV(Supuestos!$B$22,C9531:G9531)+B9531</f>
        <v>38539.62460235506</v>
      </c>
      <c r="I9531" s="2">
        <f>IFERROR(IRR(B9531:G9531),"")</f>
        <v>0.14008130549732184</v>
      </c>
      <c r="J9531" s="2">
        <f>IFERROR(MIRR(B9531:G9531,Supuestos!$B$22,Supuestos!$B$22),"")</f>
        <v>0.14005037966737865</v>
      </c>
      <c r="K9531" s="6">
        <v>7350.6819385561475</v>
      </c>
      <c r="L9531" s="6">
        <v>40929.349468464294</v>
      </c>
      <c r="M9531" s="6">
        <v>150332179.15442136</v>
      </c>
      <c r="N9531" s="6">
        <v>3402.933794694642</v>
      </c>
      <c r="O9531" s="6">
        <v>109080964.88892908</v>
      </c>
    </row>
    <row r="9532">
      <c r="A9532">
        <v>9528</v>
      </c>
      <c r="B9532" s="6">
        <v>-162175741.59935114</v>
      </c>
      <c r="C9532" s="6">
        <v>71562275.28579862</v>
      </c>
      <c r="D9532" s="6">
        <v>79279254.41340882</v>
      </c>
      <c r="E9532" s="6">
        <v>62067552.38978957</v>
      </c>
      <c r="F9532" s="6">
        <v>76212173.32666281</v>
      </c>
      <c r="G9532" s="6">
        <v>124172354.5446373</v>
      </c>
      <c r="H9532" s="6">
        <f>NPV(Supuestos!$B$22,C9532:G9532)+B9532</f>
        <v>113109780.6383811</v>
      </c>
      <c r="I9532" s="2">
        <f>IFERROR(IRR(B9532:G9532),"")</f>
        <v>0.3825153617858873</v>
      </c>
      <c r="J9532" s="2">
        <f>IFERROR(MIRR(B9532:G9532,Supuestos!$B$22,Supuestos!$B$22),"")</f>
        <v>0.2672559738268012</v>
      </c>
      <c r="K9532" s="6">
        <v>8385.103818425676</v>
      </c>
      <c r="L9532" s="6">
        <v>40529.83966453734</v>
      </c>
      <c r="M9532" s="6">
        <v>134987988.53284773</v>
      </c>
      <c r="N9532" s="6">
        <v>3304.2399690796933</v>
      </c>
      <c r="O9532" s="6">
        <v>107823985.47094192</v>
      </c>
    </row>
    <row r="9533">
      <c r="A9533">
        <v>9529</v>
      </c>
      <c r="B9533" s="6">
        <v>-174775706.20843223</v>
      </c>
      <c r="C9533" s="6">
        <v>27649671.87511474</v>
      </c>
      <c r="D9533" s="6">
        <v>20224151.43078015</v>
      </c>
      <c r="E9533" s="6">
        <v>30252193.475977287</v>
      </c>
      <c r="F9533" s="6">
        <v>50536848.05680069</v>
      </c>
      <c r="G9533" s="6">
        <v>52876208.75281733</v>
      </c>
      <c r="H9533" s="6">
        <f>NPV(Supuestos!$B$22,C9533:G9533)+B9533</f>
        <v>-57156294.425350904</v>
      </c>
      <c r="I9533" s="2">
        <f>IFERROR(IRR(B9533:G9533),"")</f>
        <v>0.011117688944474617</v>
      </c>
      <c r="J9533" s="2">
        <f>IFERROR(MIRR(B9533:G9533,Supuestos!$B$22,Supuestos!$B$22),"")</f>
        <v>0.053184451469439065</v>
      </c>
      <c r="K9533" s="6">
        <v>7685.377511892181</v>
      </c>
      <c r="L9533" s="6">
        <v>31873.41024140717</v>
      </c>
      <c r="M9533" s="6">
        <v>155178970.98470226</v>
      </c>
      <c r="N9533" s="6">
        <v>3487.783577324202</v>
      </c>
      <c r="O9533" s="6">
        <v>106908987.95472388</v>
      </c>
    </row>
    <row r="9534">
      <c r="A9534">
        <v>9530</v>
      </c>
      <c r="B9534" s="6">
        <v>-175457789.89479452</v>
      </c>
      <c r="C9534" s="6">
        <v>68107356.95445552</v>
      </c>
      <c r="D9534" s="6">
        <v>65574095.11241454</v>
      </c>
      <c r="E9534" s="6">
        <v>67585642.85682146</v>
      </c>
      <c r="F9534" s="6">
        <v>66953365.87340076</v>
      </c>
      <c r="G9534" s="6">
        <v>92342697.15245101</v>
      </c>
      <c r="H9534" s="6">
        <f>NPV(Supuestos!$B$22,C9534:G9534)+B9534</f>
        <v>67962697.1303142</v>
      </c>
      <c r="I9534" s="2">
        <f>IFERROR(IRR(B9534:G9534),"")</f>
        <v>0.2850606909500024</v>
      </c>
      <c r="J9534" s="2">
        <f>IFERROR(MIRR(B9534:G9534,Supuestos!$B$22,Supuestos!$B$22),"")</f>
        <v>0.21714339262482163</v>
      </c>
      <c r="K9534" s="6">
        <v>8306.410079566005</v>
      </c>
      <c r="L9534" s="6">
        <v>39569.35120348292</v>
      </c>
      <c r="M9534" s="6">
        <v>149163449.28051472</v>
      </c>
      <c r="N9534" s="6">
        <v>3472.9926379707954</v>
      </c>
      <c r="O9534" s="6">
        <v>109881961.41365005</v>
      </c>
    </row>
    <row r="9535">
      <c r="A9535">
        <v>9531</v>
      </c>
      <c r="B9535" s="6">
        <v>-175594863.56641</v>
      </c>
      <c r="C9535" s="6">
        <v>54068561.075041234</v>
      </c>
      <c r="D9535" s="6">
        <v>41707299.46430105</v>
      </c>
      <c r="E9535" s="6">
        <v>35291070.485753715</v>
      </c>
      <c r="F9535" s="6">
        <v>39831534.409534276</v>
      </c>
      <c r="G9535" s="6">
        <v>85859219.22353694</v>
      </c>
      <c r="H9535" s="6">
        <f>NPV(Supuestos!$B$22,C9535:G9535)+B9535</f>
        <v>-4077367.275372602</v>
      </c>
      <c r="I9535" s="2">
        <f>IFERROR(IRR(B9535:G9535),"")</f>
        <v>0.13088684850101823</v>
      </c>
      <c r="J9535" s="2">
        <f>IFERROR(MIRR(B9535:G9535,Supuestos!$B$22,Supuestos!$B$22),"")</f>
        <v>0.1346558992749578</v>
      </c>
      <c r="K9535" s="6">
        <v>7643.709161712526</v>
      </c>
      <c r="L9535" s="6">
        <v>38992.5241826339</v>
      </c>
      <c r="M9535" s="6">
        <v>151751062.4197623</v>
      </c>
      <c r="N9535" s="6">
        <v>3559.4031396942833</v>
      </c>
      <c r="O9535" s="6">
        <v>107501453.5292791</v>
      </c>
    </row>
    <row r="9536">
      <c r="A9536">
        <v>9532</v>
      </c>
      <c r="B9536" s="6">
        <v>-170064222.51500502</v>
      </c>
      <c r="C9536" s="6">
        <v>59973847.16681866</v>
      </c>
      <c r="D9536" s="6">
        <v>62383797.498692036</v>
      </c>
      <c r="E9536" s="6">
        <v>78186758.58207001</v>
      </c>
      <c r="F9536" s="6">
        <v>67128165.73798624</v>
      </c>
      <c r="G9536" s="6">
        <v>114592918.02224094</v>
      </c>
      <c r="H9536" s="6">
        <f>NPV(Supuestos!$B$22,C9536:G9536)+B9536</f>
        <v>82581790.58340034</v>
      </c>
      <c r="I9536" s="2">
        <f>IFERROR(IRR(B9536:G9536),"")</f>
        <v>0.3081524079946533</v>
      </c>
      <c r="J9536" s="2">
        <f>IFERROR(MIRR(B9536:G9536,Supuestos!$B$22,Supuestos!$B$22),"")</f>
        <v>0.2339135960461849</v>
      </c>
      <c r="K9536" s="6">
        <v>9116.82194366979</v>
      </c>
      <c r="L9536" s="6">
        <v>34629.59721373493</v>
      </c>
      <c r="M9536" s="6">
        <v>144807272.77271503</v>
      </c>
      <c r="N9536" s="6">
        <v>3455.8732972169914</v>
      </c>
      <c r="O9536" s="6">
        <v>110027597.06632143</v>
      </c>
    </row>
    <row r="9537">
      <c r="A9537">
        <v>9533</v>
      </c>
      <c r="B9537" s="6">
        <v>-173326972.86074042</v>
      </c>
      <c r="C9537" s="6">
        <v>35166632.08710292</v>
      </c>
      <c r="D9537" s="6">
        <v>44020552.65726842</v>
      </c>
      <c r="E9537" s="6">
        <v>46276097.6284958</v>
      </c>
      <c r="F9537" s="6">
        <v>37890505.33258903</v>
      </c>
      <c r="G9537" s="6">
        <v>72095652.29106027</v>
      </c>
      <c r="H9537" s="6">
        <f>NPV(Supuestos!$B$22,C9537:G9537)+B9537</f>
        <v>-17493172.79843992</v>
      </c>
      <c r="I9537" s="2">
        <f>IFERROR(IRR(B9537:G9537),"")</f>
        <v>0.10089728617410863</v>
      </c>
      <c r="J9537" s="2">
        <f>IFERROR(MIRR(B9537:G9537,Supuestos!$B$22,Supuestos!$B$22),"")</f>
        <v>0.11599937953650818</v>
      </c>
      <c r="K9537" s="6">
        <v>7377.308473813269</v>
      </c>
      <c r="L9537" s="6">
        <v>38366.184606367344</v>
      </c>
      <c r="M9537" s="6">
        <v>150683838.55638537</v>
      </c>
      <c r="N9537" s="6">
        <v>3416.7766734026372</v>
      </c>
      <c r="O9537" s="6">
        <v>105519815.35726684</v>
      </c>
    </row>
    <row r="9538">
      <c r="A9538">
        <v>9534</v>
      </c>
      <c r="B9538" s="6">
        <v>-175896872.46129054</v>
      </c>
      <c r="C9538" s="6">
        <v>57546910.994913675</v>
      </c>
      <c r="D9538" s="6">
        <v>64789603.84213259</v>
      </c>
      <c r="E9538" s="6">
        <v>60342050.80404897</v>
      </c>
      <c r="F9538" s="6">
        <v>72897792.76333071</v>
      </c>
      <c r="G9538" s="6">
        <v>107390489.08485818</v>
      </c>
      <c r="H9538" s="6">
        <f>NPV(Supuestos!$B$22,C9538:G9538)+B9538</f>
        <v>64102136.126336925</v>
      </c>
      <c r="I9538" s="2">
        <f>IFERROR(IRR(B9538:G9538),"")</f>
        <v>0.2688858678912552</v>
      </c>
      <c r="J9538" s="2">
        <f>IFERROR(MIRR(B9538:G9538,Supuestos!$B$22,Supuestos!$B$22),"")</f>
        <v>0.21309585099405548</v>
      </c>
      <c r="K9538" s="6">
        <v>8123.205373665325</v>
      </c>
      <c r="L9538" s="6">
        <v>42945.06581242317</v>
      </c>
      <c r="M9538" s="6">
        <v>147988745.3108996</v>
      </c>
      <c r="N9538" s="6">
        <v>3563.9712212607265</v>
      </c>
      <c r="O9538" s="6">
        <v>116011427.14394134</v>
      </c>
    </row>
    <row r="9539">
      <c r="A9539">
        <v>9535</v>
      </c>
      <c r="B9539" s="6">
        <v>-179295767.18619856</v>
      </c>
      <c r="C9539" s="6">
        <v>71903501.10142349</v>
      </c>
      <c r="D9539" s="6">
        <v>81545453.00093116</v>
      </c>
      <c r="E9539" s="6">
        <v>84435243.25409728</v>
      </c>
      <c r="F9539" s="6">
        <v>83257950.75997692</v>
      </c>
      <c r="G9539" s="6">
        <v>149457994.2350301</v>
      </c>
      <c r="H9539" s="6">
        <f>NPV(Supuestos!$B$22,C9539:G9539)+B9539</f>
        <v>130434631.15570423</v>
      </c>
      <c r="I9539" s="2">
        <f>IFERROR(IRR(B9539:G9539),"")</f>
        <v>0.38167393265349686</v>
      </c>
      <c r="J9539" s="2">
        <f>IFERROR(MIRR(B9539:G9539,Supuestos!$B$22,Supuestos!$B$22),"")</f>
        <v>0.27170860568237654</v>
      </c>
      <c r="K9539" s="6">
        <v>8471.676057269386</v>
      </c>
      <c r="L9539" s="6">
        <v>44475.21081516444</v>
      </c>
      <c r="M9539" s="6">
        <v>149153400.8978116</v>
      </c>
      <c r="N9539" s="6">
        <v>3408.775450879087</v>
      </c>
      <c r="O9539" s="6">
        <v>113579288.98897763</v>
      </c>
    </row>
    <row r="9540">
      <c r="A9540">
        <v>9536</v>
      </c>
      <c r="B9540" s="6">
        <v>-149481690.16114205</v>
      </c>
      <c r="C9540" s="6">
        <v>41504545.28884596</v>
      </c>
      <c r="D9540" s="6">
        <v>32339198.566846907</v>
      </c>
      <c r="E9540" s="6">
        <v>41785106.79094708</v>
      </c>
      <c r="F9540" s="6">
        <v>52792461.99914454</v>
      </c>
      <c r="G9540" s="6">
        <v>79574781.25754903</v>
      </c>
      <c r="H9540" s="6">
        <f>NPV(Supuestos!$B$22,C9540:G9540)+B9540</f>
        <v>12599549.187523678</v>
      </c>
      <c r="I9540" s="2">
        <f>IFERROR(IRR(B9540:G9540),"")</f>
        <v>0.17044649591700142</v>
      </c>
      <c r="J9540" s="2">
        <f>IFERROR(MIRR(B9540:G9540,Supuestos!$B$22,Supuestos!$B$22),"")</f>
        <v>0.15860073898633775</v>
      </c>
      <c r="K9540" s="6">
        <v>8030.011448881802</v>
      </c>
      <c r="L9540" s="6">
        <v>34805.7562998537</v>
      </c>
      <c r="M9540" s="6">
        <v>127122440.43515685</v>
      </c>
      <c r="N9540" s="6">
        <v>3281.450153452655</v>
      </c>
      <c r="O9540" s="6">
        <v>111319334.2128187</v>
      </c>
    </row>
    <row r="9541">
      <c r="A9541">
        <v>9537</v>
      </c>
      <c r="B9541" s="6">
        <v>-195640410.94729736</v>
      </c>
      <c r="C9541" s="6">
        <v>62815640.72786641</v>
      </c>
      <c r="D9541" s="6">
        <v>55209458.054254964</v>
      </c>
      <c r="E9541" s="6">
        <v>51889920.33368735</v>
      </c>
      <c r="F9541" s="6">
        <v>68290319.39289299</v>
      </c>
      <c r="G9541" s="6">
        <v>119178459.69597729</v>
      </c>
      <c r="H9541" s="6">
        <f>NPV(Supuestos!$B$22,C9541:G9541)+B9541</f>
        <v>39298040.40869885</v>
      </c>
      <c r="I9541" s="2">
        <f>IFERROR(IRR(B9541:G9541),"")</f>
        <v>0.212291275779936</v>
      </c>
      <c r="J9541" s="2">
        <f>IFERROR(MIRR(B9541:G9541,Supuestos!$B$22,Supuestos!$B$22),"")</f>
        <v>0.1825076483476724</v>
      </c>
      <c r="K9541" s="6">
        <v>7488.703216077806</v>
      </c>
      <c r="L9541" s="6">
        <v>45219.40820449933</v>
      </c>
      <c r="M9541" s="6">
        <v>168549632.73528382</v>
      </c>
      <c r="N9541" s="6">
        <v>3394.970401780059</v>
      </c>
      <c r="O9541" s="6">
        <v>105845453.67345154</v>
      </c>
    </row>
    <row r="9542">
      <c r="A9542">
        <v>9538</v>
      </c>
      <c r="B9542" s="6">
        <v>-164527505.64337072</v>
      </c>
      <c r="C9542" s="6">
        <v>49662047.046800196</v>
      </c>
      <c r="D9542" s="6">
        <v>60716030.53939547</v>
      </c>
      <c r="E9542" s="6">
        <v>43749173.05010079</v>
      </c>
      <c r="F9542" s="6">
        <v>57974248.6892675</v>
      </c>
      <c r="G9542" s="6">
        <v>81726542.87599769</v>
      </c>
      <c r="H9542" s="6">
        <f>NPV(Supuestos!$B$22,C9542:G9542)+B9542</f>
        <v>32055767.804897733</v>
      </c>
      <c r="I9542" s="2">
        <f>IFERROR(IRR(B9542:G9542),"")</f>
        <v>0.2132421496989351</v>
      </c>
      <c r="J9542" s="2">
        <f>IFERROR(MIRR(B9542:G9542,Supuestos!$B$22,Supuestos!$B$22),"")</f>
        <v>0.1813170199089129</v>
      </c>
      <c r="K9542" s="6">
        <v>7826.130661199936</v>
      </c>
      <c r="L9542" s="6">
        <v>39756.1889224438</v>
      </c>
      <c r="M9542" s="6">
        <v>139636535.31549916</v>
      </c>
      <c r="N9542" s="6">
        <v>3478.7539689801633</v>
      </c>
      <c r="O9542" s="6">
        <v>111076470.55526298</v>
      </c>
    </row>
    <row r="9543">
      <c r="A9543">
        <v>9539</v>
      </c>
      <c r="B9543" s="6">
        <v>-177139269.28175032</v>
      </c>
      <c r="C9543" s="6">
        <v>83268073.26183099</v>
      </c>
      <c r="D9543" s="6">
        <v>77063625.79478382</v>
      </c>
      <c r="E9543" s="6">
        <v>72667504.93577951</v>
      </c>
      <c r="F9543" s="6">
        <v>69105747.76620279</v>
      </c>
      <c r="G9543" s="6">
        <v>112237929.39640038</v>
      </c>
      <c r="H9543" s="6">
        <f>NPV(Supuestos!$B$22,C9543:G9543)+B9543</f>
        <v>103458367.69297183</v>
      </c>
      <c r="I9543" s="2">
        <f>IFERROR(IRR(B9543:G9543),"")</f>
        <v>0.3567623337184474</v>
      </c>
      <c r="J9543" s="2">
        <f>IFERROR(MIRR(B9543:G9543,Supuestos!$B$22,Supuestos!$B$22),"")</f>
        <v>0.2498522703502004</v>
      </c>
      <c r="K9543" s="6">
        <v>8367.723890044404</v>
      </c>
      <c r="L9543" s="6">
        <v>41339.4742570163</v>
      </c>
      <c r="M9543" s="6">
        <v>149465884.77436545</v>
      </c>
      <c r="N9543" s="6">
        <v>3505.069508807113</v>
      </c>
      <c r="O9543" s="6">
        <v>108520270.52127843</v>
      </c>
    </row>
    <row r="9544">
      <c r="A9544">
        <v>9540</v>
      </c>
      <c r="B9544" s="6">
        <v>-172229838.9864447</v>
      </c>
      <c r="C9544" s="6">
        <v>50325295.59000206</v>
      </c>
      <c r="D9544" s="6">
        <v>60326252.02666262</v>
      </c>
      <c r="E9544" s="6">
        <v>51728023.145783946</v>
      </c>
      <c r="F9544" s="6">
        <v>51099750.13256793</v>
      </c>
      <c r="G9544" s="6">
        <v>90573550.06017222</v>
      </c>
      <c r="H9544" s="6">
        <f>NPV(Supuestos!$B$22,C9544:G9544)+B9544</f>
        <v>30545409.359927926</v>
      </c>
      <c r="I9544" s="2">
        <f>IFERROR(IRR(B9544:G9544),"")</f>
        <v>0.20631335886771468</v>
      </c>
      <c r="J9544" s="2">
        <f>IFERROR(MIRR(B9544:G9544,Supuestos!$B$22,Supuestos!$B$22),"")</f>
        <v>0.1778396244762097</v>
      </c>
      <c r="K9544" s="6">
        <v>7958.382581657541</v>
      </c>
      <c r="L9544" s="6">
        <v>37296.74008257386</v>
      </c>
      <c r="M9544" s="6">
        <v>148484100.85638356</v>
      </c>
      <c r="N9544" s="6">
        <v>3404.1684619771936</v>
      </c>
      <c r="O9544" s="6">
        <v>105434714.7061844</v>
      </c>
    </row>
    <row r="9545">
      <c r="A9545">
        <v>9541</v>
      </c>
      <c r="B9545" s="6">
        <v>-158445451.6938048</v>
      </c>
      <c r="C9545" s="6">
        <v>81081937.75088164</v>
      </c>
      <c r="D9545" s="6">
        <v>77261207.38484831</v>
      </c>
      <c r="E9545" s="6">
        <v>77186039.11466639</v>
      </c>
      <c r="F9545" s="6">
        <v>94148557.82723771</v>
      </c>
      <c r="G9545" s="6">
        <v>141361487.74316645</v>
      </c>
      <c r="H9545" s="6">
        <f>NPV(Supuestos!$B$22,C9545:G9545)+B9545</f>
        <v>153389654.56255805</v>
      </c>
      <c r="I9545" s="2">
        <f>IFERROR(IRR(B9545:G9545),"")</f>
        <v>0.46062342019597624</v>
      </c>
      <c r="J9545" s="2">
        <f>IFERROR(MIRR(B9545:G9545,Supuestos!$B$22,Supuestos!$B$22),"")</f>
        <v>0.30531069743418726</v>
      </c>
      <c r="K9545" s="6">
        <v>8687.711896657063</v>
      </c>
      <c r="L9545" s="6">
        <v>41467.65061500667</v>
      </c>
      <c r="M9545" s="6">
        <v>129624731.56785184</v>
      </c>
      <c r="N9545" s="6">
        <v>3286.809891741723</v>
      </c>
      <c r="O9545" s="6">
        <v>108909156.53854577</v>
      </c>
    </row>
    <row r="9546">
      <c r="A9546">
        <v>9542</v>
      </c>
      <c r="B9546" s="6">
        <v>-177451488.71190867</v>
      </c>
      <c r="C9546" s="6">
        <v>70427576.77899271</v>
      </c>
      <c r="D9546" s="6">
        <v>86732865.23933583</v>
      </c>
      <c r="E9546" s="6">
        <v>72445214.82197693</v>
      </c>
      <c r="F9546" s="6">
        <v>77388676.98672472</v>
      </c>
      <c r="G9546" s="6">
        <v>131948651.50241584</v>
      </c>
      <c r="H9546" s="6">
        <f>NPV(Supuestos!$B$22,C9546:G9546)+B9546</f>
        <v>114313971.5833449</v>
      </c>
      <c r="I9546" s="2">
        <f>IFERROR(IRR(B9546:G9546),"")</f>
        <v>0.36296722251956703</v>
      </c>
      <c r="J9546" s="2">
        <f>IFERROR(MIRR(B9546:G9546,Supuestos!$B$22,Supuestos!$B$22),"")</f>
        <v>0.2592028486777611</v>
      </c>
      <c r="K9546" s="6">
        <v>8506.168838269039</v>
      </c>
      <c r="L9546" s="6">
        <v>41234.92810190725</v>
      </c>
      <c r="M9546" s="6">
        <v>149391387.87441206</v>
      </c>
      <c r="N9546" s="6">
        <v>3276.7959750878313</v>
      </c>
      <c r="O9546" s="6">
        <v>113852713.76602428</v>
      </c>
    </row>
    <row r="9547">
      <c r="A9547">
        <v>9543</v>
      </c>
      <c r="B9547" s="6">
        <v>-158627369.64155102</v>
      </c>
      <c r="C9547" s="6">
        <v>50534808.724177286</v>
      </c>
      <c r="D9547" s="6">
        <v>69664168.40581541</v>
      </c>
      <c r="E9547" s="6">
        <v>59678515.10771364</v>
      </c>
      <c r="F9547" s="6">
        <v>81180434.26102552</v>
      </c>
      <c r="G9547" s="6">
        <v>101466721.26718886</v>
      </c>
      <c r="H9547" s="6">
        <f>NPV(Supuestos!$B$22,C9547:G9547)+B9547</f>
        <v>80350992.78997043</v>
      </c>
      <c r="I9547" s="2">
        <f>IFERROR(IRR(B9547:G9547),"")</f>
        <v>0.3128520260432366</v>
      </c>
      <c r="J9547" s="2">
        <f>IFERROR(MIRR(B9547:G9547,Supuestos!$B$22,Supuestos!$B$22),"")</f>
        <v>0.23737387652712005</v>
      </c>
      <c r="K9547" s="6">
        <v>8398.654273342414</v>
      </c>
      <c r="L9547" s="6">
        <v>38101.71970073703</v>
      </c>
      <c r="M9547" s="6">
        <v>133027115.96264784</v>
      </c>
      <c r="N9547" s="6">
        <v>3295.56006755059</v>
      </c>
      <c r="O9547" s="6">
        <v>110024524.53521724</v>
      </c>
    </row>
    <row r="9548">
      <c r="A9548">
        <v>9544</v>
      </c>
      <c r="B9548" s="6">
        <v>-173796519.6755664</v>
      </c>
      <c r="C9548" s="6">
        <v>48296363.92875464</v>
      </c>
      <c r="D9548" s="6">
        <v>53780441.01978333</v>
      </c>
      <c r="E9548" s="6">
        <v>64675255.178024456</v>
      </c>
      <c r="F9548" s="6">
        <v>51616090.529492825</v>
      </c>
      <c r="G9548" s="6">
        <v>87290387.76208569</v>
      </c>
      <c r="H9548" s="6">
        <f>NPV(Supuestos!$B$22,C9548:G9548)+B9548</f>
        <v>29501731.22159557</v>
      </c>
      <c r="I9548" s="2">
        <f>IFERROR(IRR(B9548:G9548),"")</f>
        <v>0.20287805598373032</v>
      </c>
      <c r="J9548" s="2">
        <f>IFERROR(MIRR(B9548:G9548,Supuestos!$B$22,Supuestos!$B$22),"")</f>
        <v>0.1763142677593854</v>
      </c>
      <c r="K9548" s="6">
        <v>8355.890968582586</v>
      </c>
      <c r="L9548" s="6">
        <v>36203.814212959755</v>
      </c>
      <c r="M9548" s="6">
        <v>149595309.73874143</v>
      </c>
      <c r="N9548" s="6">
        <v>3317.056475455562</v>
      </c>
      <c r="O9548" s="6">
        <v>114735138.14024335</v>
      </c>
    </row>
    <row r="9549">
      <c r="A9549">
        <v>9545</v>
      </c>
      <c r="B9549" s="6">
        <v>-170284777.12213558</v>
      </c>
      <c r="C9549" s="6">
        <v>76542426.45319429</v>
      </c>
      <c r="D9549" s="6">
        <v>90142292.211225</v>
      </c>
      <c r="E9549" s="6">
        <v>92029624.32570684</v>
      </c>
      <c r="F9549" s="6">
        <v>72110660.54673639</v>
      </c>
      <c r="G9549" s="6">
        <v>126466050.03448716</v>
      </c>
      <c r="H9549" s="6">
        <f>NPV(Supuestos!$B$22,C9549:G9549)+B9549</f>
        <v>136714447.47894713</v>
      </c>
      <c r="I9549" s="2">
        <f>IFERROR(IRR(B9549:G9549),"")</f>
        <v>0.42035231280517477</v>
      </c>
      <c r="J9549" s="2">
        <f>IFERROR(MIRR(B9549:G9549,Supuestos!$B$22,Supuestos!$B$22),"")</f>
        <v>0.2826174435160891</v>
      </c>
      <c r="K9549" s="6">
        <v>8243.911110188801</v>
      </c>
      <c r="L9549" s="6">
        <v>45479.17040261575</v>
      </c>
      <c r="M9549" s="6">
        <v>140290678.06899208</v>
      </c>
      <c r="N9549" s="6">
        <v>3326.6195783391595</v>
      </c>
      <c r="O9549" s="6">
        <v>111856167.98056836</v>
      </c>
    </row>
    <row r="9550">
      <c r="A9550">
        <v>9546</v>
      </c>
      <c r="B9550" s="6">
        <v>-181474710.6794298</v>
      </c>
      <c r="C9550" s="6">
        <v>80992791.49018937</v>
      </c>
      <c r="D9550" s="6">
        <v>68696374.71640849</v>
      </c>
      <c r="E9550" s="6">
        <v>79394656.95786451</v>
      </c>
      <c r="F9550" s="6">
        <v>81498579.91846983</v>
      </c>
      <c r="G9550" s="6">
        <v>121416935.01422164</v>
      </c>
      <c r="H9550" s="6">
        <f>NPV(Supuestos!$B$22,C9550:G9550)+B9550</f>
        <v>107334212.47079375</v>
      </c>
      <c r="I9550" s="2">
        <f>IFERROR(IRR(B9550:G9550),"")</f>
        <v>0.3502813446818142</v>
      </c>
      <c r="J9550" s="2">
        <f>IFERROR(MIRR(B9550:G9550,Supuestos!$B$22,Supuestos!$B$22),"")</f>
        <v>0.25101855236417436</v>
      </c>
      <c r="K9550" s="6">
        <v>8272.090357779127</v>
      </c>
      <c r="L9550" s="6">
        <v>44640.11214977046</v>
      </c>
      <c r="M9550" s="6">
        <v>151933347.3766862</v>
      </c>
      <c r="N9550" s="6">
        <v>3505.7279181977115</v>
      </c>
      <c r="O9550" s="6">
        <v>111886936.45326312</v>
      </c>
    </row>
    <row r="9551">
      <c r="A9551">
        <v>9547</v>
      </c>
      <c r="B9551" s="6">
        <v>-169293496.5353197</v>
      </c>
      <c r="C9551" s="6">
        <v>37377826.079761654</v>
      </c>
      <c r="D9551" s="6">
        <v>31325051.867868017</v>
      </c>
      <c r="E9551" s="6">
        <v>44495315.934668794</v>
      </c>
      <c r="F9551" s="6">
        <v>41168550.40888758</v>
      </c>
      <c r="G9551" s="6">
        <v>67302719.75593679</v>
      </c>
      <c r="H9551" s="6">
        <f>NPV(Supuestos!$B$22,C9551:G9551)+B9551</f>
        <v>-23039238.28595659</v>
      </c>
      <c r="I9551" s="2">
        <f>IFERROR(IRR(B9551:G9551),"")</f>
        <v>0.08717444966907086</v>
      </c>
      <c r="J9551" s="2">
        <f>IFERROR(MIRR(B9551:G9551,Supuestos!$B$22,Supuestos!$B$22),"")</f>
        <v>0.1071296972457445</v>
      </c>
      <c r="K9551" s="6">
        <v>8238.519732256982</v>
      </c>
      <c r="L9551" s="6">
        <v>32828.230365488824</v>
      </c>
      <c r="M9551" s="6">
        <v>147657014.64402708</v>
      </c>
      <c r="N9551" s="6">
        <v>3454.41349108393</v>
      </c>
      <c r="O9551" s="6">
        <v>114481626.85693802</v>
      </c>
    </row>
    <row r="9552">
      <c r="A9552">
        <v>9548</v>
      </c>
      <c r="B9552" s="6">
        <v>-161020639.8678468</v>
      </c>
      <c r="C9552" s="6">
        <v>36988323.624561116</v>
      </c>
      <c r="D9552" s="6">
        <v>42215176.36489034</v>
      </c>
      <c r="E9552" s="6">
        <v>62997913.00580667</v>
      </c>
      <c r="F9552" s="6">
        <v>43717838.50319484</v>
      </c>
      <c r="G9552" s="6">
        <v>76214381.9913226</v>
      </c>
      <c r="H9552" s="6">
        <f>NPV(Supuestos!$B$22,C9552:G9552)+B9552</f>
        <v>11898094.055795569</v>
      </c>
      <c r="I9552" s="2">
        <f>IFERROR(IRR(B9552:G9552),"")</f>
        <v>0.16722353834186493</v>
      </c>
      <c r="J9552" s="2">
        <f>IFERROR(MIRR(B9552:G9552,Supuestos!$B$22,Supuestos!$B$22),"")</f>
        <v>0.1563703594317878</v>
      </c>
      <c r="K9552" s="6">
        <v>7935.591852062873</v>
      </c>
      <c r="L9552" s="6">
        <v>33299.95667089912</v>
      </c>
      <c r="M9552" s="6">
        <v>139880250.68131608</v>
      </c>
      <c r="N9552" s="6">
        <v>3308.886897781243</v>
      </c>
      <c r="O9552" s="6">
        <v>105286443.47441594</v>
      </c>
    </row>
    <row r="9553">
      <c r="A9553">
        <v>9549</v>
      </c>
      <c r="B9553" s="6">
        <v>-161880558.16565943</v>
      </c>
      <c r="C9553" s="6">
        <v>37868313.40689973</v>
      </c>
      <c r="D9553" s="6">
        <v>27956997.90245633</v>
      </c>
      <c r="E9553" s="6">
        <v>47497242.16728857</v>
      </c>
      <c r="F9553" s="6">
        <v>63545567.10422106</v>
      </c>
      <c r="G9553" s="6">
        <v>87524174.98407575</v>
      </c>
      <c r="H9553" s="6">
        <f>NPV(Supuestos!$B$22,C9553:G9553)+B9553</f>
        <v>7989939.11023166</v>
      </c>
      <c r="I9553" s="2">
        <f>IFERROR(IRR(B9553:G9553),"")</f>
        <v>0.15716933032757643</v>
      </c>
      <c r="J9553" s="2">
        <f>IFERROR(MIRR(B9553:G9553,Supuestos!$B$22,Supuestos!$B$22),"")</f>
        <v>0.1510375833713573</v>
      </c>
      <c r="K9553" s="6">
        <v>7218.074075607336</v>
      </c>
      <c r="L9553" s="6">
        <v>43438.70961794195</v>
      </c>
      <c r="M9553" s="6">
        <v>136797052.26397127</v>
      </c>
      <c r="N9553" s="6">
        <v>3448.9800717371204</v>
      </c>
      <c r="O9553" s="6">
        <v>112125611.6656962</v>
      </c>
    </row>
    <row r="9554">
      <c r="A9554">
        <v>9550</v>
      </c>
      <c r="B9554" s="6">
        <v>-164266917.86343083</v>
      </c>
      <c r="C9554" s="6">
        <v>69051444.2614098</v>
      </c>
      <c r="D9554" s="6">
        <v>68067058.71431977</v>
      </c>
      <c r="E9554" s="6">
        <v>77188395.95695639</v>
      </c>
      <c r="F9554" s="6">
        <v>70210575.95342305</v>
      </c>
      <c r="G9554" s="6">
        <v>110137869.83383332</v>
      </c>
      <c r="H9554" s="6">
        <f>NPV(Supuestos!$B$22,C9554:G9554)+B9554</f>
        <v>99552340.19841458</v>
      </c>
      <c r="I9554" s="2">
        <f>IFERROR(IRR(B9554:G9554),"")</f>
        <v>0.3541455596059072</v>
      </c>
      <c r="J9554" s="2">
        <f>IFERROR(MIRR(B9554:G9554,Supuestos!$B$22,Supuestos!$B$22),"")</f>
        <v>0.2533031423357932</v>
      </c>
      <c r="K9554" s="6">
        <v>7884.731367488244</v>
      </c>
      <c r="L9554" s="6">
        <v>45017.52892230651</v>
      </c>
      <c r="M9554" s="6">
        <v>135870828.07298928</v>
      </c>
      <c r="N9554" s="6">
        <v>3488.808353897184</v>
      </c>
      <c r="O9554" s="6">
        <v>110223709.82657981</v>
      </c>
    </row>
    <row r="9555">
      <c r="A9555">
        <v>9551</v>
      </c>
      <c r="B9555" s="6">
        <v>-173689361.526321</v>
      </c>
      <c r="C9555" s="6">
        <v>57416520.989956744</v>
      </c>
      <c r="D9555" s="6">
        <v>71865853.36361863</v>
      </c>
      <c r="E9555" s="6">
        <v>53780950.748595804</v>
      </c>
      <c r="F9555" s="6">
        <v>60875831.37378804</v>
      </c>
      <c r="G9555" s="6">
        <v>120908002.35647222</v>
      </c>
      <c r="H9555" s="6">
        <f>NPV(Supuestos!$B$22,C9555:G9555)+B9555</f>
        <v>67114265.02102059</v>
      </c>
      <c r="I9555" s="2">
        <f>IFERROR(IRR(B9555:G9555),"")</f>
        <v>0.2761088490489289</v>
      </c>
      <c r="J9555" s="2">
        <f>IFERROR(MIRR(B9555:G9555,Supuestos!$B$22,Supuestos!$B$22),"")</f>
        <v>0.21697823795093596</v>
      </c>
      <c r="K9555" s="6">
        <v>8398.893963204062</v>
      </c>
      <c r="L9555" s="6">
        <v>38856.14392812504</v>
      </c>
      <c r="M9555" s="6">
        <v>147581470.9126156</v>
      </c>
      <c r="N9555" s="6">
        <v>3459.6794651821256</v>
      </c>
      <c r="O9555" s="6">
        <v>110819543.64873141</v>
      </c>
    </row>
    <row r="9556">
      <c r="A9556">
        <v>9552</v>
      </c>
      <c r="B9556" s="6">
        <v>-172085929.24588093</v>
      </c>
      <c r="C9556" s="6">
        <v>68900974.1555579</v>
      </c>
      <c r="D9556" s="6">
        <v>69501729.4329375</v>
      </c>
      <c r="E9556" s="6">
        <v>60361478.843166135</v>
      </c>
      <c r="F9556" s="6">
        <v>74082892.96016283</v>
      </c>
      <c r="G9556" s="6">
        <v>141667313.95543116</v>
      </c>
      <c r="H9556" s="6">
        <f>NPV(Supuestos!$B$22,C9556:G9556)+B9556</f>
        <v>100015708.0786221</v>
      </c>
      <c r="I9556" s="2">
        <f>IFERROR(IRR(B9556:G9556),"")</f>
        <v>0.33679472336818367</v>
      </c>
      <c r="J9556" s="2">
        <f>IFERROR(MIRR(B9556:G9556,Supuestos!$B$22,Supuestos!$B$22),"")</f>
        <v>0.2494014628183987</v>
      </c>
      <c r="K9556" s="6">
        <v>8466.878552323875</v>
      </c>
      <c r="L9556" s="6">
        <v>39424.4206556134</v>
      </c>
      <c r="M9556" s="6">
        <v>145381786.71093634</v>
      </c>
      <c r="N9556" s="6">
        <v>3429.347508555899</v>
      </c>
      <c r="O9556" s="6">
        <v>105082769.76987348</v>
      </c>
    </row>
    <row r="9557">
      <c r="A9557">
        <v>9553</v>
      </c>
      <c r="B9557" s="6">
        <v>-195031888.5763637</v>
      </c>
      <c r="C9557" s="6">
        <v>58990143.19694765</v>
      </c>
      <c r="D9557" s="6">
        <v>73383389.86247149</v>
      </c>
      <c r="E9557" s="6">
        <v>61553728.23314534</v>
      </c>
      <c r="F9557" s="6">
        <v>66268219.46988334</v>
      </c>
      <c r="G9557" s="6">
        <v>116317804.18304269</v>
      </c>
      <c r="H9557" s="6">
        <f>NPV(Supuestos!$B$22,C9557:G9557)+B9557</f>
        <v>54374928.33611337</v>
      </c>
      <c r="I9557" s="2">
        <f>IFERROR(IRR(B9557:G9557),"")</f>
        <v>0.2405807536091184</v>
      </c>
      <c r="J9557" s="2">
        <f>IFERROR(MIRR(B9557:G9557,Supuestos!$B$22,Supuestos!$B$22),"")</f>
        <v>0.19747206271905737</v>
      </c>
      <c r="K9557" s="6">
        <v>7640.9099840591425</v>
      </c>
      <c r="L9557" s="6">
        <v>43806.978803641134</v>
      </c>
      <c r="M9557" s="6">
        <v>168253874.03938702</v>
      </c>
      <c r="N9557" s="6">
        <v>3235.979065888872</v>
      </c>
      <c r="O9557" s="6">
        <v>111654788.32080476</v>
      </c>
    </row>
    <row r="9558">
      <c r="A9558">
        <v>9554</v>
      </c>
      <c r="B9558" s="6">
        <v>-167018608.73894718</v>
      </c>
      <c r="C9558" s="6">
        <v>31464366.799815025</v>
      </c>
      <c r="D9558" s="6">
        <v>26707651.84153149</v>
      </c>
      <c r="E9558" s="6">
        <v>35864522.10421992</v>
      </c>
      <c r="F9558" s="6">
        <v>44663242.37469059</v>
      </c>
      <c r="G9558" s="6">
        <v>67217361.28661674</v>
      </c>
      <c r="H9558" s="6">
        <f>NPV(Supuestos!$B$22,C9558:G9558)+B9558</f>
        <v>-33305269.181748897</v>
      </c>
      <c r="I9558" s="2">
        <f>IFERROR(IRR(B9558:G9558),"")</f>
        <v>0.06411341787474285</v>
      </c>
      <c r="J9558" s="2">
        <f>IFERROR(MIRR(B9558:G9558,Supuestos!$B$22,Supuestos!$B$22),"")</f>
        <v>0.09040246881750424</v>
      </c>
      <c r="K9558" s="6">
        <v>7161.425553079076</v>
      </c>
      <c r="L9558" s="6">
        <v>39593.136697668175</v>
      </c>
      <c r="M9558" s="6">
        <v>144335144.66908848</v>
      </c>
      <c r="N9558" s="6">
        <v>3421.1240951903164</v>
      </c>
      <c r="O9558" s="6">
        <v>111437580.12208724</v>
      </c>
    </row>
    <row r="9559">
      <c r="A9559">
        <v>9555</v>
      </c>
      <c r="B9559" s="6">
        <v>-155260206.0062994</v>
      </c>
      <c r="C9559" s="6">
        <v>78230596.90335643</v>
      </c>
      <c r="D9559" s="6">
        <v>67706186.67290996</v>
      </c>
      <c r="E9559" s="6">
        <v>76737570.48633704</v>
      </c>
      <c r="F9559" s="6">
        <v>76723115.83033168</v>
      </c>
      <c r="G9559" s="6">
        <v>107483877.8728866</v>
      </c>
      <c r="H9559" s="6">
        <f>NPV(Supuestos!$B$22,C9559:G9559)+B9559</f>
        <v>118506512.82543716</v>
      </c>
      <c r="I9559" s="2">
        <f>IFERROR(IRR(B9559:G9559),"")</f>
        <v>0.4113031572994301</v>
      </c>
      <c r="J9559" s="2">
        <f>IFERROR(MIRR(B9559:G9559,Supuestos!$B$22,Supuestos!$B$22),"")</f>
        <v>0.27693546756211207</v>
      </c>
      <c r="K9559" s="6">
        <v>8238.844008137296</v>
      </c>
      <c r="L9559" s="6">
        <v>41315.60815825862</v>
      </c>
      <c r="M9559" s="6">
        <v>128028777.94892202</v>
      </c>
      <c r="N9559" s="6">
        <v>3265.2870138796666</v>
      </c>
      <c r="O9559" s="6">
        <v>109684293.9939601</v>
      </c>
    </row>
    <row r="9560">
      <c r="A9560">
        <v>9556</v>
      </c>
      <c r="B9560" s="6">
        <v>-185700178.53142065</v>
      </c>
      <c r="C9560" s="6">
        <v>51381589.9593149</v>
      </c>
      <c r="D9560" s="6">
        <v>50277091.34282732</v>
      </c>
      <c r="E9560" s="6">
        <v>40661049.544349544</v>
      </c>
      <c r="F9560" s="6">
        <v>45809231.033666305</v>
      </c>
      <c r="G9560" s="6">
        <v>84091122.26559846</v>
      </c>
      <c r="H9560" s="6">
        <f>NPV(Supuestos!$B$22,C9560:G9560)+B9560</f>
        <v>-3699932.843985006</v>
      </c>
      <c r="I9560" s="2">
        <f>IFERROR(IRR(B9560:G9560),"")</f>
        <v>0.13219390493655336</v>
      </c>
      <c r="J9560" s="2">
        <f>IFERROR(MIRR(B9560:G9560,Supuestos!$B$22,Supuestos!$B$22),"")</f>
        <v>0.13542063279236238</v>
      </c>
      <c r="K9560" s="6">
        <v>7580.095562157024</v>
      </c>
      <c r="L9560" s="6">
        <v>38331.0211938328</v>
      </c>
      <c r="M9560" s="6">
        <v>162455954.23987514</v>
      </c>
      <c r="N9560" s="6">
        <v>3249.3975824055574</v>
      </c>
      <c r="O9560" s="6">
        <v>110392364.66883145</v>
      </c>
    </row>
    <row r="9561">
      <c r="A9561">
        <v>9557</v>
      </c>
      <c r="B9561" s="6">
        <v>-167929833.63264844</v>
      </c>
      <c r="C9561" s="6">
        <v>60843935.99438368</v>
      </c>
      <c r="D9561" s="6">
        <v>66675751.89690746</v>
      </c>
      <c r="E9561" s="6">
        <v>64021447.29103429</v>
      </c>
      <c r="F9561" s="6">
        <v>89133032.61663513</v>
      </c>
      <c r="G9561" s="6">
        <v>119708531.65272516</v>
      </c>
      <c r="H9561" s="6">
        <f>NPV(Supuestos!$B$22,C9561:G9561)+B9561</f>
        <v>94906290.28657857</v>
      </c>
      <c r="I9561" s="2">
        <f>IFERROR(IRR(B9561:G9561),"")</f>
        <v>0.32992686072968297</v>
      </c>
      <c r="J9561" s="2">
        <f>IFERROR(MIRR(B9561:G9561,Supuestos!$B$22,Supuestos!$B$22),"")</f>
        <v>0.24685597441356522</v>
      </c>
      <c r="K9561" s="6">
        <v>8380.797690222545</v>
      </c>
      <c r="L9561" s="6">
        <v>40420.89776674736</v>
      </c>
      <c r="M9561" s="6">
        <v>140829084.3014262</v>
      </c>
      <c r="N9561" s="6">
        <v>3354.692039142052</v>
      </c>
      <c r="O9561" s="6">
        <v>111111613.39572334</v>
      </c>
    </row>
    <row r="9562">
      <c r="A9562">
        <v>9558</v>
      </c>
      <c r="B9562" s="6">
        <v>-170885873.4712458</v>
      </c>
      <c r="C9562" s="6">
        <v>41357429.57899077</v>
      </c>
      <c r="D9562" s="6">
        <v>42357524.20010574</v>
      </c>
      <c r="E9562" s="6">
        <v>43797428.41378328</v>
      </c>
      <c r="F9562" s="6">
        <v>31272383.64635156</v>
      </c>
      <c r="G9562" s="6">
        <v>99380290.0253203</v>
      </c>
      <c r="H9562" s="6">
        <f>NPV(Supuestos!$B$22,C9562:G9562)+B9562</f>
        <v>-2321900.274053812</v>
      </c>
      <c r="I9562" s="2">
        <f>IFERROR(IRR(B9562:G9562),"")</f>
        <v>0.134986129464896</v>
      </c>
      <c r="J9562" s="2">
        <f>IFERROR(MIRR(B9562:G9562,Supuestos!$B$22,Supuestos!$B$22),"")</f>
        <v>0.1368850896112137</v>
      </c>
      <c r="K9562" s="6">
        <v>7521.307846224816</v>
      </c>
      <c r="L9562" s="6">
        <v>38068.25213945789</v>
      </c>
      <c r="M9562" s="6">
        <v>147980029.99056026</v>
      </c>
      <c r="N9562" s="6">
        <v>3446.965198994925</v>
      </c>
      <c r="O9562" s="6">
        <v>106927613.31618224</v>
      </c>
    </row>
    <row r="9563">
      <c r="A9563">
        <v>9559</v>
      </c>
      <c r="B9563" s="6">
        <v>-151288900.86304626</v>
      </c>
      <c r="C9563" s="6">
        <v>49558261.40500529</v>
      </c>
      <c r="D9563" s="6">
        <v>41824252.92936518</v>
      </c>
      <c r="E9563" s="6">
        <v>52165807.52457459</v>
      </c>
      <c r="F9563" s="6">
        <v>60418941.85293189</v>
      </c>
      <c r="G9563" s="6">
        <v>91025360.32681698</v>
      </c>
      <c r="H9563" s="6">
        <f>NPV(Supuestos!$B$22,C9563:G9563)+B9563</f>
        <v>42624680.6610984</v>
      </c>
      <c r="I9563" s="2">
        <f>IFERROR(IRR(B9563:G9563),"")</f>
        <v>0.23955403098217964</v>
      </c>
      <c r="J9563" s="2">
        <f>IFERROR(MIRR(B9563:G9563,Supuestos!$B$22,Supuestos!$B$22),"")</f>
        <v>0.19802280000005945</v>
      </c>
      <c r="K9563" s="6">
        <v>8474.063521945405</v>
      </c>
      <c r="L9563" s="6">
        <v>36301.96285842394</v>
      </c>
      <c r="M9563" s="6">
        <v>126678889.72435927</v>
      </c>
      <c r="N9563" s="6">
        <v>3547.5433847866952</v>
      </c>
      <c r="O9563" s="6">
        <v>113761755.64623947</v>
      </c>
    </row>
    <row r="9564">
      <c r="A9564">
        <v>9560</v>
      </c>
      <c r="B9564" s="6">
        <v>-155275901.1044672</v>
      </c>
      <c r="C9564" s="6">
        <v>31729914.953086156</v>
      </c>
      <c r="D9564" s="6">
        <v>35306440.99937841</v>
      </c>
      <c r="E9564" s="6">
        <v>30696878.11234727</v>
      </c>
      <c r="F9564" s="6">
        <v>37395631.16388178</v>
      </c>
      <c r="G9564" s="6">
        <v>86908949.39019626</v>
      </c>
      <c r="H9564" s="6">
        <f>NPV(Supuestos!$B$22,C9564:G9564)+B9564</f>
        <v>-12276963.479010798</v>
      </c>
      <c r="I9564" s="2">
        <f>IFERROR(IRR(B9564:G9564),"")</f>
        <v>0.11135508870742725</v>
      </c>
      <c r="J9564" s="2">
        <f>IFERROR(MIRR(B9564:G9564,Supuestos!$B$22,Supuestos!$B$22),"")</f>
        <v>0.12137430853248277</v>
      </c>
      <c r="K9564" s="6">
        <v>7159.098886060353</v>
      </c>
      <c r="L9564" s="6">
        <v>41500.96596753023</v>
      </c>
      <c r="M9564" s="6">
        <v>131507139.56618126</v>
      </c>
      <c r="N9564" s="6">
        <v>3469.878122303635</v>
      </c>
      <c r="O9564" s="6">
        <v>112098681.10836355</v>
      </c>
    </row>
    <row r="9565">
      <c r="A9565">
        <v>9561</v>
      </c>
      <c r="B9565" s="6">
        <v>-183978234.74430007</v>
      </c>
      <c r="C9565" s="6">
        <v>73865697.23807174</v>
      </c>
      <c r="D9565" s="6">
        <v>66240312.27629276</v>
      </c>
      <c r="E9565" s="6">
        <v>74079514.06219591</v>
      </c>
      <c r="F9565" s="6">
        <v>75060414.2059066</v>
      </c>
      <c r="G9565" s="6">
        <v>125171288.5709467</v>
      </c>
      <c r="H9565" s="6">
        <f>NPV(Supuestos!$B$22,C9565:G9565)+B9565</f>
        <v>91239403.63941915</v>
      </c>
      <c r="I9565" s="2">
        <f>IFERROR(IRR(B9565:G9565),"")</f>
        <v>0.31503313879484357</v>
      </c>
      <c r="J9565" s="2">
        <f>IFERROR(MIRR(B9565:G9565,Supuestos!$B$22,Supuestos!$B$22),"")</f>
        <v>0.23562536404202405</v>
      </c>
      <c r="K9565" s="6">
        <v>8405.16755668366</v>
      </c>
      <c r="L9565" s="6">
        <v>42425.33642783297</v>
      </c>
      <c r="M9565" s="6">
        <v>155450869.8383312</v>
      </c>
      <c r="N9565" s="6">
        <v>3551.351683586836</v>
      </c>
      <c r="O9565" s="6">
        <v>108501776.01280959</v>
      </c>
    </row>
    <row r="9566">
      <c r="A9566">
        <v>9562</v>
      </c>
      <c r="B9566" s="6">
        <v>-150652268.35175142</v>
      </c>
      <c r="C9566" s="6">
        <v>52192429.16552076</v>
      </c>
      <c r="D9566" s="6">
        <v>44615724.79387751</v>
      </c>
      <c r="E9566" s="6">
        <v>46113477.51142262</v>
      </c>
      <c r="F9566" s="6">
        <v>51277122.871851385</v>
      </c>
      <c r="G9566" s="6">
        <v>103358282.1165916</v>
      </c>
      <c r="H9566" s="6">
        <f>NPV(Supuestos!$B$22,C9566:G9566)+B9566</f>
        <v>44627425.63700123</v>
      </c>
      <c r="I9566" s="2">
        <f>IFERROR(IRR(B9566:G9566),"")</f>
        <v>0.24455233826711364</v>
      </c>
      <c r="J9566" s="2">
        <f>IFERROR(MIRR(B9566:G9566,Supuestos!$B$22,Supuestos!$B$22),"")</f>
        <v>0.20071831039291288</v>
      </c>
      <c r="K9566" s="6">
        <v>7911.5011975556345</v>
      </c>
      <c r="L9566" s="6">
        <v>36693.7927614512</v>
      </c>
      <c r="M9566" s="6">
        <v>127428029.52174507</v>
      </c>
      <c r="N9566" s="6">
        <v>3280.9808294599256</v>
      </c>
      <c r="O9566" s="6">
        <v>105636509.27468747</v>
      </c>
    </row>
    <row r="9567">
      <c r="A9567">
        <v>9563</v>
      </c>
      <c r="B9567" s="6">
        <v>-157261066.68289283</v>
      </c>
      <c r="C9567" s="6">
        <v>66359404.58870486</v>
      </c>
      <c r="D9567" s="6">
        <v>68497517.11490136</v>
      </c>
      <c r="E9567" s="6">
        <v>45078707.126389146</v>
      </c>
      <c r="F9567" s="6">
        <v>77473624.96299359</v>
      </c>
      <c r="G9567" s="6">
        <v>107864547.79520349</v>
      </c>
      <c r="H9567" s="6">
        <f>NPV(Supuestos!$B$22,C9567:G9567)+B9567</f>
        <v>85974467.31770107</v>
      </c>
      <c r="I9567" s="2">
        <f>IFERROR(IRR(B9567:G9567),"")</f>
        <v>0.3338731822248561</v>
      </c>
      <c r="J9567" s="2">
        <f>IFERROR(MIRR(B9567:G9567,Supuestos!$B$22,Supuestos!$B$22),"")</f>
        <v>0.243901558860395</v>
      </c>
      <c r="K9567" s="6">
        <v>8151.629603952427</v>
      </c>
      <c r="L9567" s="6">
        <v>39159.88468221601</v>
      </c>
      <c r="M9567" s="6">
        <v>131723716.66185962</v>
      </c>
      <c r="N9567" s="6">
        <v>3360.6534544068077</v>
      </c>
      <c r="O9567" s="6">
        <v>108038268.69642736</v>
      </c>
    </row>
    <row r="9568">
      <c r="A9568">
        <v>9564</v>
      </c>
      <c r="B9568" s="6">
        <v>-163682648.93493026</v>
      </c>
      <c r="C9568" s="6">
        <v>35030689.48343919</v>
      </c>
      <c r="D9568" s="6">
        <v>53387993.12771796</v>
      </c>
      <c r="E9568" s="6">
        <v>44037558.77579522</v>
      </c>
      <c r="F9568" s="6">
        <v>56691743.29235406</v>
      </c>
      <c r="G9568" s="6">
        <v>107944221.19071412</v>
      </c>
      <c r="H9568" s="6">
        <f>NPV(Supuestos!$B$22,C9568:G9568)+B9568</f>
        <v>27479360.067569256</v>
      </c>
      <c r="I9568" s="2">
        <f>IFERROR(IRR(B9568:G9568),"")</f>
        <v>0.19714578529986357</v>
      </c>
      <c r="J9568" s="2">
        <f>IFERROR(MIRR(B9568:G9568,Supuestos!$B$22,Supuestos!$B$22),"")</f>
        <v>0.17593858198062384</v>
      </c>
      <c r="K9568" s="6">
        <v>7114.522679685706</v>
      </c>
      <c r="L9568" s="6">
        <v>45628.31326997216</v>
      </c>
      <c r="M9568" s="6">
        <v>137712755.36732858</v>
      </c>
      <c r="N9568" s="6">
        <v>3262.9958561311164</v>
      </c>
      <c r="O9568" s="6">
        <v>113351366.70889951</v>
      </c>
    </row>
    <row r="9569">
      <c r="A9569">
        <v>9565</v>
      </c>
      <c r="B9569" s="6">
        <v>-170458906.84694436</v>
      </c>
      <c r="C9569" s="6">
        <v>75386976.55070654</v>
      </c>
      <c r="D9569" s="6">
        <v>66370955.56931652</v>
      </c>
      <c r="E9569" s="6">
        <v>69066613.02410725</v>
      </c>
      <c r="F9569" s="6">
        <v>79968597.36135279</v>
      </c>
      <c r="G9569" s="6">
        <v>120503710.7275285</v>
      </c>
      <c r="H9569" s="6">
        <f>NPV(Supuestos!$B$22,C9569:G9569)+B9569</f>
        <v>103291992.20544735</v>
      </c>
      <c r="I9569" s="2">
        <f>IFERROR(IRR(B9569:G9569),"")</f>
        <v>0.3525131690824597</v>
      </c>
      <c r="J9569" s="2">
        <f>IFERROR(MIRR(B9569:G9569,Supuestos!$B$22,Supuestos!$B$22),"")</f>
        <v>0.25329129262223815</v>
      </c>
      <c r="K9569" s="6">
        <v>8505.66436949909</v>
      </c>
      <c r="L9569" s="6">
        <v>40410.68881987211</v>
      </c>
      <c r="M9569" s="6">
        <v>142961326.36357623</v>
      </c>
      <c r="N9569" s="6">
        <v>3351.9908594278</v>
      </c>
      <c r="O9569" s="6">
        <v>110601187.1626155</v>
      </c>
    </row>
    <row r="9570">
      <c r="A9570">
        <v>9566</v>
      </c>
      <c r="B9570" s="6">
        <v>-177468561.63351262</v>
      </c>
      <c r="C9570" s="6">
        <v>101923256.14059924</v>
      </c>
      <c r="D9570" s="6">
        <v>102917427.63690537</v>
      </c>
      <c r="E9570" s="6">
        <v>97879162.36325604</v>
      </c>
      <c r="F9570" s="6">
        <v>99685336.78378728</v>
      </c>
      <c r="G9570" s="6">
        <v>156547606.46574685</v>
      </c>
      <c r="H9570" s="6">
        <f>NPV(Supuestos!$B$22,C9570:G9570)+B9570</f>
        <v>197522711.8388278</v>
      </c>
      <c r="I9570" s="2">
        <f>IFERROR(IRR(B9570:G9570),"")</f>
        <v>0.51989666741696</v>
      </c>
      <c r="J9570" s="2">
        <f>IFERROR(MIRR(B9570:G9570,Supuestos!$B$22,Supuestos!$B$22),"")</f>
        <v>0.3239902828677388</v>
      </c>
      <c r="K9570" s="6">
        <v>8868.918455121731</v>
      </c>
      <c r="L9570" s="6">
        <v>43391.23029268182</v>
      </c>
      <c r="M9570" s="6">
        <v>146681898.9828564</v>
      </c>
      <c r="N9570" s="6">
        <v>3159.3681623227894</v>
      </c>
      <c r="O9570" s="6">
        <v>108402885.54031797</v>
      </c>
    </row>
    <row r="9571">
      <c r="A9571">
        <v>9567</v>
      </c>
      <c r="B9571" s="6">
        <v>-169193944.57293868</v>
      </c>
      <c r="C9571" s="6">
        <v>57784391.062851354</v>
      </c>
      <c r="D9571" s="6">
        <v>67984659.93072459</v>
      </c>
      <c r="E9571" s="6">
        <v>70606296.27860755</v>
      </c>
      <c r="F9571" s="6">
        <v>45512740.679385275</v>
      </c>
      <c r="G9571" s="6">
        <v>93100786.09976242</v>
      </c>
      <c r="H9571" s="6">
        <f>NPV(Supuestos!$B$22,C9571:G9571)+B9571</f>
        <v>56764171.91907513</v>
      </c>
      <c r="I9571" s="2">
        <f>IFERROR(IRR(B9571:G9571),"")</f>
        <v>0.2660243730242707</v>
      </c>
      <c r="J9571" s="2">
        <f>IFERROR(MIRR(B9571:G9571,Supuestos!$B$22,Supuestos!$B$22),"")</f>
        <v>0.20790694249084352</v>
      </c>
      <c r="K9571" s="6">
        <v>7393.798994338042</v>
      </c>
      <c r="L9571" s="6">
        <v>44395.60689887698</v>
      </c>
      <c r="M9571" s="6">
        <v>142933769.0815832</v>
      </c>
      <c r="N9571" s="6">
        <v>3350.5966790641346</v>
      </c>
      <c r="O9571" s="6">
        <v>109447126.86144333</v>
      </c>
    </row>
    <row r="9572">
      <c r="A9572">
        <v>9568</v>
      </c>
      <c r="B9572" s="6">
        <v>-173721745.96911848</v>
      </c>
      <c r="C9572" s="6">
        <v>65201438.66049196</v>
      </c>
      <c r="D9572" s="6">
        <v>65418977.21916966</v>
      </c>
      <c r="E9572" s="6">
        <v>61438233.95102593</v>
      </c>
      <c r="F9572" s="6">
        <v>73515697.1074762</v>
      </c>
      <c r="G9572" s="6">
        <v>129548642.99309659</v>
      </c>
      <c r="H9572" s="6">
        <f>NPV(Supuestos!$B$22,C9572:G9572)+B9572</f>
        <v>86090035.1239054</v>
      </c>
      <c r="I9572" s="2">
        <f>IFERROR(IRR(B9572:G9572),"")</f>
        <v>0.31011759618512225</v>
      </c>
      <c r="J9572" s="2">
        <f>IFERROR(MIRR(B9572:G9572,Supuestos!$B$22,Supuestos!$B$22),"")</f>
        <v>0.23556552566252242</v>
      </c>
      <c r="K9572" s="6">
        <v>8607.301529384977</v>
      </c>
      <c r="L9572" s="6">
        <v>38808.65382829563</v>
      </c>
      <c r="M9572" s="6">
        <v>146998723.13314557</v>
      </c>
      <c r="N9572" s="6">
        <v>3445.101824620118</v>
      </c>
      <c r="O9572" s="6">
        <v>110061299.13078105</v>
      </c>
    </row>
    <row r="9573">
      <c r="A9573">
        <v>9569</v>
      </c>
      <c r="B9573" s="6">
        <v>-167864038.37405095</v>
      </c>
      <c r="C9573" s="6">
        <v>52614070.03174717</v>
      </c>
      <c r="D9573" s="6">
        <v>37696677.9736124</v>
      </c>
      <c r="E9573" s="6">
        <v>42897902.37884678</v>
      </c>
      <c r="F9573" s="6">
        <v>44574688.756375104</v>
      </c>
      <c r="G9573" s="6">
        <v>102082291.66036633</v>
      </c>
      <c r="H9573" s="6">
        <f>NPV(Supuestos!$B$22,C9573:G9573)+B9573</f>
        <v>15660024.035684168</v>
      </c>
      <c r="I9573" s="2">
        <f>IFERROR(IRR(B9573:G9573),"")</f>
        <v>0.17412120227436864</v>
      </c>
      <c r="J9573" s="2">
        <f>IFERROR(MIRR(B9573:G9573,Supuestos!$B$22,Supuestos!$B$22),"")</f>
        <v>0.16051810654354082</v>
      </c>
      <c r="K9573" s="6">
        <v>7298.804651437802</v>
      </c>
      <c r="L9573" s="6">
        <v>42444.37848607269</v>
      </c>
      <c r="M9573" s="6">
        <v>143080580.20432824</v>
      </c>
      <c r="N9573" s="6">
        <v>3413.198279775679</v>
      </c>
      <c r="O9573" s="6">
        <v>108232205.03894334</v>
      </c>
    </row>
    <row r="9574">
      <c r="A9574">
        <v>9570</v>
      </c>
      <c r="B9574" s="6">
        <v>-158013735.25683957</v>
      </c>
      <c r="C9574" s="6">
        <v>79661137.59858333</v>
      </c>
      <c r="D9574" s="6">
        <v>76958674.33263029</v>
      </c>
      <c r="E9574" s="6">
        <v>88598893.0338166</v>
      </c>
      <c r="F9574" s="6">
        <v>88387679.95737632</v>
      </c>
      <c r="G9574" s="6">
        <v>133991965.98491314</v>
      </c>
      <c r="H9574" s="6">
        <f>NPV(Supuestos!$B$22,C9574:G9574)+B9574</f>
        <v>152807216.1908468</v>
      </c>
      <c r="I9574" s="2">
        <f>IFERROR(IRR(B9574:G9574),"")</f>
        <v>0.4628958823070495</v>
      </c>
      <c r="J9574" s="2">
        <f>IFERROR(MIRR(B9574:G9574,Supuestos!$B$22,Supuestos!$B$22),"")</f>
        <v>0.3051725779485588</v>
      </c>
      <c r="K9574" s="6">
        <v>8402.768455905018</v>
      </c>
      <c r="L9574" s="6">
        <v>43923.99179955542</v>
      </c>
      <c r="M9574" s="6">
        <v>128487084.63678078</v>
      </c>
      <c r="N9574" s="6">
        <v>3265.6604487759373</v>
      </c>
      <c r="O9574" s="6">
        <v>111572523.08466859</v>
      </c>
    </row>
    <row r="9575">
      <c r="A9575">
        <v>9571</v>
      </c>
      <c r="B9575" s="6">
        <v>-157388552.96457696</v>
      </c>
      <c r="C9575" s="6">
        <v>73282378.47658493</v>
      </c>
      <c r="D9575" s="6">
        <v>90411512.33931431</v>
      </c>
      <c r="E9575" s="6">
        <v>92293902.28175332</v>
      </c>
      <c r="F9575" s="6">
        <v>90606537.31840754</v>
      </c>
      <c r="G9575" s="6">
        <v>148301799.8287896</v>
      </c>
      <c r="H9575" s="6">
        <f>NPV(Supuestos!$B$22,C9575:G9575)+B9575</f>
        <v>169428364.72335833</v>
      </c>
      <c r="I9575" s="2">
        <f>IFERROR(IRR(B9575:G9575),"")</f>
        <v>0.48617193405930803</v>
      </c>
      <c r="J9575" s="2">
        <f>IFERROR(MIRR(B9575:G9575,Supuestos!$B$22,Supuestos!$B$22),"")</f>
        <v>0.319383743715264</v>
      </c>
      <c r="K9575" s="6">
        <v>8823.484658573212</v>
      </c>
      <c r="L9575" s="6">
        <v>41899.31686982987</v>
      </c>
      <c r="M9575" s="6">
        <v>127812714.59612563</v>
      </c>
      <c r="N9575" s="6">
        <v>3383.5205861677728</v>
      </c>
      <c r="O9575" s="6">
        <v>107181028.44255121</v>
      </c>
    </row>
    <row r="9576">
      <c r="A9576">
        <v>9572</v>
      </c>
      <c r="B9576" s="6">
        <v>-163402654.42654634</v>
      </c>
      <c r="C9576" s="6">
        <v>78653352.47301456</v>
      </c>
      <c r="D9576" s="6">
        <v>66756057.10766207</v>
      </c>
      <c r="E9576" s="6">
        <v>94111701.07216765</v>
      </c>
      <c r="F9576" s="6">
        <v>76458660.93331565</v>
      </c>
      <c r="G9576" s="6">
        <v>129037072.40671927</v>
      </c>
      <c r="H9576" s="6">
        <f>NPV(Supuestos!$B$22,C9576:G9576)+B9576</f>
        <v>132768327.36904743</v>
      </c>
      <c r="I9576" s="2">
        <f>IFERROR(IRR(B9576:G9576),"")</f>
        <v>0.41693398812040655</v>
      </c>
      <c r="J9576" s="2">
        <f>IFERROR(MIRR(B9576:G9576,Supuestos!$B$22,Supuestos!$B$22),"")</f>
        <v>0.28398967339285464</v>
      </c>
      <c r="K9576" s="6">
        <v>9026.132160945817</v>
      </c>
      <c r="L9576" s="6">
        <v>38742.35891101141</v>
      </c>
      <c r="M9576" s="6">
        <v>135427162.28593946</v>
      </c>
      <c r="N9576" s="6">
        <v>3340.9076847446463</v>
      </c>
      <c r="O9576" s="6">
        <v>112808045.57970655</v>
      </c>
    </row>
    <row r="9577">
      <c r="A9577">
        <v>9573</v>
      </c>
      <c r="B9577" s="6">
        <v>-163010998.88778022</v>
      </c>
      <c r="C9577" s="6">
        <v>81945149.49409679</v>
      </c>
      <c r="D9577" s="6">
        <v>85704518.40697928</v>
      </c>
      <c r="E9577" s="6">
        <v>65780902.96763991</v>
      </c>
      <c r="F9577" s="6">
        <v>80478214.30655308</v>
      </c>
      <c r="G9577" s="6">
        <v>136189396.87486532</v>
      </c>
      <c r="H9577" s="6">
        <f>NPV(Supuestos!$B$22,C9577:G9577)+B9577</f>
        <v>137599859.56907105</v>
      </c>
      <c r="I9577" s="2">
        <f>IFERROR(IRR(B9577:G9577),"")</f>
        <v>0.4325906567077821</v>
      </c>
      <c r="J9577" s="2">
        <f>IFERROR(MIRR(B9577:G9577,Supuestos!$B$22,Supuestos!$B$22),"")</f>
        <v>0.28843466939473394</v>
      </c>
      <c r="K9577" s="6">
        <v>8956.767368809284</v>
      </c>
      <c r="L9577" s="6">
        <v>38227.05563836791</v>
      </c>
      <c r="M9577" s="6">
        <v>135619731.32398897</v>
      </c>
      <c r="N9577" s="6">
        <v>3334.145006289085</v>
      </c>
      <c r="O9577" s="6">
        <v>108746398.14082885</v>
      </c>
    </row>
    <row r="9578">
      <c r="A9578">
        <v>9574</v>
      </c>
      <c r="B9578" s="6">
        <v>-161077481.32442272</v>
      </c>
      <c r="C9578" s="6">
        <v>27754634.61166176</v>
      </c>
      <c r="D9578" s="6">
        <v>31639639.9578873</v>
      </c>
      <c r="E9578" s="6">
        <v>39691245.632517844</v>
      </c>
      <c r="F9578" s="6">
        <v>45688452.73927227</v>
      </c>
      <c r="G9578" s="6">
        <v>67368701.04301329</v>
      </c>
      <c r="H9578" s="6">
        <f>NPV(Supuestos!$B$22,C9578:G9578)+B9578</f>
        <v>-23554750.756977215</v>
      </c>
      <c r="I9578" s="2">
        <f>IFERROR(IRR(B9578:G9578),"")</f>
        <v>0.08546192341811455</v>
      </c>
      <c r="J9578" s="2">
        <f>IFERROR(MIRR(B9578:G9578,Supuestos!$B$22,Supuestos!$B$22),"")</f>
        <v>0.10451796144125214</v>
      </c>
      <c r="K9578" s="6">
        <v>8005.561396828617</v>
      </c>
      <c r="L9578" s="6">
        <v>35230.25682453792</v>
      </c>
      <c r="M9578" s="6">
        <v>138514442.60163242</v>
      </c>
      <c r="N9578" s="6">
        <v>3545.3477594691017</v>
      </c>
      <c r="O9578" s="6">
        <v>114387735.2941587</v>
      </c>
    </row>
    <row r="9579">
      <c r="A9579">
        <v>9575</v>
      </c>
      <c r="B9579" s="6">
        <v>-170017400.06798133</v>
      </c>
      <c r="C9579" s="6">
        <v>30193719.7288897</v>
      </c>
      <c r="D9579" s="6">
        <v>31309661.853990145</v>
      </c>
      <c r="E9579" s="6">
        <v>34359365.42868027</v>
      </c>
      <c r="F9579" s="6">
        <v>33932292.078767076</v>
      </c>
      <c r="G9579" s="6">
        <v>70440193.51862097</v>
      </c>
      <c r="H9579" s="6">
        <f>NPV(Supuestos!$B$22,C9579:G9579)+B9579</f>
        <v>-39573249.77356997</v>
      </c>
      <c r="I9579" s="2">
        <f>IFERROR(IRR(B9579:G9579),"")</f>
        <v>0.04986209858575994</v>
      </c>
      <c r="J9579" s="2">
        <f>IFERROR(MIRR(B9579:G9579,Supuestos!$B$22,Supuestos!$B$22),"")</f>
        <v>0.08116281121811109</v>
      </c>
      <c r="K9579" s="6">
        <v>7192.812119141159</v>
      </c>
      <c r="L9579" s="6">
        <v>37704.15522256453</v>
      </c>
      <c r="M9579" s="6">
        <v>148321487.697834</v>
      </c>
      <c r="N9579" s="6">
        <v>3434.8079085039594</v>
      </c>
      <c r="O9579" s="6">
        <v>109616550.35826732</v>
      </c>
    </row>
    <row r="9580">
      <c r="A9580">
        <v>9576</v>
      </c>
      <c r="B9580" s="6">
        <v>-167207394.6485656</v>
      </c>
      <c r="C9580" s="6">
        <v>49749820.61776556</v>
      </c>
      <c r="D9580" s="6">
        <v>71158546.24073863</v>
      </c>
      <c r="E9580" s="6">
        <v>55553009.48388382</v>
      </c>
      <c r="F9580" s="6">
        <v>59406608.93716287</v>
      </c>
      <c r="G9580" s="6">
        <v>90148133.93522605</v>
      </c>
      <c r="H9580" s="6">
        <f>NPV(Supuestos!$B$22,C9580:G9580)+B9580</f>
        <v>50677286.03571864</v>
      </c>
      <c r="I9580" s="2">
        <f>IFERROR(IRR(B9580:G9580),"")</f>
        <v>0.2512215503524261</v>
      </c>
      <c r="J9580" s="2">
        <f>IFERROR(MIRR(B9580:G9580,Supuestos!$B$22,Supuestos!$B$22),"")</f>
        <v>0.20198512908411748</v>
      </c>
      <c r="K9580" s="6">
        <v>8077.332697604958</v>
      </c>
      <c r="L9580" s="6">
        <v>38579.19153818085</v>
      </c>
      <c r="M9580" s="6">
        <v>142278037.42788458</v>
      </c>
      <c r="N9580" s="6">
        <v>3369.292969753345</v>
      </c>
      <c r="O9580" s="6">
        <v>107972521.17121466</v>
      </c>
    </row>
    <row r="9581">
      <c r="A9581">
        <v>9577</v>
      </c>
      <c r="B9581" s="6">
        <v>-176652900.44412723</v>
      </c>
      <c r="C9581" s="6">
        <v>66489871.54225932</v>
      </c>
      <c r="D9581" s="6">
        <v>77631246.46303643</v>
      </c>
      <c r="E9581" s="6">
        <v>73790397.88160509</v>
      </c>
      <c r="F9581" s="6">
        <v>68810316.39793536</v>
      </c>
      <c r="G9581" s="6">
        <v>147457947.67183033</v>
      </c>
      <c r="H9581" s="6">
        <f>NPV(Supuestos!$B$22,C9581:G9581)+B9581</f>
        <v>108538956.91480924</v>
      </c>
      <c r="I9581" s="2">
        <f>IFERROR(IRR(B9581:G9581),"")</f>
        <v>0.34655152008124873</v>
      </c>
      <c r="J9581" s="2">
        <f>IFERROR(MIRR(B9581:G9581,Supuestos!$B$22,Supuestos!$B$22),"")</f>
        <v>0.2546081984111186</v>
      </c>
      <c r="K9581" s="6">
        <v>9122.640727284499</v>
      </c>
      <c r="L9581" s="6">
        <v>38603.634029446</v>
      </c>
      <c r="M9581" s="6">
        <v>148479533.72267044</v>
      </c>
      <c r="N9581" s="6">
        <v>3501.3273876781263</v>
      </c>
      <c r="O9581" s="6">
        <v>114543376.4878084</v>
      </c>
    </row>
    <row r="9582">
      <c r="A9582">
        <v>9578</v>
      </c>
      <c r="B9582" s="6">
        <v>-177986889.4970969</v>
      </c>
      <c r="C9582" s="6">
        <v>53023063.52374454</v>
      </c>
      <c r="D9582" s="6">
        <v>61686308.31511175</v>
      </c>
      <c r="E9582" s="6">
        <v>66771712.59095082</v>
      </c>
      <c r="F9582" s="6">
        <v>76144594.08904135</v>
      </c>
      <c r="G9582" s="6">
        <v>113815369.76252788</v>
      </c>
      <c r="H9582" s="6">
        <f>NPV(Supuestos!$B$22,C9582:G9582)+B9582</f>
        <v>65255033.98652584</v>
      </c>
      <c r="I9582" s="2">
        <f>IFERROR(IRR(B9582:G9582),"")</f>
        <v>0.2658248302937116</v>
      </c>
      <c r="J9582" s="2">
        <f>IFERROR(MIRR(B9582:G9582,Supuestos!$B$22,Supuestos!$B$22),"")</f>
        <v>0.21348645887700157</v>
      </c>
      <c r="K9582" s="6">
        <v>8257.363492800798</v>
      </c>
      <c r="L9582" s="6">
        <v>38079.90713891212</v>
      </c>
      <c r="M9582" s="6">
        <v>152831718.6956491</v>
      </c>
      <c r="N9582" s="6">
        <v>3213.4109815582633</v>
      </c>
      <c r="O9582" s="6">
        <v>107146107.73396093</v>
      </c>
    </row>
    <row r="9583">
      <c r="A9583">
        <v>9579</v>
      </c>
      <c r="B9583" s="6">
        <v>-172709766.70200428</v>
      </c>
      <c r="C9583" s="6">
        <v>67441679.62169339</v>
      </c>
      <c r="D9583" s="6">
        <v>80967569.92411944</v>
      </c>
      <c r="E9583" s="6">
        <v>57230601.050289005</v>
      </c>
      <c r="F9583" s="6">
        <v>78996380.81737816</v>
      </c>
      <c r="G9583" s="6">
        <v>104158769.32119627</v>
      </c>
      <c r="H9583" s="6">
        <f>NPV(Supuestos!$B$22,C9583:G9583)+B9583</f>
        <v>88249542.83633116</v>
      </c>
      <c r="I9583" s="2">
        <f>IFERROR(IRR(B9583:G9583),"")</f>
        <v>0.3251343910380432</v>
      </c>
      <c r="J9583" s="2">
        <f>IFERROR(MIRR(B9583:G9583,Supuestos!$B$22,Supuestos!$B$22),"")</f>
        <v>0.23810087565370752</v>
      </c>
      <c r="K9583" s="6">
        <v>8504.017283644791</v>
      </c>
      <c r="L9583" s="6">
        <v>38839.463046775134</v>
      </c>
      <c r="M9583" s="6">
        <v>146286449.49902356</v>
      </c>
      <c r="N9583" s="6">
        <v>3357.134548791995</v>
      </c>
      <c r="O9583" s="6">
        <v>109621458.41257787</v>
      </c>
    </row>
    <row r="9584">
      <c r="A9584">
        <v>9580</v>
      </c>
      <c r="B9584" s="6">
        <v>-170020755.74375877</v>
      </c>
      <c r="C9584" s="6">
        <v>88944007.33311251</v>
      </c>
      <c r="D9584" s="6">
        <v>86101462.96327785</v>
      </c>
      <c r="E9584" s="6">
        <v>92047073.55493614</v>
      </c>
      <c r="F9584" s="6">
        <v>94398763.58661592</v>
      </c>
      <c r="G9584" s="6">
        <v>149486968.85603687</v>
      </c>
      <c r="H9584" s="6">
        <f>NPV(Supuestos!$B$22,C9584:G9584)+B9584</f>
        <v>169912229.50546277</v>
      </c>
      <c r="I9584" s="2">
        <f>IFERROR(IRR(B9584:G9584),"")</f>
        <v>0.4746212222563279</v>
      </c>
      <c r="J9584" s="2">
        <f>IFERROR(MIRR(B9584:G9584,Supuestos!$B$22,Supuestos!$B$22),"")</f>
        <v>0.30943252607666016</v>
      </c>
      <c r="K9584" s="6">
        <v>8928.197857667048</v>
      </c>
      <c r="L9584" s="6">
        <v>41717.27583409668</v>
      </c>
      <c r="M9584" s="6">
        <v>140223948.32538378</v>
      </c>
      <c r="N9584" s="6">
        <v>3348.45330712075</v>
      </c>
      <c r="O9584" s="6">
        <v>109645422.71931636</v>
      </c>
    </row>
    <row r="9585">
      <c r="A9585">
        <v>9581</v>
      </c>
      <c r="B9585" s="6">
        <v>-188267001.36183533</v>
      </c>
      <c r="C9585" s="6">
        <v>77170514.12085317</v>
      </c>
      <c r="D9585" s="6">
        <v>84404348.09124511</v>
      </c>
      <c r="E9585" s="6">
        <v>79167695.15922306</v>
      </c>
      <c r="F9585" s="6">
        <v>77247790.39800444</v>
      </c>
      <c r="G9585" s="6">
        <v>132905982.74346262</v>
      </c>
      <c r="H9585" s="6">
        <f>NPV(Supuestos!$B$22,C9585:G9585)+B9585</f>
        <v>112572872.33925205</v>
      </c>
      <c r="I9585" s="2">
        <f>IFERROR(IRR(B9585:G9585),"")</f>
        <v>0.3507832566190125</v>
      </c>
      <c r="J9585" s="2">
        <f>IFERROR(MIRR(B9585:G9585,Supuestos!$B$22,Supuestos!$B$22),"")</f>
        <v>0.2520367881813206</v>
      </c>
      <c r="K9585" s="6">
        <v>9055.722558320578</v>
      </c>
      <c r="L9585" s="6">
        <v>38700.58045939683</v>
      </c>
      <c r="M9585" s="6">
        <v>160230063.8029345</v>
      </c>
      <c r="N9585" s="6">
        <v>3514.7394890896976</v>
      </c>
      <c r="O9585" s="6">
        <v>111762822.22533529</v>
      </c>
    </row>
    <row r="9586">
      <c r="A9586">
        <v>9582</v>
      </c>
      <c r="B9586" s="6">
        <v>-167614483.69726232</v>
      </c>
      <c r="C9586" s="6">
        <v>57005195.688449025</v>
      </c>
      <c r="D9586" s="6">
        <v>61375999.88516085</v>
      </c>
      <c r="E9586" s="6">
        <v>59687634.326523855</v>
      </c>
      <c r="F9586" s="6">
        <v>54574860.17943945</v>
      </c>
      <c r="G9586" s="6">
        <v>96520674.3959218</v>
      </c>
      <c r="H9586" s="6">
        <f>NPV(Supuestos!$B$22,C9586:G9586)+B9586</f>
        <v>52346877.99969788</v>
      </c>
      <c r="I9586" s="2">
        <f>IFERROR(IRR(B9586:G9586),"")</f>
        <v>0.2549316826828032</v>
      </c>
      <c r="J9586" s="2">
        <f>IFERROR(MIRR(B9586:G9586,Supuestos!$B$22,Supuestos!$B$22),"")</f>
        <v>0.20368215641998888</v>
      </c>
      <c r="K9586" s="6">
        <v>8329.647544967545</v>
      </c>
      <c r="L9586" s="6">
        <v>36159.89024556087</v>
      </c>
      <c r="M9586" s="6">
        <v>143518552.41644377</v>
      </c>
      <c r="N9586" s="6">
        <v>3298.346604872495</v>
      </c>
      <c r="O9586" s="6">
        <v>108446605.5758664</v>
      </c>
    </row>
    <row r="9587">
      <c r="A9587">
        <v>9583</v>
      </c>
      <c r="B9587" s="6">
        <v>-177466448.1375197</v>
      </c>
      <c r="C9587" s="6">
        <v>57397986.95737903</v>
      </c>
      <c r="D9587" s="6">
        <v>76292165.76354355</v>
      </c>
      <c r="E9587" s="6">
        <v>77089813.21843588</v>
      </c>
      <c r="F9587" s="6">
        <v>67419241.33834662</v>
      </c>
      <c r="G9587" s="6">
        <v>95861637.28003125</v>
      </c>
      <c r="H9587" s="6">
        <f>NPV(Supuestos!$B$22,C9587:G9587)+B9587</f>
        <v>73325569.20127124</v>
      </c>
      <c r="I9587" s="2">
        <f>IFERROR(IRR(B9587:G9587),"")</f>
        <v>0.2899066145852462</v>
      </c>
      <c r="J9587" s="2">
        <f>IFERROR(MIRR(B9587:G9587,Supuestos!$B$22,Supuestos!$B$22),"")</f>
        <v>0.22164308669185395</v>
      </c>
      <c r="K9587" s="6">
        <v>8031.3576628837845</v>
      </c>
      <c r="L9587" s="6">
        <v>40105.962421159085</v>
      </c>
      <c r="M9587" s="6">
        <v>151698021.84803927</v>
      </c>
      <c r="N9587" s="6">
        <v>3279.6589327044785</v>
      </c>
      <c r="O9587" s="6">
        <v>106838079.5535063</v>
      </c>
    </row>
    <row r="9588">
      <c r="A9588">
        <v>9584</v>
      </c>
      <c r="B9588" s="6">
        <v>-158750909.5024079</v>
      </c>
      <c r="C9588" s="6">
        <v>42029358.82529638</v>
      </c>
      <c r="D9588" s="6">
        <v>31160587.270332668</v>
      </c>
      <c r="E9588" s="6">
        <v>31716018.273148097</v>
      </c>
      <c r="F9588" s="6">
        <v>43496514.48822488</v>
      </c>
      <c r="G9588" s="6">
        <v>68282643.81976135</v>
      </c>
      <c r="H9588" s="6">
        <f>NPV(Supuestos!$B$22,C9588:G9588)+B9588</f>
        <v>-15281287.986972228</v>
      </c>
      <c r="I9588" s="2">
        <f>IFERROR(IRR(B9588:G9588),"")</f>
        <v>0.10257597101190973</v>
      </c>
      <c r="J9588" s="2">
        <f>IFERROR(MIRR(B9588:G9588,Supuestos!$B$22,Supuestos!$B$22),"")</f>
        <v>0.11715542141743573</v>
      </c>
      <c r="K9588" s="6">
        <v>7394.66389163449</v>
      </c>
      <c r="L9588" s="6">
        <v>40315.82846559628</v>
      </c>
      <c r="M9588" s="6">
        <v>134901149.42113793</v>
      </c>
      <c r="N9588" s="6">
        <v>3406.1960082811615</v>
      </c>
      <c r="O9588" s="6">
        <v>114407740.42881133</v>
      </c>
    </row>
    <row r="9589">
      <c r="A9589">
        <v>9585</v>
      </c>
      <c r="B9589" s="6">
        <v>-182556532.41365883</v>
      </c>
      <c r="C9589" s="6">
        <v>90428784.02110106</v>
      </c>
      <c r="D9589" s="6">
        <v>92817929.34202686</v>
      </c>
      <c r="E9589" s="6">
        <v>80632760.10266985</v>
      </c>
      <c r="F9589" s="6">
        <v>92016943.83092035</v>
      </c>
      <c r="G9589" s="6">
        <v>142252041.0642445</v>
      </c>
      <c r="H9589" s="6">
        <f>NPV(Supuestos!$B$22,C9589:G9589)+B9589</f>
        <v>150974831.5684484</v>
      </c>
      <c r="I9589" s="2">
        <f>IFERROR(IRR(B9589:G9589),"")</f>
        <v>0.42819618368976164</v>
      </c>
      <c r="J9589" s="2">
        <f>IFERROR(MIRR(B9589:G9589,Supuestos!$B$22,Supuestos!$B$22),"")</f>
        <v>0.28603477316617676</v>
      </c>
      <c r="K9589" s="6">
        <v>8806.764800464845</v>
      </c>
      <c r="L9589" s="6">
        <v>43796.2422940828</v>
      </c>
      <c r="M9589" s="6">
        <v>151700276.01140618</v>
      </c>
      <c r="N9589" s="6">
        <v>3566.808047735443</v>
      </c>
      <c r="O9589" s="6">
        <v>110987024.00874631</v>
      </c>
    </row>
    <row r="9590">
      <c r="A9590">
        <v>9586</v>
      </c>
      <c r="B9590" s="6">
        <v>-165177363.93211687</v>
      </c>
      <c r="C9590" s="6">
        <v>48962623.619034365</v>
      </c>
      <c r="D9590" s="6">
        <v>39341295.48561033</v>
      </c>
      <c r="E9590" s="6">
        <v>47193766.516142935</v>
      </c>
      <c r="F9590" s="6">
        <v>58406773.687671944</v>
      </c>
      <c r="G9590" s="6">
        <v>77524778.03292389</v>
      </c>
      <c r="H9590" s="6">
        <f>NPV(Supuestos!$B$22,C9590:G9590)+B9590</f>
        <v>14744042.641004093</v>
      </c>
      <c r="I9590" s="2">
        <f>IFERROR(IRR(B9590:G9590),"")</f>
        <v>0.17338422504661902</v>
      </c>
      <c r="J9590" s="2">
        <f>IFERROR(MIRR(B9590:G9590,Supuestos!$B$22,Supuestos!$B$22),"")</f>
        <v>0.1596616964429165</v>
      </c>
      <c r="K9590" s="6">
        <v>8241.380672973064</v>
      </c>
      <c r="L9590" s="6">
        <v>33851.74907431763</v>
      </c>
      <c r="M9590" s="6">
        <v>142858551.88672367</v>
      </c>
      <c r="N9590" s="6">
        <v>3386.874988550941</v>
      </c>
      <c r="O9590" s="6">
        <v>109048247.05387218</v>
      </c>
    </row>
    <row r="9591">
      <c r="A9591">
        <v>9587</v>
      </c>
      <c r="B9591" s="6">
        <v>-155828879.86353275</v>
      </c>
      <c r="C9591" s="6">
        <v>64705802.29724185</v>
      </c>
      <c r="D9591" s="6">
        <v>66015654.20649071</v>
      </c>
      <c r="E9591" s="6">
        <v>49311315.69400863</v>
      </c>
      <c r="F9591" s="6">
        <v>57866584.01251697</v>
      </c>
      <c r="G9591" s="6">
        <v>115912809.13812205</v>
      </c>
      <c r="H9591" s="6">
        <f>NPV(Supuestos!$B$22,C9591:G9591)+B9591</f>
        <v>79474375.61517881</v>
      </c>
      <c r="I9591" s="2">
        <f>IFERROR(IRR(B9591:G9591),"")</f>
        <v>0.3216241905317277</v>
      </c>
      <c r="J9591" s="2">
        <f>IFERROR(MIRR(B9591:G9591,Supuestos!$B$22,Supuestos!$B$22),"")</f>
        <v>0.23794357090869256</v>
      </c>
      <c r="K9591" s="6">
        <v>8203.18888129168</v>
      </c>
      <c r="L9591" s="6">
        <v>40296.78114984052</v>
      </c>
      <c r="M9591" s="6">
        <v>129383911.29711547</v>
      </c>
      <c r="N9591" s="6">
        <v>3443.7748179771006</v>
      </c>
      <c r="O9591" s="6">
        <v>115428991.55283685</v>
      </c>
    </row>
    <row r="9592">
      <c r="A9592">
        <v>9588</v>
      </c>
      <c r="B9592" s="6">
        <v>-177900478.68036103</v>
      </c>
      <c r="C9592" s="6">
        <v>48319351.08794085</v>
      </c>
      <c r="D9592" s="6">
        <v>65099954.7767562</v>
      </c>
      <c r="E9592" s="6">
        <v>55833837.592294626</v>
      </c>
      <c r="F9592" s="6">
        <v>68388629.8607674</v>
      </c>
      <c r="G9592" s="6">
        <v>95475010.67365673</v>
      </c>
      <c r="H9592" s="6">
        <f>NPV(Supuestos!$B$22,C9592:G9592)+B9592</f>
        <v>42341756.04170875</v>
      </c>
      <c r="I9592" s="2">
        <f>IFERROR(IRR(B9592:G9592),"")</f>
        <v>0.22566887314570258</v>
      </c>
      <c r="J9592" s="2">
        <f>IFERROR(MIRR(B9592:G9592,Supuestos!$B$22,Supuestos!$B$22),"")</f>
        <v>0.18973311259004566</v>
      </c>
      <c r="K9592" s="6">
        <v>7585.009213329822</v>
      </c>
      <c r="L9592" s="6">
        <v>43923.840389658595</v>
      </c>
      <c r="M9592" s="6">
        <v>151247459.95712993</v>
      </c>
      <c r="N9592" s="6">
        <v>3520.5624079952636</v>
      </c>
      <c r="O9592" s="6">
        <v>107059225.18081759</v>
      </c>
    </row>
    <row r="9593">
      <c r="A9593">
        <v>9589</v>
      </c>
      <c r="B9593" s="6">
        <v>-182226867.00319275</v>
      </c>
      <c r="C9593" s="6">
        <v>49660867.229978174</v>
      </c>
      <c r="D9593" s="6">
        <v>52167556.52238829</v>
      </c>
      <c r="E9593" s="6">
        <v>37131483.3224124</v>
      </c>
      <c r="F9593" s="6">
        <v>31574323.51420813</v>
      </c>
      <c r="G9593" s="6">
        <v>92072611.32385111</v>
      </c>
      <c r="H9593" s="6">
        <f>NPV(Supuestos!$B$22,C9593:G9593)+B9593</f>
        <v>-6946604.994337104</v>
      </c>
      <c r="I9593" s="2">
        <f>IFERROR(IRR(B9593:G9593),"")</f>
        <v>0.12503968509759286</v>
      </c>
      <c r="J9593" s="2">
        <f>IFERROR(MIRR(B9593:G9593,Supuestos!$B$22,Supuestos!$B$22),"")</f>
        <v>0.13117284892639303</v>
      </c>
      <c r="K9593" s="6">
        <v>7715.623505101259</v>
      </c>
      <c r="L9593" s="6">
        <v>37003.22926644638</v>
      </c>
      <c r="M9593" s="6">
        <v>159386628.1637652</v>
      </c>
      <c r="N9593" s="6">
        <v>3464.632776876291</v>
      </c>
      <c r="O9593" s="6">
        <v>109409526.60362796</v>
      </c>
    </row>
    <row r="9594">
      <c r="A9594">
        <v>9590</v>
      </c>
      <c r="B9594" s="6">
        <v>-191631042.04890528</v>
      </c>
      <c r="C9594" s="6">
        <v>67162225.29931048</v>
      </c>
      <c r="D9594" s="6">
        <v>72180781.22880602</v>
      </c>
      <c r="E9594" s="6">
        <v>53820599.46112232</v>
      </c>
      <c r="F9594" s="6">
        <v>61750242.28029252</v>
      </c>
      <c r="G9594" s="6">
        <v>97122878.64129494</v>
      </c>
      <c r="H9594" s="6">
        <f>NPV(Supuestos!$B$22,C9594:G9594)+B9594</f>
        <v>46155009.96184971</v>
      </c>
      <c r="I9594" s="2">
        <f>IFERROR(IRR(B9594:G9594),"")</f>
        <v>0.23258443647732022</v>
      </c>
      <c r="J9594" s="2">
        <f>IFERROR(MIRR(B9594:G9594,Supuestos!$B$22,Supuestos!$B$22),"")</f>
        <v>0.19027950131580273</v>
      </c>
      <c r="K9594" s="6">
        <v>8203.712077019261</v>
      </c>
      <c r="L9594" s="6">
        <v>39648.17381842589</v>
      </c>
      <c r="M9594" s="6">
        <v>165610065.85802692</v>
      </c>
      <c r="N9594" s="6">
        <v>3358.8418300574026</v>
      </c>
      <c r="O9594" s="6">
        <v>112979356.03679316</v>
      </c>
    </row>
    <row r="9595">
      <c r="A9595">
        <v>9591</v>
      </c>
      <c r="B9595" s="6">
        <v>-166870697.93152028</v>
      </c>
      <c r="C9595" s="6">
        <v>76042123.76546292</v>
      </c>
      <c r="D9595" s="6">
        <v>60563041.2066108</v>
      </c>
      <c r="E9595" s="6">
        <v>81884831.02312605</v>
      </c>
      <c r="F9595" s="6">
        <v>68314228.28518</v>
      </c>
      <c r="G9595" s="6">
        <v>112632490.45143348</v>
      </c>
      <c r="H9595" s="6">
        <f>NPV(Supuestos!$B$22,C9595:G9595)+B9595</f>
        <v>100649434.9508265</v>
      </c>
      <c r="I9595" s="2">
        <f>IFERROR(IRR(B9595:G9595),"")</f>
        <v>0.3552332193401374</v>
      </c>
      <c r="J9595" s="2">
        <f>IFERROR(MIRR(B9595:G9595,Supuestos!$B$22,Supuestos!$B$22),"")</f>
        <v>0.25285303433614703</v>
      </c>
      <c r="K9595" s="6">
        <v>8218.461902958126</v>
      </c>
      <c r="L9595" s="6">
        <v>40382.76453026144</v>
      </c>
      <c r="M9595" s="6">
        <v>140319960.9852737</v>
      </c>
      <c r="N9595" s="6">
        <v>3269.603464038422</v>
      </c>
      <c r="O9595" s="6">
        <v>104798931.38193233</v>
      </c>
    </row>
    <row r="9596">
      <c r="A9596">
        <v>9592</v>
      </c>
      <c r="B9596" s="6">
        <v>-181850397.0643305</v>
      </c>
      <c r="C9596" s="6">
        <v>32090902.42265287</v>
      </c>
      <c r="D9596" s="6">
        <v>15223440.12068555</v>
      </c>
      <c r="E9596" s="6">
        <v>18244181.609830484</v>
      </c>
      <c r="F9596" s="6">
        <v>38325385.54024418</v>
      </c>
      <c r="G9596" s="6">
        <v>57786716.860297434</v>
      </c>
      <c r="H9596" s="6">
        <f>NPV(Supuestos!$B$22,C9596:G9596)+B9596</f>
        <v>-76967922.03650421</v>
      </c>
      <c r="I9596" s="2">
        <f>IFERROR(IRR(B9596:G9596),"")</f>
        <v>-0.033050367449078695</v>
      </c>
      <c r="J9596" s="2">
        <f>IFERROR(MIRR(B9596:G9596,Supuestos!$B$22,Supuestos!$B$22),"")</f>
        <v>0.021180671531071393</v>
      </c>
      <c r="K9596" s="6">
        <v>7138.739113096299</v>
      </c>
      <c r="L9596" s="6">
        <v>34767.05594675132</v>
      </c>
      <c r="M9596" s="6">
        <v>161994961.69358802</v>
      </c>
      <c r="N9596" s="6">
        <v>3376.09802223742</v>
      </c>
      <c r="O9596" s="6">
        <v>110896802.1075731</v>
      </c>
    </row>
    <row r="9597">
      <c r="A9597">
        <v>9593</v>
      </c>
      <c r="B9597" s="6">
        <v>-168282649.0588982</v>
      </c>
      <c r="C9597" s="6">
        <v>24685988.105936207</v>
      </c>
      <c r="D9597" s="6">
        <v>22332258.401266832</v>
      </c>
      <c r="E9597" s="6">
        <v>19260324.04850955</v>
      </c>
      <c r="F9597" s="6">
        <v>33564377.9424464</v>
      </c>
      <c r="G9597" s="6">
        <v>71638668.41284418</v>
      </c>
      <c r="H9597" s="6">
        <f>NPV(Supuestos!$B$22,C9597:G9597)+B9597</f>
        <v>-59364469.99261161</v>
      </c>
      <c r="I9597" s="2">
        <f>IFERROR(IRR(B9597:G9597),"")</f>
        <v>0.005233816357971005</v>
      </c>
      <c r="J9597" s="2">
        <f>IFERROR(MIRR(B9597:G9597,Supuestos!$B$22,Supuestos!$B$22),"")</f>
        <v>0.045001846299353776</v>
      </c>
      <c r="K9597" s="6">
        <v>7210.749113628202</v>
      </c>
      <c r="L9597" s="6">
        <v>37423.36367640562</v>
      </c>
      <c r="M9597" s="6">
        <v>146694610.14220798</v>
      </c>
      <c r="N9597" s="6">
        <v>3388.485840304444</v>
      </c>
      <c r="O9597" s="6">
        <v>116576159.15022194</v>
      </c>
    </row>
    <row r="9598">
      <c r="A9598">
        <v>9594</v>
      </c>
      <c r="B9598" s="6">
        <v>-178415122.32029766</v>
      </c>
      <c r="C9598" s="6">
        <v>41478742.76986403</v>
      </c>
      <c r="D9598" s="6">
        <v>69336061.14090437</v>
      </c>
      <c r="E9598" s="6">
        <v>51254447.06981702</v>
      </c>
      <c r="F9598" s="6">
        <v>69285065.6471399</v>
      </c>
      <c r="G9598" s="6">
        <v>93253284.45875135</v>
      </c>
      <c r="H9598" s="6">
        <f>NPV(Supuestos!$B$22,C9598:G9598)+B9598</f>
        <v>35372033.891775995</v>
      </c>
      <c r="I9598" s="2">
        <f>IFERROR(IRR(B9598:G9598),"")</f>
        <v>0.2109915207535732</v>
      </c>
      <c r="J9598" s="2">
        <f>IFERROR(MIRR(B9598:G9598,Supuestos!$B$22,Supuestos!$B$22),"")</f>
        <v>0.1819928269677067</v>
      </c>
      <c r="K9598" s="6">
        <v>8331.154026409406</v>
      </c>
      <c r="L9598" s="6">
        <v>34989.89034412865</v>
      </c>
      <c r="M9598" s="6">
        <v>155094629.0543688</v>
      </c>
      <c r="N9598" s="6">
        <v>3281.667162850499</v>
      </c>
      <c r="O9598" s="6">
        <v>108332434.49635495</v>
      </c>
    </row>
    <row r="9599">
      <c r="A9599">
        <v>9595</v>
      </c>
      <c r="B9599" s="6">
        <v>-175415740.7204767</v>
      </c>
      <c r="C9599" s="6">
        <v>37178684.62763736</v>
      </c>
      <c r="D9599" s="6">
        <v>25582833.8267214</v>
      </c>
      <c r="E9599" s="6">
        <v>36547411.967809215</v>
      </c>
      <c r="F9599" s="6">
        <v>28774916.445747487</v>
      </c>
      <c r="G9599" s="6">
        <v>67703600.33235282</v>
      </c>
      <c r="H9599" s="6">
        <f>NPV(Supuestos!$B$22,C9599:G9599)+B9599</f>
        <v>-46249048.49561064</v>
      </c>
      <c r="I9599" s="2">
        <f>IFERROR(IRR(B9599:G9599),"")</f>
        <v>0.03396649175227487</v>
      </c>
      <c r="J9599" s="2">
        <f>IFERROR(MIRR(B9599:G9599,Supuestos!$B$22,Supuestos!$B$22),"")</f>
        <v>0.0723121987785047</v>
      </c>
      <c r="K9599" s="6">
        <v>7896.424511855279</v>
      </c>
      <c r="L9599" s="6">
        <v>33553.98811388391</v>
      </c>
      <c r="M9599" s="6">
        <v>154219217.9834388</v>
      </c>
      <c r="N9599" s="6">
        <v>3606.312727710853</v>
      </c>
      <c r="O9599" s="6">
        <v>108067203.37755148</v>
      </c>
    </row>
    <row r="9600">
      <c r="A9600">
        <v>9596</v>
      </c>
      <c r="B9600" s="6">
        <v>-187159832.180314</v>
      </c>
      <c r="C9600" s="6">
        <v>79948150.34523576</v>
      </c>
      <c r="D9600" s="6">
        <v>72214102.08494699</v>
      </c>
      <c r="E9600" s="6">
        <v>78219552.93998457</v>
      </c>
      <c r="F9600" s="6">
        <v>65643613.731274225</v>
      </c>
      <c r="G9600" s="6">
        <v>97006418.8316835</v>
      </c>
      <c r="H9600" s="6">
        <f>NPV(Supuestos!$B$22,C9600:G9600)+B9600</f>
        <v>80580884.3679612</v>
      </c>
      <c r="I9600" s="2">
        <f>IFERROR(IRR(B9600:G9600),"")</f>
        <v>0.30490337594499767</v>
      </c>
      <c r="J9600" s="2">
        <f>IFERROR(MIRR(B9600:G9600,Supuestos!$B$22,Supuestos!$B$22),"")</f>
        <v>0.22463087966492723</v>
      </c>
      <c r="K9600" s="6">
        <v>7642.731576363552</v>
      </c>
      <c r="L9600" s="6">
        <v>47042.89487172025</v>
      </c>
      <c r="M9600" s="6">
        <v>158396934.7339422</v>
      </c>
      <c r="N9600" s="6">
        <v>3393.0622002420328</v>
      </c>
      <c r="O9600" s="6">
        <v>110073077.04030494</v>
      </c>
    </row>
    <row r="9601">
      <c r="A9601">
        <v>9597</v>
      </c>
      <c r="B9601" s="6">
        <v>-178359842.6576924</v>
      </c>
      <c r="C9601" s="6">
        <v>94716224.31783938</v>
      </c>
      <c r="D9601" s="6">
        <v>91707287.51544574</v>
      </c>
      <c r="E9601" s="6">
        <v>105430189.59552476</v>
      </c>
      <c r="F9601" s="6">
        <v>95277289.49413472</v>
      </c>
      <c r="G9601" s="6">
        <v>147715882.3993315</v>
      </c>
      <c r="H9601" s="6">
        <f>NPV(Supuestos!$B$22,C9601:G9601)+B9601</f>
        <v>179583523.96787983</v>
      </c>
      <c r="I9601" s="2">
        <f>IFERROR(IRR(B9601:G9601),"")</f>
        <v>0.4823849850480689</v>
      </c>
      <c r="J9601" s="2">
        <f>IFERROR(MIRR(B9601:G9601,Supuestos!$B$22,Supuestos!$B$22),"")</f>
        <v>0.310413320009725</v>
      </c>
      <c r="K9601" s="6">
        <v>8888.80357791327</v>
      </c>
      <c r="L9601" s="6">
        <v>42979.83873038909</v>
      </c>
      <c r="M9601" s="6">
        <v>147796695.11490697</v>
      </c>
      <c r="N9601" s="6">
        <v>3400.9126498674354</v>
      </c>
      <c r="O9601" s="6">
        <v>107248782.87042898</v>
      </c>
    </row>
    <row r="9602">
      <c r="A9602">
        <v>9598</v>
      </c>
      <c r="B9602" s="6">
        <v>-173192817.54977793</v>
      </c>
      <c r="C9602" s="6">
        <v>50497038.859277084</v>
      </c>
      <c r="D9602" s="6">
        <v>49477493.237267256</v>
      </c>
      <c r="E9602" s="6">
        <v>46976235.476456694</v>
      </c>
      <c r="F9602" s="6">
        <v>52091696.00025579</v>
      </c>
      <c r="G9602" s="6">
        <v>112618379.41354187</v>
      </c>
      <c r="H9602" s="6">
        <f>NPV(Supuestos!$B$22,C9602:G9602)+B9602</f>
        <v>30214699.008481007</v>
      </c>
      <c r="I9602" s="2">
        <f>IFERROR(IRR(B9602:G9602),"")</f>
        <v>0.20188614849340122</v>
      </c>
      <c r="J9602" s="2">
        <f>IFERROR(MIRR(B9602:G9602,Supuestos!$B$22,Supuestos!$B$22),"")</f>
        <v>0.1772596941435165</v>
      </c>
      <c r="K9602" s="6">
        <v>8409.64960414772</v>
      </c>
      <c r="L9602" s="6">
        <v>36079.08839793816</v>
      </c>
      <c r="M9602" s="6">
        <v>148919818.23267943</v>
      </c>
      <c r="N9602" s="6">
        <v>3417.1316302071014</v>
      </c>
      <c r="O9602" s="6">
        <v>112019838.61793959</v>
      </c>
    </row>
    <row r="9603">
      <c r="A9603">
        <v>9599</v>
      </c>
      <c r="B9603" s="6">
        <v>-178653537.85206988</v>
      </c>
      <c r="C9603" s="6">
        <v>75356194.40271321</v>
      </c>
      <c r="D9603" s="6">
        <v>71416270.27949491</v>
      </c>
      <c r="E9603" s="6">
        <v>91284362.64096272</v>
      </c>
      <c r="F9603" s="6">
        <v>71448248.64587668</v>
      </c>
      <c r="G9603" s="6">
        <v>116884428.52489085</v>
      </c>
      <c r="H9603" s="6">
        <f>NPV(Supuestos!$B$22,C9603:G9603)+B9603</f>
        <v>107024441.10772365</v>
      </c>
      <c r="I9603" s="2">
        <f>IFERROR(IRR(B9603:G9603),"")</f>
        <v>0.35302863035646675</v>
      </c>
      <c r="J9603" s="2">
        <f>IFERROR(MIRR(B9603:G9603,Supuestos!$B$22,Supuestos!$B$22),"")</f>
        <v>0.2522120541426014</v>
      </c>
      <c r="K9603" s="6">
        <v>9147.073815744925</v>
      </c>
      <c r="L9603" s="6">
        <v>38723.16419993632</v>
      </c>
      <c r="M9603" s="6">
        <v>150317246.5467876</v>
      </c>
      <c r="N9603" s="6">
        <v>3581.589243840426</v>
      </c>
      <c r="O9603" s="6">
        <v>114481646.41563196</v>
      </c>
    </row>
    <row r="9604">
      <c r="A9604">
        <v>9600</v>
      </c>
      <c r="B9604" s="6">
        <v>-173020127.499705</v>
      </c>
      <c r="C9604" s="6">
        <v>39098856.385102846</v>
      </c>
      <c r="D9604" s="6">
        <v>36699054.299998425</v>
      </c>
      <c r="E9604" s="6">
        <v>46013654.48871975</v>
      </c>
      <c r="F9604" s="6">
        <v>41520301.53679643</v>
      </c>
      <c r="G9604" s="6">
        <v>78407127.58824125</v>
      </c>
      <c r="H9604" s="6">
        <f>NPV(Supuestos!$B$22,C9604:G9604)+B9604</f>
        <v>-14120691.528773554</v>
      </c>
      <c r="I9604" s="2">
        <f>IFERROR(IRR(B9604:G9604),"")</f>
        <v>0.10900349696257777</v>
      </c>
      <c r="J9604" s="2">
        <f>IFERROR(MIRR(B9604:G9604,Supuestos!$B$22,Supuestos!$B$22),"")</f>
        <v>0.12075322419100898</v>
      </c>
      <c r="K9604" s="6">
        <v>7192.299458223457</v>
      </c>
      <c r="L9604" s="6">
        <v>39096.41470118145</v>
      </c>
      <c r="M9604" s="6">
        <v>150524677.71780202</v>
      </c>
      <c r="N9604" s="6">
        <v>3175.028517562896</v>
      </c>
      <c r="O9604" s="6">
        <v>109017885.76550533</v>
      </c>
    </row>
    <row r="9605">
      <c r="A9605">
        <v>9601</v>
      </c>
      <c r="B9605" s="6">
        <v>-176254920.50593415</v>
      </c>
      <c r="C9605" s="6">
        <v>58888410.73054046</v>
      </c>
      <c r="D9605" s="6">
        <v>43629823.82192336</v>
      </c>
      <c r="E9605" s="6">
        <v>62134561.89105326</v>
      </c>
      <c r="F9605" s="6">
        <v>48422110.36241852</v>
      </c>
      <c r="G9605" s="6">
        <v>86707231.41172476</v>
      </c>
      <c r="H9605" s="6">
        <f>NPV(Supuestos!$B$22,C9605:G9605)+B9605</f>
        <v>24615167.789768543</v>
      </c>
      <c r="I9605" s="2">
        <f>IFERROR(IRR(B9605:G9605),"")</f>
        <v>0.19333884707938</v>
      </c>
      <c r="J9605" s="2">
        <f>IFERROR(MIRR(B9605:G9605,Supuestos!$B$22,Supuestos!$B$22),"")</f>
        <v>0.17019881887512622</v>
      </c>
      <c r="K9605" s="6">
        <v>7815.714487469954</v>
      </c>
      <c r="L9605" s="6">
        <v>39893.09436570892</v>
      </c>
      <c r="M9605" s="6">
        <v>151311477.65920797</v>
      </c>
      <c r="N9605" s="6">
        <v>3382.593493039409</v>
      </c>
      <c r="O9605" s="6">
        <v>108842600.21898954</v>
      </c>
    </row>
    <row r="9606">
      <c r="A9606">
        <v>9602</v>
      </c>
      <c r="B9606" s="6">
        <v>-176585589.42923462</v>
      </c>
      <c r="C9606" s="6">
        <v>36843952.58601808</v>
      </c>
      <c r="D9606" s="6">
        <v>36127975.30541013</v>
      </c>
      <c r="E9606" s="6">
        <v>52455914.0175334</v>
      </c>
      <c r="F9606" s="6">
        <v>54912411.81563299</v>
      </c>
      <c r="G9606" s="6">
        <v>95355434.23763323</v>
      </c>
      <c r="H9606" s="6">
        <f>NPV(Supuestos!$B$22,C9606:G9606)+B9606</f>
        <v>976399.4485500231</v>
      </c>
      <c r="I9606" s="2">
        <f>IFERROR(IRR(B9606:G9606),"")</f>
        <v>0.14195477286329017</v>
      </c>
      <c r="J9606" s="2">
        <f>IFERROR(MIRR(B9606:G9606,Supuestos!$B$22,Supuestos!$B$22),"")</f>
        <v>0.14125790744722666</v>
      </c>
      <c r="K9606" s="6">
        <v>8034.580557669813</v>
      </c>
      <c r="L9606" s="6">
        <v>35636.55150098693</v>
      </c>
      <c r="M9606" s="6">
        <v>153679609.92265633</v>
      </c>
      <c r="N9606" s="6">
        <v>3475.666805418829</v>
      </c>
      <c r="O9606" s="6">
        <v>110862219.48633622</v>
      </c>
    </row>
    <row r="9607">
      <c r="A9607">
        <v>9603</v>
      </c>
      <c r="B9607" s="6">
        <v>-161901840.10155103</v>
      </c>
      <c r="C9607" s="6">
        <v>35183405.59369168</v>
      </c>
      <c r="D9607" s="6">
        <v>26720681.615416586</v>
      </c>
      <c r="E9607" s="6">
        <v>17947480.05501057</v>
      </c>
      <c r="F9607" s="6">
        <v>28565966.628463347</v>
      </c>
      <c r="G9607" s="6">
        <v>76492030.42956124</v>
      </c>
      <c r="H9607" s="6">
        <f>NPV(Supuestos!$B$22,C9607:G9607)+B9607</f>
        <v>-41723559.826364584</v>
      </c>
      <c r="I9607" s="2">
        <f>IFERROR(IRR(B9607:G9607),"")</f>
        <v>0.03976567648493439</v>
      </c>
      <c r="J9607" s="2">
        <f>IFERROR(MIRR(B9607:G9607,Supuestos!$B$22,Supuestos!$B$22),"")</f>
        <v>0.07403810931928367</v>
      </c>
      <c r="K9607" s="6">
        <v>7661.643397168216</v>
      </c>
      <c r="L9607" s="6">
        <v>32557.702662821583</v>
      </c>
      <c r="M9607" s="6">
        <v>141946199.49086517</v>
      </c>
      <c r="N9607" s="6">
        <v>3353.114090921978</v>
      </c>
      <c r="O9607" s="6">
        <v>106280241.2891664</v>
      </c>
    </row>
    <row r="9608">
      <c r="A9608">
        <v>9604</v>
      </c>
      <c r="B9608" s="6">
        <v>-157594059.70629784</v>
      </c>
      <c r="C9608" s="6">
        <v>70191091.3969239</v>
      </c>
      <c r="D9608" s="6">
        <v>60346216.858223096</v>
      </c>
      <c r="E9608" s="6">
        <v>50785901.909501486</v>
      </c>
      <c r="F9608" s="6">
        <v>55246228.832402915</v>
      </c>
      <c r="G9608" s="6">
        <v>98733324.08719245</v>
      </c>
      <c r="H9608" s="6">
        <f>NPV(Supuestos!$B$22,C9608:G9608)+B9608</f>
        <v>68679761.79971002</v>
      </c>
      <c r="I9608" s="2">
        <f>IFERROR(IRR(B9608:G9608),"")</f>
        <v>0.30373954422508065</v>
      </c>
      <c r="J9608" s="2">
        <f>IFERROR(MIRR(B9608:G9608,Supuestos!$B$22,Supuestos!$B$22),"")</f>
        <v>0.22552943026266847</v>
      </c>
      <c r="K9608" s="6">
        <v>7801.8923422187645</v>
      </c>
      <c r="L9608" s="6">
        <v>40904.05076254531</v>
      </c>
      <c r="M9608" s="6">
        <v>132063739.67349544</v>
      </c>
      <c r="N9608" s="6">
        <v>3285.9891386702657</v>
      </c>
      <c r="O9608" s="6">
        <v>105852774.42687438</v>
      </c>
    </row>
    <row r="9609">
      <c r="A9609">
        <v>9605</v>
      </c>
      <c r="B9609" s="6">
        <v>-175418853.22141016</v>
      </c>
      <c r="C9609" s="6">
        <v>98100665.02479741</v>
      </c>
      <c r="D9609" s="6">
        <v>85146614.15899971</v>
      </c>
      <c r="E9609" s="6">
        <v>87387561.11759491</v>
      </c>
      <c r="F9609" s="6">
        <v>102184436.94664417</v>
      </c>
      <c r="G9609" s="6">
        <v>158533943.72647157</v>
      </c>
      <c r="H9609" s="6">
        <f>NPV(Supuestos!$B$22,C9609:G9609)+B9609</f>
        <v>177974983.47109905</v>
      </c>
      <c r="I9609" s="2">
        <f>IFERROR(IRR(B9609:G9609),"")</f>
        <v>0.48112013683174265</v>
      </c>
      <c r="J9609" s="2">
        <f>IFERROR(MIRR(B9609:G9609,Supuestos!$B$22,Supuestos!$B$22),"")</f>
        <v>0.3114187600587477</v>
      </c>
      <c r="K9609" s="6">
        <v>8929.304554746037</v>
      </c>
      <c r="L9609" s="6">
        <v>42742.079882902304</v>
      </c>
      <c r="M9609" s="6">
        <v>144886289.33519268</v>
      </c>
      <c r="N9609" s="6">
        <v>3375.342341015736</v>
      </c>
      <c r="O9609" s="6">
        <v>109973561.79320121</v>
      </c>
    </row>
    <row r="9610">
      <c r="A9610">
        <v>9606</v>
      </c>
      <c r="B9610" s="6">
        <v>-186251766.5812103</v>
      </c>
      <c r="C9610" s="6">
        <v>69025077.40636265</v>
      </c>
      <c r="D9610" s="6">
        <v>70934646.36191078</v>
      </c>
      <c r="E9610" s="6">
        <v>55854436.93817185</v>
      </c>
      <c r="F9610" s="6">
        <v>64290633.58081803</v>
      </c>
      <c r="G9610" s="6">
        <v>102440738.5087212</v>
      </c>
      <c r="H9610" s="6">
        <f>NPV(Supuestos!$B$22,C9610:G9610)+B9610</f>
        <v>57848333.63706838</v>
      </c>
      <c r="I9610" s="2">
        <f>IFERROR(IRR(B9610:G9610),"")</f>
        <v>0.2571835863124674</v>
      </c>
      <c r="J9610" s="2">
        <f>IFERROR(MIRR(B9610:G9610,Supuestos!$B$22,Supuestos!$B$22),"")</f>
        <v>0.20336773457287816</v>
      </c>
      <c r="K9610" s="6">
        <v>8398.162868540961</v>
      </c>
      <c r="L9610" s="6">
        <v>37437.91401122378</v>
      </c>
      <c r="M9610" s="6">
        <v>161098990.63523516</v>
      </c>
      <c r="N9610" s="6">
        <v>3196.7614385920265</v>
      </c>
      <c r="O9610" s="6">
        <v>114070586.95228553</v>
      </c>
    </row>
    <row r="9611">
      <c r="A9611">
        <v>9607</v>
      </c>
      <c r="B9611" s="6">
        <v>-180229000.95272732</v>
      </c>
      <c r="C9611" s="6">
        <v>67260531.79706737</v>
      </c>
      <c r="D9611" s="6">
        <v>67488924.38479748</v>
      </c>
      <c r="E9611" s="6">
        <v>70579024.1134442</v>
      </c>
      <c r="F9611" s="6">
        <v>61706791.92248258</v>
      </c>
      <c r="G9611" s="6">
        <v>104521131.18085918</v>
      </c>
      <c r="H9611" s="6">
        <f>NPV(Supuestos!$B$22,C9611:G9611)+B9611</f>
        <v>69161207.07519525</v>
      </c>
      <c r="I9611" s="2">
        <f>IFERROR(IRR(B9611:G9611),"")</f>
        <v>0.28153005216058685</v>
      </c>
      <c r="J9611" s="2">
        <f>IFERROR(MIRR(B9611:G9611,Supuestos!$B$22,Supuestos!$B$22),"")</f>
        <v>0.2165103150812615</v>
      </c>
      <c r="K9611" s="6">
        <v>8774.823223502797</v>
      </c>
      <c r="L9611" s="6">
        <v>36158.98884190106</v>
      </c>
      <c r="M9611" s="6">
        <v>154845902.15046397</v>
      </c>
      <c r="N9611" s="6">
        <v>3409.9244649522007</v>
      </c>
      <c r="O9611" s="6">
        <v>112584480.05393742</v>
      </c>
    </row>
    <row r="9612">
      <c r="A9612">
        <v>9608</v>
      </c>
      <c r="B9612" s="6">
        <v>-168648994.21990246</v>
      </c>
      <c r="C9612" s="6">
        <v>46180970.5431954</v>
      </c>
      <c r="D9612" s="6">
        <v>44928648.361627504</v>
      </c>
      <c r="E9612" s="6">
        <v>57824692.40995819</v>
      </c>
      <c r="F9612" s="6">
        <v>54865865.72893096</v>
      </c>
      <c r="G9612" s="6">
        <v>112195138.96206501</v>
      </c>
      <c r="H9612" s="6">
        <f>NPV(Supuestos!$B$22,C9612:G9612)+B9612</f>
        <v>36217421.85513219</v>
      </c>
      <c r="I9612" s="2">
        <f>IFERROR(IRR(B9612:G9612),"")</f>
        <v>0.21400734181871417</v>
      </c>
      <c r="J9612" s="2">
        <f>IFERROR(MIRR(B9612:G9612,Supuestos!$B$22,Supuestos!$B$22),"")</f>
        <v>0.1852289591754872</v>
      </c>
      <c r="K9612" s="6">
        <v>8143.169617333508</v>
      </c>
      <c r="L9612" s="6">
        <v>38732.937218753934</v>
      </c>
      <c r="M9612" s="6">
        <v>143416284.015915</v>
      </c>
      <c r="N9612" s="6">
        <v>3478.260285127908</v>
      </c>
      <c r="O9612" s="6">
        <v>113064067.95322983</v>
      </c>
    </row>
    <row r="9613">
      <c r="A9613">
        <v>9609</v>
      </c>
      <c r="B9613" s="6">
        <v>-183615287.28181326</v>
      </c>
      <c r="C9613" s="6">
        <v>73122576.32374947</v>
      </c>
      <c r="D9613" s="6">
        <v>65497561.67358013</v>
      </c>
      <c r="E9613" s="6">
        <v>84463302.39944719</v>
      </c>
      <c r="F9613" s="6">
        <v>87919032.81266797</v>
      </c>
      <c r="G9613" s="6">
        <v>110794341.37339447</v>
      </c>
      <c r="H9613" s="6">
        <f>NPV(Supuestos!$B$22,C9613:G9613)+B9613</f>
        <v>97534128.14584674</v>
      </c>
      <c r="I9613" s="2">
        <f>IFERROR(IRR(B9613:G9613),"")</f>
        <v>0.3272932150932262</v>
      </c>
      <c r="J9613" s="2">
        <f>IFERROR(MIRR(B9613:G9613,Supuestos!$B$22,Supuestos!$B$22),"")</f>
        <v>0.24139651260939443</v>
      </c>
      <c r="K9613" s="6">
        <v>8710.670441638831</v>
      </c>
      <c r="L9613" s="6">
        <v>39418.08341643384</v>
      </c>
      <c r="M9613" s="6">
        <v>156146652.55528656</v>
      </c>
      <c r="N9613" s="6">
        <v>3447.9007540891566</v>
      </c>
      <c r="O9613" s="6">
        <v>109004037.62837185</v>
      </c>
    </row>
    <row r="9614">
      <c r="A9614">
        <v>9610</v>
      </c>
      <c r="B9614" s="6">
        <v>-156586471.35344815</v>
      </c>
      <c r="C9614" s="6">
        <v>77444789.00685436</v>
      </c>
      <c r="D9614" s="6">
        <v>83321064.12416625</v>
      </c>
      <c r="E9614" s="6">
        <v>79602619.85994944</v>
      </c>
      <c r="F9614" s="6">
        <v>57403331.70948645</v>
      </c>
      <c r="G9614" s="6">
        <v>138057085.6617515</v>
      </c>
      <c r="H9614" s="6">
        <f>NPV(Supuestos!$B$22,C9614:G9614)+B9614</f>
        <v>134879813.1388994</v>
      </c>
      <c r="I9614" s="2">
        <f>IFERROR(IRR(B9614:G9614),"")</f>
        <v>0.43879544213031263</v>
      </c>
      <c r="J9614" s="2">
        <f>IFERROR(MIRR(B9614:G9614,Supuestos!$B$22,Supuestos!$B$22),"")</f>
        <v>0.2908377830526865</v>
      </c>
      <c r="K9614" s="6">
        <v>7810.895425291807</v>
      </c>
      <c r="L9614" s="6">
        <v>47028.91271420292</v>
      </c>
      <c r="M9614" s="6">
        <v>127199437.81938294</v>
      </c>
      <c r="N9614" s="6">
        <v>3324.076424508045</v>
      </c>
      <c r="O9614" s="6">
        <v>104954900.7368813</v>
      </c>
    </row>
    <row r="9615">
      <c r="A9615">
        <v>9611</v>
      </c>
      <c r="B9615" s="6">
        <v>-161548736.0309696</v>
      </c>
      <c r="C9615" s="6">
        <v>50709831.831336215</v>
      </c>
      <c r="D9615" s="6">
        <v>47702061.9800017</v>
      </c>
      <c r="E9615" s="6">
        <v>48678707.163769305</v>
      </c>
      <c r="F9615" s="6">
        <v>56506954.89724241</v>
      </c>
      <c r="G9615" s="6">
        <v>93834204.73780611</v>
      </c>
      <c r="H9615" s="6">
        <f>NPV(Supuestos!$B$22,C9615:G9615)+B9615</f>
        <v>34686700.223625645</v>
      </c>
      <c r="I9615" s="2">
        <f>IFERROR(IRR(B9615:G9615),"")</f>
        <v>0.21763102391401784</v>
      </c>
      <c r="J9615" s="2">
        <f>IFERROR(MIRR(B9615:G9615,Supuestos!$B$22,Supuestos!$B$22),"")</f>
        <v>0.18522178511447107</v>
      </c>
      <c r="K9615" s="6">
        <v>7378.765055852589</v>
      </c>
      <c r="L9615" s="6">
        <v>42996.51541937354</v>
      </c>
      <c r="M9615" s="6">
        <v>136167841.19097754</v>
      </c>
      <c r="N9615" s="6">
        <v>3340.5166872156165</v>
      </c>
      <c r="O9615" s="6">
        <v>110282742.28450449</v>
      </c>
    </row>
    <row r="9616">
      <c r="A9616">
        <v>9612</v>
      </c>
      <c r="B9616" s="6">
        <v>-171593438.4548187</v>
      </c>
      <c r="C9616" s="6">
        <v>70418774.2948192</v>
      </c>
      <c r="D9616" s="6">
        <v>82169486.15255848</v>
      </c>
      <c r="E9616" s="6">
        <v>61567424.96412038</v>
      </c>
      <c r="F9616" s="6">
        <v>70488875.76693623</v>
      </c>
      <c r="G9616" s="6">
        <v>96564110.128788</v>
      </c>
      <c r="H9616" s="6">
        <f>NPV(Supuestos!$B$22,C9616:G9616)+B9616</f>
        <v>86847871.8102125</v>
      </c>
      <c r="I9616" s="2">
        <f>IFERROR(IRR(B9616:G9616),"")</f>
        <v>0.32909338941056543</v>
      </c>
      <c r="J9616" s="2">
        <f>IFERROR(MIRR(B9616:G9616,Supuestos!$B$22,Supuestos!$B$22),"")</f>
        <v>0.23730595403566523</v>
      </c>
      <c r="K9616" s="6">
        <v>8097.757594767851</v>
      </c>
      <c r="L9616" s="6">
        <v>40805.903336023126</v>
      </c>
      <c r="M9616" s="6">
        <v>145158533.36276716</v>
      </c>
      <c r="N9616" s="6">
        <v>3366.974242652456</v>
      </c>
      <c r="O9616" s="6">
        <v>106964397.07926781</v>
      </c>
    </row>
    <row r="9617">
      <c r="A9617">
        <v>9613</v>
      </c>
      <c r="B9617" s="6">
        <v>-152411825.75888696</v>
      </c>
      <c r="C9617" s="6">
        <v>57517314.4281969</v>
      </c>
      <c r="D9617" s="6">
        <v>55319530.26718104</v>
      </c>
      <c r="E9617" s="6">
        <v>71591035.53996947</v>
      </c>
      <c r="F9617" s="6">
        <v>61532228.91701114</v>
      </c>
      <c r="G9617" s="6">
        <v>116009646.10658185</v>
      </c>
      <c r="H9617" s="6">
        <f>NPV(Supuestos!$B$22,C9617:G9617)+B9617</f>
        <v>85614244.97858214</v>
      </c>
      <c r="I9617" s="2">
        <f>IFERROR(IRR(B9617:G9617),"")</f>
        <v>0.33025402219934497</v>
      </c>
      <c r="J9617" s="2">
        <f>IFERROR(MIRR(B9617:G9617,Supuestos!$B$22,Supuestos!$B$22),"")</f>
        <v>0.24630983939835582</v>
      </c>
      <c r="K9617" s="6">
        <v>8312.097970794273</v>
      </c>
      <c r="L9617" s="6">
        <v>41972.78713174841</v>
      </c>
      <c r="M9617" s="6">
        <v>124501272.25917608</v>
      </c>
      <c r="N9617" s="6">
        <v>3631.4796393737197</v>
      </c>
      <c r="O9617" s="6">
        <v>113748044.82007563</v>
      </c>
    </row>
    <row r="9618">
      <c r="A9618">
        <v>9614</v>
      </c>
      <c r="B9618" s="6">
        <v>-158872974.8534473</v>
      </c>
      <c r="C9618" s="6">
        <v>77527887.51730864</v>
      </c>
      <c r="D9618" s="6">
        <v>60799425.0857733</v>
      </c>
      <c r="E9618" s="6">
        <v>70300277.76720428</v>
      </c>
      <c r="F9618" s="6">
        <v>81350379.99312477</v>
      </c>
      <c r="G9618" s="6">
        <v>119551168.39678022</v>
      </c>
      <c r="H9618" s="6">
        <f>NPV(Supuestos!$B$22,C9618:G9618)+B9618</f>
        <v>113624898.65189336</v>
      </c>
      <c r="I9618" s="2">
        <f>IFERROR(IRR(B9618:G9618),"")</f>
        <v>0.387847635277261</v>
      </c>
      <c r="J9618" s="2">
        <f>IFERROR(MIRR(B9618:G9618,Supuestos!$B$22,Supuestos!$B$22),"")</f>
        <v>0.26989399434062933</v>
      </c>
      <c r="K9618" s="6">
        <v>7676.786514968182</v>
      </c>
      <c r="L9618" s="6">
        <v>45147.3430505618</v>
      </c>
      <c r="M9618" s="6">
        <v>131146053.70807166</v>
      </c>
      <c r="N9618" s="6">
        <v>3244.5632697703936</v>
      </c>
      <c r="O9618" s="6">
        <v>102532720.49261986</v>
      </c>
    </row>
    <row r="9619">
      <c r="A9619">
        <v>9615</v>
      </c>
      <c r="B9619" s="6">
        <v>-182699079.86939597</v>
      </c>
      <c r="C9619" s="6">
        <v>75491739.83557458</v>
      </c>
      <c r="D9619" s="6">
        <v>98034551.93860279</v>
      </c>
      <c r="E9619" s="6">
        <v>84509739.79418497</v>
      </c>
      <c r="F9619" s="6">
        <v>94553346.91236278</v>
      </c>
      <c r="G9619" s="6">
        <v>146158843.62758577</v>
      </c>
      <c r="H9619" s="6">
        <f>NPV(Supuestos!$B$22,C9619:G9619)+B9619</f>
        <v>147891311.4007692</v>
      </c>
      <c r="I9619" s="2">
        <f>IFERROR(IRR(B9619:G9619),"")</f>
        <v>0.41134607634647413</v>
      </c>
      <c r="J9619" s="2">
        <f>IFERROR(MIRR(B9619:G9619,Supuestos!$B$22,Supuestos!$B$22),"")</f>
        <v>0.28355837458750655</v>
      </c>
      <c r="K9619" s="6">
        <v>9091.925506083971</v>
      </c>
      <c r="L9619" s="6">
        <v>40622.25199867718</v>
      </c>
      <c r="M9619" s="6">
        <v>153152320.74448848</v>
      </c>
      <c r="N9619" s="6">
        <v>3487.4265474267304</v>
      </c>
      <c r="O9619" s="6">
        <v>110281178.81139259</v>
      </c>
    </row>
    <row r="9620">
      <c r="A9620">
        <v>9616</v>
      </c>
      <c r="B9620" s="6">
        <v>-188049540.61074457</v>
      </c>
      <c r="C9620" s="6">
        <v>43670127.433972634</v>
      </c>
      <c r="D9620" s="6">
        <v>48425638.23821495</v>
      </c>
      <c r="E9620" s="6">
        <v>44708420.48577651</v>
      </c>
      <c r="F9620" s="6">
        <v>55286629.50089375</v>
      </c>
      <c r="G9620" s="6">
        <v>98807342.94093056</v>
      </c>
      <c r="H9620" s="6">
        <f>NPV(Supuestos!$B$22,C9620:G9620)+B9620</f>
        <v>1748015.9112648815</v>
      </c>
      <c r="I9620" s="2">
        <f>IFERROR(IRR(B9620:G9620),"")</f>
        <v>0.14339677602311382</v>
      </c>
      <c r="J9620" s="2">
        <f>IFERROR(MIRR(B9620:G9620,Supuestos!$B$22,Supuestos!$B$22),"")</f>
        <v>0.14211153910292418</v>
      </c>
      <c r="K9620" s="6">
        <v>7985.502918642973</v>
      </c>
      <c r="L9620" s="6">
        <v>37138.852168945006</v>
      </c>
      <c r="M9620" s="6">
        <v>164323747.61953175</v>
      </c>
      <c r="N9620" s="6">
        <v>3412.1727442989745</v>
      </c>
      <c r="O9620" s="6">
        <v>112962922.1841863</v>
      </c>
    </row>
    <row r="9621">
      <c r="A9621">
        <v>9617</v>
      </c>
      <c r="B9621" s="6">
        <v>-163059918.3408336</v>
      </c>
      <c r="C9621" s="6">
        <v>49096016.95113091</v>
      </c>
      <c r="D9621" s="6">
        <v>43309386.290564686</v>
      </c>
      <c r="E9621" s="6">
        <v>53554069.91356087</v>
      </c>
      <c r="F9621" s="6">
        <v>45235712.195508435</v>
      </c>
      <c r="G9621" s="6">
        <v>78054957.33984526</v>
      </c>
      <c r="H9621" s="6">
        <f>NPV(Supuestos!$B$22,C9621:G9621)+B9621</f>
        <v>16801873.35616981</v>
      </c>
      <c r="I9621" s="2">
        <f>IFERROR(IRR(B9621:G9621),"")</f>
        <v>0.1792312923299057</v>
      </c>
      <c r="J9621" s="2">
        <f>IFERROR(MIRR(B9621:G9621,Supuestos!$B$22,Supuestos!$B$22),"")</f>
        <v>0.16258091775660244</v>
      </c>
      <c r="K9621" s="6">
        <v>7190.855332286425</v>
      </c>
      <c r="L9621" s="6">
        <v>42219.68180574865</v>
      </c>
      <c r="M9621" s="6">
        <v>138772268.4176093</v>
      </c>
      <c r="N9621" s="6">
        <v>3335.7010265191398</v>
      </c>
      <c r="O9621" s="6">
        <v>110771552.67210484</v>
      </c>
    </row>
    <row r="9622">
      <c r="A9622">
        <v>9618</v>
      </c>
      <c r="B9622" s="6">
        <v>-178181841.39043614</v>
      </c>
      <c r="C9622" s="6">
        <v>51984868.674466304</v>
      </c>
      <c r="D9622" s="6">
        <v>56645967.02647896</v>
      </c>
      <c r="E9622" s="6">
        <v>45925042.751392454</v>
      </c>
      <c r="F9622" s="6">
        <v>62132694.12306342</v>
      </c>
      <c r="G9622" s="6">
        <v>106658242.72492628</v>
      </c>
      <c r="H9622" s="6">
        <f>NPV(Supuestos!$B$22,C9622:G9622)+B9622</f>
        <v>34186740.42508479</v>
      </c>
      <c r="I9622" s="2">
        <f>IFERROR(IRR(B9622:G9622),"")</f>
        <v>0.20884081011424943</v>
      </c>
      <c r="J9622" s="2">
        <f>IFERROR(MIRR(B9622:G9622,Supuestos!$B$22,Supuestos!$B$22),"")</f>
        <v>0.1807289620373882</v>
      </c>
      <c r="K9622" s="6">
        <v>7374.18959398327</v>
      </c>
      <c r="L9622" s="6">
        <v>41912.49990535794</v>
      </c>
      <c r="M9622" s="6">
        <v>153456183.7376429</v>
      </c>
      <c r="N9622" s="6">
        <v>3307.2042419264712</v>
      </c>
      <c r="O9622" s="6">
        <v>108324083.5805012</v>
      </c>
    </row>
    <row r="9623">
      <c r="A9623">
        <v>9619</v>
      </c>
      <c r="B9623" s="6">
        <v>-196338741.6735643</v>
      </c>
      <c r="C9623" s="6">
        <v>85537596.18030196</v>
      </c>
      <c r="D9623" s="6">
        <v>87888338.7392775</v>
      </c>
      <c r="E9623" s="6">
        <v>80056370.26534821</v>
      </c>
      <c r="F9623" s="6">
        <v>78462617.67212142</v>
      </c>
      <c r="G9623" s="6">
        <v>139866430.3006999</v>
      </c>
      <c r="H9623" s="6">
        <f>NPV(Supuestos!$B$22,C9623:G9623)+B9623</f>
        <v>119455639.37121852</v>
      </c>
      <c r="I9623" s="2">
        <f>IFERROR(IRR(B9623:G9623),"")</f>
        <v>0.35698784417963997</v>
      </c>
      <c r="J9623" s="2">
        <f>IFERROR(MIRR(B9623:G9623,Supuestos!$B$22,Supuestos!$B$22),"")</f>
        <v>0.2536737437606471</v>
      </c>
      <c r="K9623" s="6">
        <v>8082.595206047877</v>
      </c>
      <c r="L9623" s="6">
        <v>46712.64924547137</v>
      </c>
      <c r="M9623" s="6">
        <v>166133986.8853049</v>
      </c>
      <c r="N9623" s="6">
        <v>3371.1538640782237</v>
      </c>
      <c r="O9623" s="6">
        <v>111976866.6501758</v>
      </c>
    </row>
    <row r="9624">
      <c r="A9624">
        <v>9620</v>
      </c>
      <c r="B9624" s="6">
        <v>-162599187.7442158</v>
      </c>
      <c r="C9624" s="6">
        <v>62800455.36911254</v>
      </c>
      <c r="D9624" s="6">
        <v>66460192.68969183</v>
      </c>
      <c r="E9624" s="6">
        <v>62266198.063584514</v>
      </c>
      <c r="F9624" s="6">
        <v>56226112.900675714</v>
      </c>
      <c r="G9624" s="6">
        <v>100148655.00134611</v>
      </c>
      <c r="H9624" s="6">
        <f>NPV(Supuestos!$B$22,C9624:G9624)+B9624</f>
        <v>70960247.03349014</v>
      </c>
      <c r="I9624" s="2">
        <f>IFERROR(IRR(B9624:G9624),"")</f>
        <v>0.30010737800027737</v>
      </c>
      <c r="J9624" s="2">
        <f>IFERROR(MIRR(B9624:G9624,Supuestos!$B$22,Supuestos!$B$22),"")</f>
        <v>0.22563360487209616</v>
      </c>
      <c r="K9624" s="6">
        <v>8496.626128561813</v>
      </c>
      <c r="L9624" s="6">
        <v>38936.69422021429</v>
      </c>
      <c r="M9624" s="6">
        <v>136132745.06651223</v>
      </c>
      <c r="N9624" s="6">
        <v>3698.355168569833</v>
      </c>
      <c r="O9624" s="6">
        <v>107721372.50309439</v>
      </c>
    </row>
    <row r="9625">
      <c r="A9625">
        <v>9621</v>
      </c>
      <c r="B9625" s="6">
        <v>-172312892.93133718</v>
      </c>
      <c r="C9625" s="6">
        <v>68634754.57573289</v>
      </c>
      <c r="D9625" s="6">
        <v>91907263.33609197</v>
      </c>
      <c r="E9625" s="6">
        <v>74807067.94353113</v>
      </c>
      <c r="F9625" s="6">
        <v>71092529.30890933</v>
      </c>
      <c r="G9625" s="6">
        <v>111954961.062845</v>
      </c>
      <c r="H9625" s="6">
        <f>NPV(Supuestos!$B$22,C9625:G9625)+B9625</f>
        <v>109343710.04309148</v>
      </c>
      <c r="I9625" s="2">
        <f>IFERROR(IRR(B9625:G9625),"")</f>
        <v>0.36754847758782255</v>
      </c>
      <c r="J9625" s="2">
        <f>IFERROR(MIRR(B9625:G9625,Supuestos!$B$22,Supuestos!$B$22),"")</f>
        <v>0.2577238138996356</v>
      </c>
      <c r="K9625" s="6">
        <v>8155.183536150877</v>
      </c>
      <c r="L9625" s="6">
        <v>43317.6157978024</v>
      </c>
      <c r="M9625" s="6">
        <v>144051844.3569734</v>
      </c>
      <c r="N9625" s="6">
        <v>3504.9258147987225</v>
      </c>
      <c r="O9625" s="6">
        <v>104941954.92114462</v>
      </c>
    </row>
    <row r="9626">
      <c r="A9626">
        <v>9622</v>
      </c>
      <c r="B9626" s="6">
        <v>-152879035.97705814</v>
      </c>
      <c r="C9626" s="6">
        <v>46588472.60468934</v>
      </c>
      <c r="D9626" s="6">
        <v>46752130.80681773</v>
      </c>
      <c r="E9626" s="6">
        <v>50301831.26656805</v>
      </c>
      <c r="F9626" s="6">
        <v>26428697.165835876</v>
      </c>
      <c r="G9626" s="6">
        <v>105094883.78487659</v>
      </c>
      <c r="H9626" s="6">
        <f>NPV(Supuestos!$B$22,C9626:G9626)+B9626</f>
        <v>28145494.88638326</v>
      </c>
      <c r="I9626" s="2">
        <f>IFERROR(IRR(B9626:G9626),"")</f>
        <v>0.2067117518566278</v>
      </c>
      <c r="J9626" s="2">
        <f>IFERROR(MIRR(B9626:G9626,Supuestos!$B$22,Supuestos!$B$22),"")</f>
        <v>0.1791871838918122</v>
      </c>
      <c r="K9626" s="6">
        <v>7547.718284274195</v>
      </c>
      <c r="L9626" s="6">
        <v>38279.26175092335</v>
      </c>
      <c r="M9626" s="6">
        <v>129765349.27098118</v>
      </c>
      <c r="N9626" s="6">
        <v>3286.731269583106</v>
      </c>
      <c r="O9626" s="6">
        <v>106634285.48390746</v>
      </c>
    </row>
    <row r="9627">
      <c r="A9627">
        <v>9623</v>
      </c>
      <c r="B9627" s="6">
        <v>-151869927.44352016</v>
      </c>
      <c r="C9627" s="6">
        <v>21201478.27163983</v>
      </c>
      <c r="D9627" s="6">
        <v>35852073.829330854</v>
      </c>
      <c r="E9627" s="6">
        <v>33537223.42533585</v>
      </c>
      <c r="F9627" s="6">
        <v>22072624.94085717</v>
      </c>
      <c r="G9627" s="6">
        <v>69090485.62588833</v>
      </c>
      <c r="H9627" s="6">
        <f>NPV(Supuestos!$B$22,C9627:G9627)+B9627</f>
        <v>-34096263.16458727</v>
      </c>
      <c r="I9627" s="2">
        <f>IFERROR(IRR(B9627:G9627),"")</f>
        <v>0.05433211490182845</v>
      </c>
      <c r="J9627" s="2">
        <f>IFERROR(MIRR(B9627:G9627,Supuestos!$B$22,Supuestos!$B$22),"")</f>
        <v>0.08347808563207226</v>
      </c>
      <c r="K9627" s="6">
        <v>7205.434087932888</v>
      </c>
      <c r="L9627" s="6">
        <v>38938.69858460328</v>
      </c>
      <c r="M9627" s="6">
        <v>129424309.3538206</v>
      </c>
      <c r="N9627" s="6">
        <v>3588.1621522518494</v>
      </c>
      <c r="O9627" s="6">
        <v>111063980.37429708</v>
      </c>
    </row>
    <row r="9628">
      <c r="A9628">
        <v>9624</v>
      </c>
      <c r="B9628" s="6">
        <v>-175531342.69743216</v>
      </c>
      <c r="C9628" s="6">
        <v>88331183.21341741</v>
      </c>
      <c r="D9628" s="6">
        <v>107305924.22618711</v>
      </c>
      <c r="E9628" s="6">
        <v>108233746.81007342</v>
      </c>
      <c r="F9628" s="6">
        <v>100943050.11786336</v>
      </c>
      <c r="G9628" s="6">
        <v>139212660.74147177</v>
      </c>
      <c r="H9628" s="6">
        <f>NPV(Supuestos!$B$22,C9628:G9628)+B9628</f>
        <v>189644354.62624267</v>
      </c>
      <c r="I9628" s="2">
        <f>IFERROR(IRR(B9628:G9628),"")</f>
        <v>0.5049713747513059</v>
      </c>
      <c r="J9628" s="2">
        <f>IFERROR(MIRR(B9628:G9628,Supuestos!$B$22,Supuestos!$B$22),"")</f>
        <v>0.3198795189365289</v>
      </c>
      <c r="K9628" s="6">
        <v>9355.964651248725</v>
      </c>
      <c r="L9628" s="6">
        <v>40127.023336686325</v>
      </c>
      <c r="M9628" s="6">
        <v>145497181.74560255</v>
      </c>
      <c r="N9628" s="6">
        <v>3359.938107741376</v>
      </c>
      <c r="O9628" s="6">
        <v>106107079.9326231</v>
      </c>
    </row>
    <row r="9629">
      <c r="A9629">
        <v>9625</v>
      </c>
      <c r="B9629" s="6">
        <v>-185374052.85989642</v>
      </c>
      <c r="C9629" s="6">
        <v>77540563.38718215</v>
      </c>
      <c r="D9629" s="6">
        <v>80141778.76519094</v>
      </c>
      <c r="E9629" s="6">
        <v>92617801.75712651</v>
      </c>
      <c r="F9629" s="6">
        <v>87171984.2529694</v>
      </c>
      <c r="G9629" s="6">
        <v>119080502.47266418</v>
      </c>
      <c r="H9629" s="6">
        <f>NPV(Supuestos!$B$22,C9629:G9629)+B9629</f>
        <v>120284353.84793681</v>
      </c>
      <c r="I9629" s="2">
        <f>IFERROR(IRR(B9629:G9629),"")</f>
        <v>0.36815604921383366</v>
      </c>
      <c r="J9629" s="2">
        <f>IFERROR(MIRR(B9629:G9629,Supuestos!$B$22,Supuestos!$B$22),"")</f>
        <v>0.25991814714856964</v>
      </c>
      <c r="K9629" s="6">
        <v>8713.922329190993</v>
      </c>
      <c r="L9629" s="6">
        <v>40215.51726383976</v>
      </c>
      <c r="M9629" s="6">
        <v>157339261.3506693</v>
      </c>
      <c r="N9629" s="6">
        <v>3372.977866946409</v>
      </c>
      <c r="O9629" s="6">
        <v>111813355.21953098</v>
      </c>
    </row>
    <row r="9630">
      <c r="A9630">
        <v>9626</v>
      </c>
      <c r="B9630" s="6">
        <v>-168593010.95192087</v>
      </c>
      <c r="C9630" s="6">
        <v>64856748.83384015</v>
      </c>
      <c r="D9630" s="6">
        <v>45726573.53296081</v>
      </c>
      <c r="E9630" s="6">
        <v>46675222.06478491</v>
      </c>
      <c r="F9630" s="6">
        <v>57964673.46756721</v>
      </c>
      <c r="G9630" s="6">
        <v>87994247.47722954</v>
      </c>
      <c r="H9630" s="6">
        <f>NPV(Supuestos!$B$22,C9630:G9630)+B9630</f>
        <v>35009627.64594597</v>
      </c>
      <c r="I9630" s="2">
        <f>IFERROR(IRR(B9630:G9630),"")</f>
        <v>0.21925071421001383</v>
      </c>
      <c r="J9630" s="2">
        <f>IFERROR(MIRR(B9630:G9630,Supuestos!$B$22,Supuestos!$B$22),"")</f>
        <v>0.183841658344011</v>
      </c>
      <c r="K9630" s="6">
        <v>8095.098174553661</v>
      </c>
      <c r="L9630" s="6">
        <v>38753.4674746596</v>
      </c>
      <c r="M9630" s="6">
        <v>143495961.04698154</v>
      </c>
      <c r="N9630" s="6">
        <v>3539.285949865977</v>
      </c>
      <c r="O9630" s="6">
        <v>110933184.03770076</v>
      </c>
    </row>
    <row r="9631">
      <c r="A9631">
        <v>9627</v>
      </c>
      <c r="B9631" s="6">
        <v>-191518263.00917652</v>
      </c>
      <c r="C9631" s="6">
        <v>90395847.73337549</v>
      </c>
      <c r="D9631" s="6">
        <v>87436548.25666353</v>
      </c>
      <c r="E9631" s="6">
        <v>95372947.76465042</v>
      </c>
      <c r="F9631" s="6">
        <v>85020468.33726369</v>
      </c>
      <c r="G9631" s="6">
        <v>134806798.78889152</v>
      </c>
      <c r="H9631" s="6">
        <f>NPV(Supuestos!$B$22,C9631:G9631)+B9631</f>
        <v>139783317.61698437</v>
      </c>
      <c r="I9631" s="2">
        <f>IFERROR(IRR(B9631:G9631),"")</f>
        <v>0.3988578657928198</v>
      </c>
      <c r="J9631" s="2">
        <f>IFERROR(MIRR(B9631:G9631,Supuestos!$B$22,Supuestos!$B$22),"")</f>
        <v>0.272059758806362</v>
      </c>
      <c r="K9631" s="6">
        <v>8834.554793567258</v>
      </c>
      <c r="L9631" s="6">
        <v>40907.36813355657</v>
      </c>
      <c r="M9631" s="6">
        <v>162606392.1902539</v>
      </c>
      <c r="N9631" s="6">
        <v>3385.1008901682994</v>
      </c>
      <c r="O9631" s="6">
        <v>107471813.00201452</v>
      </c>
    </row>
    <row r="9632">
      <c r="A9632">
        <v>9628</v>
      </c>
      <c r="B9632" s="6">
        <v>-164345898.0728958</v>
      </c>
      <c r="C9632" s="6">
        <v>68910095.7367751</v>
      </c>
      <c r="D9632" s="6">
        <v>72408573.92174949</v>
      </c>
      <c r="E9632" s="6">
        <v>64998707.0662461</v>
      </c>
      <c r="F9632" s="6">
        <v>66580191.562600024</v>
      </c>
      <c r="G9632" s="6">
        <v>122560614.5119827</v>
      </c>
      <c r="H9632" s="6">
        <f>NPV(Supuestos!$B$22,C9632:G9632)+B9632</f>
        <v>98764837.55303764</v>
      </c>
      <c r="I9632" s="2">
        <f>IFERROR(IRR(B9632:G9632),"")</f>
        <v>0.3507129637675957</v>
      </c>
      <c r="J9632" s="2">
        <f>IFERROR(MIRR(B9632:G9632,Supuestos!$B$22,Supuestos!$B$22),"")</f>
        <v>0.2525088157281512</v>
      </c>
      <c r="K9632" s="6">
        <v>8395.821904112525</v>
      </c>
      <c r="L9632" s="6">
        <v>40360.34799186188</v>
      </c>
      <c r="M9632" s="6">
        <v>137237234.57468155</v>
      </c>
      <c r="N9632" s="6">
        <v>3379.7670322470367</v>
      </c>
      <c r="O9632" s="6">
        <v>110077299.61135133</v>
      </c>
    </row>
    <row r="9633">
      <c r="A9633">
        <v>9629</v>
      </c>
      <c r="B9633" s="6">
        <v>-154280924.8302366</v>
      </c>
      <c r="C9633" s="6">
        <v>37869430.14358565</v>
      </c>
      <c r="D9633" s="6">
        <v>39178432.19878338</v>
      </c>
      <c r="E9633" s="6">
        <v>33965933.08983337</v>
      </c>
      <c r="F9633" s="6">
        <v>31268213.349285346</v>
      </c>
      <c r="G9633" s="6">
        <v>77056294.77275248</v>
      </c>
      <c r="H9633" s="6">
        <f>NPV(Supuestos!$B$22,C9633:G9633)+B9633</f>
        <v>-9455640.37911439</v>
      </c>
      <c r="I9633" s="2">
        <f>IFERROR(IRR(B9633:G9633),"")</f>
        <v>0.11651336445234134</v>
      </c>
      <c r="J9633" s="2">
        <f>IFERROR(MIRR(B9633:G9633,Supuestos!$B$22,Supuestos!$B$22),"")</f>
        <v>0.12567049430554533</v>
      </c>
      <c r="K9633" s="6">
        <v>7488.91912667397</v>
      </c>
      <c r="L9633" s="6">
        <v>39508.5905147674</v>
      </c>
      <c r="M9633" s="6">
        <v>130610793.69631891</v>
      </c>
      <c r="N9633" s="6">
        <v>3596.297581897428</v>
      </c>
      <c r="O9633" s="6">
        <v>107931759.47938992</v>
      </c>
    </row>
    <row r="9634">
      <c r="A9634">
        <v>9630</v>
      </c>
      <c r="B9634" s="6">
        <v>-179919769.91579664</v>
      </c>
      <c r="C9634" s="6">
        <v>93705417.76297975</v>
      </c>
      <c r="D9634" s="6">
        <v>93350878.30066416</v>
      </c>
      <c r="E9634" s="6">
        <v>102604036.03175737</v>
      </c>
      <c r="F9634" s="6">
        <v>101384189.79295033</v>
      </c>
      <c r="G9634" s="6">
        <v>146883188.71094966</v>
      </c>
      <c r="H9634" s="6">
        <f>NPV(Supuestos!$B$22,C9634:G9634)+B9634</f>
        <v>179677341.09063396</v>
      </c>
      <c r="I9634" s="2">
        <f>IFERROR(IRR(B9634:G9634),"")</f>
        <v>0.4782201962965511</v>
      </c>
      <c r="J9634" s="2">
        <f>IFERROR(MIRR(B9634:G9634,Supuestos!$B$22,Supuestos!$B$22),"")</f>
        <v>0.30933962933846715</v>
      </c>
      <c r="K9634" s="6">
        <v>9206.289668921643</v>
      </c>
      <c r="L9634" s="6">
        <v>40947.25609171287</v>
      </c>
      <c r="M9634" s="6">
        <v>149761985.85757065</v>
      </c>
      <c r="N9634" s="6">
        <v>3468.3803422686956</v>
      </c>
      <c r="O9634" s="6">
        <v>104744751.33041783</v>
      </c>
    </row>
    <row r="9635">
      <c r="A9635">
        <v>9631</v>
      </c>
      <c r="B9635" s="6">
        <v>-172903938.63541645</v>
      </c>
      <c r="C9635" s="6">
        <v>81962322.41245621</v>
      </c>
      <c r="D9635" s="6">
        <v>98215752.47848603</v>
      </c>
      <c r="E9635" s="6">
        <v>97254019.71311188</v>
      </c>
      <c r="F9635" s="6">
        <v>79807798.5206696</v>
      </c>
      <c r="G9635" s="6">
        <v>138441827.92438662</v>
      </c>
      <c r="H9635" s="6">
        <f>NPV(Supuestos!$B$22,C9635:G9635)+B9635</f>
        <v>159365331.6146112</v>
      </c>
      <c r="I9635" s="2">
        <f>IFERROR(IRR(B9635:G9635),"")</f>
        <v>0.4564929058158897</v>
      </c>
      <c r="J9635" s="2">
        <f>IFERROR(MIRR(B9635:G9635,Supuestos!$B$22,Supuestos!$B$22),"")</f>
        <v>0.29909798634910056</v>
      </c>
      <c r="K9635" s="6">
        <v>8471.974181666314</v>
      </c>
      <c r="L9635" s="6">
        <v>45193.36256890942</v>
      </c>
      <c r="M9635" s="6">
        <v>142273778.56609762</v>
      </c>
      <c r="N9635" s="6">
        <v>3386.9276789948344</v>
      </c>
      <c r="O9635" s="6">
        <v>111706498.59522931</v>
      </c>
    </row>
    <row r="9636">
      <c r="A9636">
        <v>9632</v>
      </c>
      <c r="B9636" s="6">
        <v>-178277769.45892248</v>
      </c>
      <c r="C9636" s="6">
        <v>73785987.48655519</v>
      </c>
      <c r="D9636" s="6">
        <v>71763857.0053973</v>
      </c>
      <c r="E9636" s="6">
        <v>72261652.9146752</v>
      </c>
      <c r="F9636" s="6">
        <v>61635349.9166775</v>
      </c>
      <c r="G9636" s="6">
        <v>131088118.92158058</v>
      </c>
      <c r="H9636" s="6">
        <f>NPV(Supuestos!$B$22,C9636:G9636)+B9636</f>
        <v>95017432.39461848</v>
      </c>
      <c r="I9636" s="2">
        <f>IFERROR(IRR(B9636:G9636),"")</f>
        <v>0.32909482371683324</v>
      </c>
      <c r="J9636" s="2">
        <f>IFERROR(MIRR(B9636:G9636,Supuestos!$B$22,Supuestos!$B$22),"")</f>
        <v>0.24168608551869641</v>
      </c>
      <c r="K9636" s="6">
        <v>8076.172712929947</v>
      </c>
      <c r="L9636" s="6">
        <v>42840.50633594948</v>
      </c>
      <c r="M9636" s="6">
        <v>150598783.19664267</v>
      </c>
      <c r="N9636" s="6">
        <v>3299.3962769707045</v>
      </c>
      <c r="O9636" s="6">
        <v>115697123.58816887</v>
      </c>
    </row>
    <row r="9637">
      <c r="A9637">
        <v>9633</v>
      </c>
      <c r="B9637" s="6">
        <v>-163746432.01408684</v>
      </c>
      <c r="C9637" s="6">
        <v>100686009.16077507</v>
      </c>
      <c r="D9637" s="6">
        <v>76842412.2288557</v>
      </c>
      <c r="E9637" s="6">
        <v>82092364.61604913</v>
      </c>
      <c r="F9637" s="6">
        <v>98871743.96108055</v>
      </c>
      <c r="G9637" s="6">
        <v>140511096.9278451</v>
      </c>
      <c r="H9637" s="6">
        <f>NPV(Supuestos!$B$22,C9637:G9637)+B9637</f>
        <v>170629447.81389493</v>
      </c>
      <c r="I9637" s="2">
        <f>IFERROR(IRR(B9637:G9637),"")</f>
        <v>0.499553728007155</v>
      </c>
      <c r="J9637" s="2">
        <f>IFERROR(MIRR(B9637:G9637,Supuestos!$B$22,Supuestos!$B$22),"")</f>
        <v>0.3149749225948506</v>
      </c>
      <c r="K9637" s="6">
        <v>8622.246876079767</v>
      </c>
      <c r="L9637" s="6">
        <v>44459.46339569982</v>
      </c>
      <c r="M9637" s="6">
        <v>133079194.46402639</v>
      </c>
      <c r="N9637" s="6">
        <v>3380.35905106614</v>
      </c>
      <c r="O9637" s="6">
        <v>111049729.18976253</v>
      </c>
    </row>
    <row r="9638">
      <c r="A9638">
        <v>9634</v>
      </c>
      <c r="B9638" s="6">
        <v>-172416187.9474241</v>
      </c>
      <c r="C9638" s="6">
        <v>62881677.69613385</v>
      </c>
      <c r="D9638" s="6">
        <v>54370972.66060425</v>
      </c>
      <c r="E9638" s="6">
        <v>44562003.2916961</v>
      </c>
      <c r="F9638" s="6">
        <v>51925153.57366658</v>
      </c>
      <c r="G9638" s="6">
        <v>100247509.27797756</v>
      </c>
      <c r="H9638" s="6">
        <f>NPV(Supuestos!$B$22,C9638:G9638)+B9638</f>
        <v>37467233.662657544</v>
      </c>
      <c r="I9638" s="2">
        <f>IFERROR(IRR(B9638:G9638),"")</f>
        <v>0.22186439189208837</v>
      </c>
      <c r="J9638" s="2">
        <f>IFERROR(MIRR(B9638:G9638,Supuestos!$B$22,Supuestos!$B$22),"")</f>
        <v>0.1857274408723235</v>
      </c>
      <c r="K9638" s="6">
        <v>7766.646427729283</v>
      </c>
      <c r="L9638" s="6">
        <v>42598.63711198757</v>
      </c>
      <c r="M9638" s="6">
        <v>145948303.72726777</v>
      </c>
      <c r="N9638" s="6">
        <v>3640.8547471898296</v>
      </c>
      <c r="O9638" s="6">
        <v>108611402.36263414</v>
      </c>
    </row>
    <row r="9639">
      <c r="A9639">
        <v>9635</v>
      </c>
      <c r="B9639" s="6">
        <v>-172808375.8299247</v>
      </c>
      <c r="C9639" s="6">
        <v>78917790.65076159</v>
      </c>
      <c r="D9639" s="6">
        <v>83187639.51532061</v>
      </c>
      <c r="E9639" s="6">
        <v>76916061.22763115</v>
      </c>
      <c r="F9639" s="6">
        <v>87728090.00993073</v>
      </c>
      <c r="G9639" s="6">
        <v>134186225.84249642</v>
      </c>
      <c r="H9639" s="6">
        <f>NPV(Supuestos!$B$22,C9639:G9639)+B9639</f>
        <v>133978286.92163797</v>
      </c>
      <c r="I9639" s="2">
        <f>IFERROR(IRR(B9639:G9639),"")</f>
        <v>0.4058270778481896</v>
      </c>
      <c r="J9639" s="2">
        <f>IFERROR(MIRR(B9639:G9639,Supuestos!$B$22,Supuestos!$B$22),"")</f>
        <v>0.2786720985193982</v>
      </c>
      <c r="K9639" s="6">
        <v>8550.056408606873</v>
      </c>
      <c r="L9639" s="6">
        <v>42509.89936178951</v>
      </c>
      <c r="M9639" s="6">
        <v>143731412.83252457</v>
      </c>
      <c r="N9639" s="6">
        <v>3259.986412897706</v>
      </c>
      <c r="O9639" s="6">
        <v>113121379.5529638</v>
      </c>
    </row>
    <row r="9640">
      <c r="A9640">
        <v>9636</v>
      </c>
      <c r="B9640" s="6">
        <v>-144647054.9731639</v>
      </c>
      <c r="C9640" s="6">
        <v>26091699.842437048</v>
      </c>
      <c r="D9640" s="6">
        <v>35182560.20537062</v>
      </c>
      <c r="E9640" s="6">
        <v>23624442.177327484</v>
      </c>
      <c r="F9640" s="6">
        <v>25705815.764240764</v>
      </c>
      <c r="G9640" s="6">
        <v>61719512.60810525</v>
      </c>
      <c r="H9640" s="6">
        <f>NPV(Supuestos!$B$22,C9640:G9640)+B9640</f>
        <v>-31466848.412755497</v>
      </c>
      <c r="I9640" s="2">
        <f>IFERROR(IRR(B9640:G9640),"")</f>
        <v>0.054519910259014946</v>
      </c>
      <c r="J9640" s="2">
        <f>IFERROR(MIRR(B9640:G9640,Supuestos!$B$22,Supuestos!$B$22),"")</f>
        <v>0.08541802300584855</v>
      </c>
      <c r="K9640" s="6">
        <v>7698.790479386566</v>
      </c>
      <c r="L9640" s="6">
        <v>32049.707219091917</v>
      </c>
      <c r="M9640" s="6">
        <v>124907536.50872616</v>
      </c>
      <c r="N9640" s="6">
        <v>3425.5499102796116</v>
      </c>
      <c r="O9640" s="6">
        <v>109735980.07596673</v>
      </c>
    </row>
    <row r="9641">
      <c r="A9641">
        <v>9637</v>
      </c>
      <c r="B9641" s="6">
        <v>-158090919.2618196</v>
      </c>
      <c r="C9641" s="6">
        <v>42590486.53723676</v>
      </c>
      <c r="D9641" s="6">
        <v>31373800.127243485</v>
      </c>
      <c r="E9641" s="6">
        <v>47238355.69539684</v>
      </c>
      <c r="F9641" s="6">
        <v>35764632.19156838</v>
      </c>
      <c r="G9641" s="6">
        <v>76708924.81085612</v>
      </c>
      <c r="H9641" s="6">
        <f>NPV(Supuestos!$B$22,C9641:G9641)+B9641</f>
        <v>-3689433.1712010205</v>
      </c>
      <c r="I9641" s="2">
        <f>IFERROR(IRR(B9641:G9641),"")</f>
        <v>0.13112634917304866</v>
      </c>
      <c r="J9641" s="2">
        <f>IFERROR(MIRR(B9641:G9641,Supuestos!$B$22,Supuestos!$B$22),"")</f>
        <v>0.1346286919170454</v>
      </c>
      <c r="K9641" s="6">
        <v>7648.713081548712</v>
      </c>
      <c r="L9641" s="6">
        <v>37048.76094355475</v>
      </c>
      <c r="M9641" s="6">
        <v>135420891.86308855</v>
      </c>
      <c r="N9641" s="6">
        <v>3441.4377462739744</v>
      </c>
      <c r="O9641" s="6">
        <v>108300688.72034864</v>
      </c>
    </row>
    <row r="9642">
      <c r="A9642">
        <v>9638</v>
      </c>
      <c r="B9642" s="6">
        <v>-179240324.86637056</v>
      </c>
      <c r="C9642" s="6">
        <v>60187061.827563606</v>
      </c>
      <c r="D9642" s="6">
        <v>79416403.04593891</v>
      </c>
      <c r="E9642" s="6">
        <v>76524269.69960204</v>
      </c>
      <c r="F9642" s="6">
        <v>70810365.52927265</v>
      </c>
      <c r="G9642" s="6">
        <v>124809001.15998712</v>
      </c>
      <c r="H9642" s="6">
        <f>NPV(Supuestos!$B$22,C9642:G9642)+B9642</f>
        <v>93062694.21637556</v>
      </c>
      <c r="I9642" s="2">
        <f>IFERROR(IRR(B9642:G9642),"")</f>
        <v>0.3191167423395908</v>
      </c>
      <c r="J9642" s="2">
        <f>IFERROR(MIRR(B9642:G9642,Supuestos!$B$22,Supuestos!$B$22),"")</f>
        <v>0.23944767787836474</v>
      </c>
      <c r="K9642" s="6">
        <v>7914.11407983753</v>
      </c>
      <c r="L9642" s="6">
        <v>43525.45516382471</v>
      </c>
      <c r="M9642" s="6">
        <v>151683091.4629016</v>
      </c>
      <c r="N9642" s="6">
        <v>3383.515897858888</v>
      </c>
      <c r="O9642" s="6">
        <v>103784438.07905781</v>
      </c>
    </row>
    <row r="9643">
      <c r="A9643">
        <v>9639</v>
      </c>
      <c r="B9643" s="6">
        <v>-177141501.6562035</v>
      </c>
      <c r="C9643" s="6">
        <v>60975016.017023504</v>
      </c>
      <c r="D9643" s="6">
        <v>53634019.774418846</v>
      </c>
      <c r="E9643" s="6">
        <v>48861500.18551588</v>
      </c>
      <c r="F9643" s="6">
        <v>52040410.635086514</v>
      </c>
      <c r="G9643" s="6">
        <v>108904818.25521538</v>
      </c>
      <c r="H9643" s="6">
        <f>NPV(Supuestos!$B$22,C9643:G9643)+B9643</f>
        <v>37968962.763792425</v>
      </c>
      <c r="I9643" s="2">
        <f>IFERROR(IRR(B9643:G9643),"")</f>
        <v>0.21894124285684477</v>
      </c>
      <c r="J9643" s="2">
        <f>IFERROR(MIRR(B9643:G9643,Supuestos!$B$22,Supuestos!$B$22),"")</f>
        <v>0.18514938238733158</v>
      </c>
      <c r="K9643" s="6">
        <v>7871.060333638717</v>
      </c>
      <c r="L9643" s="6">
        <v>40962.22158139682</v>
      </c>
      <c r="M9643" s="6">
        <v>151348212.2588393</v>
      </c>
      <c r="N9643" s="6">
        <v>3302.319688318918</v>
      </c>
      <c r="O9643" s="6">
        <v>116293603.5921278</v>
      </c>
    </row>
    <row r="9644">
      <c r="A9644">
        <v>9640</v>
      </c>
      <c r="B9644" s="6">
        <v>-193849817.20011365</v>
      </c>
      <c r="C9644" s="6">
        <v>101324804.8181793</v>
      </c>
      <c r="D9644" s="6">
        <v>106432500.4105856</v>
      </c>
      <c r="E9644" s="6">
        <v>129710684.99674019</v>
      </c>
      <c r="F9644" s="6">
        <v>120191053.49659604</v>
      </c>
      <c r="G9644" s="6">
        <v>183581631.5031001</v>
      </c>
      <c r="H9644" s="6">
        <f>NPV(Supuestos!$B$22,C9644:G9644)+B9644</f>
        <v>230988260.34127125</v>
      </c>
      <c r="I9644" s="2">
        <f>IFERROR(IRR(B9644:G9644),"")</f>
        <v>0.5230866842019807</v>
      </c>
      <c r="J9644" s="2">
        <f>IFERROR(MIRR(B9644:G9644,Supuestos!$B$22,Supuestos!$B$22),"")</f>
        <v>0.33369480391186235</v>
      </c>
      <c r="K9644" s="6">
        <v>9363.91011340465</v>
      </c>
      <c r="L9644" s="6">
        <v>45338.39061640731</v>
      </c>
      <c r="M9644" s="6">
        <v>159886248.0466363</v>
      </c>
      <c r="N9644" s="6">
        <v>3415.0266502673426</v>
      </c>
      <c r="O9644" s="6">
        <v>107087996.06701727</v>
      </c>
    </row>
    <row r="9645">
      <c r="A9645">
        <v>9641</v>
      </c>
      <c r="B9645" s="6">
        <v>-159962522.9035507</v>
      </c>
      <c r="C9645" s="6">
        <v>64920017.322054215</v>
      </c>
      <c r="D9645" s="6">
        <v>52642177.01682764</v>
      </c>
      <c r="E9645" s="6">
        <v>47619666.848460995</v>
      </c>
      <c r="F9645" s="6">
        <v>61981791.25342568</v>
      </c>
      <c r="G9645" s="6">
        <v>104181008.35364676</v>
      </c>
      <c r="H9645" s="6">
        <f>NPV(Supuestos!$B$22,C9645:G9645)+B9645</f>
        <v>60439772.60598295</v>
      </c>
      <c r="I9645" s="2">
        <f>IFERROR(IRR(B9645:G9645),"")</f>
        <v>0.2770304275785242</v>
      </c>
      <c r="J9645" s="2">
        <f>IFERROR(MIRR(B9645:G9645,Supuestos!$B$22,Supuestos!$B$22),"")</f>
        <v>0.21547050616267582</v>
      </c>
      <c r="K9645" s="6">
        <v>8444.913465061436</v>
      </c>
      <c r="L9645" s="6">
        <v>36678.79347523884</v>
      </c>
      <c r="M9645" s="6">
        <v>135182583.95145056</v>
      </c>
      <c r="N9645" s="6">
        <v>3372.1420446721218</v>
      </c>
      <c r="O9645" s="6">
        <v>114030559.78273444</v>
      </c>
    </row>
    <row r="9646">
      <c r="A9646">
        <v>9642</v>
      </c>
      <c r="B9646" s="6">
        <v>-187797548.10761836</v>
      </c>
      <c r="C9646" s="6">
        <v>64785861.81012276</v>
      </c>
      <c r="D9646" s="6">
        <v>61075330.527681656</v>
      </c>
      <c r="E9646" s="6">
        <v>83884124.5577956</v>
      </c>
      <c r="F9646" s="6">
        <v>58565251.891435124</v>
      </c>
      <c r="G9646" s="6">
        <v>103228861.16859457</v>
      </c>
      <c r="H9646" s="6">
        <f>NPV(Supuestos!$B$22,C9646:G9646)+B9646</f>
        <v>60936199.93694412</v>
      </c>
      <c r="I9646" s="2">
        <f>IFERROR(IRR(B9646:G9646),"")</f>
        <v>0.25941930509825156</v>
      </c>
      <c r="J9646" s="2">
        <f>IFERROR(MIRR(B9646:G9646,Supuestos!$B$22,Supuestos!$B$22),"")</f>
        <v>0.20590698458967616</v>
      </c>
      <c r="K9646" s="6">
        <v>8314.39011603413</v>
      </c>
      <c r="L9646" s="6">
        <v>40247.52530003975</v>
      </c>
      <c r="M9646" s="6">
        <v>161026857.98365963</v>
      </c>
      <c r="N9646" s="6">
        <v>3413.363543214897</v>
      </c>
      <c r="O9646" s="6">
        <v>113139418.82272775</v>
      </c>
    </row>
    <row r="9647">
      <c r="A9647">
        <v>9643</v>
      </c>
      <c r="B9647" s="6">
        <v>-174769090.04003552</v>
      </c>
      <c r="C9647" s="6">
        <v>51550974.5196791</v>
      </c>
      <c r="D9647" s="6">
        <v>45042502.668698475</v>
      </c>
      <c r="E9647" s="6">
        <v>63316944.107704565</v>
      </c>
      <c r="F9647" s="6">
        <v>75439396.59431636</v>
      </c>
      <c r="G9647" s="6">
        <v>110728097.13215353</v>
      </c>
      <c r="H9647" s="6">
        <f>NPV(Supuestos!$B$22,C9647:G9647)+B9647</f>
        <v>50021822.79249123</v>
      </c>
      <c r="I9647" s="2">
        <f>IFERROR(IRR(B9647:G9647),"")</f>
        <v>0.23757651230623084</v>
      </c>
      <c r="J9647" s="2">
        <f>IFERROR(MIRR(B9647:G9647,Supuestos!$B$22,Supuestos!$B$22),"")</f>
        <v>0.19885780907368766</v>
      </c>
      <c r="K9647" s="6">
        <v>7854.2618650584545</v>
      </c>
      <c r="L9647" s="6">
        <v>40866.313828555314</v>
      </c>
      <c r="M9647" s="6">
        <v>149091111.61850488</v>
      </c>
      <c r="N9647" s="6">
        <v>3513.421155077716</v>
      </c>
      <c r="O9647" s="6">
        <v>101789178.15929805</v>
      </c>
    </row>
    <row r="9648">
      <c r="A9648">
        <v>9644</v>
      </c>
      <c r="B9648" s="6">
        <v>-173264884.94591606</v>
      </c>
      <c r="C9648" s="6">
        <v>30517559.61724048</v>
      </c>
      <c r="D9648" s="6">
        <v>38357324.718266115</v>
      </c>
      <c r="E9648" s="6">
        <v>22951204.461689826</v>
      </c>
      <c r="F9648" s="6">
        <v>42451426.71699251</v>
      </c>
      <c r="G9648" s="6">
        <v>97528073.69008885</v>
      </c>
      <c r="H9648" s="6">
        <f>NPV(Supuestos!$B$22,C9648:G9648)+B9648</f>
        <v>-25701292.808755346</v>
      </c>
      <c r="I9648" s="2">
        <f>IFERROR(IRR(B9648:G9648),"")</f>
        <v>0.08666103840386684</v>
      </c>
      <c r="J9648" s="2">
        <f>IFERROR(MIRR(B9648:G9648,Supuestos!$B$22,Supuestos!$B$22),"")</f>
        <v>0.10397333615769244</v>
      </c>
      <c r="K9648" s="6">
        <v>7540.542436975253</v>
      </c>
      <c r="L9648" s="6">
        <v>37117.519220229064</v>
      </c>
      <c r="M9648" s="6">
        <v>150873986.6390855</v>
      </c>
      <c r="N9648" s="6">
        <v>3480.8415702544153</v>
      </c>
      <c r="O9648" s="6">
        <v>106253658.58313425</v>
      </c>
    </row>
    <row r="9649">
      <c r="A9649">
        <v>9645</v>
      </c>
      <c r="B9649" s="6">
        <v>-161740682.06408656</v>
      </c>
      <c r="C9649" s="6">
        <v>69091567.49008533</v>
      </c>
      <c r="D9649" s="6">
        <v>69912920.35685483</v>
      </c>
      <c r="E9649" s="6">
        <v>77129543.04190715</v>
      </c>
      <c r="F9649" s="6">
        <v>59677438.670322016</v>
      </c>
      <c r="G9649" s="6">
        <v>130023836.89203763</v>
      </c>
      <c r="H9649" s="6">
        <f>NPV(Supuestos!$B$22,C9649:G9649)+B9649</f>
        <v>107586063.6734285</v>
      </c>
      <c r="I9649" s="2">
        <f>IFERROR(IRR(B9649:G9649),"")</f>
        <v>0.36940296538686995</v>
      </c>
      <c r="J9649" s="2">
        <f>IFERROR(MIRR(B9649:G9649,Supuestos!$B$22,Supuestos!$B$22),"")</f>
        <v>0.2623997329883252</v>
      </c>
      <c r="K9649" s="6">
        <v>8921.112033322739</v>
      </c>
      <c r="L9649" s="6">
        <v>35867.98069687662</v>
      </c>
      <c r="M9649" s="6">
        <v>136142100.12761506</v>
      </c>
      <c r="N9649" s="6">
        <v>3245.929065657159</v>
      </c>
      <c r="O9649" s="6">
        <v>110485586.2145478</v>
      </c>
    </row>
    <row r="9650">
      <c r="A9650">
        <v>9646</v>
      </c>
      <c r="B9650" s="6">
        <v>-166586690.57240853</v>
      </c>
      <c r="C9650" s="6">
        <v>89454492.8531536</v>
      </c>
      <c r="D9650" s="6">
        <v>88585726.57461724</v>
      </c>
      <c r="E9650" s="6">
        <v>89483794.78460255</v>
      </c>
      <c r="F9650" s="6">
        <v>98801581.33692984</v>
      </c>
      <c r="G9650" s="6">
        <v>127437916.77114582</v>
      </c>
      <c r="H9650" s="6">
        <f>NPV(Supuestos!$B$22,C9650:G9650)+B9650</f>
        <v>165130743.83875042</v>
      </c>
      <c r="I9650" s="2">
        <f>IFERROR(IRR(B9650:G9650),"")</f>
        <v>0.4816518972825684</v>
      </c>
      <c r="J9650" s="2">
        <f>IFERROR(MIRR(B9650:G9650,Supuestos!$B$22,Supuestos!$B$22),"")</f>
        <v>0.3083696182460087</v>
      </c>
      <c r="K9650" s="6">
        <v>8412.11281996933</v>
      </c>
      <c r="L9650" s="6">
        <v>45349.168852890754</v>
      </c>
      <c r="M9650" s="6">
        <v>136068104.59782004</v>
      </c>
      <c r="N9650" s="6">
        <v>3365.440903324634</v>
      </c>
      <c r="O9650" s="6">
        <v>110629305.18829727</v>
      </c>
    </row>
    <row r="9651">
      <c r="A9651">
        <v>9647</v>
      </c>
      <c r="B9651" s="6">
        <v>-161477327.28181016</v>
      </c>
      <c r="C9651" s="6">
        <v>57318099.63474838</v>
      </c>
      <c r="D9651" s="6">
        <v>46973079.27992835</v>
      </c>
      <c r="E9651" s="6">
        <v>67402354.290439</v>
      </c>
      <c r="F9651" s="6">
        <v>73017473.92801195</v>
      </c>
      <c r="G9651" s="6">
        <v>93388198.68248235</v>
      </c>
      <c r="H9651" s="6">
        <f>NPV(Supuestos!$B$22,C9651:G9651)+B9651</f>
        <v>62175746.20753971</v>
      </c>
      <c r="I9651" s="2">
        <f>IFERROR(IRR(B9651:G9651),"")</f>
        <v>0.2756816951484297</v>
      </c>
      <c r="J9651" s="2">
        <f>IFERROR(MIRR(B9651:G9651,Supuestos!$B$22,Supuestos!$B$22),"")</f>
        <v>0.21673924181345106</v>
      </c>
      <c r="K9651" s="6">
        <v>8078.86281664317</v>
      </c>
      <c r="L9651" s="6">
        <v>40256.888678097195</v>
      </c>
      <c r="M9651" s="6">
        <v>135458936.79739234</v>
      </c>
      <c r="N9651" s="6">
        <v>3370.4929367018244</v>
      </c>
      <c r="O9651" s="6">
        <v>114627850.58185066</v>
      </c>
    </row>
    <row r="9652">
      <c r="A9652">
        <v>9648</v>
      </c>
      <c r="B9652" s="6">
        <v>-153070646.2502673</v>
      </c>
      <c r="C9652" s="6">
        <v>60349969.448250785</v>
      </c>
      <c r="D9652" s="6">
        <v>69941539.22722788</v>
      </c>
      <c r="E9652" s="6">
        <v>63935626.7298124</v>
      </c>
      <c r="F9652" s="6">
        <v>69016967.52952714</v>
      </c>
      <c r="G9652" s="6">
        <v>120733492.57052946</v>
      </c>
      <c r="H9652" s="6">
        <f>NPV(Supuestos!$B$22,C9652:G9652)+B9652</f>
        <v>100409171.73889521</v>
      </c>
      <c r="I9652" s="2">
        <f>IFERROR(IRR(B9652:G9652),"")</f>
        <v>0.3622149647214752</v>
      </c>
      <c r="J9652" s="2">
        <f>IFERROR(MIRR(B9652:G9652,Supuestos!$B$22,Supuestos!$B$22),"")</f>
        <v>0.2610001711187173</v>
      </c>
      <c r="K9652" s="6">
        <v>8316.127398358722</v>
      </c>
      <c r="L9652" s="6">
        <v>38512.89430646383</v>
      </c>
      <c r="M9652" s="6">
        <v>127448395.4077011</v>
      </c>
      <c r="N9652" s="6">
        <v>3153.2389491796494</v>
      </c>
      <c r="O9652" s="6">
        <v>107245609.53967543</v>
      </c>
    </row>
    <row r="9653">
      <c r="A9653">
        <v>9649</v>
      </c>
      <c r="B9653" s="6">
        <v>-166338794.63862374</v>
      </c>
      <c r="C9653" s="6">
        <v>36466972.757117584</v>
      </c>
      <c r="D9653" s="6">
        <v>36971135.088375114</v>
      </c>
      <c r="E9653" s="6">
        <v>42612467.28706449</v>
      </c>
      <c r="F9653" s="6">
        <v>22014740.91358379</v>
      </c>
      <c r="G9653" s="6">
        <v>77724759.6055174</v>
      </c>
      <c r="H9653" s="6">
        <f>NPV(Supuestos!$B$22,C9653:G9653)+B9653</f>
        <v>-23737633.95925585</v>
      </c>
      <c r="I9653" s="2">
        <f>IFERROR(IRR(B9653:G9653),"")</f>
        <v>0.0841938445696385</v>
      </c>
      <c r="J9653" s="2">
        <f>IFERROR(MIRR(B9653:G9653,Supuestos!$B$22,Supuestos!$B$22),"")</f>
        <v>0.10542874458897811</v>
      </c>
      <c r="K9653" s="6">
        <v>7650.039684537156</v>
      </c>
      <c r="L9653" s="6">
        <v>36874.143479325605</v>
      </c>
      <c r="M9653" s="6">
        <v>143771701.76261112</v>
      </c>
      <c r="N9653" s="6">
        <v>3451.365912364175</v>
      </c>
      <c r="O9653" s="6">
        <v>112682192.27707322</v>
      </c>
    </row>
    <row r="9654">
      <c r="A9654">
        <v>9650</v>
      </c>
      <c r="B9654" s="6">
        <v>-164933562.03638244</v>
      </c>
      <c r="C9654" s="6">
        <v>82187849.32136075</v>
      </c>
      <c r="D9654" s="6">
        <v>56627738.75346576</v>
      </c>
      <c r="E9654" s="6">
        <v>76149177.86349112</v>
      </c>
      <c r="F9654" s="6">
        <v>76657481.34807679</v>
      </c>
      <c r="G9654" s="6">
        <v>115065585.18140686</v>
      </c>
      <c r="H9654" s="6">
        <f>NPV(Supuestos!$B$22,C9654:G9654)+B9654</f>
        <v>107281616.96154377</v>
      </c>
      <c r="I9654" s="2">
        <f>IFERROR(IRR(B9654:G9654),"")</f>
        <v>0.37147281163600315</v>
      </c>
      <c r="J9654" s="2">
        <f>IFERROR(MIRR(B9654:G9654,Supuestos!$B$22,Supuestos!$B$22),"")</f>
        <v>0.2601594811165162</v>
      </c>
      <c r="K9654" s="6">
        <v>8666.58696516607</v>
      </c>
      <c r="L9654" s="6">
        <v>39247.11163747281</v>
      </c>
      <c r="M9654" s="6">
        <v>137722481.54536328</v>
      </c>
      <c r="N9654" s="6">
        <v>3487.9629611348114</v>
      </c>
      <c r="O9654" s="6">
        <v>108412774.4404734</v>
      </c>
    </row>
    <row r="9655">
      <c r="A9655">
        <v>9651</v>
      </c>
      <c r="B9655" s="6">
        <v>-190041221.51378047</v>
      </c>
      <c r="C9655" s="6">
        <v>79236393.94402876</v>
      </c>
      <c r="D9655" s="6">
        <v>103820654.20203532</v>
      </c>
      <c r="E9655" s="6">
        <v>87582666.28392884</v>
      </c>
      <c r="F9655" s="6">
        <v>99551225.88279438</v>
      </c>
      <c r="G9655" s="6">
        <v>146101550.27047122</v>
      </c>
      <c r="H9655" s="6">
        <f>NPV(Supuestos!$B$22,C9655:G9655)+B9655</f>
        <v>153289698.91484037</v>
      </c>
      <c r="I9655" s="2">
        <f>IFERROR(IRR(B9655:G9655),"")</f>
        <v>0.4129762654726493</v>
      </c>
      <c r="J9655" s="2">
        <f>IFERROR(MIRR(B9655:G9655,Supuestos!$B$22,Supuestos!$B$22),"")</f>
        <v>0.2831513117140936</v>
      </c>
      <c r="K9655" s="6">
        <v>8520.797662573152</v>
      </c>
      <c r="L9655" s="6">
        <v>46309.18733346802</v>
      </c>
      <c r="M9655" s="6">
        <v>158473924.29884636</v>
      </c>
      <c r="N9655" s="6">
        <v>3515.532619009415</v>
      </c>
      <c r="O9655" s="6">
        <v>111096378.30275126</v>
      </c>
    </row>
    <row r="9656">
      <c r="A9656">
        <v>9652</v>
      </c>
      <c r="B9656" s="6">
        <v>-166967439.2764972</v>
      </c>
      <c r="C9656" s="6">
        <v>72092373.32639906</v>
      </c>
      <c r="D9656" s="6">
        <v>81261011.29944561</v>
      </c>
      <c r="E9656" s="6">
        <v>74538573.85217872</v>
      </c>
      <c r="F9656" s="6">
        <v>63009141.86663416</v>
      </c>
      <c r="G9656" s="6">
        <v>126334716.80830906</v>
      </c>
      <c r="H9656" s="6">
        <f>NPV(Supuestos!$B$22,C9656:G9656)+B9656</f>
        <v>112031371.75241208</v>
      </c>
      <c r="I9656" s="2">
        <f>IFERROR(IRR(B9656:G9656),"")</f>
        <v>0.3764629156226942</v>
      </c>
      <c r="J9656" s="2">
        <f>IFERROR(MIRR(B9656:G9656,Supuestos!$B$22,Supuestos!$B$22),"")</f>
        <v>0.26327809179258965</v>
      </c>
      <c r="K9656" s="6">
        <v>8088.66170755861</v>
      </c>
      <c r="L9656" s="6">
        <v>44463.617850705166</v>
      </c>
      <c r="M9656" s="6">
        <v>138195346.2294157</v>
      </c>
      <c r="N9656" s="6">
        <v>3442.3368334149322</v>
      </c>
      <c r="O9656" s="6">
        <v>108730532.21387132</v>
      </c>
    </row>
    <row r="9657">
      <c r="A9657">
        <v>9653</v>
      </c>
      <c r="B9657" s="6">
        <v>-160910646.62636167</v>
      </c>
      <c r="C9657" s="6">
        <v>58882116.19819443</v>
      </c>
      <c r="D9657" s="6">
        <v>44016621.497305706</v>
      </c>
      <c r="E9657" s="6">
        <v>46323405.26134958</v>
      </c>
      <c r="F9657" s="6">
        <v>49962530.02206631</v>
      </c>
      <c r="G9657" s="6">
        <v>91155484.4724682</v>
      </c>
      <c r="H9657" s="6">
        <f>NPV(Supuestos!$B$22,C9657:G9657)+B9657</f>
        <v>32801803.388018657</v>
      </c>
      <c r="I9657" s="2">
        <f>IFERROR(IRR(B9657:G9657),"")</f>
        <v>0.2164901458039408</v>
      </c>
      <c r="J9657" s="2">
        <f>IFERROR(MIRR(B9657:G9657,Supuestos!$B$22,Supuestos!$B$22),"")</f>
        <v>0.18309440932044518</v>
      </c>
      <c r="K9657" s="6">
        <v>7895.828280565627</v>
      </c>
      <c r="L9657" s="6">
        <v>37688.56269670975</v>
      </c>
      <c r="M9657" s="6">
        <v>137104053.09079754</v>
      </c>
      <c r="N9657" s="6">
        <v>3293.0893891180554</v>
      </c>
      <c r="O9657" s="6">
        <v>113372628.49273522</v>
      </c>
    </row>
    <row r="9658">
      <c r="A9658">
        <v>9654</v>
      </c>
      <c r="B9658" s="6">
        <v>-172163876.7130923</v>
      </c>
      <c r="C9658" s="6">
        <v>43662765.61367576</v>
      </c>
      <c r="D9658" s="6">
        <v>49805434.241536476</v>
      </c>
      <c r="E9658" s="6">
        <v>42705833.41012278</v>
      </c>
      <c r="F9658" s="6">
        <v>42183801.323637545</v>
      </c>
      <c r="G9658" s="6">
        <v>95025972.6609716</v>
      </c>
      <c r="H9658" s="6">
        <f>NPV(Supuestos!$B$22,C9658:G9658)+B9658</f>
        <v>7615389.6842271015</v>
      </c>
      <c r="I9658" s="2">
        <f>IFERROR(IRR(B9658:G9658),"")</f>
        <v>0.1563890049817336</v>
      </c>
      <c r="J9658" s="2">
        <f>IFERROR(MIRR(B9658:G9658,Supuestos!$B$22,Supuestos!$B$22),"")</f>
        <v>0.1499113627806401</v>
      </c>
      <c r="K9658" s="6">
        <v>7891.313602355958</v>
      </c>
      <c r="L9658" s="6">
        <v>36523.47056615231</v>
      </c>
      <c r="M9658" s="6">
        <v>149106423.90637827</v>
      </c>
      <c r="N9658" s="6">
        <v>3418.556245944152</v>
      </c>
      <c r="O9658" s="6">
        <v>107542358.07665491</v>
      </c>
    </row>
    <row r="9659">
      <c r="A9659">
        <v>9655</v>
      </c>
      <c r="B9659" s="6">
        <v>-159119452.9808621</v>
      </c>
      <c r="C9659" s="6">
        <v>57905781.11934893</v>
      </c>
      <c r="D9659" s="6">
        <v>51566826.652834505</v>
      </c>
      <c r="E9659" s="6">
        <v>58693169.97334834</v>
      </c>
      <c r="F9659" s="6">
        <v>51408958.66840744</v>
      </c>
      <c r="G9659" s="6">
        <v>91974052.95150608</v>
      </c>
      <c r="H9659" s="6">
        <f>NPV(Supuestos!$B$22,C9659:G9659)+B9659</f>
        <v>49176979.98878442</v>
      </c>
      <c r="I9659" s="2">
        <f>IFERROR(IRR(B9659:G9659),"")</f>
        <v>0.25418672741885184</v>
      </c>
      <c r="J9659" s="2">
        <f>IFERROR(MIRR(B9659:G9659,Supuestos!$B$22,Supuestos!$B$22),"")</f>
        <v>0.20308569369032203</v>
      </c>
      <c r="K9659" s="6">
        <v>7992.858662443745</v>
      </c>
      <c r="L9659" s="6">
        <v>35612.0555355425</v>
      </c>
      <c r="M9659" s="6">
        <v>136348082.854887</v>
      </c>
      <c r="N9659" s="6">
        <v>3271.545238047838</v>
      </c>
      <c r="O9659" s="6">
        <v>102896611.4478725</v>
      </c>
    </row>
    <row r="9660">
      <c r="A9660">
        <v>9656</v>
      </c>
      <c r="B9660" s="6">
        <v>-158273544.9838498</v>
      </c>
      <c r="C9660" s="6">
        <v>24178768.52556898</v>
      </c>
      <c r="D9660" s="6">
        <v>23927127.484789114</v>
      </c>
      <c r="E9660" s="6">
        <v>33468663.692673262</v>
      </c>
      <c r="F9660" s="6">
        <v>33607227.59437278</v>
      </c>
      <c r="G9660" s="6">
        <v>65566527.533942014</v>
      </c>
      <c r="H9660" s="6">
        <f>NPV(Supuestos!$B$22,C9660:G9660)+B9660</f>
        <v>-42111180.11404197</v>
      </c>
      <c r="I9660" s="2">
        <f>IFERROR(IRR(B9660:G9660),"")</f>
        <v>0.03898248120238916</v>
      </c>
      <c r="J9660" s="2">
        <f>IFERROR(MIRR(B9660:G9660,Supuestos!$B$22,Supuestos!$B$22),"")</f>
        <v>0.07160880746558673</v>
      </c>
      <c r="K9660" s="6">
        <v>7775.630947278644</v>
      </c>
      <c r="L9660" s="6">
        <v>33489.12739548112</v>
      </c>
      <c r="M9660" s="6">
        <v>137441617.353957</v>
      </c>
      <c r="N9660" s="6">
        <v>3461.1647373065352</v>
      </c>
      <c r="O9660" s="6">
        <v>111292816.82636487</v>
      </c>
    </row>
    <row r="9661">
      <c r="A9661">
        <v>9657</v>
      </c>
      <c r="B9661" s="6">
        <v>-166333256.98270833</v>
      </c>
      <c r="C9661" s="6">
        <v>81553220.25665292</v>
      </c>
      <c r="D9661" s="6">
        <v>69266310.8860217</v>
      </c>
      <c r="E9661" s="6">
        <v>93756080.79665238</v>
      </c>
      <c r="F9661" s="6">
        <v>96294566.24224126</v>
      </c>
      <c r="G9661" s="6">
        <v>149312976.07645494</v>
      </c>
      <c r="H9661" s="6">
        <f>NPV(Supuestos!$B$22,C9661:G9661)+B9661</f>
        <v>156348111.0216909</v>
      </c>
      <c r="I9661" s="2">
        <f>IFERROR(IRR(B9661:G9661),"")</f>
        <v>0.44547606446311916</v>
      </c>
      <c r="J9661" s="2">
        <f>IFERROR(MIRR(B9661:G9661,Supuestos!$B$22,Supuestos!$B$22),"")</f>
        <v>0.3015588541912395</v>
      </c>
      <c r="K9661" s="6">
        <v>8546.653482315409</v>
      </c>
      <c r="L9661" s="6">
        <v>45349.33395528251</v>
      </c>
      <c r="M9661" s="6">
        <v>135326453.54514036</v>
      </c>
      <c r="N9661" s="6">
        <v>3486.481108392278</v>
      </c>
      <c r="O9661" s="6">
        <v>115651325.54330587</v>
      </c>
    </row>
    <row r="9662">
      <c r="A9662">
        <v>9658</v>
      </c>
      <c r="B9662" s="6">
        <v>-181730986.5588446</v>
      </c>
      <c r="C9662" s="6">
        <v>39977229.15162882</v>
      </c>
      <c r="D9662" s="6">
        <v>31346507.292282443</v>
      </c>
      <c r="E9662" s="6">
        <v>52269689.307157785</v>
      </c>
      <c r="F9662" s="6">
        <v>43500798.32079096</v>
      </c>
      <c r="G9662" s="6">
        <v>90199928.16446555</v>
      </c>
      <c r="H9662" s="6">
        <f>NPV(Supuestos!$B$22,C9662:G9662)+B9662</f>
        <v>-14659589.801837057</v>
      </c>
      <c r="I9662" s="2">
        <f>IFERROR(IRR(B9662:G9662),"")</f>
        <v>0.11024691888391253</v>
      </c>
      <c r="J9662" s="2">
        <f>IFERROR(MIRR(B9662:G9662,Supuestos!$B$22,Supuestos!$B$22),"")</f>
        <v>0.12098415821655562</v>
      </c>
      <c r="K9662" s="6">
        <v>7341.938789316846</v>
      </c>
      <c r="L9662" s="6">
        <v>41086.52479319024</v>
      </c>
      <c r="M9662" s="6">
        <v>157598606.55105644</v>
      </c>
      <c r="N9662" s="6">
        <v>3285.3922377030053</v>
      </c>
      <c r="O9662" s="6">
        <v>114399534.01638459</v>
      </c>
    </row>
    <row r="9663">
      <c r="A9663">
        <v>9659</v>
      </c>
      <c r="B9663" s="6">
        <v>-165934089.2519328</v>
      </c>
      <c r="C9663" s="6">
        <v>55418418.13678625</v>
      </c>
      <c r="D9663" s="6">
        <v>72978371.86733061</v>
      </c>
      <c r="E9663" s="6">
        <v>59998952.327377096</v>
      </c>
      <c r="F9663" s="6">
        <v>79143413.50561875</v>
      </c>
      <c r="G9663" s="6">
        <v>120510713.41487995</v>
      </c>
      <c r="H9663" s="6">
        <f>NPV(Supuestos!$B$22,C9663:G9663)+B9663</f>
        <v>88779371.97972465</v>
      </c>
      <c r="I9663" s="2">
        <f>IFERROR(IRR(B9663:G9663),"")</f>
        <v>0.32046226524356725</v>
      </c>
      <c r="J9663" s="2">
        <f>IFERROR(MIRR(B9663:G9663,Supuestos!$B$22,Supuestos!$B$22),"")</f>
        <v>0.24201862258207885</v>
      </c>
      <c r="K9663" s="6">
        <v>7562.104320944534</v>
      </c>
      <c r="L9663" s="6">
        <v>46388.76958088462</v>
      </c>
      <c r="M9663" s="6">
        <v>137870352.06066015</v>
      </c>
      <c r="N9663" s="6">
        <v>3315.9393317687013</v>
      </c>
      <c r="O9663" s="6">
        <v>107089132.19161195</v>
      </c>
    </row>
    <row r="9664">
      <c r="A9664">
        <v>9660</v>
      </c>
      <c r="B9664" s="6">
        <v>-185614362.79395992</v>
      </c>
      <c r="C9664" s="6">
        <v>24630645.147781737</v>
      </c>
      <c r="D9664" s="6">
        <v>30518241.371486623</v>
      </c>
      <c r="E9664" s="6">
        <v>49674200.43813744</v>
      </c>
      <c r="F9664" s="6">
        <v>39788177.48866906</v>
      </c>
      <c r="G9664" s="6">
        <v>91185158.39004092</v>
      </c>
      <c r="H9664" s="6">
        <f>NPV(Supuestos!$B$22,C9664:G9664)+B9664</f>
        <v>-36080558.48370884</v>
      </c>
      <c r="I9664" s="2">
        <f>IFERROR(IRR(B9664:G9664),"")</f>
        <v>0.06996290862870806</v>
      </c>
      <c r="J9664" s="2">
        <f>IFERROR(MIRR(B9664:G9664,Supuestos!$B$22,Supuestos!$B$22),"")</f>
        <v>0.09176812867479</v>
      </c>
      <c r="K9664" s="6">
        <v>7840.640857789423</v>
      </c>
      <c r="L9664" s="6">
        <v>34965.661138407995</v>
      </c>
      <c r="M9664" s="6">
        <v>163682107.48664618</v>
      </c>
      <c r="N9664" s="6">
        <v>3355.845278594643</v>
      </c>
      <c r="O9664" s="6">
        <v>113721419.38830216</v>
      </c>
    </row>
    <row r="9665">
      <c r="A9665">
        <v>9661</v>
      </c>
      <c r="B9665" s="6">
        <v>-186900198.86352485</v>
      </c>
      <c r="C9665" s="6">
        <v>88251525.09114477</v>
      </c>
      <c r="D9665" s="6">
        <v>87552382.64786166</v>
      </c>
      <c r="E9665" s="6">
        <v>58152119.36810468</v>
      </c>
      <c r="F9665" s="6">
        <v>71771054.75553952</v>
      </c>
      <c r="G9665" s="6">
        <v>118660037.79768032</v>
      </c>
      <c r="H9665" s="6">
        <f>NPV(Supuestos!$B$22,C9665:G9665)+B9665</f>
        <v>101255690.65614283</v>
      </c>
      <c r="I9665" s="2">
        <f>IFERROR(IRR(B9665:G9665),"")</f>
        <v>0.34470952241755154</v>
      </c>
      <c r="J9665" s="2">
        <f>IFERROR(MIRR(B9665:G9665,Supuestos!$B$22,Supuestos!$B$22),"")</f>
        <v>0.24310667577138023</v>
      </c>
      <c r="K9665" s="6">
        <v>8745.782144006207</v>
      </c>
      <c r="L9665" s="6">
        <v>39859.36332334952</v>
      </c>
      <c r="M9665" s="6">
        <v>159012094.22154036</v>
      </c>
      <c r="N9665" s="6">
        <v>3535.3691405927143</v>
      </c>
      <c r="O9665" s="6">
        <v>109514280.88446315</v>
      </c>
    </row>
    <row r="9666">
      <c r="A9666">
        <v>9662</v>
      </c>
      <c r="B9666" s="6">
        <v>-160258250.40262502</v>
      </c>
      <c r="C9666" s="6">
        <v>38671660.98697146</v>
      </c>
      <c r="D9666" s="6">
        <v>21645260.927397244</v>
      </c>
      <c r="E9666" s="6">
        <v>34245104.95928373</v>
      </c>
      <c r="F9666" s="6">
        <v>42386420.418392956</v>
      </c>
      <c r="G9666" s="6">
        <v>70807991.76736522</v>
      </c>
      <c r="H9666" s="6">
        <f>NPV(Supuestos!$B$22,C9666:G9666)+B9666</f>
        <v>-24694329.25089792</v>
      </c>
      <c r="I9666" s="2">
        <f>IFERROR(IRR(B9666:G9666),"")</f>
        <v>0.08132700011167805</v>
      </c>
      <c r="J9666" s="2">
        <f>IFERROR(MIRR(B9666:G9666,Supuestos!$B$22,Supuestos!$B$22),"")</f>
        <v>0.10247714832060084</v>
      </c>
      <c r="K9666" s="6">
        <v>7903.920606477358</v>
      </c>
      <c r="L9666" s="6">
        <v>33706.72568129889</v>
      </c>
      <c r="M9666" s="6">
        <v>138945027.7074812</v>
      </c>
      <c r="N9666" s="6">
        <v>3501.004498762389</v>
      </c>
      <c r="O9666" s="6">
        <v>110340516.61504711</v>
      </c>
    </row>
    <row r="9667">
      <c r="A9667">
        <v>9663</v>
      </c>
      <c r="B9667" s="6">
        <v>-169077350.9196016</v>
      </c>
      <c r="C9667" s="6">
        <v>88055907.90668538</v>
      </c>
      <c r="D9667" s="6">
        <v>100336077.38042955</v>
      </c>
      <c r="E9667" s="6">
        <v>88017423.66945013</v>
      </c>
      <c r="F9667" s="6">
        <v>87845475.64554255</v>
      </c>
      <c r="G9667" s="6">
        <v>137760627.51440316</v>
      </c>
      <c r="H9667" s="6">
        <f>NPV(Supuestos!$B$22,C9667:G9667)+B9667</f>
        <v>168339407.64408934</v>
      </c>
      <c r="I9667" s="2">
        <f>IFERROR(IRR(B9667:G9667),"")</f>
        <v>0.4840197924239325</v>
      </c>
      <c r="J9667" s="2">
        <f>IFERROR(MIRR(B9667:G9667,Supuestos!$B$22,Supuestos!$B$22),"")</f>
        <v>0.30894408281700847</v>
      </c>
      <c r="K9667" s="6">
        <v>9293.872835193364</v>
      </c>
      <c r="L9667" s="6">
        <v>38441.98705840392</v>
      </c>
      <c r="M9667" s="6">
        <v>140495355.77936518</v>
      </c>
      <c r="N9667" s="6">
        <v>3256.766008771956</v>
      </c>
      <c r="O9667" s="6">
        <v>109552754.18314654</v>
      </c>
    </row>
    <row r="9668">
      <c r="A9668">
        <v>9664</v>
      </c>
      <c r="B9668" s="6">
        <v>-173446174.2122599</v>
      </c>
      <c r="C9668" s="6">
        <v>89200859.02267572</v>
      </c>
      <c r="D9668" s="6">
        <v>83697678.09569012</v>
      </c>
      <c r="E9668" s="6">
        <v>92611497.88155498</v>
      </c>
      <c r="F9668" s="6">
        <v>77023762.79118836</v>
      </c>
      <c r="G9668" s="6">
        <v>128424431.62717736</v>
      </c>
      <c r="H9668" s="6">
        <f>NPV(Supuestos!$B$22,C9668:G9668)+B9668</f>
        <v>144016838.360215</v>
      </c>
      <c r="I9668" s="2">
        <f>IFERROR(IRR(B9668:G9668),"")</f>
        <v>0.43489659465365477</v>
      </c>
      <c r="J9668" s="2">
        <f>IFERROR(MIRR(B9668:G9668,Supuestos!$B$22,Supuestos!$B$22),"")</f>
        <v>0.28650219937123733</v>
      </c>
      <c r="K9668" s="6">
        <v>8070.878441807728</v>
      </c>
      <c r="L9668" s="6">
        <v>46335.90238363751</v>
      </c>
      <c r="M9668" s="6">
        <v>143528459.3618753</v>
      </c>
      <c r="N9668" s="6">
        <v>3387.093290158858</v>
      </c>
      <c r="O9668" s="6">
        <v>103037696.3799492</v>
      </c>
    </row>
    <row r="9669">
      <c r="A9669">
        <v>9665</v>
      </c>
      <c r="B9669" s="6">
        <v>-160818576.85538465</v>
      </c>
      <c r="C9669" s="6">
        <v>54158702.68670892</v>
      </c>
      <c r="D9669" s="6">
        <v>63834943.09558976</v>
      </c>
      <c r="E9669" s="6">
        <v>48435873.94424496</v>
      </c>
      <c r="F9669" s="6">
        <v>58137918.46327635</v>
      </c>
      <c r="G9669" s="6">
        <v>97677522.41414753</v>
      </c>
      <c r="H9669" s="6">
        <f>NPV(Supuestos!$B$22,C9669:G9669)+B9669</f>
        <v>53653767.49252109</v>
      </c>
      <c r="I9669" s="2">
        <f>IFERROR(IRR(B9669:G9669),"")</f>
        <v>0.2611695137258502</v>
      </c>
      <c r="J9669" s="2">
        <f>IFERROR(MIRR(B9669:G9669,Supuestos!$B$22,Supuestos!$B$22),"")</f>
        <v>0.2075687572021987</v>
      </c>
      <c r="K9669" s="6">
        <v>8032.437938318758</v>
      </c>
      <c r="L9669" s="6">
        <v>37847.42731553401</v>
      </c>
      <c r="M9669" s="6">
        <v>136498007.9724201</v>
      </c>
      <c r="N9669" s="6">
        <v>3261.7015437843897</v>
      </c>
      <c r="O9669" s="6">
        <v>109529595.81237014</v>
      </c>
    </row>
    <row r="9670">
      <c r="A9670">
        <v>9666</v>
      </c>
      <c r="B9670" s="6">
        <v>-177003913.95273602</v>
      </c>
      <c r="C9670" s="6">
        <v>23617013.69291474</v>
      </c>
      <c r="D9670" s="6">
        <v>39855947.95671444</v>
      </c>
      <c r="E9670" s="6">
        <v>35992233.69234893</v>
      </c>
      <c r="F9670" s="6">
        <v>26373326.02766096</v>
      </c>
      <c r="G9670" s="6">
        <v>81483528.64214587</v>
      </c>
      <c r="H9670" s="6">
        <f>NPV(Supuestos!$B$22,C9670:G9670)+B9670</f>
        <v>-43390527.3309967</v>
      </c>
      <c r="I9670" s="2">
        <f>IFERROR(IRR(B9670:G9670),"")</f>
        <v>0.04696855041553119</v>
      </c>
      <c r="J9670" s="2">
        <f>IFERROR(MIRR(B9670:G9670,Supuestos!$B$22,Supuestos!$B$22),"")</f>
        <v>0.0776513363093243</v>
      </c>
      <c r="K9670" s="6">
        <v>7327.449840779896</v>
      </c>
      <c r="L9670" s="6">
        <v>36108.27563954597</v>
      </c>
      <c r="M9670" s="6">
        <v>155837387.6658698</v>
      </c>
      <c r="N9670" s="6">
        <v>3374.1245321619012</v>
      </c>
      <c r="O9670" s="6">
        <v>105594502.7268327</v>
      </c>
    </row>
    <row r="9671">
      <c r="A9671">
        <v>9667</v>
      </c>
      <c r="B9671" s="6">
        <v>-169092687.64553457</v>
      </c>
      <c r="C9671" s="6">
        <v>66089829.61475467</v>
      </c>
      <c r="D9671" s="6">
        <v>79183758.59238978</v>
      </c>
      <c r="E9671" s="6">
        <v>65724274.00239158</v>
      </c>
      <c r="F9671" s="6">
        <v>79912469.80029094</v>
      </c>
      <c r="G9671" s="6">
        <v>114010445.36473131</v>
      </c>
      <c r="H9671" s="6">
        <f>NPV(Supuestos!$B$22,C9671:G9671)+B9671</f>
        <v>100700241.01483747</v>
      </c>
      <c r="I9671" s="2">
        <f>IFERROR(IRR(B9671:G9671),"")</f>
        <v>0.3484940995213203</v>
      </c>
      <c r="J9671" s="2">
        <f>IFERROR(MIRR(B9671:G9671,Supuestos!$B$22,Supuestos!$B$22),"")</f>
        <v>0.25165891911771054</v>
      </c>
      <c r="K9671" s="6">
        <v>8208.623735742502</v>
      </c>
      <c r="L9671" s="6">
        <v>40785.103245236874</v>
      </c>
      <c r="M9671" s="6">
        <v>142309522.32044977</v>
      </c>
      <c r="N9671" s="6">
        <v>3326.706805204352</v>
      </c>
      <c r="O9671" s="6">
        <v>106814367.76509435</v>
      </c>
    </row>
    <row r="9672">
      <c r="A9672">
        <v>9668</v>
      </c>
      <c r="B9672" s="6">
        <v>-179676779.85415494</v>
      </c>
      <c r="C9672" s="6">
        <v>48914948.657943636</v>
      </c>
      <c r="D9672" s="6">
        <v>49066303.6224453</v>
      </c>
      <c r="E9672" s="6">
        <v>67180845.30952576</v>
      </c>
      <c r="F9672" s="6">
        <v>53800517.38601136</v>
      </c>
      <c r="G9672" s="6">
        <v>113271033.3428114</v>
      </c>
      <c r="H9672" s="6">
        <f>NPV(Supuestos!$B$22,C9672:G9672)+B9672</f>
        <v>37014804.79811692</v>
      </c>
      <c r="I9672" s="2">
        <f>IFERROR(IRR(B9672:G9672),"")</f>
        <v>0.21214406184714593</v>
      </c>
      <c r="J9672" s="2">
        <f>IFERROR(MIRR(B9672:G9672,Supuestos!$B$22,Supuestos!$B$22),"")</f>
        <v>0.1835180051009302</v>
      </c>
      <c r="K9672" s="6">
        <v>8321.80490489699</v>
      </c>
      <c r="L9672" s="6">
        <v>37701.16963228298</v>
      </c>
      <c r="M9672" s="6">
        <v>154577437.58485207</v>
      </c>
      <c r="N9672" s="6">
        <v>3520.149014921238</v>
      </c>
      <c r="O9672" s="6">
        <v>112957085.24586146</v>
      </c>
    </row>
    <row r="9673">
      <c r="A9673">
        <v>9669</v>
      </c>
      <c r="B9673" s="6">
        <v>-171950351.78160858</v>
      </c>
      <c r="C9673" s="6">
        <v>77975611.8511756</v>
      </c>
      <c r="D9673" s="6">
        <v>74456807.21000998</v>
      </c>
      <c r="E9673" s="6">
        <v>68669632.39591569</v>
      </c>
      <c r="F9673" s="6">
        <v>64343224.90420671</v>
      </c>
      <c r="G9673" s="6">
        <v>103255963.40797949</v>
      </c>
      <c r="H9673" s="6">
        <f>NPV(Supuestos!$B$22,C9673:G9673)+B9673</f>
        <v>91815715.30451214</v>
      </c>
      <c r="I9673" s="2">
        <f>IFERROR(IRR(B9673:G9673),"")</f>
        <v>0.34032257504021124</v>
      </c>
      <c r="J9673" s="2">
        <f>IFERROR(MIRR(B9673:G9673,Supuestos!$B$22,Supuestos!$B$22),"")</f>
        <v>0.24184679944924148</v>
      </c>
      <c r="K9673" s="6">
        <v>8245.571071924014</v>
      </c>
      <c r="L9673" s="6">
        <v>41225.53758934899</v>
      </c>
      <c r="M9673" s="6">
        <v>144756103.76790842</v>
      </c>
      <c r="N9673" s="6">
        <v>3454.6042890287936</v>
      </c>
      <c r="O9673" s="6">
        <v>106442673.95040762</v>
      </c>
    </row>
    <row r="9674">
      <c r="A9674">
        <v>9670</v>
      </c>
      <c r="B9674" s="6">
        <v>-163164889.61242282</v>
      </c>
      <c r="C9674" s="6">
        <v>96576592.55375986</v>
      </c>
      <c r="D9674" s="6">
        <v>106280199.5580396</v>
      </c>
      <c r="E9674" s="6">
        <v>81727082.41420531</v>
      </c>
      <c r="F9674" s="6">
        <v>81619777.98984393</v>
      </c>
      <c r="G9674" s="6">
        <v>132591240.3058217</v>
      </c>
      <c r="H9674" s="6">
        <f>NPV(Supuestos!$B$22,C9674:G9674)+B9674</f>
        <v>175683231.0309654</v>
      </c>
      <c r="I9674" s="2">
        <f>IFERROR(IRR(B9674:G9674),"")</f>
        <v>0.525309854497293</v>
      </c>
      <c r="J9674" s="2">
        <f>IFERROR(MIRR(B9674:G9674,Supuestos!$B$22,Supuestos!$B$22),"")</f>
        <v>0.3194122905534389</v>
      </c>
      <c r="K9674" s="6">
        <v>8659.192351557489</v>
      </c>
      <c r="L9674" s="6">
        <v>43724.22043784502</v>
      </c>
      <c r="M9674" s="6">
        <v>132875574.79696673</v>
      </c>
      <c r="N9674" s="6">
        <v>3431.2673753127456</v>
      </c>
      <c r="O9674" s="6">
        <v>110676019.62462813</v>
      </c>
    </row>
    <row r="9675">
      <c r="A9675">
        <v>9671</v>
      </c>
      <c r="B9675" s="6">
        <v>-158775575.92854375</v>
      </c>
      <c r="C9675" s="6">
        <v>67429378.00840905</v>
      </c>
      <c r="D9675" s="6">
        <v>92708599.76508784</v>
      </c>
      <c r="E9675" s="6">
        <v>85871440.11640875</v>
      </c>
      <c r="F9675" s="6">
        <v>86262947.60443416</v>
      </c>
      <c r="G9675" s="6">
        <v>136166483.42487687</v>
      </c>
      <c r="H9675" s="6">
        <f>NPV(Supuestos!$B$22,C9675:G9675)+B9675</f>
        <v>151465229.1061771</v>
      </c>
      <c r="I9675" s="2">
        <f>IFERROR(IRR(B9675:G9675),"")</f>
        <v>0.45269576765781033</v>
      </c>
      <c r="J9675" s="2">
        <f>IFERROR(MIRR(B9675:G9675,Supuestos!$B$22,Supuestos!$B$22),"")</f>
        <v>0.30343054965887784</v>
      </c>
      <c r="K9675" s="6">
        <v>8532.375454943543</v>
      </c>
      <c r="L9675" s="6">
        <v>42282.22306425737</v>
      </c>
      <c r="M9675" s="6">
        <v>129914151.74823034</v>
      </c>
      <c r="N9675" s="6">
        <v>3307.6637626625597</v>
      </c>
      <c r="O9675" s="6">
        <v>107904053.53071058</v>
      </c>
    </row>
    <row r="9676">
      <c r="A9676">
        <v>9672</v>
      </c>
      <c r="B9676" s="6">
        <v>-150327445.86899775</v>
      </c>
      <c r="C9676" s="6">
        <v>54428767.25400819</v>
      </c>
      <c r="D9676" s="6">
        <v>60834337.42539221</v>
      </c>
      <c r="E9676" s="6">
        <v>55851631.2213926</v>
      </c>
      <c r="F9676" s="6">
        <v>70951809.52202678</v>
      </c>
      <c r="G9676" s="6">
        <v>99208180.4368616</v>
      </c>
      <c r="H9676" s="6">
        <f>NPV(Supuestos!$B$22,C9676:G9676)+B9676</f>
        <v>75460181.51143956</v>
      </c>
      <c r="I9676" s="2">
        <f>IFERROR(IRR(B9676:G9676),"")</f>
        <v>0.31423472848819894</v>
      </c>
      <c r="J9676" s="2">
        <f>IFERROR(MIRR(B9676:G9676,Supuestos!$B$22,Supuestos!$B$22),"")</f>
        <v>0.2366227263461489</v>
      </c>
      <c r="K9676" s="6">
        <v>8045.505434033701</v>
      </c>
      <c r="L9676" s="6">
        <v>41163.202832202616</v>
      </c>
      <c r="M9676" s="6">
        <v>123833144.10350034</v>
      </c>
      <c r="N9676" s="6">
        <v>3519.553970514486</v>
      </c>
      <c r="O9676" s="6">
        <v>105594689.3160644</v>
      </c>
    </row>
    <row r="9677">
      <c r="A9677">
        <v>9673</v>
      </c>
      <c r="B9677" s="6">
        <v>-171457964.35989326</v>
      </c>
      <c r="C9677" s="6">
        <v>82822293.43243468</v>
      </c>
      <c r="D9677" s="6">
        <v>100859407.74801362</v>
      </c>
      <c r="E9677" s="6">
        <v>97533928.33111572</v>
      </c>
      <c r="F9677" s="6">
        <v>101942786.32337366</v>
      </c>
      <c r="G9677" s="6">
        <v>138632774.50334412</v>
      </c>
      <c r="H9677" s="6">
        <f>NPV(Supuestos!$B$22,C9677:G9677)+B9677</f>
        <v>176993665.0521261</v>
      </c>
      <c r="I9677" s="2">
        <f>IFERROR(IRR(B9677:G9677),"")</f>
        <v>0.4849807701500807</v>
      </c>
      <c r="J9677" s="2">
        <f>IFERROR(MIRR(B9677:G9677,Supuestos!$B$22,Supuestos!$B$22),"")</f>
        <v>0.3137169961880901</v>
      </c>
      <c r="K9677" s="6">
        <v>8671.383228232784</v>
      </c>
      <c r="L9677" s="6">
        <v>43036.27999753709</v>
      </c>
      <c r="M9677" s="6">
        <v>141603238.2337994</v>
      </c>
      <c r="N9677" s="6">
        <v>3250.1075216569006</v>
      </c>
      <c r="O9677" s="6">
        <v>105708077.58037512</v>
      </c>
    </row>
    <row r="9678">
      <c r="A9678">
        <v>9674</v>
      </c>
      <c r="B9678" s="6">
        <v>-163654796.7382813</v>
      </c>
      <c r="C9678" s="6">
        <v>90015241.78610903</v>
      </c>
      <c r="D9678" s="6">
        <v>80159906.9549509</v>
      </c>
      <c r="E9678" s="6">
        <v>77987195.61273837</v>
      </c>
      <c r="F9678" s="6">
        <v>74533311.89429711</v>
      </c>
      <c r="G9678" s="6">
        <v>123950198.06128073</v>
      </c>
      <c r="H9678" s="6">
        <f>NPV(Supuestos!$B$22,C9678:G9678)+B9678</f>
        <v>138131075.61861086</v>
      </c>
      <c r="I9678" s="2">
        <f>IFERROR(IRR(B9678:G9678),"")</f>
        <v>0.44367370121958055</v>
      </c>
      <c r="J9678" s="2">
        <f>IFERROR(MIRR(B9678:G9678,Supuestos!$B$22,Supuestos!$B$22),"")</f>
        <v>0.28842423300752085</v>
      </c>
      <c r="K9678" s="6">
        <v>8801.041827314324</v>
      </c>
      <c r="L9678" s="6">
        <v>40978.68846927045</v>
      </c>
      <c r="M9678" s="6">
        <v>134802384.63855872</v>
      </c>
      <c r="N9678" s="6">
        <v>3461.215430342903</v>
      </c>
      <c r="O9678" s="6">
        <v>112150907.76220149</v>
      </c>
    </row>
    <row r="9679">
      <c r="A9679">
        <v>9675</v>
      </c>
      <c r="B9679" s="6">
        <v>-167348152.14682847</v>
      </c>
      <c r="C9679" s="6">
        <v>58335027.53453505</v>
      </c>
      <c r="D9679" s="6">
        <v>63780909.555468656</v>
      </c>
      <c r="E9679" s="6">
        <v>58301925.106704496</v>
      </c>
      <c r="F9679" s="6">
        <v>64800581.89058646</v>
      </c>
      <c r="G9679" s="6">
        <v>118464916.25610775</v>
      </c>
      <c r="H9679" s="6">
        <f>NPV(Supuestos!$B$22,C9679:G9679)+B9679</f>
        <v>72146514.09281439</v>
      </c>
      <c r="I9679" s="2">
        <f>IFERROR(IRR(B9679:G9679),"")</f>
        <v>0.2897816277953836</v>
      </c>
      <c r="J9679" s="2">
        <f>IFERROR(MIRR(B9679:G9679,Supuestos!$B$22,Supuestos!$B$22),"")</f>
        <v>0.22472853394715142</v>
      </c>
      <c r="K9679" s="6">
        <v>7430.864315324005</v>
      </c>
      <c r="L9679" s="6">
        <v>46434.17353926688</v>
      </c>
      <c r="M9679" s="6">
        <v>139744468.69366845</v>
      </c>
      <c r="N9679" s="6">
        <v>3462.9537218250334</v>
      </c>
      <c r="O9679" s="6">
        <v>104775539.1418689</v>
      </c>
    </row>
    <row r="9680">
      <c r="A9680">
        <v>9676</v>
      </c>
      <c r="B9680" s="6">
        <v>-193007052.67452306</v>
      </c>
      <c r="C9680" s="6">
        <v>61903367.808376566</v>
      </c>
      <c r="D9680" s="6">
        <v>75086260.12356846</v>
      </c>
      <c r="E9680" s="6">
        <v>52099549.782615885</v>
      </c>
      <c r="F9680" s="6">
        <v>57372076.44826752</v>
      </c>
      <c r="G9680" s="6">
        <v>109993244.78251939</v>
      </c>
      <c r="H9680" s="6">
        <f>NPV(Supuestos!$B$22,C9680:G9680)+B9680</f>
        <v>45332217.835054286</v>
      </c>
      <c r="I9680" s="2">
        <f>IFERROR(IRR(B9680:G9680),"")</f>
        <v>0.22788040716653268</v>
      </c>
      <c r="J9680" s="2">
        <f>IFERROR(MIRR(B9680:G9680,Supuestos!$B$22,Supuestos!$B$22),"")</f>
        <v>0.1891300023411735</v>
      </c>
      <c r="K9680" s="6">
        <v>7730.090606834631</v>
      </c>
      <c r="L9680" s="6">
        <v>43979.997718550134</v>
      </c>
      <c r="M9680" s="6">
        <v>165809503.2943012</v>
      </c>
      <c r="N9680" s="6">
        <v>3482.7781381085515</v>
      </c>
      <c r="O9680" s="6">
        <v>109858524.96110322</v>
      </c>
    </row>
    <row r="9681">
      <c r="A9681">
        <v>9677</v>
      </c>
      <c r="B9681" s="6">
        <v>-165008888.17756215</v>
      </c>
      <c r="C9681" s="6">
        <v>49825939.17510249</v>
      </c>
      <c r="D9681" s="6">
        <v>65892330.11237183</v>
      </c>
      <c r="E9681" s="6">
        <v>57094967.30021836</v>
      </c>
      <c r="F9681" s="6">
        <v>53515056.57571758</v>
      </c>
      <c r="G9681" s="6">
        <v>107465490.14151081</v>
      </c>
      <c r="H9681" s="6">
        <f>NPV(Supuestos!$B$22,C9681:G9681)+B9681</f>
        <v>55436978.67437455</v>
      </c>
      <c r="I9681" s="2">
        <f>IFERROR(IRR(B9681:G9681),"")</f>
        <v>0.2590559749396777</v>
      </c>
      <c r="J9681" s="2">
        <f>IFERROR(MIRR(B9681:G9681,Supuestos!$B$22,Supuestos!$B$22),"")</f>
        <v>0.2079912147836842</v>
      </c>
      <c r="K9681" s="6">
        <v>8355.369846887721</v>
      </c>
      <c r="L9681" s="6">
        <v>38707.31489313171</v>
      </c>
      <c r="M9681" s="6">
        <v>139135773.64059728</v>
      </c>
      <c r="N9681" s="6">
        <v>3567.5138163690767</v>
      </c>
      <c r="O9681" s="6">
        <v>109706207.55741</v>
      </c>
    </row>
    <row r="9682">
      <c r="A9682">
        <v>9678</v>
      </c>
      <c r="B9682" s="6">
        <v>-170950245.94649172</v>
      </c>
      <c r="C9682" s="6">
        <v>72481192.6903744</v>
      </c>
      <c r="D9682" s="6">
        <v>63328221.58340297</v>
      </c>
      <c r="E9682" s="6">
        <v>61300296.24869944</v>
      </c>
      <c r="F9682" s="6">
        <v>54100347.613928854</v>
      </c>
      <c r="G9682" s="6">
        <v>110394465.80471818</v>
      </c>
      <c r="H9682" s="6">
        <f>NPV(Supuestos!$B$22,C9682:G9682)+B9682</f>
        <v>72101886.76716435</v>
      </c>
      <c r="I9682" s="2">
        <f>IFERROR(IRR(B9682:G9682),"")</f>
        <v>0.2966220525774534</v>
      </c>
      <c r="J9682" s="2">
        <f>IFERROR(MIRR(B9682:G9682,Supuestos!$B$22,Supuestos!$B$22),"")</f>
        <v>0.22312485803172732</v>
      </c>
      <c r="K9682" s="6">
        <v>8764.571796629198</v>
      </c>
      <c r="L9682" s="6">
        <v>34838.44331547559</v>
      </c>
      <c r="M9682" s="6">
        <v>146522722.92878914</v>
      </c>
      <c r="N9682" s="6">
        <v>3276.387217734009</v>
      </c>
      <c r="O9682" s="6">
        <v>111411674.88797574</v>
      </c>
    </row>
    <row r="9683">
      <c r="A9683">
        <v>9679</v>
      </c>
      <c r="B9683" s="6">
        <v>-158352613.22817644</v>
      </c>
      <c r="C9683" s="6">
        <v>48876981.69672777</v>
      </c>
      <c r="D9683" s="6">
        <v>49012753.91921505</v>
      </c>
      <c r="E9683" s="6">
        <v>49256098.67531228</v>
      </c>
      <c r="F9683" s="6">
        <v>44611655.26627706</v>
      </c>
      <c r="G9683" s="6">
        <v>85709526.83693889</v>
      </c>
      <c r="H9683" s="6">
        <f>NPV(Supuestos!$B$22,C9683:G9683)+B9683</f>
        <v>26410642.04685665</v>
      </c>
      <c r="I9683" s="2">
        <f>IFERROR(IRR(B9683:G9683),"")</f>
        <v>0.20233937217009085</v>
      </c>
      <c r="J9683" s="2">
        <f>IFERROR(MIRR(B9683:G9683,Supuestos!$B$22,Supuestos!$B$22),"")</f>
        <v>0.17571734551441498</v>
      </c>
      <c r="K9683" s="6">
        <v>7969.43508226303</v>
      </c>
      <c r="L9683" s="6">
        <v>36777.12168299465</v>
      </c>
      <c r="M9683" s="6">
        <v>134905182.52696732</v>
      </c>
      <c r="N9683" s="6">
        <v>3403.459270733098</v>
      </c>
      <c r="O9683" s="6">
        <v>107659612.35653234</v>
      </c>
    </row>
    <row r="9684">
      <c r="A9684">
        <v>9680</v>
      </c>
      <c r="B9684" s="6">
        <v>-181109814.49060717</v>
      </c>
      <c r="C9684" s="6">
        <v>74107797.12082021</v>
      </c>
      <c r="D9684" s="6">
        <v>55733916.97024969</v>
      </c>
      <c r="E9684" s="6">
        <v>54488305.062700525</v>
      </c>
      <c r="F9684" s="6">
        <v>67209064.11815262</v>
      </c>
      <c r="G9684" s="6">
        <v>117668495.31313165</v>
      </c>
      <c r="H9684" s="6">
        <f>NPV(Supuestos!$B$22,C9684:G9684)+B9684</f>
        <v>64467008.88845251</v>
      </c>
      <c r="I9684" s="2">
        <f>IFERROR(IRR(B9684:G9684),"")</f>
        <v>0.2696091503206917</v>
      </c>
      <c r="J9684" s="2">
        <f>IFERROR(MIRR(B9684:G9684,Supuestos!$B$22,Supuestos!$B$22),"")</f>
        <v>0.21158511642473</v>
      </c>
      <c r="K9684" s="6">
        <v>7506.919589620382</v>
      </c>
      <c r="L9684" s="6">
        <v>46375.427289108855</v>
      </c>
      <c r="M9684" s="6">
        <v>153258886.203117</v>
      </c>
      <c r="N9684" s="6">
        <v>3326.306173733125</v>
      </c>
      <c r="O9684" s="6">
        <v>108649521.3681209</v>
      </c>
    </row>
    <row r="9685">
      <c r="A9685">
        <v>9681</v>
      </c>
      <c r="B9685" s="6">
        <v>-184472517.01247007</v>
      </c>
      <c r="C9685" s="6">
        <v>63499994.296364695</v>
      </c>
      <c r="D9685" s="6">
        <v>62713903.20412163</v>
      </c>
      <c r="E9685" s="6">
        <v>56290748.459842406</v>
      </c>
      <c r="F9685" s="6">
        <v>65598005.8323635</v>
      </c>
      <c r="G9685" s="6">
        <v>97677995.75313964</v>
      </c>
      <c r="H9685" s="6">
        <f>NPV(Supuestos!$B$22,C9685:G9685)+B9685</f>
        <v>47050371.985402055</v>
      </c>
      <c r="I9685" s="2">
        <f>IFERROR(IRR(B9685:G9685),"")</f>
        <v>0.23534936236029547</v>
      </c>
      <c r="J9685" s="2">
        <f>IFERROR(MIRR(B9685:G9685,Supuestos!$B$22,Supuestos!$B$22),"")</f>
        <v>0.192991373340774</v>
      </c>
      <c r="K9685" s="6">
        <v>8020.388170898051</v>
      </c>
      <c r="L9685" s="6">
        <v>37935.62379345718</v>
      </c>
      <c r="M9685" s="6">
        <v>160131842.74617544</v>
      </c>
      <c r="N9685" s="6">
        <v>3216.6682800278068</v>
      </c>
      <c r="O9685" s="6">
        <v>106707217.74655055</v>
      </c>
    </row>
    <row r="9686">
      <c r="A9686">
        <v>9682</v>
      </c>
      <c r="B9686" s="6">
        <v>-146289119.68369254</v>
      </c>
      <c r="C9686" s="6">
        <v>57463499.185674086</v>
      </c>
      <c r="D9686" s="6">
        <v>36965673.79807588</v>
      </c>
      <c r="E9686" s="6">
        <v>55156358.83361909</v>
      </c>
      <c r="F9686" s="6">
        <v>72636715.41701187</v>
      </c>
      <c r="G9686" s="6">
        <v>83048645.97249745</v>
      </c>
      <c r="H9686" s="6">
        <f>NPV(Supuestos!$B$22,C9686:G9686)+B9686</f>
        <v>55929946.302101016</v>
      </c>
      <c r="I9686" s="2">
        <f>IFERROR(IRR(B9686:G9686),"")</f>
        <v>0.27583889405675055</v>
      </c>
      <c r="J9686" s="2">
        <f>IFERROR(MIRR(B9686:G9686,Supuestos!$B$22,Supuestos!$B$22),"")</f>
        <v>0.21626123794187513</v>
      </c>
      <c r="K9686" s="6">
        <v>8872.404744381158</v>
      </c>
      <c r="L9686" s="6">
        <v>32165.186166245345</v>
      </c>
      <c r="M9686" s="6">
        <v>123458515.65606868</v>
      </c>
      <c r="N9686" s="6">
        <v>3511.214584608873</v>
      </c>
      <c r="O9686" s="6">
        <v>106564105.99363743</v>
      </c>
    </row>
    <row r="9687">
      <c r="A9687">
        <v>9683</v>
      </c>
      <c r="B9687" s="6">
        <v>-173903603.6883081</v>
      </c>
      <c r="C9687" s="6">
        <v>57369636.202863246</v>
      </c>
      <c r="D9687" s="6">
        <v>68294005.37930498</v>
      </c>
      <c r="E9687" s="6">
        <v>71365631.04153104</v>
      </c>
      <c r="F9687" s="6">
        <v>53242160.964513265</v>
      </c>
      <c r="G9687" s="6">
        <v>100779744.49500138</v>
      </c>
      <c r="H9687" s="6">
        <f>NPV(Supuestos!$B$22,C9687:G9687)+B9687</f>
        <v>61005901.03682183</v>
      </c>
      <c r="I9687" s="2">
        <f>IFERROR(IRR(B9687:G9687),"")</f>
        <v>0.2684380842028971</v>
      </c>
      <c r="J9687" s="2">
        <f>IFERROR(MIRR(B9687:G9687,Supuestos!$B$22,Supuestos!$B$22),"")</f>
        <v>0.21066295270373803</v>
      </c>
      <c r="K9687" s="6">
        <v>8524.977152881396</v>
      </c>
      <c r="L9687" s="6">
        <v>37689.397045680766</v>
      </c>
      <c r="M9687" s="6">
        <v>148199503.79068375</v>
      </c>
      <c r="N9687" s="6">
        <v>3410.222161747515</v>
      </c>
      <c r="O9687" s="6">
        <v>113266105.13298847</v>
      </c>
    </row>
    <row r="9688">
      <c r="A9688">
        <v>9684</v>
      </c>
      <c r="B9688" s="6">
        <v>-159833162.37840647</v>
      </c>
      <c r="C9688" s="6">
        <v>30085639.5870746</v>
      </c>
      <c r="D9688" s="6">
        <v>21916774.098503117</v>
      </c>
      <c r="E9688" s="6">
        <v>32018928.880769428</v>
      </c>
      <c r="F9688" s="6">
        <v>38576284.327127315</v>
      </c>
      <c r="G9688" s="6">
        <v>65226678.80303945</v>
      </c>
      <c r="H9688" s="6">
        <f>NPV(Supuestos!$B$22,C9688:G9688)+B9688</f>
        <v>-38249189.31360734</v>
      </c>
      <c r="I9688" s="2">
        <f>IFERROR(IRR(B9688:G9688),"")</f>
        <v>0.04843589695044829</v>
      </c>
      <c r="J9688" s="2">
        <f>IFERROR(MIRR(B9688:G9688,Supuestos!$B$22,Supuestos!$B$22),"")</f>
        <v>0.07931133748124042</v>
      </c>
      <c r="K9688" s="6">
        <v>7533.726354859035</v>
      </c>
      <c r="L9688" s="6">
        <v>34454.687726810036</v>
      </c>
      <c r="M9688" s="6">
        <v>139067387.26033393</v>
      </c>
      <c r="N9688" s="6">
        <v>3294.4886818528175</v>
      </c>
      <c r="O9688" s="6">
        <v>112256628.08434063</v>
      </c>
    </row>
    <row r="9689">
      <c r="A9689">
        <v>9685</v>
      </c>
      <c r="B9689" s="6">
        <v>-163393177.1161139</v>
      </c>
      <c r="C9689" s="6">
        <v>65977245.05107791</v>
      </c>
      <c r="D9689" s="6">
        <v>66216605.47337346</v>
      </c>
      <c r="E9689" s="6">
        <v>68765100.46214427</v>
      </c>
      <c r="F9689" s="6">
        <v>46598538.642189056</v>
      </c>
      <c r="G9689" s="6">
        <v>122748886.20555067</v>
      </c>
      <c r="H9689" s="6">
        <f>NPV(Supuestos!$B$22,C9689:G9689)+B9689</f>
        <v>83189611.88703233</v>
      </c>
      <c r="I9689" s="2">
        <f>IFERROR(IRR(B9689:G9689),"")</f>
        <v>0.3214452608802063</v>
      </c>
      <c r="J9689" s="2">
        <f>IFERROR(MIRR(B9689:G9689,Supuestos!$B$22,Supuestos!$B$22),"")</f>
        <v>0.23780040344801034</v>
      </c>
      <c r="K9689" s="6">
        <v>7535.028426768023</v>
      </c>
      <c r="L9689" s="6">
        <v>44774.16801820814</v>
      </c>
      <c r="M9689" s="6">
        <v>136403206.81194702</v>
      </c>
      <c r="N9689" s="6">
        <v>3352.321736762921</v>
      </c>
      <c r="O9689" s="6">
        <v>100875971.92197014</v>
      </c>
    </row>
    <row r="9690">
      <c r="A9690">
        <v>9686</v>
      </c>
      <c r="B9690" s="6">
        <v>-186641060.57946056</v>
      </c>
      <c r="C9690" s="6">
        <v>58589524.688095264</v>
      </c>
      <c r="D9690" s="6">
        <v>58933751.27817343</v>
      </c>
      <c r="E9690" s="6">
        <v>51723449.87834164</v>
      </c>
      <c r="F9690" s="6">
        <v>60774634.21261126</v>
      </c>
      <c r="G9690" s="6">
        <v>110002240.38120197</v>
      </c>
      <c r="H9690" s="6">
        <f>NPV(Supuestos!$B$22,C9690:G9690)+B9690</f>
        <v>38127901.59450692</v>
      </c>
      <c r="I9690" s="2">
        <f>IFERROR(IRR(B9690:G9690),"")</f>
        <v>0.2144847762998353</v>
      </c>
      <c r="J9690" s="2">
        <f>IFERROR(MIRR(B9690:G9690,Supuestos!$B$22,Supuestos!$B$22),"")</f>
        <v>0.18317962065382698</v>
      </c>
      <c r="K9690" s="6">
        <v>8221.246976294195</v>
      </c>
      <c r="L9690" s="6">
        <v>37759.87991244961</v>
      </c>
      <c r="M9690" s="6">
        <v>161806396.6950239</v>
      </c>
      <c r="N9690" s="6">
        <v>3323.4430373335877</v>
      </c>
      <c r="O9690" s="6">
        <v>112462597.96138828</v>
      </c>
    </row>
    <row r="9691">
      <c r="A9691">
        <v>9687</v>
      </c>
      <c r="B9691" s="6">
        <v>-180784503.90876138</v>
      </c>
      <c r="C9691" s="6">
        <v>58217442.537039146</v>
      </c>
      <c r="D9691" s="6">
        <v>43437818.476974726</v>
      </c>
      <c r="E9691" s="6">
        <v>57334385.14464004</v>
      </c>
      <c r="F9691" s="6">
        <v>59775368.6576476</v>
      </c>
      <c r="G9691" s="6">
        <v>109565190.11589792</v>
      </c>
      <c r="H9691" s="6">
        <f>NPV(Supuestos!$B$22,C9691:G9691)+B9691</f>
        <v>34703039.144028656</v>
      </c>
      <c r="I9691" s="2">
        <f>IFERROR(IRR(B9691:G9691),"")</f>
        <v>0.2088306142283135</v>
      </c>
      <c r="J9691" s="2">
        <f>IFERROR(MIRR(B9691:G9691,Supuestos!$B$22,Supuestos!$B$22),"")</f>
        <v>0.18074752757337254</v>
      </c>
      <c r="K9691" s="6">
        <v>8621.590612455666</v>
      </c>
      <c r="L9691" s="6">
        <v>34842.966761898206</v>
      </c>
      <c r="M9691" s="6">
        <v>156752360.29720247</v>
      </c>
      <c r="N9691" s="6">
        <v>3413.0002765605846</v>
      </c>
      <c r="O9691" s="6">
        <v>110299479.61922932</v>
      </c>
    </row>
    <row r="9692">
      <c r="A9692">
        <v>9688</v>
      </c>
      <c r="B9692" s="6">
        <v>-153693292.89082667</v>
      </c>
      <c r="C9692" s="6">
        <v>40740502.049388036</v>
      </c>
      <c r="D9692" s="6">
        <v>30002932.07677853</v>
      </c>
      <c r="E9692" s="6">
        <v>35864632.61821481</v>
      </c>
      <c r="F9692" s="6">
        <v>29963606.916046344</v>
      </c>
      <c r="G9692" s="6">
        <v>80328689.06150034</v>
      </c>
      <c r="H9692" s="6">
        <f>NPV(Supuestos!$B$22,C9692:G9692)+B9692</f>
        <v>-11201058.301527366</v>
      </c>
      <c r="I9692" s="2">
        <f>IFERROR(IRR(B9692:G9692),"")</f>
        <v>0.11230355732023047</v>
      </c>
      <c r="J9692" s="2">
        <f>IFERROR(MIRR(B9692:G9692,Supuestos!$B$22,Supuestos!$B$22),"")</f>
        <v>0.1228767969119191</v>
      </c>
      <c r="K9692" s="6">
        <v>7397.532043654526</v>
      </c>
      <c r="L9692" s="6">
        <v>39520.827819023194</v>
      </c>
      <c r="M9692" s="6">
        <v>130304765.6761885</v>
      </c>
      <c r="N9692" s="6">
        <v>3550.886315728227</v>
      </c>
      <c r="O9692" s="6">
        <v>110336769.18811716</v>
      </c>
    </row>
    <row r="9693">
      <c r="A9693">
        <v>9689</v>
      </c>
      <c r="B9693" s="6">
        <v>-166197417.66522405</v>
      </c>
      <c r="C9693" s="6">
        <v>58139509.1338969</v>
      </c>
      <c r="D9693" s="6">
        <v>51722673.88781623</v>
      </c>
      <c r="E9693" s="6">
        <v>57364041.10376806</v>
      </c>
      <c r="F9693" s="6">
        <v>54398586.30695945</v>
      </c>
      <c r="G9693" s="6">
        <v>106854259.30726387</v>
      </c>
      <c r="H9693" s="6">
        <f>NPV(Supuestos!$B$22,C9693:G9693)+B9693</f>
        <v>51025247.598835014</v>
      </c>
      <c r="I9693" s="2">
        <f>IFERROR(IRR(B9693:G9693),"")</f>
        <v>0.25022253807907624</v>
      </c>
      <c r="J9693" s="2">
        <f>IFERROR(MIRR(B9693:G9693,Supuestos!$B$22,Supuestos!$B$22),"")</f>
        <v>0.20271028438768357</v>
      </c>
      <c r="K9693" s="6">
        <v>8630.489084597299</v>
      </c>
      <c r="L9693" s="6">
        <v>35376.68406573789</v>
      </c>
      <c r="M9693" s="6">
        <v>141771970.8109362</v>
      </c>
      <c r="N9693" s="6">
        <v>3490.1765783006945</v>
      </c>
      <c r="O9693" s="6">
        <v>114213163.21181633</v>
      </c>
    </row>
    <row r="9694">
      <c r="A9694">
        <v>9690</v>
      </c>
      <c r="B9694" s="6">
        <v>-164398091.95272553</v>
      </c>
      <c r="C9694" s="6">
        <v>22287983.654872715</v>
      </c>
      <c r="D9694" s="6">
        <v>33722667.37121938</v>
      </c>
      <c r="E9694" s="6">
        <v>25239325.27952326</v>
      </c>
      <c r="F9694" s="6">
        <v>33208245.284426168</v>
      </c>
      <c r="G9694" s="6">
        <v>38629154.9820405</v>
      </c>
      <c r="H9694" s="6">
        <f>NPV(Supuestos!$B$22,C9694:G9694)+B9694</f>
        <v>-62138186.222829185</v>
      </c>
      <c r="I9694" s="2">
        <f>IFERROR(IRR(B9694:G9694),"")</f>
        <v>-0.0218137860246558</v>
      </c>
      <c r="J9694" s="2">
        <f>IFERROR(MIRR(B9694:G9694,Supuestos!$B$22,Supuestos!$B$22),"")</f>
        <v>0.03673216860636486</v>
      </c>
      <c r="K9694" s="6">
        <v>7249.672279911373</v>
      </c>
      <c r="L9694" s="6">
        <v>32819.41030323934</v>
      </c>
      <c r="M9694" s="6">
        <v>145363694.42325097</v>
      </c>
      <c r="N9694" s="6">
        <v>3272.9080849948027</v>
      </c>
      <c r="O9694" s="6">
        <v>108517560.79443265</v>
      </c>
    </row>
    <row r="9695">
      <c r="A9695">
        <v>9691</v>
      </c>
      <c r="B9695" s="6">
        <v>-167604144.73367268</v>
      </c>
      <c r="C9695" s="6">
        <v>40792666.72376195</v>
      </c>
      <c r="D9695" s="6">
        <v>54886288.72745332</v>
      </c>
      <c r="E9695" s="6">
        <v>47308563.48788388</v>
      </c>
      <c r="F9695" s="6">
        <v>56869650.52537352</v>
      </c>
      <c r="G9695" s="6">
        <v>97512164.13371773</v>
      </c>
      <c r="H9695" s="6">
        <f>NPV(Supuestos!$B$22,C9695:G9695)+B9695</f>
        <v>26660206.914833404</v>
      </c>
      <c r="I9695" s="2">
        <f>IFERROR(IRR(B9695:G9695),"")</f>
        <v>0.19640241314480705</v>
      </c>
      <c r="J9695" s="2">
        <f>IFERROR(MIRR(B9695:G9695,Supuestos!$B$22,Supuestos!$B$22),"")</f>
        <v>0.17415795030596115</v>
      </c>
      <c r="K9695" s="6">
        <v>8014.8089605124005</v>
      </c>
      <c r="L9695" s="6">
        <v>38022.770234862364</v>
      </c>
      <c r="M9695" s="6">
        <v>143224525.56712234</v>
      </c>
      <c r="N9695" s="6">
        <v>3490.2687412686646</v>
      </c>
      <c r="O9695" s="6">
        <v>110952942.87363462</v>
      </c>
    </row>
    <row r="9696">
      <c r="A9696">
        <v>9692</v>
      </c>
      <c r="B9696" s="6">
        <v>-173150961.8243192</v>
      </c>
      <c r="C9696" s="6">
        <v>43658996.775864586</v>
      </c>
      <c r="D9696" s="6">
        <v>31250032.694511883</v>
      </c>
      <c r="E9696" s="6">
        <v>40561485.8126925</v>
      </c>
      <c r="F9696" s="6">
        <v>35321412.01932991</v>
      </c>
      <c r="G9696" s="6">
        <v>71027618.91158049</v>
      </c>
      <c r="H9696" s="6">
        <f>NPV(Supuestos!$B$22,C9696:G9696)+B9696</f>
        <v>-25627232.23871672</v>
      </c>
      <c r="I9696" s="2">
        <f>IFERROR(IRR(B9696:G9696),"")</f>
        <v>0.08114590043849682</v>
      </c>
      <c r="J9696" s="2">
        <f>IFERROR(MIRR(B9696:G9696,Supuestos!$B$22,Supuestos!$B$22),"")</f>
        <v>0.10405890846123977</v>
      </c>
      <c r="K9696" s="6">
        <v>7936.21408929883</v>
      </c>
      <c r="L9696" s="6">
        <v>33118.73007214538</v>
      </c>
      <c r="M9696" s="6">
        <v>152123975.2468596</v>
      </c>
      <c r="N9696" s="6">
        <v>3454.7424834532044</v>
      </c>
      <c r="O9696" s="6">
        <v>111030617.25478671</v>
      </c>
    </row>
    <row r="9697">
      <c r="A9697">
        <v>9693</v>
      </c>
      <c r="B9697" s="6">
        <v>-174788503.798009</v>
      </c>
      <c r="C9697" s="6">
        <v>62159530.96442394</v>
      </c>
      <c r="D9697" s="6">
        <v>57556052.8020343</v>
      </c>
      <c r="E9697" s="6">
        <v>62834325.555387616</v>
      </c>
      <c r="F9697" s="6">
        <v>73339997.01849125</v>
      </c>
      <c r="G9697" s="6">
        <v>114942475.81716064</v>
      </c>
      <c r="H9697" s="6">
        <f>NPV(Supuestos!$B$22,C9697:G9697)+B9697</f>
        <v>69556980.16489351</v>
      </c>
      <c r="I9697" s="2">
        <f>IFERROR(IRR(B9697:G9697),"")</f>
        <v>0.2790486870150971</v>
      </c>
      <c r="J9697" s="2">
        <f>IFERROR(MIRR(B9697:G9697,Supuestos!$B$22,Supuestos!$B$22),"")</f>
        <v>0.21899841723462865</v>
      </c>
      <c r="K9697" s="6">
        <v>7927.40003700638</v>
      </c>
      <c r="L9697" s="6">
        <v>43102.34878075856</v>
      </c>
      <c r="M9697" s="6">
        <v>147453338.89243722</v>
      </c>
      <c r="N9697" s="6">
        <v>3419.8185425872603</v>
      </c>
      <c r="O9697" s="6">
        <v>111509406.03805144</v>
      </c>
    </row>
    <row r="9698">
      <c r="A9698">
        <v>9694</v>
      </c>
      <c r="B9698" s="6">
        <v>-181084008.2854784</v>
      </c>
      <c r="C9698" s="6">
        <v>47308659.94784503</v>
      </c>
      <c r="D9698" s="6">
        <v>68550291.46691516</v>
      </c>
      <c r="E9698" s="6">
        <v>60025876.82090995</v>
      </c>
      <c r="F9698" s="6">
        <v>43724317.42456183</v>
      </c>
      <c r="G9698" s="6">
        <v>92881147.62837467</v>
      </c>
      <c r="H9698" s="6">
        <f>NPV(Supuestos!$B$22,C9698:G9698)+B9698</f>
        <v>27805660.2468185</v>
      </c>
      <c r="I9698" s="2">
        <f>IFERROR(IRR(B9698:G9698),"")</f>
        <v>0.19787720705008777</v>
      </c>
      <c r="J9698" s="2">
        <f>IFERROR(MIRR(B9698:G9698,Supuestos!$B$22,Supuestos!$B$22),"")</f>
        <v>0.1730383851126207</v>
      </c>
      <c r="K9698" s="6">
        <v>7589.112340834957</v>
      </c>
      <c r="L9698" s="6">
        <v>42027.10437907317</v>
      </c>
      <c r="M9698" s="6">
        <v>155568134.96605578</v>
      </c>
      <c r="N9698" s="6">
        <v>3438.764264434576</v>
      </c>
      <c r="O9698" s="6">
        <v>109978138.96766973</v>
      </c>
    </row>
    <row r="9699">
      <c r="A9699">
        <v>9695</v>
      </c>
      <c r="B9699" s="6">
        <v>-181860232.80927914</v>
      </c>
      <c r="C9699" s="6">
        <v>48556627.330063134</v>
      </c>
      <c r="D9699" s="6">
        <v>65415065.86495729</v>
      </c>
      <c r="E9699" s="6">
        <v>60925200.13062772</v>
      </c>
      <c r="F9699" s="6">
        <v>66158265.79307332</v>
      </c>
      <c r="G9699" s="6">
        <v>95233739.90299352</v>
      </c>
      <c r="H9699" s="6">
        <f>NPV(Supuestos!$B$22,C9699:G9699)+B9699</f>
        <v>40823268.35580317</v>
      </c>
      <c r="I9699" s="2">
        <f>IFERROR(IRR(B9699:G9699),"")</f>
        <v>0.22126568348009432</v>
      </c>
      <c r="J9699" s="2">
        <f>IFERROR(MIRR(B9699:G9699,Supuestos!$B$22,Supuestos!$B$22),"")</f>
        <v>0.18712079039551455</v>
      </c>
      <c r="K9699" s="6">
        <v>8226.75080464101</v>
      </c>
      <c r="L9699" s="6">
        <v>37495.97468058972</v>
      </c>
      <c r="M9699" s="6">
        <v>157182629.61933193</v>
      </c>
      <c r="N9699" s="6">
        <v>3432.6022072695196</v>
      </c>
      <c r="O9699" s="6">
        <v>109821447.66404627</v>
      </c>
    </row>
    <row r="9700">
      <c r="A9700">
        <v>9696</v>
      </c>
      <c r="B9700" s="6">
        <v>-158964097.03075552</v>
      </c>
      <c r="C9700" s="6">
        <v>98104276.4802771</v>
      </c>
      <c r="D9700" s="6">
        <v>94539709.18586168</v>
      </c>
      <c r="E9700" s="6">
        <v>92678064.14933857</v>
      </c>
      <c r="F9700" s="6">
        <v>90686208.06653619</v>
      </c>
      <c r="G9700" s="6">
        <v>143203267.33428773</v>
      </c>
      <c r="H9700" s="6">
        <f>NPV(Supuestos!$B$22,C9700:G9700)+B9700</f>
        <v>190461380.60682908</v>
      </c>
      <c r="I9700" s="2">
        <f>IFERROR(IRR(B9700:G9700),"")</f>
        <v>0.5512301549295248</v>
      </c>
      <c r="J9700" s="2">
        <f>IFERROR(MIRR(B9700:G9700,Supuestos!$B$22,Supuestos!$B$22),"")</f>
        <v>0.3344919407465947</v>
      </c>
      <c r="K9700" s="6">
        <v>8848.886884782776</v>
      </c>
      <c r="L9700" s="6">
        <v>44055.93464709143</v>
      </c>
      <c r="M9700" s="6">
        <v>127776418.44711597</v>
      </c>
      <c r="N9700" s="6">
        <v>3360.3735830945275</v>
      </c>
      <c r="O9700" s="6">
        <v>113253431.63022822</v>
      </c>
    </row>
    <row r="9701">
      <c r="A9701">
        <v>9697</v>
      </c>
      <c r="B9701" s="6">
        <v>-176814642.2337412</v>
      </c>
      <c r="C9701" s="6">
        <v>66377977.053027965</v>
      </c>
      <c r="D9701" s="6">
        <v>60028510.76193841</v>
      </c>
      <c r="E9701" s="6">
        <v>54812579.97685684</v>
      </c>
      <c r="F9701" s="6">
        <v>62080361.99606827</v>
      </c>
      <c r="G9701" s="6">
        <v>97083729.65171507</v>
      </c>
      <c r="H9701" s="6">
        <f>NPV(Supuestos!$B$22,C9701:G9701)+B9701</f>
        <v>51777378.40462894</v>
      </c>
      <c r="I9701" s="2">
        <f>IFERROR(IRR(B9701:G9701),"")</f>
        <v>0.25002774388203247</v>
      </c>
      <c r="J9701" s="2">
        <f>IFERROR(MIRR(B9701:G9701,Supuestos!$B$22,Supuestos!$B$22),"")</f>
        <v>0.2000889013644609</v>
      </c>
      <c r="K9701" s="6">
        <v>8327.205660384729</v>
      </c>
      <c r="L9701" s="6">
        <v>37123.80520811974</v>
      </c>
      <c r="M9701" s="6">
        <v>152083637.3646152</v>
      </c>
      <c r="N9701" s="6">
        <v>3349.410807682822</v>
      </c>
      <c r="O9701" s="6">
        <v>111641505.34999126</v>
      </c>
    </row>
    <row r="9702">
      <c r="A9702">
        <v>9698</v>
      </c>
      <c r="B9702" s="6">
        <v>-173377372.16445482</v>
      </c>
      <c r="C9702" s="6">
        <v>67526062.6679306</v>
      </c>
      <c r="D9702" s="6">
        <v>74907713.32578224</v>
      </c>
      <c r="E9702" s="6">
        <v>68711548.51606861</v>
      </c>
      <c r="F9702" s="6">
        <v>59660995.84442514</v>
      </c>
      <c r="G9702" s="6">
        <v>119345365.8440595</v>
      </c>
      <c r="H9702" s="6">
        <f>NPV(Supuestos!$B$22,C9702:G9702)+B9702</f>
        <v>87181749.48308963</v>
      </c>
      <c r="I9702" s="2">
        <f>IFERROR(IRR(B9702:G9702),"")</f>
        <v>0.32022404772237245</v>
      </c>
      <c r="J9702" s="2">
        <f>IFERROR(MIRR(B9702:G9702,Supuestos!$B$22,Supuestos!$B$22),"")</f>
        <v>0.23676624742289953</v>
      </c>
      <c r="K9702" s="6">
        <v>8025.981492562263</v>
      </c>
      <c r="L9702" s="6">
        <v>44080.5930709003</v>
      </c>
      <c r="M9702" s="6">
        <v>145074170.23099768</v>
      </c>
      <c r="N9702" s="6">
        <v>3393.9350271907947</v>
      </c>
      <c r="O9702" s="6">
        <v>114743600.536708</v>
      </c>
    </row>
    <row r="9703">
      <c r="A9703">
        <v>9699</v>
      </c>
      <c r="B9703" s="6">
        <v>-167173916.03166416</v>
      </c>
      <c r="C9703" s="6">
        <v>51084206.162140965</v>
      </c>
      <c r="D9703" s="6">
        <v>59058370.835023046</v>
      </c>
      <c r="E9703" s="6">
        <v>55362161.003764465</v>
      </c>
      <c r="F9703" s="6">
        <v>59117291.5275596</v>
      </c>
      <c r="G9703" s="6">
        <v>91786896.14994109</v>
      </c>
      <c r="H9703" s="6">
        <f>NPV(Supuestos!$B$22,C9703:G9703)+B9703</f>
        <v>43121591.54708698</v>
      </c>
      <c r="I9703" s="2">
        <f>IFERROR(IRR(B9703:G9703),"")</f>
        <v>0.23411120689020046</v>
      </c>
      <c r="J9703" s="2">
        <f>IFERROR(MIRR(B9703:G9703,Supuestos!$B$22,Supuestos!$B$22),"")</f>
        <v>0.19354046383965495</v>
      </c>
      <c r="K9703" s="6">
        <v>7913.763586081079</v>
      </c>
      <c r="L9703" s="6">
        <v>38612.588884414494</v>
      </c>
      <c r="M9703" s="6">
        <v>142728244.04144028</v>
      </c>
      <c r="N9703" s="6">
        <v>3277.491296393176</v>
      </c>
      <c r="O9703" s="6">
        <v>113091594.54157807</v>
      </c>
    </row>
    <row r="9704">
      <c r="A9704">
        <v>9700</v>
      </c>
      <c r="B9704" s="6">
        <v>-169710020.2415647</v>
      </c>
      <c r="C9704" s="6">
        <v>113255141.20297939</v>
      </c>
      <c r="D9704" s="6">
        <v>87730147.41337065</v>
      </c>
      <c r="E9704" s="6">
        <v>115374166.69406264</v>
      </c>
      <c r="F9704" s="6">
        <v>118167788.66081452</v>
      </c>
      <c r="G9704" s="6">
        <v>164505044.64225584</v>
      </c>
      <c r="H9704" s="6">
        <f>NPV(Supuestos!$B$22,C9704:G9704)+B9704</f>
        <v>230419953.17812216</v>
      </c>
      <c r="I9704" s="2">
        <f>IFERROR(IRR(B9704:G9704),"")</f>
        <v>0.5883406219969145</v>
      </c>
      <c r="J9704" s="2">
        <f>IFERROR(MIRR(B9704:G9704,Supuestos!$B$22,Supuestos!$B$22),"")</f>
        <v>0.35332957050009606</v>
      </c>
      <c r="K9704" s="6">
        <v>9234.364354484105</v>
      </c>
      <c r="L9704" s="6">
        <v>43871.67655518615</v>
      </c>
      <c r="M9704" s="6">
        <v>137299856.54935133</v>
      </c>
      <c r="N9704" s="6">
        <v>3442.0627461435893</v>
      </c>
      <c r="O9704" s="6">
        <v>104163541.2539288</v>
      </c>
    </row>
    <row r="9705">
      <c r="A9705">
        <v>9701</v>
      </c>
      <c r="B9705" s="6">
        <v>-177235581.68199295</v>
      </c>
      <c r="C9705" s="6">
        <v>47309169.726590045</v>
      </c>
      <c r="D9705" s="6">
        <v>50022220.852488264</v>
      </c>
      <c r="E9705" s="6">
        <v>54448835.38151226</v>
      </c>
      <c r="F9705" s="6">
        <v>39995867.18254064</v>
      </c>
      <c r="G9705" s="6">
        <v>82097690.18041398</v>
      </c>
      <c r="H9705" s="6">
        <f>NPV(Supuestos!$B$22,C9705:G9705)+B9705</f>
        <v>5825309.45997864</v>
      </c>
      <c r="I9705" s="2">
        <f>IFERROR(IRR(B9705:G9705),"")</f>
        <v>0.15269776680353908</v>
      </c>
      <c r="J9705" s="2">
        <f>IFERROR(MIRR(B9705:G9705,Supuestos!$B$22,Supuestos!$B$22),"")</f>
        <v>0.14739719220263825</v>
      </c>
      <c r="K9705" s="6">
        <v>7524.143756198724</v>
      </c>
      <c r="L9705" s="6">
        <v>40198.384621077224</v>
      </c>
      <c r="M9705" s="6">
        <v>153038907.7095167</v>
      </c>
      <c r="N9705" s="6">
        <v>3350.073750503361</v>
      </c>
      <c r="O9705" s="6">
        <v>112116876.11329423</v>
      </c>
    </row>
    <row r="9706">
      <c r="A9706">
        <v>9702</v>
      </c>
      <c r="B9706" s="6">
        <v>-164773354.1729898</v>
      </c>
      <c r="C9706" s="6">
        <v>51193892.71486343</v>
      </c>
      <c r="D9706" s="6">
        <v>32723968.984835487</v>
      </c>
      <c r="E9706" s="6">
        <v>21628124.205090906</v>
      </c>
      <c r="F9706" s="6">
        <v>28051756.689439084</v>
      </c>
      <c r="G9706" s="6">
        <v>63678564.61690793</v>
      </c>
      <c r="H9706" s="6">
        <f>NPV(Supuestos!$B$22,C9706:G9706)+B9706</f>
        <v>-30406488.48024546</v>
      </c>
      <c r="I9706" s="2">
        <f>IFERROR(IRR(B9706:G9706),"")</f>
        <v>0.061330213807717214</v>
      </c>
      <c r="J9706" s="2">
        <f>IFERROR(MIRR(B9706:G9706,Supuestos!$B$22,Supuestos!$B$22),"")</f>
        <v>0.09442471548901143</v>
      </c>
      <c r="K9706" s="6">
        <v>7212.341673314241</v>
      </c>
      <c r="L9706" s="6">
        <v>36606.07859223473</v>
      </c>
      <c r="M9706" s="6">
        <v>143652110.48279852</v>
      </c>
      <c r="N9706" s="6">
        <v>3383.501156574736</v>
      </c>
      <c r="O9706" s="6">
        <v>107424808.3520521</v>
      </c>
    </row>
    <row r="9707">
      <c r="A9707">
        <v>9703</v>
      </c>
      <c r="B9707" s="6">
        <v>-152624600.2413792</v>
      </c>
      <c r="C9707" s="6">
        <v>53900536.49285574</v>
      </c>
      <c r="D9707" s="6">
        <v>54955284.29842906</v>
      </c>
      <c r="E9707" s="6">
        <v>68877973.05396627</v>
      </c>
      <c r="F9707" s="6">
        <v>64690775.88933241</v>
      </c>
      <c r="G9707" s="6">
        <v>102855875.43209623</v>
      </c>
      <c r="H9707" s="6">
        <f>NPV(Supuestos!$B$22,C9707:G9707)+B9707</f>
        <v>75155799.98800305</v>
      </c>
      <c r="I9707" s="2">
        <f>IFERROR(IRR(B9707:G9707),"")</f>
        <v>0.3094046474892686</v>
      </c>
      <c r="J9707" s="2">
        <f>IFERROR(MIRR(B9707:G9707,Supuestos!$B$22,Supuestos!$B$22),"")</f>
        <v>0.2350462284856425</v>
      </c>
      <c r="K9707" s="6">
        <v>8248.927728978795</v>
      </c>
      <c r="L9707" s="6">
        <v>40063.64044757538</v>
      </c>
      <c r="M9707" s="6">
        <v>126186034.27243194</v>
      </c>
      <c r="N9707" s="6">
        <v>3429.857493316134</v>
      </c>
      <c r="O9707" s="6">
        <v>114716885.8731777</v>
      </c>
    </row>
    <row r="9708">
      <c r="A9708">
        <v>9704</v>
      </c>
      <c r="B9708" s="6">
        <v>-182652306.92717245</v>
      </c>
      <c r="C9708" s="6">
        <v>102042153.83807456</v>
      </c>
      <c r="D9708" s="6">
        <v>110608767.86996512</v>
      </c>
      <c r="E9708" s="6">
        <v>96872877.50910686</v>
      </c>
      <c r="F9708" s="6">
        <v>112338818.28404</v>
      </c>
      <c r="G9708" s="6">
        <v>144432213.81601566</v>
      </c>
      <c r="H9708" s="6">
        <f>NPV(Supuestos!$B$22,C9708:G9708)+B9708</f>
        <v>198881807.25472653</v>
      </c>
      <c r="I9708" s="2">
        <f>IFERROR(IRR(B9708:G9708),"")</f>
        <v>0.5156209735059083</v>
      </c>
      <c r="J9708" s="2">
        <f>IFERROR(MIRR(B9708:G9708,Supuestos!$B$22,Supuestos!$B$22),"")</f>
        <v>0.3209503495008079</v>
      </c>
      <c r="K9708" s="6">
        <v>9168.135012546632</v>
      </c>
      <c r="L9708" s="6">
        <v>44198.102756173816</v>
      </c>
      <c r="M9708" s="6">
        <v>150235173.0578116</v>
      </c>
      <c r="N9708" s="6">
        <v>3437.469970714301</v>
      </c>
      <c r="O9708" s="6">
        <v>116829105.96420883</v>
      </c>
    </row>
    <row r="9709">
      <c r="A9709">
        <v>9705</v>
      </c>
      <c r="B9709" s="6">
        <v>-169078671.75412178</v>
      </c>
      <c r="C9709" s="6">
        <v>65171516.590115175</v>
      </c>
      <c r="D9709" s="6">
        <v>50136993.95752773</v>
      </c>
      <c r="E9709" s="6">
        <v>57695915.70620003</v>
      </c>
      <c r="F9709" s="6">
        <v>59274145.23967373</v>
      </c>
      <c r="G9709" s="6">
        <v>97926686.40269226</v>
      </c>
      <c r="H9709" s="6">
        <f>NPV(Supuestos!$B$22,C9709:G9709)+B9709</f>
        <v>51566318.45959356</v>
      </c>
      <c r="I9709" s="2">
        <f>IFERROR(IRR(B9709:G9709),"")</f>
        <v>0.25286306785568735</v>
      </c>
      <c r="J9709" s="2">
        <f>IFERROR(MIRR(B9709:G9709,Supuestos!$B$22,Supuestos!$B$22),"")</f>
        <v>0.20233613636182857</v>
      </c>
      <c r="K9709" s="6">
        <v>8087.415725117941</v>
      </c>
      <c r="L9709" s="6">
        <v>38704.65638269801</v>
      </c>
      <c r="M9709" s="6">
        <v>144037020.0209443</v>
      </c>
      <c r="N9709" s="6">
        <v>3482.2891297129295</v>
      </c>
      <c r="O9709" s="6">
        <v>104234318.16751985</v>
      </c>
    </row>
    <row r="9710">
      <c r="A9710">
        <v>9706</v>
      </c>
      <c r="B9710" s="6">
        <v>-164583733.1727758</v>
      </c>
      <c r="C9710" s="6">
        <v>84747301.04476681</v>
      </c>
      <c r="D9710" s="6">
        <v>91099148.75837786</v>
      </c>
      <c r="E9710" s="6">
        <v>68431096.36681572</v>
      </c>
      <c r="F9710" s="6">
        <v>83709852.55860686</v>
      </c>
      <c r="G9710" s="6">
        <v>124949947.90749031</v>
      </c>
      <c r="H9710" s="6">
        <f>NPV(Supuestos!$B$22,C9710:G9710)+B9710</f>
        <v>140500922.57478386</v>
      </c>
      <c r="I9710" s="2">
        <f>IFERROR(IRR(B9710:G9710),"")</f>
        <v>0.4428136828862122</v>
      </c>
      <c r="J9710" s="2">
        <f>IFERROR(MIRR(B9710:G9710,Supuestos!$B$22,Supuestos!$B$22),"")</f>
        <v>0.2897678366676435</v>
      </c>
      <c r="K9710" s="6">
        <v>8672.892012787897</v>
      </c>
      <c r="L9710" s="6">
        <v>40900.06958218077</v>
      </c>
      <c r="M9710" s="6">
        <v>136205982.22863463</v>
      </c>
      <c r="N9710" s="6">
        <v>3367.1080372606716</v>
      </c>
      <c r="O9710" s="6">
        <v>108705288.97196186</v>
      </c>
    </row>
    <row r="9711">
      <c r="A9711">
        <v>9707</v>
      </c>
      <c r="B9711" s="6">
        <v>-177006432.618825</v>
      </c>
      <c r="C9711" s="6">
        <v>66785271.82926756</v>
      </c>
      <c r="D9711" s="6">
        <v>76407833.02828057</v>
      </c>
      <c r="E9711" s="6">
        <v>75453509.23678057</v>
      </c>
      <c r="F9711" s="6">
        <v>98935672.2117652</v>
      </c>
      <c r="G9711" s="6">
        <v>127842616.94085886</v>
      </c>
      <c r="H9711" s="6">
        <f>NPV(Supuestos!$B$22,C9711:G9711)+B9711</f>
        <v>116274764.5833746</v>
      </c>
      <c r="I9711" s="2">
        <f>IFERROR(IRR(B9711:G9711),"")</f>
        <v>0.35944046340875274</v>
      </c>
      <c r="J9711" s="2">
        <f>IFERROR(MIRR(B9711:G9711,Supuestos!$B$22,Supuestos!$B$22),"")</f>
        <v>0.2611416986928332</v>
      </c>
      <c r="K9711" s="6">
        <v>8310.82206004057</v>
      </c>
      <c r="L9711" s="6">
        <v>43792.919552524574</v>
      </c>
      <c r="M9711" s="6">
        <v>147890019.66756874</v>
      </c>
      <c r="N9711" s="6">
        <v>3483.4786041639745</v>
      </c>
      <c r="O9711" s="6">
        <v>106962235.55780864</v>
      </c>
    </row>
    <row r="9712">
      <c r="A9712">
        <v>9708</v>
      </c>
      <c r="B9712" s="6">
        <v>-175895218.33110434</v>
      </c>
      <c r="C9712" s="6">
        <v>73932183.37892975</v>
      </c>
      <c r="D9712" s="6">
        <v>86559846.99214144</v>
      </c>
      <c r="E9712" s="6">
        <v>86862292.16884333</v>
      </c>
      <c r="F9712" s="6">
        <v>77820163.6341909</v>
      </c>
      <c r="G9712" s="6">
        <v>118778996.3486369</v>
      </c>
      <c r="H9712" s="6">
        <f>NPV(Supuestos!$B$22,C9712:G9712)+B9712</f>
        <v>121958011.4394665</v>
      </c>
      <c r="I9712" s="2">
        <f>IFERROR(IRR(B9712:G9712),"")</f>
        <v>0.3842559827589891</v>
      </c>
      <c r="J9712" s="2">
        <f>IFERROR(MIRR(B9712:G9712,Supuestos!$B$22,Supuestos!$B$22),"")</f>
        <v>0.26664381670921333</v>
      </c>
      <c r="K9712" s="6">
        <v>8807.450185442558</v>
      </c>
      <c r="L9712" s="6">
        <v>41360.898114923075</v>
      </c>
      <c r="M9712" s="6">
        <v>146752494.34931633</v>
      </c>
      <c r="N9712" s="6">
        <v>3460.3499631086984</v>
      </c>
      <c r="O9712" s="6">
        <v>113690911.56369632</v>
      </c>
    </row>
    <row r="9713">
      <c r="A9713">
        <v>9709</v>
      </c>
      <c r="B9713" s="6">
        <v>-154101308.38515514</v>
      </c>
      <c r="C9713" s="6">
        <v>59878501.30720154</v>
      </c>
      <c r="D9713" s="6">
        <v>53398409.0665067</v>
      </c>
      <c r="E9713" s="6">
        <v>49640180.99347465</v>
      </c>
      <c r="F9713" s="6">
        <v>38824479.23947023</v>
      </c>
      <c r="G9713" s="6">
        <v>75169684.31400928</v>
      </c>
      <c r="H9713" s="6">
        <f>NPV(Supuestos!$B$22,C9713:G9713)+B9713</f>
        <v>35045729.81924649</v>
      </c>
      <c r="I9713" s="2">
        <f>IFERROR(IRR(B9713:G9713),"")</f>
        <v>0.23065872535174992</v>
      </c>
      <c r="J9713" s="2">
        <f>IFERROR(MIRR(B9713:G9713,Supuestos!$B$22,Supuestos!$B$22),"")</f>
        <v>0.1876910810633139</v>
      </c>
      <c r="K9713" s="6">
        <v>7990.060258610191</v>
      </c>
      <c r="L9713" s="6">
        <v>36297.28301483097</v>
      </c>
      <c r="M9713" s="6">
        <v>130899910.10416892</v>
      </c>
      <c r="N9713" s="6">
        <v>3252.6493427343667</v>
      </c>
      <c r="O9713" s="6">
        <v>111962093.12950003</v>
      </c>
    </row>
    <row r="9714">
      <c r="A9714">
        <v>9710</v>
      </c>
      <c r="B9714" s="6">
        <v>-164366282.0180284</v>
      </c>
      <c r="C9714" s="6">
        <v>77135260.4582844</v>
      </c>
      <c r="D9714" s="6">
        <v>83841189.99588634</v>
      </c>
      <c r="E9714" s="6">
        <v>87410121.18532977</v>
      </c>
      <c r="F9714" s="6">
        <v>99291273.3288639</v>
      </c>
      <c r="G9714" s="6">
        <v>138702318.51531544</v>
      </c>
      <c r="H9714" s="6">
        <f>NPV(Supuestos!$B$22,C9714:G9714)+B9714</f>
        <v>157634684.99781471</v>
      </c>
      <c r="I9714" s="2">
        <f>IFERROR(IRR(B9714:G9714),"")</f>
        <v>0.45518628435557995</v>
      </c>
      <c r="J9714" s="2">
        <f>IFERROR(MIRR(B9714:G9714,Supuestos!$B$22,Supuestos!$B$22),"")</f>
        <v>0.30410854395658204</v>
      </c>
      <c r="K9714" s="6">
        <v>8948.274973270469</v>
      </c>
      <c r="L9714" s="6">
        <v>40610.11179862107</v>
      </c>
      <c r="M9714" s="6">
        <v>135295046.25248307</v>
      </c>
      <c r="N9714" s="6">
        <v>3433.381592606505</v>
      </c>
      <c r="O9714" s="6">
        <v>108987824.33865108</v>
      </c>
    </row>
    <row r="9715">
      <c r="A9715">
        <v>9711</v>
      </c>
      <c r="B9715" s="6">
        <v>-162219577.66892287</v>
      </c>
      <c r="C9715" s="6">
        <v>58617303.939658135</v>
      </c>
      <c r="D9715" s="6">
        <v>50527602.65163678</v>
      </c>
      <c r="E9715" s="6">
        <v>64946775.00273691</v>
      </c>
      <c r="F9715" s="6">
        <v>80479731.86077678</v>
      </c>
      <c r="G9715" s="6">
        <v>110819815.41547185</v>
      </c>
      <c r="H9715" s="6">
        <f>NPV(Supuestos!$B$22,C9715:G9715)+B9715</f>
        <v>77122484.20509878</v>
      </c>
      <c r="I9715" s="2">
        <f>IFERROR(IRR(B9715:G9715),"")</f>
        <v>0.3010161083714895</v>
      </c>
      <c r="J9715" s="2">
        <f>IFERROR(MIRR(B9715:G9715,Supuestos!$B$22,Supuestos!$B$22),"")</f>
        <v>0.23221929117571238</v>
      </c>
      <c r="K9715" s="6">
        <v>7802.89375044649</v>
      </c>
      <c r="L9715" s="6">
        <v>41113.94908498008</v>
      </c>
      <c r="M9715" s="6">
        <v>136554955.55921358</v>
      </c>
      <c r="N9715" s="6">
        <v>3223.9240701931217</v>
      </c>
      <c r="O9715" s="6">
        <v>105607574.2597614</v>
      </c>
    </row>
    <row r="9716">
      <c r="A9716">
        <v>9712</v>
      </c>
      <c r="B9716" s="6">
        <v>-188586932.88284618</v>
      </c>
      <c r="C9716" s="6">
        <v>74438796.31134157</v>
      </c>
      <c r="D9716" s="6">
        <v>74350666.54904173</v>
      </c>
      <c r="E9716" s="6">
        <v>80916897.56359221</v>
      </c>
      <c r="F9716" s="6">
        <v>95029989.09145969</v>
      </c>
      <c r="G9716" s="6">
        <v>139029575.7192489</v>
      </c>
      <c r="H9716" s="6">
        <f>NPV(Supuestos!$B$22,C9716:G9716)+B9716</f>
        <v>117010268.87599179</v>
      </c>
      <c r="I9716" s="2">
        <f>IFERROR(IRR(B9716:G9716),"")</f>
        <v>0.34960693886173017</v>
      </c>
      <c r="J9716" s="2">
        <f>IFERROR(MIRR(B9716:G9716,Supuestos!$B$22,Supuestos!$B$22),"")</f>
        <v>0.25554535743367346</v>
      </c>
      <c r="K9716" s="6">
        <v>8365.339675273648</v>
      </c>
      <c r="L9716" s="6">
        <v>43771.55864225988</v>
      </c>
      <c r="M9716" s="6">
        <v>159293816.39015308</v>
      </c>
      <c r="N9716" s="6">
        <v>3464.8515821124115</v>
      </c>
      <c r="O9716" s="6">
        <v>109166131.3381155</v>
      </c>
    </row>
    <row r="9717">
      <c r="A9717">
        <v>9713</v>
      </c>
      <c r="B9717" s="6">
        <v>-155975977.02304024</v>
      </c>
      <c r="C9717" s="6">
        <v>52760066.0014676</v>
      </c>
      <c r="D9717" s="6">
        <v>48108795.16463494</v>
      </c>
      <c r="E9717" s="6">
        <v>72218712.52508274</v>
      </c>
      <c r="F9717" s="6">
        <v>49283102.862770736</v>
      </c>
      <c r="G9717" s="6">
        <v>100100873.06269872</v>
      </c>
      <c r="H9717" s="6">
        <f>NPV(Supuestos!$B$22,C9717:G9717)+B9717</f>
        <v>57237322.18807619</v>
      </c>
      <c r="I9717" s="2">
        <f>IFERROR(IRR(B9717:G9717),"")</f>
        <v>0.2696907846145262</v>
      </c>
      <c r="J9717" s="2">
        <f>IFERROR(MIRR(B9717:G9717,Supuestos!$B$22,Supuestos!$B$22),"")</f>
        <v>0.21354578586569506</v>
      </c>
      <c r="K9717" s="6">
        <v>7565.083914006246</v>
      </c>
      <c r="L9717" s="6">
        <v>45530.23388897814</v>
      </c>
      <c r="M9717" s="6">
        <v>128420773.82348418</v>
      </c>
      <c r="N9717" s="6">
        <v>3487.8437007777393</v>
      </c>
      <c r="O9717" s="6">
        <v>111768697.78518857</v>
      </c>
    </row>
    <row r="9718">
      <c r="A9718">
        <v>9714</v>
      </c>
      <c r="B9718" s="6">
        <v>-175147282.59169173</v>
      </c>
      <c r="C9718" s="6">
        <v>66116306.69339937</v>
      </c>
      <c r="D9718" s="6">
        <v>69228286.87323552</v>
      </c>
      <c r="E9718" s="6">
        <v>79336259.93306078</v>
      </c>
      <c r="F9718" s="6">
        <v>64676172.60206702</v>
      </c>
      <c r="G9718" s="6">
        <v>112053786.97988145</v>
      </c>
      <c r="H9718" s="6">
        <f>NPV(Supuestos!$B$22,C9718:G9718)+B9718</f>
        <v>86158824.01674715</v>
      </c>
      <c r="I9718" s="2">
        <f>IFERROR(IRR(B9718:G9718),"")</f>
        <v>0.31551393281149387</v>
      </c>
      <c r="J9718" s="2">
        <f>IFERROR(MIRR(B9718:G9718,Supuestos!$B$22,Supuestos!$B$22),"")</f>
        <v>0.23496338753926072</v>
      </c>
      <c r="K9718" s="6">
        <v>7909.167944188751</v>
      </c>
      <c r="L9718" s="6">
        <v>44017.66145906049</v>
      </c>
      <c r="M9718" s="6">
        <v>147295836.4324794</v>
      </c>
      <c r="N9718" s="6">
        <v>3371.5656127470234</v>
      </c>
      <c r="O9718" s="6">
        <v>112259110.30681598</v>
      </c>
    </row>
    <row r="9719">
      <c r="A9719">
        <v>9715</v>
      </c>
      <c r="B9719" s="6">
        <v>-165046032.26137143</v>
      </c>
      <c r="C9719" s="6">
        <v>40673966.618812874</v>
      </c>
      <c r="D9719" s="6">
        <v>46037083.07058573</v>
      </c>
      <c r="E9719" s="6">
        <v>60231063.984461956</v>
      </c>
      <c r="F9719" s="6">
        <v>34440344.46954563</v>
      </c>
      <c r="G9719" s="6">
        <v>97100937.90671642</v>
      </c>
      <c r="H9719" s="6">
        <f>NPV(Supuestos!$B$22,C9719:G9719)+B9719</f>
        <v>17533812.06861498</v>
      </c>
      <c r="I9719" s="2">
        <f>IFERROR(IRR(B9719:G9719),"")</f>
        <v>0.17845809650879738</v>
      </c>
      <c r="J9719" s="2">
        <f>IFERROR(MIRR(B9719:G9719,Supuestos!$B$22,Supuestos!$B$22),"")</f>
        <v>0.1632535864096598</v>
      </c>
      <c r="K9719" s="6">
        <v>8446.209330811638</v>
      </c>
      <c r="L9719" s="6">
        <v>33502.521719355726</v>
      </c>
      <c r="M9719" s="6">
        <v>142408487.33723208</v>
      </c>
      <c r="N9719" s="6">
        <v>3464.06303246816</v>
      </c>
      <c r="O9719" s="6">
        <v>110119117.01019178</v>
      </c>
    </row>
    <row r="9720">
      <c r="A9720">
        <v>9716</v>
      </c>
      <c r="B9720" s="6">
        <v>-175707769.75924078</v>
      </c>
      <c r="C9720" s="6">
        <v>53293072.011218935</v>
      </c>
      <c r="D9720" s="6">
        <v>70210746.77673773</v>
      </c>
      <c r="E9720" s="6">
        <v>58863186.83853114</v>
      </c>
      <c r="F9720" s="6">
        <v>69890455.83031623</v>
      </c>
      <c r="G9720" s="6">
        <v>123945393.05949098</v>
      </c>
      <c r="H9720" s="6">
        <f>NPV(Supuestos!$B$22,C9720:G9720)+B9720</f>
        <v>70550517.00616926</v>
      </c>
      <c r="I9720" s="2">
        <f>IFERROR(IRR(B9720:G9720),"")</f>
        <v>0.2773239659703852</v>
      </c>
      <c r="J9720" s="2">
        <f>IFERROR(MIRR(B9720:G9720,Supuestos!$B$22,Supuestos!$B$22),"")</f>
        <v>0.21962081795567556</v>
      </c>
      <c r="K9720" s="6">
        <v>8138.893093689174</v>
      </c>
      <c r="L9720" s="6">
        <v>40625.67347252045</v>
      </c>
      <c r="M9720" s="6">
        <v>149255928.69908333</v>
      </c>
      <c r="N9720" s="6">
        <v>3445.5459788131216</v>
      </c>
      <c r="O9720" s="6">
        <v>106828514.43731682</v>
      </c>
    </row>
    <row r="9721">
      <c r="A9721">
        <v>9717</v>
      </c>
      <c r="B9721" s="6">
        <v>-157300540.1307982</v>
      </c>
      <c r="C9721" s="6">
        <v>47165411.33802578</v>
      </c>
      <c r="D9721" s="6">
        <v>27345030.359688576</v>
      </c>
      <c r="E9721" s="6">
        <v>43486159.32963666</v>
      </c>
      <c r="F9721" s="6">
        <v>40662281.69182194</v>
      </c>
      <c r="G9721" s="6">
        <v>75188546.80214253</v>
      </c>
      <c r="H9721" s="6">
        <f>NPV(Supuestos!$B$22,C9721:G9721)+B9721</f>
        <v>-2408430.3166996166</v>
      </c>
      <c r="I9721" s="2">
        <f>IFERROR(IRR(B9721:G9721),"")</f>
        <v>0.13414348922088773</v>
      </c>
      <c r="J9721" s="2">
        <f>IFERROR(MIRR(B9721:G9721,Supuestos!$B$22,Supuestos!$B$22),"")</f>
        <v>0.1364875111830175</v>
      </c>
      <c r="K9721" s="6">
        <v>7971.954623549925</v>
      </c>
      <c r="L9721" s="6">
        <v>34235.60524673019</v>
      </c>
      <c r="M9721" s="6">
        <v>135466564.80786213</v>
      </c>
      <c r="N9721" s="6">
        <v>3413.881560508162</v>
      </c>
      <c r="O9721" s="6">
        <v>111512982.63589835</v>
      </c>
    </row>
    <row r="9722">
      <c r="A9722">
        <v>9718</v>
      </c>
      <c r="B9722" s="6">
        <v>-158276765.60041335</v>
      </c>
      <c r="C9722" s="6">
        <v>46291165.54179303</v>
      </c>
      <c r="D9722" s="6">
        <v>52864793.84190019</v>
      </c>
      <c r="E9722" s="6">
        <v>64754411.41970767</v>
      </c>
      <c r="F9722" s="6">
        <v>53948413.86474565</v>
      </c>
      <c r="G9722" s="6">
        <v>114932526.72317545</v>
      </c>
      <c r="H9722" s="6">
        <f>NPV(Supuestos!$B$22,C9722:G9722)+B9722</f>
        <v>58348790.220345795</v>
      </c>
      <c r="I9722" s="2">
        <f>IFERROR(IRR(B9722:G9722),"")</f>
        <v>0.26469759845062785</v>
      </c>
      <c r="J9722" s="2">
        <f>IFERROR(MIRR(B9722:G9722,Supuestos!$B$22,Supuestos!$B$22),"")</f>
        <v>0.21384534165352465</v>
      </c>
      <c r="K9722" s="6">
        <v>7453.331841347788</v>
      </c>
      <c r="L9722" s="6">
        <v>43761.8031725811</v>
      </c>
      <c r="M9722" s="6">
        <v>132183066.31873389</v>
      </c>
      <c r="N9722" s="6">
        <v>3285.94508835425</v>
      </c>
      <c r="O9722" s="6">
        <v>109681040.26170139</v>
      </c>
    </row>
    <row r="9723">
      <c r="A9723">
        <v>9719</v>
      </c>
      <c r="B9723" s="6">
        <v>-163201942.049481</v>
      </c>
      <c r="C9723" s="6">
        <v>76432836.77823293</v>
      </c>
      <c r="D9723" s="6">
        <v>71807098.18274438</v>
      </c>
      <c r="E9723" s="6">
        <v>90807642.58545092</v>
      </c>
      <c r="F9723" s="6">
        <v>70549082.58775993</v>
      </c>
      <c r="G9723" s="6">
        <v>134012484.24519409</v>
      </c>
      <c r="H9723" s="6">
        <f>NPV(Supuestos!$B$22,C9723:G9723)+B9723</f>
        <v>131762813.902274</v>
      </c>
      <c r="I9723" s="2">
        <f>IFERROR(IRR(B9723:G9723),"")</f>
        <v>0.4148356288227367</v>
      </c>
      <c r="J9723" s="2">
        <f>IFERROR(MIRR(B9723:G9723,Supuestos!$B$22,Supuestos!$B$22),"")</f>
        <v>0.283257503267073</v>
      </c>
      <c r="K9723" s="6">
        <v>8814.592135023873</v>
      </c>
      <c r="L9723" s="6">
        <v>39778.66008988893</v>
      </c>
      <c r="M9723" s="6">
        <v>135151328.89987117</v>
      </c>
      <c r="N9723" s="6">
        <v>3387.2496436039605</v>
      </c>
      <c r="O9723" s="6">
        <v>112050175.9146385</v>
      </c>
    </row>
    <row r="9724">
      <c r="A9724">
        <v>9720</v>
      </c>
      <c r="B9724" s="6">
        <v>-158410968.41780227</v>
      </c>
      <c r="C9724" s="6">
        <v>76394371.78925633</v>
      </c>
      <c r="D9724" s="6">
        <v>65932591.075408734</v>
      </c>
      <c r="E9724" s="6">
        <v>84777323.08268182</v>
      </c>
      <c r="F9724" s="6">
        <v>72862216.2961158</v>
      </c>
      <c r="G9724" s="6">
        <v>137862972.11581182</v>
      </c>
      <c r="H9724" s="6">
        <f>NPV(Supuestos!$B$22,C9724:G9724)+B9724</f>
        <v>131298893.54285687</v>
      </c>
      <c r="I9724" s="2">
        <f>IFERROR(IRR(B9724:G9724),"")</f>
        <v>0.4182021911584099</v>
      </c>
      <c r="J9724" s="2">
        <f>IFERROR(MIRR(B9724:G9724,Supuestos!$B$22,Supuestos!$B$22),"")</f>
        <v>0.28629463244777176</v>
      </c>
      <c r="K9724" s="6">
        <v>8157.380580902862</v>
      </c>
      <c r="L9724" s="6">
        <v>43140.14461158232</v>
      </c>
      <c r="M9724" s="6">
        <v>130258122.18485326</v>
      </c>
      <c r="N9724" s="6">
        <v>3231.5988201027117</v>
      </c>
      <c r="O9724" s="6">
        <v>108001847.16992392</v>
      </c>
    </row>
    <row r="9725">
      <c r="A9725">
        <v>9721</v>
      </c>
      <c r="B9725" s="6">
        <v>-162441337.6243143</v>
      </c>
      <c r="C9725" s="6">
        <v>59724223.99500373</v>
      </c>
      <c r="D9725" s="6">
        <v>90424657.97615442</v>
      </c>
      <c r="E9725" s="6">
        <v>68819887.27097219</v>
      </c>
      <c r="F9725" s="6">
        <v>70126668.66079651</v>
      </c>
      <c r="G9725" s="6">
        <v>117497989.59149002</v>
      </c>
      <c r="H9725" s="6">
        <f>NPV(Supuestos!$B$22,C9725:G9725)+B9725</f>
        <v>108524025.63939252</v>
      </c>
      <c r="I9725" s="2">
        <f>IFERROR(IRR(B9725:G9725),"")</f>
        <v>0.3711312396505324</v>
      </c>
      <c r="J9725" s="2">
        <f>IFERROR(MIRR(B9725:G9725,Supuestos!$B$22,Supuestos!$B$22),"")</f>
        <v>0.26283990208998653</v>
      </c>
      <c r="K9725" s="6">
        <v>8467.06576914875</v>
      </c>
      <c r="L9725" s="6">
        <v>40586.483342897336</v>
      </c>
      <c r="M9725" s="6">
        <v>134949463.72009254</v>
      </c>
      <c r="N9725" s="6">
        <v>3459.0687744008997</v>
      </c>
      <c r="O9725" s="6">
        <v>111498874.81625317</v>
      </c>
    </row>
    <row r="9726">
      <c r="A9726">
        <v>9722</v>
      </c>
      <c r="B9726" s="6">
        <v>-186242471.4458724</v>
      </c>
      <c r="C9726" s="6">
        <v>82108321.55124083</v>
      </c>
      <c r="D9726" s="6">
        <v>73963808.8928756</v>
      </c>
      <c r="E9726" s="6">
        <v>83961349.022591</v>
      </c>
      <c r="F9726" s="6">
        <v>75599588.79188742</v>
      </c>
      <c r="G9726" s="6">
        <v>117183072.2127377</v>
      </c>
      <c r="H9726" s="6">
        <f>NPV(Supuestos!$B$22,C9726:G9726)+B9726</f>
        <v>104988881.49900603</v>
      </c>
      <c r="I9726" s="2">
        <f>IFERROR(IRR(B9726:G9726),"")</f>
        <v>0.34477716966927574</v>
      </c>
      <c r="J9726" s="2">
        <f>IFERROR(MIRR(B9726:G9726,Supuestos!$B$22,Supuestos!$B$22),"")</f>
        <v>0.2466275823274382</v>
      </c>
      <c r="K9726" s="6">
        <v>8602.858661642593</v>
      </c>
      <c r="L9726" s="6">
        <v>38884.71442550534</v>
      </c>
      <c r="M9726" s="6">
        <v>159480895.26179582</v>
      </c>
      <c r="N9726" s="6">
        <v>3278.471101975689</v>
      </c>
      <c r="O9726" s="6">
        <v>106308217.32247996</v>
      </c>
    </row>
    <row r="9727">
      <c r="A9727">
        <v>9723</v>
      </c>
      <c r="B9727" s="6">
        <v>-161534749.25654402</v>
      </c>
      <c r="C9727" s="6">
        <v>55594728.88945998</v>
      </c>
      <c r="D9727" s="6">
        <v>55793021.218969</v>
      </c>
      <c r="E9727" s="6">
        <v>46435063.97841175</v>
      </c>
      <c r="F9727" s="6">
        <v>46573798.61189712</v>
      </c>
      <c r="G9727" s="6">
        <v>91017508.1728157</v>
      </c>
      <c r="H9727" s="6">
        <f>NPV(Supuestos!$B$22,C9727:G9727)+B9727</f>
        <v>36352889.72192839</v>
      </c>
      <c r="I9727" s="2">
        <f>IFERROR(IRR(B9727:G9727),"")</f>
        <v>0.22490540516573282</v>
      </c>
      <c r="J9727" s="2">
        <f>IFERROR(MIRR(B9727:G9727,Supuestos!$B$22,Supuestos!$B$22),"")</f>
        <v>0.18723144920069967</v>
      </c>
      <c r="K9727" s="6">
        <v>8375.869578199077</v>
      </c>
      <c r="L9727" s="6">
        <v>33836.024370130974</v>
      </c>
      <c r="M9727" s="6">
        <v>138862259.08302543</v>
      </c>
      <c r="N9727" s="6">
        <v>3263.695647971084</v>
      </c>
      <c r="O9727" s="6">
        <v>110237633.78995208</v>
      </c>
    </row>
    <row r="9728">
      <c r="A9728">
        <v>9724</v>
      </c>
      <c r="B9728" s="6">
        <v>-177046117.81814912</v>
      </c>
      <c r="C9728" s="6">
        <v>79494251.78840089</v>
      </c>
      <c r="D9728" s="6">
        <v>85485496.91239768</v>
      </c>
      <c r="E9728" s="6">
        <v>91267850.82965663</v>
      </c>
      <c r="F9728" s="6">
        <v>104806201.72146572</v>
      </c>
      <c r="G9728" s="6">
        <v>151181526.62589556</v>
      </c>
      <c r="H9728" s="6">
        <f>NPV(Supuestos!$B$22,C9728:G9728)+B9728</f>
        <v>160639828.22539905</v>
      </c>
      <c r="I9728" s="2">
        <f>IFERROR(IRR(B9728:G9728),"")</f>
        <v>0.4359844720760763</v>
      </c>
      <c r="J9728" s="2">
        <f>IFERROR(MIRR(B9728:G9728,Supuestos!$B$22,Supuestos!$B$22),"")</f>
        <v>0.2971499013732164</v>
      </c>
      <c r="K9728" s="6">
        <v>8506.104565888385</v>
      </c>
      <c r="L9728" s="6">
        <v>44399.49705268258</v>
      </c>
      <c r="M9728" s="6">
        <v>146832776.64991143</v>
      </c>
      <c r="N9728" s="6">
        <v>3245.2991974540055</v>
      </c>
      <c r="O9728" s="6">
        <v>109756544.98736429</v>
      </c>
    </row>
    <row r="9729">
      <c r="A9729">
        <v>9725</v>
      </c>
      <c r="B9729" s="6">
        <v>-174354285.04433855</v>
      </c>
      <c r="C9729" s="6">
        <v>85774353.34998003</v>
      </c>
      <c r="D9729" s="6">
        <v>81170034.16002761</v>
      </c>
      <c r="E9729" s="6">
        <v>72352710.2345378</v>
      </c>
      <c r="F9729" s="6">
        <v>72090086.76504645</v>
      </c>
      <c r="G9729" s="6">
        <v>112200387.19382748</v>
      </c>
      <c r="H9729" s="6">
        <f>NPV(Supuestos!$B$22,C9729:G9729)+B9729</f>
        <v>113136583.69327652</v>
      </c>
      <c r="I9729" s="2">
        <f>IFERROR(IRR(B9729:G9729),"")</f>
        <v>0.3808180961478142</v>
      </c>
      <c r="J9729" s="2">
        <f>IFERROR(MIRR(B9729:G9729,Supuestos!$B$22,Supuestos!$B$22),"")</f>
        <v>0.25992048541129</v>
      </c>
      <c r="K9729" s="6">
        <v>8365.842741115623</v>
      </c>
      <c r="L9729" s="6">
        <v>43083.33613610139</v>
      </c>
      <c r="M9729" s="6">
        <v>145520011.8541587</v>
      </c>
      <c r="N9729" s="6">
        <v>3443.852424311141</v>
      </c>
      <c r="O9729" s="6">
        <v>112505313.77080147</v>
      </c>
    </row>
    <row r="9730">
      <c r="A9730">
        <v>9726</v>
      </c>
      <c r="B9730" s="6">
        <v>-167566500.99700665</v>
      </c>
      <c r="C9730" s="6">
        <v>62403060.104410656</v>
      </c>
      <c r="D9730" s="6">
        <v>66015504.311654955</v>
      </c>
      <c r="E9730" s="6">
        <v>47044246.231968835</v>
      </c>
      <c r="F9730" s="6">
        <v>75045485.17932749</v>
      </c>
      <c r="G9730" s="6">
        <v>108962884.23112513</v>
      </c>
      <c r="H9730" s="6">
        <f>NPV(Supuestos!$B$22,C9730:G9730)+B9730</f>
        <v>70748197.88982287</v>
      </c>
      <c r="I9730" s="2">
        <f>IFERROR(IRR(B9730:G9730),"")</f>
        <v>0.2899859507832881</v>
      </c>
      <c r="J9730" s="2">
        <f>IFERROR(MIRR(B9730:G9730,Supuestos!$B$22,Supuestos!$B$22),"")</f>
        <v>0.22320029479073478</v>
      </c>
      <c r="K9730" s="6">
        <v>8041.6978034798485</v>
      </c>
      <c r="L9730" s="6">
        <v>42172.477440848284</v>
      </c>
      <c r="M9730" s="6">
        <v>140435435.4607368</v>
      </c>
      <c r="N9730" s="6">
        <v>3444.4869183314345</v>
      </c>
      <c r="O9730" s="6">
        <v>115124346.19655244</v>
      </c>
    </row>
    <row r="9731">
      <c r="A9731">
        <v>9727</v>
      </c>
      <c r="B9731" s="6">
        <v>-180504183.68694803</v>
      </c>
      <c r="C9731" s="6">
        <v>47589498.31045617</v>
      </c>
      <c r="D9731" s="6">
        <v>38380217.95621247</v>
      </c>
      <c r="E9731" s="6">
        <v>55963675.607254736</v>
      </c>
      <c r="F9731" s="6">
        <v>42023477.31567338</v>
      </c>
      <c r="G9731" s="6">
        <v>78521903.61654235</v>
      </c>
      <c r="H9731" s="6">
        <f>NPV(Supuestos!$B$22,C9731:G9731)+B9731</f>
        <v>-5789702.991185337</v>
      </c>
      <c r="I9731" s="2">
        <f>IFERROR(IRR(B9731:G9731),"")</f>
        <v>0.12757331091883134</v>
      </c>
      <c r="J9731" s="2">
        <f>IFERROR(MIRR(B9731:G9731,Supuestos!$B$22,Supuestos!$B$22),"")</f>
        <v>0.13259118508823065</v>
      </c>
      <c r="K9731" s="6">
        <v>8136.583059189647</v>
      </c>
      <c r="L9731" s="6">
        <v>34213.71237977968</v>
      </c>
      <c r="M9731" s="6">
        <v>158233566.68364385</v>
      </c>
      <c r="N9731" s="6">
        <v>3183.7919558398426</v>
      </c>
      <c r="O9731" s="6">
        <v>116535544.01621626</v>
      </c>
    </row>
    <row r="9732">
      <c r="A9732">
        <v>9728</v>
      </c>
      <c r="B9732" s="6">
        <v>-168829259.35122633</v>
      </c>
      <c r="C9732" s="6">
        <v>57500077.563778624</v>
      </c>
      <c r="D9732" s="6">
        <v>43925345.17060673</v>
      </c>
      <c r="E9732" s="6">
        <v>49030459.70061478</v>
      </c>
      <c r="F9732" s="6">
        <v>26478509.3421079</v>
      </c>
      <c r="G9732" s="6">
        <v>80139040.42333353</v>
      </c>
      <c r="H9732" s="6">
        <f>NPV(Supuestos!$B$22,C9732:G9732)+B9732</f>
        <v>5801805.231609739</v>
      </c>
      <c r="I9732" s="2">
        <f>IFERROR(IRR(B9732:G9732),"")</f>
        <v>0.153934870361554</v>
      </c>
      <c r="J9732" s="2">
        <f>IFERROR(MIRR(B9732:G9732,Supuestos!$B$22,Supuestos!$B$22),"")</f>
        <v>0.1477296696067123</v>
      </c>
      <c r="K9732" s="6">
        <v>8041.069094847038</v>
      </c>
      <c r="L9732" s="6">
        <v>36646.66503624821</v>
      </c>
      <c r="M9732" s="6">
        <v>145254990.0990514</v>
      </c>
      <c r="N9732" s="6">
        <v>3545.7576990748444</v>
      </c>
      <c r="O9732" s="6">
        <v>112319896.7464301</v>
      </c>
    </row>
    <row r="9733">
      <c r="A9733">
        <v>9729</v>
      </c>
      <c r="B9733" s="6">
        <v>-151439337.61922607</v>
      </c>
      <c r="C9733" s="6">
        <v>44783972.39779494</v>
      </c>
      <c r="D9733" s="6">
        <v>29684592.843271937</v>
      </c>
      <c r="E9733" s="6">
        <v>29999074.640881326</v>
      </c>
      <c r="F9733" s="6">
        <v>44326101.27117531</v>
      </c>
      <c r="G9733" s="6">
        <v>65555279.60357473</v>
      </c>
      <c r="H9733" s="6">
        <f>NPV(Supuestos!$B$22,C9733:G9733)+B9733</f>
        <v>-8773331.776778743</v>
      </c>
      <c r="I9733" s="2">
        <f>IFERROR(IRR(B9733:G9733),"")</f>
        <v>0.1173555153587178</v>
      </c>
      <c r="J9733" s="2">
        <f>IFERROR(MIRR(B9733:G9733,Supuestos!$B$22,Supuestos!$B$22),"")</f>
        <v>0.12647410195675501</v>
      </c>
      <c r="K9733" s="6">
        <v>8009.561639261697</v>
      </c>
      <c r="L9733" s="6">
        <v>34717.48575556792</v>
      </c>
      <c r="M9733" s="6">
        <v>129193590.24967317</v>
      </c>
      <c r="N9733" s="6">
        <v>3381.1499358154833</v>
      </c>
      <c r="O9733" s="6">
        <v>118692527.98085088</v>
      </c>
    </row>
    <row r="9734">
      <c r="A9734">
        <v>9730</v>
      </c>
      <c r="B9734" s="6">
        <v>-189765189.44326034</v>
      </c>
      <c r="C9734" s="6">
        <v>62018643.047949195</v>
      </c>
      <c r="D9734" s="6">
        <v>49590600.621019855</v>
      </c>
      <c r="E9734" s="6">
        <v>63147859.90578694</v>
      </c>
      <c r="F9734" s="6">
        <v>65008706.5329877</v>
      </c>
      <c r="G9734" s="6">
        <v>84151461.08328973</v>
      </c>
      <c r="H9734" s="6">
        <f>NPV(Supuestos!$B$22,C9734:G9734)+B9734</f>
        <v>27614497.60287206</v>
      </c>
      <c r="I9734" s="2">
        <f>IFERROR(IRR(B9734:G9734),"")</f>
        <v>0.19561820688236084</v>
      </c>
      <c r="J9734" s="2">
        <f>IFERROR(MIRR(B9734:G9734,Supuestos!$B$22,Supuestos!$B$22),"")</f>
        <v>0.1714003069763903</v>
      </c>
      <c r="K9734" s="6">
        <v>8048.241155736589</v>
      </c>
      <c r="L9734" s="6">
        <v>38434.83196140531</v>
      </c>
      <c r="M9734" s="6">
        <v>165018565.73081216</v>
      </c>
      <c r="N9734" s="6">
        <v>3277.433947349588</v>
      </c>
      <c r="O9734" s="6">
        <v>115534108.52258903</v>
      </c>
    </row>
    <row r="9735">
      <c r="A9735">
        <v>9731</v>
      </c>
      <c r="B9735" s="6">
        <v>-158562401.73674637</v>
      </c>
      <c r="C9735" s="6">
        <v>56089226.350969344</v>
      </c>
      <c r="D9735" s="6">
        <v>72783347.46061991</v>
      </c>
      <c r="E9735" s="6">
        <v>80989038.81857283</v>
      </c>
      <c r="F9735" s="6">
        <v>84880728.74933478</v>
      </c>
      <c r="G9735" s="6">
        <v>122530973.49425079</v>
      </c>
      <c r="H9735" s="6">
        <f>NPV(Supuestos!$B$22,C9735:G9735)+B9735</f>
        <v>115203344.2888591</v>
      </c>
      <c r="I9735" s="2">
        <f>IFERROR(IRR(B9735:G9735),"")</f>
        <v>0.3767859458857012</v>
      </c>
      <c r="J9735" s="2">
        <f>IFERROR(MIRR(B9735:G9735,Supuestos!$B$22,Supuestos!$B$22),"")</f>
        <v>0.2715710442983108</v>
      </c>
      <c r="K9735" s="6">
        <v>8700.573929327249</v>
      </c>
      <c r="L9735" s="6">
        <v>37624.06106738484</v>
      </c>
      <c r="M9735" s="6">
        <v>132374327.74968198</v>
      </c>
      <c r="N9735" s="6">
        <v>3398.92230068023</v>
      </c>
      <c r="O9735" s="6">
        <v>103383667.8150263</v>
      </c>
    </row>
    <row r="9736">
      <c r="A9736">
        <v>9732</v>
      </c>
      <c r="B9736" s="6">
        <v>-168999345.59255224</v>
      </c>
      <c r="C9736" s="6">
        <v>55209745.32412964</v>
      </c>
      <c r="D9736" s="6">
        <v>63649566.461900465</v>
      </c>
      <c r="E9736" s="6">
        <v>64415997.01274746</v>
      </c>
      <c r="F9736" s="6">
        <v>70158062.36947982</v>
      </c>
      <c r="G9736" s="6">
        <v>111855397.4773063</v>
      </c>
      <c r="H9736" s="6">
        <f>NPV(Supuestos!$B$22,C9736:G9736)+B9736</f>
        <v>71518886.75066972</v>
      </c>
      <c r="I9736" s="2">
        <f>IFERROR(IRR(B9736:G9736),"")</f>
        <v>0.28643694867667674</v>
      </c>
      <c r="J9736" s="2">
        <f>IFERROR(MIRR(B9736:G9736,Supuestos!$B$22,Supuestos!$B$22),"")</f>
        <v>0.22336893265295044</v>
      </c>
      <c r="K9736" s="6">
        <v>7834.892466906809</v>
      </c>
      <c r="L9736" s="6">
        <v>41667.55579152102</v>
      </c>
      <c r="M9736" s="6">
        <v>142882480.07371968</v>
      </c>
      <c r="N9736" s="6">
        <v>3337.6157895972333</v>
      </c>
      <c r="O9736" s="6">
        <v>105750594.13961647</v>
      </c>
    </row>
    <row r="9737">
      <c r="A9737">
        <v>9733</v>
      </c>
      <c r="B9737" s="6">
        <v>-158231672.8811772</v>
      </c>
      <c r="C9737" s="6">
        <v>37616857.87904206</v>
      </c>
      <c r="D9737" s="6">
        <v>39866602.34686372</v>
      </c>
      <c r="E9737" s="6">
        <v>38462369.2307166</v>
      </c>
      <c r="F9737" s="6">
        <v>42127012.50189543</v>
      </c>
      <c r="G9737" s="6">
        <v>62107948.64935361</v>
      </c>
      <c r="H9737" s="6">
        <f>NPV(Supuestos!$B$22,C9737:G9737)+B9737</f>
        <v>-11397873.891861089</v>
      </c>
      <c r="I9737" s="2">
        <f>IFERROR(IRR(B9737:G9737),"")</f>
        <v>0.11173728638335038</v>
      </c>
      <c r="J9737" s="2">
        <f>IFERROR(MIRR(B9737:G9737,Supuestos!$B$22,Supuestos!$B$22),"")</f>
        <v>0.12308176144973326</v>
      </c>
      <c r="K9737" s="6">
        <v>7798.407328120083</v>
      </c>
      <c r="L9737" s="6">
        <v>34796.37356535143</v>
      </c>
      <c r="M9737" s="6">
        <v>136523169.31285396</v>
      </c>
      <c r="N9737" s="6">
        <v>3389.749531354755</v>
      </c>
      <c r="O9737" s="6">
        <v>111079617.30634592</v>
      </c>
    </row>
    <row r="9738">
      <c r="A9738">
        <v>9734</v>
      </c>
      <c r="B9738" s="6">
        <v>-175176398.6095808</v>
      </c>
      <c r="C9738" s="6">
        <v>51383588.79190071</v>
      </c>
      <c r="D9738" s="6">
        <v>45261738.335207365</v>
      </c>
      <c r="E9738" s="6">
        <v>50377630.53146362</v>
      </c>
      <c r="F9738" s="6">
        <v>64986855.46673779</v>
      </c>
      <c r="G9738" s="6">
        <v>103158583.37425432</v>
      </c>
      <c r="H9738" s="6">
        <f>NPV(Supuestos!$B$22,C9738:G9738)+B9738</f>
        <v>30782599.56013447</v>
      </c>
      <c r="I9738" s="2">
        <f>IFERROR(IRR(B9738:G9738),"")</f>
        <v>0.2023524580751321</v>
      </c>
      <c r="J9738" s="2">
        <f>IFERROR(MIRR(B9738:G9738,Supuestos!$B$22,Supuestos!$B$22),"")</f>
        <v>0.1775134777803402</v>
      </c>
      <c r="K9738" s="6">
        <v>8087.929416810665</v>
      </c>
      <c r="L9738" s="6">
        <v>38991.460278354396</v>
      </c>
      <c r="M9738" s="6">
        <v>149947584.32240424</v>
      </c>
      <c r="N9738" s="6">
        <v>3549.2441515127816</v>
      </c>
      <c r="O9738" s="6">
        <v>111287721.5465237</v>
      </c>
    </row>
    <row r="9739">
      <c r="A9739">
        <v>9735</v>
      </c>
      <c r="B9739" s="6">
        <v>-161570788.931437</v>
      </c>
      <c r="C9739" s="6">
        <v>85073914.86865106</v>
      </c>
      <c r="D9739" s="6">
        <v>68753005.77654536</v>
      </c>
      <c r="E9739" s="6">
        <v>94767728.28125705</v>
      </c>
      <c r="F9739" s="6">
        <v>90082022.34169573</v>
      </c>
      <c r="G9739" s="6">
        <v>114441063.39506567</v>
      </c>
      <c r="H9739" s="6">
        <f>NPV(Supuestos!$B$22,C9739:G9739)+B9739</f>
        <v>142697065.87376907</v>
      </c>
      <c r="I9739" s="2">
        <f>IFERROR(IRR(B9739:G9739),"")</f>
        <v>0.4467254591125208</v>
      </c>
      <c r="J9739" s="2">
        <f>IFERROR(MIRR(B9739:G9739,Supuestos!$B$22,Supuestos!$B$22),"")</f>
        <v>0.2938487087363295</v>
      </c>
      <c r="K9739" s="6">
        <v>8587.945326553507</v>
      </c>
      <c r="L9739" s="6">
        <v>42112.6754170311</v>
      </c>
      <c r="M9739" s="6">
        <v>132637880.60852842</v>
      </c>
      <c r="N9739" s="6">
        <v>3417.5123838707805</v>
      </c>
      <c r="O9739" s="6">
        <v>109796843.83276765</v>
      </c>
    </row>
    <row r="9740">
      <c r="A9740">
        <v>9736</v>
      </c>
      <c r="B9740" s="6">
        <v>-174300573.5019403</v>
      </c>
      <c r="C9740" s="6">
        <v>84072874.98839454</v>
      </c>
      <c r="D9740" s="6">
        <v>80185698.1965118</v>
      </c>
      <c r="E9740" s="6">
        <v>104153006.52102241</v>
      </c>
      <c r="F9740" s="6">
        <v>80150964.5428611</v>
      </c>
      <c r="G9740" s="6">
        <v>133691468.17465779</v>
      </c>
      <c r="H9740" s="6">
        <f>NPV(Supuestos!$B$22,C9740:G9740)+B9740</f>
        <v>148339130.7714201</v>
      </c>
      <c r="I9740" s="2">
        <f>IFERROR(IRR(B9740:G9740),"")</f>
        <v>0.43281089665645384</v>
      </c>
      <c r="J9740" s="2">
        <f>IFERROR(MIRR(B9740:G9740,Supuestos!$B$22,Supuestos!$B$22),"")</f>
        <v>0.2894029227391841</v>
      </c>
      <c r="K9740" s="6">
        <v>8714.753547054515</v>
      </c>
      <c r="L9740" s="6">
        <v>43638.76978270335</v>
      </c>
      <c r="M9740" s="6">
        <v>143876483.60170755</v>
      </c>
      <c r="N9740" s="6">
        <v>3514.0181868647537</v>
      </c>
      <c r="O9740" s="6">
        <v>107685225.15516342</v>
      </c>
    </row>
    <row r="9741">
      <c r="A9741">
        <v>9737</v>
      </c>
      <c r="B9741" s="6">
        <v>-177041305.12157255</v>
      </c>
      <c r="C9741" s="6">
        <v>26991289.6356173</v>
      </c>
      <c r="D9741" s="6">
        <v>64279010.12443516</v>
      </c>
      <c r="E9741" s="6">
        <v>50255803.79141169</v>
      </c>
      <c r="F9741" s="6">
        <v>65645911.26198554</v>
      </c>
      <c r="G9741" s="6">
        <v>85884050.56186809</v>
      </c>
      <c r="H9741" s="6">
        <f>NPV(Supuestos!$B$22,C9741:G9741)+B9741</f>
        <v>13490245.848582208</v>
      </c>
      <c r="I9741" s="2">
        <f>IFERROR(IRR(B9741:G9741),"")</f>
        <v>0.16695582854443305</v>
      </c>
      <c r="J9741" s="2">
        <f>IFERROR(MIRR(B9741:G9741,Supuestos!$B$22,Supuestos!$B$22),"")</f>
        <v>0.15686667641371188</v>
      </c>
      <c r="K9741" s="6">
        <v>7898.559529145536</v>
      </c>
      <c r="L9741" s="6">
        <v>38606.134332477275</v>
      </c>
      <c r="M9741" s="6">
        <v>152646677.10435167</v>
      </c>
      <c r="N9741" s="6">
        <v>3460.9436159332595</v>
      </c>
      <c r="O9741" s="6">
        <v>111531666.04496825</v>
      </c>
    </row>
    <row r="9742">
      <c r="A9742">
        <v>9738</v>
      </c>
      <c r="B9742" s="6">
        <v>-164278550.97561246</v>
      </c>
      <c r="C9742" s="6">
        <v>56211711.75731575</v>
      </c>
      <c r="D9742" s="6">
        <v>41335381.8943274</v>
      </c>
      <c r="E9742" s="6">
        <v>58751954.0355216</v>
      </c>
      <c r="F9742" s="6">
        <v>57144908.57343602</v>
      </c>
      <c r="G9742" s="6">
        <v>100521008.15710987</v>
      </c>
      <c r="H9742" s="6">
        <f>NPV(Supuestos!$B$22,C9742:G9742)+B9742</f>
        <v>42533932.81465779</v>
      </c>
      <c r="I9742" s="2">
        <f>IFERROR(IRR(B9742:G9742),"")</f>
        <v>0.2325792640016504</v>
      </c>
      <c r="J9742" s="2">
        <f>IFERROR(MIRR(B9742:G9742,Supuestos!$B$22,Supuestos!$B$22),"")</f>
        <v>0.1937242837210742</v>
      </c>
      <c r="K9742" s="6">
        <v>7985.52419323563</v>
      </c>
      <c r="L9742" s="6">
        <v>36816.034279338586</v>
      </c>
      <c r="M9742" s="6">
        <v>140758924.3806804</v>
      </c>
      <c r="N9742" s="6">
        <v>3285.4801773404083</v>
      </c>
      <c r="O9742" s="6">
        <v>104267320.59413189</v>
      </c>
    </row>
    <row r="9743">
      <c r="A9743">
        <v>9739</v>
      </c>
      <c r="B9743" s="6">
        <v>-170424526.51342773</v>
      </c>
      <c r="C9743" s="6">
        <v>50532374.047330774</v>
      </c>
      <c r="D9743" s="6">
        <v>50346118.18367002</v>
      </c>
      <c r="E9743" s="6">
        <v>70628112.38065287</v>
      </c>
      <c r="F9743" s="6">
        <v>64413043.48157923</v>
      </c>
      <c r="G9743" s="6">
        <v>105794013.1505291</v>
      </c>
      <c r="H9743" s="6">
        <f>NPV(Supuestos!$B$22,C9743:G9743)+B9743</f>
        <v>53397572.57274391</v>
      </c>
      <c r="I9743" s="2">
        <f>IFERROR(IRR(B9743:G9743),"")</f>
        <v>0.2485680804772837</v>
      </c>
      <c r="J9743" s="2">
        <f>IFERROR(MIRR(B9743:G9743,Supuestos!$B$22,Supuestos!$B$22),"")</f>
        <v>0.20386842791132676</v>
      </c>
      <c r="K9743" s="6">
        <v>7554.026645361928</v>
      </c>
      <c r="L9743" s="6">
        <v>44806.56540586629</v>
      </c>
      <c r="M9743" s="6">
        <v>143346927.39638245</v>
      </c>
      <c r="N9743" s="6">
        <v>3436.8059024525187</v>
      </c>
      <c r="O9743" s="6">
        <v>112749563.58507097</v>
      </c>
    </row>
    <row r="9744">
      <c r="A9744">
        <v>9740</v>
      </c>
      <c r="B9744" s="6">
        <v>-166130626.13663715</v>
      </c>
      <c r="C9744" s="6">
        <v>47464891.50818677</v>
      </c>
      <c r="D9744" s="6">
        <v>60458637.53292537</v>
      </c>
      <c r="E9744" s="6">
        <v>51863921.452273175</v>
      </c>
      <c r="F9744" s="6">
        <v>48922407.349532776</v>
      </c>
      <c r="G9744" s="6">
        <v>112810311.45014466</v>
      </c>
      <c r="H9744" s="6">
        <f>NPV(Supuestos!$B$22,C9744:G9744)+B9744</f>
        <v>44589005.00035629</v>
      </c>
      <c r="I9744" s="2">
        <f>IFERROR(IRR(B9744:G9744),"")</f>
        <v>0.2344127289807825</v>
      </c>
      <c r="J9744" s="2">
        <f>IFERROR(MIRR(B9744:G9744,Supuestos!$B$22,Supuestos!$B$22),"")</f>
        <v>0.19551742492402413</v>
      </c>
      <c r="K9744" s="6">
        <v>8476.709608736192</v>
      </c>
      <c r="L9744" s="6">
        <v>34053.10640404832</v>
      </c>
      <c r="M9744" s="6">
        <v>143037962.59563616</v>
      </c>
      <c r="N9744" s="6">
        <v>3303.4583278000355</v>
      </c>
      <c r="O9744" s="6">
        <v>106698685.14852257</v>
      </c>
    </row>
    <row r="9745">
      <c r="A9745">
        <v>9741</v>
      </c>
      <c r="B9745" s="6">
        <v>-165378363.47066638</v>
      </c>
      <c r="C9745" s="6">
        <v>61329081.51361631</v>
      </c>
      <c r="D9745" s="6">
        <v>54431603.07052943</v>
      </c>
      <c r="E9745" s="6">
        <v>55711258.68876539</v>
      </c>
      <c r="F9745" s="6">
        <v>57404844.17766255</v>
      </c>
      <c r="G9745" s="6">
        <v>99075128.76524484</v>
      </c>
      <c r="H9745" s="6">
        <f>NPV(Supuestos!$B$22,C9745:G9745)+B9745</f>
        <v>53350733.64677864</v>
      </c>
      <c r="I9745" s="2">
        <f>IFERROR(IRR(B9745:G9745),"")</f>
        <v>0.2583275659456734</v>
      </c>
      <c r="J9745" s="2">
        <f>IFERROR(MIRR(B9745:G9745,Supuestos!$B$22,Supuestos!$B$22),"")</f>
        <v>0.20556442913845352</v>
      </c>
      <c r="K9745" s="6">
        <v>8892.558220465204</v>
      </c>
      <c r="L9745" s="6">
        <v>34811.45568351682</v>
      </c>
      <c r="M9745" s="6">
        <v>140613331.75828096</v>
      </c>
      <c r="N9745" s="6">
        <v>3572.8346239464977</v>
      </c>
      <c r="O9745" s="6">
        <v>111277186.10826088</v>
      </c>
    </row>
    <row r="9746">
      <c r="A9746">
        <v>9742</v>
      </c>
      <c r="B9746" s="6">
        <v>-152111160.3153903</v>
      </c>
      <c r="C9746" s="6">
        <v>42255634.35665691</v>
      </c>
      <c r="D9746" s="6">
        <v>18289368.096126713</v>
      </c>
      <c r="E9746" s="6">
        <v>32546138.752109077</v>
      </c>
      <c r="F9746" s="6">
        <v>41547877.18276109</v>
      </c>
      <c r="G9746" s="6">
        <v>64835848.27781962</v>
      </c>
      <c r="H9746" s="6">
        <f>NPV(Supuestos!$B$22,C9746:G9746)+B9746</f>
        <v>-20730636.33305732</v>
      </c>
      <c r="I9746" s="2">
        <f>IFERROR(IRR(B9746:G9746),"")</f>
        <v>0.08714772171169499</v>
      </c>
      <c r="J9746" s="2">
        <f>IFERROR(MIRR(B9746:G9746,Supuestos!$B$22,Supuestos!$B$22),"")</f>
        <v>0.10707956244508421</v>
      </c>
      <c r="K9746" s="6">
        <v>7505.457782278601</v>
      </c>
      <c r="L9746" s="6">
        <v>37754.41185485803</v>
      </c>
      <c r="M9746" s="6">
        <v>129442028.77367863</v>
      </c>
      <c r="N9746" s="6">
        <v>3458.751356881112</v>
      </c>
      <c r="O9746" s="6">
        <v>114338611.11121969</v>
      </c>
    </row>
    <row r="9747">
      <c r="A9747">
        <v>9743</v>
      </c>
      <c r="B9747" s="6">
        <v>-157135446.74352434</v>
      </c>
      <c r="C9747" s="6">
        <v>65521740.91086152</v>
      </c>
      <c r="D9747" s="6">
        <v>68519068.20231035</v>
      </c>
      <c r="E9747" s="6">
        <v>64479329.87912209</v>
      </c>
      <c r="F9747" s="6">
        <v>78381191.56959906</v>
      </c>
      <c r="G9747" s="6">
        <v>126758390.42767105</v>
      </c>
      <c r="H9747" s="6">
        <f>NPV(Supuestos!$B$22,C9747:G9747)+B9747</f>
        <v>108826967.27466701</v>
      </c>
      <c r="I9747" s="2">
        <f>IFERROR(IRR(B9747:G9747),"")</f>
        <v>0.3726034301337983</v>
      </c>
      <c r="J9747" s="2">
        <f>IFERROR(MIRR(B9747:G9747,Supuestos!$B$22,Supuestos!$B$22),"")</f>
        <v>0.26652588912440134</v>
      </c>
      <c r="K9747" s="6">
        <v>7857.246691034696</v>
      </c>
      <c r="L9747" s="6">
        <v>45915.226889925645</v>
      </c>
      <c r="M9747" s="6">
        <v>128274065.5796063</v>
      </c>
      <c r="N9747" s="6">
        <v>3418.794155741731</v>
      </c>
      <c r="O9747" s="6">
        <v>112197921.38756728</v>
      </c>
    </row>
    <row r="9748">
      <c r="A9748">
        <v>9744</v>
      </c>
      <c r="B9748" s="6">
        <v>-169349713.4011432</v>
      </c>
      <c r="C9748" s="6">
        <v>48284021.57703718</v>
      </c>
      <c r="D9748" s="6">
        <v>54387496.84348018</v>
      </c>
      <c r="E9748" s="6">
        <v>56455030.043535545</v>
      </c>
      <c r="F9748" s="6">
        <v>52154801.634276375</v>
      </c>
      <c r="G9748" s="6">
        <v>82171989.89254038</v>
      </c>
      <c r="H9748" s="6">
        <f>NPV(Supuestos!$B$22,C9748:G9748)+B9748</f>
        <v>26517027.54863558</v>
      </c>
      <c r="I9748" s="2">
        <f>IFERROR(IRR(B9748:G9748),"")</f>
        <v>0.19875591930351283</v>
      </c>
      <c r="J9748" s="2">
        <f>IFERROR(MIRR(B9748:G9748,Supuestos!$B$22,Supuestos!$B$22),"")</f>
        <v>0.1736540386627068</v>
      </c>
      <c r="K9748" s="6">
        <v>7560.765223321015</v>
      </c>
      <c r="L9748" s="6">
        <v>40012.18123445508</v>
      </c>
      <c r="M9748" s="6">
        <v>145147896.73020834</v>
      </c>
      <c r="N9748" s="6">
        <v>3312.277528333167</v>
      </c>
      <c r="O9748" s="6">
        <v>107228313.81104922</v>
      </c>
    </row>
    <row r="9749">
      <c r="A9749">
        <v>9745</v>
      </c>
      <c r="B9749" s="6">
        <v>-170333987.99230254</v>
      </c>
      <c r="C9749" s="6">
        <v>71075380.10571945</v>
      </c>
      <c r="D9749" s="6">
        <v>57291924.37224675</v>
      </c>
      <c r="E9749" s="6">
        <v>78801010.54708768</v>
      </c>
      <c r="F9749" s="6">
        <v>61726794.14447674</v>
      </c>
      <c r="G9749" s="6">
        <v>123332654.14190605</v>
      </c>
      <c r="H9749" s="6">
        <f>NPV(Supuestos!$B$22,C9749:G9749)+B9749</f>
        <v>89887882.92894328</v>
      </c>
      <c r="I9749" s="2">
        <f>IFERROR(IRR(B9749:G9749),"")</f>
        <v>0.32512529681474284</v>
      </c>
      <c r="J9749" s="2">
        <f>IFERROR(MIRR(B9749:G9749,Supuestos!$B$22,Supuestos!$B$22),"")</f>
        <v>0.24083303537999434</v>
      </c>
      <c r="K9749" s="6">
        <v>8184.0717696150305</v>
      </c>
      <c r="L9749" s="6">
        <v>42419.51521805803</v>
      </c>
      <c r="M9749" s="6">
        <v>142560839.4341534</v>
      </c>
      <c r="N9749" s="6">
        <v>3567.9860818199813</v>
      </c>
      <c r="O9749" s="6">
        <v>108451530.69816321</v>
      </c>
    </row>
    <row r="9750">
      <c r="A9750">
        <v>9746</v>
      </c>
      <c r="B9750" s="6">
        <v>-171628245.57488963</v>
      </c>
      <c r="C9750" s="6">
        <v>80223856.52308945</v>
      </c>
      <c r="D9750" s="6">
        <v>88223842.15398763</v>
      </c>
      <c r="E9750" s="6">
        <v>88677102.07719931</v>
      </c>
      <c r="F9750" s="6">
        <v>81391953.39426556</v>
      </c>
      <c r="G9750" s="6">
        <v>135391733.17293686</v>
      </c>
      <c r="H9750" s="6">
        <f>NPV(Supuestos!$B$22,C9750:G9750)+B9750</f>
        <v>144992252.17333046</v>
      </c>
      <c r="I9750" s="2">
        <f>IFERROR(IRR(B9750:G9750),"")</f>
        <v>0.4301582986937929</v>
      </c>
      <c r="J9750" s="2">
        <f>IFERROR(MIRR(B9750:G9750,Supuestos!$B$22,Supuestos!$B$22),"")</f>
        <v>0.28853109714566005</v>
      </c>
      <c r="K9750" s="6">
        <v>8898.287856115045</v>
      </c>
      <c r="L9750" s="6">
        <v>41789.13834288434</v>
      </c>
      <c r="M9750" s="6">
        <v>141880102.9961697</v>
      </c>
      <c r="N9750" s="6">
        <v>3523.4497718823454</v>
      </c>
      <c r="O9750" s="6">
        <v>110635220.0159546</v>
      </c>
    </row>
    <row r="9751">
      <c r="A9751">
        <v>9747</v>
      </c>
      <c r="B9751" s="6">
        <v>-176376512.01882538</v>
      </c>
      <c r="C9751" s="6">
        <v>67558502.89772949</v>
      </c>
      <c r="D9751" s="6">
        <v>60783729.42363469</v>
      </c>
      <c r="E9751" s="6">
        <v>73490125.92710426</v>
      </c>
      <c r="F9751" s="6">
        <v>90996790.92280647</v>
      </c>
      <c r="G9751" s="6">
        <v>97415611.72692282</v>
      </c>
      <c r="H9751" s="6">
        <f>NPV(Supuestos!$B$22,C9751:G9751)+B9751</f>
        <v>83732201.7617906</v>
      </c>
      <c r="I9751" s="2">
        <f>IFERROR(IRR(B9751:G9751),"")</f>
        <v>0.30848296373376544</v>
      </c>
      <c r="J9751" s="2">
        <f>IFERROR(MIRR(B9751:G9751,Supuestos!$B$22,Supuestos!$B$22),"")</f>
        <v>0.2321048913117021</v>
      </c>
      <c r="K9751" s="6">
        <v>8797.532872105374</v>
      </c>
      <c r="L9751" s="6">
        <v>37013.265683068406</v>
      </c>
      <c r="M9751" s="6">
        <v>150326478.29476425</v>
      </c>
      <c r="N9751" s="6">
        <v>3487.8981656084457</v>
      </c>
      <c r="O9751" s="6">
        <v>108333769.45779581</v>
      </c>
    </row>
    <row r="9752">
      <c r="A9752">
        <v>9748</v>
      </c>
      <c r="B9752" s="6">
        <v>-158052077.0233072</v>
      </c>
      <c r="C9752" s="6">
        <v>109275921.49983361</v>
      </c>
      <c r="D9752" s="6">
        <v>90019664.56307994</v>
      </c>
      <c r="E9752" s="6">
        <v>103897103.79163921</v>
      </c>
      <c r="F9752" s="6">
        <v>106883102.99280447</v>
      </c>
      <c r="G9752" s="6">
        <v>154022136.94451028</v>
      </c>
      <c r="H9752" s="6">
        <f>NPV(Supuestos!$B$22,C9752:G9752)+B9752</f>
        <v>220476437.76097533</v>
      </c>
      <c r="I9752" s="2">
        <f>IFERROR(IRR(B9752:G9752),"")</f>
        <v>0.6081068851085338</v>
      </c>
      <c r="J9752" s="2">
        <f>IFERROR(MIRR(B9752:G9752,Supuestos!$B$22,Supuestos!$B$22),"")</f>
        <v>0.3575771826107417</v>
      </c>
      <c r="K9752" s="6">
        <v>9309.343616227934</v>
      </c>
      <c r="L9752" s="6">
        <v>41407.500919822014</v>
      </c>
      <c r="M9752" s="6">
        <v>127213944.6751554</v>
      </c>
      <c r="N9752" s="6">
        <v>3377.7515493022897</v>
      </c>
      <c r="O9752" s="6">
        <v>107084793.43022828</v>
      </c>
    </row>
    <row r="9753">
      <c r="A9753">
        <v>9749</v>
      </c>
      <c r="B9753" s="6">
        <v>-164239940.7249012</v>
      </c>
      <c r="C9753" s="6">
        <v>52823873.25294328</v>
      </c>
      <c r="D9753" s="6">
        <v>49551298.204484895</v>
      </c>
      <c r="E9753" s="6">
        <v>43999395.07074067</v>
      </c>
      <c r="F9753" s="6">
        <v>46404861.68896013</v>
      </c>
      <c r="G9753" s="6">
        <v>96383425.7885255</v>
      </c>
      <c r="H9753" s="6">
        <f>NPV(Supuestos!$B$22,C9753:G9753)+B9753</f>
        <v>27457178.061836973</v>
      </c>
      <c r="I9753" s="2">
        <f>IFERROR(IRR(B9753:G9753),"")</f>
        <v>0.2019542147930707</v>
      </c>
      <c r="J9753" s="2">
        <f>IFERROR(MIRR(B9753:G9753,Supuestos!$B$22,Supuestos!$B$22),"")</f>
        <v>0.17579663379105614</v>
      </c>
      <c r="K9753" s="6">
        <v>7924.802948106431</v>
      </c>
      <c r="L9753" s="6">
        <v>37601.777408930095</v>
      </c>
      <c r="M9753" s="6">
        <v>140401006.6077547</v>
      </c>
      <c r="N9753" s="6">
        <v>3354.4989346526563</v>
      </c>
      <c r="O9753" s="6">
        <v>110771386.8345628</v>
      </c>
    </row>
    <row r="9754">
      <c r="A9754">
        <v>9750</v>
      </c>
      <c r="B9754" s="6">
        <v>-186790746.860948</v>
      </c>
      <c r="C9754" s="6">
        <v>65987344.15333404</v>
      </c>
      <c r="D9754" s="6">
        <v>54025153.938965544</v>
      </c>
      <c r="E9754" s="6">
        <v>64775192.98541397</v>
      </c>
      <c r="F9754" s="6">
        <v>58982317.60297175</v>
      </c>
      <c r="G9754" s="6">
        <v>93165857.43799451</v>
      </c>
      <c r="H9754" s="6">
        <f>NPV(Supuestos!$B$22,C9754:G9754)+B9754</f>
        <v>39694594.16737342</v>
      </c>
      <c r="I9754" s="2">
        <f>IFERROR(IRR(B9754:G9754),"")</f>
        <v>0.22086473729481826</v>
      </c>
      <c r="J9754" s="2">
        <f>IFERROR(MIRR(B9754:G9754,Supuestos!$B$22,Supuestos!$B$22),"")</f>
        <v>0.18479114387097906</v>
      </c>
      <c r="K9754" s="6">
        <v>8007.573984599547</v>
      </c>
      <c r="L9754" s="6">
        <v>40479.85432640679</v>
      </c>
      <c r="M9754" s="6">
        <v>160859112.58858684</v>
      </c>
      <c r="N9754" s="6">
        <v>3548.9827246405184</v>
      </c>
      <c r="O9754" s="6">
        <v>108869709.73609407</v>
      </c>
    </row>
    <row r="9755">
      <c r="A9755">
        <v>9751</v>
      </c>
      <c r="B9755" s="6">
        <v>-170855747.9657649</v>
      </c>
      <c r="C9755" s="6">
        <v>42053768.98026806</v>
      </c>
      <c r="D9755" s="6">
        <v>36419436.56350753</v>
      </c>
      <c r="E9755" s="6">
        <v>50463431.113157354</v>
      </c>
      <c r="F9755" s="6">
        <v>47409408.85362302</v>
      </c>
      <c r="G9755" s="6">
        <v>87519543.51490779</v>
      </c>
      <c r="H9755" s="6">
        <f>NPV(Supuestos!$B$22,C9755:G9755)+B9755</f>
        <v>1643559.8862929493</v>
      </c>
      <c r="I9755" s="2">
        <f>IFERROR(IRR(B9755:G9755),"")</f>
        <v>0.14353045714380228</v>
      </c>
      <c r="J9755" s="2">
        <f>IFERROR(MIRR(B9755:G9755,Supuestos!$B$22,Supuestos!$B$22),"")</f>
        <v>0.14218487245122624</v>
      </c>
      <c r="K9755" s="6">
        <v>8260.650985568753</v>
      </c>
      <c r="L9755" s="6">
        <v>34898.872283935416</v>
      </c>
      <c r="M9755" s="6">
        <v>147792755.66756257</v>
      </c>
      <c r="N9755" s="6">
        <v>3596.7526803414025</v>
      </c>
      <c r="O9755" s="6">
        <v>109698285.16310652</v>
      </c>
    </row>
    <row r="9756">
      <c r="A9756">
        <v>9752</v>
      </c>
      <c r="B9756" s="6">
        <v>-175030612.21317434</v>
      </c>
      <c r="C9756" s="6">
        <v>54558188.492461756</v>
      </c>
      <c r="D9756" s="6">
        <v>70230668.958199</v>
      </c>
      <c r="E9756" s="6">
        <v>53599804.536189124</v>
      </c>
      <c r="F9756" s="6">
        <v>79268089.58756734</v>
      </c>
      <c r="G9756" s="6">
        <v>105785049.11029491</v>
      </c>
      <c r="H9756" s="6">
        <f>NPV(Supuestos!$B$22,C9756:G9756)+B9756</f>
        <v>64920520.605200045</v>
      </c>
      <c r="I9756" s="2">
        <f>IFERROR(IRR(B9756:G9756),"")</f>
        <v>0.27033212050870126</v>
      </c>
      <c r="J9756" s="2">
        <f>IFERROR(MIRR(B9756:G9756,Supuestos!$B$22,Supuestos!$B$22),"")</f>
        <v>0.21424579982147574</v>
      </c>
      <c r="K9756" s="6">
        <v>8395.99885487733</v>
      </c>
      <c r="L9756" s="6">
        <v>40815.38008598202</v>
      </c>
      <c r="M9756" s="6">
        <v>147615741.45611128</v>
      </c>
      <c r="N9756" s="6">
        <v>3540.902303997427</v>
      </c>
      <c r="O9756" s="6">
        <v>115017179.79772918</v>
      </c>
    </row>
    <row r="9757">
      <c r="A9757">
        <v>9753</v>
      </c>
      <c r="B9757" s="6">
        <v>-165228743.15385982</v>
      </c>
      <c r="C9757" s="6">
        <v>56139644.82720673</v>
      </c>
      <c r="D9757" s="6">
        <v>72453400.43996382</v>
      </c>
      <c r="E9757" s="6">
        <v>51198095.85264848</v>
      </c>
      <c r="F9757" s="6">
        <v>66095583.13945651</v>
      </c>
      <c r="G9757" s="6">
        <v>93665196.30066812</v>
      </c>
      <c r="H9757" s="6">
        <f>NPV(Supuestos!$B$22,C9757:G9757)+B9757</f>
        <v>62105013.7741039</v>
      </c>
      <c r="I9757" s="2">
        <f>IFERROR(IRR(B9757:G9757),"")</f>
        <v>0.2775346131595659</v>
      </c>
      <c r="J9757" s="2">
        <f>IFERROR(MIRR(B9757:G9757,Supuestos!$B$22,Supuestos!$B$22),"")</f>
        <v>0.2151237721755732</v>
      </c>
      <c r="K9757" s="6">
        <v>8790.746624544334</v>
      </c>
      <c r="L9757" s="6">
        <v>35615.594450294244</v>
      </c>
      <c r="M9757" s="6">
        <v>140181729.8182547</v>
      </c>
      <c r="N9757" s="6">
        <v>3512.5532809334495</v>
      </c>
      <c r="O9757" s="6">
        <v>109074751.36337502</v>
      </c>
    </row>
    <row r="9758">
      <c r="A9758">
        <v>9754</v>
      </c>
      <c r="B9758" s="6">
        <v>-168702385.062819</v>
      </c>
      <c r="C9758" s="6">
        <v>58051214.24317112</v>
      </c>
      <c r="D9758" s="6">
        <v>71141551.44653969</v>
      </c>
      <c r="E9758" s="6">
        <v>80621865.99935827</v>
      </c>
      <c r="F9758" s="6">
        <v>75573083.82660204</v>
      </c>
      <c r="G9758" s="6">
        <v>108561716.93285353</v>
      </c>
      <c r="H9758" s="6">
        <f>NPV(Supuestos!$B$22,C9758:G9758)+B9758</f>
        <v>92507195.94788232</v>
      </c>
      <c r="I9758" s="2">
        <f>IFERROR(IRR(B9758:G9758),"")</f>
        <v>0.3290373121833984</v>
      </c>
      <c r="J9758" s="2">
        <f>IFERROR(MIRR(B9758:G9758,Supuestos!$B$22,Supuestos!$B$22),"")</f>
        <v>0.24416628180738442</v>
      </c>
      <c r="K9758" s="6">
        <v>8707.070175779689</v>
      </c>
      <c r="L9758" s="6">
        <v>37455.71432949284</v>
      </c>
      <c r="M9758" s="6">
        <v>142612022.41075093</v>
      </c>
      <c r="N9758" s="6">
        <v>3471.7109763994813</v>
      </c>
      <c r="O9758" s="6">
        <v>110315090.70188747</v>
      </c>
    </row>
    <row r="9759">
      <c r="A9759">
        <v>9755</v>
      </c>
      <c r="B9759" s="6">
        <v>-152457648.3076311</v>
      </c>
      <c r="C9759" s="6">
        <v>34076684.449079186</v>
      </c>
      <c r="D9759" s="6">
        <v>32404098.513712026</v>
      </c>
      <c r="E9759" s="6">
        <v>37076887.95337932</v>
      </c>
      <c r="F9759" s="6">
        <v>26669289.083363198</v>
      </c>
      <c r="G9759" s="6">
        <v>67846393.75086038</v>
      </c>
      <c r="H9759" s="6">
        <f>NPV(Supuestos!$B$22,C9759:G9759)+B9759</f>
        <v>-21578423.98816988</v>
      </c>
      <c r="I9759" s="2">
        <f>IFERROR(IRR(B9759:G9759),"")</f>
        <v>0.08469910075577171</v>
      </c>
      <c r="J9759" s="2">
        <f>IFERROR(MIRR(B9759:G9759,Supuestos!$B$22,Supuestos!$B$22),"")</f>
        <v>0.10573014708300166</v>
      </c>
      <c r="K9759" s="6">
        <v>7561.138563061518</v>
      </c>
      <c r="L9759" s="6">
        <v>36158.58437941547</v>
      </c>
      <c r="M9759" s="6">
        <v>130585642.96867813</v>
      </c>
      <c r="N9759" s="6">
        <v>3501.5518479670086</v>
      </c>
      <c r="O9759" s="6">
        <v>106533157.43342032</v>
      </c>
    </row>
    <row r="9760">
      <c r="A9760">
        <v>9756</v>
      </c>
      <c r="B9760" s="6">
        <v>-167484731.31328186</v>
      </c>
      <c r="C9760" s="6">
        <v>79474552.20095043</v>
      </c>
      <c r="D9760" s="6">
        <v>80203820.8218269</v>
      </c>
      <c r="E9760" s="6">
        <v>54460761.595020786</v>
      </c>
      <c r="F9760" s="6">
        <v>87310277.8900132</v>
      </c>
      <c r="G9760" s="6">
        <v>118281579.34908499</v>
      </c>
      <c r="H9760" s="6">
        <f>NPV(Supuestos!$B$22,C9760:G9760)+B9760</f>
        <v>113829926.20548068</v>
      </c>
      <c r="I9760" s="2">
        <f>IFERROR(IRR(B9760:G9760),"")</f>
        <v>0.38215227929418927</v>
      </c>
      <c r="J9760" s="2">
        <f>IFERROR(MIRR(B9760:G9760,Supuestos!$B$22,Supuestos!$B$22),"")</f>
        <v>0.26458573755384807</v>
      </c>
      <c r="K9760" s="6">
        <v>8228.847370152005</v>
      </c>
      <c r="L9760" s="6">
        <v>42674.48088156762</v>
      </c>
      <c r="M9760" s="6">
        <v>139391788.13129067</v>
      </c>
      <c r="N9760" s="6">
        <v>3372.9081381112337</v>
      </c>
      <c r="O9760" s="6">
        <v>110652551.17335159</v>
      </c>
    </row>
    <row r="9761">
      <c r="A9761">
        <v>9757</v>
      </c>
      <c r="B9761" s="6">
        <v>-159056568.42600614</v>
      </c>
      <c r="C9761" s="6">
        <v>54027411.14449416</v>
      </c>
      <c r="D9761" s="6">
        <v>59358401.330517925</v>
      </c>
      <c r="E9761" s="6">
        <v>56013007.798188046</v>
      </c>
      <c r="F9761" s="6">
        <v>54323655.562630355</v>
      </c>
      <c r="G9761" s="6">
        <v>96489039.33668342</v>
      </c>
      <c r="H9761" s="6">
        <f>NPV(Supuestos!$B$22,C9761:G9761)+B9761</f>
        <v>54094793.19547661</v>
      </c>
      <c r="I9761" s="2">
        <f>IFERROR(IRR(B9761:G9761),"")</f>
        <v>0.26330833979220597</v>
      </c>
      <c r="J9761" s="2">
        <f>IFERROR(MIRR(B9761:G9761,Supuestos!$B$22,Supuestos!$B$22),"")</f>
        <v>0.20873793411837838</v>
      </c>
      <c r="K9761" s="6">
        <v>8087.504896233762</v>
      </c>
      <c r="L9761" s="6">
        <v>40391.414842769555</v>
      </c>
      <c r="M9761" s="6">
        <v>132923307.20146953</v>
      </c>
      <c r="N9761" s="6">
        <v>3615.023120523741</v>
      </c>
      <c r="O9761" s="6">
        <v>110687568.91335396</v>
      </c>
    </row>
    <row r="9762">
      <c r="A9762">
        <v>9758</v>
      </c>
      <c r="B9762" s="6">
        <v>-174353180.4540231</v>
      </c>
      <c r="C9762" s="6">
        <v>41545646.86816604</v>
      </c>
      <c r="D9762" s="6">
        <v>40084097.16007437</v>
      </c>
      <c r="E9762" s="6">
        <v>65159009.716306284</v>
      </c>
      <c r="F9762" s="6">
        <v>39139821.44534245</v>
      </c>
      <c r="G9762" s="6">
        <v>97352487.19523379</v>
      </c>
      <c r="H9762" s="6">
        <f>NPV(Supuestos!$B$22,C9762:G9762)+B9762</f>
        <v>10650003.76976861</v>
      </c>
      <c r="I9762" s="2">
        <f>IFERROR(IRR(B9762:G9762),"")</f>
        <v>0.1620820435995283</v>
      </c>
      <c r="J9762" s="2">
        <f>IFERROR(MIRR(B9762:G9762,Supuestos!$B$22,Supuestos!$B$22),"")</f>
        <v>0.15359859180284663</v>
      </c>
      <c r="K9762" s="6">
        <v>7700.995548391551</v>
      </c>
      <c r="L9762" s="6">
        <v>39781.82488208037</v>
      </c>
      <c r="M9762" s="6">
        <v>149844407.94811964</v>
      </c>
      <c r="N9762" s="6">
        <v>3495.724763224522</v>
      </c>
      <c r="O9762" s="6">
        <v>108213106.59032957</v>
      </c>
    </row>
    <row r="9763">
      <c r="A9763">
        <v>9759</v>
      </c>
      <c r="B9763" s="6">
        <v>-175126784.69326127</v>
      </c>
      <c r="C9763" s="6">
        <v>40949186.39954898</v>
      </c>
      <c r="D9763" s="6">
        <v>74630987.87902251</v>
      </c>
      <c r="E9763" s="6">
        <v>67655394.25094843</v>
      </c>
      <c r="F9763" s="6">
        <v>52718883.71794081</v>
      </c>
      <c r="G9763" s="6">
        <v>118510480.86566578</v>
      </c>
      <c r="H9763" s="6">
        <f>NPV(Supuestos!$B$22,C9763:G9763)+B9763</f>
        <v>56649581.535293035</v>
      </c>
      <c r="I9763" s="2">
        <f>IFERROR(IRR(B9763:G9763),"")</f>
        <v>0.2511313906010434</v>
      </c>
      <c r="J9763" s="2">
        <f>IFERROR(MIRR(B9763:G9763,Supuestos!$B$22,Supuestos!$B$22),"")</f>
        <v>0.20572472406323272</v>
      </c>
      <c r="K9763" s="6">
        <v>8626.236028647785</v>
      </c>
      <c r="L9763" s="6">
        <v>36451.549461372684</v>
      </c>
      <c r="M9763" s="6">
        <v>149971611.15216288</v>
      </c>
      <c r="N9763" s="6">
        <v>3446.1852536536753</v>
      </c>
      <c r="O9763" s="6">
        <v>109819251.61030115</v>
      </c>
    </row>
    <row r="9764">
      <c r="A9764">
        <v>9760</v>
      </c>
      <c r="B9764" s="6">
        <v>-176690442.26124948</v>
      </c>
      <c r="C9764" s="6">
        <v>79272704.83144325</v>
      </c>
      <c r="D9764" s="6">
        <v>70123555.92219578</v>
      </c>
      <c r="E9764" s="6">
        <v>77362370.51889487</v>
      </c>
      <c r="F9764" s="6">
        <v>89589435.0566184</v>
      </c>
      <c r="G9764" s="6">
        <v>127712361.0879974</v>
      </c>
      <c r="H9764" s="6">
        <f>NPV(Supuestos!$B$22,C9764:G9764)+B9764</f>
        <v>118396149.86460373</v>
      </c>
      <c r="I9764" s="2">
        <f>IFERROR(IRR(B9764:G9764),"")</f>
        <v>0.37154679498819065</v>
      </c>
      <c r="J9764" s="2">
        <f>IFERROR(MIRR(B9764:G9764,Supuestos!$B$22,Supuestos!$B$22),"")</f>
        <v>0.2631418816244442</v>
      </c>
      <c r="K9764" s="6">
        <v>8601.559892219591</v>
      </c>
      <c r="L9764" s="6">
        <v>39973.10588979458</v>
      </c>
      <c r="M9764" s="6">
        <v>149183957.1101212</v>
      </c>
      <c r="N9764" s="6">
        <v>3387.74189359198</v>
      </c>
      <c r="O9764" s="6">
        <v>108554703.63390516</v>
      </c>
    </row>
    <row r="9765">
      <c r="A9765">
        <v>9761</v>
      </c>
      <c r="B9765" s="6">
        <v>-171346949.21405724</v>
      </c>
      <c r="C9765" s="6">
        <v>62995100.96648285</v>
      </c>
      <c r="D9765" s="6">
        <v>64924536.27232615</v>
      </c>
      <c r="E9765" s="6">
        <v>46441193.83675557</v>
      </c>
      <c r="F9765" s="6">
        <v>58675206.18124646</v>
      </c>
      <c r="G9765" s="6">
        <v>104084337.69332835</v>
      </c>
      <c r="H9765" s="6">
        <f>NPV(Supuestos!$B$22,C9765:G9765)+B9765</f>
        <v>54014292.56273659</v>
      </c>
      <c r="I9765" s="2">
        <f>IFERROR(IRR(B9765:G9765),"")</f>
        <v>0.25675873096652974</v>
      </c>
      <c r="J9765" s="2">
        <f>IFERROR(MIRR(B9765:G9765,Supuestos!$B$22,Supuestos!$B$22),"")</f>
        <v>0.2042188511242844</v>
      </c>
      <c r="K9765" s="6">
        <v>8061.450862754791</v>
      </c>
      <c r="L9765" s="6">
        <v>40151.392378845354</v>
      </c>
      <c r="M9765" s="6">
        <v>145452671.0753973</v>
      </c>
      <c r="N9765" s="6">
        <v>3579.1904446668923</v>
      </c>
      <c r="O9765" s="6">
        <v>106782328.24423407</v>
      </c>
    </row>
    <row r="9766">
      <c r="A9766">
        <v>9762</v>
      </c>
      <c r="B9766" s="6">
        <v>-155007815.39071053</v>
      </c>
      <c r="C9766" s="6">
        <v>40477475.91691661</v>
      </c>
      <c r="D9766" s="6">
        <v>52438198.76365429</v>
      </c>
      <c r="E9766" s="6">
        <v>64108079.48670725</v>
      </c>
      <c r="F9766" s="6">
        <v>67600913.92442347</v>
      </c>
      <c r="G9766" s="6">
        <v>89178718.8165603</v>
      </c>
      <c r="H9766" s="6">
        <f>NPV(Supuestos!$B$22,C9766:G9766)+B9766</f>
        <v>50461161.19111902</v>
      </c>
      <c r="I9766" s="2">
        <f>IFERROR(IRR(B9766:G9766),"")</f>
        <v>0.251845807552858</v>
      </c>
      <c r="J9766" s="2">
        <f>IFERROR(MIRR(B9766:G9766,Supuestos!$B$22,Supuestos!$B$22),"")</f>
        <v>0.2061001841653003</v>
      </c>
      <c r="K9766" s="6">
        <v>8019.511375591707</v>
      </c>
      <c r="L9766" s="6">
        <v>39911.62307306846</v>
      </c>
      <c r="M9766" s="6">
        <v>129402078.17048645</v>
      </c>
      <c r="N9766" s="6">
        <v>3467.024562507868</v>
      </c>
      <c r="O9766" s="6">
        <v>113981625.62102968</v>
      </c>
    </row>
    <row r="9767">
      <c r="A9767">
        <v>9763</v>
      </c>
      <c r="B9767" s="6">
        <v>-176467044.99654084</v>
      </c>
      <c r="C9767" s="6">
        <v>74573600.00773233</v>
      </c>
      <c r="D9767" s="6">
        <v>52784800.73428662</v>
      </c>
      <c r="E9767" s="6">
        <v>69997622.33977355</v>
      </c>
      <c r="F9767" s="6">
        <v>60008511.76420451</v>
      </c>
      <c r="G9767" s="6">
        <v>119989519.84495084</v>
      </c>
      <c r="H9767" s="6">
        <f>NPV(Supuestos!$B$22,C9767:G9767)+B9767</f>
        <v>74659637.99872506</v>
      </c>
      <c r="I9767" s="2">
        <f>IFERROR(IRR(B9767:G9767),"")</f>
        <v>0.29253706635414894</v>
      </c>
      <c r="J9767" s="2">
        <f>IFERROR(MIRR(B9767:G9767,Supuestos!$B$22,Supuestos!$B$22),"")</f>
        <v>0.22334992794693176</v>
      </c>
      <c r="K9767" s="6">
        <v>8119.486538852568</v>
      </c>
      <c r="L9767" s="6">
        <v>40272.334692908844</v>
      </c>
      <c r="M9767" s="6">
        <v>150307790.64236176</v>
      </c>
      <c r="N9767" s="6">
        <v>3353.939354978502</v>
      </c>
      <c r="O9767" s="6">
        <v>107342915.69789785</v>
      </c>
    </row>
    <row r="9768">
      <c r="A9768">
        <v>9764</v>
      </c>
      <c r="B9768" s="6">
        <v>-165334021.341229</v>
      </c>
      <c r="C9768" s="6">
        <v>73588382.98862088</v>
      </c>
      <c r="D9768" s="6">
        <v>75020066.960348</v>
      </c>
      <c r="E9768" s="6">
        <v>74314611.240426</v>
      </c>
      <c r="F9768" s="6">
        <v>87995276.01554707</v>
      </c>
      <c r="G9768" s="6">
        <v>137432735.47426412</v>
      </c>
      <c r="H9768" s="6">
        <f>NPV(Supuestos!$B$22,C9768:G9768)+B9768</f>
        <v>130581466.83438888</v>
      </c>
      <c r="I9768" s="2">
        <f>IFERROR(IRR(B9768:G9768),"")</f>
        <v>0.40342783445473057</v>
      </c>
      <c r="J9768" s="2">
        <f>IFERROR(MIRR(B9768:G9768,Supuestos!$B$22,Supuestos!$B$22),"")</f>
        <v>0.2807546604264737</v>
      </c>
      <c r="K9768" s="6">
        <v>8376.221506706743</v>
      </c>
      <c r="L9768" s="6">
        <v>42765.05473847394</v>
      </c>
      <c r="M9768" s="6">
        <v>136677255.64235726</v>
      </c>
      <c r="N9768" s="6">
        <v>3292.0152823751173</v>
      </c>
      <c r="O9768" s="6">
        <v>108593360.27709796</v>
      </c>
    </row>
    <row r="9769">
      <c r="A9769">
        <v>9765</v>
      </c>
      <c r="B9769" s="6">
        <v>-169755648.97197935</v>
      </c>
      <c r="C9769" s="6">
        <v>86315682.27352592</v>
      </c>
      <c r="D9769" s="6">
        <v>99772544.46873383</v>
      </c>
      <c r="E9769" s="6">
        <v>85322981.18833417</v>
      </c>
      <c r="F9769" s="6">
        <v>99533595.05857527</v>
      </c>
      <c r="G9769" s="6">
        <v>154712321.71585676</v>
      </c>
      <c r="H9769" s="6">
        <f>NPV(Supuestos!$B$22,C9769:G9769)+B9769</f>
        <v>179606787.434891</v>
      </c>
      <c r="I9769" s="2">
        <f>IFERROR(IRR(B9769:G9769),"")</f>
        <v>0.49061233381483926</v>
      </c>
      <c r="J9769" s="2">
        <f>IFERROR(MIRR(B9769:G9769,Supuestos!$B$22,Supuestos!$B$22),"")</f>
        <v>0.31702872071784016</v>
      </c>
      <c r="K9769" s="6">
        <v>8832.615880435264</v>
      </c>
      <c r="L9769" s="6">
        <v>45268.873807971424</v>
      </c>
      <c r="M9769" s="6">
        <v>137768243.0771227</v>
      </c>
      <c r="N9769" s="6">
        <v>3416.4070767040052</v>
      </c>
      <c r="O9769" s="6">
        <v>110472906.22555475</v>
      </c>
    </row>
    <row r="9770">
      <c r="A9770">
        <v>9766</v>
      </c>
      <c r="B9770" s="6">
        <v>-156781978.29638362</v>
      </c>
      <c r="C9770" s="6">
        <v>58761102.8267034</v>
      </c>
      <c r="D9770" s="6">
        <v>54344166.3745215</v>
      </c>
      <c r="E9770" s="6">
        <v>86913403.1442964</v>
      </c>
      <c r="F9770" s="6">
        <v>65630092.607603446</v>
      </c>
      <c r="G9770" s="6">
        <v>98052837.87541443</v>
      </c>
      <c r="H9770" s="6">
        <f>NPV(Supuestos!$B$22,C9770:G9770)+B9770</f>
        <v>85026846.5091334</v>
      </c>
      <c r="I9770" s="2">
        <f>IFERROR(IRR(B9770:G9770),"")</f>
        <v>0.3287319133490357</v>
      </c>
      <c r="J9770" s="2">
        <f>IFERROR(MIRR(B9770:G9770,Supuestos!$B$22,Supuestos!$B$22),"")</f>
        <v>0.24319728378866512</v>
      </c>
      <c r="K9770" s="6">
        <v>8233.65541401066</v>
      </c>
      <c r="L9770" s="6">
        <v>38890.31929988095</v>
      </c>
      <c r="M9770" s="6">
        <v>131165219.25189817</v>
      </c>
      <c r="N9770" s="6">
        <v>3338.597454689443</v>
      </c>
      <c r="O9770" s="6">
        <v>106980489.04976392</v>
      </c>
    </row>
    <row r="9771">
      <c r="A9771">
        <v>9767</v>
      </c>
      <c r="B9771" s="6">
        <v>-178558169.87946963</v>
      </c>
      <c r="C9771" s="6">
        <v>57829335.32461041</v>
      </c>
      <c r="D9771" s="6">
        <v>65718118.66412933</v>
      </c>
      <c r="E9771" s="6">
        <v>71316860.88469937</v>
      </c>
      <c r="F9771" s="6">
        <v>64092707.111136034</v>
      </c>
      <c r="G9771" s="6">
        <v>101867381.62290348</v>
      </c>
      <c r="H9771" s="6">
        <f>NPV(Supuestos!$B$22,C9771:G9771)+B9771</f>
        <v>61728879.05278748</v>
      </c>
      <c r="I9771" s="2">
        <f>IFERROR(IRR(B9771:G9771),"")</f>
        <v>0.26482438583861145</v>
      </c>
      <c r="J9771" s="2">
        <f>IFERROR(MIRR(B9771:G9771,Supuestos!$B$22,Supuestos!$B$22),"")</f>
        <v>0.20974818408025864</v>
      </c>
      <c r="K9771" s="6">
        <v>8205.292238034379</v>
      </c>
      <c r="L9771" s="6">
        <v>38897.81251502779</v>
      </c>
      <c r="M9771" s="6">
        <v>153024736.3509837</v>
      </c>
      <c r="N9771" s="6">
        <v>3418.3374725592635</v>
      </c>
      <c r="O9771" s="6">
        <v>108127092.69310935</v>
      </c>
    </row>
    <row r="9772">
      <c r="A9772">
        <v>9768</v>
      </c>
      <c r="B9772" s="6">
        <v>-176905583.40857136</v>
      </c>
      <c r="C9772" s="6">
        <v>48662742.7981696</v>
      </c>
      <c r="D9772" s="6">
        <v>31234737.66019208</v>
      </c>
      <c r="E9772" s="6">
        <v>33597759.89599006</v>
      </c>
      <c r="F9772" s="6">
        <v>37058487.951771766</v>
      </c>
      <c r="G9772" s="6">
        <v>76097319.05777892</v>
      </c>
      <c r="H9772" s="6">
        <f>NPV(Supuestos!$B$22,C9772:G9772)+B9772</f>
        <v>-26043156.80534886</v>
      </c>
      <c r="I9772" s="2">
        <f>IFERROR(IRR(B9772:G9772),"")</f>
        <v>0.08125222255402373</v>
      </c>
      <c r="J9772" s="2">
        <f>IFERROR(MIRR(B9772:G9772,Supuestos!$B$22,Supuestos!$B$22),"")</f>
        <v>0.10426361124789052</v>
      </c>
      <c r="K9772" s="6">
        <v>8057.245775873717</v>
      </c>
      <c r="L9772" s="6">
        <v>34459.89381423885</v>
      </c>
      <c r="M9772" s="6">
        <v>154693436.69882473</v>
      </c>
      <c r="N9772" s="6">
        <v>3441.7023861780763</v>
      </c>
      <c r="O9772" s="6">
        <v>116751737.41469868</v>
      </c>
    </row>
    <row r="9773">
      <c r="A9773">
        <v>9769</v>
      </c>
      <c r="B9773" s="6">
        <v>-161988060.87535366</v>
      </c>
      <c r="C9773" s="6">
        <v>63797951.4258195</v>
      </c>
      <c r="D9773" s="6">
        <v>59284456.0026294</v>
      </c>
      <c r="E9773" s="6">
        <v>69683884.2808054</v>
      </c>
      <c r="F9773" s="6">
        <v>64737672.275600016</v>
      </c>
      <c r="G9773" s="6">
        <v>114069360.73872757</v>
      </c>
      <c r="H9773" s="6">
        <f>NPV(Supuestos!$B$22,C9773:G9773)+B9773</f>
        <v>84201105.76385191</v>
      </c>
      <c r="I9773" s="2">
        <f>IFERROR(IRR(B9773:G9773),"")</f>
        <v>0.3213810575554163</v>
      </c>
      <c r="J9773" s="2">
        <f>IFERROR(MIRR(B9773:G9773,Supuestos!$B$22,Supuestos!$B$22),"")</f>
        <v>0.2395442573494735</v>
      </c>
      <c r="K9773" s="6">
        <v>9032.57365168101</v>
      </c>
      <c r="L9773" s="6">
        <v>34440.82827745939</v>
      </c>
      <c r="M9773" s="6">
        <v>137100915.43206966</v>
      </c>
      <c r="N9773" s="6">
        <v>3472.9063536350927</v>
      </c>
      <c r="O9773" s="6">
        <v>105944005.02601963</v>
      </c>
    </row>
    <row r="9774">
      <c r="A9774">
        <v>9770</v>
      </c>
      <c r="B9774" s="6">
        <v>-186144679.32972613</v>
      </c>
      <c r="C9774" s="6">
        <v>64898893.901975095</v>
      </c>
      <c r="D9774" s="6">
        <v>43463231.92143197</v>
      </c>
      <c r="E9774" s="6">
        <v>57114672.9734461</v>
      </c>
      <c r="F9774" s="6">
        <v>56616590.26427826</v>
      </c>
      <c r="G9774" s="6">
        <v>99406601.73217238</v>
      </c>
      <c r="H9774" s="6">
        <f>NPV(Supuestos!$B$22,C9774:G9774)+B9774</f>
        <v>27928738.46805159</v>
      </c>
      <c r="I9774" s="2">
        <f>IFERROR(IRR(B9774:G9774),"")</f>
        <v>0.1964102253656479</v>
      </c>
      <c r="J9774" s="2">
        <f>IFERROR(MIRR(B9774:G9774,Supuestos!$B$22,Supuestos!$B$22),"")</f>
        <v>0.17232297011978193</v>
      </c>
      <c r="K9774" s="6">
        <v>7971.4809724016595</v>
      </c>
      <c r="L9774" s="6">
        <v>40362.05726717446</v>
      </c>
      <c r="M9774" s="6">
        <v>160405049.60874474</v>
      </c>
      <c r="N9774" s="6">
        <v>3413.6497944282987</v>
      </c>
      <c r="O9774" s="6">
        <v>116093222.82313937</v>
      </c>
    </row>
    <row r="9775">
      <c r="A9775">
        <v>9771</v>
      </c>
      <c r="B9775" s="6">
        <v>-156959350.1678875</v>
      </c>
      <c r="C9775" s="6">
        <v>51004213.14194943</v>
      </c>
      <c r="D9775" s="6">
        <v>46051234.0580671</v>
      </c>
      <c r="E9775" s="6">
        <v>59447515.97675027</v>
      </c>
      <c r="F9775" s="6">
        <v>60873133.862850785</v>
      </c>
      <c r="G9775" s="6">
        <v>85096173.75833583</v>
      </c>
      <c r="H9775" s="6">
        <f>NPV(Supuestos!$B$22,C9775:G9775)+B9775</f>
        <v>43579565.01177361</v>
      </c>
      <c r="I9775" s="2">
        <f>IFERROR(IRR(B9775:G9775),"")</f>
        <v>0.24021663501126483</v>
      </c>
      <c r="J9775" s="2">
        <f>IFERROR(MIRR(B9775:G9775,Supuestos!$B$22,Supuestos!$B$22),"")</f>
        <v>0.19725633914869367</v>
      </c>
      <c r="K9775" s="6">
        <v>8421.359190969959</v>
      </c>
      <c r="L9775" s="6">
        <v>37250.24707394684</v>
      </c>
      <c r="M9775" s="6">
        <v>131863533.32292078</v>
      </c>
      <c r="N9775" s="6">
        <v>3456.605343862126</v>
      </c>
      <c r="O9775" s="6">
        <v>115963202.65260778</v>
      </c>
    </row>
    <row r="9776">
      <c r="A9776">
        <v>9772</v>
      </c>
      <c r="B9776" s="6">
        <v>-167800615.9915089</v>
      </c>
      <c r="C9776" s="6">
        <v>54877060.75374094</v>
      </c>
      <c r="D9776" s="6">
        <v>52591997.133945435</v>
      </c>
      <c r="E9776" s="6">
        <v>58578347.64358543</v>
      </c>
      <c r="F9776" s="6">
        <v>55652348.0496977</v>
      </c>
      <c r="G9776" s="6">
        <v>116439507.54525739</v>
      </c>
      <c r="H9776" s="6">
        <f>NPV(Supuestos!$B$22,C9776:G9776)+B9776</f>
        <v>53769395.95912788</v>
      </c>
      <c r="I9776" s="2">
        <f>IFERROR(IRR(B9776:G9776),"")</f>
        <v>0.25182269493745063</v>
      </c>
      <c r="J9776" s="2">
        <f>IFERROR(MIRR(B9776:G9776,Supuestos!$B$22,Supuestos!$B$22),"")</f>
        <v>0.20517006952676842</v>
      </c>
      <c r="K9776" s="6">
        <v>8282.688737446573</v>
      </c>
      <c r="L9776" s="6">
        <v>37809.41537002221</v>
      </c>
      <c r="M9776" s="6">
        <v>142747526.4831311</v>
      </c>
      <c r="N9776" s="6">
        <v>3411.5949423983693</v>
      </c>
      <c r="O9776" s="6">
        <v>109897785.87217005</v>
      </c>
    </row>
    <row r="9777">
      <c r="A9777">
        <v>9773</v>
      </c>
      <c r="B9777" s="6">
        <v>-181108929.188639</v>
      </c>
      <c r="C9777" s="6">
        <v>70965290.64298435</v>
      </c>
      <c r="D9777" s="6">
        <v>60674627.785354726</v>
      </c>
      <c r="E9777" s="6">
        <v>70567580.2164673</v>
      </c>
      <c r="F9777" s="6">
        <v>60504763.93415952</v>
      </c>
      <c r="G9777" s="6">
        <v>121682953.14549114</v>
      </c>
      <c r="H9777" s="6">
        <f>NPV(Supuestos!$B$22,C9777:G9777)+B9777</f>
        <v>74481578.52050254</v>
      </c>
      <c r="I9777" s="2">
        <f>IFERROR(IRR(B9777:G9777),"")</f>
        <v>0.28774049375101457</v>
      </c>
      <c r="J9777" s="2">
        <f>IFERROR(MIRR(B9777:G9777,Supuestos!$B$22,Supuestos!$B$22),"")</f>
        <v>0.22130974640755574</v>
      </c>
      <c r="K9777" s="6">
        <v>8556.6779712423</v>
      </c>
      <c r="L9777" s="6">
        <v>37950.48797066084</v>
      </c>
      <c r="M9777" s="6">
        <v>155130520.83532304</v>
      </c>
      <c r="N9777" s="6">
        <v>3443.3080141743026</v>
      </c>
      <c r="O9777" s="6">
        <v>105833954.46163858</v>
      </c>
    </row>
    <row r="9778">
      <c r="A9778">
        <v>9774</v>
      </c>
      <c r="B9778" s="6">
        <v>-157644748.6111651</v>
      </c>
      <c r="C9778" s="6">
        <v>65271066.157895714</v>
      </c>
      <c r="D9778" s="6">
        <v>62215687.91070996</v>
      </c>
      <c r="E9778" s="6">
        <v>61455216.0540223</v>
      </c>
      <c r="F9778" s="6">
        <v>57153277.28404902</v>
      </c>
      <c r="G9778" s="6">
        <v>124840318.12393804</v>
      </c>
      <c r="H9778" s="6">
        <f>NPV(Supuestos!$B$22,C9778:G9778)+B9778</f>
        <v>87641522.09645003</v>
      </c>
      <c r="I9778" s="2">
        <f>IFERROR(IRR(B9778:G9778),"")</f>
        <v>0.333142086121919</v>
      </c>
      <c r="J9778" s="2">
        <f>IFERROR(MIRR(B9778:G9778,Supuestos!$B$22,Supuestos!$B$22),"")</f>
        <v>0.24538490585486583</v>
      </c>
      <c r="K9778" s="6">
        <v>8473.763915972684</v>
      </c>
      <c r="L9778" s="6">
        <v>39331.31999230753</v>
      </c>
      <c r="M9778" s="6">
        <v>130982003.00169384</v>
      </c>
      <c r="N9778" s="6">
        <v>3462.161594132582</v>
      </c>
      <c r="O9778" s="6">
        <v>111407970.00436054</v>
      </c>
    </row>
    <row r="9779">
      <c r="A9779">
        <v>9775</v>
      </c>
      <c r="B9779" s="6">
        <v>-170766278.7956544</v>
      </c>
      <c r="C9779" s="6">
        <v>37444552.36628728</v>
      </c>
      <c r="D9779" s="6">
        <v>32072123.74211058</v>
      </c>
      <c r="E9779" s="6">
        <v>43224644.97583906</v>
      </c>
      <c r="F9779" s="6">
        <v>35737671.80521327</v>
      </c>
      <c r="G9779" s="6">
        <v>67680885.78645492</v>
      </c>
      <c r="H9779" s="6">
        <f>NPV(Supuestos!$B$22,C9779:G9779)+B9779</f>
        <v>-27755416.394868582</v>
      </c>
      <c r="I9779" s="2">
        <f>IFERROR(IRR(B9779:G9779),"")</f>
        <v>0.07603674404230346</v>
      </c>
      <c r="J9779" s="2">
        <f>IFERROR(MIRR(B9779:G9779,Supuestos!$B$22,Supuestos!$B$22),"")</f>
        <v>0.10026736995610763</v>
      </c>
      <c r="K9779" s="6">
        <v>7513.385704379472</v>
      </c>
      <c r="L9779" s="6">
        <v>37615.37883981396</v>
      </c>
      <c r="M9779" s="6">
        <v>148156770.8244643</v>
      </c>
      <c r="N9779" s="6">
        <v>3487.609767665466</v>
      </c>
      <c r="O9779" s="6">
        <v>110700454.63733037</v>
      </c>
    </row>
    <row r="9780">
      <c r="A9780">
        <v>9776</v>
      </c>
      <c r="B9780" s="6">
        <v>-168560952.9212484</v>
      </c>
      <c r="C9780" s="6">
        <v>48315905.92840486</v>
      </c>
      <c r="D9780" s="6">
        <v>58325871.686281554</v>
      </c>
      <c r="E9780" s="6">
        <v>47061129.88371395</v>
      </c>
      <c r="F9780" s="6">
        <v>42461945.55597985</v>
      </c>
      <c r="G9780" s="6">
        <v>100345686.45370921</v>
      </c>
      <c r="H9780" s="6">
        <f>NPV(Supuestos!$B$22,C9780:G9780)+B9780</f>
        <v>27723492.874462802</v>
      </c>
      <c r="I9780" s="2">
        <f>IFERROR(IRR(B9780:G9780),"")</f>
        <v>0.20060479479152052</v>
      </c>
      <c r="J9780" s="2">
        <f>IFERROR(MIRR(B9780:G9780,Supuestos!$B$22,Supuestos!$B$22),"")</f>
        <v>0.17525100974572405</v>
      </c>
      <c r="K9780" s="6">
        <v>7728.699189013493</v>
      </c>
      <c r="L9780" s="6">
        <v>41595.47951603713</v>
      </c>
      <c r="M9780" s="6">
        <v>142842637.01707053</v>
      </c>
      <c r="N9780" s="6">
        <v>3569.841745030135</v>
      </c>
      <c r="O9780" s="6">
        <v>110405790.70736738</v>
      </c>
    </row>
    <row r="9781">
      <c r="A9781">
        <v>9777</v>
      </c>
      <c r="B9781" s="6">
        <v>-175537145.32189745</v>
      </c>
      <c r="C9781" s="6">
        <v>82600142.24028422</v>
      </c>
      <c r="D9781" s="6">
        <v>73558904.78425011</v>
      </c>
      <c r="E9781" s="6">
        <v>75770407.93141986</v>
      </c>
      <c r="F9781" s="6">
        <v>83556292.38000363</v>
      </c>
      <c r="G9781" s="6">
        <v>106909139.43593691</v>
      </c>
      <c r="H9781" s="6">
        <f>NPV(Supuestos!$B$22,C9781:G9781)+B9781</f>
        <v>109660465.31227055</v>
      </c>
      <c r="I9781" s="2">
        <f>IFERROR(IRR(B9781:G9781),"")</f>
        <v>0.3677434194132483</v>
      </c>
      <c r="J9781" s="2">
        <f>IFERROR(MIRR(B9781:G9781,Supuestos!$B$22,Supuestos!$B$22),"")</f>
        <v>0.2562041436377176</v>
      </c>
      <c r="K9781" s="6">
        <v>8732.986489221077</v>
      </c>
      <c r="L9781" s="6">
        <v>38564.24182907159</v>
      </c>
      <c r="M9781" s="6">
        <v>148594665.09307054</v>
      </c>
      <c r="N9781" s="6">
        <v>3406.6032156037786</v>
      </c>
      <c r="O9781" s="6">
        <v>108126332.80028312</v>
      </c>
    </row>
    <row r="9782">
      <c r="A9782">
        <v>9778</v>
      </c>
      <c r="B9782" s="6">
        <v>-182940226.82163227</v>
      </c>
      <c r="C9782" s="6">
        <v>103760927.4289751</v>
      </c>
      <c r="D9782" s="6">
        <v>121312809.95423993</v>
      </c>
      <c r="E9782" s="6">
        <v>111994822.1980015</v>
      </c>
      <c r="F9782" s="6">
        <v>121777224.49806249</v>
      </c>
      <c r="G9782" s="6">
        <v>183521596.7811399</v>
      </c>
      <c r="H9782" s="6">
        <f>NPV(Supuestos!$B$22,C9782:G9782)+B9782</f>
        <v>244434973.02482772</v>
      </c>
      <c r="I9782" s="2">
        <f>IFERROR(IRR(B9782:G9782),"")</f>
        <v>0.5721651638149975</v>
      </c>
      <c r="J9782" s="2">
        <f>IFERROR(MIRR(B9782:G9782,Supuestos!$B$22,Supuestos!$B$22),"")</f>
        <v>0.3508429858043669</v>
      </c>
      <c r="K9782" s="6">
        <v>9387.47741041568</v>
      </c>
      <c r="L9782" s="6">
        <v>46308.70649140101</v>
      </c>
      <c r="M9782" s="6">
        <v>148162471.9341445</v>
      </c>
      <c r="N9782" s="6">
        <v>3614.150792049865</v>
      </c>
      <c r="O9782" s="6">
        <v>108952601.5666324</v>
      </c>
    </row>
    <row r="9783">
      <c r="A9783">
        <v>9779</v>
      </c>
      <c r="B9783" s="6">
        <v>-169667251.98027986</v>
      </c>
      <c r="C9783" s="6">
        <v>74824897.40217479</v>
      </c>
      <c r="D9783" s="6">
        <v>65969798.580775015</v>
      </c>
      <c r="E9783" s="6">
        <v>76242260.6413126</v>
      </c>
      <c r="F9783" s="6">
        <v>70768329.6268419</v>
      </c>
      <c r="G9783" s="6">
        <v>116674699.39017439</v>
      </c>
      <c r="H9783" s="6">
        <f>NPV(Supuestos!$B$22,C9783:G9783)+B9783</f>
        <v>100689310.08662033</v>
      </c>
      <c r="I9783" s="2">
        <f>IFERROR(IRR(B9783:G9783),"")</f>
        <v>0.350837591081683</v>
      </c>
      <c r="J9783" s="2">
        <f>IFERROR(MIRR(B9783:G9783,Supuestos!$B$22,Supuestos!$B$22),"")</f>
        <v>0.25133222588119186</v>
      </c>
      <c r="K9783" s="6">
        <v>8989.509930204355</v>
      </c>
      <c r="L9783" s="6">
        <v>35672.28726407806</v>
      </c>
      <c r="M9783" s="6">
        <v>144013141.5327973</v>
      </c>
      <c r="N9783" s="6">
        <v>3172.72023918728</v>
      </c>
      <c r="O9783" s="6">
        <v>115293795.11604635</v>
      </c>
    </row>
    <row r="9784">
      <c r="A9784">
        <v>9780</v>
      </c>
      <c r="B9784" s="6">
        <v>-168189723.53688917</v>
      </c>
      <c r="C9784" s="6">
        <v>104524137.20438282</v>
      </c>
      <c r="D9784" s="6">
        <v>89443564.58942087</v>
      </c>
      <c r="E9784" s="6">
        <v>101552721.49050674</v>
      </c>
      <c r="F9784" s="6">
        <v>105774442.98924685</v>
      </c>
      <c r="G9784" s="6">
        <v>171512610.33186343</v>
      </c>
      <c r="H9784" s="6">
        <f>NPV(Supuestos!$B$22,C9784:G9784)+B9784</f>
        <v>212572465.9898377</v>
      </c>
      <c r="I9784" s="2">
        <f>IFERROR(IRR(B9784:G9784),"")</f>
        <v>0.5549300798657335</v>
      </c>
      <c r="J9784" s="2">
        <f>IFERROR(MIRR(B9784:G9784,Supuestos!$B$22,Supuestos!$B$22),"")</f>
        <v>0.3423807729889252</v>
      </c>
      <c r="K9784" s="6">
        <v>9091.722861688873</v>
      </c>
      <c r="L9784" s="6">
        <v>44864.39593263915</v>
      </c>
      <c r="M9784" s="6">
        <v>135558151.20275822</v>
      </c>
      <c r="N9784" s="6">
        <v>3423.5188575151064</v>
      </c>
      <c r="O9784" s="6">
        <v>112284300.20129704</v>
      </c>
    </row>
    <row r="9785">
      <c r="A9785">
        <v>9781</v>
      </c>
      <c r="B9785" s="6">
        <v>-182984574.849765</v>
      </c>
      <c r="C9785" s="6">
        <v>58470971.97684705</v>
      </c>
      <c r="D9785" s="6">
        <v>40404349.599815555</v>
      </c>
      <c r="E9785" s="6">
        <v>60325039.358371176</v>
      </c>
      <c r="F9785" s="6">
        <v>51236670.37816061</v>
      </c>
      <c r="G9785" s="6">
        <v>94335923.1727587</v>
      </c>
      <c r="H9785" s="6">
        <f>NPV(Supuestos!$B$22,C9785:G9785)+B9785</f>
        <v>19444614.180813055</v>
      </c>
      <c r="I9785" s="2">
        <f>IFERROR(IRR(B9785:G9785),"")</f>
        <v>0.17991748434600335</v>
      </c>
      <c r="J9785" s="2">
        <f>IFERROR(MIRR(B9785:G9785,Supuestos!$B$22,Supuestos!$B$22),"")</f>
        <v>0.16325943075303417</v>
      </c>
      <c r="K9785" s="6">
        <v>7951.767055687298</v>
      </c>
      <c r="L9785" s="6">
        <v>38145.83937855796</v>
      </c>
      <c r="M9785" s="6">
        <v>158718428.53920847</v>
      </c>
      <c r="N9785" s="6">
        <v>3406.6866173408926</v>
      </c>
      <c r="O9785" s="6">
        <v>109611918.48035204</v>
      </c>
    </row>
    <row r="9786">
      <c r="A9786">
        <v>9782</v>
      </c>
      <c r="B9786" s="6">
        <v>-151104833.14973816</v>
      </c>
      <c r="C9786" s="6">
        <v>59713468.236402996</v>
      </c>
      <c r="D9786" s="6">
        <v>41303072.55395533</v>
      </c>
      <c r="E9786" s="6">
        <v>38353760.57839149</v>
      </c>
      <c r="F9786" s="6">
        <v>41484499.88306558</v>
      </c>
      <c r="G9786" s="6">
        <v>77861209.72977115</v>
      </c>
      <c r="H9786" s="6">
        <f>NPV(Supuestos!$B$22,C9786:G9786)+B9786</f>
        <v>23945297.93143938</v>
      </c>
      <c r="I9786" s="2">
        <f>IFERROR(IRR(B9786:G9786),"")</f>
        <v>0.20244311527611508</v>
      </c>
      <c r="J9786" s="2">
        <f>IFERROR(MIRR(B9786:G9786,Supuestos!$B$22,Supuestos!$B$22),"")</f>
        <v>0.17403668714012643</v>
      </c>
      <c r="K9786" s="6">
        <v>8127.164035690407</v>
      </c>
      <c r="L9786" s="6">
        <v>35245.37345197398</v>
      </c>
      <c r="M9786" s="6">
        <v>128189238.62626934</v>
      </c>
      <c r="N9786" s="6">
        <v>3434.5778841214874</v>
      </c>
      <c r="O9786" s="6">
        <v>112338060.95079525</v>
      </c>
    </row>
    <row r="9787">
      <c r="A9787">
        <v>9783</v>
      </c>
      <c r="B9787" s="6">
        <v>-158823613.93819946</v>
      </c>
      <c r="C9787" s="6">
        <v>57617174.36515893</v>
      </c>
      <c r="D9787" s="6">
        <v>43516486.56718737</v>
      </c>
      <c r="E9787" s="6">
        <v>63159157.3034326</v>
      </c>
      <c r="F9787" s="6">
        <v>67928255.23546368</v>
      </c>
      <c r="G9787" s="6">
        <v>86795242.19410199</v>
      </c>
      <c r="H9787" s="6">
        <f>NPV(Supuestos!$B$22,C9787:G9787)+B9787</f>
        <v>53130631.82979771</v>
      </c>
      <c r="I9787" s="2">
        <f>IFERROR(IRR(B9787:G9787),"")</f>
        <v>0.26048466112784346</v>
      </c>
      <c r="J9787" s="2">
        <f>IFERROR(MIRR(B9787:G9787,Supuestos!$B$22,Supuestos!$B$22),"")</f>
        <v>0.20773113005866684</v>
      </c>
      <c r="K9787" s="6">
        <v>8008.426052889992</v>
      </c>
      <c r="L9787" s="6">
        <v>41025.01138162065</v>
      </c>
      <c r="M9787" s="6">
        <v>132539952.34070513</v>
      </c>
      <c r="N9787" s="6">
        <v>3409.350901811073</v>
      </c>
      <c r="O9787" s="6">
        <v>118069408.32595436</v>
      </c>
    </row>
    <row r="9788">
      <c r="A9788">
        <v>9784</v>
      </c>
      <c r="B9788" s="6">
        <v>-166878764.64394706</v>
      </c>
      <c r="C9788" s="6">
        <v>65996301.0992402</v>
      </c>
      <c r="D9788" s="6">
        <v>74731676.81365451</v>
      </c>
      <c r="E9788" s="6">
        <v>78871082.32263947</v>
      </c>
      <c r="F9788" s="6">
        <v>90226557.62401839</v>
      </c>
      <c r="G9788" s="6">
        <v>112081540.56583974</v>
      </c>
      <c r="H9788" s="6">
        <f>NPV(Supuestos!$B$22,C9788:G9788)+B9788</f>
        <v>113385065.51167557</v>
      </c>
      <c r="I9788" s="2">
        <f>IFERROR(IRR(B9788:G9788),"")</f>
        <v>0.3719418114031879</v>
      </c>
      <c r="J9788" s="2">
        <f>IFERROR(MIRR(B9788:G9788,Supuestos!$B$22,Supuestos!$B$22),"")</f>
        <v>0.2645559421898973</v>
      </c>
      <c r="K9788" s="6">
        <v>8254.12124177175</v>
      </c>
      <c r="L9788" s="6">
        <v>43071.280258441075</v>
      </c>
      <c r="M9788" s="6">
        <v>138437519.10062686</v>
      </c>
      <c r="N9788" s="6">
        <v>3384.937675576657</v>
      </c>
      <c r="O9788" s="6">
        <v>109164043.23633872</v>
      </c>
    </row>
    <row r="9789">
      <c r="A9789">
        <v>9785</v>
      </c>
      <c r="B9789" s="6">
        <v>-186548688.23253486</v>
      </c>
      <c r="C9789" s="6">
        <v>46554639.96797861</v>
      </c>
      <c r="D9789" s="6">
        <v>67551992.37866786</v>
      </c>
      <c r="E9789" s="6">
        <v>65351778.39882687</v>
      </c>
      <c r="F9789" s="6">
        <v>62328482.22968733</v>
      </c>
      <c r="G9789" s="6">
        <v>82586382.02817047</v>
      </c>
      <c r="H9789" s="6">
        <f>NPV(Supuestos!$B$22,C9789:G9789)+B9789</f>
        <v>30174612.79425703</v>
      </c>
      <c r="I9789" s="2">
        <f>IFERROR(IRR(B9789:G9789),"")</f>
        <v>0.20050772594903116</v>
      </c>
      <c r="J9789" s="2">
        <f>IFERROR(MIRR(B9789:G9789,Supuestos!$B$22,Supuestos!$B$22),"")</f>
        <v>0.17470152576979925</v>
      </c>
      <c r="K9789" s="6">
        <v>8282.425875173814</v>
      </c>
      <c r="L9789" s="6">
        <v>35211.56002652477</v>
      </c>
      <c r="M9789" s="6">
        <v>163217717.36302087</v>
      </c>
      <c r="N9789" s="6">
        <v>3360.25366174678</v>
      </c>
      <c r="O9789" s="6">
        <v>104734559.04371917</v>
      </c>
    </row>
    <row r="9790">
      <c r="A9790">
        <v>9786</v>
      </c>
      <c r="B9790" s="6">
        <v>-176620581.23350054</v>
      </c>
      <c r="C9790" s="6">
        <v>87620400.76683666</v>
      </c>
      <c r="D9790" s="6">
        <v>71058538.1147968</v>
      </c>
      <c r="E9790" s="6">
        <v>69945145.96510306</v>
      </c>
      <c r="F9790" s="6">
        <v>84101828.45667261</v>
      </c>
      <c r="G9790" s="6">
        <v>134434313.0889179</v>
      </c>
      <c r="H9790" s="6">
        <f>NPV(Supuestos!$B$22,C9790:G9790)+B9790</f>
        <v>121743641.91519266</v>
      </c>
      <c r="I9790" s="2">
        <f>IFERROR(IRR(B9790:G9790),"")</f>
        <v>0.3826462905795906</v>
      </c>
      <c r="J9790" s="2">
        <f>IFERROR(MIRR(B9790:G9790,Supuestos!$B$22,Supuestos!$B$22),"")</f>
        <v>0.2660356601885314</v>
      </c>
      <c r="K9790" s="6">
        <v>8784.747101140885</v>
      </c>
      <c r="L9790" s="6">
        <v>40575.98591694512</v>
      </c>
      <c r="M9790" s="6">
        <v>148104599.2607152</v>
      </c>
      <c r="N9790" s="6">
        <v>3469.0101063499847</v>
      </c>
      <c r="O9790" s="6">
        <v>109663461.78900392</v>
      </c>
    </row>
    <row r="9791">
      <c r="A9791">
        <v>9787</v>
      </c>
      <c r="B9791" s="6">
        <v>-155401565.66328293</v>
      </c>
      <c r="C9791" s="6">
        <v>65245035.93606043</v>
      </c>
      <c r="D9791" s="6">
        <v>38015478.60913655</v>
      </c>
      <c r="E9791" s="6">
        <v>49409786.5357001</v>
      </c>
      <c r="F9791" s="6">
        <v>45582995.36520443</v>
      </c>
      <c r="G9791" s="6">
        <v>90073776.51295425</v>
      </c>
      <c r="H9791" s="6">
        <f>NPV(Supuestos!$B$22,C9791:G9791)+B9791</f>
        <v>38203086.44270708</v>
      </c>
      <c r="I9791" s="2">
        <f>IFERROR(IRR(B9791:G9791),"")</f>
        <v>0.23361050595584473</v>
      </c>
      <c r="J9791" s="2">
        <f>IFERROR(MIRR(B9791:G9791,Supuestos!$B$22,Supuestos!$B$22),"")</f>
        <v>0.19123359021338016</v>
      </c>
      <c r="K9791" s="6">
        <v>8148.865751885146</v>
      </c>
      <c r="L9791" s="6">
        <v>36639.18749542072</v>
      </c>
      <c r="M9791" s="6">
        <v>131516140.05061635</v>
      </c>
      <c r="N9791" s="6">
        <v>3425.655672637125</v>
      </c>
      <c r="O9791" s="6">
        <v>110673875.94094022</v>
      </c>
    </row>
    <row r="9792">
      <c r="A9792">
        <v>9788</v>
      </c>
      <c r="B9792" s="6">
        <v>-177377170.41239217</v>
      </c>
      <c r="C9792" s="6">
        <v>37898260.89136136</v>
      </c>
      <c r="D9792" s="6">
        <v>35797444.517389804</v>
      </c>
      <c r="E9792" s="6">
        <v>36213900.239463046</v>
      </c>
      <c r="F9792" s="6">
        <v>22941089.413446568</v>
      </c>
      <c r="G9792" s="6">
        <v>67515156.31938362</v>
      </c>
      <c r="H9792" s="6">
        <f>NPV(Supuestos!$B$22,C9792:G9792)+B9792</f>
        <v>-43496536.455900334</v>
      </c>
      <c r="I9792" s="2">
        <f>IFERROR(IRR(B9792:G9792),"")</f>
        <v>0.038984976685821585</v>
      </c>
      <c r="J9792" s="2">
        <f>IFERROR(MIRR(B9792:G9792,Supuestos!$B$22,Supuestos!$B$22),"")</f>
        <v>0.07762797946167765</v>
      </c>
      <c r="K9792" s="6">
        <v>7660.518563172179</v>
      </c>
      <c r="L9792" s="6">
        <v>34675.16797349192</v>
      </c>
      <c r="M9792" s="6">
        <v>156126788.9770283</v>
      </c>
      <c r="N9792" s="6">
        <v>3527.209344537308</v>
      </c>
      <c r="O9792" s="6">
        <v>107958436.64958842</v>
      </c>
    </row>
    <row r="9793">
      <c r="A9793">
        <v>9789</v>
      </c>
      <c r="B9793" s="6">
        <v>-154404896.69660264</v>
      </c>
      <c r="C9793" s="6">
        <v>58400844.78138986</v>
      </c>
      <c r="D9793" s="6">
        <v>45763064.67360545</v>
      </c>
      <c r="E9793" s="6">
        <v>50344219.54829799</v>
      </c>
      <c r="F9793" s="6">
        <v>52296877.521903835</v>
      </c>
      <c r="G9793" s="6">
        <v>84113161.47189659</v>
      </c>
      <c r="H9793" s="6">
        <f>NPV(Supuestos!$B$22,C9793:G9793)+B9793</f>
        <v>40667711.06279438</v>
      </c>
      <c r="I9793" s="2">
        <f>IFERROR(IRR(B9793:G9793),"")</f>
        <v>0.2390281002702772</v>
      </c>
      <c r="J9793" s="2">
        <f>IFERROR(MIRR(B9793:G9793,Supuestos!$B$22,Supuestos!$B$22),"")</f>
        <v>0.19457080212314382</v>
      </c>
      <c r="K9793" s="6">
        <v>8003.371516693098</v>
      </c>
      <c r="L9793" s="6">
        <v>37014.912869982465</v>
      </c>
      <c r="M9793" s="6">
        <v>130705368.74808308</v>
      </c>
      <c r="N9793" s="6">
        <v>3424.510134321948</v>
      </c>
      <c r="O9793" s="6">
        <v>108537253.9700201</v>
      </c>
    </row>
    <row r="9794">
      <c r="A9794">
        <v>9790</v>
      </c>
      <c r="B9794" s="6">
        <v>-194739877.2167891</v>
      </c>
      <c r="C9794" s="6">
        <v>74003484.1803596</v>
      </c>
      <c r="D9794" s="6">
        <v>59977409.256686926</v>
      </c>
      <c r="E9794" s="6">
        <v>77004782.92450535</v>
      </c>
      <c r="F9794" s="6">
        <v>58383323.60516144</v>
      </c>
      <c r="G9794" s="6">
        <v>126970825.06177351</v>
      </c>
      <c r="H9794" s="6">
        <f>NPV(Supuestos!$B$22,C9794:G9794)+B9794</f>
        <v>68814445.99261591</v>
      </c>
      <c r="I9794" s="2">
        <f>IFERROR(IRR(B9794:G9794),"")</f>
        <v>0.26804070236168953</v>
      </c>
      <c r="J9794" s="2">
        <f>IFERROR(MIRR(B9794:G9794,Supuestos!$B$22,Supuestos!$B$22),"")</f>
        <v>0.2111220243386691</v>
      </c>
      <c r="K9794" s="6">
        <v>8027.754945632159</v>
      </c>
      <c r="L9794" s="6">
        <v>43301.43376765144</v>
      </c>
      <c r="M9794" s="6">
        <v>166930813.29029092</v>
      </c>
      <c r="N9794" s="6">
        <v>3464.265503672262</v>
      </c>
      <c r="O9794" s="6">
        <v>110920764.04082054</v>
      </c>
    </row>
    <row r="9795">
      <c r="A9795">
        <v>9791</v>
      </c>
      <c r="B9795" s="6">
        <v>-165800956.99947923</v>
      </c>
      <c r="C9795" s="6">
        <v>62654014.62095037</v>
      </c>
      <c r="D9795" s="6">
        <v>48478769.6372476</v>
      </c>
      <c r="E9795" s="6">
        <v>56721602.94316766</v>
      </c>
      <c r="F9795" s="6">
        <v>62879619.22430116</v>
      </c>
      <c r="G9795" s="6">
        <v>113063057.2276965</v>
      </c>
      <c r="H9795" s="6">
        <f>NPV(Supuestos!$B$22,C9795:G9795)+B9795</f>
        <v>60698201.75677752</v>
      </c>
      <c r="I9795" s="2">
        <f>IFERROR(IRR(B9795:G9795),"")</f>
        <v>0.26910063594094835</v>
      </c>
      <c r="J9795" s="2">
        <f>IFERROR(MIRR(B9795:G9795,Supuestos!$B$22,Supuestos!$B$22),"")</f>
        <v>0.21339098338468943</v>
      </c>
      <c r="K9795" s="6">
        <v>7948.233881823399</v>
      </c>
      <c r="L9795" s="6">
        <v>40810.211905363816</v>
      </c>
      <c r="M9795" s="6">
        <v>139851428.28023082</v>
      </c>
      <c r="N9795" s="6">
        <v>3338.1996267164745</v>
      </c>
      <c r="O9795" s="6">
        <v>110754088.79870713</v>
      </c>
    </row>
    <row r="9796">
      <c r="A9796">
        <v>9792</v>
      </c>
      <c r="B9796" s="6">
        <v>-176314376.4592919</v>
      </c>
      <c r="C9796" s="6">
        <v>41954948.32283373</v>
      </c>
      <c r="D9796" s="6">
        <v>46808456.98147048</v>
      </c>
      <c r="E9796" s="6">
        <v>69258587.16227676</v>
      </c>
      <c r="F9796" s="6">
        <v>71444266.28517976</v>
      </c>
      <c r="G9796" s="6">
        <v>113887230.91152394</v>
      </c>
      <c r="H9796" s="6">
        <f>NPV(Supuestos!$B$22,C9796:G9796)+B9796</f>
        <v>44703571.085574634</v>
      </c>
      <c r="I9796" s="2">
        <f>IFERROR(IRR(B9796:G9796),"")</f>
        <v>0.22458305158856431</v>
      </c>
      <c r="J9796" s="2">
        <f>IFERROR(MIRR(B9796:G9796,Supuestos!$B$22,Supuestos!$B$22),"")</f>
        <v>0.19270438111505617</v>
      </c>
      <c r="K9796" s="6">
        <v>7811.429261394835</v>
      </c>
      <c r="L9796" s="6">
        <v>42745.48804320824</v>
      </c>
      <c r="M9796" s="6">
        <v>149602107.97182631</v>
      </c>
      <c r="N9796" s="6">
        <v>3479.749616639068</v>
      </c>
      <c r="O9796" s="6">
        <v>110526971.73396564</v>
      </c>
    </row>
    <row r="9797">
      <c r="A9797">
        <v>9793</v>
      </c>
      <c r="B9797" s="6">
        <v>-157729135.01342466</v>
      </c>
      <c r="C9797" s="6">
        <v>39312455.71680045</v>
      </c>
      <c r="D9797" s="6">
        <v>28877450.001376666</v>
      </c>
      <c r="E9797" s="6">
        <v>49931343.075583026</v>
      </c>
      <c r="F9797" s="6">
        <v>48393402.50377038</v>
      </c>
      <c r="G9797" s="6">
        <v>82719968.4062938</v>
      </c>
      <c r="H9797" s="6">
        <f>NPV(Supuestos!$B$22,C9797:G9797)+B9797</f>
        <v>4292908.371666208</v>
      </c>
      <c r="I9797" s="2">
        <f>IFERROR(IRR(B9797:G9797),"")</f>
        <v>0.14980705017810023</v>
      </c>
      <c r="J9797" s="2">
        <f>IFERROR(MIRR(B9797:G9797,Supuestos!$B$22,Supuestos!$B$22),"")</f>
        <v>0.14613899308702583</v>
      </c>
      <c r="K9797" s="6">
        <v>7746.967923987786</v>
      </c>
      <c r="L9797" s="6">
        <v>36822.14129065991</v>
      </c>
      <c r="M9797" s="6">
        <v>134908339.21572158</v>
      </c>
      <c r="N9797" s="6">
        <v>3331.9832000881433</v>
      </c>
      <c r="O9797" s="6">
        <v>107981012.81210822</v>
      </c>
    </row>
    <row r="9798">
      <c r="A9798">
        <v>9794</v>
      </c>
      <c r="B9798" s="6">
        <v>-154096806.89948663</v>
      </c>
      <c r="C9798" s="6">
        <v>53700866.67117672</v>
      </c>
      <c r="D9798" s="6">
        <v>43155015.31564888</v>
      </c>
      <c r="E9798" s="6">
        <v>49982755.95194827</v>
      </c>
      <c r="F9798" s="6">
        <v>40199978.220180094</v>
      </c>
      <c r="G9798" s="6">
        <v>88671037.17341723</v>
      </c>
      <c r="H9798" s="6">
        <f>NPV(Supuestos!$B$22,C9798:G9798)+B9798</f>
        <v>29807108.44019154</v>
      </c>
      <c r="I9798" s="2">
        <f>IFERROR(IRR(B9798:G9798),"")</f>
        <v>0.21256006865585228</v>
      </c>
      <c r="J9798" s="2">
        <f>IFERROR(MIRR(B9798:G9798,Supuestos!$B$22,Supuestos!$B$22),"")</f>
        <v>0.18103921617719942</v>
      </c>
      <c r="K9798" s="6">
        <v>7566.9061696433355</v>
      </c>
      <c r="L9798" s="6">
        <v>40000.02403340568</v>
      </c>
      <c r="M9798" s="6">
        <v>129882692.60794589</v>
      </c>
      <c r="N9798" s="6">
        <v>3390.148201274375</v>
      </c>
      <c r="O9798" s="6">
        <v>105440802.58684053</v>
      </c>
    </row>
    <row r="9799">
      <c r="A9799">
        <v>9795</v>
      </c>
      <c r="B9799" s="6">
        <v>-174623078.9602149</v>
      </c>
      <c r="C9799" s="6">
        <v>62400293.838691436</v>
      </c>
      <c r="D9799" s="6">
        <v>54028805.59401554</v>
      </c>
      <c r="E9799" s="6">
        <v>51874699.44902206</v>
      </c>
      <c r="F9799" s="6">
        <v>57423201.121952936</v>
      </c>
      <c r="G9799" s="6">
        <v>101852191.40145619</v>
      </c>
      <c r="H9799" s="6">
        <f>NPV(Supuestos!$B$22,C9799:G9799)+B9799</f>
        <v>43599358.40261067</v>
      </c>
      <c r="I9799" s="2">
        <f>IFERROR(IRR(B9799:G9799),"")</f>
        <v>0.23244483870668903</v>
      </c>
      <c r="J9799" s="2">
        <f>IFERROR(MIRR(B9799:G9799,Supuestos!$B$22,Supuestos!$B$22),"")</f>
        <v>0.19196747069222653</v>
      </c>
      <c r="K9799" s="6">
        <v>8404.470866604803</v>
      </c>
      <c r="L9799" s="6">
        <v>33994.691705649544</v>
      </c>
      <c r="M9799" s="6">
        <v>151766487.27546743</v>
      </c>
      <c r="N9799" s="6">
        <v>3250.2077040572963</v>
      </c>
      <c r="O9799" s="6">
        <v>108107517.2019035</v>
      </c>
    </row>
    <row r="9800">
      <c r="A9800">
        <v>9796</v>
      </c>
      <c r="B9800" s="6">
        <v>-165954902.26663658</v>
      </c>
      <c r="C9800" s="6">
        <v>83054284.79317594</v>
      </c>
      <c r="D9800" s="6">
        <v>100744853.37358227</v>
      </c>
      <c r="E9800" s="6">
        <v>94142195.77413692</v>
      </c>
      <c r="F9800" s="6">
        <v>81017670.37721503</v>
      </c>
      <c r="G9800" s="6">
        <v>138981239.35358506</v>
      </c>
      <c r="H9800" s="6">
        <f>NPV(Supuestos!$B$22,C9800:G9800)+B9800</f>
        <v>168114392.87155157</v>
      </c>
      <c r="I9800" s="2">
        <f>IFERROR(IRR(B9800:G9800),"")</f>
        <v>0.4861690936747195</v>
      </c>
      <c r="J9800" s="2">
        <f>IFERROR(MIRR(B9800:G9800,Supuestos!$B$22,Supuestos!$B$22),"")</f>
        <v>0.31121571702159945</v>
      </c>
      <c r="K9800" s="6">
        <v>8733.549402171446</v>
      </c>
      <c r="L9800" s="6">
        <v>41639.745204107974</v>
      </c>
      <c r="M9800" s="6">
        <v>136861880.5199239</v>
      </c>
      <c r="N9800" s="6">
        <v>3359.4353067688644</v>
      </c>
      <c r="O9800" s="6">
        <v>106398702.40373947</v>
      </c>
    </row>
    <row r="9801">
      <c r="A9801">
        <v>9797</v>
      </c>
      <c r="B9801" s="6">
        <v>-149385815.84113437</v>
      </c>
      <c r="C9801" s="6">
        <v>49760401.69469251</v>
      </c>
      <c r="D9801" s="6">
        <v>62634679.430620566</v>
      </c>
      <c r="E9801" s="6">
        <v>62928400.97562744</v>
      </c>
      <c r="F9801" s="6">
        <v>69633528.09013768</v>
      </c>
      <c r="G9801" s="6">
        <v>112209829.24972638</v>
      </c>
      <c r="H9801" s="6">
        <f>NPV(Supuestos!$B$22,C9801:G9801)+B9801</f>
        <v>84440797.29769218</v>
      </c>
      <c r="I9801" s="2">
        <f>IFERROR(IRR(B9801:G9801),"")</f>
        <v>0.32807842214982075</v>
      </c>
      <c r="J9801" s="2">
        <f>IFERROR(MIRR(B9801:G9801,Supuestos!$B$22,Supuestos!$B$22),"")</f>
        <v>0.24687169588396585</v>
      </c>
      <c r="K9801" s="6">
        <v>8399.74639702795</v>
      </c>
      <c r="L9801" s="6">
        <v>37459.846443976916</v>
      </c>
      <c r="M9801" s="6">
        <v>124213559.02505314</v>
      </c>
      <c r="N9801" s="6">
        <v>3350.663807398329</v>
      </c>
      <c r="O9801" s="6">
        <v>108294689.84520547</v>
      </c>
    </row>
    <row r="9802">
      <c r="A9802">
        <v>9798</v>
      </c>
      <c r="B9802" s="6">
        <v>-172465946.30211318</v>
      </c>
      <c r="C9802" s="6">
        <v>50904190.127546005</v>
      </c>
      <c r="D9802" s="6">
        <v>50971779.68205288</v>
      </c>
      <c r="E9802" s="6">
        <v>71877666.60080752</v>
      </c>
      <c r="F9802" s="6">
        <v>59965276.62364191</v>
      </c>
      <c r="G9802" s="6">
        <v>95266447.98897724</v>
      </c>
      <c r="H9802" s="6">
        <f>NPV(Supuestos!$B$22,C9802:G9802)+B9802</f>
        <v>44906024.46192014</v>
      </c>
      <c r="I9802" s="2">
        <f>IFERROR(IRR(B9802:G9802),"")</f>
        <v>0.23316204539510044</v>
      </c>
      <c r="J9802" s="2">
        <f>IFERROR(MIRR(B9802:G9802,Supuestos!$B$22,Supuestos!$B$22),"")</f>
        <v>0.1940015450334469</v>
      </c>
      <c r="K9802" s="6">
        <v>7910.139359696833</v>
      </c>
      <c r="L9802" s="6">
        <v>41404.141404523354</v>
      </c>
      <c r="M9802" s="6">
        <v>146264944.0158433</v>
      </c>
      <c r="N9802" s="6">
        <v>3450.2272599066296</v>
      </c>
      <c r="O9802" s="6">
        <v>113019183.90489191</v>
      </c>
    </row>
    <row r="9803">
      <c r="A9803">
        <v>9799</v>
      </c>
      <c r="B9803" s="6">
        <v>-180544413.01087287</v>
      </c>
      <c r="C9803" s="6">
        <v>76627322.6258372</v>
      </c>
      <c r="D9803" s="6">
        <v>80036594.73900735</v>
      </c>
      <c r="E9803" s="6">
        <v>91651146.13116659</v>
      </c>
      <c r="F9803" s="6">
        <v>83708228.24211858</v>
      </c>
      <c r="G9803" s="6">
        <v>139759292.97721356</v>
      </c>
      <c r="H9803" s="6">
        <f>NPV(Supuestos!$B$22,C9803:G9803)+B9803</f>
        <v>132268598.78893131</v>
      </c>
      <c r="I9803" s="2">
        <f>IFERROR(IRR(B9803:G9803),"")</f>
        <v>0.3884859784426961</v>
      </c>
      <c r="J9803" s="2">
        <f>IFERROR(MIRR(B9803:G9803,Supuestos!$B$22,Supuestos!$B$22),"")</f>
        <v>0.27246252987600994</v>
      </c>
      <c r="K9803" s="6">
        <v>8517.455089594803</v>
      </c>
      <c r="L9803" s="6">
        <v>43956.138881374616</v>
      </c>
      <c r="M9803" s="6">
        <v>150592857.90414485</v>
      </c>
      <c r="N9803" s="6">
        <v>3387.3810762539506</v>
      </c>
      <c r="O9803" s="6">
        <v>113400278.0732146</v>
      </c>
    </row>
    <row r="9804">
      <c r="A9804">
        <v>9800</v>
      </c>
      <c r="B9804" s="6">
        <v>-163826931.88425213</v>
      </c>
      <c r="C9804" s="6">
        <v>48405577.694138676</v>
      </c>
      <c r="D9804" s="6">
        <v>52966027.01846416</v>
      </c>
      <c r="E9804" s="6">
        <v>49412338.169101335</v>
      </c>
      <c r="F9804" s="6">
        <v>66499266.32953736</v>
      </c>
      <c r="G9804" s="6">
        <v>88317647.69871208</v>
      </c>
      <c r="H9804" s="6">
        <f>NPV(Supuestos!$B$22,C9804:G9804)+B9804</f>
        <v>37983982.67464293</v>
      </c>
      <c r="I9804" s="2">
        <f>IFERROR(IRR(B9804:G9804),"")</f>
        <v>0.22346398935991854</v>
      </c>
      <c r="J9804" s="2">
        <f>IFERROR(MIRR(B9804:G9804,Supuestos!$B$22,Supuestos!$B$22),"")</f>
        <v>0.18854798979334797</v>
      </c>
      <c r="K9804" s="6">
        <v>8547.464222328392</v>
      </c>
      <c r="L9804" s="6">
        <v>34566.0206874513</v>
      </c>
      <c r="M9804" s="6">
        <v>140190785.87351188</v>
      </c>
      <c r="N9804" s="6">
        <v>3338.6815953378878</v>
      </c>
      <c r="O9804" s="6">
        <v>113524905.81580774</v>
      </c>
    </row>
    <row r="9805">
      <c r="A9805">
        <v>9801</v>
      </c>
      <c r="B9805" s="6">
        <v>-175004870.32095966</v>
      </c>
      <c r="C9805" s="6">
        <v>81147044.08127746</v>
      </c>
      <c r="D9805" s="6">
        <v>83516616.03140433</v>
      </c>
      <c r="E9805" s="6">
        <v>74471414.88739032</v>
      </c>
      <c r="F9805" s="6">
        <v>100794799.74030389</v>
      </c>
      <c r="G9805" s="6">
        <v>128985056.79530966</v>
      </c>
      <c r="H9805" s="6">
        <f>NPV(Supuestos!$B$22,C9805:G9805)+B9805</f>
        <v>137375564.89620155</v>
      </c>
      <c r="I9805" s="2">
        <f>IFERROR(IRR(B9805:G9805),"")</f>
        <v>0.40925057824364064</v>
      </c>
      <c r="J9805" s="2">
        <f>IFERROR(MIRR(B9805:G9805,Supuestos!$B$22,Supuestos!$B$22),"")</f>
        <v>0.28006372180140837</v>
      </c>
      <c r="K9805" s="6">
        <v>8696.718067306329</v>
      </c>
      <c r="L9805" s="6">
        <v>41715.89417346104</v>
      </c>
      <c r="M9805" s="6">
        <v>145981560.67678547</v>
      </c>
      <c r="N9805" s="6">
        <v>3417.2491839465997</v>
      </c>
      <c r="O9805" s="6">
        <v>107073913.14424519</v>
      </c>
    </row>
    <row r="9806">
      <c r="A9806">
        <v>9802</v>
      </c>
      <c r="B9806" s="6">
        <v>-160921261.8476924</v>
      </c>
      <c r="C9806" s="6">
        <v>61941741.54375234</v>
      </c>
      <c r="D9806" s="6">
        <v>69910171.2494185</v>
      </c>
      <c r="E9806" s="6">
        <v>53287399.442484766</v>
      </c>
      <c r="F9806" s="6">
        <v>68141909.42586727</v>
      </c>
      <c r="G9806" s="6">
        <v>110182868.40237218</v>
      </c>
      <c r="H9806" s="6">
        <f>NPV(Supuestos!$B$22,C9806:G9806)+B9806</f>
        <v>80745692.46885605</v>
      </c>
      <c r="I9806" s="2">
        <f>IFERROR(IRR(B9806:G9806),"")</f>
        <v>0.31762854482525066</v>
      </c>
      <c r="J9806" s="2">
        <f>IFERROR(MIRR(B9806:G9806,Supuestos!$B$22,Supuestos!$B$22),"")</f>
        <v>0.23658968414554837</v>
      </c>
      <c r="K9806" s="6">
        <v>8568.9265288971</v>
      </c>
      <c r="L9806" s="6">
        <v>37448.92492602128</v>
      </c>
      <c r="M9806" s="6">
        <v>135249494.94551164</v>
      </c>
      <c r="N9806" s="6">
        <v>3389.363963560512</v>
      </c>
      <c r="O9806" s="6">
        <v>110837467.91292603</v>
      </c>
    </row>
    <row r="9807">
      <c r="A9807">
        <v>9803</v>
      </c>
      <c r="B9807" s="6">
        <v>-164856662.41298306</v>
      </c>
      <c r="C9807" s="6">
        <v>68205898.27529122</v>
      </c>
      <c r="D9807" s="6">
        <v>68771752.83808288</v>
      </c>
      <c r="E9807" s="6">
        <v>79471017.69789533</v>
      </c>
      <c r="F9807" s="6">
        <v>85701089.24366304</v>
      </c>
      <c r="G9807" s="6">
        <v>135047859.4715058</v>
      </c>
      <c r="H9807" s="6">
        <f>NPV(Supuestos!$B$22,C9807:G9807)+B9807</f>
        <v>122412927.99945867</v>
      </c>
      <c r="I9807" s="2">
        <f>IFERROR(IRR(B9807:G9807),"")</f>
        <v>0.38482460810410823</v>
      </c>
      <c r="J9807" s="2">
        <f>IFERROR(MIRR(B9807:G9807,Supuestos!$B$22,Supuestos!$B$22),"")</f>
        <v>0.27391802248356</v>
      </c>
      <c r="K9807" s="6">
        <v>8560.189548626215</v>
      </c>
      <c r="L9807" s="6">
        <v>40260.55046419088</v>
      </c>
      <c r="M9807" s="6">
        <v>137285626.94854265</v>
      </c>
      <c r="N9807" s="6">
        <v>3340.5856234021485</v>
      </c>
      <c r="O9807" s="6">
        <v>108510620.27477787</v>
      </c>
    </row>
    <row r="9808">
      <c r="A9808">
        <v>9804</v>
      </c>
      <c r="B9808" s="6">
        <v>-163041181.298772</v>
      </c>
      <c r="C9808" s="6">
        <v>37611216.84524289</v>
      </c>
      <c r="D9808" s="6">
        <v>31174427.920306467</v>
      </c>
      <c r="E9808" s="6">
        <v>19225441.953223716</v>
      </c>
      <c r="F9808" s="6">
        <v>14524187.743038155</v>
      </c>
      <c r="G9808" s="6">
        <v>73272084.8880401</v>
      </c>
      <c r="H9808" s="6">
        <f>NPV(Supuestos!$B$22,C9808:G9808)+B9808</f>
        <v>-46429840.14171872</v>
      </c>
      <c r="I9808" s="2">
        <f>IFERROR(IRR(B9808:G9808),"")</f>
        <v>0.023249533893067758</v>
      </c>
      <c r="J9808" s="2">
        <f>IFERROR(MIRR(B9808:G9808,Supuestos!$B$22,Supuestos!$B$22),"")</f>
        <v>0.06608920727251344</v>
      </c>
      <c r="K9808" s="6">
        <v>7089.144551929218</v>
      </c>
      <c r="L9808" s="6">
        <v>36698.475215815924</v>
      </c>
      <c r="M9808" s="6">
        <v>142228317.64754713</v>
      </c>
      <c r="N9808" s="6">
        <v>3385.92034454147</v>
      </c>
      <c r="O9808" s="6">
        <v>110355750.96288078</v>
      </c>
    </row>
    <row r="9809">
      <c r="A9809">
        <v>9805</v>
      </c>
      <c r="B9809" s="6">
        <v>-191868473.73938122</v>
      </c>
      <c r="C9809" s="6">
        <v>62492624.4472467</v>
      </c>
      <c r="D9809" s="6">
        <v>69509532.69772643</v>
      </c>
      <c r="E9809" s="6">
        <v>81060457.08342302</v>
      </c>
      <c r="F9809" s="6">
        <v>70990767.78162341</v>
      </c>
      <c r="G9809" s="6">
        <v>114858196.04628253</v>
      </c>
      <c r="H9809" s="6">
        <f>NPV(Supuestos!$B$22,C9809:G9809)+B9809</f>
        <v>72834427.18288395</v>
      </c>
      <c r="I9809" s="2">
        <f>IFERROR(IRR(B9809:G9809),"")</f>
        <v>0.2749165459848315</v>
      </c>
      <c r="J9809" s="2">
        <f>IFERROR(MIRR(B9809:G9809,Supuestos!$B$22,Supuestos!$B$22),"")</f>
        <v>0.21578244255167212</v>
      </c>
      <c r="K9809" s="6">
        <v>8187.239978574451</v>
      </c>
      <c r="L9809" s="6">
        <v>40504.03174560817</v>
      </c>
      <c r="M9809" s="6">
        <v>165339175.49929386</v>
      </c>
      <c r="N9809" s="6">
        <v>3196.1559961239495</v>
      </c>
      <c r="O9809" s="6">
        <v>109910065.18880145</v>
      </c>
    </row>
    <row r="9810">
      <c r="A9810">
        <v>9806</v>
      </c>
      <c r="B9810" s="6">
        <v>-187441826.0142629</v>
      </c>
      <c r="C9810" s="6">
        <v>43285806.300303325</v>
      </c>
      <c r="D9810" s="6">
        <v>66534509.590535946</v>
      </c>
      <c r="E9810" s="6">
        <v>50783193.39214348</v>
      </c>
      <c r="F9810" s="6">
        <v>50051676.39678713</v>
      </c>
      <c r="G9810" s="6">
        <v>102419741.38559854</v>
      </c>
      <c r="H9810" s="6">
        <f>NPV(Supuestos!$B$22,C9810:G9810)+B9810</f>
        <v>18829747.937775984</v>
      </c>
      <c r="I9810" s="2">
        <f>IFERROR(IRR(B9810:G9810),"")</f>
        <v>0.17685232277272656</v>
      </c>
      <c r="J9810" s="2">
        <f>IFERROR(MIRR(B9810:G9810,Supuestos!$B$22,Supuestos!$B$22),"")</f>
        <v>0.16203558205271706</v>
      </c>
      <c r="K9810" s="6">
        <v>7446.4469874537135</v>
      </c>
      <c r="L9810" s="6">
        <v>43899.50633489738</v>
      </c>
      <c r="M9810" s="6">
        <v>161290198.27840677</v>
      </c>
      <c r="N9810" s="6">
        <v>3420.320514931033</v>
      </c>
      <c r="O9810" s="6">
        <v>111755485.87043156</v>
      </c>
    </row>
    <row r="9811">
      <c r="A9811">
        <v>9807</v>
      </c>
      <c r="B9811" s="6">
        <v>-168239956.82322183</v>
      </c>
      <c r="C9811" s="6">
        <v>42354749.79102261</v>
      </c>
      <c r="D9811" s="6">
        <v>53134363.07190759</v>
      </c>
      <c r="E9811" s="6">
        <v>59681833.915087625</v>
      </c>
      <c r="F9811" s="6">
        <v>36890828.60115616</v>
      </c>
      <c r="G9811" s="6">
        <v>101262114.86708432</v>
      </c>
      <c r="H9811" s="6">
        <f>NPV(Supuestos!$B$22,C9811:G9811)+B9811</f>
        <v>24516738.803673144</v>
      </c>
      <c r="I9811" s="2">
        <f>IFERROR(IRR(B9811:G9811),"")</f>
        <v>0.1926659607369867</v>
      </c>
      <c r="J9811" s="2">
        <f>IFERROR(MIRR(B9811:G9811,Supuestos!$B$22,Supuestos!$B$22),"")</f>
        <v>0.1714423382329633</v>
      </c>
      <c r="K9811" s="6">
        <v>8036.151355695997</v>
      </c>
      <c r="L9811" s="6">
        <v>38054.36527630085</v>
      </c>
      <c r="M9811" s="6">
        <v>143775105.69479817</v>
      </c>
      <c r="N9811" s="6">
        <v>3391.843747564902</v>
      </c>
      <c r="O9811" s="6">
        <v>114962405.96381319</v>
      </c>
    </row>
    <row r="9812">
      <c r="A9812">
        <v>9808</v>
      </c>
      <c r="B9812" s="6">
        <v>-175231942.15854266</v>
      </c>
      <c r="C9812" s="6">
        <v>26126420.667974863</v>
      </c>
      <c r="D9812" s="6">
        <v>31743459.16112622</v>
      </c>
      <c r="E9812" s="6">
        <v>44563397.86985036</v>
      </c>
      <c r="F9812" s="6">
        <v>29839485.38548556</v>
      </c>
      <c r="G9812" s="6">
        <v>70312219.98476127</v>
      </c>
      <c r="H9812" s="6">
        <f>NPV(Supuestos!$B$22,C9812:G9812)+B9812</f>
        <v>-43624109.43348084</v>
      </c>
      <c r="I9812" s="2">
        <f>IFERROR(IRR(B9812:G9812),"")</f>
        <v>0.04380670171766411</v>
      </c>
      <c r="J9812" s="2">
        <f>IFERROR(MIRR(B9812:G9812,Supuestos!$B$22,Supuestos!$B$22),"")</f>
        <v>0.07656075487182878</v>
      </c>
      <c r="K9812" s="6">
        <v>7706.203763712469</v>
      </c>
      <c r="L9812" s="6">
        <v>34632.34508160154</v>
      </c>
      <c r="M9812" s="6">
        <v>153881229.51742053</v>
      </c>
      <c r="N9812" s="6">
        <v>3450.2670197126768</v>
      </c>
      <c r="O9812" s="6">
        <v>108318538.41806512</v>
      </c>
    </row>
    <row r="9813">
      <c r="A9813">
        <v>9809</v>
      </c>
      <c r="B9813" s="6">
        <v>-167785006.85538056</v>
      </c>
      <c r="C9813" s="6">
        <v>71497817.41597916</v>
      </c>
      <c r="D9813" s="6">
        <v>64600365.43750764</v>
      </c>
      <c r="E9813" s="6">
        <v>63139137.08851512</v>
      </c>
      <c r="F9813" s="6">
        <v>65702557.680237696</v>
      </c>
      <c r="G9813" s="6">
        <v>107754014.99420828</v>
      </c>
      <c r="H9813" s="6">
        <f>NPV(Supuestos!$B$22,C9813:G9813)+B9813</f>
        <v>82122626.88884133</v>
      </c>
      <c r="I9813" s="2">
        <f>IFERROR(IRR(B9813:G9813),"")</f>
        <v>0.318284841622371</v>
      </c>
      <c r="J9813" s="2">
        <f>IFERROR(MIRR(B9813:G9813,Supuestos!$B$22,Supuestos!$B$22),"")</f>
        <v>0.23455409915415237</v>
      </c>
      <c r="K9813" s="6">
        <v>8738.070980939914</v>
      </c>
      <c r="L9813" s="6">
        <v>34481.55733921685</v>
      </c>
      <c r="M9813" s="6">
        <v>143680823.21030644</v>
      </c>
      <c r="N9813" s="6">
        <v>3125.263598561287</v>
      </c>
      <c r="O9813" s="6">
        <v>109126432.464435</v>
      </c>
    </row>
    <row r="9814">
      <c r="A9814">
        <v>9810</v>
      </c>
      <c r="B9814" s="6">
        <v>-161602345.6534806</v>
      </c>
      <c r="C9814" s="6">
        <v>31588244.834229104</v>
      </c>
      <c r="D9814" s="6">
        <v>50427714.25377104</v>
      </c>
      <c r="E9814" s="6">
        <v>44153777.36343424</v>
      </c>
      <c r="F9814" s="6">
        <v>53420754.49541813</v>
      </c>
      <c r="G9814" s="6">
        <v>94394582.17058584</v>
      </c>
      <c r="H9814" s="6">
        <f>NPV(Supuestos!$B$22,C9814:G9814)+B9814</f>
        <v>15366634.953222692</v>
      </c>
      <c r="I9814" s="2">
        <f>IFERROR(IRR(B9814:G9814),"")</f>
        <v>0.1731352118200491</v>
      </c>
      <c r="J9814" s="2">
        <f>IFERROR(MIRR(B9814:G9814,Supuestos!$B$22,Supuestos!$B$22),"")</f>
        <v>0.16089983409920627</v>
      </c>
      <c r="K9814" s="6">
        <v>7909.895510089673</v>
      </c>
      <c r="L9814" s="6">
        <v>37757.73159902602</v>
      </c>
      <c r="M9814" s="6">
        <v>137709568.72177604</v>
      </c>
      <c r="N9814" s="6">
        <v>3412.09702976048</v>
      </c>
      <c r="O9814" s="6">
        <v>114141985.88523996</v>
      </c>
    </row>
    <row r="9815">
      <c r="A9815">
        <v>9811</v>
      </c>
      <c r="B9815" s="6">
        <v>-171641951.27843493</v>
      </c>
      <c r="C9815" s="6">
        <v>53965542.157065056</v>
      </c>
      <c r="D9815" s="6">
        <v>42878176.9087335</v>
      </c>
      <c r="E9815" s="6">
        <v>35373542.55378433</v>
      </c>
      <c r="F9815" s="6">
        <v>51523277.17371328</v>
      </c>
      <c r="G9815" s="6">
        <v>93447965.66736929</v>
      </c>
      <c r="H9815" s="6">
        <f>NPV(Supuestos!$B$22,C9815:G9815)+B9815</f>
        <v>11605603.41426006</v>
      </c>
      <c r="I9815" s="2">
        <f>IFERROR(IRR(B9815:G9815),"")</f>
        <v>0.1653693956930855</v>
      </c>
      <c r="J9815" s="2">
        <f>IFERROR(MIRR(B9815:G9815,Supuestos!$B$22,Supuestos!$B$22),"")</f>
        <v>0.15501546791911647</v>
      </c>
      <c r="K9815" s="6">
        <v>7804.667048294211</v>
      </c>
      <c r="L9815" s="6">
        <v>37536.541922080476</v>
      </c>
      <c r="M9815" s="6">
        <v>148205134.33074087</v>
      </c>
      <c r="N9815" s="6">
        <v>3274.6826941768327</v>
      </c>
      <c r="O9815" s="6">
        <v>111968290.08775155</v>
      </c>
    </row>
    <row r="9816">
      <c r="A9816">
        <v>9812</v>
      </c>
      <c r="B9816" s="6">
        <v>-173344921.8262543</v>
      </c>
      <c r="C9816" s="6">
        <v>69630709.6757177</v>
      </c>
      <c r="D9816" s="6">
        <v>70323565.16162217</v>
      </c>
      <c r="E9816" s="6">
        <v>67480074.51982245</v>
      </c>
      <c r="F9816" s="6">
        <v>63207062.60115169</v>
      </c>
      <c r="G9816" s="6">
        <v>119834849.12422645</v>
      </c>
      <c r="H9816" s="6">
        <f>NPV(Supuestos!$B$22,C9816:G9816)+B9816</f>
        <v>87055596.8449834</v>
      </c>
      <c r="I9816" s="2">
        <f>IFERROR(IRR(B9816:G9816),"")</f>
        <v>0.31949992063020555</v>
      </c>
      <c r="J9816" s="2">
        <f>IFERROR(MIRR(B9816:G9816,Supuestos!$B$22,Supuestos!$B$22),"")</f>
        <v>0.2366619418845437</v>
      </c>
      <c r="K9816" s="6">
        <v>8785.596425912041</v>
      </c>
      <c r="L9816" s="6">
        <v>37128.15896312306</v>
      </c>
      <c r="M9816" s="6">
        <v>147249480.17128566</v>
      </c>
      <c r="N9816" s="6">
        <v>3478.1663948359587</v>
      </c>
      <c r="O9816" s="6">
        <v>106661530.62173028</v>
      </c>
    </row>
    <row r="9817">
      <c r="A9817">
        <v>9813</v>
      </c>
      <c r="B9817" s="6">
        <v>-153744011.6645927</v>
      </c>
      <c r="C9817" s="6">
        <v>45932451.10434893</v>
      </c>
      <c r="D9817" s="6">
        <v>40297342.361387976</v>
      </c>
      <c r="E9817" s="6">
        <v>72223560.60358185</v>
      </c>
      <c r="F9817" s="6">
        <v>39818878.00093609</v>
      </c>
      <c r="G9817" s="6">
        <v>104705341.04641753</v>
      </c>
      <c r="H9817" s="6">
        <f>NPV(Supuestos!$B$22,C9817:G9817)+B9817</f>
        <v>44260600.20997925</v>
      </c>
      <c r="I9817" s="2">
        <f>IFERROR(IRR(B9817:G9817),"")</f>
        <v>0.23984736725403594</v>
      </c>
      <c r="J9817" s="2">
        <f>IFERROR(MIRR(B9817:G9817,Supuestos!$B$22,Supuestos!$B$22),"")</f>
        <v>0.19916866251086485</v>
      </c>
      <c r="K9817" s="6">
        <v>7834.848404887169</v>
      </c>
      <c r="L9817" s="6">
        <v>41155.824814627566</v>
      </c>
      <c r="M9817" s="6">
        <v>127948039.79253666</v>
      </c>
      <c r="N9817" s="6">
        <v>3490.7238465733826</v>
      </c>
      <c r="O9817" s="6">
        <v>111380240.28341891</v>
      </c>
    </row>
    <row r="9818">
      <c r="A9818">
        <v>9814</v>
      </c>
      <c r="B9818" s="6">
        <v>-161794884.0477112</v>
      </c>
      <c r="C9818" s="6">
        <v>61175216.510062575</v>
      </c>
      <c r="D9818" s="6">
        <v>68482425.7574521</v>
      </c>
      <c r="E9818" s="6">
        <v>48910467.822966345</v>
      </c>
      <c r="F9818" s="6">
        <v>62001396.48539306</v>
      </c>
      <c r="G9818" s="6">
        <v>92136544.30188592</v>
      </c>
      <c r="H9818" s="6">
        <f>NPV(Supuestos!$B$22,C9818:G9818)+B9818</f>
        <v>62138400.07221563</v>
      </c>
      <c r="I9818" s="2">
        <f>IFERROR(IRR(B9818:G9818),"")</f>
        <v>0.2831027629951637</v>
      </c>
      <c r="J9818" s="2">
        <f>IFERROR(MIRR(B9818:G9818,Supuestos!$B$22,Supuestos!$B$22),"")</f>
        <v>0.21656585808805562</v>
      </c>
      <c r="K9818" s="6">
        <v>8218.317777122507</v>
      </c>
      <c r="L9818" s="6">
        <v>38062.585927456</v>
      </c>
      <c r="M9818" s="6">
        <v>136770049.922042</v>
      </c>
      <c r="N9818" s="6">
        <v>3369.5641743019223</v>
      </c>
      <c r="O9818" s="6">
        <v>110183078.64917432</v>
      </c>
    </row>
    <row r="9819">
      <c r="A9819">
        <v>9815</v>
      </c>
      <c r="B9819" s="6">
        <v>-152655450.7813376</v>
      </c>
      <c r="C9819" s="6">
        <v>64505325.99826214</v>
      </c>
      <c r="D9819" s="6">
        <v>77086941.29608762</v>
      </c>
      <c r="E9819" s="6">
        <v>83196101.08546917</v>
      </c>
      <c r="F9819" s="6">
        <v>83682869.87991016</v>
      </c>
      <c r="G9819" s="6">
        <v>120470099.33885072</v>
      </c>
      <c r="H9819" s="6">
        <f>NPV(Supuestos!$B$22,C9819:G9819)+B9819</f>
        <v>131514436.60211825</v>
      </c>
      <c r="I9819" s="2">
        <f>IFERROR(IRR(B9819:G9819),"")</f>
        <v>0.4254441612472586</v>
      </c>
      <c r="J9819" s="2">
        <f>IFERROR(MIRR(B9819:G9819,Supuestos!$B$22,Supuestos!$B$22),"")</f>
        <v>0.2908565987238909</v>
      </c>
      <c r="K9819" s="6">
        <v>8526.075655282764</v>
      </c>
      <c r="L9819" s="6">
        <v>41644.55482375928</v>
      </c>
      <c r="M9819" s="6">
        <v>124250280.7767022</v>
      </c>
      <c r="N9819" s="6">
        <v>3444.354853654901</v>
      </c>
      <c r="O9819" s="6">
        <v>110477987.5804529</v>
      </c>
    </row>
    <row r="9820">
      <c r="A9820">
        <v>9816</v>
      </c>
      <c r="B9820" s="6">
        <v>-152833717.23030543</v>
      </c>
      <c r="C9820" s="6">
        <v>38774774.101847105</v>
      </c>
      <c r="D9820" s="6">
        <v>44763790.93725933</v>
      </c>
      <c r="E9820" s="6">
        <v>41372797.52194118</v>
      </c>
      <c r="F9820" s="6">
        <v>63375648.06739372</v>
      </c>
      <c r="G9820" s="6">
        <v>96142548.2267625</v>
      </c>
      <c r="H9820" s="6">
        <f>NPV(Supuestos!$B$22,C9820:G9820)+B9820</f>
        <v>31005884.105455406</v>
      </c>
      <c r="I9820" s="2">
        <f>IFERROR(IRR(B9820:G9820),"")</f>
        <v>0.20940977655217358</v>
      </c>
      <c r="J9820" s="2">
        <f>IFERROR(MIRR(B9820:G9820,Supuestos!$B$22,Supuestos!$B$22),"")</f>
        <v>0.18290217413698429</v>
      </c>
      <c r="K9820" s="6">
        <v>7468.754220424468</v>
      </c>
      <c r="L9820" s="6">
        <v>41618.73433904173</v>
      </c>
      <c r="M9820" s="6">
        <v>127966509.41083002</v>
      </c>
      <c r="N9820" s="6">
        <v>3377.0300129428506</v>
      </c>
      <c r="O9820" s="6">
        <v>110458681.32613754</v>
      </c>
    </row>
    <row r="9821">
      <c r="A9821">
        <v>9817</v>
      </c>
      <c r="B9821" s="6">
        <v>-163120536.13146257</v>
      </c>
      <c r="C9821" s="6">
        <v>66809195.21276638</v>
      </c>
      <c r="D9821" s="6">
        <v>70812247.45492418</v>
      </c>
      <c r="E9821" s="6">
        <v>56523105.17823541</v>
      </c>
      <c r="F9821" s="6">
        <v>62932843.08411113</v>
      </c>
      <c r="G9821" s="6">
        <v>97178954.20772943</v>
      </c>
      <c r="H9821" s="6">
        <f>NPV(Supuestos!$B$22,C9821:G9821)+B9821</f>
        <v>75856230.94957295</v>
      </c>
      <c r="I9821" s="2">
        <f>IFERROR(IRR(B9821:G9821),"")</f>
        <v>0.31264076317471345</v>
      </c>
      <c r="J9821" s="2">
        <f>IFERROR(MIRR(B9821:G9821,Supuestos!$B$22,Supuestos!$B$22),"")</f>
        <v>0.23047915135649655</v>
      </c>
      <c r="K9821" s="6">
        <v>8137.949068459722</v>
      </c>
      <c r="L9821" s="6">
        <v>38357.46427180296</v>
      </c>
      <c r="M9821" s="6">
        <v>138148448.8803269</v>
      </c>
      <c r="N9821" s="6">
        <v>3274.2630804888904</v>
      </c>
      <c r="O9821" s="6">
        <v>107591098.96570157</v>
      </c>
    </row>
    <row r="9822">
      <c r="A9822">
        <v>9818</v>
      </c>
      <c r="B9822" s="6">
        <v>-167652273.42992392</v>
      </c>
      <c r="C9822" s="6">
        <v>67037118.58982034</v>
      </c>
      <c r="D9822" s="6">
        <v>87521410.88684545</v>
      </c>
      <c r="E9822" s="6">
        <v>67052840.84428336</v>
      </c>
      <c r="F9822" s="6">
        <v>79813364.08459035</v>
      </c>
      <c r="G9822" s="6">
        <v>128698024.85428849</v>
      </c>
      <c r="H9822" s="6">
        <f>NPV(Supuestos!$B$22,C9822:G9822)+B9822</f>
        <v>117853497.95416969</v>
      </c>
      <c r="I9822" s="2">
        <f>IFERROR(IRR(B9822:G9822),"")</f>
        <v>0.380376465066666</v>
      </c>
      <c r="J9822" s="2">
        <f>IFERROR(MIRR(B9822:G9822,Supuestos!$B$22,Supuestos!$B$22),"")</f>
        <v>0.2680779190822715</v>
      </c>
      <c r="K9822" s="6">
        <v>8283.103071439773</v>
      </c>
      <c r="L9822" s="6">
        <v>42671.08984045615</v>
      </c>
      <c r="M9822" s="6">
        <v>139376350.60439074</v>
      </c>
      <c r="N9822" s="6">
        <v>3415.4881415578225</v>
      </c>
      <c r="O9822" s="6">
        <v>107705400.11219436</v>
      </c>
    </row>
    <row r="9823">
      <c r="A9823">
        <v>9819</v>
      </c>
      <c r="B9823" s="6">
        <v>-183758703.40712723</v>
      </c>
      <c r="C9823" s="6">
        <v>41575335.67356247</v>
      </c>
      <c r="D9823" s="6">
        <v>25463822.4422446</v>
      </c>
      <c r="E9823" s="6">
        <v>32791457.411858767</v>
      </c>
      <c r="F9823" s="6">
        <v>54735875.30039053</v>
      </c>
      <c r="G9823" s="6">
        <v>78181939.23525651</v>
      </c>
      <c r="H9823" s="6">
        <f>NPV(Supuestos!$B$22,C9823:G9823)+B9823</f>
        <v>-32548944.875592448</v>
      </c>
      <c r="I9823" s="2">
        <f>IFERROR(IRR(B9823:G9823),"")</f>
        <v>0.0728382774285454</v>
      </c>
      <c r="J9823" s="2">
        <f>IFERROR(MIRR(B9823:G9823,Supuestos!$B$22,Supuestos!$B$22),"")</f>
        <v>0.09640556634101904</v>
      </c>
      <c r="K9823" s="6">
        <v>7131.92497553691</v>
      </c>
      <c r="L9823" s="6">
        <v>42942.526561667844</v>
      </c>
      <c r="M9823" s="6">
        <v>159257673.19130194</v>
      </c>
      <c r="N9823" s="6">
        <v>3547.009210412701</v>
      </c>
      <c r="O9823" s="6">
        <v>109946830.53311236</v>
      </c>
    </row>
    <row r="9824">
      <c r="A9824">
        <v>9820</v>
      </c>
      <c r="B9824" s="6">
        <v>-171480536.49001285</v>
      </c>
      <c r="C9824" s="6">
        <v>61994173.08874749</v>
      </c>
      <c r="D9824" s="6">
        <v>70006933.99503742</v>
      </c>
      <c r="E9824" s="6">
        <v>68801410.1574108</v>
      </c>
      <c r="F9824" s="6">
        <v>72126746.67224652</v>
      </c>
      <c r="G9824" s="6">
        <v>117495572.25985487</v>
      </c>
      <c r="H9824" s="6">
        <f>NPV(Supuestos!$B$22,C9824:G9824)+B9824</f>
        <v>86935714.31264296</v>
      </c>
      <c r="I9824" s="2">
        <f>IFERROR(IRR(B9824:G9824),"")</f>
        <v>0.3161515806657929</v>
      </c>
      <c r="J9824" s="2">
        <f>IFERROR(MIRR(B9824:G9824,Supuestos!$B$22,Supuestos!$B$22),"")</f>
        <v>0.23744483953107376</v>
      </c>
      <c r="K9824" s="6">
        <v>8292.004380578226</v>
      </c>
      <c r="L9824" s="6">
        <v>40773.81170711104</v>
      </c>
      <c r="M9824" s="6">
        <v>144432806.46695393</v>
      </c>
      <c r="N9824" s="6">
        <v>3498.514040838927</v>
      </c>
      <c r="O9824" s="6">
        <v>105780551.64289212</v>
      </c>
    </row>
    <row r="9825">
      <c r="A9825">
        <v>9821</v>
      </c>
      <c r="B9825" s="6">
        <v>-157865654.10084188</v>
      </c>
      <c r="C9825" s="6">
        <v>40248077.382204115</v>
      </c>
      <c r="D9825" s="6">
        <v>24492469.79838298</v>
      </c>
      <c r="E9825" s="6">
        <v>46041004.96578045</v>
      </c>
      <c r="F9825" s="6">
        <v>36659577.85905038</v>
      </c>
      <c r="G9825" s="6">
        <v>90044664.0287777</v>
      </c>
      <c r="H9825" s="6">
        <f>NPV(Supuestos!$B$22,C9825:G9825)+B9825</f>
        <v>-4166006.0162929744</v>
      </c>
      <c r="I9825" s="2">
        <f>IFERROR(IRR(B9825:G9825),"")</f>
        <v>0.13044587646133496</v>
      </c>
      <c r="J9825" s="2">
        <f>IFERROR(MIRR(B9825:G9825,Supuestos!$B$22,Supuestos!$B$22),"")</f>
        <v>0.13391864195594194</v>
      </c>
      <c r="K9825" s="6">
        <v>7367.815556544755</v>
      </c>
      <c r="L9825" s="6">
        <v>39637.64869544068</v>
      </c>
      <c r="M9825" s="6">
        <v>134502223.326192</v>
      </c>
      <c r="N9825" s="6">
        <v>3238.5684626797834</v>
      </c>
      <c r="O9825" s="6">
        <v>117358303.06923942</v>
      </c>
    </row>
    <row r="9826">
      <c r="A9826">
        <v>9822</v>
      </c>
      <c r="B9826" s="6">
        <v>-168826439.2780506</v>
      </c>
      <c r="C9826" s="6">
        <v>54755427.78112748</v>
      </c>
      <c r="D9826" s="6">
        <v>35084437.56462027</v>
      </c>
      <c r="E9826" s="6">
        <v>50983362.398883775</v>
      </c>
      <c r="F9826" s="6">
        <v>52447761.09220407</v>
      </c>
      <c r="G9826" s="6">
        <v>104126480.74416527</v>
      </c>
      <c r="H9826" s="6">
        <f>NPV(Supuestos!$B$22,C9826:G9826)+B9826</f>
        <v>25746606.766511478</v>
      </c>
      <c r="I9826" s="2">
        <f>IFERROR(IRR(B9826:G9826),"")</f>
        <v>0.19472980047133906</v>
      </c>
      <c r="J9826" s="2">
        <f>IFERROR(MIRR(B9826:G9826,Supuestos!$B$22,Supuestos!$B$22),"")</f>
        <v>0.1728252157558383</v>
      </c>
      <c r="K9826" s="6">
        <v>7278.098884660535</v>
      </c>
      <c r="L9826" s="6">
        <v>42445.159693871574</v>
      </c>
      <c r="M9826" s="6">
        <v>144112833.7238742</v>
      </c>
      <c r="N9826" s="6">
        <v>3291.3664148189127</v>
      </c>
      <c r="O9826" s="6">
        <v>105758031.76149295</v>
      </c>
    </row>
    <row r="9827">
      <c r="A9827">
        <v>9823</v>
      </c>
      <c r="B9827" s="6">
        <v>-181320559.89765474</v>
      </c>
      <c r="C9827" s="6">
        <v>88404502.68576628</v>
      </c>
      <c r="D9827" s="6">
        <v>71305760.64607161</v>
      </c>
      <c r="E9827" s="6">
        <v>70244711.88875654</v>
      </c>
      <c r="F9827" s="6">
        <v>65113248.60316263</v>
      </c>
      <c r="G9827" s="6">
        <v>132352235.1129624</v>
      </c>
      <c r="H9827" s="6">
        <f>NPV(Supuestos!$B$22,C9827:G9827)+B9827</f>
        <v>105799770.4436698</v>
      </c>
      <c r="I9827" s="2">
        <f>IFERROR(IRR(B9827:G9827),"")</f>
        <v>0.3528584429028633</v>
      </c>
      <c r="J9827" s="2">
        <f>IFERROR(MIRR(B9827:G9827,Supuestos!$B$22,Supuestos!$B$22),"")</f>
        <v>0.249764631879005</v>
      </c>
      <c r="K9827" s="6">
        <v>8028.861356013531</v>
      </c>
      <c r="L9827" s="6">
        <v>45037.85636245176</v>
      </c>
      <c r="M9827" s="6">
        <v>152392343.53716058</v>
      </c>
      <c r="N9827" s="6">
        <v>3473.014900057266</v>
      </c>
      <c r="O9827" s="6">
        <v>107237843.46659416</v>
      </c>
    </row>
    <row r="9828">
      <c r="A9828">
        <v>9824</v>
      </c>
      <c r="B9828" s="6">
        <v>-157547577.29577118</v>
      </c>
      <c r="C9828" s="6">
        <v>51157410.47514106</v>
      </c>
      <c r="D9828" s="6">
        <v>55901880.82210302</v>
      </c>
      <c r="E9828" s="6">
        <v>57107034.66323672</v>
      </c>
      <c r="F9828" s="6">
        <v>37814499.09849434</v>
      </c>
      <c r="G9828" s="6">
        <v>115183689.8760632</v>
      </c>
      <c r="H9828" s="6">
        <f>NPV(Supuestos!$B$22,C9828:G9828)+B9828</f>
        <v>51099666.30093899</v>
      </c>
      <c r="I9828" s="2">
        <f>IFERROR(IRR(B9828:G9828),"")</f>
        <v>0.25454758968203023</v>
      </c>
      <c r="J9828" s="2">
        <f>IFERROR(MIRR(B9828:G9828,Supuestos!$B$22,Supuestos!$B$22),"")</f>
        <v>0.20588261996415191</v>
      </c>
      <c r="K9828" s="6">
        <v>8467.634913180507</v>
      </c>
      <c r="L9828" s="6">
        <v>36551.92634409892</v>
      </c>
      <c r="M9828" s="6">
        <v>132786907.88334765</v>
      </c>
      <c r="N9828" s="6">
        <v>3343.213587192198</v>
      </c>
      <c r="O9828" s="6">
        <v>113569227.79917294</v>
      </c>
    </row>
    <row r="9829">
      <c r="A9829">
        <v>9825</v>
      </c>
      <c r="B9829" s="6">
        <v>-163492218.95125103</v>
      </c>
      <c r="C9829" s="6">
        <v>54193977.11196616</v>
      </c>
      <c r="D9829" s="6">
        <v>52472527.48857008</v>
      </c>
      <c r="E9829" s="6">
        <v>43123535.956281826</v>
      </c>
      <c r="F9829" s="6">
        <v>57429293.485367104</v>
      </c>
      <c r="G9829" s="6">
        <v>76879666.14769757</v>
      </c>
      <c r="H9829" s="6">
        <f>NPV(Supuestos!$B$22,C9829:G9829)+B9829</f>
        <v>27461063.48992625</v>
      </c>
      <c r="I9829" s="2">
        <f>IFERROR(IRR(B9829:G9829),"")</f>
        <v>0.20437359943224595</v>
      </c>
      <c r="J9829" s="2">
        <f>IFERROR(MIRR(B9829:G9829,Supuestos!$B$22,Supuestos!$B$22),"")</f>
        <v>0.17595542327995406</v>
      </c>
      <c r="K9829" s="6">
        <v>8028.301102457726</v>
      </c>
      <c r="L9829" s="6">
        <v>36395.439295738084</v>
      </c>
      <c r="M9829" s="6">
        <v>140116735.31745845</v>
      </c>
      <c r="N9829" s="6">
        <v>3357.013599636654</v>
      </c>
      <c r="O9829" s="6">
        <v>106424808.77448541</v>
      </c>
    </row>
    <row r="9830">
      <c r="A9830">
        <v>9826</v>
      </c>
      <c r="B9830" s="6">
        <v>-163005577.13127947</v>
      </c>
      <c r="C9830" s="6">
        <v>24529688.614524808</v>
      </c>
      <c r="D9830" s="6">
        <v>35178290.87228305</v>
      </c>
      <c r="E9830" s="6">
        <v>49840296.95335532</v>
      </c>
      <c r="F9830" s="6">
        <v>30413413.320295904</v>
      </c>
      <c r="G9830" s="6">
        <v>64778009.98659898</v>
      </c>
      <c r="H9830" s="6">
        <f>NPV(Supuestos!$B$22,C9830:G9830)+B9830</f>
        <v>-29128122.35983245</v>
      </c>
      <c r="I9830" s="2">
        <f>IFERROR(IRR(B9830:G9830),"")</f>
        <v>0.07145395612708327</v>
      </c>
      <c r="J9830" s="2">
        <f>IFERROR(MIRR(B9830:G9830,Supuestos!$B$22,Supuestos!$B$22),"")</f>
        <v>0.09598812348976704</v>
      </c>
      <c r="K9830" s="6">
        <v>7801.1236285699115</v>
      </c>
      <c r="L9830" s="6">
        <v>35021.2108389094</v>
      </c>
      <c r="M9830" s="6">
        <v>141149193.50115588</v>
      </c>
      <c r="N9830" s="6">
        <v>3500.0648950537047</v>
      </c>
      <c r="O9830" s="6">
        <v>112238043.54204202</v>
      </c>
    </row>
    <row r="9831">
      <c r="A9831">
        <v>9827</v>
      </c>
      <c r="B9831" s="6">
        <v>-159386317.1944755</v>
      </c>
      <c r="C9831" s="6">
        <v>42141380.59873198</v>
      </c>
      <c r="D9831" s="6">
        <v>59324328.718475476</v>
      </c>
      <c r="E9831" s="6">
        <v>43842913.63392459</v>
      </c>
      <c r="F9831" s="6">
        <v>44454297.26755697</v>
      </c>
      <c r="G9831" s="6">
        <v>82710730.83608717</v>
      </c>
      <c r="H9831" s="6">
        <f>NPV(Supuestos!$B$22,C9831:G9831)+B9831</f>
        <v>22098543.084149294</v>
      </c>
      <c r="I9831" s="2">
        <f>IFERROR(IRR(B9831:G9831),"")</f>
        <v>0.1919881681319024</v>
      </c>
      <c r="J9831" s="2">
        <f>IFERROR(MIRR(B9831:G9831,Supuestos!$B$22,Supuestos!$B$22),"")</f>
        <v>0.16999154807391292</v>
      </c>
      <c r="K9831" s="6">
        <v>8245.603275015612</v>
      </c>
      <c r="L9831" s="6">
        <v>35697.38584637064</v>
      </c>
      <c r="M9831" s="6">
        <v>135838598.66292912</v>
      </c>
      <c r="N9831" s="6">
        <v>3452.0880521585545</v>
      </c>
      <c r="O9831" s="6">
        <v>112287109.35769673</v>
      </c>
    </row>
    <row r="9832">
      <c r="A9832">
        <v>9828</v>
      </c>
      <c r="B9832" s="6">
        <v>-165419204.9116312</v>
      </c>
      <c r="C9832" s="6">
        <v>44172872.598852366</v>
      </c>
      <c r="D9832" s="6">
        <v>54024258.217531994</v>
      </c>
      <c r="E9832" s="6">
        <v>50724435.90976739</v>
      </c>
      <c r="F9832" s="6">
        <v>48530746.839790985</v>
      </c>
      <c r="G9832" s="6">
        <v>96346270.63573596</v>
      </c>
      <c r="H9832" s="6">
        <f>NPV(Supuestos!$B$22,C9832:G9832)+B9832</f>
        <v>27909722.75562184</v>
      </c>
      <c r="I9832" s="2">
        <f>IFERROR(IRR(B9832:G9832),"")</f>
        <v>0.20095338976440577</v>
      </c>
      <c r="J9832" s="2">
        <f>IFERROR(MIRR(B9832:G9832,Supuestos!$B$22,Supuestos!$B$22),"")</f>
        <v>0.17610753919515387</v>
      </c>
      <c r="K9832" s="6">
        <v>8037.005305997761</v>
      </c>
      <c r="L9832" s="6">
        <v>37542.713686157505</v>
      </c>
      <c r="M9832" s="6">
        <v>141280725.783855</v>
      </c>
      <c r="N9832" s="6">
        <v>3439.586695097387</v>
      </c>
      <c r="O9832" s="6">
        <v>110566293.90189664</v>
      </c>
    </row>
    <row r="9833">
      <c r="A9833">
        <v>9829</v>
      </c>
      <c r="B9833" s="6">
        <v>-170750675.5437338</v>
      </c>
      <c r="C9833" s="6">
        <v>62980495.93664348</v>
      </c>
      <c r="D9833" s="6">
        <v>51954378.11548768</v>
      </c>
      <c r="E9833" s="6">
        <v>70333215.70737691</v>
      </c>
      <c r="F9833" s="6">
        <v>77251674.70491332</v>
      </c>
      <c r="G9833" s="6">
        <v>119955149.56219777</v>
      </c>
      <c r="H9833" s="6">
        <f>NPV(Supuestos!$B$22,C9833:G9833)+B9833</f>
        <v>79985636.48840189</v>
      </c>
      <c r="I9833" s="2">
        <f>IFERROR(IRR(B9833:G9833),"")</f>
        <v>0.2994724045322508</v>
      </c>
      <c r="J9833" s="2">
        <f>IFERROR(MIRR(B9833:G9833,Supuestos!$B$22,Supuestos!$B$22),"")</f>
        <v>0.23105033870945535</v>
      </c>
      <c r="K9833" s="6">
        <v>7832.514115250217</v>
      </c>
      <c r="L9833" s="6">
        <v>45430.77200751457</v>
      </c>
      <c r="M9833" s="6">
        <v>142283702.50248802</v>
      </c>
      <c r="N9833" s="6">
        <v>3369.160395550231</v>
      </c>
      <c r="O9833" s="6">
        <v>115642473.65527837</v>
      </c>
    </row>
    <row r="9834">
      <c r="A9834">
        <v>9830</v>
      </c>
      <c r="B9834" s="6">
        <v>-182474751.6017673</v>
      </c>
      <c r="C9834" s="6">
        <v>56970856.799599215</v>
      </c>
      <c r="D9834" s="6">
        <v>65827470.55673165</v>
      </c>
      <c r="E9834" s="6">
        <v>68931925.05475128</v>
      </c>
      <c r="F9834" s="6">
        <v>58022927.67229761</v>
      </c>
      <c r="G9834" s="6">
        <v>114697034.11298484</v>
      </c>
      <c r="H9834" s="6">
        <f>NPV(Supuestos!$B$22,C9834:G9834)+B9834</f>
        <v>58603147.75436117</v>
      </c>
      <c r="I9834" s="2">
        <f>IFERROR(IRR(B9834:G9834),"")</f>
        <v>0.25455563270636367</v>
      </c>
      <c r="J9834" s="2">
        <f>IFERROR(MIRR(B9834:G9834,Supuestos!$B$22,Supuestos!$B$22),"")</f>
        <v>0.2053017158691548</v>
      </c>
      <c r="K9834" s="6">
        <v>8040.088057791926</v>
      </c>
      <c r="L9834" s="6">
        <v>40332.15513461786</v>
      </c>
      <c r="M9834" s="6">
        <v>156532825.29433912</v>
      </c>
      <c r="N9834" s="6">
        <v>3335.8521100754538</v>
      </c>
      <c r="O9834" s="6">
        <v>106426991.38183153</v>
      </c>
    </row>
    <row r="9835">
      <c r="A9835">
        <v>9831</v>
      </c>
      <c r="B9835" s="6">
        <v>-179775660.8649573</v>
      </c>
      <c r="C9835" s="6">
        <v>57234070.65865104</v>
      </c>
      <c r="D9835" s="6">
        <v>52924621.17587063</v>
      </c>
      <c r="E9835" s="6">
        <v>61401558.62291965</v>
      </c>
      <c r="F9835" s="6">
        <v>64875703.692631945</v>
      </c>
      <c r="G9835" s="6">
        <v>118620175.81060159</v>
      </c>
      <c r="H9835" s="6">
        <f>NPV(Supuestos!$B$22,C9835:G9835)+B9835</f>
        <v>52616971.76031168</v>
      </c>
      <c r="I9835" s="2">
        <f>IFERROR(IRR(B9835:G9835),"")</f>
        <v>0.24215978259884247</v>
      </c>
      <c r="J9835" s="2">
        <f>IFERROR(MIRR(B9835:G9835,Supuestos!$B$22,Supuestos!$B$22),"")</f>
        <v>0.20006050701831057</v>
      </c>
      <c r="K9835" s="6">
        <v>8065.586400718186</v>
      </c>
      <c r="L9835" s="6">
        <v>39585.97846131775</v>
      </c>
      <c r="M9835" s="6">
        <v>154232930.5020191</v>
      </c>
      <c r="N9835" s="6">
        <v>3459.654009000709</v>
      </c>
      <c r="O9835" s="6">
        <v>104594031.37658517</v>
      </c>
    </row>
    <row r="9836">
      <c r="A9836">
        <v>9832</v>
      </c>
      <c r="B9836" s="6">
        <v>-185076733.57990542</v>
      </c>
      <c r="C9836" s="6">
        <v>54429810.10426039</v>
      </c>
      <c r="D9836" s="6">
        <v>36552514.3074856</v>
      </c>
      <c r="E9836" s="6">
        <v>36194757.67333933</v>
      </c>
      <c r="F9836" s="6">
        <v>49122254.1879739</v>
      </c>
      <c r="G9836" s="6">
        <v>78528979.07368475</v>
      </c>
      <c r="H9836" s="6">
        <f>NPV(Supuestos!$B$22,C9836:G9836)+B9836</f>
        <v>-14905073.951429255</v>
      </c>
      <c r="I9836" s="2">
        <f>IFERROR(IRR(B9836:G9836),"")</f>
        <v>0.10809686315541453</v>
      </c>
      <c r="J9836" s="2">
        <f>IFERROR(MIRR(B9836:G9836,Supuestos!$B$22,Supuestos!$B$22),"")</f>
        <v>0.12101631436695626</v>
      </c>
      <c r="K9836" s="6">
        <v>7504.059734633534</v>
      </c>
      <c r="L9836" s="6">
        <v>39091.394798505324</v>
      </c>
      <c r="M9836" s="6">
        <v>161609200.6456553</v>
      </c>
      <c r="N9836" s="6">
        <v>3375.0264038952687</v>
      </c>
      <c r="O9836" s="6">
        <v>111789599.81674074</v>
      </c>
    </row>
    <row r="9837">
      <c r="A9837">
        <v>9833</v>
      </c>
      <c r="B9837" s="6">
        <v>-173121072.4485748</v>
      </c>
      <c r="C9837" s="6">
        <v>67531339.47453743</v>
      </c>
      <c r="D9837" s="6">
        <v>53157923.34523682</v>
      </c>
      <c r="E9837" s="6">
        <v>58352769.25024268</v>
      </c>
      <c r="F9837" s="6">
        <v>63537960.296480566</v>
      </c>
      <c r="G9837" s="6">
        <v>91741758.51945753</v>
      </c>
      <c r="H9837" s="6">
        <f>NPV(Supuestos!$B$22,C9837:G9837)+B9837</f>
        <v>51674065.408996046</v>
      </c>
      <c r="I9837" s="2">
        <f>IFERROR(IRR(B9837:G9837),"")</f>
        <v>0.2523937600987342</v>
      </c>
      <c r="J9837" s="2">
        <f>IFERROR(MIRR(B9837:G9837,Supuestos!$B$22,Supuestos!$B$22),"")</f>
        <v>0.20113617592605837</v>
      </c>
      <c r="K9837" s="6">
        <v>8288.790554601945</v>
      </c>
      <c r="L9837" s="6">
        <v>35540.26309602786</v>
      </c>
      <c r="M9837" s="6">
        <v>149554208.6839009</v>
      </c>
      <c r="N9837" s="6">
        <v>3359.8779710941017</v>
      </c>
      <c r="O9837" s="6">
        <v>104693637.78837322</v>
      </c>
    </row>
    <row r="9838">
      <c r="A9838">
        <v>9834</v>
      </c>
      <c r="B9838" s="6">
        <v>-175070904.05315676</v>
      </c>
      <c r="C9838" s="6">
        <v>66223667.32139546</v>
      </c>
      <c r="D9838" s="6">
        <v>70921382.26084104</v>
      </c>
      <c r="E9838" s="6">
        <v>68299667.85710537</v>
      </c>
      <c r="F9838" s="6">
        <v>79950170.67308031</v>
      </c>
      <c r="G9838" s="6">
        <v>100137690.4623503</v>
      </c>
      <c r="H9838" s="6">
        <f>NPV(Supuestos!$B$22,C9838:G9838)+B9838</f>
        <v>83037361.06265137</v>
      </c>
      <c r="I9838" s="2">
        <f>IFERROR(IRR(B9838:G9838),"")</f>
        <v>0.3108327591470543</v>
      </c>
      <c r="J9838" s="2">
        <f>IFERROR(MIRR(B9838:G9838,Supuestos!$B$22,Supuestos!$B$22),"")</f>
        <v>0.2320332786726127</v>
      </c>
      <c r="K9838" s="6">
        <v>8388.786131100984</v>
      </c>
      <c r="L9838" s="6">
        <v>40156.07377365163</v>
      </c>
      <c r="M9838" s="6">
        <v>148122046.8730066</v>
      </c>
      <c r="N9838" s="6">
        <v>3396.5563086171946</v>
      </c>
      <c r="O9838" s="6">
        <v>117515278.74570663</v>
      </c>
    </row>
    <row r="9839">
      <c r="A9839">
        <v>9835</v>
      </c>
      <c r="B9839" s="6">
        <v>-186935440.56281906</v>
      </c>
      <c r="C9839" s="6">
        <v>59101597.22662904</v>
      </c>
      <c r="D9839" s="6">
        <v>67836396.29308179</v>
      </c>
      <c r="E9839" s="6">
        <v>69637219.03981769</v>
      </c>
      <c r="F9839" s="6">
        <v>56633630.0645157</v>
      </c>
      <c r="G9839" s="6">
        <v>114279366.26591033</v>
      </c>
      <c r="H9839" s="6">
        <f>NPV(Supuestos!$B$22,C9839:G9839)+B9839</f>
        <v>56993886.51018737</v>
      </c>
      <c r="I9839" s="2">
        <f>IFERROR(IRR(B9839:G9839),"")</f>
        <v>0.25014296747173503</v>
      </c>
      <c r="J9839" s="2">
        <f>IFERROR(MIRR(B9839:G9839,Supuestos!$B$22,Supuestos!$B$22),"")</f>
        <v>0.20231793547267118</v>
      </c>
      <c r="K9839" s="6">
        <v>8319.854632590677</v>
      </c>
      <c r="L9839" s="6">
        <v>39325.731009754476</v>
      </c>
      <c r="M9839" s="6">
        <v>160760691.3370974</v>
      </c>
      <c r="N9839" s="6">
        <v>3502.385943351934</v>
      </c>
      <c r="O9839" s="6">
        <v>110837706.6872618</v>
      </c>
    </row>
    <row r="9840">
      <c r="A9840">
        <v>9836</v>
      </c>
      <c r="B9840" s="6">
        <v>-161862733.91860017</v>
      </c>
      <c r="C9840" s="6">
        <v>61190686.49342409</v>
      </c>
      <c r="D9840" s="6">
        <v>63532960.235019706</v>
      </c>
      <c r="E9840" s="6">
        <v>51131194.005508274</v>
      </c>
      <c r="F9840" s="6">
        <v>53596261.94670785</v>
      </c>
      <c r="G9840" s="6">
        <v>96360773.28494745</v>
      </c>
      <c r="H9840" s="6">
        <f>NPV(Supuestos!$B$22,C9840:G9840)+B9840</f>
        <v>56992012.05375911</v>
      </c>
      <c r="I9840" s="2">
        <f>IFERROR(IRR(B9840:G9840),"")</f>
        <v>0.27130213773303885</v>
      </c>
      <c r="J9840" s="2">
        <f>IFERROR(MIRR(B9840:G9840,Supuestos!$B$22,Supuestos!$B$22),"")</f>
        <v>0.21089551554681774</v>
      </c>
      <c r="K9840" s="6">
        <v>8276.656515881872</v>
      </c>
      <c r="L9840" s="6">
        <v>35919.09664956471</v>
      </c>
      <c r="M9840" s="6">
        <v>138079531.89226332</v>
      </c>
      <c r="N9840" s="6">
        <v>3387.0552578940988</v>
      </c>
      <c r="O9840" s="6">
        <v>105716334.5070349</v>
      </c>
    </row>
    <row r="9841">
      <c r="A9841">
        <v>9837</v>
      </c>
      <c r="B9841" s="6">
        <v>-164474644.54509145</v>
      </c>
      <c r="C9841" s="6">
        <v>55218319.15660381</v>
      </c>
      <c r="D9841" s="6">
        <v>61245813.99550639</v>
      </c>
      <c r="E9841" s="6">
        <v>57451696.9745142</v>
      </c>
      <c r="F9841" s="6">
        <v>65208159.65864333</v>
      </c>
      <c r="G9841" s="6">
        <v>109660975.4380904</v>
      </c>
      <c r="H9841" s="6">
        <f>NPV(Supuestos!$B$22,C9841:G9841)+B9841</f>
        <v>65430341.26481008</v>
      </c>
      <c r="I9841" s="2">
        <f>IFERROR(IRR(B9841:G9841),"")</f>
        <v>0.27901748827539075</v>
      </c>
      <c r="J9841" s="2">
        <f>IFERROR(MIRR(B9841:G9841,Supuestos!$B$22,Supuestos!$B$22),"")</f>
        <v>0.21897482940011948</v>
      </c>
      <c r="K9841" s="6">
        <v>7743.894927610378</v>
      </c>
      <c r="L9841" s="6">
        <v>43020.34045232629</v>
      </c>
      <c r="M9841" s="6">
        <v>137823044.84806415</v>
      </c>
      <c r="N9841" s="6">
        <v>3481.6645885507264</v>
      </c>
      <c r="O9841" s="6">
        <v>104381296.4963343</v>
      </c>
    </row>
    <row r="9842">
      <c r="A9842">
        <v>9838</v>
      </c>
      <c r="B9842" s="6">
        <v>-163019452.06740534</v>
      </c>
      <c r="C9842" s="6">
        <v>39854883.58616334</v>
      </c>
      <c r="D9842" s="6">
        <v>31099113.07214827</v>
      </c>
      <c r="E9842" s="6">
        <v>48242272.2264525</v>
      </c>
      <c r="F9842" s="6">
        <v>39058676.622770816</v>
      </c>
      <c r="G9842" s="6">
        <v>81026380.51839323</v>
      </c>
      <c r="H9842" s="6">
        <f>NPV(Supuestos!$B$22,C9842:G9842)+B9842</f>
        <v>-6358675.449782386</v>
      </c>
      <c r="I9842" s="2">
        <f>IFERROR(IRR(B9842:G9842),"")</f>
        <v>0.12546358983695297</v>
      </c>
      <c r="J9842" s="2">
        <f>IFERROR(MIRR(B9842:G9842,Supuestos!$B$22,Supuestos!$B$22),"")</f>
        <v>0.130964623803002</v>
      </c>
      <c r="K9842" s="6">
        <v>7730.55476523548</v>
      </c>
      <c r="L9842" s="6">
        <v>36707.05109052819</v>
      </c>
      <c r="M9842" s="6">
        <v>140318182.56935534</v>
      </c>
      <c r="N9842" s="6">
        <v>3566.8076624783375</v>
      </c>
      <c r="O9842" s="6">
        <v>105614068.65697898</v>
      </c>
    </row>
    <row r="9843">
      <c r="A9843">
        <v>9839</v>
      </c>
      <c r="B9843" s="6">
        <v>-174902844.3210839</v>
      </c>
      <c r="C9843" s="6">
        <v>70553386.93234387</v>
      </c>
      <c r="D9843" s="6">
        <v>59646236.30323458</v>
      </c>
      <c r="E9843" s="6">
        <v>62078746.55735305</v>
      </c>
      <c r="F9843" s="6">
        <v>78326518.52318655</v>
      </c>
      <c r="G9843" s="6">
        <v>129147555.78282957</v>
      </c>
      <c r="H9843" s="6">
        <f>NPV(Supuestos!$B$22,C9843:G9843)+B9843</f>
        <v>88234099.66793595</v>
      </c>
      <c r="I9843" s="2">
        <f>IFERROR(IRR(B9843:G9843),"")</f>
        <v>0.3138401710631399</v>
      </c>
      <c r="J9843" s="2">
        <f>IFERROR(MIRR(B9843:G9843,Supuestos!$B$22,Supuestos!$B$22),"")</f>
        <v>0.23703458620452844</v>
      </c>
      <c r="K9843" s="6">
        <v>8094.368039625093</v>
      </c>
      <c r="L9843" s="6">
        <v>42706.20209357809</v>
      </c>
      <c r="M9843" s="6">
        <v>147248466.9354816</v>
      </c>
      <c r="N9843" s="6">
        <v>3480.1249073818326</v>
      </c>
      <c r="O9843" s="6">
        <v>108233434.75556634</v>
      </c>
    </row>
    <row r="9844">
      <c r="A9844">
        <v>9840</v>
      </c>
      <c r="B9844" s="6">
        <v>-164946818.66414008</v>
      </c>
      <c r="C9844" s="6">
        <v>62566277.03616128</v>
      </c>
      <c r="D9844" s="6">
        <v>74966003.87652902</v>
      </c>
      <c r="E9844" s="6">
        <v>62517162.57816112</v>
      </c>
      <c r="F9844" s="6">
        <v>65273689.09109263</v>
      </c>
      <c r="G9844" s="6">
        <v>110573763.52797394</v>
      </c>
      <c r="H9844" s="6">
        <f>NPV(Supuestos!$B$22,C9844:G9844)+B9844</f>
        <v>85892902.04537582</v>
      </c>
      <c r="I9844" s="2">
        <f>IFERROR(IRR(B9844:G9844),"")</f>
        <v>0.32531031716916053</v>
      </c>
      <c r="J9844" s="2">
        <f>IFERROR(MIRR(B9844:G9844,Supuestos!$B$22,Supuestos!$B$22),"")</f>
        <v>0.23969635507779863</v>
      </c>
      <c r="K9844" s="6">
        <v>8577.096779458278</v>
      </c>
      <c r="L9844" s="6">
        <v>38597.47976684345</v>
      </c>
      <c r="M9844" s="6">
        <v>138462473.11186814</v>
      </c>
      <c r="N9844" s="6">
        <v>3564.545528125018</v>
      </c>
      <c r="O9844" s="6">
        <v>106471624.62014008</v>
      </c>
    </row>
    <row r="9845">
      <c r="A9845">
        <v>9841</v>
      </c>
      <c r="B9845" s="6">
        <v>-171066202.9220098</v>
      </c>
      <c r="C9845" s="6">
        <v>62662036.62289731</v>
      </c>
      <c r="D9845" s="6">
        <v>44070458.22303419</v>
      </c>
      <c r="E9845" s="6">
        <v>51014562.81252656</v>
      </c>
      <c r="F9845" s="6">
        <v>50949166.91434527</v>
      </c>
      <c r="G9845" s="6">
        <v>109082794.85834701</v>
      </c>
      <c r="H9845" s="6">
        <f>NPV(Supuestos!$B$22,C9845:G9845)+B9845</f>
        <v>39064841.59603211</v>
      </c>
      <c r="I9845" s="2">
        <f>IFERROR(IRR(B9845:G9845),"")</f>
        <v>0.223413748811616</v>
      </c>
      <c r="J9845" s="2">
        <f>IFERROR(MIRR(B9845:G9845,Supuestos!$B$22,Supuestos!$B$22),"")</f>
        <v>0.18787311216575842</v>
      </c>
      <c r="K9845" s="6">
        <v>7825.352763956627</v>
      </c>
      <c r="L9845" s="6">
        <v>40689.96358049053</v>
      </c>
      <c r="M9845" s="6">
        <v>145593137.40441892</v>
      </c>
      <c r="N9845" s="6">
        <v>3474.2574179855487</v>
      </c>
      <c r="O9845" s="6">
        <v>109888674.6890821</v>
      </c>
    </row>
    <row r="9846">
      <c r="A9846">
        <v>9842</v>
      </c>
      <c r="B9846" s="6">
        <v>-165829398.24816608</v>
      </c>
      <c r="C9846" s="6">
        <v>86965350.56139766</v>
      </c>
      <c r="D9846" s="6">
        <v>87308825.48296037</v>
      </c>
      <c r="E9846" s="6">
        <v>98359419.05721477</v>
      </c>
      <c r="F9846" s="6">
        <v>87821646.54373208</v>
      </c>
      <c r="G9846" s="6">
        <v>137778018.8793819</v>
      </c>
      <c r="H9846" s="6">
        <f>NPV(Supuestos!$B$22,C9846:G9846)+B9846</f>
        <v>167582159.84119156</v>
      </c>
      <c r="I9846" s="2">
        <f>IFERROR(IRR(B9846:G9846),"")</f>
        <v>0.4831210670243961</v>
      </c>
      <c r="J9846" s="2">
        <f>IFERROR(MIRR(B9846:G9846,Supuestos!$B$22,Supuestos!$B$22),"")</f>
        <v>0.3108973230091452</v>
      </c>
      <c r="K9846" s="6">
        <v>8777.20843686676</v>
      </c>
      <c r="L9846" s="6">
        <v>42424.30234890222</v>
      </c>
      <c r="M9846" s="6">
        <v>136040042.6877684</v>
      </c>
      <c r="N9846" s="6">
        <v>3351.877779327333</v>
      </c>
      <c r="O9846" s="6">
        <v>111239214.29032588</v>
      </c>
    </row>
    <row r="9847">
      <c r="A9847">
        <v>9843</v>
      </c>
      <c r="B9847" s="6">
        <v>-155604210.31682995</v>
      </c>
      <c r="C9847" s="6">
        <v>78255276.2223367</v>
      </c>
      <c r="D9847" s="6">
        <v>68734050.43851137</v>
      </c>
      <c r="E9847" s="6">
        <v>73677247.28119676</v>
      </c>
      <c r="F9847" s="6">
        <v>90278158.90826918</v>
      </c>
      <c r="G9847" s="6">
        <v>144923332.12507194</v>
      </c>
      <c r="H9847" s="6">
        <f>NPV(Supuestos!$B$22,C9847:G9847)+B9847</f>
        <v>144379986.85247567</v>
      </c>
      <c r="I9847" s="2">
        <f>IFERROR(IRR(B9847:G9847),"")</f>
        <v>0.44352356747197536</v>
      </c>
      <c r="J9847" s="2">
        <f>IFERROR(MIRR(B9847:G9847,Supuestos!$B$22,Supuestos!$B$22),"")</f>
        <v>0.2999308722297582</v>
      </c>
      <c r="K9847" s="6">
        <v>8636.473652819564</v>
      </c>
      <c r="L9847" s="6">
        <v>42408.625501718285</v>
      </c>
      <c r="M9847" s="6">
        <v>126303332.17299941</v>
      </c>
      <c r="N9847" s="6">
        <v>3320.590747675548</v>
      </c>
      <c r="O9847" s="6">
        <v>115845176.53403151</v>
      </c>
    </row>
    <row r="9848">
      <c r="A9848">
        <v>9844</v>
      </c>
      <c r="B9848" s="6">
        <v>-181822612.27759147</v>
      </c>
      <c r="C9848" s="6">
        <v>75782477.44597915</v>
      </c>
      <c r="D9848" s="6">
        <v>72178727.34444991</v>
      </c>
      <c r="E9848" s="6">
        <v>56374212.49520418</v>
      </c>
      <c r="F9848" s="6">
        <v>72590572.14131525</v>
      </c>
      <c r="G9848" s="6">
        <v>102749927.7889686</v>
      </c>
      <c r="H9848" s="6">
        <f>NPV(Supuestos!$B$22,C9848:G9848)+B9848</f>
        <v>74587958.59832495</v>
      </c>
      <c r="I9848" s="2">
        <f>IFERROR(IRR(B9848:G9848),"")</f>
        <v>0.2942162351878272</v>
      </c>
      <c r="J9848" s="2">
        <f>IFERROR(MIRR(B9848:G9848,Supuestos!$B$22,Supuestos!$B$22),"")</f>
        <v>0.22113156609603024</v>
      </c>
      <c r="K9848" s="6">
        <v>8147.841860355823</v>
      </c>
      <c r="L9848" s="6">
        <v>42877.433955627945</v>
      </c>
      <c r="M9848" s="6">
        <v>153873928.17772686</v>
      </c>
      <c r="N9848" s="6">
        <v>3475.71972788622</v>
      </c>
      <c r="O9848" s="6">
        <v>113151073.12567796</v>
      </c>
    </row>
    <row r="9849">
      <c r="A9849">
        <v>9845</v>
      </c>
      <c r="B9849" s="6">
        <v>-156578983.41110545</v>
      </c>
      <c r="C9849" s="6">
        <v>53160772.17101154</v>
      </c>
      <c r="D9849" s="6">
        <v>51649996.08172758</v>
      </c>
      <c r="E9849" s="6">
        <v>63873027.942414075</v>
      </c>
      <c r="F9849" s="6">
        <v>54995605.07871179</v>
      </c>
      <c r="G9849" s="6">
        <v>106516046.0083647</v>
      </c>
      <c r="H9849" s="6">
        <f>NPV(Supuestos!$B$22,C9849:G9849)+B9849</f>
        <v>60791651.88186611</v>
      </c>
      <c r="I9849" s="2">
        <f>IFERROR(IRR(B9849:G9849),"")</f>
        <v>0.27537346212077296</v>
      </c>
      <c r="J9849" s="2">
        <f>IFERROR(MIRR(B9849:G9849,Supuestos!$B$22,Supuestos!$B$22),"")</f>
        <v>0.21730199130423333</v>
      </c>
      <c r="K9849" s="6">
        <v>7846.672299069866</v>
      </c>
      <c r="L9849" s="6">
        <v>39972.3031497377</v>
      </c>
      <c r="M9849" s="6">
        <v>131487018.30269986</v>
      </c>
      <c r="N9849" s="6">
        <v>3371.746646333486</v>
      </c>
      <c r="O9849" s="6">
        <v>105145801.68623704</v>
      </c>
    </row>
    <row r="9850">
      <c r="A9850">
        <v>9846</v>
      </c>
      <c r="B9850" s="6">
        <v>-171313452.4396497</v>
      </c>
      <c r="C9850" s="6">
        <v>51210283.73049319</v>
      </c>
      <c r="D9850" s="6">
        <v>64968319.68794592</v>
      </c>
      <c r="E9850" s="6">
        <v>53670084.53259373</v>
      </c>
      <c r="F9850" s="6">
        <v>67436510.7846827</v>
      </c>
      <c r="G9850" s="6">
        <v>115150624.15775585</v>
      </c>
      <c r="H9850" s="6">
        <f>NPV(Supuestos!$B$22,C9850:G9850)+B9850</f>
        <v>59558093.66841935</v>
      </c>
      <c r="I9850" s="2">
        <f>IFERROR(IRR(B9850:G9850),"")</f>
        <v>0.2602470326028953</v>
      </c>
      <c r="J9850" s="2">
        <f>IFERROR(MIRR(B9850:G9850,Supuestos!$B$22,Supuestos!$B$22),"")</f>
        <v>0.2100982701903804</v>
      </c>
      <c r="K9850" s="6">
        <v>7730.5152393068665</v>
      </c>
      <c r="L9850" s="6">
        <v>44154.102382942874</v>
      </c>
      <c r="M9850" s="6">
        <v>144006735.53170925</v>
      </c>
      <c r="N9850" s="6">
        <v>3466.578123625368</v>
      </c>
      <c r="O9850" s="6">
        <v>111538291.15420629</v>
      </c>
    </row>
    <row r="9851">
      <c r="A9851">
        <v>9847</v>
      </c>
      <c r="B9851" s="6">
        <v>-192210931.90392983</v>
      </c>
      <c r="C9851" s="6">
        <v>108020068.38323745</v>
      </c>
      <c r="D9851" s="6">
        <v>93640703.9401074</v>
      </c>
      <c r="E9851" s="6">
        <v>96438965.48053591</v>
      </c>
      <c r="F9851" s="6">
        <v>102988863.2034599</v>
      </c>
      <c r="G9851" s="6">
        <v>146043539.70970106</v>
      </c>
      <c r="H9851" s="6">
        <f>NPV(Supuestos!$B$22,C9851:G9851)+B9851</f>
        <v>176518662.67159516</v>
      </c>
      <c r="I9851" s="2">
        <f>IFERROR(IRR(B9851:G9851),"")</f>
        <v>0.4644326898011068</v>
      </c>
      <c r="J9851" s="2">
        <f>IFERROR(MIRR(B9851:G9851,Supuestos!$B$22,Supuestos!$B$22),"")</f>
        <v>0.29864615391569393</v>
      </c>
      <c r="K9851" s="6">
        <v>8861.264133938641</v>
      </c>
      <c r="L9851" s="6">
        <v>42480.4804116623</v>
      </c>
      <c r="M9851" s="6">
        <v>162096471.30678213</v>
      </c>
      <c r="N9851" s="6">
        <v>3341.966441490998</v>
      </c>
      <c r="O9851" s="6">
        <v>106975055.37992387</v>
      </c>
    </row>
    <row r="9852">
      <c r="A9852">
        <v>9848</v>
      </c>
      <c r="B9852" s="6">
        <v>-165058243.56632924</v>
      </c>
      <c r="C9852" s="6">
        <v>58756977.5014561</v>
      </c>
      <c r="D9852" s="6">
        <v>36675483.52541783</v>
      </c>
      <c r="E9852" s="6">
        <v>34528941.53282753</v>
      </c>
      <c r="F9852" s="6">
        <v>23234851.875209533</v>
      </c>
      <c r="G9852" s="6">
        <v>84807467.59188703</v>
      </c>
      <c r="H9852" s="6">
        <f>NPV(Supuestos!$B$22,C9852:G9852)+B9852</f>
        <v>-4187150.8348328546</v>
      </c>
      <c r="I9852" s="2">
        <f>IFERROR(IRR(B9852:G9852),"")</f>
        <v>0.12969168130172135</v>
      </c>
      <c r="J9852" s="2">
        <f>IFERROR(MIRR(B9852:G9852,Supuestos!$B$22,Supuestos!$B$22),"")</f>
        <v>0.13415656190963143</v>
      </c>
      <c r="K9852" s="6">
        <v>7085.5131880551535</v>
      </c>
      <c r="L9852" s="6">
        <v>42682.974239182644</v>
      </c>
      <c r="M9852" s="6">
        <v>140863781.41615748</v>
      </c>
      <c r="N9852" s="6">
        <v>3426.7571211482086</v>
      </c>
      <c r="O9852" s="6">
        <v>106741340.63817</v>
      </c>
    </row>
    <row r="9853">
      <c r="A9853">
        <v>9849</v>
      </c>
      <c r="B9853" s="6">
        <v>-184838007.04683065</v>
      </c>
      <c r="C9853" s="6">
        <v>102954350.73501886</v>
      </c>
      <c r="D9853" s="6">
        <v>102086123.17826298</v>
      </c>
      <c r="E9853" s="6">
        <v>123907703.06431767</v>
      </c>
      <c r="F9853" s="6">
        <v>120602237.97606486</v>
      </c>
      <c r="G9853" s="6">
        <v>181267258.5819451</v>
      </c>
      <c r="H9853" s="6">
        <f>NPV(Supuestos!$B$22,C9853:G9853)+B9853</f>
        <v>233209694.5249844</v>
      </c>
      <c r="I9853" s="2">
        <f>IFERROR(IRR(B9853:G9853),"")</f>
        <v>0.5447240151703764</v>
      </c>
      <c r="J9853" s="2">
        <f>IFERROR(MIRR(B9853:G9853,Supuestos!$B$22,Supuestos!$B$22),"")</f>
        <v>0.3421212847021573</v>
      </c>
      <c r="K9853" s="6">
        <v>9025.33294454634</v>
      </c>
      <c r="L9853" s="6">
        <v>45451.1087295648</v>
      </c>
      <c r="M9853" s="6">
        <v>152021095.92818275</v>
      </c>
      <c r="N9853" s="6">
        <v>3316.6960204020143</v>
      </c>
      <c r="O9853" s="6">
        <v>105902657.07696049</v>
      </c>
    </row>
    <row r="9854">
      <c r="A9854">
        <v>9850</v>
      </c>
      <c r="B9854" s="6">
        <v>-176707100.3162192</v>
      </c>
      <c r="C9854" s="6">
        <v>42703829.54552626</v>
      </c>
      <c r="D9854" s="6">
        <v>44556958.62252688</v>
      </c>
      <c r="E9854" s="6">
        <v>48339006.808770046</v>
      </c>
      <c r="F9854" s="6">
        <v>49543419.609764814</v>
      </c>
      <c r="G9854" s="6">
        <v>64342420.80113265</v>
      </c>
      <c r="H9854" s="6">
        <f>NPV(Supuestos!$B$22,C9854:G9854)+B9854</f>
        <v>-9583896.392457496</v>
      </c>
      <c r="I9854" s="2">
        <f>IFERROR(IRR(B9854:G9854),"")</f>
        <v>0.11859350610975362</v>
      </c>
      <c r="J9854" s="2">
        <f>IFERROR(MIRR(B9854:G9854,Supuestos!$B$22,Supuestos!$B$22),"")</f>
        <v>0.12735683397925301</v>
      </c>
      <c r="K9854" s="6">
        <v>7474.714405588258</v>
      </c>
      <c r="L9854" s="6">
        <v>36916.0399116311</v>
      </c>
      <c r="M9854" s="6">
        <v>154632151.89024</v>
      </c>
      <c r="N9854" s="6">
        <v>3354.3713985321424</v>
      </c>
      <c r="O9854" s="6">
        <v>105751701.991057</v>
      </c>
    </row>
    <row r="9855">
      <c r="A9855">
        <v>9851</v>
      </c>
      <c r="B9855" s="6">
        <v>-170704909.79710147</v>
      </c>
      <c r="C9855" s="6">
        <v>45489573.044069454</v>
      </c>
      <c r="D9855" s="6">
        <v>66724083.87759735</v>
      </c>
      <c r="E9855" s="6">
        <v>54506426.70175984</v>
      </c>
      <c r="F9855" s="6">
        <v>44736186.586318895</v>
      </c>
      <c r="G9855" s="6">
        <v>96640823.52417204</v>
      </c>
      <c r="H9855" s="6">
        <f>NPV(Supuestos!$B$22,C9855:G9855)+B9855</f>
        <v>34010155.035356954</v>
      </c>
      <c r="I9855" s="2">
        <f>IFERROR(IRR(B9855:G9855),"")</f>
        <v>0.2133734024934651</v>
      </c>
      <c r="J9855" s="2">
        <f>IFERROR(MIRR(B9855:G9855,Supuestos!$B$22,Supuestos!$B$22),"")</f>
        <v>0.18218544898708444</v>
      </c>
      <c r="K9855" s="6">
        <v>8231.08255691641</v>
      </c>
      <c r="L9855" s="6">
        <v>37785.53588393196</v>
      </c>
      <c r="M9855" s="6">
        <v>145823640.57166377</v>
      </c>
      <c r="N9855" s="6">
        <v>3493.5667369825146</v>
      </c>
      <c r="O9855" s="6">
        <v>111280594.02130055</v>
      </c>
    </row>
    <row r="9856">
      <c r="A9856">
        <v>9852</v>
      </c>
      <c r="B9856" s="6">
        <v>-167242400.63781625</v>
      </c>
      <c r="C9856" s="6">
        <v>89826928.75098556</v>
      </c>
      <c r="D9856" s="6">
        <v>97395177.33451912</v>
      </c>
      <c r="E9856" s="6">
        <v>98472153.80569398</v>
      </c>
      <c r="F9856" s="6">
        <v>99514023.9742814</v>
      </c>
      <c r="G9856" s="6">
        <v>132717272.92986439</v>
      </c>
      <c r="H9856" s="6">
        <f>NPV(Supuestos!$B$22,C9856:G9856)+B9856</f>
        <v>180810959.94053918</v>
      </c>
      <c r="I9856" s="2">
        <f>IFERROR(IRR(B9856:G9856),"")</f>
        <v>0.5084986409044392</v>
      </c>
      <c r="J9856" s="2">
        <f>IFERROR(MIRR(B9856:G9856,Supuestos!$B$22,Supuestos!$B$22),"")</f>
        <v>0.31997206149849666</v>
      </c>
      <c r="K9856" s="6">
        <v>8898.453112870058</v>
      </c>
      <c r="L9856" s="6">
        <v>43103.526371880056</v>
      </c>
      <c r="M9856" s="6">
        <v>136558023.96425363</v>
      </c>
      <c r="N9856" s="6">
        <v>3364.005047827959</v>
      </c>
      <c r="O9856" s="6">
        <v>112837405.09189336</v>
      </c>
    </row>
    <row r="9857">
      <c r="A9857">
        <v>9853</v>
      </c>
      <c r="B9857" s="6">
        <v>-175206519.6408386</v>
      </c>
      <c r="C9857" s="6">
        <v>75556015.26252583</v>
      </c>
      <c r="D9857" s="6">
        <v>76626822.68164024</v>
      </c>
      <c r="E9857" s="6">
        <v>88726348.73201294</v>
      </c>
      <c r="F9857" s="6">
        <v>77704502.43708418</v>
      </c>
      <c r="G9857" s="6">
        <v>133724124.81289785</v>
      </c>
      <c r="H9857" s="6">
        <f>NPV(Supuestos!$B$22,C9857:G9857)+B9857</f>
        <v>125379720.17650855</v>
      </c>
      <c r="I9857" s="2">
        <f>IFERROR(IRR(B9857:G9857),"")</f>
        <v>0.38514618617212587</v>
      </c>
      <c r="J9857" s="2">
        <f>IFERROR(MIRR(B9857:G9857,Supuestos!$B$22,Supuestos!$B$22),"")</f>
        <v>0.2699558352110638</v>
      </c>
      <c r="K9857" s="6">
        <v>8363.956478181035</v>
      </c>
      <c r="L9857" s="6">
        <v>44067.69700593587</v>
      </c>
      <c r="M9857" s="6">
        <v>145720095.6527333</v>
      </c>
      <c r="N9857" s="6">
        <v>3531.7411128121116</v>
      </c>
      <c r="O9857" s="6">
        <v>106560791.3061196</v>
      </c>
    </row>
    <row r="9858">
      <c r="A9858">
        <v>9854</v>
      </c>
      <c r="B9858" s="6">
        <v>-158862833.01986685</v>
      </c>
      <c r="C9858" s="6">
        <v>77442277.46870406</v>
      </c>
      <c r="D9858" s="6">
        <v>94470885.65617228</v>
      </c>
      <c r="E9858" s="6">
        <v>86467839.40748015</v>
      </c>
      <c r="F9858" s="6">
        <v>91036439.45727615</v>
      </c>
      <c r="G9858" s="6">
        <v>138450011.4426828</v>
      </c>
      <c r="H9858" s="6">
        <f>NPV(Supuestos!$B$22,C9858:G9858)+B9858</f>
        <v>165932074.7351818</v>
      </c>
      <c r="I9858" s="2">
        <f>IFERROR(IRR(B9858:G9858),"")</f>
        <v>0.4866220964193593</v>
      </c>
      <c r="J9858" s="2">
        <f>IFERROR(MIRR(B9858:G9858,Supuestos!$B$22,Supuestos!$B$22),"")</f>
        <v>0.3152921648223317</v>
      </c>
      <c r="K9858" s="6">
        <v>9030.132835665185</v>
      </c>
      <c r="L9858" s="6">
        <v>40576.77995118577</v>
      </c>
      <c r="M9858" s="6">
        <v>129549735.97964579</v>
      </c>
      <c r="N9858" s="6">
        <v>3495.8811838179827</v>
      </c>
      <c r="O9858" s="6">
        <v>106434271.82495748</v>
      </c>
    </row>
    <row r="9859">
      <c r="A9859">
        <v>9855</v>
      </c>
      <c r="B9859" s="6">
        <v>-163734953.55509645</v>
      </c>
      <c r="C9859" s="6">
        <v>66996219.00463076</v>
      </c>
      <c r="D9859" s="6">
        <v>83929929.08171919</v>
      </c>
      <c r="E9859" s="6">
        <v>77443178.10383686</v>
      </c>
      <c r="F9859" s="6">
        <v>69817225.32103324</v>
      </c>
      <c r="G9859" s="6">
        <v>122748596.04720373</v>
      </c>
      <c r="H9859" s="6">
        <f>NPV(Supuestos!$B$22,C9859:G9859)+B9859</f>
        <v>116976130.56068087</v>
      </c>
      <c r="I9859" s="2">
        <f>IFERROR(IRR(B9859:G9859),"")</f>
        <v>0.3869922022111768</v>
      </c>
      <c r="J9859" s="2">
        <f>IFERROR(MIRR(B9859:G9859,Supuestos!$B$22,Supuestos!$B$22),"")</f>
        <v>0.26978000325851337</v>
      </c>
      <c r="K9859" s="6">
        <v>8854.141662473967</v>
      </c>
      <c r="L9859" s="6">
        <v>35991.06998824431</v>
      </c>
      <c r="M9859" s="6">
        <v>138241350.97430202</v>
      </c>
      <c r="N9859" s="6">
        <v>3442.5110303486385</v>
      </c>
      <c r="O9859" s="6">
        <v>98843912.12477265</v>
      </c>
    </row>
    <row r="9860">
      <c r="A9860">
        <v>9856</v>
      </c>
      <c r="B9860" s="6">
        <v>-171153782.61256632</v>
      </c>
      <c r="C9860" s="6">
        <v>90784756.75991186</v>
      </c>
      <c r="D9860" s="6">
        <v>78698532.73955446</v>
      </c>
      <c r="E9860" s="6">
        <v>84461067.52456327</v>
      </c>
      <c r="F9860" s="6">
        <v>93590105.16459152</v>
      </c>
      <c r="G9860" s="6">
        <v>140971327.45048922</v>
      </c>
      <c r="H9860" s="6">
        <f>NPV(Supuestos!$B$22,C9860:G9860)+B9860</f>
        <v>154675694.69560248</v>
      </c>
      <c r="I9860" s="2">
        <f>IFERROR(IRR(B9860:G9860),"")</f>
        <v>0.4491528390350454</v>
      </c>
      <c r="J9860" s="2">
        <f>IFERROR(MIRR(B9860:G9860,Supuestos!$B$22,Supuestos!$B$22),"")</f>
        <v>0.29665854180667584</v>
      </c>
      <c r="K9860" s="6">
        <v>9083.824816365866</v>
      </c>
      <c r="L9860" s="6">
        <v>40926.0546476357</v>
      </c>
      <c r="M9860" s="6">
        <v>141412573.74503523</v>
      </c>
      <c r="N9860" s="6">
        <v>3440.7213523052633</v>
      </c>
      <c r="O9860" s="6">
        <v>111760616.82894485</v>
      </c>
    </row>
    <row r="9861">
      <c r="A9861">
        <v>9857</v>
      </c>
      <c r="B9861" s="6">
        <v>-163922495.55990908</v>
      </c>
      <c r="C9861" s="6">
        <v>43104205.58417325</v>
      </c>
      <c r="D9861" s="6">
        <v>37359746.31914452</v>
      </c>
      <c r="E9861" s="6">
        <v>50823601.22910578</v>
      </c>
      <c r="F9861" s="6">
        <v>44840287.084804885</v>
      </c>
      <c r="G9861" s="6">
        <v>70040205.68183887</v>
      </c>
      <c r="H9861" s="6">
        <f>NPV(Supuestos!$B$22,C9861:G9861)+B9861</f>
        <v>-134456.37120629847</v>
      </c>
      <c r="I9861" s="2">
        <f>IFERROR(IRR(B9861:G9861),"")</f>
        <v>0.13968500612350418</v>
      </c>
      <c r="J9861" s="2">
        <f>IFERROR(MIRR(B9861:G9861,Supuestos!$B$22,Supuestos!$B$22),"")</f>
        <v>0.1398129230789522</v>
      </c>
      <c r="K9861" s="6">
        <v>7956.542335248867</v>
      </c>
      <c r="L9861" s="6">
        <v>35190.17977308695</v>
      </c>
      <c r="M9861" s="6">
        <v>141523123.1479423</v>
      </c>
      <c r="N9861" s="6">
        <v>3435.0237464221814</v>
      </c>
      <c r="O9861" s="6">
        <v>109952383.81698465</v>
      </c>
    </row>
    <row r="9862">
      <c r="A9862">
        <v>9858</v>
      </c>
      <c r="B9862" s="6">
        <v>-184690608.72534764</v>
      </c>
      <c r="C9862" s="6">
        <v>53186233.08189489</v>
      </c>
      <c r="D9862" s="6">
        <v>48693363.81740872</v>
      </c>
      <c r="E9862" s="6">
        <v>50394181.97911268</v>
      </c>
      <c r="F9862" s="6">
        <v>56076581.6549215</v>
      </c>
      <c r="G9862" s="6">
        <v>80470726.09568718</v>
      </c>
      <c r="H9862" s="6">
        <f>NPV(Supuestos!$B$22,C9862:G9862)+B9862</f>
        <v>8442392.977655288</v>
      </c>
      <c r="I9862" s="2">
        <f>IFERROR(IRR(B9862:G9862),"")</f>
        <v>0.15764074574200676</v>
      </c>
      <c r="J9862" s="2">
        <f>IFERROR(MIRR(B9862:G9862,Supuestos!$B$22,Supuestos!$B$22),"")</f>
        <v>0.15023661151582113</v>
      </c>
      <c r="K9862" s="6">
        <v>7487.532626197062</v>
      </c>
      <c r="L9862" s="6">
        <v>39935.908314672604</v>
      </c>
      <c r="M9862" s="6">
        <v>160768895.40831357</v>
      </c>
      <c r="N9862" s="6">
        <v>3370.601337682456</v>
      </c>
      <c r="O9862" s="6">
        <v>105555352.7888348</v>
      </c>
    </row>
    <row r="9863">
      <c r="A9863">
        <v>9859</v>
      </c>
      <c r="B9863" s="6">
        <v>-165489200.90477863</v>
      </c>
      <c r="C9863" s="6">
        <v>27980027.30466829</v>
      </c>
      <c r="D9863" s="6">
        <v>17580659.848108847</v>
      </c>
      <c r="E9863" s="6">
        <v>37729765.4711936</v>
      </c>
      <c r="F9863" s="6">
        <v>44551159.13924996</v>
      </c>
      <c r="G9863" s="6">
        <v>70595079.16956088</v>
      </c>
      <c r="H9863" s="6">
        <f>NPV(Supuestos!$B$22,C9863:G9863)+B9863</f>
        <v>-38908318.77695225</v>
      </c>
      <c r="I9863" s="2">
        <f>IFERROR(IRR(B9863:G9863),"")</f>
        <v>0.0530343011460068</v>
      </c>
      <c r="J9863" s="2">
        <f>IFERROR(MIRR(B9863:G9863,Supuestos!$B$22,Supuestos!$B$22),"")</f>
        <v>0.08049943254502478</v>
      </c>
      <c r="K9863" s="6">
        <v>7309.195721595933</v>
      </c>
      <c r="L9863" s="6">
        <v>35982.057363912005</v>
      </c>
      <c r="M9863" s="6">
        <v>144449208.9256966</v>
      </c>
      <c r="N9863" s="6">
        <v>3293.539424178501</v>
      </c>
      <c r="O9863" s="6">
        <v>108638854.15021916</v>
      </c>
    </row>
    <row r="9864">
      <c r="A9864">
        <v>9860</v>
      </c>
      <c r="B9864" s="6">
        <v>-171639955.32506454</v>
      </c>
      <c r="C9864" s="6">
        <v>70956049.43438116</v>
      </c>
      <c r="D9864" s="6">
        <v>87293786.50687508</v>
      </c>
      <c r="E9864" s="6">
        <v>80168940.26714559</v>
      </c>
      <c r="F9864" s="6">
        <v>84032337.05470519</v>
      </c>
      <c r="G9864" s="6">
        <v>123111321.98942006</v>
      </c>
      <c r="H9864" s="6">
        <f>NPV(Supuestos!$B$22,C9864:G9864)+B9864</f>
        <v>125577730.92090012</v>
      </c>
      <c r="I9864" s="2">
        <f>IFERROR(IRR(B9864:G9864),"")</f>
        <v>0.3921448009225744</v>
      </c>
      <c r="J9864" s="2">
        <f>IFERROR(MIRR(B9864:G9864,Supuestos!$B$22,Supuestos!$B$22),"")</f>
        <v>0.2723192632787368</v>
      </c>
      <c r="K9864" s="6">
        <v>8894.633448745772</v>
      </c>
      <c r="L9864" s="6">
        <v>39742.64770342248</v>
      </c>
      <c r="M9864" s="6">
        <v>143360252.63669807</v>
      </c>
      <c r="N9864" s="6">
        <v>3545.657379987339</v>
      </c>
      <c r="O9864" s="6">
        <v>106157379.49404454</v>
      </c>
    </row>
    <row r="9865">
      <c r="A9865">
        <v>9861</v>
      </c>
      <c r="B9865" s="6">
        <v>-174279932.56764698</v>
      </c>
      <c r="C9865" s="6">
        <v>35004669.40614119</v>
      </c>
      <c r="D9865" s="6">
        <v>30215973.661678307</v>
      </c>
      <c r="E9865" s="6">
        <v>31058181.98413498</v>
      </c>
      <c r="F9865" s="6">
        <v>37616985.14693707</v>
      </c>
      <c r="G9865" s="6">
        <v>75622632.07715334</v>
      </c>
      <c r="H9865" s="6">
        <f>NPV(Supuestos!$B$22,C9865:G9865)+B9865</f>
        <v>-37812183.03638417</v>
      </c>
      <c r="I9865" s="2">
        <f>IFERROR(IRR(B9865:G9865),"")</f>
        <v>0.056325793479138804</v>
      </c>
      <c r="J9865" s="2">
        <f>IFERROR(MIRR(B9865:G9865,Supuestos!$B$22,Supuestos!$B$22),"")</f>
        <v>0.08557886781819612</v>
      </c>
      <c r="K9865" s="6">
        <v>7500.60831962281</v>
      </c>
      <c r="L9865" s="6">
        <v>36486.796152163646</v>
      </c>
      <c r="M9865" s="6">
        <v>152386079.22562295</v>
      </c>
      <c r="N9865" s="6">
        <v>3529.76768889154</v>
      </c>
      <c r="O9865" s="6">
        <v>106725005.34705158</v>
      </c>
    </row>
    <row r="9866">
      <c r="A9866">
        <v>9862</v>
      </c>
      <c r="B9866" s="6">
        <v>-173556703.02539766</v>
      </c>
      <c r="C9866" s="6">
        <v>46739866.41173423</v>
      </c>
      <c r="D9866" s="6">
        <v>43380086.409496784</v>
      </c>
      <c r="E9866" s="6">
        <v>43315494.62911761</v>
      </c>
      <c r="F9866" s="6">
        <v>38599969.4439118</v>
      </c>
      <c r="G9866" s="6">
        <v>80455820.5334208</v>
      </c>
      <c r="H9866" s="6">
        <f>NPV(Supuestos!$B$22,C9866:G9866)+B9866</f>
        <v>-5300014.583639778</v>
      </c>
      <c r="I9866" s="2">
        <f>IFERROR(IRR(B9866:G9866),"")</f>
        <v>0.12811331508450818</v>
      </c>
      <c r="J9866" s="2">
        <f>IFERROR(MIRR(B9866:G9866,Supuestos!$B$22,Supuestos!$B$22),"")</f>
        <v>0.1329507740210809</v>
      </c>
      <c r="K9866" s="6">
        <v>7280.851158636524</v>
      </c>
      <c r="L9866" s="6">
        <v>40972.04530801454</v>
      </c>
      <c r="M9866" s="6">
        <v>149691793.9411924</v>
      </c>
      <c r="N9866" s="6">
        <v>3326.045093716433</v>
      </c>
      <c r="O9866" s="6">
        <v>111603436.02796192</v>
      </c>
    </row>
    <row r="9867">
      <c r="A9867">
        <v>9863</v>
      </c>
      <c r="B9867" s="6">
        <v>-169108761.9861479</v>
      </c>
      <c r="C9867" s="6">
        <v>56429990.63820389</v>
      </c>
      <c r="D9867" s="6">
        <v>61873444.13804759</v>
      </c>
      <c r="E9867" s="6">
        <v>72851939.0309537</v>
      </c>
      <c r="F9867" s="6">
        <v>74208265.957102</v>
      </c>
      <c r="G9867" s="6">
        <v>108739412.26405251</v>
      </c>
      <c r="H9867" s="6">
        <f>NPV(Supuestos!$B$22,C9867:G9867)+B9867</f>
        <v>77586913.68847246</v>
      </c>
      <c r="I9867" s="2">
        <f>IFERROR(IRR(B9867:G9867),"")</f>
        <v>0.2981643654935619</v>
      </c>
      <c r="J9867" s="2">
        <f>IFERROR(MIRR(B9867:G9867,Supuestos!$B$22,Supuestos!$B$22),"")</f>
        <v>0.22943036884317003</v>
      </c>
      <c r="K9867" s="6">
        <v>8472.370332636212</v>
      </c>
      <c r="L9867" s="6">
        <v>38068.742397322676</v>
      </c>
      <c r="M9867" s="6">
        <v>143306163.29112014</v>
      </c>
      <c r="N9867" s="6">
        <v>3467.879619821906</v>
      </c>
      <c r="O9867" s="6">
        <v>105895700.7118867</v>
      </c>
    </row>
    <row r="9868">
      <c r="A9868">
        <v>9864</v>
      </c>
      <c r="B9868" s="6">
        <v>-163839491.48399007</v>
      </c>
      <c r="C9868" s="6">
        <v>52334061.51042436</v>
      </c>
      <c r="D9868" s="6">
        <v>63774738.92896989</v>
      </c>
      <c r="E9868" s="6">
        <v>70536548.59483516</v>
      </c>
      <c r="F9868" s="6">
        <v>64363790.59187488</v>
      </c>
      <c r="G9868" s="6">
        <v>118990246.16913143</v>
      </c>
      <c r="H9868" s="6">
        <f>NPV(Supuestos!$B$22,C9868:G9868)+B9868</f>
        <v>78658668.12254971</v>
      </c>
      <c r="I9868" s="2">
        <f>IFERROR(IRR(B9868:G9868),"")</f>
        <v>0.30237960307985684</v>
      </c>
      <c r="J9868" s="2">
        <f>IFERROR(MIRR(B9868:G9868,Supuestos!$B$22,Supuestos!$B$22),"")</f>
        <v>0.2329992784751027</v>
      </c>
      <c r="K9868" s="6">
        <v>8239.324834799041</v>
      </c>
      <c r="L9868" s="6">
        <v>39754.637580426366</v>
      </c>
      <c r="M9868" s="6">
        <v>137635381.6668027</v>
      </c>
      <c r="N9868" s="6">
        <v>3347.864947716395</v>
      </c>
      <c r="O9868" s="6">
        <v>112044570.031377</v>
      </c>
    </row>
    <row r="9869">
      <c r="A9869">
        <v>9865</v>
      </c>
      <c r="B9869" s="6">
        <v>-174018051.2331995</v>
      </c>
      <c r="C9869" s="6">
        <v>89532047.88752952</v>
      </c>
      <c r="D9869" s="6">
        <v>75489940.27377239</v>
      </c>
      <c r="E9869" s="6">
        <v>82480445.46775584</v>
      </c>
      <c r="F9869" s="6">
        <v>73978337.55329986</v>
      </c>
      <c r="G9869" s="6">
        <v>144152491.28250763</v>
      </c>
      <c r="H9869" s="6">
        <f>NPV(Supuestos!$B$22,C9869:G9869)+B9869</f>
        <v>136947243.45936662</v>
      </c>
      <c r="I9869" s="2">
        <f>IFERROR(IRR(B9869:G9869),"")</f>
        <v>0.41479031369461905</v>
      </c>
      <c r="J9869" s="2">
        <f>IFERROR(MIRR(B9869:G9869,Supuestos!$B$22,Supuestos!$B$22),"")</f>
        <v>0.280349026558264</v>
      </c>
      <c r="K9869" s="6">
        <v>8382.947499299797</v>
      </c>
      <c r="L9869" s="6">
        <v>43695.38360151995</v>
      </c>
      <c r="M9869" s="6">
        <v>144714362.69773495</v>
      </c>
      <c r="N9869" s="6">
        <v>3440.934394362072</v>
      </c>
      <c r="O9869" s="6">
        <v>102768021.63599825</v>
      </c>
    </row>
    <row r="9870">
      <c r="A9870">
        <v>9866</v>
      </c>
      <c r="B9870" s="6">
        <v>-172143157.95893425</v>
      </c>
      <c r="C9870" s="6">
        <v>55983385.957647026</v>
      </c>
      <c r="D9870" s="6">
        <v>55883691.06820279</v>
      </c>
      <c r="E9870" s="6">
        <v>65947243.284044966</v>
      </c>
      <c r="F9870" s="6">
        <v>48352319.861354575</v>
      </c>
      <c r="G9870" s="6">
        <v>94126014.42299025</v>
      </c>
      <c r="H9870" s="6">
        <f>NPV(Supuestos!$B$22,C9870:G9870)+B9870</f>
        <v>41992829.12145418</v>
      </c>
      <c r="I9870" s="2">
        <f>IFERROR(IRR(B9870:G9870),"")</f>
        <v>0.23079368025264907</v>
      </c>
      <c r="J9870" s="2">
        <f>IFERROR(MIRR(B9870:G9870,Supuestos!$B$22,Supuestos!$B$22),"")</f>
        <v>0.19087130336638203</v>
      </c>
      <c r="K9870" s="6">
        <v>7984.028572755093</v>
      </c>
      <c r="L9870" s="6">
        <v>39189.20107773058</v>
      </c>
      <c r="M9870" s="6">
        <v>147112141.86709058</v>
      </c>
      <c r="N9870" s="6">
        <v>3392.4124475878975</v>
      </c>
      <c r="O9870" s="6">
        <v>111213892.40916176</v>
      </c>
    </row>
    <row r="9871">
      <c r="A9871">
        <v>9867</v>
      </c>
      <c r="B9871" s="6">
        <v>-161505381.28059188</v>
      </c>
      <c r="C9871" s="6">
        <v>61846189.94956888</v>
      </c>
      <c r="D9871" s="6">
        <v>64709933.50740156</v>
      </c>
      <c r="E9871" s="6">
        <v>68391445.0116811</v>
      </c>
      <c r="F9871" s="6">
        <v>65540222.61363078</v>
      </c>
      <c r="G9871" s="6">
        <v>108594896.94715458</v>
      </c>
      <c r="H9871" s="6">
        <f>NPV(Supuestos!$B$22,C9871:G9871)+B9871</f>
        <v>83905992.24073619</v>
      </c>
      <c r="I9871" s="2">
        <f>IFERROR(IRR(B9871:G9871),"")</f>
        <v>0.3227867646775291</v>
      </c>
      <c r="J9871" s="2">
        <f>IFERROR(MIRR(B9871:G9871,Supuestos!$B$22,Supuestos!$B$22),"")</f>
        <v>0.23949959466039616</v>
      </c>
      <c r="K9871" s="6">
        <v>8270.762104601477</v>
      </c>
      <c r="L9871" s="6">
        <v>38199.84224046143</v>
      </c>
      <c r="M9871" s="6">
        <v>136230036.67225882</v>
      </c>
      <c r="N9871" s="6">
        <v>3146.7495227232575</v>
      </c>
      <c r="O9871" s="6">
        <v>110732485.38826144</v>
      </c>
    </row>
    <row r="9872">
      <c r="A9872">
        <v>9868</v>
      </c>
      <c r="B9872" s="6">
        <v>-173401523.8210619</v>
      </c>
      <c r="C9872" s="6">
        <v>41388871.943798214</v>
      </c>
      <c r="D9872" s="6">
        <v>42570292.608393356</v>
      </c>
      <c r="E9872" s="6">
        <v>54304672.32788034</v>
      </c>
      <c r="F9872" s="6">
        <v>60640247.88631214</v>
      </c>
      <c r="G9872" s="6">
        <v>73031125.1944855</v>
      </c>
      <c r="H9872" s="6">
        <f>NPV(Supuestos!$B$22,C9872:G9872)+B9872</f>
        <v>6149041.794733763</v>
      </c>
      <c r="I9872" s="2">
        <f>IFERROR(IRR(B9872:G9872),"")</f>
        <v>0.1532132301432138</v>
      </c>
      <c r="J9872" s="2">
        <f>IFERROR(MIRR(B9872:G9872,Supuestos!$B$22,Supuestos!$B$22),"")</f>
        <v>0.14797287105880885</v>
      </c>
      <c r="K9872" s="6">
        <v>7834.30102322509</v>
      </c>
      <c r="L9872" s="6">
        <v>36939.32114792685</v>
      </c>
      <c r="M9872" s="6">
        <v>150250022.90374643</v>
      </c>
      <c r="N9872" s="6">
        <v>3426.50384362787</v>
      </c>
      <c r="O9872" s="6">
        <v>108673110.514911</v>
      </c>
    </row>
    <row r="9873">
      <c r="A9873">
        <v>9869</v>
      </c>
      <c r="B9873" s="6">
        <v>-162751237.60017473</v>
      </c>
      <c r="C9873" s="6">
        <v>53832662.11976729</v>
      </c>
      <c r="D9873" s="6">
        <v>59176895.065044075</v>
      </c>
      <c r="E9873" s="6">
        <v>53618201.17444795</v>
      </c>
      <c r="F9873" s="6">
        <v>58236274.73759061</v>
      </c>
      <c r="G9873" s="6">
        <v>106370672.56905536</v>
      </c>
      <c r="H9873" s="6">
        <f>NPV(Supuestos!$B$22,C9873:G9873)+B9873</f>
        <v>55921997.40808989</v>
      </c>
      <c r="I9873" s="2">
        <f>IFERROR(IRR(B9873:G9873),"")</f>
        <v>0.26179862374704294</v>
      </c>
      <c r="J9873" s="2">
        <f>IFERROR(MIRR(B9873:G9873,Supuestos!$B$22,Supuestos!$B$22),"")</f>
        <v>0.20936979448930892</v>
      </c>
      <c r="K9873" s="6">
        <v>8503.084449208163</v>
      </c>
      <c r="L9873" s="6">
        <v>36852.0204029324</v>
      </c>
      <c r="M9873" s="6">
        <v>137682770.27136862</v>
      </c>
      <c r="N9873" s="6">
        <v>3574.7020568698645</v>
      </c>
      <c r="O9873" s="6">
        <v>109829753.31964387</v>
      </c>
    </row>
    <row r="9874">
      <c r="A9874">
        <v>9870</v>
      </c>
      <c r="B9874" s="6">
        <v>-186449229.24610224</v>
      </c>
      <c r="C9874" s="6">
        <v>42757639.68183236</v>
      </c>
      <c r="D9874" s="6">
        <v>50330744.409732394</v>
      </c>
      <c r="E9874" s="6">
        <v>64247932.58266011</v>
      </c>
      <c r="F9874" s="6">
        <v>54208570.18657808</v>
      </c>
      <c r="G9874" s="6">
        <v>72884153.91905355</v>
      </c>
      <c r="H9874" s="6">
        <f>NPV(Supuestos!$B$22,C9874:G9874)+B9874</f>
        <v>3100441.150223933</v>
      </c>
      <c r="I9874" s="2">
        <f>IFERROR(IRR(B9874:G9874),"")</f>
        <v>0.14636250384928656</v>
      </c>
      <c r="J9874" s="2">
        <f>IFERROR(MIRR(B9874:G9874,Supuestos!$B$22,Supuestos!$B$22),"")</f>
        <v>0.14376641391412437</v>
      </c>
      <c r="K9874" s="6">
        <v>8192.758144521711</v>
      </c>
      <c r="L9874" s="6">
        <v>34680.63734185698</v>
      </c>
      <c r="M9874" s="6">
        <v>163718823.32292604</v>
      </c>
      <c r="N9874" s="6">
        <v>3492.3523121202984</v>
      </c>
      <c r="O9874" s="6">
        <v>104932587.60842024</v>
      </c>
    </row>
    <row r="9875">
      <c r="A9875">
        <v>9871</v>
      </c>
      <c r="B9875" s="6">
        <v>-176548434.44762117</v>
      </c>
      <c r="C9875" s="6">
        <v>72133989.27716783</v>
      </c>
      <c r="D9875" s="6">
        <v>73207829.14475034</v>
      </c>
      <c r="E9875" s="6">
        <v>68728780.17419946</v>
      </c>
      <c r="F9875" s="6">
        <v>57495187.2880663</v>
      </c>
      <c r="G9875" s="6">
        <v>100180206.81631802</v>
      </c>
      <c r="H9875" s="6">
        <f>NPV(Supuestos!$B$22,C9875:G9875)+B9875</f>
        <v>75520237.70690876</v>
      </c>
      <c r="I9875" s="2">
        <f>IFERROR(IRR(B9875:G9875),"")</f>
        <v>0.30188537415291594</v>
      </c>
      <c r="J9875" s="2">
        <f>IFERROR(MIRR(B9875:G9875,Supuestos!$B$22,Supuestos!$B$22),"")</f>
        <v>0.22415342471164923</v>
      </c>
      <c r="K9875" s="6">
        <v>8473.294379885383</v>
      </c>
      <c r="L9875" s="6">
        <v>38674.5056153834</v>
      </c>
      <c r="M9875" s="6">
        <v>150332396.76156726</v>
      </c>
      <c r="N9875" s="6">
        <v>3399.117355948935</v>
      </c>
      <c r="O9875" s="6">
        <v>111938289.24875377</v>
      </c>
    </row>
    <row r="9876">
      <c r="A9876">
        <v>9872</v>
      </c>
      <c r="B9876" s="6">
        <v>-164233062.69450825</v>
      </c>
      <c r="C9876" s="6">
        <v>43815711.323615864</v>
      </c>
      <c r="D9876" s="6">
        <v>49716557.003083214</v>
      </c>
      <c r="E9876" s="6">
        <v>47193743.16851216</v>
      </c>
      <c r="F9876" s="6">
        <v>33968729.03001461</v>
      </c>
      <c r="G9876" s="6">
        <v>93549278.32080609</v>
      </c>
      <c r="H9876" s="6">
        <f>NPV(Supuestos!$B$22,C9876:G9876)+B9876</f>
        <v>13010258.662111491</v>
      </c>
      <c r="I9876" s="2">
        <f>IFERROR(IRR(B9876:G9876),"")</f>
        <v>0.1695114286204959</v>
      </c>
      <c r="J9876" s="2">
        <f>IFERROR(MIRR(B9876:G9876,Supuestos!$B$22,Supuestos!$B$22),"")</f>
        <v>0.157515216508348</v>
      </c>
      <c r="K9876" s="6">
        <v>8134.0760004097865</v>
      </c>
      <c r="L9876" s="6">
        <v>35466.59991391114</v>
      </c>
      <c r="M9876" s="6">
        <v>141154021.16043782</v>
      </c>
      <c r="N9876" s="6">
        <v>3464.8353575107953</v>
      </c>
      <c r="O9876" s="6">
        <v>108885500.60937345</v>
      </c>
    </row>
    <row r="9877">
      <c r="A9877">
        <v>9873</v>
      </c>
      <c r="B9877" s="6">
        <v>-158820717.45354906</v>
      </c>
      <c r="C9877" s="6">
        <v>41925487.19386307</v>
      </c>
      <c r="D9877" s="6">
        <v>24876972.3569301</v>
      </c>
      <c r="E9877" s="6">
        <v>38687627.66695878</v>
      </c>
      <c r="F9877" s="6">
        <v>31989111.713101868</v>
      </c>
      <c r="G9877" s="6">
        <v>61405655.16235329</v>
      </c>
      <c r="H9877" s="6">
        <f>NPV(Supuestos!$B$22,C9877:G9877)+B9877</f>
        <v>-25956609.919370256</v>
      </c>
      <c r="I9877" s="2">
        <f>IFERROR(IRR(B9877:G9877),"")</f>
        <v>0.07405964020073394</v>
      </c>
      <c r="J9877" s="2">
        <f>IFERROR(MIRR(B9877:G9877,Supuestos!$B$22,Supuestos!$B$22),"")</f>
        <v>0.10003107943673362</v>
      </c>
      <c r="K9877" s="6">
        <v>7240.382273895725</v>
      </c>
      <c r="L9877" s="6">
        <v>38549.380291286805</v>
      </c>
      <c r="M9877" s="6">
        <v>136491737.4750932</v>
      </c>
      <c r="N9877" s="6">
        <v>3396.1815745569766</v>
      </c>
      <c r="O9877" s="6">
        <v>110443614.78802294</v>
      </c>
    </row>
    <row r="9878">
      <c r="A9878">
        <v>9874</v>
      </c>
      <c r="B9878" s="6">
        <v>-162290836.72483453</v>
      </c>
      <c r="C9878" s="6">
        <v>89059478.62216696</v>
      </c>
      <c r="D9878" s="6">
        <v>71000135.86159155</v>
      </c>
      <c r="E9878" s="6">
        <v>89718319.23036495</v>
      </c>
      <c r="F9878" s="6">
        <v>83602114.76126295</v>
      </c>
      <c r="G9878" s="6">
        <v>136239017.42766014</v>
      </c>
      <c r="H9878" s="6">
        <f>NPV(Supuestos!$B$22,C9878:G9878)+B9878</f>
        <v>151278561.77990356</v>
      </c>
      <c r="I9878" s="2">
        <f>IFERROR(IRR(B9878:G9878),"")</f>
        <v>0.45918648481547364</v>
      </c>
      <c r="J9878" s="2">
        <f>IFERROR(MIRR(B9878:G9878,Supuestos!$B$22,Supuestos!$B$22),"")</f>
        <v>0.30050727524160536</v>
      </c>
      <c r="K9878" s="6">
        <v>8773.185112817853</v>
      </c>
      <c r="L9878" s="6">
        <v>39778.92771974404</v>
      </c>
      <c r="M9878" s="6">
        <v>134371805.00685728</v>
      </c>
      <c r="N9878" s="6">
        <v>3368.03345301499</v>
      </c>
      <c r="O9878" s="6">
        <v>102243369.21507971</v>
      </c>
    </row>
    <row r="9879">
      <c r="A9879">
        <v>9875</v>
      </c>
      <c r="B9879" s="6">
        <v>-180016083.68100187</v>
      </c>
      <c r="C9879" s="6">
        <v>26443988.47956978</v>
      </c>
      <c r="D9879" s="6">
        <v>40167143.13959117</v>
      </c>
      <c r="E9879" s="6">
        <v>41774959.72857365</v>
      </c>
      <c r="F9879" s="6">
        <v>44785935.32293759</v>
      </c>
      <c r="G9879" s="6">
        <v>80706384.5856156</v>
      </c>
      <c r="H9879" s="6">
        <f>NPV(Supuestos!$B$22,C9879:G9879)+B9879</f>
        <v>-29282146.118135773</v>
      </c>
      <c r="I9879" s="2">
        <f>IFERROR(IRR(B9879:G9879),"")</f>
        <v>0.0798462274155978</v>
      </c>
      <c r="J9879" s="2">
        <f>IFERROR(MIRR(B9879:G9879,Supuestos!$B$22,Supuestos!$B$22),"")</f>
        <v>0.10023333300495296</v>
      </c>
      <c r="K9879" s="6">
        <v>7962.582692714463</v>
      </c>
      <c r="L9879" s="6">
        <v>35243.31185970818</v>
      </c>
      <c r="M9879" s="6">
        <v>157565860.8771578</v>
      </c>
      <c r="N9879" s="6">
        <v>3493.927642516792</v>
      </c>
      <c r="O9879" s="6">
        <v>113240273.8604467</v>
      </c>
    </row>
    <row r="9880">
      <c r="A9880">
        <v>9876</v>
      </c>
      <c r="B9880" s="6">
        <v>-176522104.9892328</v>
      </c>
      <c r="C9880" s="6">
        <v>31564022.22705615</v>
      </c>
      <c r="D9880" s="6">
        <v>38475918.157027975</v>
      </c>
      <c r="E9880" s="6">
        <v>50840202.978987664</v>
      </c>
      <c r="F9880" s="6">
        <v>37070088.56482434</v>
      </c>
      <c r="G9880" s="6">
        <v>62337496.50775454</v>
      </c>
      <c r="H9880" s="6">
        <f>NPV(Supuestos!$B$22,C9880:G9880)+B9880</f>
        <v>-30588097.034544345</v>
      </c>
      <c r="I9880" s="2">
        <f>IFERROR(IRR(B9880:G9880),"")</f>
        <v>0.07156354225146812</v>
      </c>
      <c r="J9880" s="2">
        <f>IFERROR(MIRR(B9880:G9880,Supuestos!$B$22,Supuestos!$B$22),"")</f>
        <v>0.09742875088921266</v>
      </c>
      <c r="K9880" s="6">
        <v>7775.694523273833</v>
      </c>
      <c r="L9880" s="6">
        <v>33598.61368966739</v>
      </c>
      <c r="M9880" s="6">
        <v>155621900.4727256</v>
      </c>
      <c r="N9880" s="6">
        <v>3440.6004691806934</v>
      </c>
      <c r="O9880" s="6">
        <v>108232449.86404838</v>
      </c>
    </row>
    <row r="9881">
      <c r="A9881">
        <v>9877</v>
      </c>
      <c r="B9881" s="6">
        <v>-176952214.81376788</v>
      </c>
      <c r="C9881" s="6">
        <v>95240797.9242464</v>
      </c>
      <c r="D9881" s="6">
        <v>84834202.4958801</v>
      </c>
      <c r="E9881" s="6">
        <v>93884067.63220109</v>
      </c>
      <c r="F9881" s="6">
        <v>106610040.29139678</v>
      </c>
      <c r="G9881" s="6">
        <v>152196999.53059286</v>
      </c>
      <c r="H9881" s="6">
        <f>NPV(Supuestos!$B$22,C9881:G9881)+B9881</f>
        <v>177406634.96203017</v>
      </c>
      <c r="I9881" s="2">
        <f>IFERROR(IRR(B9881:G9881),"")</f>
        <v>0.4756517755115899</v>
      </c>
      <c r="J9881" s="2">
        <f>IFERROR(MIRR(B9881:G9881,Supuestos!$B$22,Supuestos!$B$22),"")</f>
        <v>0.3098522409269735</v>
      </c>
      <c r="K9881" s="6">
        <v>9117.915554003042</v>
      </c>
      <c r="L9881" s="6">
        <v>41223.47590719683</v>
      </c>
      <c r="M9881" s="6">
        <v>146882441.0406239</v>
      </c>
      <c r="N9881" s="6">
        <v>3365.393391468873</v>
      </c>
      <c r="O9881" s="6">
        <v>109065264.21236284</v>
      </c>
    </row>
    <row r="9882">
      <c r="A9882">
        <v>9878</v>
      </c>
      <c r="B9882" s="6">
        <v>-158041656.2894007</v>
      </c>
      <c r="C9882" s="6">
        <v>48914524.728335485</v>
      </c>
      <c r="D9882" s="6">
        <v>40507203.35239686</v>
      </c>
      <c r="E9882" s="6">
        <v>41943560.353201866</v>
      </c>
      <c r="F9882" s="6">
        <v>41386878.1090678</v>
      </c>
      <c r="G9882" s="6">
        <v>73314747.2776595</v>
      </c>
      <c r="H9882" s="6">
        <f>NPV(Supuestos!$B$22,C9882:G9882)+B9882</f>
        <v>6927244.35957507</v>
      </c>
      <c r="I9882" s="2">
        <f>IFERROR(IRR(B9882:G9882),"")</f>
        <v>0.15708367239648685</v>
      </c>
      <c r="J9882" s="2">
        <f>IFERROR(MIRR(B9882:G9882,Supuestos!$B$22,Supuestos!$B$22),"")</f>
        <v>0.14982289746888777</v>
      </c>
      <c r="K9882" s="6">
        <v>7467.301838463932</v>
      </c>
      <c r="L9882" s="6">
        <v>38768.3253693153</v>
      </c>
      <c r="M9882" s="6">
        <v>134882073.3050442</v>
      </c>
      <c r="N9882" s="6">
        <v>3270.361651107669</v>
      </c>
      <c r="O9882" s="6">
        <v>113001059.24940513</v>
      </c>
    </row>
    <row r="9883">
      <c r="A9883">
        <v>9879</v>
      </c>
      <c r="B9883" s="6">
        <v>-156634066.75828594</v>
      </c>
      <c r="C9883" s="6">
        <v>54399561.779585734</v>
      </c>
      <c r="D9883" s="6">
        <v>41887863.47333296</v>
      </c>
      <c r="E9883" s="6">
        <v>52000235.6914751</v>
      </c>
      <c r="F9883" s="6">
        <v>44057946.57496319</v>
      </c>
      <c r="G9883" s="6">
        <v>92267871.44997153</v>
      </c>
      <c r="H9883" s="6">
        <f>NPV(Supuestos!$B$22,C9883:G9883)+B9883</f>
        <v>32421758.17747991</v>
      </c>
      <c r="I9883" s="2">
        <f>IFERROR(IRR(B9883:G9883),"")</f>
        <v>0.2165672877578667</v>
      </c>
      <c r="J9883" s="2">
        <f>IFERROR(MIRR(B9883:G9883,Supuestos!$B$22,Supuestos!$B$22),"")</f>
        <v>0.18371082469211708</v>
      </c>
      <c r="K9883" s="6">
        <v>8174.8100027010505</v>
      </c>
      <c r="L9883" s="6">
        <v>35114.21539672208</v>
      </c>
      <c r="M9883" s="6">
        <v>133669903.6173161</v>
      </c>
      <c r="N9883" s="6">
        <v>3396.921597328037</v>
      </c>
      <c r="O9883" s="6">
        <v>106873723.26954918</v>
      </c>
    </row>
    <row r="9884">
      <c r="A9884">
        <v>9880</v>
      </c>
      <c r="B9884" s="6">
        <v>-173921884.57878196</v>
      </c>
      <c r="C9884" s="6">
        <v>52616348.06771138</v>
      </c>
      <c r="D9884" s="6">
        <v>43062614.29879892</v>
      </c>
      <c r="E9884" s="6">
        <v>63508334.018794596</v>
      </c>
      <c r="F9884" s="6">
        <v>60796804.43570256</v>
      </c>
      <c r="G9884" s="6">
        <v>106154966.69640535</v>
      </c>
      <c r="H9884" s="6">
        <f>NPV(Supuestos!$B$22,C9884:G9884)+B9884</f>
        <v>39364558.70856523</v>
      </c>
      <c r="I9884" s="2">
        <f>IFERROR(IRR(B9884:G9884),"")</f>
        <v>0.21960428627815712</v>
      </c>
      <c r="J9884" s="2">
        <f>IFERROR(MIRR(B9884:G9884,Supuestos!$B$22,Supuestos!$B$22),"")</f>
        <v>0.18748096087632704</v>
      </c>
      <c r="K9884" s="6">
        <v>8428.700687356748</v>
      </c>
      <c r="L9884" s="6">
        <v>34322.73556065716</v>
      </c>
      <c r="M9884" s="6">
        <v>150778199.39381596</v>
      </c>
      <c r="N9884" s="6">
        <v>3420.3692777392766</v>
      </c>
      <c r="O9884" s="6">
        <v>105459203.88864069</v>
      </c>
    </row>
    <row r="9885">
      <c r="A9885">
        <v>9881</v>
      </c>
      <c r="B9885" s="6">
        <v>-173455341.21508333</v>
      </c>
      <c r="C9885" s="6">
        <v>25686475.9140103</v>
      </c>
      <c r="D9885" s="6">
        <v>26872007.356252026</v>
      </c>
      <c r="E9885" s="6">
        <v>40818127.1497898</v>
      </c>
      <c r="F9885" s="6">
        <v>25579667.191781744</v>
      </c>
      <c r="G9885" s="6">
        <v>80753928.53691657</v>
      </c>
      <c r="H9885" s="6">
        <f>NPV(Supuestos!$B$22,C9885:G9885)+B9885</f>
        <v>-45608858.09103999</v>
      </c>
      <c r="I9885" s="2">
        <f>IFERROR(IRR(B9885:G9885),"")</f>
        <v>0.04106331145981674</v>
      </c>
      <c r="J9885" s="2">
        <f>IFERROR(MIRR(B9885:G9885,Supuestos!$B$22,Supuestos!$B$22),"")</f>
        <v>0.07251919353397795</v>
      </c>
      <c r="K9885" s="6">
        <v>7264.937598604111</v>
      </c>
      <c r="L9885" s="6">
        <v>38697.80754801539</v>
      </c>
      <c r="M9885" s="6">
        <v>150964368.6519535</v>
      </c>
      <c r="N9885" s="6">
        <v>3399.796490712712</v>
      </c>
      <c r="O9885" s="6">
        <v>114992364.4541439</v>
      </c>
    </row>
    <row r="9886">
      <c r="A9886">
        <v>9882</v>
      </c>
      <c r="B9886" s="6">
        <v>-151129762.37822473</v>
      </c>
      <c r="C9886" s="6">
        <v>74543793.63280594</v>
      </c>
      <c r="D9886" s="6">
        <v>78761810.62735854</v>
      </c>
      <c r="E9886" s="6">
        <v>57971845.864056334</v>
      </c>
      <c r="F9886" s="6">
        <v>78100106.8564316</v>
      </c>
      <c r="G9886" s="6">
        <v>133940755.92967544</v>
      </c>
      <c r="H9886" s="6">
        <f>NPV(Supuestos!$B$22,C9886:G9886)+B9886</f>
        <v>129799695.1840393</v>
      </c>
      <c r="I9886" s="2">
        <f>IFERROR(IRR(B9886:G9886),"")</f>
        <v>0.4315887412668605</v>
      </c>
      <c r="J9886" s="2">
        <f>IFERROR(MIRR(B9886:G9886,Supuestos!$B$22,Supuestos!$B$22),"")</f>
        <v>0.29048900162721636</v>
      </c>
      <c r="K9886" s="6">
        <v>8226.953890042489</v>
      </c>
      <c r="L9886" s="6">
        <v>41369.81784080616</v>
      </c>
      <c r="M9886" s="6">
        <v>123901955.67296317</v>
      </c>
      <c r="N9886" s="6">
        <v>3304.911656087885</v>
      </c>
      <c r="O9886" s="6">
        <v>105620249.20597172</v>
      </c>
    </row>
    <row r="9887">
      <c r="A9887">
        <v>9883</v>
      </c>
      <c r="B9887" s="6">
        <v>-153403514.4218066</v>
      </c>
      <c r="C9887" s="6">
        <v>60727234.860970944</v>
      </c>
      <c r="D9887" s="6">
        <v>48659659.82569961</v>
      </c>
      <c r="E9887" s="6">
        <v>54793670.814512044</v>
      </c>
      <c r="F9887" s="6">
        <v>43953047.22048381</v>
      </c>
      <c r="G9887" s="6">
        <v>106503410.20388603</v>
      </c>
      <c r="H9887" s="6">
        <f>NPV(Supuestos!$B$22,C9887:G9887)+B9887</f>
        <v>55630451.3893618</v>
      </c>
      <c r="I9887" s="2">
        <f>IFERROR(IRR(B9887:G9887),"")</f>
        <v>0.2714157778007567</v>
      </c>
      <c r="J9887" s="2">
        <f>IFERROR(MIRR(B9887:G9887,Supuestos!$B$22,Supuestos!$B$22),"")</f>
        <v>0.2127775848139446</v>
      </c>
      <c r="K9887" s="6">
        <v>7742.132287771649</v>
      </c>
      <c r="L9887" s="6">
        <v>40194.33926519483</v>
      </c>
      <c r="M9887" s="6">
        <v>128508323.0769496</v>
      </c>
      <c r="N9887" s="6">
        <v>3440.0183512829244</v>
      </c>
      <c r="O9887" s="6">
        <v>108170106.72090475</v>
      </c>
    </row>
    <row r="9888">
      <c r="A9888">
        <v>9884</v>
      </c>
      <c r="B9888" s="6">
        <v>-164546122.19707054</v>
      </c>
      <c r="C9888" s="6">
        <v>62589542.530127734</v>
      </c>
      <c r="D9888" s="6">
        <v>50367046.06975435</v>
      </c>
      <c r="E9888" s="6">
        <v>43451209.32921179</v>
      </c>
      <c r="F9888" s="6">
        <v>45435177.90304993</v>
      </c>
      <c r="G9888" s="6">
        <v>105454007.02343117</v>
      </c>
      <c r="H9888" s="6">
        <f>NPV(Supuestos!$B$22,C9888:G9888)+B9888</f>
        <v>40111899.89724217</v>
      </c>
      <c r="I9888" s="2">
        <f>IFERROR(IRR(B9888:G9888),"")</f>
        <v>0.23078456916392992</v>
      </c>
      <c r="J9888" s="2">
        <f>IFERROR(MIRR(B9888:G9888,Supuestos!$B$22,Supuestos!$B$22),"")</f>
        <v>0.19083907162084435</v>
      </c>
      <c r="K9888" s="6">
        <v>7505.824343343302</v>
      </c>
      <c r="L9888" s="6">
        <v>41658.02751367878</v>
      </c>
      <c r="M9888" s="6">
        <v>139531895.23644373</v>
      </c>
      <c r="N9888" s="6">
        <v>3314.3791620930037</v>
      </c>
      <c r="O9888" s="6">
        <v>110779059.16567016</v>
      </c>
    </row>
    <row r="9889">
      <c r="A9889">
        <v>9885</v>
      </c>
      <c r="B9889" s="6">
        <v>-154526418.87293106</v>
      </c>
      <c r="C9889" s="6">
        <v>38894675.29358426</v>
      </c>
      <c r="D9889" s="6">
        <v>62188319.54903302</v>
      </c>
      <c r="E9889" s="6">
        <v>35497807.78384933</v>
      </c>
      <c r="F9889" s="6">
        <v>52077561.40664675</v>
      </c>
      <c r="G9889" s="6">
        <v>100180454.46006086</v>
      </c>
      <c r="H9889" s="6">
        <f>NPV(Supuestos!$B$22,C9889:G9889)+B9889</f>
        <v>34268304.86463096</v>
      </c>
      <c r="I9889" s="2">
        <f>IFERROR(IRR(B9889:G9889),"")</f>
        <v>0.21801613766540015</v>
      </c>
      <c r="J9889" s="2">
        <f>IFERROR(MIRR(B9889:G9889,Supuestos!$B$22,Supuestos!$B$22),"")</f>
        <v>0.1865943440073652</v>
      </c>
      <c r="K9889" s="6">
        <v>8323.324645933588</v>
      </c>
      <c r="L9889" s="6">
        <v>34246.3018186386</v>
      </c>
      <c r="M9889" s="6">
        <v>131722971.83619866</v>
      </c>
      <c r="N9889" s="6">
        <v>3309.4146565534174</v>
      </c>
      <c r="O9889" s="6">
        <v>111236466.1093191</v>
      </c>
    </row>
    <row r="9890">
      <c r="A9890">
        <v>9886</v>
      </c>
      <c r="B9890" s="6">
        <v>-167273132.3207469</v>
      </c>
      <c r="C9890" s="6">
        <v>93278325.78891785</v>
      </c>
      <c r="D9890" s="6">
        <v>82150157.50082943</v>
      </c>
      <c r="E9890" s="6">
        <v>75994903.49193658</v>
      </c>
      <c r="F9890" s="6">
        <v>80868833.49332625</v>
      </c>
      <c r="G9890" s="6">
        <v>153307784.42623106</v>
      </c>
      <c r="H9890" s="6">
        <f>NPV(Supuestos!$B$22,C9890:G9890)+B9890</f>
        <v>156560334.96448314</v>
      </c>
      <c r="I9890" s="2">
        <f>IFERROR(IRR(B9890:G9890),"")</f>
        <v>0.4617601355924205</v>
      </c>
      <c r="J9890" s="2">
        <f>IFERROR(MIRR(B9890:G9890,Supuestos!$B$22,Supuestos!$B$22),"")</f>
        <v>0.3010199598061789</v>
      </c>
      <c r="K9890" s="6">
        <v>8820.518326541716</v>
      </c>
      <c r="L9890" s="6">
        <v>41052.88682377825</v>
      </c>
      <c r="M9890" s="6">
        <v>138304513.07382056</v>
      </c>
      <c r="N9890" s="6">
        <v>3298.2188280050955</v>
      </c>
      <c r="O9890" s="6">
        <v>109517540.70629947</v>
      </c>
    </row>
    <row r="9891">
      <c r="A9891">
        <v>9887</v>
      </c>
      <c r="B9891" s="6">
        <v>-164016075.37001535</v>
      </c>
      <c r="C9891" s="6">
        <v>81003605.78554992</v>
      </c>
      <c r="D9891" s="6">
        <v>83613301.14388715</v>
      </c>
      <c r="E9891" s="6">
        <v>86402485.48370174</v>
      </c>
      <c r="F9891" s="6">
        <v>91147029.27057958</v>
      </c>
      <c r="G9891" s="6">
        <v>129931273.63416974</v>
      </c>
      <c r="H9891" s="6">
        <f>NPV(Supuestos!$B$22,C9891:G9891)+B9891</f>
        <v>151145246.40564108</v>
      </c>
      <c r="I9891" s="2">
        <f>IFERROR(IRR(B9891:G9891),"")</f>
        <v>0.4530570925466176</v>
      </c>
      <c r="J9891" s="2">
        <f>IFERROR(MIRR(B9891:G9891,Supuestos!$B$22,Supuestos!$B$22),"")</f>
        <v>0.299074777884871</v>
      </c>
      <c r="K9891" s="6">
        <v>7972.240455863417</v>
      </c>
      <c r="L9891" s="6">
        <v>46904.76908761736</v>
      </c>
      <c r="M9891" s="6">
        <v>134101187.55455655</v>
      </c>
      <c r="N9891" s="6">
        <v>3252.115105340878</v>
      </c>
      <c r="O9891" s="6">
        <v>107529045.16836323</v>
      </c>
    </row>
    <row r="9892">
      <c r="A9892">
        <v>9888</v>
      </c>
      <c r="B9892" s="6">
        <v>-187262729.90228078</v>
      </c>
      <c r="C9892" s="6">
        <v>69038013.83885679</v>
      </c>
      <c r="D9892" s="6">
        <v>73509451.33443043</v>
      </c>
      <c r="E9892" s="6">
        <v>64394839.93069448</v>
      </c>
      <c r="F9892" s="6">
        <v>79266060.22520235</v>
      </c>
      <c r="G9892" s="6">
        <v>130388358.29770994</v>
      </c>
      <c r="H9892" s="6">
        <f>NPV(Supuestos!$B$22,C9892:G9892)+B9892</f>
        <v>87976248.36232375</v>
      </c>
      <c r="I9892" s="2">
        <f>IFERROR(IRR(B9892:G9892),"")</f>
        <v>0.30386837663316374</v>
      </c>
      <c r="J9892" s="2">
        <f>IFERROR(MIRR(B9892:G9892,Supuestos!$B$22,Supuestos!$B$22),"")</f>
        <v>0.2312792728571078</v>
      </c>
      <c r="K9892" s="6">
        <v>7939.286743882517</v>
      </c>
      <c r="L9892" s="6">
        <v>43663.664941877076</v>
      </c>
      <c r="M9892" s="6">
        <v>159530061.40129098</v>
      </c>
      <c r="N9892" s="6">
        <v>3336.1951610073447</v>
      </c>
      <c r="O9892" s="6">
        <v>106038877.9934976</v>
      </c>
    </row>
    <row r="9893">
      <c r="A9893">
        <v>9889</v>
      </c>
      <c r="B9893" s="6">
        <v>-169471396.06575263</v>
      </c>
      <c r="C9893" s="6">
        <v>68634510.79624166</v>
      </c>
      <c r="D9893" s="6">
        <v>83899661.87432833</v>
      </c>
      <c r="E9893" s="6">
        <v>66203766.32158922</v>
      </c>
      <c r="F9893" s="6">
        <v>62366406.96643743</v>
      </c>
      <c r="G9893" s="6">
        <v>130534461.38673772</v>
      </c>
      <c r="H9893" s="6">
        <f>NPV(Supuestos!$B$22,C9893:G9893)+B9893</f>
        <v>104699465.55194919</v>
      </c>
      <c r="I9893" s="2">
        <f>IFERROR(IRR(B9893:G9893),"")</f>
        <v>0.356758092011388</v>
      </c>
      <c r="J9893" s="2">
        <f>IFERROR(MIRR(B9893:G9893,Supuestos!$B$22,Supuestos!$B$22),"")</f>
        <v>0.25513323433151336</v>
      </c>
      <c r="K9893" s="6">
        <v>8105.269120002379</v>
      </c>
      <c r="L9893" s="6">
        <v>43598.3550134613</v>
      </c>
      <c r="M9893" s="6">
        <v>141201284.01987192</v>
      </c>
      <c r="N9893" s="6">
        <v>3483.3895748481154</v>
      </c>
      <c r="O9893" s="6">
        <v>103109128.22815822</v>
      </c>
    </row>
    <row r="9894">
      <c r="A9894">
        <v>9890</v>
      </c>
      <c r="B9894" s="6">
        <v>-176860441.28878355</v>
      </c>
      <c r="C9894" s="6">
        <v>40410811.96099669</v>
      </c>
      <c r="D9894" s="6">
        <v>43538067.69332014</v>
      </c>
      <c r="E9894" s="6">
        <v>52343978.60422352</v>
      </c>
      <c r="F9894" s="6">
        <v>49552743.41722812</v>
      </c>
      <c r="G9894" s="6">
        <v>77892664.90462391</v>
      </c>
      <c r="H9894" s="6">
        <f>NPV(Supuestos!$B$22,C9894:G9894)+B9894</f>
        <v>-2786325.2744849175</v>
      </c>
      <c r="I9894" s="2">
        <f>IFERROR(IRR(B9894:G9894),"")</f>
        <v>0.1340588777866193</v>
      </c>
      <c r="J9894" s="2">
        <f>IFERROR(MIRR(B9894:G9894,Supuestos!$B$22,Supuestos!$B$22),"")</f>
        <v>0.13638515084788838</v>
      </c>
      <c r="K9894" s="6">
        <v>7373.051645603558</v>
      </c>
      <c r="L9894" s="6">
        <v>38707.65247770891</v>
      </c>
      <c r="M9894" s="6">
        <v>154028959.62492576</v>
      </c>
      <c r="N9894" s="6">
        <v>3271.4890925834575</v>
      </c>
      <c r="O9894" s="6">
        <v>106009575.91441804</v>
      </c>
    </row>
    <row r="9895">
      <c r="A9895">
        <v>9891</v>
      </c>
      <c r="B9895" s="6">
        <v>-180013851.7914312</v>
      </c>
      <c r="C9895" s="6">
        <v>106468334.15948038</v>
      </c>
      <c r="D9895" s="6">
        <v>90684448.98406397</v>
      </c>
      <c r="E9895" s="6">
        <v>83274579.27276537</v>
      </c>
      <c r="F9895" s="6">
        <v>103636957.88081911</v>
      </c>
      <c r="G9895" s="6">
        <v>138804829.98353422</v>
      </c>
      <c r="H9895" s="6">
        <f>NPV(Supuestos!$B$22,C9895:G9895)+B9895</f>
        <v>172818409.5734598</v>
      </c>
      <c r="I9895" s="2">
        <f>IFERROR(IRR(B9895:G9895),"")</f>
        <v>0.48057443129980565</v>
      </c>
      <c r="J9895" s="2">
        <f>IFERROR(MIRR(B9895:G9895,Supuestos!$B$22,Supuestos!$B$22),"")</f>
        <v>0.3042394248797029</v>
      </c>
      <c r="K9895" s="6">
        <v>8485.111457807152</v>
      </c>
      <c r="L9895" s="6">
        <v>45981.07583673552</v>
      </c>
      <c r="M9895" s="6">
        <v>148801487.51746446</v>
      </c>
      <c r="N9895" s="6">
        <v>3302.693855483085</v>
      </c>
      <c r="O9895" s="6">
        <v>113630011.2155037</v>
      </c>
    </row>
    <row r="9896">
      <c r="A9896">
        <v>9892</v>
      </c>
      <c r="B9896" s="6">
        <v>-168339308.89814058</v>
      </c>
      <c r="C9896" s="6">
        <v>61028810.81035682</v>
      </c>
      <c r="D9896" s="6">
        <v>48196842.711079225</v>
      </c>
      <c r="E9896" s="6">
        <v>72777715.38202305</v>
      </c>
      <c r="F9896" s="6">
        <v>53673273.21285076</v>
      </c>
      <c r="G9896" s="6">
        <v>105524211.86165117</v>
      </c>
      <c r="H9896" s="6">
        <f>NPV(Supuestos!$B$22,C9896:G9896)+B9896</f>
        <v>57988381.473875165</v>
      </c>
      <c r="I9896" s="2">
        <f>IFERROR(IRR(B9896:G9896),"")</f>
        <v>0.2636707929421927</v>
      </c>
      <c r="J9896" s="2">
        <f>IFERROR(MIRR(B9896:G9896,Supuestos!$B$22,Supuestos!$B$22),"")</f>
        <v>0.2095262040548309</v>
      </c>
      <c r="K9896" s="6">
        <v>7680.449497240897</v>
      </c>
      <c r="L9896" s="6">
        <v>43178.663172942186</v>
      </c>
      <c r="M9896" s="6">
        <v>141808785.54948795</v>
      </c>
      <c r="N9896" s="6">
        <v>3458.016657984505</v>
      </c>
      <c r="O9896" s="6">
        <v>111570740.54592721</v>
      </c>
    </row>
    <row r="9897">
      <c r="A9897">
        <v>9893</v>
      </c>
      <c r="B9897" s="6">
        <v>-168874434.8824537</v>
      </c>
      <c r="C9897" s="6">
        <v>69933354.63062567</v>
      </c>
      <c r="D9897" s="6">
        <v>69959908.82483245</v>
      </c>
      <c r="E9897" s="6">
        <v>64466239.93384981</v>
      </c>
      <c r="F9897" s="6">
        <v>72400419.63407743</v>
      </c>
      <c r="G9897" s="6">
        <v>113668900.77134761</v>
      </c>
      <c r="H9897" s="6">
        <f>NPV(Supuestos!$B$22,C9897:G9897)+B9897</f>
        <v>91718292.59811842</v>
      </c>
      <c r="I9897" s="2">
        <f>IFERROR(IRR(B9897:G9897),"")</f>
        <v>0.33335407565614156</v>
      </c>
      <c r="J9897" s="2">
        <f>IFERROR(MIRR(B9897:G9897,Supuestos!$B$22,Supuestos!$B$22),"")</f>
        <v>0.2433246038356658</v>
      </c>
      <c r="K9897" s="6">
        <v>8148.307239152407</v>
      </c>
      <c r="L9897" s="6">
        <v>42401.8827549568</v>
      </c>
      <c r="M9897" s="6">
        <v>141234149.42598122</v>
      </c>
      <c r="N9897" s="6">
        <v>3441.1510046881936</v>
      </c>
      <c r="O9897" s="6">
        <v>111254671.62050895</v>
      </c>
    </row>
    <row r="9898">
      <c r="A9898">
        <v>9894</v>
      </c>
      <c r="B9898" s="6">
        <v>-168067072.3105109</v>
      </c>
      <c r="C9898" s="6">
        <v>54506098.48662373</v>
      </c>
      <c r="D9898" s="6">
        <v>50557025.79367216</v>
      </c>
      <c r="E9898" s="6">
        <v>28974472.865508344</v>
      </c>
      <c r="F9898" s="6">
        <v>38859873.93313241</v>
      </c>
      <c r="G9898" s="6">
        <v>95844993.37307587</v>
      </c>
      <c r="H9898" s="6">
        <f>NPV(Supuestos!$B$22,C9898:G9898)+B9898</f>
        <v>10991279.47912044</v>
      </c>
      <c r="I9898" s="2">
        <f>IFERROR(IRR(B9898:G9898),"")</f>
        <v>0.16512606876506392</v>
      </c>
      <c r="J9898" s="2">
        <f>IFERROR(MIRR(B9898:G9898,Supuestos!$B$22,Supuestos!$B$22),"")</f>
        <v>0.1545353660326494</v>
      </c>
      <c r="K9898" s="6">
        <v>8314.688226685677</v>
      </c>
      <c r="L9898" s="6">
        <v>33507.12178782169</v>
      </c>
      <c r="M9898" s="6">
        <v>145778970.62736496</v>
      </c>
      <c r="N9898" s="6">
        <v>3368.281237843136</v>
      </c>
      <c r="O9898" s="6">
        <v>110599894.66477948</v>
      </c>
    </row>
    <row r="9899">
      <c r="A9899">
        <v>9895</v>
      </c>
      <c r="B9899" s="6">
        <v>-156728583.00942355</v>
      </c>
      <c r="C9899" s="6">
        <v>21225953.541775808</v>
      </c>
      <c r="D9899" s="6">
        <v>17024482.191371057</v>
      </c>
      <c r="E9899" s="6">
        <v>25788211.42412093</v>
      </c>
      <c r="F9899" s="6">
        <v>32697138.2906396</v>
      </c>
      <c r="G9899" s="6">
        <v>67321621.88705908</v>
      </c>
      <c r="H9899" s="6">
        <f>NPV(Supuestos!$B$22,C9899:G9899)+B9899</f>
        <v>-53279159.56592809</v>
      </c>
      <c r="I9899" s="2">
        <f>IFERROR(IRR(B9899:G9899),"")</f>
        <v>0.012617933489935321</v>
      </c>
      <c r="J9899" s="2">
        <f>IFERROR(MIRR(B9899:G9899,Supuestos!$B$22,Supuestos!$B$22),"")</f>
        <v>0.04910951233471472</v>
      </c>
      <c r="K9899" s="6">
        <v>7454.225941321277</v>
      </c>
      <c r="L9899" s="6">
        <v>35477.95688173957</v>
      </c>
      <c r="M9899" s="6">
        <v>135571726.4867883</v>
      </c>
      <c r="N9899" s="6">
        <v>3646.6092557956777</v>
      </c>
      <c r="O9899" s="6">
        <v>108466308.61837624</v>
      </c>
    </row>
    <row r="9900">
      <c r="A9900">
        <v>9896</v>
      </c>
      <c r="B9900" s="6">
        <v>-163227761.7427677</v>
      </c>
      <c r="C9900" s="6">
        <v>47229246.094332546</v>
      </c>
      <c r="D9900" s="6">
        <v>63637676.40427583</v>
      </c>
      <c r="E9900" s="6">
        <v>66448679.81039896</v>
      </c>
      <c r="F9900" s="6">
        <v>55523321.8151903</v>
      </c>
      <c r="G9900" s="6">
        <v>105533249.38037376</v>
      </c>
      <c r="H9900" s="6">
        <f>NPV(Supuestos!$B$22,C9900:G9900)+B9900</f>
        <v>59704419.79660112</v>
      </c>
      <c r="I9900" s="2">
        <f>IFERROR(IRR(B9900:G9900),"")</f>
        <v>0.26763219326163207</v>
      </c>
      <c r="J9900" s="2">
        <f>IFERROR(MIRR(B9900:G9900,Supuestos!$B$22,Supuestos!$B$22),"")</f>
        <v>0.21333464783446843</v>
      </c>
      <c r="K9900" s="6">
        <v>7739.830604177936</v>
      </c>
      <c r="L9900" s="6">
        <v>42685.77765676152</v>
      </c>
      <c r="M9900" s="6">
        <v>136797306.68109268</v>
      </c>
      <c r="N9900" s="6">
        <v>3299.7291423690817</v>
      </c>
      <c r="O9900" s="6">
        <v>112100783.99289161</v>
      </c>
    </row>
    <row r="9901">
      <c r="A9901">
        <v>9897</v>
      </c>
      <c r="B9901" s="6">
        <v>-167171708.87179047</v>
      </c>
      <c r="C9901" s="6">
        <v>77452925.06344318</v>
      </c>
      <c r="D9901" s="6">
        <v>83518889.50123689</v>
      </c>
      <c r="E9901" s="6">
        <v>73771559.7811594</v>
      </c>
      <c r="F9901" s="6">
        <v>77151720.355204</v>
      </c>
      <c r="G9901" s="6">
        <v>137948991.38171357</v>
      </c>
      <c r="H9901" s="6">
        <f>NPV(Supuestos!$B$22,C9901:G9901)+B9901</f>
        <v>132154623.89894146</v>
      </c>
      <c r="I9901" s="2">
        <f>IFERROR(IRR(B9901:G9901),"")</f>
        <v>0.4112041384346019</v>
      </c>
      <c r="J9901" s="2">
        <f>IFERROR(MIRR(B9901:G9901,Supuestos!$B$22,Supuestos!$B$22),"")</f>
        <v>0.280858869402824</v>
      </c>
      <c r="K9901" s="6">
        <v>8428.312911461786</v>
      </c>
      <c r="L9901" s="6">
        <v>44462.9206119394</v>
      </c>
      <c r="M9901" s="6">
        <v>137191916.24179775</v>
      </c>
      <c r="N9901" s="6">
        <v>3531.779874985417</v>
      </c>
      <c r="O9901" s="6">
        <v>111152277.06552087</v>
      </c>
    </row>
    <row r="9902">
      <c r="A9902">
        <v>9898</v>
      </c>
      <c r="B9902" s="6">
        <v>-189220705.96681353</v>
      </c>
      <c r="C9902" s="6">
        <v>65108601.469578475</v>
      </c>
      <c r="D9902" s="6">
        <v>50522206.03272532</v>
      </c>
      <c r="E9902" s="6">
        <v>76107228.41801837</v>
      </c>
      <c r="F9902" s="6">
        <v>61801727.5071287</v>
      </c>
      <c r="G9902" s="6">
        <v>88876379.89293079</v>
      </c>
      <c r="H9902" s="6">
        <f>NPV(Supuestos!$B$22,C9902:G9902)+B9902</f>
        <v>40888701.39045027</v>
      </c>
      <c r="I9902" s="2">
        <f>IFERROR(IRR(B9902:G9902),"")</f>
        <v>0.22183780222840632</v>
      </c>
      <c r="J9902" s="2">
        <f>IFERROR(MIRR(B9902:G9902,Supuestos!$B$22,Supuestos!$B$22),"")</f>
        <v>0.18549027163680276</v>
      </c>
      <c r="K9902" s="6">
        <v>8072.926937960061</v>
      </c>
      <c r="L9902" s="6">
        <v>40377.85974709531</v>
      </c>
      <c r="M9902" s="6">
        <v>163143305.0348536</v>
      </c>
      <c r="N9902" s="6">
        <v>3461.5189590491354</v>
      </c>
      <c r="O9902" s="6">
        <v>108628973.89295512</v>
      </c>
    </row>
    <row r="9903">
      <c r="A9903">
        <v>9899</v>
      </c>
      <c r="B9903" s="6">
        <v>-173390044.1635341</v>
      </c>
      <c r="C9903" s="6">
        <v>57323871.3285596</v>
      </c>
      <c r="D9903" s="6">
        <v>58722780.467937514</v>
      </c>
      <c r="E9903" s="6">
        <v>47819537.82812114</v>
      </c>
      <c r="F9903" s="6">
        <v>71056442.22908452</v>
      </c>
      <c r="G9903" s="6">
        <v>100962201.68930629</v>
      </c>
      <c r="H9903" s="6">
        <f>NPV(Supuestos!$B$22,C9903:G9903)+B9903</f>
        <v>48863874.06272801</v>
      </c>
      <c r="I9903" s="2">
        <f>IFERROR(IRR(B9903:G9903),"")</f>
        <v>0.24153404513585505</v>
      </c>
      <c r="J9903" s="2">
        <f>IFERROR(MIRR(B9903:G9903,Supuestos!$B$22,Supuestos!$B$22),"")</f>
        <v>0.1980361011612075</v>
      </c>
      <c r="K9903" s="6">
        <v>7827.7584075434615</v>
      </c>
      <c r="L9903" s="6">
        <v>42122.763616768454</v>
      </c>
      <c r="M9903" s="6">
        <v>147011898.7995241</v>
      </c>
      <c r="N9903" s="6">
        <v>3245.2893459548554</v>
      </c>
      <c r="O9903" s="6">
        <v>116151768.26853335</v>
      </c>
    </row>
    <row r="9904">
      <c r="A9904">
        <v>9900</v>
      </c>
      <c r="B9904" s="6">
        <v>-192978854.20742834</v>
      </c>
      <c r="C9904" s="6">
        <v>83436037.94258656</v>
      </c>
      <c r="D9904" s="6">
        <v>68016018.80555996</v>
      </c>
      <c r="E9904" s="6">
        <v>64220730.99835187</v>
      </c>
      <c r="F9904" s="6">
        <v>82719647.09037706</v>
      </c>
      <c r="G9904" s="6">
        <v>96989700.93491298</v>
      </c>
      <c r="H9904" s="6">
        <f>NPV(Supuestos!$B$22,C9904:G9904)+B9904</f>
        <v>75244017.84447409</v>
      </c>
      <c r="I9904" s="2">
        <f>IFERROR(IRR(B9904:G9904),"")</f>
        <v>0.28871763016481133</v>
      </c>
      <c r="J9904" s="2">
        <f>IFERROR(MIRR(B9904:G9904,Supuestos!$B$22,Supuestos!$B$22),"")</f>
        <v>0.21759279164484013</v>
      </c>
      <c r="K9904" s="6">
        <v>8217.44315893769</v>
      </c>
      <c r="L9904" s="6">
        <v>40797.87034122713</v>
      </c>
      <c r="M9904" s="6">
        <v>166158519.76464882</v>
      </c>
      <c r="N9904" s="6">
        <v>3303.4593211176493</v>
      </c>
      <c r="O9904" s="6">
        <v>109129447.19175707</v>
      </c>
    </row>
    <row r="9905">
      <c r="A9905">
        <v>9901</v>
      </c>
      <c r="B9905" s="6">
        <v>-169302362.64194623</v>
      </c>
      <c r="C9905" s="6">
        <v>73784753.50418173</v>
      </c>
      <c r="D9905" s="6">
        <v>55900760.70850493</v>
      </c>
      <c r="E9905" s="6">
        <v>49113099.87170133</v>
      </c>
      <c r="F9905" s="6">
        <v>72562359.60243468</v>
      </c>
      <c r="G9905" s="6">
        <v>100972860.52036604</v>
      </c>
      <c r="H9905" s="6">
        <f>NPV(Supuestos!$B$22,C9905:G9905)+B9905</f>
        <v>66989750.71704161</v>
      </c>
      <c r="I9905" s="2">
        <f>IFERROR(IRR(B9905:G9905),"")</f>
        <v>0.28659628704417583</v>
      </c>
      <c r="J9905" s="2">
        <f>IFERROR(MIRR(B9905:G9905,Supuestos!$B$22,Supuestos!$B$22),"")</f>
        <v>0.21860257894151203</v>
      </c>
      <c r="K9905" s="6">
        <v>7797.779361337942</v>
      </c>
      <c r="L9905" s="6">
        <v>41980.2754631703</v>
      </c>
      <c r="M9905" s="6">
        <v>143114128.59474695</v>
      </c>
      <c r="N9905" s="6">
        <v>3336.191957940658</v>
      </c>
      <c r="O9905" s="6">
        <v>106754167.76434845</v>
      </c>
    </row>
    <row r="9906">
      <c r="A9906">
        <v>9902</v>
      </c>
      <c r="B9906" s="6">
        <v>-170307497.5329673</v>
      </c>
      <c r="C9906" s="6">
        <v>62633092.14926382</v>
      </c>
      <c r="D9906" s="6">
        <v>50345330.79316896</v>
      </c>
      <c r="E9906" s="6">
        <v>78624812.49115813</v>
      </c>
      <c r="F9906" s="6">
        <v>60852321.41124469</v>
      </c>
      <c r="G9906" s="6">
        <v>100382060.61873253</v>
      </c>
      <c r="H9906" s="6">
        <f>NPV(Supuestos!$B$22,C9906:G9906)+B9906</f>
        <v>64607173.612618044</v>
      </c>
      <c r="I9906" s="2">
        <f>IFERROR(IRR(B9906:G9906),"")</f>
        <v>0.2764806864000701</v>
      </c>
      <c r="J9906" s="2">
        <f>IFERROR(MIRR(B9906:G9906,Supuestos!$B$22,Supuestos!$B$22),"")</f>
        <v>0.21573837628908255</v>
      </c>
      <c r="K9906" s="6">
        <v>7907.194654237997</v>
      </c>
      <c r="L9906" s="6">
        <v>43054.124707859686</v>
      </c>
      <c r="M9906" s="6">
        <v>143072509.95433655</v>
      </c>
      <c r="N9906" s="6">
        <v>3573.6416245810688</v>
      </c>
      <c r="O9906" s="6">
        <v>109617710.09727961</v>
      </c>
    </row>
    <row r="9907">
      <c r="A9907">
        <v>9903</v>
      </c>
      <c r="B9907" s="6">
        <v>-166294156.31673747</v>
      </c>
      <c r="C9907" s="6">
        <v>42122543.151654616</v>
      </c>
      <c r="D9907" s="6">
        <v>33857245.38677558</v>
      </c>
      <c r="E9907" s="6">
        <v>43135028.80533096</v>
      </c>
      <c r="F9907" s="6">
        <v>45663560.90760288</v>
      </c>
      <c r="G9907" s="6">
        <v>73433053.2464852</v>
      </c>
      <c r="H9907" s="6">
        <f>NPV(Supuestos!$B$22,C9907:G9907)+B9907</f>
        <v>-9002269.745799325</v>
      </c>
      <c r="I9907" s="2">
        <f>IFERROR(IRR(B9907:G9907),"")</f>
        <v>0.11933222554668414</v>
      </c>
      <c r="J9907" s="2">
        <f>IFERROR(MIRR(B9907:G9907,Supuestos!$B$22,Supuestos!$B$22),"")</f>
        <v>0.12738101743406172</v>
      </c>
      <c r="K9907" s="6">
        <v>8064.218733512446</v>
      </c>
      <c r="L9907" s="6">
        <v>34779.10621970858</v>
      </c>
      <c r="M9907" s="6">
        <v>143856850.723794</v>
      </c>
      <c r="N9907" s="6">
        <v>3455.9570762639246</v>
      </c>
      <c r="O9907" s="6">
        <v>113873190.91869114</v>
      </c>
    </row>
    <row r="9908">
      <c r="A9908">
        <v>9904</v>
      </c>
      <c r="B9908" s="6">
        <v>-165187301.91441435</v>
      </c>
      <c r="C9908" s="6">
        <v>61892449.709632486</v>
      </c>
      <c r="D9908" s="6">
        <v>59107495.21342489</v>
      </c>
      <c r="E9908" s="6">
        <v>50997202.3871069</v>
      </c>
      <c r="F9908" s="6">
        <v>63008737.326492816</v>
      </c>
      <c r="G9908" s="6">
        <v>105466893.37756953</v>
      </c>
      <c r="H9908" s="6">
        <f>NPV(Supuestos!$B$22,C9908:G9908)+B9908</f>
        <v>61089708.13182812</v>
      </c>
      <c r="I9908" s="2">
        <f>IFERROR(IRR(B9908:G9908),"")</f>
        <v>0.27347707477178124</v>
      </c>
      <c r="J9908" s="2">
        <f>IFERROR(MIRR(B9908:G9908,Supuestos!$B$22,Supuestos!$B$22),"")</f>
        <v>0.21405288602988248</v>
      </c>
      <c r="K9908" s="6">
        <v>8075.486336090705</v>
      </c>
      <c r="L9908" s="6">
        <v>42462.68378550628</v>
      </c>
      <c r="M9908" s="6">
        <v>137754756.09812665</v>
      </c>
      <c r="N9908" s="6">
        <v>3542.4399649103484</v>
      </c>
      <c r="O9908" s="6">
        <v>111946782.60458064</v>
      </c>
    </row>
    <row r="9909">
      <c r="A9909">
        <v>9905</v>
      </c>
      <c r="B9909" s="6">
        <v>-168803771.21649727</v>
      </c>
      <c r="C9909" s="6">
        <v>53000692.73300259</v>
      </c>
      <c r="D9909" s="6">
        <v>49913804.741766304</v>
      </c>
      <c r="E9909" s="6">
        <v>56294391.17801644</v>
      </c>
      <c r="F9909" s="6">
        <v>52724577.7046488</v>
      </c>
      <c r="G9909" s="6">
        <v>98649496.25776386</v>
      </c>
      <c r="H9909" s="6">
        <f>NPV(Supuestos!$B$22,C9909:G9909)+B9909</f>
        <v>36544866.75525584</v>
      </c>
      <c r="I9909" s="2">
        <f>IFERROR(IRR(B9909:G9909),"")</f>
        <v>0.21867590254793196</v>
      </c>
      <c r="J9909" s="2">
        <f>IFERROR(MIRR(B9909:G9909,Supuestos!$B$22,Supuestos!$B$22),"")</f>
        <v>0.18556887097633878</v>
      </c>
      <c r="K9909" s="6">
        <v>8565.34318577811</v>
      </c>
      <c r="L9909" s="6">
        <v>32799.34687920647</v>
      </c>
      <c r="M9909" s="6">
        <v>146328758.23331457</v>
      </c>
      <c r="N9909" s="6">
        <v>3259.1019202334187</v>
      </c>
      <c r="O9909" s="6">
        <v>109590468.69174683</v>
      </c>
    </row>
    <row r="9910">
      <c r="A9910">
        <v>9906</v>
      </c>
      <c r="B9910" s="6">
        <v>-187766803.6552136</v>
      </c>
      <c r="C9910" s="6">
        <v>56334749.96497232</v>
      </c>
      <c r="D9910" s="6">
        <v>59717908.48697676</v>
      </c>
      <c r="E9910" s="6">
        <v>44378546.928225294</v>
      </c>
      <c r="F9910" s="6">
        <v>41491988.43997576</v>
      </c>
      <c r="G9910" s="6">
        <v>84356926.60747448</v>
      </c>
      <c r="H9910" s="6">
        <f>NPV(Supuestos!$B$22,C9910:G9910)+B9910</f>
        <v>5933822.564161956</v>
      </c>
      <c r="I9910" s="2">
        <f>IFERROR(IRR(B9910:G9910),"")</f>
        <v>0.1526504985231403</v>
      </c>
      <c r="J9910" s="2">
        <f>IFERROR(MIRR(B9910:G9910,Supuestos!$B$22,Supuestos!$B$22),"")</f>
        <v>0.147115884473614</v>
      </c>
      <c r="K9910" s="6">
        <v>7702.930689534681</v>
      </c>
      <c r="L9910" s="6">
        <v>40437.73926531997</v>
      </c>
      <c r="M9910" s="6">
        <v>162847675.4310348</v>
      </c>
      <c r="N9910" s="6">
        <v>3592.843686696142</v>
      </c>
      <c r="O9910" s="6">
        <v>106522084.63109964</v>
      </c>
    </row>
    <row r="9911">
      <c r="A9911">
        <v>9907</v>
      </c>
      <c r="B9911" s="6">
        <v>-158672862.49658757</v>
      </c>
      <c r="C9911" s="6">
        <v>81677335.24458034</v>
      </c>
      <c r="D9911" s="6">
        <v>81117848.21538356</v>
      </c>
      <c r="E9911" s="6">
        <v>82355126.40867108</v>
      </c>
      <c r="F9911" s="6">
        <v>87234267.66271408</v>
      </c>
      <c r="G9911" s="6">
        <v>111101092.25350188</v>
      </c>
      <c r="H9911" s="6">
        <f>NPV(Supuestos!$B$22,C9911:G9911)+B9911</f>
        <v>140330952.81240827</v>
      </c>
      <c r="I9911" s="2">
        <f>IFERROR(IRR(B9911:G9911),"")</f>
        <v>0.451218900674905</v>
      </c>
      <c r="J9911" s="2">
        <f>IFERROR(MIRR(B9911:G9911,Supuestos!$B$22,Supuestos!$B$22),"")</f>
        <v>0.2940160589060459</v>
      </c>
      <c r="K9911" s="6">
        <v>8216.222363496008</v>
      </c>
      <c r="L9911" s="6">
        <v>42982.32129726378</v>
      </c>
      <c r="M9911" s="6">
        <v>130420677.73838364</v>
      </c>
      <c r="N9911" s="6">
        <v>3282.632258348167</v>
      </c>
      <c r="O9911" s="6">
        <v>109856210.53801955</v>
      </c>
    </row>
    <row r="9912">
      <c r="A9912">
        <v>9908</v>
      </c>
      <c r="B9912" s="6">
        <v>-180255186.79865927</v>
      </c>
      <c r="C9912" s="6">
        <v>38978115.276275486</v>
      </c>
      <c r="D9912" s="6">
        <v>52456494.842158936</v>
      </c>
      <c r="E9912" s="6">
        <v>63396715.64310612</v>
      </c>
      <c r="F9912" s="6">
        <v>38293467.413311705</v>
      </c>
      <c r="G9912" s="6">
        <v>98175012.48808686</v>
      </c>
      <c r="H9912" s="6">
        <f>NPV(Supuestos!$B$22,C9912:G9912)+B9912</f>
        <v>10752521.026308231</v>
      </c>
      <c r="I9912" s="2">
        <f>IFERROR(IRR(B9912:G9912),"")</f>
        <v>0.16176718349896638</v>
      </c>
      <c r="J9912" s="2">
        <f>IFERROR(MIRR(B9912:G9912,Supuestos!$B$22,Supuestos!$B$22),"")</f>
        <v>0.15328721038612825</v>
      </c>
      <c r="K9912" s="6">
        <v>8062.561269241989</v>
      </c>
      <c r="L9912" s="6">
        <v>38934.245649314566</v>
      </c>
      <c r="M9912" s="6">
        <v>155142407.5171139</v>
      </c>
      <c r="N9912" s="6">
        <v>3523.128215254595</v>
      </c>
      <c r="O9912" s="6">
        <v>114689210.80061948</v>
      </c>
    </row>
    <row r="9913">
      <c r="A9913">
        <v>9909</v>
      </c>
      <c r="B9913" s="6">
        <v>-184127920.57870764</v>
      </c>
      <c r="C9913" s="6">
        <v>57228233.450851835</v>
      </c>
      <c r="D9913" s="6">
        <v>72024295.03385441</v>
      </c>
      <c r="E9913" s="6">
        <v>52046665.09071585</v>
      </c>
      <c r="F9913" s="6">
        <v>72501398.16559786</v>
      </c>
      <c r="G9913" s="6">
        <v>115149042.79572047</v>
      </c>
      <c r="H9913" s="6">
        <f>NPV(Supuestos!$B$22,C9913:G9913)+B9913</f>
        <v>59354109.436534174</v>
      </c>
      <c r="I9913" s="2">
        <f>IFERROR(IRR(B9913:G9913),"")</f>
        <v>0.2543813514265079</v>
      </c>
      <c r="J9913" s="2">
        <f>IFERROR(MIRR(B9913:G9913,Supuestos!$B$22,Supuestos!$B$22),"")</f>
        <v>0.20551967954766326</v>
      </c>
      <c r="K9913" s="6">
        <v>7938.3314586602355</v>
      </c>
      <c r="L9913" s="6">
        <v>43575.696096135456</v>
      </c>
      <c r="M9913" s="6">
        <v>156454455.04647002</v>
      </c>
      <c r="N9913" s="6">
        <v>3406.1488003470004</v>
      </c>
      <c r="O9913" s="6">
        <v>114774338.1212398</v>
      </c>
    </row>
    <row r="9914">
      <c r="A9914">
        <v>9910</v>
      </c>
      <c r="B9914" s="6">
        <v>-176284005.61621988</v>
      </c>
      <c r="C9914" s="6">
        <v>73041335.21668407</v>
      </c>
      <c r="D9914" s="6">
        <v>83829239.90850882</v>
      </c>
      <c r="E9914" s="6">
        <v>102027524.59905523</v>
      </c>
      <c r="F9914" s="6">
        <v>98657885.33862557</v>
      </c>
      <c r="G9914" s="6">
        <v>145150329.60514995</v>
      </c>
      <c r="H9914" s="6">
        <f>NPV(Supuestos!$B$22,C9914:G9914)+B9914</f>
        <v>154956813.01845217</v>
      </c>
      <c r="I9914" s="2">
        <f>IFERROR(IRR(B9914:G9914),"")</f>
        <v>0.4254461766800037</v>
      </c>
      <c r="J9914" s="2">
        <f>IFERROR(MIRR(B9914:G9914,Supuestos!$B$22,Supuestos!$B$22),"")</f>
        <v>0.29327546676503036</v>
      </c>
      <c r="K9914" s="6">
        <v>8499.829678414344</v>
      </c>
      <c r="L9914" s="6">
        <v>44398.455406952904</v>
      </c>
      <c r="M9914" s="6">
        <v>146093660.90071794</v>
      </c>
      <c r="N9914" s="6">
        <v>3343.8114035253725</v>
      </c>
      <c r="O9914" s="6">
        <v>106955287.97630732</v>
      </c>
    </row>
    <row r="9915">
      <c r="A9915">
        <v>9911</v>
      </c>
      <c r="B9915" s="6">
        <v>-171494602.76829883</v>
      </c>
      <c r="C9915" s="6">
        <v>81209259.62004107</v>
      </c>
      <c r="D9915" s="6">
        <v>72357410.45833896</v>
      </c>
      <c r="E9915" s="6">
        <v>79837049.20813048</v>
      </c>
      <c r="F9915" s="6">
        <v>82591827.1995244</v>
      </c>
      <c r="G9915" s="6">
        <v>135970099.82892394</v>
      </c>
      <c r="H9915" s="6">
        <f>NPV(Supuestos!$B$22,C9915:G9915)+B9915</f>
        <v>128825602.92367992</v>
      </c>
      <c r="I9915" s="2">
        <f>IFERROR(IRR(B9915:G9915),"")</f>
        <v>0.3977532432402239</v>
      </c>
      <c r="J9915" s="2">
        <f>IFERROR(MIRR(B9915:G9915,Supuestos!$B$22,Supuestos!$B$22),"")</f>
        <v>0.27518052252417813</v>
      </c>
      <c r="K9915" s="6">
        <v>8416.628760287678</v>
      </c>
      <c r="L9915" s="6">
        <v>42280.455039235356</v>
      </c>
      <c r="M9915" s="6">
        <v>143025891.25779656</v>
      </c>
      <c r="N9915" s="6">
        <v>3408.461935725063</v>
      </c>
      <c r="O9915" s="6">
        <v>104538408.96549173</v>
      </c>
    </row>
    <row r="9916">
      <c r="A9916">
        <v>9912</v>
      </c>
      <c r="B9916" s="6">
        <v>-170870037.74391818</v>
      </c>
      <c r="C9916" s="6">
        <v>71100342.09763461</v>
      </c>
      <c r="D9916" s="6">
        <v>82566561.65732801</v>
      </c>
      <c r="E9916" s="6">
        <v>64982601.88907589</v>
      </c>
      <c r="F9916" s="6">
        <v>74745206.36093313</v>
      </c>
      <c r="G9916" s="6">
        <v>123475622.33235319</v>
      </c>
      <c r="H9916" s="6">
        <f>NPV(Supuestos!$B$22,C9916:G9916)+B9916</f>
        <v>107276908.41695863</v>
      </c>
      <c r="I9916" s="2">
        <f>IFERROR(IRR(B9916:G9916),"")</f>
        <v>0.3608407482378841</v>
      </c>
      <c r="J9916" s="2">
        <f>IFERROR(MIRR(B9916:G9916,Supuestos!$B$22,Supuestos!$B$22),"")</f>
        <v>0.25668527830735344</v>
      </c>
      <c r="K9916" s="6">
        <v>8242.339694570323</v>
      </c>
      <c r="L9916" s="6">
        <v>41578.03441541918</v>
      </c>
      <c r="M9916" s="6">
        <v>143454015.06516454</v>
      </c>
      <c r="N9916" s="6">
        <v>3370.496530427287</v>
      </c>
      <c r="O9916" s="6">
        <v>109737503.9998861</v>
      </c>
    </row>
    <row r="9917">
      <c r="A9917">
        <v>9913</v>
      </c>
      <c r="B9917" s="6">
        <v>-154354320.86092198</v>
      </c>
      <c r="C9917" s="6">
        <v>57410213.44808548</v>
      </c>
      <c r="D9917" s="6">
        <v>61711486.27258517</v>
      </c>
      <c r="E9917" s="6">
        <v>64331094.1253884</v>
      </c>
      <c r="F9917" s="6">
        <v>69710012.1832321</v>
      </c>
      <c r="G9917" s="6">
        <v>114819538.71697822</v>
      </c>
      <c r="H9917" s="6">
        <f>NPV(Supuestos!$B$22,C9917:G9917)+B9917</f>
        <v>87819750.27296504</v>
      </c>
      <c r="I9917" s="2">
        <f>IFERROR(IRR(B9917:G9917),"")</f>
        <v>0.33288630586527634</v>
      </c>
      <c r="J9917" s="2">
        <f>IFERROR(MIRR(B9917:G9917,Supuestos!$B$22,Supuestos!$B$22),"")</f>
        <v>0.2474599793776573</v>
      </c>
      <c r="K9917" s="6">
        <v>8106.899601372572</v>
      </c>
      <c r="L9917" s="6">
        <v>40862.756091765485</v>
      </c>
      <c r="M9917" s="6">
        <v>127852699.97521652</v>
      </c>
      <c r="N9917" s="6">
        <v>3410.8528952114284</v>
      </c>
      <c r="O9917" s="6">
        <v>112188760.60554254</v>
      </c>
    </row>
    <row r="9918">
      <c r="A9918">
        <v>9914</v>
      </c>
      <c r="B9918" s="6">
        <v>-160639103.60159987</v>
      </c>
      <c r="C9918" s="6">
        <v>51182699.28989115</v>
      </c>
      <c r="D9918" s="6">
        <v>76367262.60402603</v>
      </c>
      <c r="E9918" s="6">
        <v>70621720.16947578</v>
      </c>
      <c r="F9918" s="6">
        <v>50562540.41567514</v>
      </c>
      <c r="G9918" s="6">
        <v>106207198.02583613</v>
      </c>
      <c r="H9918" s="6">
        <f>NPV(Supuestos!$B$22,C9918:G9918)+B9918</f>
        <v>75785552.92813452</v>
      </c>
      <c r="I9918" s="2">
        <f>IFERROR(IRR(B9918:G9918),"")</f>
        <v>0.30709442344043836</v>
      </c>
      <c r="J9918" s="2">
        <f>IFERROR(MIRR(B9918:G9918,Supuestos!$B$22,Supuestos!$B$22),"")</f>
        <v>0.2316098406481384</v>
      </c>
      <c r="K9918" s="6">
        <v>8537.98767208419</v>
      </c>
      <c r="L9918" s="6">
        <v>38211.453749145854</v>
      </c>
      <c r="M9918" s="6">
        <v>134539189.91819006</v>
      </c>
      <c r="N9918" s="6">
        <v>3500.092854226629</v>
      </c>
      <c r="O9918" s="6">
        <v>111855011.67129064</v>
      </c>
    </row>
    <row r="9919">
      <c r="A9919">
        <v>9915</v>
      </c>
      <c r="B9919" s="6">
        <v>-166644119.43552315</v>
      </c>
      <c r="C9919" s="6">
        <v>71498364.05749853</v>
      </c>
      <c r="D9919" s="6">
        <v>81021746.32062225</v>
      </c>
      <c r="E9919" s="6">
        <v>66661835.46913293</v>
      </c>
      <c r="F9919" s="6">
        <v>74363374.59473087</v>
      </c>
      <c r="G9919" s="6">
        <v>107516646.23935185</v>
      </c>
      <c r="H9919" s="6">
        <f>NPV(Supuestos!$B$22,C9919:G9919)+B9919</f>
        <v>103282051.23590603</v>
      </c>
      <c r="I9919" s="2">
        <f>IFERROR(IRR(B9919:G9919),"")</f>
        <v>0.3634993278067054</v>
      </c>
      <c r="J9919" s="2">
        <f>IFERROR(MIRR(B9919:G9919,Supuestos!$B$22,Supuestos!$B$22),"")</f>
        <v>0.255439681299922</v>
      </c>
      <c r="K9919" s="6">
        <v>8099.982797416493</v>
      </c>
      <c r="L9919" s="6">
        <v>42055.78116107776</v>
      </c>
      <c r="M9919" s="6">
        <v>139392031.12059176</v>
      </c>
      <c r="N9919" s="6">
        <v>3367.1230395014086</v>
      </c>
      <c r="O9919" s="6">
        <v>107630085.08309941</v>
      </c>
    </row>
    <row r="9920">
      <c r="A9920">
        <v>9916</v>
      </c>
      <c r="B9920" s="6">
        <v>-179524172.01657927</v>
      </c>
      <c r="C9920" s="6">
        <v>49735135.24338366</v>
      </c>
      <c r="D9920" s="6">
        <v>56863570.8659111</v>
      </c>
      <c r="E9920" s="6">
        <v>70297887.86735217</v>
      </c>
      <c r="F9920" s="6">
        <v>65812186.29529095</v>
      </c>
      <c r="G9920" s="6">
        <v>101348491.49101986</v>
      </c>
      <c r="H9920" s="6">
        <f>NPV(Supuestos!$B$22,C9920:G9920)+B9920</f>
        <v>46910211.070865765</v>
      </c>
      <c r="I9920" s="2">
        <f>IFERROR(IRR(B9920:G9920),"")</f>
        <v>0.23241940868721214</v>
      </c>
      <c r="J9920" s="2">
        <f>IFERROR(MIRR(B9920:G9920,Supuestos!$B$22,Supuestos!$B$22),"")</f>
        <v>0.19417710215823392</v>
      </c>
      <c r="K9920" s="6">
        <v>7765.840048711696</v>
      </c>
      <c r="L9920" s="6">
        <v>41807.54717923858</v>
      </c>
      <c r="M9920" s="6">
        <v>153550514.0787445</v>
      </c>
      <c r="N9920" s="6">
        <v>3322.1299707268677</v>
      </c>
      <c r="O9920" s="6">
        <v>109022283.39862032</v>
      </c>
    </row>
    <row r="9921">
      <c r="A9921">
        <v>9917</v>
      </c>
      <c r="B9921" s="6">
        <v>-152924663.2071563</v>
      </c>
      <c r="C9921" s="6">
        <v>54430793.82196151</v>
      </c>
      <c r="D9921" s="6">
        <v>63489655.79551291</v>
      </c>
      <c r="E9921" s="6">
        <v>57483459.792959705</v>
      </c>
      <c r="F9921" s="6">
        <v>73021107.40857235</v>
      </c>
      <c r="G9921" s="6">
        <v>114732138.67367175</v>
      </c>
      <c r="H9921" s="6">
        <f>NPV(Supuestos!$B$22,C9921:G9921)+B9921</f>
        <v>85297208.85481621</v>
      </c>
      <c r="I9921" s="2">
        <f>IFERROR(IRR(B9921:G9921),"")</f>
        <v>0.32756419043463497</v>
      </c>
      <c r="J9921" s="2">
        <f>IFERROR(MIRR(B9921:G9921,Supuestos!$B$22,Supuestos!$B$22),"")</f>
        <v>0.24567764727517893</v>
      </c>
      <c r="K9921" s="6">
        <v>8866.033160193576</v>
      </c>
      <c r="L9921" s="6">
        <v>35519.6194138685</v>
      </c>
      <c r="M9921" s="6">
        <v>127731213.32229121</v>
      </c>
      <c r="N9921" s="6">
        <v>3502.6514609654746</v>
      </c>
      <c r="O9921" s="6">
        <v>108332657.1853412</v>
      </c>
    </row>
    <row r="9922">
      <c r="A9922">
        <v>9918</v>
      </c>
      <c r="B9922" s="6">
        <v>-169271544.11684415</v>
      </c>
      <c r="C9922" s="6">
        <v>60002057.253410034</v>
      </c>
      <c r="D9922" s="6">
        <v>59183185.88596581</v>
      </c>
      <c r="E9922" s="6">
        <v>56213785.469380334</v>
      </c>
      <c r="F9922" s="6">
        <v>60586111.519408405</v>
      </c>
      <c r="G9922" s="6">
        <v>118582985.87538287</v>
      </c>
      <c r="H9922" s="6">
        <f>NPV(Supuestos!$B$22,C9922:G9922)+B9922</f>
        <v>64304211.92226256</v>
      </c>
      <c r="I9922" s="2">
        <f>IFERROR(IRR(B9922:G9922),"")</f>
        <v>0.2734738294859084</v>
      </c>
      <c r="J9922" s="2">
        <f>IFERROR(MIRR(B9922:G9922,Supuestos!$B$22,Supuestos!$B$22),"")</f>
        <v>0.2158321210060965</v>
      </c>
      <c r="K9922" s="6">
        <v>7484.925578267573</v>
      </c>
      <c r="L9922" s="6">
        <v>45778.010081708686</v>
      </c>
      <c r="M9922" s="6">
        <v>141859944.23022237</v>
      </c>
      <c r="N9922" s="6">
        <v>3446.731123048812</v>
      </c>
      <c r="O9922" s="6">
        <v>107693718.43322156</v>
      </c>
    </row>
    <row r="9923">
      <c r="A9923">
        <v>9919</v>
      </c>
      <c r="B9923" s="6">
        <v>-180089258.1659769</v>
      </c>
      <c r="C9923" s="6">
        <v>82014359.01323828</v>
      </c>
      <c r="D9923" s="6">
        <v>94420007.29364118</v>
      </c>
      <c r="E9923" s="6">
        <v>93700536.83030093</v>
      </c>
      <c r="F9923" s="6">
        <v>73686405.1151048</v>
      </c>
      <c r="G9923" s="6">
        <v>124089356.57660577</v>
      </c>
      <c r="H9923" s="6">
        <f>NPV(Supuestos!$B$22,C9923:G9923)+B9923</f>
        <v>135827875.6501749</v>
      </c>
      <c r="I9923" s="2">
        <f>IFERROR(IRR(B9923:G9923),"")</f>
        <v>0.40969264026414065</v>
      </c>
      <c r="J9923" s="2">
        <f>IFERROR(MIRR(B9923:G9923,Supuestos!$B$22,Supuestos!$B$22),"")</f>
        <v>0.2756217795299738</v>
      </c>
      <c r="K9923" s="6">
        <v>8793.658094400365</v>
      </c>
      <c r="L9923" s="6">
        <v>41394.376955044</v>
      </c>
      <c r="M9923" s="6">
        <v>150968618.3281063</v>
      </c>
      <c r="N9923" s="6">
        <v>3422.0508753011623</v>
      </c>
      <c r="O9923" s="6">
        <v>113698066.95441747</v>
      </c>
    </row>
    <row r="9924">
      <c r="A9924">
        <v>9920</v>
      </c>
      <c r="B9924" s="6">
        <v>-186361261.86769906</v>
      </c>
      <c r="C9924" s="6">
        <v>66104352.54853352</v>
      </c>
      <c r="D9924" s="6">
        <v>66529201.07701429</v>
      </c>
      <c r="E9924" s="6">
        <v>65501275.65728962</v>
      </c>
      <c r="F9924" s="6">
        <v>66843705.06192526</v>
      </c>
      <c r="G9924" s="6">
        <v>134179174.46048012</v>
      </c>
      <c r="H9924" s="6">
        <f>NPV(Supuestos!$B$22,C9924:G9924)+B9924</f>
        <v>76293865.62303995</v>
      </c>
      <c r="I9924" s="2">
        <f>IFERROR(IRR(B9924:G9924),"")</f>
        <v>0.2826512711448779</v>
      </c>
      <c r="J9924" s="2">
        <f>IFERROR(MIRR(B9924:G9924,Supuestos!$B$22,Supuestos!$B$22),"")</f>
        <v>0.22098660513838086</v>
      </c>
      <c r="K9924" s="6">
        <v>8758.454751771473</v>
      </c>
      <c r="L9924" s="6">
        <v>39345.864563456766</v>
      </c>
      <c r="M9924" s="6">
        <v>158792543.9118299</v>
      </c>
      <c r="N9924" s="6">
        <v>3390.7329130296907</v>
      </c>
      <c r="O9924" s="6">
        <v>119663054.1422137</v>
      </c>
    </row>
    <row r="9925">
      <c r="A9925">
        <v>9921</v>
      </c>
      <c r="B9925" s="6">
        <v>-168383323.49931225</v>
      </c>
      <c r="C9925" s="6">
        <v>37708869.48932023</v>
      </c>
      <c r="D9925" s="6">
        <v>49078058.51668072</v>
      </c>
      <c r="E9925" s="6">
        <v>56627975.4709267</v>
      </c>
      <c r="F9925" s="6">
        <v>43992615.23390545</v>
      </c>
      <c r="G9925" s="6">
        <v>94662529.7059035</v>
      </c>
      <c r="H9925" s="6">
        <f>NPV(Supuestos!$B$22,C9925:G9925)+B9925</f>
        <v>15892786.493294094</v>
      </c>
      <c r="I9925" s="2">
        <f>IFERROR(IRR(B9925:G9925),"")</f>
        <v>0.17387662555007974</v>
      </c>
      <c r="J9925" s="2">
        <f>IFERROR(MIRR(B9925:G9925,Supuestos!$B$22,Supuestos!$B$22),"")</f>
        <v>0.1607504028412854</v>
      </c>
      <c r="K9925" s="6">
        <v>8243.702778480783</v>
      </c>
      <c r="L9925" s="6">
        <v>36159.48690666404</v>
      </c>
      <c r="M9925" s="6">
        <v>144536278.4848398</v>
      </c>
      <c r="N9925" s="6">
        <v>3528.8945765544972</v>
      </c>
      <c r="O9925" s="6">
        <v>109955791.16113226</v>
      </c>
    </row>
    <row r="9926">
      <c r="A9926">
        <v>9922</v>
      </c>
      <c r="B9926" s="6">
        <v>-181983140.0268173</v>
      </c>
      <c r="C9926" s="6">
        <v>51717529.23565957</v>
      </c>
      <c r="D9926" s="6">
        <v>51413495.37909989</v>
      </c>
      <c r="E9926" s="6">
        <v>48836546.5556881</v>
      </c>
      <c r="F9926" s="6">
        <v>46453222.818929575</v>
      </c>
      <c r="G9926" s="6">
        <v>99822106.20771769</v>
      </c>
      <c r="H9926" s="6">
        <f>NPV(Supuestos!$B$22,C9926:G9926)+B9926</f>
        <v>15255917.80886881</v>
      </c>
      <c r="I9926" s="2">
        <f>IFERROR(IRR(B9926:G9926),"")</f>
        <v>0.17128731188321564</v>
      </c>
      <c r="J9926" s="2">
        <f>IFERROR(MIRR(B9926:G9926,Supuestos!$B$22,Supuestos!$B$22),"")</f>
        <v>0.15850311095065583</v>
      </c>
      <c r="K9926" s="6">
        <v>7635.083352175246</v>
      </c>
      <c r="L9926" s="6">
        <v>39557.82514353347</v>
      </c>
      <c r="M9926" s="6">
        <v>157820956.65068516</v>
      </c>
      <c r="N9926" s="6">
        <v>3425.5152774974704</v>
      </c>
      <c r="O9926" s="6">
        <v>106699891.87261443</v>
      </c>
    </row>
    <row r="9927">
      <c r="A9927">
        <v>9923</v>
      </c>
      <c r="B9927" s="6">
        <v>-179033876.54987985</v>
      </c>
      <c r="C9927" s="6">
        <v>40881995.56492032</v>
      </c>
      <c r="D9927" s="6">
        <v>38457971.41255457</v>
      </c>
      <c r="E9927" s="6">
        <v>35816064.18385183</v>
      </c>
      <c r="F9927" s="6">
        <v>55119804.39879336</v>
      </c>
      <c r="G9927" s="6">
        <v>83380920.85151836</v>
      </c>
      <c r="H9927" s="6">
        <f>NPV(Supuestos!$B$22,C9927:G9927)+B9927</f>
        <v>-13464706.999392994</v>
      </c>
      <c r="I9927" s="2">
        <f>IFERROR(IRR(B9927:G9927),"")</f>
        <v>0.11193477925030572</v>
      </c>
      <c r="J9927" s="2">
        <f>IFERROR(MIRR(B9927:G9927,Supuestos!$B$22,Supuestos!$B$22),"")</f>
        <v>0.12231224768974247</v>
      </c>
      <c r="K9927" s="6">
        <v>7969.975239818486</v>
      </c>
      <c r="L9927" s="6">
        <v>34951.06841374618</v>
      </c>
      <c r="M9927" s="6">
        <v>156749144.5608591</v>
      </c>
      <c r="N9927" s="6">
        <v>3342.5393885311983</v>
      </c>
      <c r="O9927" s="6">
        <v>113466474.53581107</v>
      </c>
    </row>
    <row r="9928">
      <c r="A9928">
        <v>9924</v>
      </c>
      <c r="B9928" s="6">
        <v>-170608915.51499665</v>
      </c>
      <c r="C9928" s="6">
        <v>91590017.55861305</v>
      </c>
      <c r="D9928" s="6">
        <v>72231741.71513756</v>
      </c>
      <c r="E9928" s="6">
        <v>73625727.2783097</v>
      </c>
      <c r="F9928" s="6">
        <v>82824896.14811125</v>
      </c>
      <c r="G9928" s="6">
        <v>146571894.7729081</v>
      </c>
      <c r="H9928" s="6">
        <f>NPV(Supuestos!$B$22,C9928:G9928)+B9928</f>
        <v>140172290.4030456</v>
      </c>
      <c r="I9928" s="2">
        <f>IFERROR(IRR(B9928:G9928),"")</f>
        <v>0.42401312777426</v>
      </c>
      <c r="J9928" s="2">
        <f>IFERROR(MIRR(B9928:G9928,Supuestos!$B$22,Supuestos!$B$22),"")</f>
        <v>0.2852732132278215</v>
      </c>
      <c r="K9928" s="6">
        <v>8705.161710501881</v>
      </c>
      <c r="L9928" s="6">
        <v>41698.30781123807</v>
      </c>
      <c r="M9928" s="6">
        <v>141569674.51090774</v>
      </c>
      <c r="N9928" s="6">
        <v>3401.6774812402823</v>
      </c>
      <c r="O9928" s="6">
        <v>108786280.93814617</v>
      </c>
    </row>
    <row r="9929">
      <c r="A9929">
        <v>9925</v>
      </c>
      <c r="B9929" s="6">
        <v>-163070799.11764446</v>
      </c>
      <c r="C9929" s="6">
        <v>34006870.66718359</v>
      </c>
      <c r="D9929" s="6">
        <v>58293846.285273485</v>
      </c>
      <c r="E9929" s="6">
        <v>53944511.956866026</v>
      </c>
      <c r="F9929" s="6">
        <v>43159862.910695925</v>
      </c>
      <c r="G9929" s="6">
        <v>86559156.95182288</v>
      </c>
      <c r="H9929" s="6">
        <f>NPV(Supuestos!$B$22,C9929:G9929)+B9929</f>
        <v>18536237.37696714</v>
      </c>
      <c r="I9929" s="2">
        <f>IFERROR(IRR(B9929:G9929),"")</f>
        <v>0.18131490192826455</v>
      </c>
      <c r="J9929" s="2">
        <f>IFERROR(MIRR(B9929:G9929,Supuestos!$B$22,Supuestos!$B$22),"")</f>
        <v>0.16481283044638673</v>
      </c>
      <c r="K9929" s="6">
        <v>7718.560804493386</v>
      </c>
      <c r="L9929" s="6">
        <v>38921.80450991443</v>
      </c>
      <c r="M9929" s="6">
        <v>139037173.9392141</v>
      </c>
      <c r="N9929" s="6">
        <v>3343.4255564274886</v>
      </c>
      <c r="O9929" s="6">
        <v>113148716.37325706</v>
      </c>
    </row>
    <row r="9930">
      <c r="A9930">
        <v>9926</v>
      </c>
      <c r="B9930" s="6">
        <v>-187705838.54888043</v>
      </c>
      <c r="C9930" s="6">
        <v>54454763.6276852</v>
      </c>
      <c r="D9930" s="6">
        <v>47185167.23606404</v>
      </c>
      <c r="E9930" s="6">
        <v>59545202.415074825</v>
      </c>
      <c r="F9930" s="6">
        <v>55120896.90647087</v>
      </c>
      <c r="G9930" s="6">
        <v>94612666.98250863</v>
      </c>
      <c r="H9930" s="6">
        <f>NPV(Supuestos!$B$22,C9930:G9930)+B9930</f>
        <v>18335117.948386196</v>
      </c>
      <c r="I9930" s="2">
        <f>IFERROR(IRR(B9930:G9930),"")</f>
        <v>0.17645727852646356</v>
      </c>
      <c r="J9930" s="2">
        <f>IFERROR(MIRR(B9930:G9930,Supuestos!$B$22,Supuestos!$B$22),"")</f>
        <v>0.16144863124538844</v>
      </c>
      <c r="K9930" s="6">
        <v>7523.832982598236</v>
      </c>
      <c r="L9930" s="6">
        <v>40900.44899306754</v>
      </c>
      <c r="M9930" s="6">
        <v>163087586.77791095</v>
      </c>
      <c r="N9930" s="6">
        <v>3211.7209650886557</v>
      </c>
      <c r="O9930" s="6">
        <v>111851867.75072743</v>
      </c>
    </row>
    <row r="9931">
      <c r="A9931">
        <v>9927</v>
      </c>
      <c r="B9931" s="6">
        <v>-169268228.71304074</v>
      </c>
      <c r="C9931" s="6">
        <v>51516088.00657379</v>
      </c>
      <c r="D9931" s="6">
        <v>52887357.959722325</v>
      </c>
      <c r="E9931" s="6">
        <v>60192158.37598874</v>
      </c>
      <c r="F9931" s="6">
        <v>61749851.45976494</v>
      </c>
      <c r="G9931" s="6">
        <v>103011078.92921448</v>
      </c>
      <c r="H9931" s="6">
        <f>NPV(Supuestos!$B$22,C9931:G9931)+B9931</f>
        <v>47306014.84661847</v>
      </c>
      <c r="I9931" s="2">
        <f>IFERROR(IRR(B9931:G9931),"")</f>
        <v>0.23872397513337354</v>
      </c>
      <c r="J9931" s="2">
        <f>IFERROR(MIRR(B9931:G9931,Supuestos!$B$22,Supuestos!$B$22),"")</f>
        <v>0.19759816709101297</v>
      </c>
      <c r="K9931" s="6">
        <v>7836.064527308646</v>
      </c>
      <c r="L9931" s="6">
        <v>40858.52895674238</v>
      </c>
      <c r="M9931" s="6">
        <v>143654623.16136536</v>
      </c>
      <c r="N9931" s="6">
        <v>3531.8715135877333</v>
      </c>
      <c r="O9931" s="6">
        <v>103404622.9364475</v>
      </c>
    </row>
    <row r="9932">
      <c r="A9932">
        <v>9928</v>
      </c>
      <c r="B9932" s="6">
        <v>-173820391.0083592</v>
      </c>
      <c r="C9932" s="6">
        <v>73602669.37932472</v>
      </c>
      <c r="D9932" s="6">
        <v>82531638.45607856</v>
      </c>
      <c r="E9932" s="6">
        <v>89532411.78235143</v>
      </c>
      <c r="F9932" s="6">
        <v>78975102.61948517</v>
      </c>
      <c r="G9932" s="6">
        <v>134097563.37762758</v>
      </c>
      <c r="H9932" s="6">
        <f>NPV(Supuestos!$B$22,C9932:G9932)+B9932</f>
        <v>131086270.70421198</v>
      </c>
      <c r="I9932" s="2">
        <f>IFERROR(IRR(B9932:G9932),"")</f>
        <v>0.39678396257216525</v>
      </c>
      <c r="J9932" s="2">
        <f>IFERROR(MIRR(B9932:G9932,Supuestos!$B$22,Supuestos!$B$22),"")</f>
        <v>0.27561051184311336</v>
      </c>
      <c r="K9932" s="6">
        <v>9033.779815340587</v>
      </c>
      <c r="L9932" s="6">
        <v>39830.76374686723</v>
      </c>
      <c r="M9932" s="6">
        <v>145034603.0430753</v>
      </c>
      <c r="N9932" s="6">
        <v>3502.5602178027234</v>
      </c>
      <c r="O9932" s="6">
        <v>107609714.03185047</v>
      </c>
    </row>
    <row r="9933">
      <c r="A9933">
        <v>9929</v>
      </c>
      <c r="B9933" s="6">
        <v>-178835825.40207216</v>
      </c>
      <c r="C9933" s="6">
        <v>74353810.53001767</v>
      </c>
      <c r="D9933" s="6">
        <v>86802709.01787332</v>
      </c>
      <c r="E9933" s="6">
        <v>62481248.46181318</v>
      </c>
      <c r="F9933" s="6">
        <v>86013268.09439021</v>
      </c>
      <c r="G9933" s="6">
        <v>121978058.22067896</v>
      </c>
      <c r="H9933" s="6">
        <f>NPV(Supuestos!$B$22,C9933:G9933)+B9933</f>
        <v>109630085.20482805</v>
      </c>
      <c r="I9933" s="2">
        <f>IFERROR(IRR(B9933:G9933),"")</f>
        <v>0.3569207770550444</v>
      </c>
      <c r="J9933" s="2">
        <f>IFERROR(MIRR(B9933:G9933,Supuestos!$B$22,Supuestos!$B$22),"")</f>
        <v>0.2543907597895514</v>
      </c>
      <c r="K9933" s="6">
        <v>8460.074312343495</v>
      </c>
      <c r="L9933" s="6">
        <v>41733.954671736254</v>
      </c>
      <c r="M9933" s="6">
        <v>150590036.77240306</v>
      </c>
      <c r="N9933" s="6">
        <v>3407.9450216454766</v>
      </c>
      <c r="O9933" s="6">
        <v>113851260.64784415</v>
      </c>
    </row>
    <row r="9934">
      <c r="A9934">
        <v>9930</v>
      </c>
      <c r="B9934" s="6">
        <v>-179631459.44884476</v>
      </c>
      <c r="C9934" s="6">
        <v>47509378.4803713</v>
      </c>
      <c r="D9934" s="6">
        <v>53426474.26863055</v>
      </c>
      <c r="E9934" s="6">
        <v>71031182.8278998</v>
      </c>
      <c r="F9934" s="6">
        <v>54010055.29822616</v>
      </c>
      <c r="G9934" s="6">
        <v>108953798.48489314</v>
      </c>
      <c r="H9934" s="6">
        <f>NPV(Supuestos!$B$22,C9934:G9934)+B9934</f>
        <v>39662873.554105416</v>
      </c>
      <c r="I9934" s="2">
        <f>IFERROR(IRR(B9934:G9934),"")</f>
        <v>0.21773303462183588</v>
      </c>
      <c r="J9934" s="2">
        <f>IFERROR(MIRR(B9934:G9934,Supuestos!$B$22,Supuestos!$B$22),"")</f>
        <v>0.1864074178981876</v>
      </c>
      <c r="K9934" s="6">
        <v>8506.162759707764</v>
      </c>
      <c r="L9934" s="6">
        <v>35933.63535433822</v>
      </c>
      <c r="M9934" s="6">
        <v>155178871.37908554</v>
      </c>
      <c r="N9934" s="6">
        <v>3436.7628246856234</v>
      </c>
      <c r="O9934" s="6">
        <v>106931555.73137449</v>
      </c>
    </row>
    <row r="9935">
      <c r="A9935">
        <v>9931</v>
      </c>
      <c r="B9935" s="6">
        <v>-158176152.364021</v>
      </c>
      <c r="C9935" s="6">
        <v>68506757.97822993</v>
      </c>
      <c r="D9935" s="6">
        <v>54581984.85069625</v>
      </c>
      <c r="E9935" s="6">
        <v>53378038.562129036</v>
      </c>
      <c r="F9935" s="6">
        <v>52606519.55895914</v>
      </c>
      <c r="G9935" s="6">
        <v>92375801.94121021</v>
      </c>
      <c r="H9935" s="6">
        <f>NPV(Supuestos!$B$22,C9935:G9935)+B9935</f>
        <v>59069595.15286392</v>
      </c>
      <c r="I9935" s="2">
        <f>IFERROR(IRR(B9935:G9935),"")</f>
        <v>0.2818632979437281</v>
      </c>
      <c r="J9935" s="2">
        <f>IFERROR(MIRR(B9935:G9935,Supuestos!$B$22,Supuestos!$B$22),"")</f>
        <v>0.2146940571773006</v>
      </c>
      <c r="K9935" s="6">
        <v>8498.154359137347</v>
      </c>
      <c r="L9935" s="6">
        <v>36462.09798326084</v>
      </c>
      <c r="M9935" s="6">
        <v>133387309.41044173</v>
      </c>
      <c r="N9935" s="6">
        <v>3448.4280311502516</v>
      </c>
      <c r="O9935" s="6">
        <v>112512516.01499255</v>
      </c>
    </row>
    <row r="9936">
      <c r="A9936">
        <v>9932</v>
      </c>
      <c r="B9936" s="6">
        <v>-174976455.92746446</v>
      </c>
      <c r="C9936" s="6">
        <v>30334752.532646675</v>
      </c>
      <c r="D9936" s="6">
        <v>40141519.083817914</v>
      </c>
      <c r="E9936" s="6">
        <v>35509089.212853685</v>
      </c>
      <c r="F9936" s="6">
        <v>37791132.26892428</v>
      </c>
      <c r="G9936" s="6">
        <v>66283556.263823524</v>
      </c>
      <c r="H9936" s="6">
        <f>NPV(Supuestos!$B$22,C9936:G9936)+B9936</f>
        <v>-36710818.45618307</v>
      </c>
      <c r="I9936" s="2">
        <f>IFERROR(IRR(B9936:G9936),"")</f>
        <v>0.05743836914848134</v>
      </c>
      <c r="J9936" s="2">
        <f>IFERROR(MIRR(B9936:G9936,Supuestos!$B$22,Supuestos!$B$22),"")</f>
        <v>0.08755637940127325</v>
      </c>
      <c r="K9936" s="6">
        <v>7688.3601069453925</v>
      </c>
      <c r="L9936" s="6">
        <v>36553.34531791459</v>
      </c>
      <c r="M9936" s="6">
        <v>152493633.37405217</v>
      </c>
      <c r="N9936" s="6">
        <v>3609.165489114821</v>
      </c>
      <c r="O9936" s="6">
        <v>108972629.46485884</v>
      </c>
    </row>
    <row r="9937">
      <c r="A9937">
        <v>9933</v>
      </c>
      <c r="B9937" s="6">
        <v>-165480943.87598374</v>
      </c>
      <c r="C9937" s="6">
        <v>33533650.13111097</v>
      </c>
      <c r="D9937" s="6">
        <v>40788108.502586216</v>
      </c>
      <c r="E9937" s="6">
        <v>41867519.888451174</v>
      </c>
      <c r="F9937" s="6">
        <v>39288584.53628002</v>
      </c>
      <c r="G9937" s="6">
        <v>83059449.89943585</v>
      </c>
      <c r="H9937" s="6">
        <f>NPV(Supuestos!$B$22,C9937:G9937)+B9937</f>
        <v>-10020481.299190633</v>
      </c>
      <c r="I9937" s="2">
        <f>IFERROR(IRR(B9937:G9937),"")</f>
        <v>0.11758930376217959</v>
      </c>
      <c r="J9937" s="2">
        <f>IFERROR(MIRR(B9937:G9937,Supuestos!$B$22,Supuestos!$B$22),"")</f>
        <v>0.12584666215318685</v>
      </c>
      <c r="K9937" s="6">
        <v>8189.167026140922</v>
      </c>
      <c r="L9937" s="6">
        <v>33228.13152105454</v>
      </c>
      <c r="M9937" s="6">
        <v>143712086.35658425</v>
      </c>
      <c r="N9937" s="6">
        <v>3475.976131701221</v>
      </c>
      <c r="O9937" s="6">
        <v>111746730.77823524</v>
      </c>
    </row>
    <row r="9938">
      <c r="A9938">
        <v>9934</v>
      </c>
      <c r="B9938" s="6">
        <v>-162201665.68362743</v>
      </c>
      <c r="C9938" s="6">
        <v>63861096.93059109</v>
      </c>
      <c r="D9938" s="6">
        <v>73481111.01186258</v>
      </c>
      <c r="E9938" s="6">
        <v>45299759.30880983</v>
      </c>
      <c r="F9938" s="6">
        <v>64148198.97622594</v>
      </c>
      <c r="G9938" s="6">
        <v>109825095.23611933</v>
      </c>
      <c r="H9938" s="6">
        <f>NPV(Supuestos!$B$22,C9938:G9938)+B9938</f>
        <v>75954812.9682565</v>
      </c>
      <c r="I9938" s="2">
        <f>IFERROR(IRR(B9938:G9938),"")</f>
        <v>0.30927704462723526</v>
      </c>
      <c r="J9938" s="2">
        <f>IFERROR(MIRR(B9938:G9938,Supuestos!$B$22,Supuestos!$B$22),"")</f>
        <v>0.23102328976293318</v>
      </c>
      <c r="K9938" s="6">
        <v>8525.753414064826</v>
      </c>
      <c r="L9938" s="6">
        <v>36095.57535450274</v>
      </c>
      <c r="M9938" s="6">
        <v>137582307.69872454</v>
      </c>
      <c r="N9938" s="6">
        <v>3329.1111901402473</v>
      </c>
      <c r="O9938" s="6">
        <v>110139522.20934105</v>
      </c>
    </row>
    <row r="9939">
      <c r="A9939">
        <v>9935</v>
      </c>
      <c r="B9939" s="6">
        <v>-161155053.53892955</v>
      </c>
      <c r="C9939" s="6">
        <v>86183312.04872875</v>
      </c>
      <c r="D9939" s="6">
        <v>104814648.51737604</v>
      </c>
      <c r="E9939" s="6">
        <v>109427260.9607275</v>
      </c>
      <c r="F9939" s="6">
        <v>104820824.06698903</v>
      </c>
      <c r="G9939" s="6">
        <v>146287654.3604939</v>
      </c>
      <c r="H9939" s="6">
        <f>NPV(Supuestos!$B$22,C9939:G9939)+B9939</f>
        <v>206995662.02698204</v>
      </c>
      <c r="I9939" s="2">
        <f>IFERROR(IRR(B9939:G9939),"")</f>
        <v>0.5580112755366164</v>
      </c>
      <c r="J9939" s="2">
        <f>IFERROR(MIRR(B9939:G9939,Supuestos!$B$22,Supuestos!$B$22),"")</f>
        <v>0.34481082217904846</v>
      </c>
      <c r="K9939" s="6">
        <v>9269.875541701445</v>
      </c>
      <c r="L9939" s="6">
        <v>41460.20573775853</v>
      </c>
      <c r="M9939" s="6">
        <v>130408577.76914094</v>
      </c>
      <c r="N9939" s="6">
        <v>3457.992328920712</v>
      </c>
      <c r="O9939" s="6">
        <v>106379930.62974368</v>
      </c>
    </row>
    <row r="9940">
      <c r="A9940">
        <v>9936</v>
      </c>
      <c r="B9940" s="6">
        <v>-161997818.07488206</v>
      </c>
      <c r="C9940" s="6">
        <v>62699304.06090185</v>
      </c>
      <c r="D9940" s="6">
        <v>54048008.662376754</v>
      </c>
      <c r="E9940" s="6">
        <v>63461056.06262496</v>
      </c>
      <c r="F9940" s="6">
        <v>76654896.39182499</v>
      </c>
      <c r="G9940" s="6">
        <v>126437637.98348406</v>
      </c>
      <c r="H9940" s="6">
        <f>NPV(Supuestos!$B$22,C9940:G9940)+B9940</f>
        <v>88477763.80852312</v>
      </c>
      <c r="I9940" s="2">
        <f>IFERROR(IRR(B9940:G9940),"")</f>
        <v>0.3226831490432538</v>
      </c>
      <c r="J9940" s="2">
        <f>IFERROR(MIRR(B9940:G9940,Supuestos!$B$22,Supuestos!$B$22),"")</f>
        <v>0.24381587979248054</v>
      </c>
      <c r="K9940" s="6">
        <v>7771.020482912966</v>
      </c>
      <c r="L9940" s="6">
        <v>46324.026918151474</v>
      </c>
      <c r="M9940" s="6">
        <v>133199021.11232471</v>
      </c>
      <c r="N9940" s="6">
        <v>3391.193086653948</v>
      </c>
      <c r="O9940" s="6">
        <v>111114432.29395016</v>
      </c>
    </row>
    <row r="9941">
      <c r="A9941">
        <v>9937</v>
      </c>
      <c r="B9941" s="6">
        <v>-175328440.06812617</v>
      </c>
      <c r="C9941" s="6">
        <v>86989968.94627698</v>
      </c>
      <c r="D9941" s="6">
        <v>78176009.51082237</v>
      </c>
      <c r="E9941" s="6">
        <v>74913297.31807607</v>
      </c>
      <c r="F9941" s="6">
        <v>82841437.02448785</v>
      </c>
      <c r="G9941" s="6">
        <v>123928301.54921101</v>
      </c>
      <c r="H9941" s="6">
        <f>NPV(Supuestos!$B$22,C9941:G9941)+B9941</f>
        <v>125110050.39726081</v>
      </c>
      <c r="I9941" s="2">
        <f>IFERROR(IRR(B9941:G9941),"")</f>
        <v>0.3954252500332653</v>
      </c>
      <c r="J9941" s="2">
        <f>IFERROR(MIRR(B9941:G9941,Supuestos!$B$22,Supuestos!$B$22),"")</f>
        <v>0.2696543115900507</v>
      </c>
      <c r="K9941" s="6">
        <v>8670.472839041482</v>
      </c>
      <c r="L9941" s="6">
        <v>40295.896377082325</v>
      </c>
      <c r="M9941" s="6">
        <v>147377682.0631404</v>
      </c>
      <c r="N9941" s="6">
        <v>3529.6411745871105</v>
      </c>
      <c r="O9941" s="6">
        <v>101261910.12904184</v>
      </c>
    </row>
    <row r="9942">
      <c r="A9942">
        <v>9938</v>
      </c>
      <c r="B9942" s="6">
        <v>-178248520.40252727</v>
      </c>
      <c r="C9942" s="6">
        <v>70163991.95543972</v>
      </c>
      <c r="D9942" s="6">
        <v>69675350.19728498</v>
      </c>
      <c r="E9942" s="6">
        <v>76485960.37893736</v>
      </c>
      <c r="F9942" s="6">
        <v>60089589.087101</v>
      </c>
      <c r="G9942" s="6">
        <v>123778874.62055025</v>
      </c>
      <c r="H9942" s="6">
        <f>NPV(Supuestos!$B$22,C9942:G9942)+B9942</f>
        <v>88402334.48002729</v>
      </c>
      <c r="I9942" s="2">
        <f>IFERROR(IRR(B9942:G9942),"")</f>
        <v>0.31670519634716743</v>
      </c>
      <c r="J9942" s="2">
        <f>IFERROR(MIRR(B9942:G9942,Supuestos!$B$22,Supuestos!$B$22),"")</f>
        <v>0.23562947835716375</v>
      </c>
      <c r="K9942" s="6">
        <v>8426.11055104491</v>
      </c>
      <c r="L9942" s="6">
        <v>38622.223923333055</v>
      </c>
      <c r="M9942" s="6">
        <v>152213710.12211</v>
      </c>
      <c r="N9942" s="6">
        <v>3351.489364852508</v>
      </c>
      <c r="O9942" s="6">
        <v>106152709.30699712</v>
      </c>
    </row>
    <row r="9943">
      <c r="A9943">
        <v>9939</v>
      </c>
      <c r="B9943" s="6">
        <v>-169585875.86449575</v>
      </c>
      <c r="C9943" s="6">
        <v>89054335.95128024</v>
      </c>
      <c r="D9943" s="6">
        <v>80908003.1458858</v>
      </c>
      <c r="E9943" s="6">
        <v>92579066.83248952</v>
      </c>
      <c r="F9943" s="6">
        <v>95255964.07809095</v>
      </c>
      <c r="G9943" s="6">
        <v>118780179.44415149</v>
      </c>
      <c r="H9943" s="6">
        <f>NPV(Supuestos!$B$22,C9943:G9943)+B9943</f>
        <v>151366157.794733</v>
      </c>
      <c r="I9943" s="2">
        <f>IFERROR(IRR(B9943:G9943),"")</f>
        <v>0.4527095642800534</v>
      </c>
      <c r="J9943" s="2">
        <f>IFERROR(MIRR(B9943:G9943,Supuestos!$B$22,Supuestos!$B$22),"")</f>
        <v>0.2951347076214095</v>
      </c>
      <c r="K9943" s="6">
        <v>8851.903472404032</v>
      </c>
      <c r="L9943" s="6">
        <v>40126.92905576964</v>
      </c>
      <c r="M9943" s="6">
        <v>141169899.65284157</v>
      </c>
      <c r="N9943" s="6">
        <v>3325.148113848021</v>
      </c>
      <c r="O9943" s="6">
        <v>106256209.7453106</v>
      </c>
    </row>
    <row r="9944">
      <c r="A9944">
        <v>9940</v>
      </c>
      <c r="B9944" s="6">
        <v>-168552282.5991968</v>
      </c>
      <c r="C9944" s="6">
        <v>52391006.618093185</v>
      </c>
      <c r="D9944" s="6">
        <v>65989693.86958583</v>
      </c>
      <c r="E9944" s="6">
        <v>69104696.34989926</v>
      </c>
      <c r="F9944" s="6">
        <v>62719060.53383844</v>
      </c>
      <c r="G9944" s="6">
        <v>110985418.83063453</v>
      </c>
      <c r="H9944" s="6">
        <f>NPV(Supuestos!$B$22,C9944:G9944)+B9944</f>
        <v>69602436.5670751</v>
      </c>
      <c r="I9944" s="2">
        <f>IFERROR(IRR(B9944:G9944),"")</f>
        <v>0.28344772882144015</v>
      </c>
      <c r="J9944" s="2">
        <f>IFERROR(MIRR(B9944:G9944,Supuestos!$B$22,Supuestos!$B$22),"")</f>
        <v>0.22160207580781877</v>
      </c>
      <c r="K9944" s="6">
        <v>7729.103511103045</v>
      </c>
      <c r="L9944" s="6">
        <v>41558.00483523464</v>
      </c>
      <c r="M9944" s="6">
        <v>142855792.91228083</v>
      </c>
      <c r="N9944" s="6">
        <v>3232.1739762090147</v>
      </c>
      <c r="O9944" s="6">
        <v>106022570.79163615</v>
      </c>
    </row>
    <row r="9945">
      <c r="A9945">
        <v>9941</v>
      </c>
      <c r="B9945" s="6">
        <v>-178194604.87644148</v>
      </c>
      <c r="C9945" s="6">
        <v>46894879.22672377</v>
      </c>
      <c r="D9945" s="6">
        <v>39334190.57639614</v>
      </c>
      <c r="E9945" s="6">
        <v>54858734.517804414</v>
      </c>
      <c r="F9945" s="6">
        <v>61985529.571135886</v>
      </c>
      <c r="G9945" s="6">
        <v>93536829.58473895</v>
      </c>
      <c r="H9945" s="6">
        <f>NPV(Supuestos!$B$22,C9945:G9945)+B9945</f>
        <v>15516227.507268138</v>
      </c>
      <c r="I9945" s="2">
        <f>IFERROR(IRR(B9945:G9945),"")</f>
        <v>0.17132069887524315</v>
      </c>
      <c r="J9945" s="2">
        <f>IFERROR(MIRR(B9945:G9945,Supuestos!$B$22,Supuestos!$B$22),"")</f>
        <v>0.15919559629001534</v>
      </c>
      <c r="K9945" s="6">
        <v>7723.471164143791</v>
      </c>
      <c r="L9945" s="6">
        <v>39535.34514609629</v>
      </c>
      <c r="M9945" s="6">
        <v>153766597.02041373</v>
      </c>
      <c r="N9945" s="6">
        <v>3317.52116875723</v>
      </c>
      <c r="O9945" s="6">
        <v>111185919.64092745</v>
      </c>
    </row>
    <row r="9946">
      <c r="A9946">
        <v>9942</v>
      </c>
      <c r="B9946" s="6">
        <v>-190274688.49492234</v>
      </c>
      <c r="C9946" s="6">
        <v>62023998.94637856</v>
      </c>
      <c r="D9946" s="6">
        <v>60643306.421626516</v>
      </c>
      <c r="E9946" s="6">
        <v>72890184.05276425</v>
      </c>
      <c r="F9946" s="6">
        <v>68260703.99655074</v>
      </c>
      <c r="G9946" s="6">
        <v>113520571.88604656</v>
      </c>
      <c r="H9946" s="6">
        <f>NPV(Supuestos!$B$22,C9946:G9946)+B9946</f>
        <v>59369025.63514275</v>
      </c>
      <c r="I9946" s="2">
        <f>IFERROR(IRR(B9946:G9946),"")</f>
        <v>0.2514797116927619</v>
      </c>
      <c r="J9946" s="2">
        <f>IFERROR(MIRR(B9946:G9946,Supuestos!$B$22,Supuestos!$B$22),"")</f>
        <v>0.20362936435671108</v>
      </c>
      <c r="K9946" s="6">
        <v>8160.922898690394</v>
      </c>
      <c r="L9946" s="6">
        <v>40124.19881967588</v>
      </c>
      <c r="M9946" s="6">
        <v>164078649.05979443</v>
      </c>
      <c r="N9946" s="6">
        <v>3401.725178491324</v>
      </c>
      <c r="O9946" s="6">
        <v>110146752.68688141</v>
      </c>
    </row>
    <row r="9947">
      <c r="A9947">
        <v>9943</v>
      </c>
      <c r="B9947" s="6">
        <v>-174951593.4192987</v>
      </c>
      <c r="C9947" s="6">
        <v>42946003.13238771</v>
      </c>
      <c r="D9947" s="6">
        <v>32525628.00071122</v>
      </c>
      <c r="E9947" s="6">
        <v>43269907.99286811</v>
      </c>
      <c r="F9947" s="6">
        <v>21402946.19197649</v>
      </c>
      <c r="G9947" s="6">
        <v>63976545.46544669</v>
      </c>
      <c r="H9947" s="6">
        <f>NPV(Supuestos!$B$22,C9947:G9947)+B9947</f>
        <v>-37146615.56688055</v>
      </c>
      <c r="I9947" s="2">
        <f>IFERROR(IRR(B9947:G9947),"")</f>
        <v>0.05111524692377192</v>
      </c>
      <c r="J9947" s="2">
        <f>IFERROR(MIRR(B9947:G9947,Supuestos!$B$22,Supuestos!$B$22),"")</f>
        <v>0.0868616177050685</v>
      </c>
      <c r="K9947" s="6">
        <v>7680.343466185546</v>
      </c>
      <c r="L9947" s="6">
        <v>36374.56862356614</v>
      </c>
      <c r="M9947" s="6">
        <v>152602058.98223278</v>
      </c>
      <c r="N9947" s="6">
        <v>3491.6269641680024</v>
      </c>
      <c r="O9947" s="6">
        <v>111774578.04965794</v>
      </c>
    </row>
    <row r="9948">
      <c r="A9948">
        <v>9944</v>
      </c>
      <c r="B9948" s="6">
        <v>-162273308.74885777</v>
      </c>
      <c r="C9948" s="6">
        <v>34310226.282569386</v>
      </c>
      <c r="D9948" s="6">
        <v>32955978.106753502</v>
      </c>
      <c r="E9948" s="6">
        <v>43228801.32001285</v>
      </c>
      <c r="F9948" s="6">
        <v>33287257.369838133</v>
      </c>
      <c r="G9948" s="6">
        <v>63730152.57737437</v>
      </c>
      <c r="H9948" s="6">
        <f>NPV(Supuestos!$B$22,C9948:G9948)+B9948</f>
        <v>-24831681.634631198</v>
      </c>
      <c r="I9948" s="2">
        <f>IFERROR(IRR(B9948:G9948),"")</f>
        <v>0.07980173287127301</v>
      </c>
      <c r="J9948" s="2">
        <f>IFERROR(MIRR(B9948:G9948,Supuestos!$B$22,Supuestos!$B$22),"")</f>
        <v>0.10275513974713113</v>
      </c>
      <c r="K9948" s="6">
        <v>7807.158824522794</v>
      </c>
      <c r="L9948" s="6">
        <v>35186.494353960574</v>
      </c>
      <c r="M9948" s="6">
        <v>140296784.75689417</v>
      </c>
      <c r="N9948" s="6">
        <v>3517.4024283885956</v>
      </c>
      <c r="O9948" s="6">
        <v>109868608.57495534</v>
      </c>
    </row>
    <row r="9949">
      <c r="A9949">
        <v>9945</v>
      </c>
      <c r="B9949" s="6">
        <v>-159105954.4483025</v>
      </c>
      <c r="C9949" s="6">
        <v>43370914.97422833</v>
      </c>
      <c r="D9949" s="6">
        <v>45705599.28690222</v>
      </c>
      <c r="E9949" s="6">
        <v>47974719.18594602</v>
      </c>
      <c r="F9949" s="6">
        <v>54179788.80298361</v>
      </c>
      <c r="G9949" s="6">
        <v>94437044.41622892</v>
      </c>
      <c r="H9949" s="6">
        <f>NPV(Supuestos!$B$22,C9949:G9949)+B9949</f>
        <v>27615677.285517126</v>
      </c>
      <c r="I9949" s="2">
        <f>IFERROR(IRR(B9949:G9949),"")</f>
        <v>0.2015642577164194</v>
      </c>
      <c r="J9949" s="2">
        <f>IFERROR(MIRR(B9949:G9949,Supuestos!$B$22,Supuestos!$B$22),"")</f>
        <v>0.17708138473901514</v>
      </c>
      <c r="K9949" s="6">
        <v>7846.359737065367</v>
      </c>
      <c r="L9949" s="6">
        <v>40122.45053199108</v>
      </c>
      <c r="M9949" s="6">
        <v>133920740.01577358</v>
      </c>
      <c r="N9949" s="6">
        <v>3577.6961697886386</v>
      </c>
      <c r="O9949" s="6">
        <v>106388185.52592964</v>
      </c>
    </row>
    <row r="9950">
      <c r="A9950">
        <v>9946</v>
      </c>
      <c r="B9950" s="6">
        <v>-181759632.32485843</v>
      </c>
      <c r="C9950" s="6">
        <v>90170985.03249392</v>
      </c>
      <c r="D9950" s="6">
        <v>96084755.59713644</v>
      </c>
      <c r="E9950" s="6">
        <v>93905469.2071264</v>
      </c>
      <c r="F9950" s="6">
        <v>95640383.81577387</v>
      </c>
      <c r="G9950" s="6">
        <v>150466633.28284317</v>
      </c>
      <c r="H9950" s="6">
        <f>NPV(Supuestos!$B$22,C9950:G9950)+B9950</f>
        <v>169429778.64646316</v>
      </c>
      <c r="I9950" s="2">
        <f>IFERROR(IRR(B9950:G9950),"")</f>
        <v>0.4566396903726549</v>
      </c>
      <c r="J9950" s="2">
        <f>IFERROR(MIRR(B9950:G9950,Supuestos!$B$22,Supuestos!$B$22),"")</f>
        <v>0.3005098526624175</v>
      </c>
      <c r="K9950" s="6">
        <v>8235.564429464492</v>
      </c>
      <c r="L9950" s="6">
        <v>47196.06052159952</v>
      </c>
      <c r="M9950" s="6">
        <v>150664736.54545537</v>
      </c>
      <c r="N9950" s="6">
        <v>3300.1473989958563</v>
      </c>
      <c r="O9950" s="6">
        <v>106539302.39910533</v>
      </c>
    </row>
    <row r="9951">
      <c r="A9951">
        <v>9947</v>
      </c>
      <c r="B9951" s="6">
        <v>-166246047.88905847</v>
      </c>
      <c r="C9951" s="6">
        <v>73098435.95982152</v>
      </c>
      <c r="D9951" s="6">
        <v>74575756.59170268</v>
      </c>
      <c r="E9951" s="6">
        <v>64154064.62169431</v>
      </c>
      <c r="F9951" s="6">
        <v>76527390.95530713</v>
      </c>
      <c r="G9951" s="6">
        <v>129457744.91786854</v>
      </c>
      <c r="H9951" s="6">
        <f>NPV(Supuestos!$B$22,C9951:G9951)+B9951</f>
        <v>111107831.47232592</v>
      </c>
      <c r="I9951" s="2">
        <f>IFERROR(IRR(B9951:G9951),"")</f>
        <v>0.37109273197418746</v>
      </c>
      <c r="J9951" s="2">
        <f>IFERROR(MIRR(B9951:G9951,Supuestos!$B$22,Supuestos!$B$22),"")</f>
        <v>0.26287810659814137</v>
      </c>
      <c r="K9951" s="6">
        <v>8133.549311742308</v>
      </c>
      <c r="L9951" s="6">
        <v>43736.83966504784</v>
      </c>
      <c r="M9951" s="6">
        <v>137787188.5166238</v>
      </c>
      <c r="N9951" s="6">
        <v>3379.714384333541</v>
      </c>
      <c r="O9951" s="6">
        <v>114378071.68060045</v>
      </c>
    </row>
    <row r="9952">
      <c r="A9952">
        <v>9948</v>
      </c>
      <c r="B9952" s="6">
        <v>-164068375.1319774</v>
      </c>
      <c r="C9952" s="6">
        <v>40779141.107651986</v>
      </c>
      <c r="D9952" s="6">
        <v>51252857.31928037</v>
      </c>
      <c r="E9952" s="6">
        <v>51982308.49512791</v>
      </c>
      <c r="F9952" s="6">
        <v>47732912.280254856</v>
      </c>
      <c r="G9952" s="6">
        <v>90662293.2665387</v>
      </c>
      <c r="H9952" s="6">
        <f>NPV(Supuestos!$B$22,C9952:G9952)+B9952</f>
        <v>21575658.41160887</v>
      </c>
      <c r="I9952" s="2">
        <f>IFERROR(IRR(B9952:G9952),"")</f>
        <v>0.18763967556502553</v>
      </c>
      <c r="J9952" s="2">
        <f>IFERROR(MIRR(B9952:G9952,Supuestos!$B$22,Supuestos!$B$22),"")</f>
        <v>0.16851979841004017</v>
      </c>
      <c r="K9952" s="6">
        <v>7489.3757399971</v>
      </c>
      <c r="L9952" s="6">
        <v>39822.666503330736</v>
      </c>
      <c r="M9952" s="6">
        <v>140208622.13901418</v>
      </c>
      <c r="N9952" s="6">
        <v>3423.8208076295755</v>
      </c>
      <c r="O9952" s="6">
        <v>105414625.36623377</v>
      </c>
    </row>
    <row r="9953">
      <c r="A9953">
        <v>9949</v>
      </c>
      <c r="B9953" s="6">
        <v>-170315696.86949018</v>
      </c>
      <c r="C9953" s="6">
        <v>56667150.79137109</v>
      </c>
      <c r="D9953" s="6">
        <v>79725064.45602849</v>
      </c>
      <c r="E9953" s="6">
        <v>81325390.70639119</v>
      </c>
      <c r="F9953" s="6">
        <v>68415693.71675347</v>
      </c>
      <c r="G9953" s="6">
        <v>115647805.49354085</v>
      </c>
      <c r="H9953" s="6">
        <f>NPV(Supuestos!$B$22,C9953:G9953)+B9953</f>
        <v>96201929.90302747</v>
      </c>
      <c r="I9953" s="2">
        <f>IFERROR(IRR(B9953:G9953),"")</f>
        <v>0.334585455765438</v>
      </c>
      <c r="J9953" s="2">
        <f>IFERROR(MIRR(B9953:G9953,Supuestos!$B$22,Supuestos!$B$22),"")</f>
        <v>0.2468066318315465</v>
      </c>
      <c r="K9953" s="6">
        <v>9173.140490826228</v>
      </c>
      <c r="L9953" s="6">
        <v>35852.834285858764</v>
      </c>
      <c r="M9953" s="6">
        <v>144005049.99761066</v>
      </c>
      <c r="N9953" s="6">
        <v>3508.3962686670325</v>
      </c>
      <c r="O9953" s="6">
        <v>112756894.93668468</v>
      </c>
    </row>
    <row r="9954">
      <c r="A9954">
        <v>9950</v>
      </c>
      <c r="B9954" s="6">
        <v>-178070194.60896355</v>
      </c>
      <c r="C9954" s="6">
        <v>58424253.40299908</v>
      </c>
      <c r="D9954" s="6">
        <v>48895637.26164222</v>
      </c>
      <c r="E9954" s="6">
        <v>45999632.666736454</v>
      </c>
      <c r="F9954" s="6">
        <v>52477526.600649595</v>
      </c>
      <c r="G9954" s="6">
        <v>117565691.5173293</v>
      </c>
      <c r="H9954" s="6">
        <f>NPV(Supuestos!$B$22,C9954:G9954)+B9954</f>
        <v>33982042.127192974</v>
      </c>
      <c r="I9954" s="2">
        <f>IFERROR(IRR(B9954:G9954),"")</f>
        <v>0.20856407193870397</v>
      </c>
      <c r="J9954" s="2">
        <f>IFERROR(MIRR(B9954:G9954,Supuestos!$B$22,Supuestos!$B$22),"")</f>
        <v>0.1805249664324824</v>
      </c>
      <c r="K9954" s="6">
        <v>7688.0650531214815</v>
      </c>
      <c r="L9954" s="6">
        <v>43076.99635235979</v>
      </c>
      <c r="M9954" s="6">
        <v>151575894.58896205</v>
      </c>
      <c r="N9954" s="6">
        <v>3522.385919621835</v>
      </c>
      <c r="O9954" s="6">
        <v>109679691.14878887</v>
      </c>
    </row>
    <row r="9955">
      <c r="A9955">
        <v>9951</v>
      </c>
      <c r="B9955" s="6">
        <v>-169155992.6388149</v>
      </c>
      <c r="C9955" s="6">
        <v>68831638.44713724</v>
      </c>
      <c r="D9955" s="6">
        <v>55529306.53417069</v>
      </c>
      <c r="E9955" s="6">
        <v>68822127.87713522</v>
      </c>
      <c r="F9955" s="6">
        <v>54519711.02855599</v>
      </c>
      <c r="G9955" s="6">
        <v>104157723.14876458</v>
      </c>
      <c r="H9955" s="6">
        <f>NPV(Supuestos!$B$22,C9955:G9955)+B9955</f>
        <v>66779915.01843235</v>
      </c>
      <c r="I9955" s="2">
        <f>IFERROR(IRR(B9955:G9955),"")</f>
        <v>0.2855717971579879</v>
      </c>
      <c r="J9955" s="2">
        <f>IFERROR(MIRR(B9955:G9955,Supuestos!$B$22,Supuestos!$B$22),"")</f>
        <v>0.21844570715965217</v>
      </c>
      <c r="K9955" s="6">
        <v>7674.638813134896</v>
      </c>
      <c r="L9955" s="6">
        <v>42119.99455410501</v>
      </c>
      <c r="M9955" s="6">
        <v>143295533.0376977</v>
      </c>
      <c r="N9955" s="6">
        <v>3334.617770370096</v>
      </c>
      <c r="O9955" s="6">
        <v>102607865.10144669</v>
      </c>
    </row>
    <row r="9956">
      <c r="A9956">
        <v>9952</v>
      </c>
      <c r="B9956" s="6">
        <v>-185419452.68338037</v>
      </c>
      <c r="C9956" s="6">
        <v>67519580.3111138</v>
      </c>
      <c r="D9956" s="6">
        <v>41992310.573578164</v>
      </c>
      <c r="E9956" s="6">
        <v>44406198.769481525</v>
      </c>
      <c r="F9956" s="6">
        <v>50957459.03010973</v>
      </c>
      <c r="G9956" s="6">
        <v>90974245.34952053</v>
      </c>
      <c r="H9956" s="6">
        <f>NPV(Supuestos!$B$22,C9956:G9956)+B9956</f>
        <v>13512966.862875909</v>
      </c>
      <c r="I9956" s="2">
        <f>IFERROR(IRR(B9956:G9956),"")</f>
        <v>0.16860320798781542</v>
      </c>
      <c r="J9956" s="2">
        <f>IFERROR(MIRR(B9956:G9956,Supuestos!$B$22,Supuestos!$B$22),"")</f>
        <v>0.1561519215951428</v>
      </c>
      <c r="K9956" s="6">
        <v>7755.950941555742</v>
      </c>
      <c r="L9956" s="6">
        <v>39841.23357610628</v>
      </c>
      <c r="M9956" s="6">
        <v>160698920.43799287</v>
      </c>
      <c r="N9956" s="6">
        <v>3323.0605580843985</v>
      </c>
      <c r="O9956" s="6">
        <v>114207438.85096794</v>
      </c>
    </row>
    <row r="9957">
      <c r="A9957">
        <v>9953</v>
      </c>
      <c r="B9957" s="6">
        <v>-167420740.48700562</v>
      </c>
      <c r="C9957" s="6">
        <v>35742614.779313534</v>
      </c>
      <c r="D9957" s="6">
        <v>37217841.58731562</v>
      </c>
      <c r="E9957" s="6">
        <v>54207491.47392227</v>
      </c>
      <c r="F9957" s="6">
        <v>33265047.062091835</v>
      </c>
      <c r="G9957" s="6">
        <v>71497507.49717571</v>
      </c>
      <c r="H9957" s="6">
        <f>NPV(Supuestos!$B$22,C9957:G9957)+B9957</f>
        <v>-14011993.071986876</v>
      </c>
      <c r="I9957" s="2">
        <f>IFERROR(IRR(B9957:G9957),"")</f>
        <v>0.10776546658489979</v>
      </c>
      <c r="J9957" s="2">
        <f>IFERROR(MIRR(B9957:G9957,Supuestos!$B$22,Supuestos!$B$22),"")</f>
        <v>0.1202450263995345</v>
      </c>
      <c r="K9957" s="6">
        <v>7741.148763124987</v>
      </c>
      <c r="L9957" s="6">
        <v>35165.01082406339</v>
      </c>
      <c r="M9957" s="6">
        <v>145643334.08332762</v>
      </c>
      <c r="N9957" s="6">
        <v>3474.471011633674</v>
      </c>
      <c r="O9957" s="6">
        <v>107463753.90517743</v>
      </c>
    </row>
    <row r="9958">
      <c r="A9958">
        <v>9954</v>
      </c>
      <c r="B9958" s="6">
        <v>-161945201.15577495</v>
      </c>
      <c r="C9958" s="6">
        <v>37798084.332997195</v>
      </c>
      <c r="D9958" s="6">
        <v>44291405.90430622</v>
      </c>
      <c r="E9958" s="6">
        <v>46290942.44779453</v>
      </c>
      <c r="F9958" s="6">
        <v>33226994.42027535</v>
      </c>
      <c r="G9958" s="6">
        <v>91090199.14905076</v>
      </c>
      <c r="H9958" s="6">
        <f>NPV(Supuestos!$B$22,C9958:G9958)+B9958</f>
        <v>3519322.556331441</v>
      </c>
      <c r="I9958" s="2">
        <f>IFERROR(IRR(B9958:G9958),"")</f>
        <v>0.1479953705905374</v>
      </c>
      <c r="J9958" s="2">
        <f>IFERROR(MIRR(B9958:G9958,Supuestos!$B$22,Supuestos!$B$22),"")</f>
        <v>0.14491227965884734</v>
      </c>
      <c r="K9958" s="6">
        <v>7459.767168998253</v>
      </c>
      <c r="L9958" s="6">
        <v>39570.91043230328</v>
      </c>
      <c r="M9958" s="6">
        <v>138330018.87655362</v>
      </c>
      <c r="N9958" s="6">
        <v>3396.7100041918457</v>
      </c>
      <c r="O9958" s="6">
        <v>111234672.02445127</v>
      </c>
    </row>
    <row r="9959">
      <c r="A9959">
        <v>9955</v>
      </c>
      <c r="B9959" s="6">
        <v>-166484335.08778998</v>
      </c>
      <c r="C9959" s="6">
        <v>62562146.120601855</v>
      </c>
      <c r="D9959" s="6">
        <v>61536921.471422486</v>
      </c>
      <c r="E9959" s="6">
        <v>69159719.74939474</v>
      </c>
      <c r="F9959" s="6">
        <v>63681234.40485154</v>
      </c>
      <c r="G9959" s="6">
        <v>111354450.78793247</v>
      </c>
      <c r="H9959" s="6">
        <f>NPV(Supuestos!$B$22,C9959:G9959)+B9959</f>
        <v>77964659.5361892</v>
      </c>
      <c r="I9959" s="2">
        <f>IFERROR(IRR(B9959:G9959),"")</f>
        <v>0.30525113717008034</v>
      </c>
      <c r="J9959" s="2">
        <f>IFERROR(MIRR(B9959:G9959,Supuestos!$B$22,Supuestos!$B$22),"")</f>
        <v>0.23102770539243012</v>
      </c>
      <c r="K9959" s="6">
        <v>7977.477267649412</v>
      </c>
      <c r="L9959" s="6">
        <v>44119.0131799338</v>
      </c>
      <c r="M9959" s="6">
        <v>138327661.11066625</v>
      </c>
      <c r="N9959" s="6">
        <v>3324.8408892191947</v>
      </c>
      <c r="O9959" s="6">
        <v>119535699.4687932</v>
      </c>
    </row>
    <row r="9960">
      <c r="A9960">
        <v>9956</v>
      </c>
      <c r="B9960" s="6">
        <v>-169879991.26074663</v>
      </c>
      <c r="C9960" s="6">
        <v>62338898.143993564</v>
      </c>
      <c r="D9960" s="6">
        <v>46189088.41943614</v>
      </c>
      <c r="E9960" s="6">
        <v>60353317.960994184</v>
      </c>
      <c r="F9960" s="6">
        <v>44306674.87150563</v>
      </c>
      <c r="G9960" s="6">
        <v>102660628.16170229</v>
      </c>
      <c r="H9960" s="6">
        <f>NPV(Supuestos!$B$22,C9960:G9960)+B9960</f>
        <v>40632848.64352168</v>
      </c>
      <c r="I9960" s="2">
        <f>IFERROR(IRR(B9960:G9960),"")</f>
        <v>0.22892058060754403</v>
      </c>
      <c r="J9960" s="2">
        <f>IFERROR(MIRR(B9960:G9960,Supuestos!$B$22,Supuestos!$B$22),"")</f>
        <v>0.18995934335577958</v>
      </c>
      <c r="K9960" s="6">
        <v>7934.503337679784</v>
      </c>
      <c r="L9960" s="6">
        <v>38586.86462028938</v>
      </c>
      <c r="M9960" s="6">
        <v>145386582.77112392</v>
      </c>
      <c r="N9960" s="6">
        <v>3432.592166556666</v>
      </c>
      <c r="O9960" s="6">
        <v>105651346.53781305</v>
      </c>
    </row>
    <row r="9961">
      <c r="A9961">
        <v>9957</v>
      </c>
      <c r="B9961" s="6">
        <v>-174086271.02142093</v>
      </c>
      <c r="C9961" s="6">
        <v>50654051.54946969</v>
      </c>
      <c r="D9961" s="6">
        <v>73405380.28443319</v>
      </c>
      <c r="E9961" s="6">
        <v>59393536.445716746</v>
      </c>
      <c r="F9961" s="6">
        <v>58513357.729233906</v>
      </c>
      <c r="G9961" s="6">
        <v>97431833.74779978</v>
      </c>
      <c r="H9961" s="6">
        <f>NPV(Supuestos!$B$22,C9961:G9961)+B9961</f>
        <v>52166755.85590405</v>
      </c>
      <c r="I9961" s="2">
        <f>IFERROR(IRR(B9961:G9961),"")</f>
        <v>0.24927216545431652</v>
      </c>
      <c r="J9961" s="2">
        <f>IFERROR(MIRR(B9961:G9961,Supuestos!$B$22,Supuestos!$B$22),"")</f>
        <v>0.2013535233000574</v>
      </c>
      <c r="K9961" s="6">
        <v>7883.323983890138</v>
      </c>
      <c r="L9961" s="6">
        <v>42750.06702322011</v>
      </c>
      <c r="M9961" s="6">
        <v>147125260.72725597</v>
      </c>
      <c r="N9961" s="6">
        <v>3600.5455404830477</v>
      </c>
      <c r="O9961" s="6">
        <v>108671327.64350808</v>
      </c>
    </row>
    <row r="9962">
      <c r="A9962">
        <v>9958</v>
      </c>
      <c r="B9962" s="6">
        <v>-167004575.21251774</v>
      </c>
      <c r="C9962" s="6">
        <v>55918485.78484252</v>
      </c>
      <c r="D9962" s="6">
        <v>52697763.135448135</v>
      </c>
      <c r="E9962" s="6">
        <v>38837655.178127274</v>
      </c>
      <c r="F9962" s="6">
        <v>59931369.4647803</v>
      </c>
      <c r="G9962" s="6">
        <v>94176453.84662755</v>
      </c>
      <c r="H9962" s="6">
        <f>NPV(Supuestos!$B$22,C9962:G9962)+B9962</f>
        <v>33206737.56892685</v>
      </c>
      <c r="I9962" s="2">
        <f>IFERROR(IRR(B9962:G9962),"")</f>
        <v>0.2135544063272655</v>
      </c>
      <c r="J9962" s="2">
        <f>IFERROR(MIRR(B9962:G9962,Supuestos!$B$22,Supuestos!$B$22),"")</f>
        <v>0.18210730240319628</v>
      </c>
      <c r="K9962" s="6">
        <v>7820.4307909028375</v>
      </c>
      <c r="L9962" s="6">
        <v>41243.95930639061</v>
      </c>
      <c r="M9962" s="6">
        <v>141200932.86864248</v>
      </c>
      <c r="N9962" s="6">
        <v>3400.722526727865</v>
      </c>
      <c r="O9962" s="6">
        <v>115673563.75787435</v>
      </c>
    </row>
    <row r="9963">
      <c r="A9963">
        <v>9959</v>
      </c>
      <c r="B9963" s="6">
        <v>-178089716.71051487</v>
      </c>
      <c r="C9963" s="6">
        <v>71831545.76340054</v>
      </c>
      <c r="D9963" s="6">
        <v>92004893.16766486</v>
      </c>
      <c r="E9963" s="6">
        <v>73199774.07317725</v>
      </c>
      <c r="F9963" s="6">
        <v>86259237.11508068</v>
      </c>
      <c r="G9963" s="6">
        <v>112819226.21187419</v>
      </c>
      <c r="H9963" s="6">
        <f>NPV(Supuestos!$B$22,C9963:G9963)+B9963</f>
        <v>114790115.26543844</v>
      </c>
      <c r="I9963" s="2">
        <f>IFERROR(IRR(B9963:G9963),"")</f>
        <v>0.3690649564356173</v>
      </c>
      <c r="J9963" s="2">
        <f>IFERROR(MIRR(B9963:G9963,Supuestos!$B$22,Supuestos!$B$22),"")</f>
        <v>0.2592587465675271</v>
      </c>
      <c r="K9963" s="6">
        <v>8657.334140330671</v>
      </c>
      <c r="L9963" s="6">
        <v>40556.41050549432</v>
      </c>
      <c r="M9963" s="6">
        <v>150000884.92823637</v>
      </c>
      <c r="N9963" s="6">
        <v>3471.32216024523</v>
      </c>
      <c r="O9963" s="6">
        <v>109769444.77059068</v>
      </c>
    </row>
    <row r="9964">
      <c r="A9964">
        <v>9960</v>
      </c>
      <c r="B9964" s="6">
        <v>-162770399.91738963</v>
      </c>
      <c r="C9964" s="6">
        <v>37081944.16918364</v>
      </c>
      <c r="D9964" s="6">
        <v>36249013.26071133</v>
      </c>
      <c r="E9964" s="6">
        <v>54505961.611131</v>
      </c>
      <c r="F9964" s="6">
        <v>43647552.24487412</v>
      </c>
      <c r="G9964" s="6">
        <v>83469675.48064947</v>
      </c>
      <c r="H9964" s="6">
        <f>NPV(Supuestos!$B$22,C9964:G9964)+B9964</f>
        <v>3634420.1861762702</v>
      </c>
      <c r="I9964" s="2">
        <f>IFERROR(IRR(B9964:G9964),"")</f>
        <v>0.14812298273287397</v>
      </c>
      <c r="J9964" s="2">
        <f>IFERROR(MIRR(B9964:G9964,Supuestos!$B$22,Supuestos!$B$22),"")</f>
        <v>0.1450460307471002</v>
      </c>
      <c r="K9964" s="6">
        <v>7732.85150106607</v>
      </c>
      <c r="L9964" s="6">
        <v>36520.84327694086</v>
      </c>
      <c r="M9964" s="6">
        <v>140177579.29704636</v>
      </c>
      <c r="N9964" s="6">
        <v>3275.0247977053127</v>
      </c>
      <c r="O9964" s="6">
        <v>111337372.4755683</v>
      </c>
    </row>
    <row r="9965">
      <c r="A9965">
        <v>9961</v>
      </c>
      <c r="B9965" s="6">
        <v>-186295872.54295963</v>
      </c>
      <c r="C9965" s="6">
        <v>81467022.8247853</v>
      </c>
      <c r="D9965" s="6">
        <v>88309355.39671853</v>
      </c>
      <c r="E9965" s="6">
        <v>78098983.05134888</v>
      </c>
      <c r="F9965" s="6">
        <v>80034981.59724735</v>
      </c>
      <c r="G9965" s="6">
        <v>122662164.52806835</v>
      </c>
      <c r="H9965" s="6">
        <f>NPV(Supuestos!$B$22,C9965:G9965)+B9965</f>
        <v>116926217.28430197</v>
      </c>
      <c r="I9965" s="2">
        <f>IFERROR(IRR(B9965:G9965),"")</f>
        <v>0.3662551714641898</v>
      </c>
      <c r="J9965" s="2">
        <f>IFERROR(MIRR(B9965:G9965,Supuestos!$B$22,Supuestos!$B$22),"")</f>
        <v>0.2566558926438838</v>
      </c>
      <c r="K9965" s="6">
        <v>7780.19181332313</v>
      </c>
      <c r="L9965" s="6">
        <v>46377.98284084753</v>
      </c>
      <c r="M9965" s="6">
        <v>157429504.34961542</v>
      </c>
      <c r="N9965" s="6">
        <v>3196.2328519361713</v>
      </c>
      <c r="O9965" s="6">
        <v>106558465.91147833</v>
      </c>
    </row>
    <row r="9966">
      <c r="A9966">
        <v>9962</v>
      </c>
      <c r="B9966" s="6">
        <v>-173557394.97990492</v>
      </c>
      <c r="C9966" s="6">
        <v>63719320.90400624</v>
      </c>
      <c r="D9966" s="6">
        <v>63408950.9705603</v>
      </c>
      <c r="E9966" s="6">
        <v>61828588.75127393</v>
      </c>
      <c r="F9966" s="6">
        <v>63397901.23896608</v>
      </c>
      <c r="G9966" s="6">
        <v>114031709.19457138</v>
      </c>
      <c r="H9966" s="6">
        <f>NPV(Supuestos!$B$22,C9966:G9966)+B9966</f>
        <v>69621554.69355616</v>
      </c>
      <c r="I9966" s="2">
        <f>IFERROR(IRR(B9966:G9966),"")</f>
        <v>0.2832788691522129</v>
      </c>
      <c r="J9966" s="2">
        <f>IFERROR(MIRR(B9966:G9966,Supuestos!$B$22,Supuestos!$B$22),"")</f>
        <v>0.21955508798763668</v>
      </c>
      <c r="K9966" s="6">
        <v>8806.43335595748</v>
      </c>
      <c r="L9966" s="6">
        <v>36070.01525210501</v>
      </c>
      <c r="M9966" s="6">
        <v>148145540.14262232</v>
      </c>
      <c r="N9966" s="6">
        <v>3531.484105810523</v>
      </c>
      <c r="O9966" s="6">
        <v>109749158.89165913</v>
      </c>
    </row>
    <row r="9967">
      <c r="A9967">
        <v>9963</v>
      </c>
      <c r="B9967" s="6">
        <v>-163390810.11946645</v>
      </c>
      <c r="C9967" s="6">
        <v>46839094.95035951</v>
      </c>
      <c r="D9967" s="6">
        <v>49328319.839848384</v>
      </c>
      <c r="E9967" s="6">
        <v>52664581.17523879</v>
      </c>
      <c r="F9967" s="6">
        <v>54625283.08016117</v>
      </c>
      <c r="G9967" s="6">
        <v>81591603.26576453</v>
      </c>
      <c r="H9967" s="6">
        <f>NPV(Supuestos!$B$22,C9967:G9967)+B9967</f>
        <v>25918422.600984354</v>
      </c>
      <c r="I9967" s="2">
        <f>IFERROR(IRR(B9967:G9967),"")</f>
        <v>0.1987417528725756</v>
      </c>
      <c r="J9967" s="2">
        <f>IFERROR(MIRR(B9967:G9967,Supuestos!$B$22,Supuestos!$B$22),"")</f>
        <v>0.17406917312186976</v>
      </c>
      <c r="K9967" s="6">
        <v>7972.01989513488</v>
      </c>
      <c r="L9967" s="6">
        <v>39079.54322746882</v>
      </c>
      <c r="M9967" s="6">
        <v>138467378.43129325</v>
      </c>
      <c r="N9967" s="6">
        <v>3534.029790510734</v>
      </c>
      <c r="O9967" s="6">
        <v>113649614.08732657</v>
      </c>
    </row>
    <row r="9968">
      <c r="A9968">
        <v>9964</v>
      </c>
      <c r="B9968" s="6">
        <v>-186415083.1436499</v>
      </c>
      <c r="C9968" s="6">
        <v>76411967.66663629</v>
      </c>
      <c r="D9968" s="6">
        <v>79549968.46336442</v>
      </c>
      <c r="E9968" s="6">
        <v>56622624.8337747</v>
      </c>
      <c r="F9968" s="6">
        <v>68795341.67962913</v>
      </c>
      <c r="G9968" s="6">
        <v>120925166.22639456</v>
      </c>
      <c r="H9968" s="6">
        <f>NPV(Supuestos!$B$22,C9968:G9968)+B9968</f>
        <v>83579842.28191796</v>
      </c>
      <c r="I9968" s="2">
        <f>IFERROR(IRR(B9968:G9968),"")</f>
        <v>0.30499015927628803</v>
      </c>
      <c r="J9968" s="2">
        <f>IFERROR(MIRR(B9968:G9968,Supuestos!$B$22,Supuestos!$B$22),"")</f>
        <v>0.22766468153842623</v>
      </c>
      <c r="K9968" s="6">
        <v>8297.980379626873</v>
      </c>
      <c r="L9968" s="6">
        <v>40871.96758041254</v>
      </c>
      <c r="M9968" s="6">
        <v>159282700.33892918</v>
      </c>
      <c r="N9968" s="6">
        <v>3280.282752557347</v>
      </c>
      <c r="O9968" s="6">
        <v>111629984.17714988</v>
      </c>
    </row>
    <row r="9969">
      <c r="A9969">
        <v>9965</v>
      </c>
      <c r="B9969" s="6">
        <v>-163958689.44344684</v>
      </c>
      <c r="C9969" s="6">
        <v>47629183.47281939</v>
      </c>
      <c r="D9969" s="6">
        <v>53794605.82113248</v>
      </c>
      <c r="E9969" s="6">
        <v>55985351.64424129</v>
      </c>
      <c r="F9969" s="6">
        <v>59784162.75543232</v>
      </c>
      <c r="G9969" s="6">
        <v>101797508.64127508</v>
      </c>
      <c r="H9969" s="6">
        <f>NPV(Supuestos!$B$22,C9969:G9969)+B9969</f>
        <v>45270475.89442033</v>
      </c>
      <c r="I9969" s="2">
        <f>IFERROR(IRR(B9969:G9969),"")</f>
        <v>0.23689387311433543</v>
      </c>
      <c r="J9969" s="2">
        <f>IFERROR(MIRR(B9969:G9969,Supuestos!$B$22,Supuestos!$B$22),"")</f>
        <v>0.19696763662930517</v>
      </c>
      <c r="K9969" s="6">
        <v>8293.045536860205</v>
      </c>
      <c r="L9969" s="6">
        <v>36063.72355525367</v>
      </c>
      <c r="M9969" s="6">
        <v>140032441.3096503</v>
      </c>
      <c r="N9969" s="6">
        <v>3443.085271709909</v>
      </c>
      <c r="O9969" s="6">
        <v>109441974.07360744</v>
      </c>
    </row>
    <row r="9970">
      <c r="A9970">
        <v>9966</v>
      </c>
      <c r="B9970" s="6">
        <v>-159791555.81601912</v>
      </c>
      <c r="C9970" s="6">
        <v>70185075.24683127</v>
      </c>
      <c r="D9970" s="6">
        <v>74375163.09147134</v>
      </c>
      <c r="E9970" s="6">
        <v>70654807.16777292</v>
      </c>
      <c r="F9970" s="6">
        <v>74328390.65567183</v>
      </c>
      <c r="G9970" s="6">
        <v>119352508.98264708</v>
      </c>
      <c r="H9970" s="6">
        <f>NPV(Supuestos!$B$22,C9970:G9970)+B9970</f>
        <v>112689882.24242026</v>
      </c>
      <c r="I9970" s="2">
        <f>IFERROR(IRR(B9970:G9970),"")</f>
        <v>0.3845601510973767</v>
      </c>
      <c r="J9970" s="2">
        <f>IFERROR(MIRR(B9970:G9970,Supuestos!$B$22,Supuestos!$B$22),"")</f>
        <v>0.26841529660427055</v>
      </c>
      <c r="K9970" s="6">
        <v>8710.780009834443</v>
      </c>
      <c r="L9970" s="6">
        <v>38567.20191352916</v>
      </c>
      <c r="M9970" s="6">
        <v>132915522.89892963</v>
      </c>
      <c r="N9970" s="6">
        <v>3381.1139741912484</v>
      </c>
      <c r="O9970" s="6">
        <v>109464453.77519862</v>
      </c>
    </row>
    <row r="9971">
      <c r="A9971">
        <v>9967</v>
      </c>
      <c r="B9971" s="6">
        <v>-167388694.794049</v>
      </c>
      <c r="C9971" s="6">
        <v>76654656.59026809</v>
      </c>
      <c r="D9971" s="6">
        <v>72024384.15307215</v>
      </c>
      <c r="E9971" s="6">
        <v>82350458.71689294</v>
      </c>
      <c r="F9971" s="6">
        <v>85410383.38496728</v>
      </c>
      <c r="G9971" s="6">
        <v>125462081.92974487</v>
      </c>
      <c r="H9971" s="6">
        <f>NPV(Supuestos!$B$22,C9971:G9971)+B9971</f>
        <v>126587748.28797098</v>
      </c>
      <c r="I9971" s="2">
        <f>IFERROR(IRR(B9971:G9971),"")</f>
        <v>0.3989566380253883</v>
      </c>
      <c r="J9971" s="2">
        <f>IFERROR(MIRR(B9971:G9971,Supuestos!$B$22,Supuestos!$B$22),"")</f>
        <v>0.27591614512951</v>
      </c>
      <c r="K9971" s="6">
        <v>8259.489316150059</v>
      </c>
      <c r="L9971" s="6">
        <v>43761.52513226556</v>
      </c>
      <c r="M9971" s="6">
        <v>138472866.8509786</v>
      </c>
      <c r="N9971" s="6">
        <v>3422.0484948717058</v>
      </c>
      <c r="O9971" s="6">
        <v>109694794.05983771</v>
      </c>
    </row>
    <row r="9972">
      <c r="A9972">
        <v>9968</v>
      </c>
      <c r="B9972" s="6">
        <v>-166774746.01519188</v>
      </c>
      <c r="C9972" s="6">
        <v>36839158.78772793</v>
      </c>
      <c r="D9972" s="6">
        <v>31113771.506575875</v>
      </c>
      <c r="E9972" s="6">
        <v>39984895.5106594</v>
      </c>
      <c r="F9972" s="6">
        <v>33786796.052744165</v>
      </c>
      <c r="G9972" s="6">
        <v>79556027.76341012</v>
      </c>
      <c r="H9972" s="6">
        <f>NPV(Supuestos!$B$22,C9972:G9972)+B9972</f>
        <v>-22206588.576832518</v>
      </c>
      <c r="I9972" s="2">
        <f>IFERROR(IRR(B9972:G9972),"")</f>
        <v>0.08944358585766463</v>
      </c>
      <c r="J9972" s="2">
        <f>IFERROR(MIRR(B9972:G9972,Supuestos!$B$22,Supuestos!$B$22),"")</f>
        <v>0.10788153207153539</v>
      </c>
      <c r="K9972" s="6">
        <v>7448.327762056782</v>
      </c>
      <c r="L9972" s="6">
        <v>36950.160150247095</v>
      </c>
      <c r="M9972" s="6">
        <v>144757393.7224295</v>
      </c>
      <c r="N9972" s="6">
        <v>3370.6956154977283</v>
      </c>
      <c r="O9972" s="6">
        <v>109229801.57273336</v>
      </c>
    </row>
    <row r="9973">
      <c r="A9973">
        <v>9969</v>
      </c>
      <c r="B9973" s="6">
        <v>-183805412.84715816</v>
      </c>
      <c r="C9973" s="6">
        <v>54591117.214112125</v>
      </c>
      <c r="D9973" s="6">
        <v>46661086.32672131</v>
      </c>
      <c r="E9973" s="6">
        <v>46166868.581261605</v>
      </c>
      <c r="F9973" s="6">
        <v>49795704.44097172</v>
      </c>
      <c r="G9973" s="6">
        <v>82442758.77005628</v>
      </c>
      <c r="H9973" s="6">
        <f>NPV(Supuestos!$B$22,C9973:G9973)+B9973</f>
        <v>3448284.1394535378</v>
      </c>
      <c r="I9973" s="2">
        <f>IFERROR(IRR(B9973:G9973),"")</f>
        <v>0.14731912352274532</v>
      </c>
      <c r="J9973" s="2">
        <f>IFERROR(MIRR(B9973:G9973,Supuestos!$B$22,Supuestos!$B$22),"")</f>
        <v>0.14424565550086155</v>
      </c>
      <c r="K9973" s="6">
        <v>7255.181242331986</v>
      </c>
      <c r="L9973" s="6">
        <v>41332.76068234946</v>
      </c>
      <c r="M9973" s="6">
        <v>159815279.24744785</v>
      </c>
      <c r="N9973" s="6">
        <v>3250.039989283929</v>
      </c>
      <c r="O9973" s="6">
        <v>108772965.13121067</v>
      </c>
    </row>
    <row r="9974">
      <c r="A9974">
        <v>9970</v>
      </c>
      <c r="B9974" s="6">
        <v>-158680895.720163</v>
      </c>
      <c r="C9974" s="6">
        <v>73888752.44178878</v>
      </c>
      <c r="D9974" s="6">
        <v>83018686.53037652</v>
      </c>
      <c r="E9974" s="6">
        <v>74289781.7648265</v>
      </c>
      <c r="F9974" s="6">
        <v>89076078.83913341</v>
      </c>
      <c r="G9974" s="6">
        <v>140972203.01486656</v>
      </c>
      <c r="H9974" s="6">
        <f>NPV(Supuestos!$B$22,C9974:G9974)+B9974</f>
        <v>146114203.8395292</v>
      </c>
      <c r="I9974" s="2">
        <f>IFERROR(IRR(B9974:G9974),"")</f>
        <v>0.44370444388701086</v>
      </c>
      <c r="J9974" s="2">
        <f>IFERROR(MIRR(B9974:G9974,Supuestos!$B$22,Supuestos!$B$22),"")</f>
        <v>0.2989771713828393</v>
      </c>
      <c r="K9974" s="6">
        <v>8882.589572134515</v>
      </c>
      <c r="L9974" s="6">
        <v>39379.9989895773</v>
      </c>
      <c r="M9974" s="6">
        <v>130697186.25012401</v>
      </c>
      <c r="N9974" s="6">
        <v>3266.7398629399636</v>
      </c>
      <c r="O9974" s="6">
        <v>110672041.63726556</v>
      </c>
    </row>
    <row r="9975">
      <c r="A9975">
        <v>9971</v>
      </c>
      <c r="B9975" s="6">
        <v>-159468549.7273507</v>
      </c>
      <c r="C9975" s="6">
        <v>53229106.6918043</v>
      </c>
      <c r="D9975" s="6">
        <v>49158066.33478789</v>
      </c>
      <c r="E9975" s="6">
        <v>37088173.158952445</v>
      </c>
      <c r="F9975" s="6">
        <v>47467702.01676509</v>
      </c>
      <c r="G9975" s="6">
        <v>89886908.91317439</v>
      </c>
      <c r="H9975" s="6">
        <f>NPV(Supuestos!$B$22,C9975:G9975)+B9975</f>
        <v>24871779.404257994</v>
      </c>
      <c r="I9975" s="2">
        <f>IFERROR(IRR(B9975:G9975),"")</f>
        <v>0.19868005753358028</v>
      </c>
      <c r="J9975" s="2">
        <f>IFERROR(MIRR(B9975:G9975,Supuestos!$B$22,Supuestos!$B$22),"")</f>
        <v>0.17352923744107507</v>
      </c>
      <c r="K9975" s="6">
        <v>7388.035062422945</v>
      </c>
      <c r="L9975" s="6">
        <v>41887.69489839462</v>
      </c>
      <c r="M9975" s="6">
        <v>134711129.03987756</v>
      </c>
      <c r="N9975" s="6">
        <v>3356.1389464574554</v>
      </c>
      <c r="O9975" s="6">
        <v>113658936.38681631</v>
      </c>
    </row>
    <row r="9976">
      <c r="A9976">
        <v>9972</v>
      </c>
      <c r="B9976" s="6">
        <v>-168858424.71303424</v>
      </c>
      <c r="C9976" s="6">
        <v>101161517.24853334</v>
      </c>
      <c r="D9976" s="6">
        <v>91437457.83465846</v>
      </c>
      <c r="E9976" s="6">
        <v>76939397.86281498</v>
      </c>
      <c r="F9976" s="6">
        <v>61391232.83867805</v>
      </c>
      <c r="G9976" s="6">
        <v>145497638.51871574</v>
      </c>
      <c r="H9976" s="6">
        <f>NPV(Supuestos!$B$22,C9976:G9976)+B9976</f>
        <v>154085257.38496614</v>
      </c>
      <c r="I9976" s="2">
        <f>IFERROR(IRR(B9976:G9976),"")</f>
        <v>0.4732197035533043</v>
      </c>
      <c r="J9976" s="2">
        <f>IFERROR(MIRR(B9976:G9976,Supuestos!$B$22,Supuestos!$B$22),"")</f>
        <v>0.29785347174713017</v>
      </c>
      <c r="K9976" s="6">
        <v>8125.978635288035</v>
      </c>
      <c r="L9976" s="6">
        <v>45822.94759806741</v>
      </c>
      <c r="M9976" s="6">
        <v>139069921.25800872</v>
      </c>
      <c r="N9976" s="6">
        <v>3324.119850589583</v>
      </c>
      <c r="O9976" s="6">
        <v>107757458.96330428</v>
      </c>
    </row>
    <row r="9977">
      <c r="A9977">
        <v>9973</v>
      </c>
      <c r="B9977" s="6">
        <v>-159543585.2153839</v>
      </c>
      <c r="C9977" s="6">
        <v>67156996.31194568</v>
      </c>
      <c r="D9977" s="6">
        <v>60616705.64352</v>
      </c>
      <c r="E9977" s="6">
        <v>73522797.17276825</v>
      </c>
      <c r="F9977" s="6">
        <v>77344219.0824831</v>
      </c>
      <c r="G9977" s="6">
        <v>111894095.25854227</v>
      </c>
      <c r="H9977" s="6">
        <f>NPV(Supuestos!$B$22,C9977:G9977)+B9977</f>
        <v>99542714.7224517</v>
      </c>
      <c r="I9977" s="2">
        <f>IFERROR(IRR(B9977:G9977),"")</f>
        <v>0.35509096018098907</v>
      </c>
      <c r="J9977" s="2">
        <f>IFERROR(MIRR(B9977:G9977,Supuestos!$B$22,Supuestos!$B$22),"")</f>
        <v>0.25608165168715535</v>
      </c>
      <c r="K9977" s="6">
        <v>8379.761223116613</v>
      </c>
      <c r="L9977" s="6">
        <v>41650.62956528086</v>
      </c>
      <c r="M9977" s="6">
        <v>131621798.77142109</v>
      </c>
      <c r="N9977" s="6">
        <v>3414.595908826838</v>
      </c>
      <c r="O9977" s="6">
        <v>113495468.72229274</v>
      </c>
    </row>
    <row r="9978">
      <c r="A9978">
        <v>9974</v>
      </c>
      <c r="B9978" s="6">
        <v>-172830261.66394612</v>
      </c>
      <c r="C9978" s="6">
        <v>51205855.50419624</v>
      </c>
      <c r="D9978" s="6">
        <v>65993758.498157844</v>
      </c>
      <c r="E9978" s="6">
        <v>75075175.78221646</v>
      </c>
      <c r="F9978" s="6">
        <v>70255161.92364657</v>
      </c>
      <c r="G9978" s="6">
        <v>103076094.68344647</v>
      </c>
      <c r="H9978" s="6">
        <f>NPV(Supuestos!$B$22,C9978:G9978)+B9978</f>
        <v>68672004.2995044</v>
      </c>
      <c r="I9978" s="2">
        <f>IFERROR(IRR(B9978:G9978),"")</f>
        <v>0.27847523792698214</v>
      </c>
      <c r="J9978" s="2">
        <f>IFERROR(MIRR(B9978:G9978,Supuestos!$B$22,Supuestos!$B$22),"")</f>
        <v>0.21889174518529053</v>
      </c>
      <c r="K9978" s="6">
        <v>7744.325580532063</v>
      </c>
      <c r="L9978" s="6">
        <v>42734.538134906245</v>
      </c>
      <c r="M9978" s="6">
        <v>146354247.51591593</v>
      </c>
      <c r="N9978" s="6">
        <v>3227.0407717985413</v>
      </c>
      <c r="O9978" s="6">
        <v>108486754.53579961</v>
      </c>
    </row>
    <row r="9979">
      <c r="A9979">
        <v>9975</v>
      </c>
      <c r="B9979" s="6">
        <v>-157025803.183962</v>
      </c>
      <c r="C9979" s="6">
        <v>41464722.421772346</v>
      </c>
      <c r="D9979" s="6">
        <v>29444311.605774198</v>
      </c>
      <c r="E9979" s="6">
        <v>44404628.2772767</v>
      </c>
      <c r="F9979" s="6">
        <v>46130358.70526963</v>
      </c>
      <c r="G9979" s="6">
        <v>93093583.38221452</v>
      </c>
      <c r="H9979" s="6">
        <f>NPV(Supuestos!$B$22,C9979:G9979)+B9979</f>
        <v>7637826.936505489</v>
      </c>
      <c r="I9979" s="2">
        <f>IFERROR(IRR(B9979:G9979),"")</f>
        <v>0.1572845417718734</v>
      </c>
      <c r="J9979" s="2">
        <f>IFERROR(MIRR(B9979:G9979,Supuestos!$B$22,Supuestos!$B$22),"")</f>
        <v>0.15088037306909374</v>
      </c>
      <c r="K9979" s="6">
        <v>7593.971062620339</v>
      </c>
      <c r="L9979" s="6">
        <v>38207.52565247816</v>
      </c>
      <c r="M9979" s="6">
        <v>133814055.64962253</v>
      </c>
      <c r="N9979" s="6">
        <v>3454.4754336277642</v>
      </c>
      <c r="O9979" s="6">
        <v>105569062.39172612</v>
      </c>
    </row>
    <row r="9980">
      <c r="A9980">
        <v>9976</v>
      </c>
      <c r="B9980" s="6">
        <v>-171745540.28319377</v>
      </c>
      <c r="C9980" s="6">
        <v>42425348.04820821</v>
      </c>
      <c r="D9980" s="6">
        <v>38536654.38324609</v>
      </c>
      <c r="E9980" s="6">
        <v>30820865.532670934</v>
      </c>
      <c r="F9980" s="6">
        <v>38512511.443544246</v>
      </c>
      <c r="G9980" s="6">
        <v>88423012.67871538</v>
      </c>
      <c r="H9980" s="6">
        <f>NPV(Supuestos!$B$22,C9980:G9980)+B9980</f>
        <v>-15347771.702678725</v>
      </c>
      <c r="I9980" s="2">
        <f>IFERROR(IRR(B9980:G9980),"")</f>
        <v>0.10613910811370326</v>
      </c>
      <c r="J9980" s="2">
        <f>IFERROR(MIRR(B9980:G9980,Supuestos!$B$22,Supuestos!$B$22),"")</f>
        <v>0.11885515741366803</v>
      </c>
      <c r="K9980" s="6">
        <v>7398.297967025271</v>
      </c>
      <c r="L9980" s="6">
        <v>40390.155285907196</v>
      </c>
      <c r="M9980" s="6">
        <v>147840067.9840288</v>
      </c>
      <c r="N9980" s="6">
        <v>3383.8896125244596</v>
      </c>
      <c r="O9980" s="6">
        <v>116700014.54732142</v>
      </c>
    </row>
    <row r="9981">
      <c r="A9981">
        <v>9977</v>
      </c>
      <c r="B9981" s="6">
        <v>-160676171.85781965</v>
      </c>
      <c r="C9981" s="6">
        <v>62462886.70536594</v>
      </c>
      <c r="D9981" s="6">
        <v>60385107.12054335</v>
      </c>
      <c r="E9981" s="6">
        <v>71466606.0578962</v>
      </c>
      <c r="F9981" s="6">
        <v>66546187.83572403</v>
      </c>
      <c r="G9981" s="6">
        <v>126754104.05731834</v>
      </c>
      <c r="H9981" s="6">
        <f>NPV(Supuestos!$B$22,C9981:G9981)+B9981</f>
        <v>94050931.68332809</v>
      </c>
      <c r="I9981" s="2">
        <f>IFERROR(IRR(B9981:G9981),"")</f>
        <v>0.33767729995081697</v>
      </c>
      <c r="J9981" s="2">
        <f>IFERROR(MIRR(B9981:G9981,Supuestos!$B$22,Supuestos!$B$22),"")</f>
        <v>0.2500563414698658</v>
      </c>
      <c r="K9981" s="6">
        <v>8672.464518546225</v>
      </c>
      <c r="L9981" s="6">
        <v>38417.090066891156</v>
      </c>
      <c r="M9981" s="6">
        <v>134022503.81694698</v>
      </c>
      <c r="N9981" s="6">
        <v>3458.810768586894</v>
      </c>
      <c r="O9981" s="6">
        <v>108581385.81164463</v>
      </c>
    </row>
    <row r="9982">
      <c r="A9982">
        <v>9978</v>
      </c>
      <c r="B9982" s="6">
        <v>-170109859.50999078</v>
      </c>
      <c r="C9982" s="6">
        <v>59538183.80557435</v>
      </c>
      <c r="D9982" s="6">
        <v>64349169.96125153</v>
      </c>
      <c r="E9982" s="6">
        <v>98644286.13416523</v>
      </c>
      <c r="F9982" s="6">
        <v>83244832.05340225</v>
      </c>
      <c r="G9982" s="6">
        <v>115747393.29686527</v>
      </c>
      <c r="H9982" s="6">
        <f>NPV(Supuestos!$B$22,C9982:G9982)+B9982</f>
        <v>107616489.96982163</v>
      </c>
      <c r="I9982" s="2">
        <f>IFERROR(IRR(B9982:G9982),"")</f>
        <v>0.35078453326180015</v>
      </c>
      <c r="J9982" s="2">
        <f>IFERROR(MIRR(B9982:G9982,Supuestos!$B$22,Supuestos!$B$22),"")</f>
        <v>0.2574258124137383</v>
      </c>
      <c r="K9982" s="6">
        <v>8091.917021068157</v>
      </c>
      <c r="L9982" s="6">
        <v>43835.76436364523</v>
      </c>
      <c r="M9982" s="6">
        <v>141732630.08713368</v>
      </c>
      <c r="N9982" s="6">
        <v>3438.8159968579807</v>
      </c>
      <c r="O9982" s="6">
        <v>107505496.09691007</v>
      </c>
    </row>
    <row r="9983">
      <c r="A9983">
        <v>9979</v>
      </c>
      <c r="B9983" s="6">
        <v>-164272759.33812773</v>
      </c>
      <c r="C9983" s="6">
        <v>66415238.47269179</v>
      </c>
      <c r="D9983" s="6">
        <v>73188578.16267002</v>
      </c>
      <c r="E9983" s="6">
        <v>39935855.32351399</v>
      </c>
      <c r="F9983" s="6">
        <v>70382647.92876342</v>
      </c>
      <c r="G9983" s="6">
        <v>108562312.74643536</v>
      </c>
      <c r="H9983" s="6">
        <f>NPV(Supuestos!$B$22,C9983:G9983)+B9983</f>
        <v>75314062.02652943</v>
      </c>
      <c r="I9983" s="2">
        <f>IFERROR(IRR(B9983:G9983),"")</f>
        <v>0.30656457223760836</v>
      </c>
      <c r="J9983" s="2">
        <f>IFERROR(MIRR(B9983:G9983,Supuestos!$B$22,Supuestos!$B$22),"")</f>
        <v>0.22937485501072552</v>
      </c>
      <c r="K9983" s="6">
        <v>8077.850324780498</v>
      </c>
      <c r="L9983" s="6">
        <v>39605.662798672936</v>
      </c>
      <c r="M9983" s="6">
        <v>138678470.05001515</v>
      </c>
      <c r="N9983" s="6">
        <v>3329.3753750001392</v>
      </c>
      <c r="O9983" s="6">
        <v>110087208.30314003</v>
      </c>
    </row>
    <row r="9984">
      <c r="A9984">
        <v>9980</v>
      </c>
      <c r="B9984" s="6">
        <v>-189814882.7825298</v>
      </c>
      <c r="C9984" s="6">
        <v>41507455.44547463</v>
      </c>
      <c r="D9984" s="6">
        <v>45406303.25797568</v>
      </c>
      <c r="E9984" s="6">
        <v>53302746.46682103</v>
      </c>
      <c r="F9984" s="6">
        <v>50810618.45117786</v>
      </c>
      <c r="G9984" s="6">
        <v>79730929.47026081</v>
      </c>
      <c r="H9984" s="6">
        <f>NPV(Supuestos!$B$22,C9984:G9984)+B9984</f>
        <v>-10994611.187759064</v>
      </c>
      <c r="I9984" s="2">
        <f>IFERROR(IRR(B9984:G9984),"")</f>
        <v>0.11790991009493704</v>
      </c>
      <c r="J9984" s="2">
        <f>IFERROR(MIRR(B9984:G9984,Supuestos!$B$22,Supuestos!$B$22),"")</f>
        <v>0.1264765338137417</v>
      </c>
      <c r="K9984" s="6">
        <v>8196.317541943825</v>
      </c>
      <c r="L9984" s="6">
        <v>34821.37306499936</v>
      </c>
      <c r="M9984" s="6">
        <v>166982320.31155184</v>
      </c>
      <c r="N9984" s="6">
        <v>3495.1356482692063</v>
      </c>
      <c r="O9984" s="6">
        <v>112980163.99245562</v>
      </c>
    </row>
    <row r="9985">
      <c r="A9985">
        <v>9981</v>
      </c>
      <c r="B9985" s="6">
        <v>-166392578.62319818</v>
      </c>
      <c r="C9985" s="6">
        <v>40663666.70467824</v>
      </c>
      <c r="D9985" s="6">
        <v>51262608.945028365</v>
      </c>
      <c r="E9985" s="6">
        <v>55574572.66337852</v>
      </c>
      <c r="F9985" s="6">
        <v>42868615.31706132</v>
      </c>
      <c r="G9985" s="6">
        <v>92696879.50240493</v>
      </c>
      <c r="H9985" s="6">
        <f>NPV(Supuestos!$B$22,C9985:G9985)+B9985</f>
        <v>19758987.176719476</v>
      </c>
      <c r="I9985" s="2">
        <f>IFERROR(IRR(B9985:G9985),"")</f>
        <v>0.1831747343642307</v>
      </c>
      <c r="J9985" s="2">
        <f>IFERROR(MIRR(B9985:G9985,Supuestos!$B$22,Supuestos!$B$22),"")</f>
        <v>0.1658734157435009</v>
      </c>
      <c r="K9985" s="6">
        <v>8001.76529057171</v>
      </c>
      <c r="L9985" s="6">
        <v>39330.059448528234</v>
      </c>
      <c r="M9985" s="6">
        <v>141215786.25748977</v>
      </c>
      <c r="N9985" s="6">
        <v>3608.7318633683026</v>
      </c>
      <c r="O9985" s="6">
        <v>110657328.2619977</v>
      </c>
    </row>
    <row r="9986">
      <c r="A9986">
        <v>9982</v>
      </c>
      <c r="B9986" s="6">
        <v>-161856097.20123014</v>
      </c>
      <c r="C9986" s="6">
        <v>62181372.45744922</v>
      </c>
      <c r="D9986" s="6">
        <v>60924276.088290185</v>
      </c>
      <c r="E9986" s="6">
        <v>72528318.68211493</v>
      </c>
      <c r="F9986" s="6">
        <v>75111616.94642846</v>
      </c>
      <c r="G9986" s="6">
        <v>106600120.20721418</v>
      </c>
      <c r="H9986" s="6">
        <f>NPV(Supuestos!$B$22,C9986:G9986)+B9986</f>
        <v>88359636.7798661</v>
      </c>
      <c r="I9986" s="2">
        <f>IFERROR(IRR(B9986:G9986),"")</f>
        <v>0.32934673604788833</v>
      </c>
      <c r="J9986" s="2">
        <f>IFERROR(MIRR(B9986:G9986,Supuestos!$B$22,Supuestos!$B$22),"")</f>
        <v>0.24377539630631784</v>
      </c>
      <c r="K9986" s="6">
        <v>8079.221532204823</v>
      </c>
      <c r="L9986" s="6">
        <v>43110.950181725755</v>
      </c>
      <c r="M9986" s="6">
        <v>133991863.84266949</v>
      </c>
      <c r="N9986" s="6">
        <v>3472.175817284733</v>
      </c>
      <c r="O9986" s="6">
        <v>110482829.45729415</v>
      </c>
    </row>
    <row r="9987">
      <c r="A9987">
        <v>9983</v>
      </c>
      <c r="B9987" s="6">
        <v>-166804628.63198254</v>
      </c>
      <c r="C9987" s="6">
        <v>70614830.22769804</v>
      </c>
      <c r="D9987" s="6">
        <v>69943501.60209526</v>
      </c>
      <c r="E9987" s="6">
        <v>63447918.297500886</v>
      </c>
      <c r="F9987" s="6">
        <v>76000896.32027227</v>
      </c>
      <c r="G9987" s="6">
        <v>122814421.68211423</v>
      </c>
      <c r="H9987" s="6">
        <f>NPV(Supuestos!$B$22,C9987:G9987)+B9987</f>
        <v>100567589.75138694</v>
      </c>
      <c r="I9987" s="2">
        <f>IFERROR(IRR(B9987:G9987),"")</f>
        <v>0.3498109113215841</v>
      </c>
      <c r="J9987" s="2">
        <f>IFERROR(MIRR(B9987:G9987,Supuestos!$B$22,Supuestos!$B$22),"")</f>
        <v>0.2528136820409068</v>
      </c>
      <c r="K9987" s="6">
        <v>8626.902160565944</v>
      </c>
      <c r="L9987" s="6">
        <v>40163.333327982415</v>
      </c>
      <c r="M9987" s="6">
        <v>139085816.8669664</v>
      </c>
      <c r="N9987" s="6">
        <v>3435.1537795116506</v>
      </c>
      <c r="O9987" s="6">
        <v>112221993.80506925</v>
      </c>
    </row>
    <row r="9988">
      <c r="A9988">
        <v>9984</v>
      </c>
      <c r="B9988" s="6">
        <v>-167439030.76425216</v>
      </c>
      <c r="C9988" s="6">
        <v>24110641.491952814</v>
      </c>
      <c r="D9988" s="6">
        <v>26774743.513243124</v>
      </c>
      <c r="E9988" s="6">
        <v>46324007.37445022</v>
      </c>
      <c r="F9988" s="6">
        <v>32953501.102407064</v>
      </c>
      <c r="G9988" s="6">
        <v>76818427.86943993</v>
      </c>
      <c r="H9988" s="6">
        <f>NPV(Supuestos!$B$22,C9988:G9988)+B9988</f>
        <v>-35011461.680544056</v>
      </c>
      <c r="I9988" s="2">
        <f>IFERROR(IRR(B9988:G9988),"")</f>
        <v>0.0628337607118516</v>
      </c>
      <c r="J9988" s="2">
        <f>IFERROR(MIRR(B9988:G9988,Supuestos!$B$22,Supuestos!$B$22),"")</f>
        <v>0.08775025168537898</v>
      </c>
      <c r="K9988" s="6">
        <v>7444.903834466916</v>
      </c>
      <c r="L9988" s="6">
        <v>38393.78927056383</v>
      </c>
      <c r="M9988" s="6">
        <v>144571985.24744132</v>
      </c>
      <c r="N9988" s="6">
        <v>3402.063113668313</v>
      </c>
      <c r="O9988" s="6">
        <v>115150482.30334012</v>
      </c>
    </row>
    <row r="9989">
      <c r="A9989">
        <v>9985</v>
      </c>
      <c r="B9989" s="6">
        <v>-164199162.39576477</v>
      </c>
      <c r="C9989" s="6">
        <v>65228757.85609314</v>
      </c>
      <c r="D9989" s="6">
        <v>57816932.39852365</v>
      </c>
      <c r="E9989" s="6">
        <v>56379792.05135289</v>
      </c>
      <c r="F9989" s="6">
        <v>55442511.890371084</v>
      </c>
      <c r="G9989" s="6">
        <v>120535604.69494104</v>
      </c>
      <c r="H9989" s="6">
        <f>NPV(Supuestos!$B$22,C9989:G9989)+B9989</f>
        <v>70990885.88677846</v>
      </c>
      <c r="I9989" s="2">
        <f>IFERROR(IRR(B9989:G9989),"")</f>
        <v>0.2932917318803379</v>
      </c>
      <c r="J9989" s="2">
        <f>IFERROR(MIRR(B9989:G9989,Supuestos!$B$22,Supuestos!$B$22),"")</f>
        <v>0.22493897191504497</v>
      </c>
      <c r="K9989" s="6">
        <v>7927.04460247744</v>
      </c>
      <c r="L9989" s="6">
        <v>41540.221505558526</v>
      </c>
      <c r="M9989" s="6">
        <v>137855867.30205637</v>
      </c>
      <c r="N9989" s="6">
        <v>3409.807280947765</v>
      </c>
      <c r="O9989" s="6">
        <v>105801228.40174067</v>
      </c>
    </row>
    <row r="9990">
      <c r="A9990">
        <v>9986</v>
      </c>
      <c r="B9990" s="6">
        <v>-175747339.5866013</v>
      </c>
      <c r="C9990" s="6">
        <v>58354491.45678201</v>
      </c>
      <c r="D9990" s="6">
        <v>62412514.53721914</v>
      </c>
      <c r="E9990" s="6">
        <v>67155538.41508035</v>
      </c>
      <c r="F9990" s="6">
        <v>71374539.02904433</v>
      </c>
      <c r="G9990" s="6">
        <v>110174564.16348895</v>
      </c>
      <c r="H9990" s="6">
        <f>NPV(Supuestos!$B$22,C9990:G9990)+B9990</f>
        <v>68273962.8075468</v>
      </c>
      <c r="I9990" s="2">
        <f>IFERROR(IRR(B9990:G9990),"")</f>
        <v>0.27635699831690214</v>
      </c>
      <c r="J9990" s="2">
        <f>IFERROR(MIRR(B9990:G9990,Supuestos!$B$22,Supuestos!$B$22),"")</f>
        <v>0.217342116424164</v>
      </c>
      <c r="K9990" s="6">
        <v>8285.221229820387</v>
      </c>
      <c r="L9990" s="6">
        <v>39534.96834559525</v>
      </c>
      <c r="M9990" s="6">
        <v>149542862.86202508</v>
      </c>
      <c r="N9990" s="6">
        <v>3440.8793341989317</v>
      </c>
      <c r="O9990" s="6">
        <v>107011494.07935606</v>
      </c>
    </row>
    <row r="9991">
      <c r="A9991">
        <v>9987</v>
      </c>
      <c r="B9991" s="6">
        <v>-153320805.64741686</v>
      </c>
      <c r="C9991" s="6">
        <v>62624933.76470695</v>
      </c>
      <c r="D9991" s="6">
        <v>66156967.22443985</v>
      </c>
      <c r="E9991" s="6">
        <v>59197985.64169991</v>
      </c>
      <c r="F9991" s="6">
        <v>45277368.19181766</v>
      </c>
      <c r="G9991" s="6">
        <v>99891894.22358157</v>
      </c>
      <c r="H9991" s="6">
        <f>NPV(Supuestos!$B$22,C9991:G9991)+B9991</f>
        <v>71164495.3646054</v>
      </c>
      <c r="I9991" s="2">
        <f>IFERROR(IRR(B9991:G9991),"")</f>
        <v>0.31211284036678694</v>
      </c>
      <c r="J9991" s="2">
        <f>IFERROR(MIRR(B9991:G9991,Supuestos!$B$22,Supuestos!$B$22),"")</f>
        <v>0.2303317020748914</v>
      </c>
      <c r="K9991" s="6">
        <v>7915.555682220566</v>
      </c>
      <c r="L9991" s="6">
        <v>40089.80600893914</v>
      </c>
      <c r="M9991" s="6">
        <v>127934158.3071626</v>
      </c>
      <c r="N9991" s="6">
        <v>3254.2156539857388</v>
      </c>
      <c r="O9991" s="6">
        <v>111451299.86126281</v>
      </c>
    </row>
    <row r="9992">
      <c r="A9992">
        <v>9988</v>
      </c>
      <c r="B9992" s="6">
        <v>-166898327.28789183</v>
      </c>
      <c r="C9992" s="6">
        <v>57268034.725653976</v>
      </c>
      <c r="D9992" s="6">
        <v>56472502.68293925</v>
      </c>
      <c r="E9992" s="6">
        <v>72078298.75847092</v>
      </c>
      <c r="F9992" s="6">
        <v>57796463.58303771</v>
      </c>
      <c r="G9992" s="6">
        <v>94955286.97717226</v>
      </c>
      <c r="H9992" s="6">
        <f>NPV(Supuestos!$B$22,C9992:G9992)+B9992</f>
        <v>58978293.317244895</v>
      </c>
      <c r="I9992" s="2">
        <f>IFERROR(IRR(B9992:G9992),"")</f>
        <v>0.2681942949612554</v>
      </c>
      <c r="J9992" s="2">
        <f>IFERROR(MIRR(B9992:G9992,Supuestos!$B$22,Supuestos!$B$22),"")</f>
        <v>0.21112428028070673</v>
      </c>
      <c r="K9992" s="6">
        <v>8665.147826362443</v>
      </c>
      <c r="L9992" s="6">
        <v>35528.303410891545</v>
      </c>
      <c r="M9992" s="6">
        <v>142269687.20187324</v>
      </c>
      <c r="N9992" s="6">
        <v>3423.053628175209</v>
      </c>
      <c r="O9992" s="6">
        <v>108829323.32066016</v>
      </c>
    </row>
    <row r="9993">
      <c r="A9993">
        <v>9989</v>
      </c>
      <c r="B9993" s="6">
        <v>-175436857.87171808</v>
      </c>
      <c r="C9993" s="6">
        <v>72775523.51746991</v>
      </c>
      <c r="D9993" s="6">
        <v>77895828.3442744</v>
      </c>
      <c r="E9993" s="6">
        <v>84640570.68065818</v>
      </c>
      <c r="F9993" s="6">
        <v>94534707.4894168</v>
      </c>
      <c r="G9993" s="6">
        <v>134273980.98151198</v>
      </c>
      <c r="H9993" s="6">
        <f>NPV(Supuestos!$B$22,C9993:G9993)+B9993</f>
        <v>131179439.48320825</v>
      </c>
      <c r="I9993" s="2">
        <f>IFERROR(IRR(B9993:G9993),"")</f>
        <v>0.38985971718900814</v>
      </c>
      <c r="J9993" s="2">
        <f>IFERROR(MIRR(B9993:G9993,Supuestos!$B$22,Supuestos!$B$22),"")</f>
        <v>0.27467576924542736</v>
      </c>
      <c r="K9993" s="6">
        <v>8551.085286013229</v>
      </c>
      <c r="L9993" s="6">
        <v>42104.9364475213</v>
      </c>
      <c r="M9993" s="6">
        <v>146633425.66972435</v>
      </c>
      <c r="N9993" s="6">
        <v>3338.5628705844283</v>
      </c>
      <c r="O9993" s="6">
        <v>110395385.92466688</v>
      </c>
    </row>
    <row r="9994">
      <c r="A9994">
        <v>9990</v>
      </c>
      <c r="B9994" s="6">
        <v>-175278393.21181616</v>
      </c>
      <c r="C9994" s="6">
        <v>92241384.83302212</v>
      </c>
      <c r="D9994" s="6">
        <v>89745065.18289085</v>
      </c>
      <c r="E9994" s="6">
        <v>93512525.57062753</v>
      </c>
      <c r="F9994" s="6">
        <v>81433649.40876466</v>
      </c>
      <c r="G9994" s="6">
        <v>122266334.67881209</v>
      </c>
      <c r="H9994" s="6">
        <f>NPV(Supuestos!$B$22,C9994:G9994)+B9994</f>
        <v>149525867.59023118</v>
      </c>
      <c r="I9994" s="2">
        <f>IFERROR(IRR(B9994:G9994),"")</f>
        <v>0.44715396230672055</v>
      </c>
      <c r="J9994" s="2">
        <f>IFERROR(MIRR(B9994:G9994,Supuestos!$B$22,Supuestos!$B$22),"")</f>
        <v>0.28968461249015953</v>
      </c>
      <c r="K9994" s="6">
        <v>8803.26336033142</v>
      </c>
      <c r="L9994" s="6">
        <v>42194.39397875055</v>
      </c>
      <c r="M9994" s="6">
        <v>145562524.20985427</v>
      </c>
      <c r="N9994" s="6">
        <v>3494.2449070202806</v>
      </c>
      <c r="O9994" s="6">
        <v>108842793.66150577</v>
      </c>
    </row>
    <row r="9995">
      <c r="A9995">
        <v>9991</v>
      </c>
      <c r="B9995" s="6">
        <v>-158906309.35495567</v>
      </c>
      <c r="C9995" s="6">
        <v>95453410.63958952</v>
      </c>
      <c r="D9995" s="6">
        <v>74303537.67185256</v>
      </c>
      <c r="E9995" s="6">
        <v>73711481.03746115</v>
      </c>
      <c r="F9995" s="6">
        <v>94779533.71274462</v>
      </c>
      <c r="G9995" s="6">
        <v>129473964.29940441</v>
      </c>
      <c r="H9995" s="6">
        <f>NPV(Supuestos!$B$22,C9995:G9995)+B9995</f>
        <v>155113874.73311907</v>
      </c>
      <c r="I9995" s="2">
        <f>IFERROR(IRR(B9995:G9995),"")</f>
        <v>0.48095023653943403</v>
      </c>
      <c r="J9995" s="2">
        <f>IFERROR(MIRR(B9995:G9995,Supuestos!$B$22,Supuestos!$B$22),"")</f>
        <v>0.3063758275998705</v>
      </c>
      <c r="K9995" s="6">
        <v>8360.977320629123</v>
      </c>
      <c r="L9995" s="6">
        <v>43994.916945579214</v>
      </c>
      <c r="M9995" s="6">
        <v>129479069.13055968</v>
      </c>
      <c r="N9995" s="6">
        <v>3341.054289601743</v>
      </c>
      <c r="O9995" s="6">
        <v>109416187.8559267</v>
      </c>
    </row>
    <row r="9996">
      <c r="A9996">
        <v>9992</v>
      </c>
      <c r="B9996" s="6">
        <v>-176715947.52612245</v>
      </c>
      <c r="C9996" s="6">
        <v>57790901.03431362</v>
      </c>
      <c r="D9996" s="6">
        <v>41758983.661220804</v>
      </c>
      <c r="E9996" s="6">
        <v>69753959.62387629</v>
      </c>
      <c r="F9996" s="6">
        <v>65044279.46148983</v>
      </c>
      <c r="G9996" s="6">
        <v>104086242.29708917</v>
      </c>
      <c r="H9996" s="6">
        <f>NPV(Supuestos!$B$22,C9996:G9996)+B9996</f>
        <v>45762510.813622214</v>
      </c>
      <c r="I9996" s="2">
        <f>IFERROR(IRR(B9996:G9996),"")</f>
        <v>0.23179019243745477</v>
      </c>
      <c r="J9996" s="2">
        <f>IFERROR(MIRR(B9996:G9996,Supuestos!$B$22,Supuestos!$B$22),"")</f>
        <v>0.19373326402795898</v>
      </c>
      <c r="K9996" s="6">
        <v>7197.3028122850665</v>
      </c>
      <c r="L9996" s="6">
        <v>46296.05289434084</v>
      </c>
      <c r="M9996" s="6">
        <v>150059410.59059146</v>
      </c>
      <c r="N9996" s="6">
        <v>3411.314286850393</v>
      </c>
      <c r="O9996" s="6">
        <v>105737621.67385893</v>
      </c>
    </row>
    <row r="9997">
      <c r="A9997">
        <v>9993</v>
      </c>
      <c r="B9997" s="6">
        <v>-184346916.06147137</v>
      </c>
      <c r="C9997" s="6">
        <v>66028008.22922847</v>
      </c>
      <c r="D9997" s="6">
        <v>65168464.849833645</v>
      </c>
      <c r="E9997" s="6">
        <v>76736345.26239298</v>
      </c>
      <c r="F9997" s="6">
        <v>77895072.36844635</v>
      </c>
      <c r="G9997" s="6">
        <v>109161026.30491231</v>
      </c>
      <c r="H9997" s="6">
        <f>NPV(Supuestos!$B$22,C9997:G9997)+B9997</f>
        <v>78327206.78033757</v>
      </c>
      <c r="I9997" s="2">
        <f>IFERROR(IRR(B9997:G9997),"")</f>
        <v>0.2911114539040565</v>
      </c>
      <c r="J9997" s="2">
        <f>IFERROR(MIRR(B9997:G9997,Supuestos!$B$22,Supuestos!$B$22),"")</f>
        <v>0.2236610437388633</v>
      </c>
      <c r="K9997" s="6">
        <v>8538.827983022284</v>
      </c>
      <c r="L9997" s="6">
        <v>37847.49283490961</v>
      </c>
      <c r="M9997" s="6">
        <v>158493057.58899444</v>
      </c>
      <c r="N9997" s="6">
        <v>3351.154733107736</v>
      </c>
      <c r="O9997" s="6">
        <v>105736469.08145952</v>
      </c>
    </row>
    <row r="9998">
      <c r="A9998">
        <v>9994</v>
      </c>
      <c r="B9998" s="6">
        <v>-152503858.177935</v>
      </c>
      <c r="C9998" s="6">
        <v>42595116.69352096</v>
      </c>
      <c r="D9998" s="6">
        <v>56307099.37656389</v>
      </c>
      <c r="E9998" s="6">
        <v>43957859.64054489</v>
      </c>
      <c r="F9998" s="6">
        <v>48884524.58246448</v>
      </c>
      <c r="G9998" s="6">
        <v>99251994.84076867</v>
      </c>
      <c r="H9998" s="6">
        <f>NPV(Supuestos!$B$22,C9998:G9998)+B9998</f>
        <v>38349005.90510478</v>
      </c>
      <c r="I9998" s="2">
        <f>IFERROR(IRR(B9998:G9998),"")</f>
        <v>0.22882871888038958</v>
      </c>
      <c r="J9998" s="2">
        <f>IFERROR(MIRR(B9998:G9998,Supuestos!$B$22,Supuestos!$B$22),"")</f>
        <v>0.19230789989377461</v>
      </c>
      <c r="K9998" s="6">
        <v>8070.398827995054</v>
      </c>
      <c r="L9998" s="6">
        <v>37266.56724196328</v>
      </c>
      <c r="M9998" s="6">
        <v>128443373.33049984</v>
      </c>
      <c r="N9998" s="6">
        <v>3527.595464916279</v>
      </c>
      <c r="O9998" s="6">
        <v>107242314.92712589</v>
      </c>
    </row>
    <row r="9999">
      <c r="A9999">
        <v>9995</v>
      </c>
      <c r="B9999" s="6">
        <v>-175834866.9049502</v>
      </c>
      <c r="C9999" s="6">
        <v>63913148.20922908</v>
      </c>
      <c r="D9999" s="6">
        <v>63554682.18300651</v>
      </c>
      <c r="E9999" s="6">
        <v>70651778.96575014</v>
      </c>
      <c r="F9999" s="6">
        <v>71012742.60884991</v>
      </c>
      <c r="G9999" s="6">
        <v>106958583.16891389</v>
      </c>
      <c r="H9999" s="6">
        <f>NPV(Supuestos!$B$22,C9999:G9999)+B9999</f>
        <v>74416681.60674292</v>
      </c>
      <c r="I9999" s="2">
        <f>IFERROR(IRR(B9999:G9999),"")</f>
        <v>0.2910795077736978</v>
      </c>
      <c r="J9999" s="2">
        <f>IFERROR(MIRR(B9999:G9999,Supuestos!$B$22,Supuestos!$B$22),"")</f>
        <v>0.22337388816537418</v>
      </c>
      <c r="K9999" s="6">
        <v>9094.54839652149</v>
      </c>
      <c r="L9999" s="6">
        <v>36511.65276012379</v>
      </c>
      <c r="M9999" s="6">
        <v>149270307.45983553</v>
      </c>
      <c r="N9999" s="6">
        <v>3501.6021975936987</v>
      </c>
      <c r="O9999" s="6">
        <v>119152608.74871053</v>
      </c>
    </row>
    <row r="10000">
      <c r="A10000">
        <v>9996</v>
      </c>
      <c r="B10000" s="6">
        <v>-185672991.7842347</v>
      </c>
      <c r="C10000" s="6">
        <v>78214144.77655885</v>
      </c>
      <c r="D10000" s="6">
        <v>85957586.19733462</v>
      </c>
      <c r="E10000" s="6">
        <v>79277213.10196887</v>
      </c>
      <c r="F10000" s="6">
        <v>84994382.37296954</v>
      </c>
      <c r="G10000" s="6">
        <v>128510392.81371525</v>
      </c>
      <c r="H10000" s="6">
        <f>NPV(Supuestos!$B$22,C10000:G10000)+B10000</f>
        <v>119655107.83712351</v>
      </c>
      <c r="I10000" s="2">
        <f>IFERROR(IRR(B10000:G10000),"")</f>
        <v>0.3665310640885252</v>
      </c>
      <c r="J10000" s="2">
        <f>IFERROR(MIRR(B10000:G10000,Supuestos!$B$22,Supuestos!$B$22),"")</f>
        <v>0.2592398507265483</v>
      </c>
      <c r="K10000" s="6">
        <v>8916.729411128097</v>
      </c>
      <c r="L10000" s="6">
        <v>38995.34523007451</v>
      </c>
      <c r="M10000" s="6">
        <v>157856116.44742677</v>
      </c>
      <c r="N10000" s="6">
        <v>3498.5520981873074</v>
      </c>
      <c r="O10000" s="6">
        <v>106688514.05177283</v>
      </c>
    </row>
    <row r="10001">
      <c r="A10001">
        <v>9997</v>
      </c>
      <c r="B10001" s="6">
        <v>-156133208.9805339</v>
      </c>
      <c r="C10001" s="6">
        <v>41938160.51993835</v>
      </c>
      <c r="D10001" s="6">
        <v>34951025.89398004</v>
      </c>
      <c r="E10001" s="6">
        <v>41320687.21244474</v>
      </c>
      <c r="F10001" s="6">
        <v>48368531.78545178</v>
      </c>
      <c r="G10001" s="6">
        <v>76969125.95229717</v>
      </c>
      <c r="H10001" s="6">
        <f>NPV(Supuestos!$B$22,C10001:G10001)+B10001</f>
        <v>4052023.3934165835</v>
      </c>
      <c r="I10001" s="2">
        <f>IFERROR(IRR(B10001:G10001),"")</f>
        <v>0.1496448903701572</v>
      </c>
      <c r="J10001" s="2">
        <f>IFERROR(MIRR(B10001:G10001,Supuestos!$B$22,Supuestos!$B$22),"")</f>
        <v>0.14585664938987075</v>
      </c>
      <c r="K10001" s="6">
        <v>7924.357875762998</v>
      </c>
      <c r="L10001" s="6">
        <v>35733.03642477732</v>
      </c>
      <c r="M10001" s="6">
        <v>133480299.49112509</v>
      </c>
      <c r="N10001" s="6">
        <v>3596.1544018859663</v>
      </c>
      <c r="O10001" s="6">
        <v>106086356.823758</v>
      </c>
    </row>
    <row r="10002">
      <c r="A10002">
        <v>9998</v>
      </c>
      <c r="B10002" s="6">
        <v>-170904675.6745261</v>
      </c>
      <c r="C10002" s="6">
        <v>51621827.13259943</v>
      </c>
      <c r="D10002" s="6">
        <v>49673620.187954545</v>
      </c>
      <c r="E10002" s="6">
        <v>44532473.12194363</v>
      </c>
      <c r="F10002" s="6">
        <v>41117529.4883114</v>
      </c>
      <c r="G10002" s="6">
        <v>95923464.66424724</v>
      </c>
      <c r="H10002" s="6">
        <f>NPV(Supuestos!$B$22,C10002:G10002)+B10002</f>
        <v>16822537.474948008</v>
      </c>
      <c r="I10002" s="2">
        <f>IFERROR(IRR(B10002:G10002),"")</f>
        <v>0.17703278740781245</v>
      </c>
      <c r="J10002" s="2">
        <f>IFERROR(MIRR(B10002:G10002,Supuestos!$B$22,Supuestos!$B$22),"")</f>
        <v>0.16160777181546404</v>
      </c>
      <c r="K10002" s="6">
        <v>7607.769416264528</v>
      </c>
      <c r="L10002" s="6">
        <v>41390.09214441625</v>
      </c>
      <c r="M10002" s="6">
        <v>145713773.50231326</v>
      </c>
      <c r="N10002" s="6">
        <v>3464.9877168238163</v>
      </c>
      <c r="O10002" s="6">
        <v>112337258.84085977</v>
      </c>
    </row>
    <row r="10003">
      <c r="A10003">
        <v>9999</v>
      </c>
      <c r="B10003" s="6">
        <v>-167166026.17172587</v>
      </c>
      <c r="C10003" s="6">
        <v>58498104.39984645</v>
      </c>
      <c r="D10003" s="6">
        <v>80030204.03646874</v>
      </c>
      <c r="E10003" s="6">
        <v>59069324.14302019</v>
      </c>
      <c r="F10003" s="6">
        <v>67501691.8793261</v>
      </c>
      <c r="G10003" s="6">
        <v>128846814.2508589</v>
      </c>
      <c r="H10003" s="6">
        <f>NPV(Supuestos!$B$22,C10003:G10003)+B10003</f>
        <v>92484273.35091837</v>
      </c>
      <c r="I10003" s="2">
        <f>IFERROR(IRR(B10003:G10003),"")</f>
        <v>0.3291224435405706</v>
      </c>
      <c r="J10003" s="2">
        <f>IFERROR(MIRR(B10003:G10003,Supuestos!$B$22,Supuestos!$B$22),"")</f>
        <v>0.24495316374446263</v>
      </c>
      <c r="K10003" s="6">
        <v>8176.829716515346</v>
      </c>
      <c r="L10003" s="6">
        <v>42803.88370406527</v>
      </c>
      <c r="M10003" s="6">
        <v>139166020.71143243</v>
      </c>
      <c r="N10003" s="6">
        <v>3405.5241956065097</v>
      </c>
      <c r="O10003" s="6">
        <v>113253670.3393903</v>
      </c>
    </row>
    <row r="10004">
      <c r="A10004">
        <v>10000</v>
      </c>
      <c r="B10004" s="6">
        <v>-176925853.25960305</v>
      </c>
      <c r="C10004" s="6">
        <v>54720635.63737393</v>
      </c>
      <c r="D10004" s="6">
        <v>46471103.13300541</v>
      </c>
      <c r="E10004" s="6">
        <v>37952924.9163763</v>
      </c>
      <c r="F10004" s="6">
        <v>40612568.977478355</v>
      </c>
      <c r="G10004" s="6">
        <v>70436830.97568259</v>
      </c>
      <c r="H10004" s="6">
        <f>NPV(Supuestos!$B$22,C10004:G10004)+B10004</f>
        <v>-6921563.60432978</v>
      </c>
      <c r="I10004" s="2">
        <f>IFERROR(IRR(B10004:G10004),"")</f>
        <v>0.12394210849407934</v>
      </c>
      <c r="J10004" s="2">
        <f>IFERROR(MIRR(B10004:G10004,Supuestos!$B$22,Supuestos!$B$22),"")</f>
        <v>0.13093740307439727</v>
      </c>
      <c r="K10004" s="6">
        <v>7613.735872954593</v>
      </c>
      <c r="L10004" s="6">
        <v>38999.00038132418</v>
      </c>
      <c r="M10004" s="6">
        <v>153171606.20259044</v>
      </c>
      <c r="N10004" s="6">
        <v>3444.8837619274855</v>
      </c>
      <c r="O10004" s="6">
        <v>112612997.73649184</v>
      </c>
    </row>
  </sheetData>
  <hyperlinks>
    <hyperlink ref="A2" location="'Menu'!A1" tooltip="Ir a la hoja"/>
  </hyperlinks>
  <ignoredErrors>
    <ignoredError numberStoredAsText="1" sqref="A1:O100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36.83203125" customWidth="1"/>
    <col min="2" max="2" width="18.83203125" customWidth="1"/>
    <col min="3" max="3" width="14.83203125" customWidth="1"/>
    <col min="4" max="4" width="14.83203125" customWidth="1"/>
  </cols>
  <sheetData>
    <row r="1">
      <c r="A1" t="str">
        <v>Estadísticos de la simulación</v>
      </c>
    </row>
    <row r="2">
      <c r="A2" t="str">
        <v>Volver al menú</v>
      </c>
    </row>
    <row r="3">
      <c r="A3" t="str">
        <v>Fórmulas sobre todas las iteraciones de la hoja Simulacion.</v>
      </c>
    </row>
    <row r="5">
      <c r="A5" t="str">
        <v>Estadístico</v>
      </c>
      <c r="B5" t="str">
        <v>VPN</v>
      </c>
      <c r="C5" t="str">
        <v>TIR</v>
      </c>
      <c r="D5" t="str">
        <v>TIRM</v>
      </c>
    </row>
    <row r="6">
      <c r="A6" t="str">
        <v>Iteraciones con valor</v>
      </c>
      <c r="B6" s="5">
        <f>COUNT(Simulacion!$H$5:$H$10004)</f>
        <v>10000</v>
      </c>
      <c r="C6" s="5">
        <f>COUNT(Simulacion!$I$5:$I$10004)</f>
        <v>10000</v>
      </c>
      <c r="D6" s="5">
        <f>COUNT(Simulacion!$J$5:$J$10004)</f>
        <v>10000</v>
      </c>
    </row>
    <row r="7">
      <c r="A7" t="str">
        <v>Media</v>
      </c>
      <c r="B7" s="6">
        <f>AVERAGE(Simulacion!$H$5:$H$10004)</f>
        <v>66764338.90435625</v>
      </c>
      <c r="C7" s="2">
        <f>AVERAGE(Simulacion!$I$5:$I$10004)</f>
        <v>0.2765295139184625</v>
      </c>
      <c r="D7" s="2">
        <f>AVERAGE(Simulacion!$J$5:$J$10004)</f>
        <v>0.21117989143198246</v>
      </c>
    </row>
    <row r="8">
      <c r="A8" t="str">
        <v>Desviación estándar</v>
      </c>
      <c r="B8" s="6">
        <f>STDEV(Simulacion!$H$5:$H$10004)</f>
        <v>62172755.10753766</v>
      </c>
      <c r="C8" s="2">
        <f>STDEV(Simulacion!$I$5:$I$10004)</f>
        <v>0.12667376443061887</v>
      </c>
      <c r="D8" s="2">
        <f>STDEV(Simulacion!$J$5:$J$10004)</f>
        <v>0.06634761201489203</v>
      </c>
    </row>
    <row r="9">
      <c r="A9" t="str">
        <v>Error estándar de la media</v>
      </c>
      <c r="B9" s="6">
        <f>B8/SQRT(B6)</f>
        <v>621727.5510753766</v>
      </c>
      <c r="C9" s="2">
        <f>C8/SQRT(C6)</f>
        <v>0.0012667376443061887</v>
      </c>
      <c r="D9" s="2">
        <f>D8/SQRT(D6)</f>
        <v>0.0006634761201489203</v>
      </c>
    </row>
    <row r="10">
      <c r="A10" t="str">
        <v>IC 95 % de la media, inferior</v>
      </c>
      <c r="B10" s="6">
        <f>B7-1.96*B9</f>
        <v>65545752.90424851</v>
      </c>
      <c r="C10" s="2">
        <f>C7-1.96*C9</f>
        <v>0.2740467081356224</v>
      </c>
      <c r="D10" s="2">
        <f>D7-1.96*D9</f>
        <v>0.20987947823649059</v>
      </c>
    </row>
    <row r="11">
      <c r="A11" t="str">
        <v>IC 95 % de la media, superior</v>
      </c>
      <c r="B11" s="6">
        <f>B7+1.96*B9</f>
        <v>67982924.90446399</v>
      </c>
      <c r="C11" s="2">
        <f>C7+1.96*C9</f>
        <v>0.2790123197013026</v>
      </c>
      <c r="D11" s="2">
        <f>D7+1.96*D9</f>
        <v>0.21248030462747433</v>
      </c>
    </row>
    <row r="12">
      <c r="A12" t="str">
        <v>Mínimo</v>
      </c>
      <c r="B12" s="6">
        <f>MIN(Simulacion!$H$5:$H$10004)</f>
        <v>-119648840.95672065</v>
      </c>
      <c r="C12" s="2">
        <f>MIN(Simulacion!$I$5:$I$10004)</f>
        <v>-0.17145418320555705</v>
      </c>
      <c r="D12" s="2">
        <f>MIN(Simulacion!$J$5:$J$10004)</f>
        <v>-0.09366220189641528</v>
      </c>
    </row>
    <row r="13">
      <c r="A13" t="str">
        <v>Máximo</v>
      </c>
      <c r="B13" s="6">
        <f>MAX(Simulacion!$H$5:$H$10004)</f>
        <v>309614810.1166289</v>
      </c>
      <c r="C13" s="2">
        <f>MAX(Simulacion!$I$5:$I$10004)</f>
        <v>0.746367839588454</v>
      </c>
      <c r="D13" s="2">
        <f>MAX(Simulacion!$J$5:$J$10004)</f>
        <v>0.40359215333639753</v>
      </c>
    </row>
    <row r="14">
      <c r="A14" t="str">
        <v>Percentil 1</v>
      </c>
      <c r="B14" s="6">
        <f>PERCENTILE(Simulacion!$H$5:$H$10004,0.01)</f>
        <v>-60071851.809153356</v>
      </c>
      <c r="C14" s="2">
        <f>PERCENTILE(Simulacion!$I$5:$I$10004,0.01)</f>
        <v>-0.0017002680139857561</v>
      </c>
      <c r="D14" s="2">
        <f>PERCENTILE(Simulacion!$J$5:$J$10004,0.01)</f>
        <v>0.04403093902101712</v>
      </c>
    </row>
    <row r="15">
      <c r="A15" t="str">
        <v>Percentil 5</v>
      </c>
      <c r="B15" s="6">
        <f>PERCENTILE(Simulacion!$H$5:$H$10004,0.05)</f>
        <v>-30407469.396944698</v>
      </c>
      <c r="C15" s="2">
        <f>PERCENTILE(Simulacion!$I$5:$I$10004,0.05)</f>
        <v>0.06925406410953716</v>
      </c>
      <c r="D15" s="2">
        <f>PERCENTILE(Simulacion!$J$5:$J$10004,0.05)</f>
        <v>0.09551481609667557</v>
      </c>
    </row>
    <row r="16">
      <c r="A16" t="str">
        <v>Percentil 10</v>
      </c>
      <c r="B16" s="6">
        <f>PERCENTILE(Simulacion!$H$5:$H$10004,0.1)</f>
        <v>-12102995.032477621</v>
      </c>
      <c r="C16" s="2">
        <f>PERCENTILE(Simulacion!$I$5:$I$10004,0.1)</f>
        <v>0.11216097093344296</v>
      </c>
      <c r="D16" s="2">
        <f>PERCENTILE(Simulacion!$J$5:$J$10004,0.1)</f>
        <v>0.12318991984208792</v>
      </c>
    </row>
    <row r="17">
      <c r="A17" t="str">
        <v>Percentil 25</v>
      </c>
      <c r="B17" s="6">
        <f>PERCENTILE(Simulacion!$H$5:$H$10004,0.25)</f>
        <v>22177237.91232537</v>
      </c>
      <c r="C17" s="2">
        <f>PERCENTILE(Simulacion!$I$5:$I$10004,0.25)</f>
        <v>0.1883977253613763</v>
      </c>
      <c r="D17" s="2">
        <f>PERCENTILE(Simulacion!$J$5:$J$10004,0.25)</f>
        <v>0.16865479241097453</v>
      </c>
    </row>
    <row r="18">
      <c r="A18" t="str">
        <v>Percentil 50</v>
      </c>
      <c r="B18" s="6">
        <f>PERCENTILE(Simulacion!$H$5:$H$10004,0.5)</f>
        <v>63293548.77889827</v>
      </c>
      <c r="C18" s="2">
        <f>PERCENTILE(Simulacion!$I$5:$I$10004,0.5)</f>
        <v>0.27427243893253217</v>
      </c>
      <c r="D18" s="2">
        <f>PERCENTILE(Simulacion!$J$5:$J$10004,0.5)</f>
        <v>0.21467101019113444</v>
      </c>
    </row>
    <row r="19">
      <c r="A19" t="str">
        <v>Percentil 75</v>
      </c>
      <c r="B19" s="6">
        <f>PERCENTILE(Simulacion!$H$5:$H$10004,0.75)</f>
        <v>108901452.37972891</v>
      </c>
      <c r="C19" s="2">
        <f>PERCENTILE(Simulacion!$I$5:$I$10004,0.75)</f>
        <v>0.3645701804692124</v>
      </c>
      <c r="D19" s="2">
        <f>PERCENTILE(Simulacion!$J$5:$J$10004,0.75)</f>
        <v>0.2590570157732331</v>
      </c>
    </row>
    <row r="20">
      <c r="A20" t="str">
        <v>Percentil 90</v>
      </c>
      <c r="B20" s="6">
        <f>PERCENTILE(Simulacion!$H$5:$H$10004,0.9)</f>
        <v>150281895.2623048</v>
      </c>
      <c r="C20" s="2">
        <f>PERCENTILE(Simulacion!$I$5:$I$10004,0.9)</f>
        <v>0.44388329173424373</v>
      </c>
      <c r="D20" s="2">
        <f>PERCENTILE(Simulacion!$J$5:$J$10004,0.9)</f>
        <v>0.2942815640877774</v>
      </c>
    </row>
    <row r="21">
      <c r="A21" t="str">
        <v>Percentil 95</v>
      </c>
      <c r="B21" s="6">
        <f>PERCENTILE(Simulacion!$H$5:$H$10004,0.95)</f>
        <v>173769373.9180616</v>
      </c>
      <c r="C21" s="2">
        <f>PERCENTILE(Simulacion!$I$5:$I$10004,0.95)</f>
        <v>0.48632027423137814</v>
      </c>
      <c r="D21" s="2">
        <f>PERCENTILE(Simulacion!$J$5:$J$10004,0.95)</f>
        <v>0.3124543219836083</v>
      </c>
    </row>
    <row r="22">
      <c r="A22" t="str">
        <v>Percentil 99</v>
      </c>
      <c r="B22" s="6">
        <f>PERCENTILE(Simulacion!$H$5:$H$10004,0.99)</f>
        <v>216329379.85152748</v>
      </c>
      <c r="C22" s="2">
        <f>PERCENTILE(Simulacion!$I$5:$I$10004,0.99)</f>
        <v>0.5632469976642211</v>
      </c>
      <c r="D22" s="2">
        <f>PERCENTILE(Simulacion!$J$5:$J$10004,0.99)</f>
        <v>0.34331700412356997</v>
      </c>
    </row>
    <row r="24">
      <c r="A24" t="str">
        <v>Probabilidad de VPN negativo</v>
      </c>
      <c r="B24" s="2">
        <f>COUNTIF(Simulacion!$H$5:$H$10004,"&lt;0")/COUNT(Simulacion!$H$5:$H$10004)</f>
        <v>0.1435</v>
      </c>
    </row>
    <row r="25">
      <c r="A25" t="str">
        <v>Error estándar de la probabilidad</v>
      </c>
      <c r="B25" s="4">
        <f>SQRT(B24*(1-B24)/B6)</f>
        <v>0.0035058201608182925</v>
      </c>
    </row>
    <row r="27">
      <c r="A27" t="str">
        <v>Histograma del VPN (frecuencias con COUNTIFS)</v>
      </c>
    </row>
    <row r="28">
      <c r="A28" t="str">
        <v>Desde</v>
      </c>
      <c r="B28" t="str">
        <v>Hasta</v>
      </c>
      <c r="C28" t="str">
        <v>Frecuencia</v>
      </c>
      <c r="D28" t="str">
        <v>Proporción</v>
      </c>
    </row>
    <row r="29">
      <c r="A29" s="6">
        <v>-119648840.95672065</v>
      </c>
      <c r="B29" s="6">
        <v>-98185658.40305316</v>
      </c>
      <c r="C29" s="5">
        <f>COUNTIFS(Simulacion!$H$5:$H$10004,"&gt;="&amp;A29,Simulacion!$H$5:$H$10004,"&lt;"&amp;B29)</f>
        <v>7</v>
      </c>
      <c r="D29" s="2">
        <f>C29/$B$6</f>
        <v>0.0007</v>
      </c>
    </row>
    <row r="30">
      <c r="A30" s="6">
        <v>-98185658.40305316</v>
      </c>
      <c r="B30" s="6">
        <v>-76722475.8493857</v>
      </c>
      <c r="C30" s="5">
        <f>COUNTIFS(Simulacion!$H$5:$H$10004,"&gt;="&amp;A30,Simulacion!$H$5:$H$10004,"&lt;"&amp;B30)</f>
        <v>29</v>
      </c>
      <c r="D30" s="2">
        <f>C30/$B$6</f>
        <v>0.0029</v>
      </c>
    </row>
    <row r="31">
      <c r="A31" s="6">
        <v>-76722475.8493857</v>
      </c>
      <c r="B31" s="6">
        <v>-55259293.295718215</v>
      </c>
      <c r="C31" s="5">
        <f>COUNTIFS(Simulacion!$H$5:$H$10004,"&gt;="&amp;A31,Simulacion!$H$5:$H$10004,"&lt;"&amp;B31)</f>
        <v>99</v>
      </c>
      <c r="D31" s="2">
        <f>C31/$B$6</f>
        <v>0.0099</v>
      </c>
    </row>
    <row r="32">
      <c r="A32" s="6">
        <v>-55259293.295718215</v>
      </c>
      <c r="B32" s="6">
        <v>-33796110.74205074</v>
      </c>
      <c r="C32" s="5">
        <f>COUNTIFS(Simulacion!$H$5:$H$10004,"&gt;="&amp;A32,Simulacion!$H$5:$H$10004,"&lt;"&amp;B32)</f>
        <v>309</v>
      </c>
      <c r="D32" s="2">
        <f>C32/$B$6</f>
        <v>0.0309</v>
      </c>
    </row>
    <row r="33">
      <c r="A33" s="6">
        <v>-33796110.74205074</v>
      </c>
      <c r="B33" s="6">
        <v>-12332928.188383251</v>
      </c>
      <c r="C33" s="5">
        <f>COUNTIFS(Simulacion!$H$5:$H$10004,"&gt;="&amp;A33,Simulacion!$H$5:$H$10004,"&lt;"&amp;B33)</f>
        <v>549</v>
      </c>
      <c r="D33" s="2">
        <f>C33/$B$6</f>
        <v>0.0549</v>
      </c>
    </row>
    <row r="34">
      <c r="A34" s="6">
        <v>-12332928.188383251</v>
      </c>
      <c r="B34" s="6">
        <v>9130254.36528422</v>
      </c>
      <c r="C34" s="5">
        <f>COUNTIFS(Simulacion!$H$5:$H$10004,"&gt;="&amp;A34,Simulacion!$H$5:$H$10004,"&lt;"&amp;B34)</f>
        <v>824</v>
      </c>
      <c r="D34" s="2">
        <f>C34/$B$6</f>
        <v>0.0824</v>
      </c>
    </row>
    <row r="35">
      <c r="A35" s="6">
        <v>9130254.36528422</v>
      </c>
      <c r="B35" s="6">
        <v>30593436.91895169</v>
      </c>
      <c r="C35" s="5">
        <f>COUNTIFS(Simulacion!$H$5:$H$10004,"&gt;="&amp;A35,Simulacion!$H$5:$H$10004,"&lt;"&amp;B35)</f>
        <v>1170</v>
      </c>
      <c r="D35" s="2">
        <f>C35/$B$6</f>
        <v>0.117</v>
      </c>
    </row>
    <row r="36">
      <c r="A36" s="6">
        <v>30593436.91895169</v>
      </c>
      <c r="B36" s="6">
        <v>52056619.472619176</v>
      </c>
      <c r="C36" s="5">
        <f>COUNTIFS(Simulacion!$H$5:$H$10004,"&gt;="&amp;A36,Simulacion!$H$5:$H$10004,"&lt;"&amp;B36)</f>
        <v>1303</v>
      </c>
      <c r="D36" s="2">
        <f>C36/$B$6</f>
        <v>0.1303</v>
      </c>
    </row>
    <row r="37">
      <c r="A37" s="6">
        <v>52056619.472619176</v>
      </c>
      <c r="B37" s="6">
        <v>73519802.02628666</v>
      </c>
      <c r="C37" s="5">
        <f>COUNTIFS(Simulacion!$H$5:$H$10004,"&gt;="&amp;A37,Simulacion!$H$5:$H$10004,"&lt;"&amp;B37)</f>
        <v>1323</v>
      </c>
      <c r="D37" s="2">
        <f>C37/$B$6</f>
        <v>0.1323</v>
      </c>
    </row>
    <row r="38">
      <c r="A38" s="6">
        <v>73519802.02628666</v>
      </c>
      <c r="B38" s="6">
        <v>94982984.57995415</v>
      </c>
      <c r="C38" s="5">
        <f>COUNTIFS(Simulacion!$H$5:$H$10004,"&gt;="&amp;A38,Simulacion!$H$5:$H$10004,"&lt;"&amp;B38)</f>
        <v>1191</v>
      </c>
      <c r="D38" s="2">
        <f>C38/$B$6</f>
        <v>0.1191</v>
      </c>
    </row>
    <row r="39">
      <c r="A39" s="6">
        <v>94982984.57995415</v>
      </c>
      <c r="B39" s="6">
        <v>116446167.1336216</v>
      </c>
      <c r="C39" s="5">
        <f>COUNTIFS(Simulacion!$H$5:$H$10004,"&gt;="&amp;A39,Simulacion!$H$5:$H$10004,"&lt;"&amp;B39)</f>
        <v>1037</v>
      </c>
      <c r="D39" s="2">
        <f>C39/$B$6</f>
        <v>0.1037</v>
      </c>
    </row>
    <row r="40">
      <c r="A40" s="6">
        <v>116446167.1336216</v>
      </c>
      <c r="B40" s="6">
        <v>137909349.6872891</v>
      </c>
      <c r="C40" s="5">
        <f>COUNTIFS(Simulacion!$H$5:$H$10004,"&gt;="&amp;A40,Simulacion!$H$5:$H$10004,"&lt;"&amp;B40)</f>
        <v>782</v>
      </c>
      <c r="D40" s="2">
        <f>C40/$B$6</f>
        <v>0.0782</v>
      </c>
    </row>
    <row r="41">
      <c r="A41" s="6">
        <v>137909349.6872891</v>
      </c>
      <c r="B41" s="6">
        <v>159372532.24095654</v>
      </c>
      <c r="C41" s="5">
        <f>COUNTIFS(Simulacion!$H$5:$H$10004,"&gt;="&amp;A41,Simulacion!$H$5:$H$10004,"&lt;"&amp;B41)</f>
        <v>606</v>
      </c>
      <c r="D41" s="2">
        <f>C41/$B$6</f>
        <v>0.0606</v>
      </c>
    </row>
    <row r="42">
      <c r="A42" s="6">
        <v>159372532.24095654</v>
      </c>
      <c r="B42" s="6">
        <v>180835714.79462403</v>
      </c>
      <c r="C42" s="5">
        <f>COUNTIFS(Simulacion!$H$5:$H$10004,"&gt;="&amp;A42,Simulacion!$H$5:$H$10004,"&lt;"&amp;B42)</f>
        <v>371</v>
      </c>
      <c r="D42" s="2">
        <f>C42/$B$6</f>
        <v>0.0371</v>
      </c>
    </row>
    <row r="43">
      <c r="A43" s="6">
        <v>180835714.79462403</v>
      </c>
      <c r="B43" s="6">
        <v>202298897.34829152</v>
      </c>
      <c r="C43" s="5">
        <f>COUNTIFS(Simulacion!$H$5:$H$10004,"&gt;="&amp;A43,Simulacion!$H$5:$H$10004,"&lt;"&amp;B43)</f>
        <v>216</v>
      </c>
      <c r="D43" s="2">
        <f>C43/$B$6</f>
        <v>0.0216</v>
      </c>
    </row>
    <row r="44">
      <c r="A44" s="6">
        <v>202298897.34829152</v>
      </c>
      <c r="B44" s="6">
        <v>223762079.901959</v>
      </c>
      <c r="C44" s="5">
        <f>COUNTIFS(Simulacion!$H$5:$H$10004,"&gt;="&amp;A44,Simulacion!$H$5:$H$10004,"&lt;"&amp;B44)</f>
        <v>112</v>
      </c>
      <c r="D44" s="2">
        <f>C44/$B$6</f>
        <v>0.0112</v>
      </c>
    </row>
    <row r="45">
      <c r="A45" s="6">
        <v>223762079.901959</v>
      </c>
      <c r="B45" s="6">
        <v>245225262.4556265</v>
      </c>
      <c r="C45" s="5">
        <f>COUNTIFS(Simulacion!$H$5:$H$10004,"&gt;="&amp;A45,Simulacion!$H$5:$H$10004,"&lt;"&amp;B45)</f>
        <v>51</v>
      </c>
      <c r="D45" s="2">
        <f>C45/$B$6</f>
        <v>0.0051</v>
      </c>
    </row>
    <row r="46">
      <c r="A46" s="6">
        <v>245225262.4556265</v>
      </c>
      <c r="B46" s="6">
        <v>266688445.00929397</v>
      </c>
      <c r="C46" s="5">
        <f>COUNTIFS(Simulacion!$H$5:$H$10004,"&gt;="&amp;A46,Simulacion!$H$5:$H$10004,"&lt;"&amp;B46)</f>
        <v>16</v>
      </c>
      <c r="D46" s="2">
        <f>C46/$B$6</f>
        <v>0.0016</v>
      </c>
    </row>
    <row r="47">
      <c r="A47" s="6">
        <v>266688445.00929397</v>
      </c>
      <c r="B47" s="6">
        <v>288151627.56296146</v>
      </c>
      <c r="C47" s="5">
        <f>COUNTIFS(Simulacion!$H$5:$H$10004,"&gt;="&amp;A47,Simulacion!$H$5:$H$10004,"&lt;"&amp;B47)</f>
        <v>4</v>
      </c>
      <c r="D47" s="2">
        <f>C47/$B$6</f>
        <v>0.0004</v>
      </c>
    </row>
    <row r="48">
      <c r="A48" s="6">
        <v>288151627.56296146</v>
      </c>
      <c r="B48" s="6">
        <v>309614810.1166289</v>
      </c>
      <c r="C48" s="5">
        <f>COUNTIFS(Simulacion!$H$5:$H$10004,"&gt;="&amp;A48,Simulacion!$H$5:$H$10004,"&lt;="&amp;B48)</f>
        <v>1</v>
      </c>
      <c r="D48" s="2">
        <f>C48/$B$6</f>
        <v>0.0001</v>
      </c>
    </row>
  </sheetData>
  <hyperlinks>
    <hyperlink ref="A2" location="'Menu'!A1" tooltip="Ir a la hoja"/>
  </hyperlinks>
  <ignoredErrors>
    <ignoredError numberStoredAsText="1" sqref="A1:D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2.83203125" customWidth="1"/>
    <col min="5" max="5" width="22.83203125" customWidth="1"/>
  </cols>
  <sheetData>
    <row r="1">
      <c r="A1" t="str">
        <v>Sensibilidad y robustez</v>
      </c>
    </row>
    <row r="2">
      <c r="A2" t="str">
        <v>Volver al menú</v>
      </c>
    </row>
    <row r="3">
      <c r="A3" t="str">
        <v>Valores calculados por Elpís sobre todas las iteraciones. La correlación de rangos es la de Spearman entre el valor muestreado de cada variable y el VPN.</v>
      </c>
    </row>
    <row r="5">
      <c r="A5" t="str">
        <v>Influencia de las variables inciertas</v>
      </c>
    </row>
    <row r="6">
      <c r="A6" t="str">
        <v>Variable</v>
      </c>
      <c r="B6" t="str">
        <v>Correlación de rangos</v>
      </c>
      <c r="C6" t="str">
        <v>Contribución</v>
      </c>
      <c r="D6" t="str">
        <v>Media con VPN &lt; 0</v>
      </c>
      <c r="E6" t="str">
        <v>Media con VPN ≥ 0</v>
      </c>
    </row>
    <row r="7">
      <c r="A7" t="str">
        <v>Precio promedio por cliente</v>
      </c>
      <c r="B7" s="8">
        <v>0.7526013846860139</v>
      </c>
      <c r="C7" s="2">
        <v>0.5896697130999916</v>
      </c>
      <c r="D7" s="6">
        <v>7578.165083647904</v>
      </c>
      <c r="E7" s="6">
        <v>8271.407471371616</v>
      </c>
    </row>
    <row r="8">
      <c r="A8" t="str">
        <v>Clientes por año</v>
      </c>
      <c r="B8" s="8">
        <v>0.5822568329665684</v>
      </c>
      <c r="C8" s="2">
        <v>0.35294577176941117</v>
      </c>
      <c r="D8" s="6">
        <v>36401.88214421247</v>
      </c>
      <c r="E8" s="6">
        <v>40222.37933956599</v>
      </c>
    </row>
    <row r="9">
      <c r="A9" t="str">
        <v>Costo variable por cliente</v>
      </c>
      <c r="B9" s="8">
        <v>-0.14510538424705385</v>
      </c>
      <c r="C9" s="2">
        <v>0.021920267566063377</v>
      </c>
      <c r="D9" s="6">
        <v>3421.263225445363</v>
      </c>
      <c r="E9" s="6">
        <v>3396.3725295682093</v>
      </c>
    </row>
    <row r="10">
      <c r="A10" t="str">
        <v>Adecuación y equipos</v>
      </c>
      <c r="B10" s="8">
        <v>-0.14288400612084007</v>
      </c>
      <c r="C10" s="2">
        <v>0.021254262127789785</v>
      </c>
      <c r="D10" s="6">
        <v>146211600.28478613</v>
      </c>
      <c r="E10" s="6">
        <v>142848570.90154707</v>
      </c>
    </row>
    <row r="11">
      <c r="A11" t="str">
        <v>Costos fijos anuales</v>
      </c>
      <c r="B11" s="8">
        <v>-0.11683081828030818</v>
      </c>
      <c r="C11" s="2">
        <v>0.014209985436744045</v>
      </c>
      <c r="D11" s="6">
        <v>110608773.8479761</v>
      </c>
      <c r="E11" s="6">
        <v>109865388.42331728</v>
      </c>
    </row>
    <row r="13">
      <c r="A13" t="str">
        <v>Puntos de equilibrio del escenario base (VPN = 0)</v>
      </c>
    </row>
    <row r="14">
      <c r="A14" t="str">
        <v>Variable</v>
      </c>
      <c r="B14" t="str">
        <v>Valor central</v>
      </c>
      <c r="C14" t="str">
        <v>Valor de equilibrio</v>
      </c>
      <c r="D14" t="str">
        <v>Cambio necesario</v>
      </c>
    </row>
    <row r="15">
      <c r="A15" t="str">
        <v>Precio promedio por cliente</v>
      </c>
      <c r="B15" s="6">
        <v>8000</v>
      </c>
      <c r="C15" s="6">
        <v>7384.73135645259</v>
      </c>
      <c r="D15" s="2">
        <v>-0.07690858044342619</v>
      </c>
    </row>
    <row r="16">
      <c r="A16" t="str">
        <v>Clientes por año</v>
      </c>
      <c r="B16" s="6">
        <v>40000</v>
      </c>
      <c r="C16" s="6">
        <v>34579.59440769432</v>
      </c>
      <c r="D16" s="2">
        <v>-0.13551013980764193</v>
      </c>
    </row>
    <row r="17">
      <c r="A17" t="str">
        <v>Costo variable por cliente</v>
      </c>
      <c r="B17" s="6">
        <v>3400</v>
      </c>
      <c r="C17" s="6">
        <v>4004.6670915355153</v>
      </c>
      <c r="D17" s="2">
        <v>0.17784326221632796</v>
      </c>
    </row>
    <row r="18">
      <c r="A18" t="str">
        <v>Costos fijos anuales</v>
      </c>
      <c r="B18" s="6">
        <v>110000000</v>
      </c>
      <c r="C18" s="6">
        <v>133767956.05440481</v>
      </c>
      <c r="D18" s="2">
        <v>0.21607232776731644</v>
      </c>
    </row>
    <row r="19">
      <c r="A19" t="str">
        <v>Adecuación y equipos</v>
      </c>
      <c r="B19" s="6">
        <v>140000000</v>
      </c>
      <c r="C19" s="6">
        <v>214859684.96234697</v>
      </c>
      <c r="D19" s="2">
        <v>0.5347120354453354</v>
      </c>
    </row>
    <row r="20">
      <c r="A20" t="str">
        <v>Valor de rescate</v>
      </c>
      <c r="B20" s="6">
        <v>20000000</v>
      </c>
      <c r="C20" t="str">
        <v>No cambia de signo entre 0 % y 500 %</v>
      </c>
    </row>
    <row r="22">
      <c r="A22" t="str">
        <v>VPN esperado y probabilidad de pérdida según la tasa anual</v>
      </c>
    </row>
    <row r="23">
      <c r="A23" t="str">
        <v>Tasa efectiva anual</v>
      </c>
      <c r="B23" t="str">
        <v>VPN esperado</v>
      </c>
      <c r="C23" t="str">
        <v>Probabilidad de VPN negativo</v>
      </c>
    </row>
    <row r="24">
      <c r="A24" s="2">
        <v>0</v>
      </c>
      <c r="B24" s="6">
        <v>185961960.84185714</v>
      </c>
      <c r="C24" s="2">
        <v>0.0104</v>
      </c>
    </row>
    <row r="25">
      <c r="A25" s="2">
        <v>0.035</v>
      </c>
      <c r="B25" s="6">
        <v>148645624.04890624</v>
      </c>
      <c r="C25" s="2">
        <v>0.0272</v>
      </c>
    </row>
    <row r="26">
      <c r="A26" s="2">
        <v>0.07</v>
      </c>
      <c r="B26" s="6">
        <v>117007066.81728035</v>
      </c>
      <c r="C26" s="2">
        <v>0.0513</v>
      </c>
    </row>
    <row r="27">
      <c r="A27" s="2">
        <v>0.10500000000000001</v>
      </c>
      <c r="B27" s="6">
        <v>89989964.67720339</v>
      </c>
      <c r="C27" s="2">
        <v>0.0904</v>
      </c>
    </row>
    <row r="28">
      <c r="A28" s="2">
        <v>0.14</v>
      </c>
      <c r="B28" s="6">
        <v>66764338.90435627</v>
      </c>
      <c r="C28" s="2">
        <v>0.1435</v>
      </c>
    </row>
    <row r="29">
      <c r="A29" s="2">
        <v>0.17500000000000002</v>
      </c>
      <c r="B29" s="6">
        <v>46672409.05070394</v>
      </c>
      <c r="C29" s="2">
        <v>0.2153</v>
      </c>
    </row>
    <row r="30">
      <c r="A30" s="2">
        <v>0.21000000000000002</v>
      </c>
      <c r="B30" s="6">
        <v>29188626.9799968</v>
      </c>
      <c r="C30" s="2">
        <v>0.3072</v>
      </c>
    </row>
    <row r="31">
      <c r="A31" s="2">
        <v>0.24500000000000002</v>
      </c>
      <c r="B31" s="6">
        <v>13889881.205905933</v>
      </c>
      <c r="C31" s="2">
        <v>0.4107</v>
      </c>
    </row>
    <row r="32">
      <c r="A32" s="2">
        <v>0.28</v>
      </c>
      <c r="B32" s="6">
        <v>433073.1905408391</v>
      </c>
      <c r="C32" s="2">
        <v>0.5168</v>
      </c>
    </row>
    <row r="33">
      <c r="A33" s="2">
        <v>0.35000000000000003</v>
      </c>
      <c r="B33" s="6">
        <v>-22025226.406126216</v>
      </c>
      <c r="C33" s="2">
        <v>0.7136</v>
      </c>
    </row>
    <row r="35">
      <c r="A35" t="str">
        <v>¿Qué tendría que cambiar?</v>
      </c>
    </row>
    <row r="36">
      <c r="A36" t="str">
        <v>El VPN esperado se vuelve cero con una tasa anual de 28,12 % (la tasa actual es 14,00 %).</v>
      </c>
    </row>
    <row r="37">
      <c r="A37" t="str">
        <v>La probabilidad de VPN negativo se mantiene en su límite de 10,00 % o por debajo con 11,22 % anual como máximo.</v>
      </c>
    </row>
    <row r="38">
      <c r="A38" t="str">
        <v>Con el criterio actual el proyecto se aceptaría si usted tolerara una probabilidad de pérdida de 14,35 % o reduciera la incertidumbre de las variables que más pesan.</v>
      </c>
    </row>
    <row r="39">
      <c r="A39" t="str">
        <v>La variable más cercana a cambiar el signo del VPN base es «Precio promedio por cliente»: basta un cambio de -7,69 % sobre su valor central.</v>
      </c>
    </row>
    <row r="40">
      <c r="A40" t="str">
        <v>La variable que más explica la variación del VPN es «Precio promedio por cliente», con el 58,97 % de la contribución. Reducir su incertidumbre es lo que más estrecharía la distribución.</v>
      </c>
    </row>
  </sheetData>
  <hyperlinks>
    <hyperlink ref="A2" location="'Menu'!A1" tooltip="Ir a la hoja"/>
  </hyperlinks>
  <ignoredErrors>
    <ignoredError numberStoredAsText="1" sqref="A1:E4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4.83203125" customWidth="1"/>
    <col min="2" max="2" width="70.83203125" customWidth="1"/>
  </cols>
  <sheetData>
    <row r="1">
      <c r="A1" t="str">
        <v>Resultado del análisis</v>
      </c>
    </row>
    <row r="2">
      <c r="A2" t="str">
        <v>Volver al menú</v>
      </c>
    </row>
    <row r="4">
      <c r="A4" t="str">
        <v>Decisión</v>
      </c>
      <c r="B4" t="str">
        <v>Crea valor con riesgo alto</v>
      </c>
    </row>
    <row r="5">
      <c r="A5" t="str">
        <v>Lectura</v>
      </c>
      <c r="B5" t="str">
        <v>El VPN esperado es positivo, pero la probabilidad de VPN negativo (14,35 %) supera su límite de 10,00 %.</v>
      </c>
    </row>
    <row r="7">
      <c r="A7" t="str">
        <v>Iteraciones</v>
      </c>
      <c r="B7" s="5">
        <v>10000</v>
      </c>
    </row>
    <row r="8">
      <c r="A8" t="str">
        <v>VPN esperado</v>
      </c>
      <c r="B8" s="6">
        <v>66764338.90435625</v>
      </c>
    </row>
    <row r="9">
      <c r="A9" t="str">
        <v>Error estándar del VPN esperado</v>
      </c>
      <c r="B9" s="6">
        <v>621727.5510753766</v>
      </c>
    </row>
    <row r="10">
      <c r="A10" t="str">
        <v>Desviación estándar del VPN</v>
      </c>
      <c r="B10" s="6">
        <v>62172755.10753766</v>
      </c>
    </row>
    <row r="11">
      <c r="A11" t="str">
        <v>Percentil 5 del VPN</v>
      </c>
      <c r="B11" s="6">
        <v>-30407469.396944698</v>
      </c>
    </row>
    <row r="12">
      <c r="A12" t="str">
        <v>Mediana del VPN</v>
      </c>
      <c r="B12" s="6">
        <v>63293548.77889827</v>
      </c>
    </row>
    <row r="13">
      <c r="A13" t="str">
        <v>Percentil 95 del VPN</v>
      </c>
      <c r="B13" s="6">
        <v>173769373.9180616</v>
      </c>
    </row>
    <row r="14">
      <c r="A14" t="str">
        <v>Probabilidad de VPN negativo</v>
      </c>
      <c r="B14" s="2">
        <v>0.1435</v>
      </c>
    </row>
    <row r="15">
      <c r="A15" t="str">
        <v>Límite aceptado por el usuario</v>
      </c>
      <c r="B15" s="2">
        <v>0.1</v>
      </c>
    </row>
    <row r="16">
      <c r="A16" t="str">
        <v>TIR mediana</v>
      </c>
      <c r="B16" s="2">
        <v>0.27427243893253217</v>
      </c>
    </row>
    <row r="17">
      <c r="A17" t="str">
        <v>TIRM mediana</v>
      </c>
      <c r="B17" s="2">
        <v>0.21467101019113444</v>
      </c>
    </row>
    <row r="18">
      <c r="A18" t="str">
        <v>VPN del escenario base</v>
      </c>
      <c r="B18" s="6">
        <v>56869729.777818814</v>
      </c>
    </row>
    <row r="19">
      <c r="A19" t="str">
        <v>Tasa anual que anula el VPN esperado</v>
      </c>
      <c r="B19" s="2">
        <v>0.28120230875632535</v>
      </c>
    </row>
    <row r="21">
      <c r="A21" t="str">
        <v>Conclusión</v>
      </c>
    </row>
    <row r="22">
      <c r="A22" t="str">
        <v>El VPN esperado es positivo, pero la probabilidad de VPN negativo (14,35 %) supera su límite de 10,00 %.</v>
      </c>
    </row>
    <row r="23">
      <c r="A23" t="str">
        <v>En el 90 % de los futuros simulados el VPN quedó entre -30.407.469 y 173.769.374 COP.</v>
      </c>
    </row>
    <row r="24">
      <c r="A24" t="str">
        <v>El VPN esperado se vuelve cero con una tasa anual de 28,12 % (la tasa actual es 14,00 %).</v>
      </c>
    </row>
    <row r="25">
      <c r="A25" t="str">
        <v>La probabilidad de VPN negativo se mantiene en su límite de 10,00 % o por debajo con 11,22 % anual como máximo.</v>
      </c>
    </row>
    <row r="26">
      <c r="A26" t="str">
        <v>Con el criterio actual el proyecto se aceptaría si usted tolerara una probabilidad de pérdida de 14,35 % o reduciera la incertidumbre de las variables que más pesan.</v>
      </c>
    </row>
    <row r="27">
      <c r="A27" t="str">
        <v>La variable más cercana a cambiar el signo del VPN base es «Precio promedio por cliente»: basta un cambio de -7,69 % sobre su valor central.</v>
      </c>
    </row>
    <row r="28">
      <c r="A28" t="str">
        <v>La variable que más explica la variación del VPN es «Precio promedio por cliente», con el 58,97 % de la contribución. Reducir su incertidumbre es lo que más estrecharía la distribución.</v>
      </c>
    </row>
    <row r="29">
      <c r="A29" t="str">
        <v>Los resultados describen el proyecto bajo los supuestos ingresados. Apoyan la decisión, no la reemplazan.</v>
      </c>
    </row>
  </sheetData>
  <hyperlinks>
    <hyperlink ref="A2" location="'Menu'!A1" tooltip="Ir a la hoja"/>
  </hyperlinks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Menu</vt:lpstr>
      <vt:lpstr>Supuestos</vt:lpstr>
      <vt:lpstr>Variables</vt:lpstr>
      <vt:lpstr>Escenario base</vt:lpstr>
      <vt:lpstr>Iteracion 1</vt:lpstr>
      <vt:lpstr>Simulacion</vt:lpstr>
      <vt:lpstr>Estadisticos</vt:lpstr>
      <vt:lpstr>Sensibilidad</vt:lpstr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Sergio Gómez Rueda</dc:creator>
  <dc:description>Este aplicativo fue desarrollado por Mario Sergio Gómez Rueda. Su uso es de carácter académico y cualquier otro uso se regirá por el derecho de la propiedad intelectual. Sugerencias o dudas: mgomezr1@gmail.com</dc:description>
  <dc:title>Elpís: Cafetería universitaria</dc:title>
</cp:coreProperties>
</file>